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info" sheetId="1" r:id="rId1"/>
    <sheet name="Pubmed_search" sheetId="2" r:id="rId2"/>
    <sheet name="diseases" sheetId="3" r:id="rId3"/>
    <sheet name="open_target_association" sheetId="4" r:id="rId4"/>
    <sheet name="expression" sheetId="5" r:id="rId5"/>
    <sheet name="genotypes" sheetId="6" r:id="rId6"/>
    <sheet name="isoforms" sheetId="7" r:id="rId7"/>
    <sheet name="variants_mutants" sheetId="8" r:id="rId8"/>
    <sheet name="Structure" sheetId="9" r:id="rId9"/>
    <sheet name="Pockets" sheetId="10" r:id="rId10"/>
    <sheet name="Binding" sheetId="11" r:id="rId11"/>
    <sheet name="Dose_response" sheetId="12" r:id="rId12"/>
    <sheet name="Percent_inhibition" sheetId="13" r:id="rId13"/>
    <sheet name="Emax_Efficacy" sheetId="14" r:id="rId14"/>
    <sheet name="ADME" sheetId="15" r:id="rId15"/>
    <sheet name="Other_bioactivities" sheetId="16" r:id="rId16"/>
    <sheet name="BindingDB" sheetId="17" r:id="rId17"/>
    <sheet name="Commercial compounds" sheetId="18" r:id="rId18"/>
  </sheets>
  <calcPr calcId="124519" fullCalcOnLoad="1"/>
</workbook>
</file>

<file path=xl/sharedStrings.xml><?xml version="1.0" encoding="utf-8"?>
<sst xmlns="http://schemas.openxmlformats.org/spreadsheetml/2006/main" count="82831" uniqueCount="16427">
  <si>
    <t>Title</t>
  </si>
  <si>
    <t>Journal Title</t>
  </si>
  <si>
    <t>Year of Publication</t>
  </si>
  <si>
    <t>Journal Article</t>
  </si>
  <si>
    <t>Case Reports</t>
  </si>
  <si>
    <t>Clinical Trial</t>
  </si>
  <si>
    <t>Comparative Study</t>
  </si>
  <si>
    <t>Letter</t>
  </si>
  <si>
    <t>Meta-Analysis</t>
  </si>
  <si>
    <t>Review</t>
  </si>
  <si>
    <t>Neurodegeneration</t>
  </si>
  <si>
    <t>Chemistry</t>
  </si>
  <si>
    <t>Major Keywords</t>
  </si>
  <si>
    <t>Abstract</t>
  </si>
  <si>
    <t>Author</t>
  </si>
  <si>
    <t>Affiliation</t>
  </si>
  <si>
    <t>PMID</t>
  </si>
  <si>
    <t>MeSH Terms</t>
  </si>
  <si>
    <t>Other Term</t>
  </si>
  <si>
    <t>Clinicopathologic and Genomic Landscape of Breast Carcinoma Brain Metastases.</t>
  </si>
  <si>
    <t>Effects of Huangqin Decoction on ulcerative colitis by targeting estrogen receptor alpha and ameliorating endothelial dysfunction based on system pharmacology.</t>
  </si>
  <si>
    <t>Phase I Study of Elacestrant (RAD1901), a Novel Selective Estrogen Receptor Degrader, in ER-Positive, HER2-Negative Advanced Breast Cancer.</t>
  </si>
  <si>
    <t>[Network pharmacology-based study of the therapeutic mechanism of resveratrol for Alzheimer's disease].</t>
  </si>
  <si>
    <t>Androgen and estrogen receptors immunolocalization in the sand rat (Psammomys Obesus) cauda epididymis.</t>
  </si>
  <si>
    <t>circRNA circ_102049 Implicates in Pancreatic Ductal Adenocarcinoma Progression through Activating CD80 by Targeting miR-455-3p.</t>
  </si>
  <si>
    <t>JUN promotes chicken female differentiation by inhibiting Smad2.</t>
  </si>
  <si>
    <t>Network pharmacology integrated molecular docking reveals the bioactive components and potential targets of Morinda officinalis-Lycium barbarum coupled-herbs against oligoasthenozoospermia.</t>
  </si>
  <si>
    <t>Natriuretic Peptide Expression and Function in GH3 Somatolactotropes and Feline Somatotrope Pituitary Tumours.</t>
  </si>
  <si>
    <t>Nexus between PI3K/AKT and Estrogen Receptor Signaling in Breast Cancer.</t>
  </si>
  <si>
    <t>Longitudinal Multi-Parametric Liquid Biopsy Approach Identifies Unique Features of Circulating Tumor Cell, Extracellular Vesicle, and Cell-Free DNA Characterization for Disease Monitoring in Metastatic Breast Cancer Patients.</t>
  </si>
  <si>
    <t>Summary of reference chemicals evaluated by the fish short-term reproduction assay, OECD TG229, using Japanese Medaka, Oryzias latipes.</t>
  </si>
  <si>
    <t>The Roles of the miRNAome and Transcriptome in the Ovine Ovary Reveal Poor Efficiency in Juvenile Superovulation.</t>
  </si>
  <si>
    <t>CHRNA5 belongs to the secondary estrogen signaling network exhibiting prognostic significance in breast cancer.</t>
  </si>
  <si>
    <t>Genome-Wide Analysis Unveils DNA Helicase RECQ1 as a Regulator of Estrogen Response Pathway in Breast Cancer Cells.</t>
  </si>
  <si>
    <t>Risk of Recurrent Pregnancy Loss in the Ukrainian Population Using a Combined Effect of Genetic Variants: A Case-Control Study.</t>
  </si>
  <si>
    <t>Features of the Copy Number Variation of Certain Genes in Tumor Cells in Patients with Serous Ovarian Adenocarcinoma.</t>
  </si>
  <si>
    <t>The Role of ESR1 Gene Polymorphic Markers in the Development of Breast Cancer and Resistance to Tamoxifen Therapy.</t>
  </si>
  <si>
    <t>Whole Genome Sequencing Reveals the Effects of Recent Artificial Selection on Litter Size of Bamei Mutton Sheep.</t>
  </si>
  <si>
    <t>Identification of Circular RNAs in Hypothalamus of Gilts during the Onset of Puberty.</t>
  </si>
  <si>
    <t>Anti-perimenopausal osteoporosis effects of Erzhi formula via regulation of bone resorption through osteoclast differentiation: A network pharmacology-integrated experimental study.</t>
  </si>
  <si>
    <t>Estrogens and development of the rete testis, efferent ductules, epididymis and vas deferens.</t>
  </si>
  <si>
    <t>Oncogenic potential of ATAD2 in stomach cancer and insights into the protein-protein interactions at its AAA + ATPase domain and bromodomain.</t>
  </si>
  <si>
    <t>Estrogen and Glycemic Homeostasis: The Fundamental Role of Nuclear Estrogen Receptors ESR1/ESR2 in Glucose Transporter GLUT4 Regulation.</t>
  </si>
  <si>
    <t>Assessment of the in vitro developmental toxicity of diethylstilbestrol and estradiol in the zebrafish embryotoxicity test.</t>
  </si>
  <si>
    <t>Reproductive performance is associated with seasonal plasma reproductive hormone levels, steroidogenic enzymes and sex hormone receptor expression levels in cultured Asian yellow pond turtles (Mauremys mutica).</t>
  </si>
  <si>
    <t>The ESR1 Mutations: From Bedside to Bench to Bedside.</t>
  </si>
  <si>
    <t>Acquired mutations and transcriptional remodeling in long-term estrogen-deprived locoregional breast cancer recurrences.</t>
  </si>
  <si>
    <t>ESR1 NAPA Assay: Development and Analytical Validation of a Highly Sensitive and Specific Blood-Based Assay for the Detection of ESR1 Mutations in Liquid Biopsies.</t>
  </si>
  <si>
    <t>[Mechanism of Mahuang Lianqiao Chixiaodou Decoction in treating eczema by network pharmacology and molecular docking technology].</t>
  </si>
  <si>
    <t>miR-18b regulates the function of rabbit ovary granulosa cells.</t>
  </si>
  <si>
    <t>Comprehensive molecular profiling of Taiwanese breast cancers revealed potential therapeutic targets: prevalence of actionable mutations among 380 targeted sequencing analyses.</t>
  </si>
  <si>
    <t>Identification of key genes in sheep fat tail evolution Based on RNA-seq.</t>
  </si>
  <si>
    <t>Determining novel candidate anti-hepatocellular carcinoma drugs using interaction networks and molecular docking between drug targets and natural compounds of SiNiSan.</t>
  </si>
  <si>
    <t>Mechanism of Modified Danggui Sini Decoction for Knee Osteoarthritis Based on Network Pharmacology and Molecular Docking.</t>
  </si>
  <si>
    <t>Sensitive quantitation of ESR1 mutations in cell-free DNA from breast cancer patients using base-specific invasive reaction assisted qPCR.</t>
  </si>
  <si>
    <t>Identification of key pathways and genes in polycystic ovary syndrome via integrated bioinformatics analysis and prediction of small therapeutic molecules.</t>
  </si>
  <si>
    <t>Genome-wide discovery of genetic loci that uncouple excess adiposity from its comorbidities.</t>
  </si>
  <si>
    <t>Age and sex effects on FGF23-mediated response to mild phosphate challenge.</t>
  </si>
  <si>
    <t>Predicted sensitivity to endocrine therapy for stage II-III hormone receptor-positive and HER2-negative (HR+/HER2-) breast cancer before chemo-endocrine therapy.</t>
  </si>
  <si>
    <t>Association Between 17beta-Estradiol Receptors and Nitric Oxide Signaling Augments High-Altitude Adaptation of Ladakhi Highlanders.</t>
  </si>
  <si>
    <t>Prolactin Drives a Dynamic STAT5A/HDAC6/HMGN2 Cis-Regulatory Landscape Exploitable in ER+ Breast Cancer.</t>
  </si>
  <si>
    <t>A synergy of estradiol with leptin modulates the long non-coding RNA NEAT1/ mmu-miR-204-5p/IGF1 axis in the uterus of high-fat-diet-induced obese ovariectomized mice.</t>
  </si>
  <si>
    <t>Computational pharmacology and bioinformatics to explore the potential mechanism of Schisandra against atherosclerosis.</t>
  </si>
  <si>
    <t>[Vascular Endothelial Growth Factor Receptor 2 (VEGFR2) Contributes to Tamoxifen Resistance in Estrogen-Positive Breast Cancer Patients].</t>
  </si>
  <si>
    <t>Polymorphisms in genes involved in breast cancer among Iranian patients.</t>
  </si>
  <si>
    <t>Elucidation of Novel Therapeutic Targets for Breast Cancer with ESR1-CCDC170 Fusion.</t>
  </si>
  <si>
    <t>A meta-study on transcription factor networks in the suicidal brain.</t>
  </si>
  <si>
    <t>The variant T allele of PvuII in ESR1 gene is a prognostic marker in early breast cancer survival.</t>
  </si>
  <si>
    <t>Transcriptional coregualtor NUPR1 maintains tamoxifen resistance in breast cancer cells.</t>
  </si>
  <si>
    <t>ESR1 ChIP-Seq Identifies Distinct Ligand-Free ESR1 Genomic Binding Sites in Human Hepatocytes and Liver Tissue.</t>
  </si>
  <si>
    <t>Nitric oxide inhibition assay and the respective target identification of an aptamer designed to control atherosclerosis.</t>
  </si>
  <si>
    <t>Deleterious variants in genes regulating mammalian reproduction in Neanderthals, Denisovans and extant humans.</t>
  </si>
  <si>
    <t>Genomic profile of metastatic breast cancer patient-derived xenografts established using percutaneous biopsy.</t>
  </si>
  <si>
    <t>Fecal microbiota transplantation mitigates vaginal atrophy in ovariectomized mice.</t>
  </si>
  <si>
    <t>ESR1 genetic alterations and their association with clinicopathologic characteristics in advanced breast cancer: a single academic institution experience.</t>
  </si>
  <si>
    <t>miR-9-5p facilitates hepatocellular carcinoma cell proliferation, migration and invasion by targeting ESR1.</t>
  </si>
  <si>
    <t>Estrogen increases KISS1 expression in newly generated immortalized KISS1-expressing cell line derived from goat preoptic area.</t>
  </si>
  <si>
    <t>An update of molecular findings in uterine tumor resembling ovarian sex cord tumor and GREB1-rearranged uterine sarcoma with variable sex-cord differentiation.</t>
  </si>
  <si>
    <t>Estrogens and development of the mouse and human external genitalia.</t>
  </si>
  <si>
    <t>(Re-)activity in the caregiving situation: Genetic diversity within Oxytocin-Vasopressin Pathway is associated with salivary oxytocin and vasopressin concentrations in response to contact with a crying infant-simulator.</t>
  </si>
  <si>
    <t>Targeted RNA expression profiling identifies high-grade endometrial stromal sarcoma as a clinically relevant molecular subtype of uterine sarcoma.</t>
  </si>
  <si>
    <t>Letrozole targets the human ether-a-go-go-related gene potassium current in glioblastoma.</t>
  </si>
  <si>
    <t>ERalpha in the Control of Mitochondrial Function and Metabolic Health.</t>
  </si>
  <si>
    <t>Expression and analysis of ESR1, IGF-1, FSH, VLDLR, LRP, LH, PRLR genes in Pekin duck and Black Muscovy duck.</t>
  </si>
  <si>
    <t>Race, Ethnicity, and Clinical Outcomes in Hormone Receptor-Positive, HER2-Negative, Node-Negative Breast Cancer in the Randomized TAILORx Trial.</t>
  </si>
  <si>
    <t>Human permanent tooth sizes are associated with genes encoding oestrogen receptors.</t>
  </si>
  <si>
    <t>Maternal organophosphate flame-retardant exposure alters offspring energy and glucose homeostasis in a sexually dimorphic manner in mice.</t>
  </si>
  <si>
    <t>Cyclin Pathway Genomic Alterations Across 190,247 Solid Tumors: Leveraging Large-Scale Data to Inform Therapeutic Directions.</t>
  </si>
  <si>
    <t>Longitudinal Molecular Imaging of Progesterone Receptor Reveals Early Differential Response to Endocrine Therapy in Breast Cancer with an Activating ESR1 Mutation.</t>
  </si>
  <si>
    <t>Identification of potential bioactive compounds and mechanisms of GegenQinlian decoction on improving insulin resistance in adipose, liver, and muscle tissue by integrating system pharmacology and bioinformatics analysis.</t>
  </si>
  <si>
    <t>Local sex steroid hormone milieu in the bovine oviduct ipsilateral and contralateral to preovulatory follicle or corpus luteum during the periovulatory phase.</t>
  </si>
  <si>
    <t>Estrogen receptor-alpha signaling increases allergen-induced IL-33 release and airway inflammation.</t>
  </si>
  <si>
    <t>A Knock-Down Cell-Based Study for the Functional Analysis of Chloride Intracellular Channel 1 (CLIC1): Integrated Proteomics and Microarray Study.</t>
  </si>
  <si>
    <t>Mechanical stress regulates bone regulatory gene expression independent of estrogen and vitamin D deficiency in rats.</t>
  </si>
  <si>
    <t>Revealing the Common Mechanisms of Scutellarin in Angina Pectoris and Ischemic Stroke Treatment via a Network Pharmacology Approach.</t>
  </si>
  <si>
    <t>Autophagy in the physiological endometrium and cancer.</t>
  </si>
  <si>
    <t>Sex differences in autophagy-mediated diseases: toward precision medicine.</t>
  </si>
  <si>
    <t>Evaluating the Association Between Dental Fluorosis and Polymorphisms in Bone Development and Mineralization Genes Among Population from a Fluoride Endemic Region of Eastern India.</t>
  </si>
  <si>
    <t>Transcriptional changes of mouse ovary during follicle initial or cyclic recruitment mediated by extra hormone treatment.</t>
  </si>
  <si>
    <t>Ontogeny of estrogen receptors in human male and female fetal reproductive tracts.</t>
  </si>
  <si>
    <t>Genetic risk factors for endometriosis near estrogen receptor 1 and coexpression of genes in this region in endometrium.</t>
  </si>
  <si>
    <t>Steroid Hormone Receptor and Infiltrating Immune Cell Status Reveals Therapeutic Vulnerabilities of ESR1-Mutant Breast Cancer.</t>
  </si>
  <si>
    <t>Oleuropein is a natural inhibitor of PAI-1-mediated proliferation in human ER-/PR- breast cancer cells.</t>
  </si>
  <si>
    <t>Icb-1 expression inhibits growth and fulvestrant response of breast cancer cells and affects survival of breast cancer patients.</t>
  </si>
  <si>
    <t>Palbociclib in combination with endocrine therapy versus capecitabine in hormonal receptor-positive, human epidermal growth factor 2-negative, aromatase inhibitor-resistant metastatic breast cancer: a phase III randomised controlled trial-PEARL.</t>
  </si>
  <si>
    <t>Virtual screening of the multi-gene regulatory molecular mechanism of Si-Wu-tang against non-triple-negative breast cancer based on network pharmacology combined with experimental validation.</t>
  </si>
  <si>
    <t>Estrogen Receptor on the move: Cistromic plasticity and its implications in breast cancer.</t>
  </si>
  <si>
    <t>Donor variation and sex hormone receptors in periodontal ligament cells.</t>
  </si>
  <si>
    <t>Role of nuclear and membrane estrogen signaling pathways in the male and female reproductive tract.</t>
  </si>
  <si>
    <t>ESR1 gene polymorphism (rs827421) as a potential genetic marker for constitutional delay of growth and puberty in Egyptian adolescents.</t>
  </si>
  <si>
    <t>Hormonal modulation of ESR1 mutant metastasis.</t>
  </si>
  <si>
    <t>The Use of Serial Circulating Tumor DNA to Detect Resistance Alterations in Progressive Metastatic Breast Cancer.</t>
  </si>
  <si>
    <t>SAR439859, a Novel Selective Estrogen Receptor Degrader (SERD), Demonstrates Effective and Broad Antitumor Activity in Wild-Type and Mutant ER-Positive Breast Cancer Models.</t>
  </si>
  <si>
    <t>Understanding the organ tropism of metastatic breast cancer through the combination of liquid biopsy tools.</t>
  </si>
  <si>
    <t>Functional benefit and molecular mechanism of vitamin C against perfluorooctanesulfonate-associated leukemia.</t>
  </si>
  <si>
    <t>Bioinformatic analysis of key pathways and genes involved in pediatric atopic dermatitis.</t>
  </si>
  <si>
    <t>Distinct hypothalamic control of same- and opposite-sex mounting behaviour in mice.</t>
  </si>
  <si>
    <t>Overcoming oncogene addiction in breast and prostate cancers: a comparative mechanistic overview.</t>
  </si>
  <si>
    <t>RON signalling promotes therapeutic resistance in ESR1 mutant breast cancer.</t>
  </si>
  <si>
    <t>Development and characterization of a novel human 3D model of bone metastasis from breast carcinoma in vitro cultured.</t>
  </si>
  <si>
    <t>Quercetin exerts antidepressant and cardioprotective effects in estrogen receptor alpha-deficient female mice via BDNF-AKT/ERK1/2 signaling.</t>
  </si>
  <si>
    <t>Arginine site 264 in murine estrogen receptor-alpha is dispensable for the regulation of the skeleton.</t>
  </si>
  <si>
    <t>Clinical Challenges in the Management of Hormone Receptor-Positive, Human Epidermal Growth Factor Receptor 2-Negative Metastatic Breast Cancer: A Literature Review.</t>
  </si>
  <si>
    <t>New frontiers of developmental endocrinology opened by researchers connecting irreversible effects of sex hormones on developing organs.</t>
  </si>
  <si>
    <t>Relationships of physical and breast cancer phenotypes with three single-nucleotide polymorphisms (rs2046210, rs3757318, and rs3803662) associated with breast cancer risk in Japanese women.</t>
  </si>
  <si>
    <t>ATF3-Induced Mammary Tumors Exhibit Molecular Features of Human Basal-Like Breast Cancer.</t>
  </si>
  <si>
    <t>The Relative Expression of ERalpha Isoforms ERalpha66 and ERalpha36 Controls the Cellular Response to 24R,25-Dihydroxyvitamin D3 in Breast Cancer.</t>
  </si>
  <si>
    <t>WAPL induces cervical intraepithelial neoplasia modulated with estrogen signaling without HPV E6/E7.</t>
  </si>
  <si>
    <t>Systematic review and meta-analysis of genetic association studies of pelvic organ prolapse.</t>
  </si>
  <si>
    <t>Evaluation of endocrine resistance using ESR1 genotyping of circulating tumor cells and plasma DNA.</t>
  </si>
  <si>
    <t>YAP, CTGF and Cyr61 are overexpressed in tamoxifen-resistant breast cancer and induce transcriptional repression of ERalpha.</t>
  </si>
  <si>
    <t>Human nuclear receptors (NRs) genes have prognostic significance in hepatocellular carcinoma patients.</t>
  </si>
  <si>
    <t>Effective Material Basis and Mechanism Analysis of Compound Banmao Capsule against Tumors Using Integrative Network Pharmacology and Molecular Docking.</t>
  </si>
  <si>
    <t>Effects of bisphenol A or diethyl phthalate on cartilage development and the swimming behavior of zebrafish (Danio rerio) through maternal exposure.</t>
  </si>
  <si>
    <t>Preexisting Somatic Mutations of Estrogen Receptor Alpha (ESR1) in Early-Stage Primary Breast Cancer.</t>
  </si>
  <si>
    <t>A comprehensive strategy to clarify the pharmacodynamic constituents and mechanism of Wu-tou decoction based on the constituents migrating to blood and their in vivo process under pathological state.</t>
  </si>
  <si>
    <t>Expression and clinical prognostic value of m6A RNA methylation modification in breast cancer.</t>
  </si>
  <si>
    <t>Methylation of Estrogen Receptor 1 Gene in the Paraspinal Muscles of Girls with Idiopathic Scoliosis and Its Association with Disease Severity.</t>
  </si>
  <si>
    <t>Targeting the tumor stroma: integrative analysis reveal GATA2 and TORYAIP1 as novel prognostic targets in breast and ovarian cancer.</t>
  </si>
  <si>
    <t>Virilizing doses of testosterone decrease circulating insulin levels and differentially regulate insulin signaling in liver and adipose tissue of females.</t>
  </si>
  <si>
    <t>Iodoacetic acid affects Estrous Cyclicity, ovarian gene expression, and hormone levels in mice.</t>
  </si>
  <si>
    <t>Network pharmacology study on the mechanism of the herb pair of prepared Rehmannia root-Chinese arborvitae kernel for anxiety disorders.</t>
  </si>
  <si>
    <t>Oestrogen receptor alpha in papillary thyroid carcinoma: association with clinical features and BRAFV600E mutation.</t>
  </si>
  <si>
    <t>Genomic profile of advanced breast cancer in circulating tumour DNA.</t>
  </si>
  <si>
    <t>Effects of polycyclic aromatic hydrocarbons on biomarker responses in Gambusia yucatana, an endemic fish from Yucatan Peninsula, Mexico.</t>
  </si>
  <si>
    <t>Acute stress reveals different impacts in male and female Zdhhc7-deficient mice.</t>
  </si>
  <si>
    <t>Comparison of breast cancer surrogate subtyping using a closed-system RT-qPCR breast cancer assay and immunohistochemistry on 100 core needle biopsies with matching surgical specimens.</t>
  </si>
  <si>
    <t>Comparative transcriptomics and network pharmacology analysis to identify the potential mechanism of celastrol against osteoarthritis.</t>
  </si>
  <si>
    <t>ESR1 as a recurrence-related gene in intrahepatic cholangiocarcinoma: a weighted gene coexpression network analysis.</t>
  </si>
  <si>
    <t>Comparison of hormone-induced mRNA and protein biomarker expression changes in breast cancer cells.</t>
  </si>
  <si>
    <t>Cloprostenol, a synthetic analogue of prostaglandin F2alpha induces functional regression in cultured luteal cells of felidsdagger.</t>
  </si>
  <si>
    <t>Selective AKT kinase inhibitor capivasertib in combination with fulvestrant in PTEN-mutant ER-positive metastatic breast cancer.</t>
  </si>
  <si>
    <t>Impact of clinical targeted sequencing on endocrine responsiveness in estrogen receptor-positive, HER2-negative metastatic breast cancer.</t>
  </si>
  <si>
    <t>Genetic Association Analysis Implicates Six MicroRNA-Related SNPs With Increased Risk of Breast Cancer in Australian Caucasian Women.</t>
  </si>
  <si>
    <t>Expression Analysis of Long Non-Coding RNAs Related With FOXM1, GATA3, FOXA1 and ESR1 in Breast Tissues.</t>
  </si>
  <si>
    <t>Melatonin: Multi-Target Mechanism Against Diminished Ovarian Reserve Based on Network Pharmacology.</t>
  </si>
  <si>
    <t>Integration of peripheral transcriptomics, genomics, and interactomics following trauma identifies causal genes for symptoms of post-traumatic stress and major depression.</t>
  </si>
  <si>
    <t>Integrated Strategy of Network Pharmacological Prediction and Experimental Validation Elucidate Possible Mechanism of Bu-Yang Herbs in Treating Postmenopausal Osteoporosis via ESR1.</t>
  </si>
  <si>
    <t>Estrogen Receptor-alpha Suppresses Liver Carcinogenesis and Establishes Sex-Specific Gene Expression.</t>
  </si>
  <si>
    <t>Epigenetic Changes in Equine Embryos after Short-Term Storage at Different Temperatures.</t>
  </si>
  <si>
    <t>Di-2-ethylhexyl phthalate induces heart looping disorders during zebrafish development.</t>
  </si>
  <si>
    <t>Integrated Pharmacological Analysis on the Mechanism of Fuyou Formula in Treating Precocious Puberty.</t>
  </si>
  <si>
    <t>miR-375 acts as a novel factor modulating pituitary prolactin synthesis through Rasd1 and Esr1.</t>
  </si>
  <si>
    <t>Incorporating Genomic and Genetic Testing into the Treatment of Metastatic Luminal Breast Cancer.</t>
  </si>
  <si>
    <t>Integrated Molecular Docking with Network Pharmacology to Reveal the Molecular Mechanism of Simiao Powder in the Treatment of Acute Gouty Arthritis.</t>
  </si>
  <si>
    <t>Alternative Splicing Dynamics of the Hypothalamus-Pituitary-Ovary Axis During Pubertal Transition in Gilts.</t>
  </si>
  <si>
    <t>Super-ARMS: A new method for plasma ESR1 mutation detection.</t>
  </si>
  <si>
    <t>Comparison of two targeted ultra-deep sequencing technologies for analysis of plasma circulating tumour DNA in endocrine-therapy-resistant breast cancer patients.</t>
  </si>
  <si>
    <t>Gene-Environment Interactions Relevant to Estrogen and Risk of Breast Cancer: Can Gene-Environment Interactions Be Detected Only among Candidate SNPs from Genome-Wide Association Studies?</t>
  </si>
  <si>
    <t>Precision medicine in breast cancer: From clinical trials to clinical practice.</t>
  </si>
  <si>
    <t>Use of the Xpert Breast Cancer STRAT4 for Biomarker Evaluation in Tissue Processed in a Developing Country.</t>
  </si>
  <si>
    <t>Fusion Genes in Breast Cancer.</t>
  </si>
  <si>
    <t>Doxorubicin-paclitaxel sequential treatment: insights of DNA methylation and gene expression changes of luminal A and triple negative breast cancer cell lines.</t>
  </si>
  <si>
    <t>Drug discovery in rheumatoid arthritis with joint effusion identified by text mining and biomedical databases.</t>
  </si>
  <si>
    <t>Characterization of Frequently Mutated Cancer Genes and Tumor Mutation Burden in Chinese Breast Cancer.</t>
  </si>
  <si>
    <t>CCL23 suppresses liver cancer progression through the CCR1/AKT/ESR1 feedback loop.</t>
  </si>
  <si>
    <t>Effects of Resveratrol on Receptor Expression and Serum Levels of Estrogen and Progesterone in the Rat Endometritis Model.</t>
  </si>
  <si>
    <t>Effects of continuous and intermittent cadmium exposure on HPGL axis, GH/IGF axis and circadian rhythm signaling and their consequences on reproduction in female zebrafish: Biomarkers independent of exposure regimes.</t>
  </si>
  <si>
    <t>Mechanistic insights into the anti-depressant effect of emodin: an integrated systems pharmacology study and experimental validation.</t>
  </si>
  <si>
    <t>High BRCA2 Gene Expression is Associated with Aggressive and Highly Proliferative Breast Cancer.</t>
  </si>
  <si>
    <t>[Mechanism of Ziyin recipe for treatment of ovulatory infertility: a network pharmacology-based study and clinical observations].</t>
  </si>
  <si>
    <t>KRT20, KRT5, ESR1 and ERBB2 Expression Can Predict Pathologic Outcome in Patients Undergoing Neoadjuvant Chemotherapy and Radical Cystectomy for Muscle-Invasive Bladder Cancer.</t>
  </si>
  <si>
    <t>Mechanism of Baihe Decoction in the treatment of coronary heart disease based on network pharmacology and molecular docking.</t>
  </si>
  <si>
    <t>Significant impact of circulating tumour DNA mutations on survival in metastatic breast cancer patients.</t>
  </si>
  <si>
    <t>HTLV-1-associated myelopathy/tropical spastic paraparesis (HAM/TSP) versus adult T-cell leukemia/lymphoma (ATLL).</t>
  </si>
  <si>
    <t>The correlation of estrogen receptor 1 and progesterone receptor genes polymorphisms with recurrent pregnancy loss in a cohort of Egyptian women.</t>
  </si>
  <si>
    <t>The mechanism of Bushen Huoxue decoction in treating intervertebral disc degeneration based on network pharmacology.</t>
  </si>
  <si>
    <t>Insulin signaling is an essential regulator of endometrial proliferation and implantation in mice.</t>
  </si>
  <si>
    <t>Network Pharmacology-Based Approach to Comparatively Predict the Active Ingredients and Molecular Targets of Compound Xueshuantong Capsule and Hexuemingmu Tablet in the Treatment of Proliferative Diabetic Retinopathy.</t>
  </si>
  <si>
    <t>Comprehensive transcriptome analysis of hypothalamus reveals genes associated with disorders of sex development in pigs.</t>
  </si>
  <si>
    <t>Association between FSHR and ESR1 gene variants and ovarian response to gonadotropin in Egyptian women undergoing ICSI treatment.</t>
  </si>
  <si>
    <t>Leveraging Antiprogestins in the Treatment of Metastatic Breast Cancer.</t>
  </si>
  <si>
    <t>Using Integrated Bioinformatics Analysis to Identify Abnormally Methylated Differentially Expressed Genes in Hepatocellular Carcinoma.</t>
  </si>
  <si>
    <t>Estrogen Receptor 1 Gene rs22346939 and rs9340799 Variants are associated with Major Depressive Disorder and its Clinical Features.</t>
  </si>
  <si>
    <t>DNA methylation as a diagnostic biomarker for malignant mesothelioma: a systematic review and meta-analysis.</t>
  </si>
  <si>
    <t>Synergistic Network Pharmacology for Traditional Chinese Medicine Liangxue Tongyu Formula in Acute Intracerebral Hemorrhagic Stroke.</t>
  </si>
  <si>
    <t>Aberrant Claudin-6-Adhesion Signaling Promotes Endometrial Cancer Progression via Estrogen Receptor alpha.</t>
  </si>
  <si>
    <t>DNAJC12 as a Mediator Between ESR1 and ERBB4 in Breast Carcinoma Cells.</t>
  </si>
  <si>
    <t>High gene expression of estrogen and progesterone receptors is associated with decreased t cell infiltration in patients with NSCLC.</t>
  </si>
  <si>
    <t>DNA damage response as a prognostic indicator in metastatic breast cancer via mutational analysis.</t>
  </si>
  <si>
    <t>Next-Generation Endocrine Therapies for Breast Cancer.</t>
  </si>
  <si>
    <t>Mutation analysis using cell-free DNA for endocrine therapy in patients with HR+ metastatic breast cancer.</t>
  </si>
  <si>
    <t>The pharmacological mechanism of Huashi Baidu Formula for the treatment of COVID-19 by combined network pharmacology and molecular docking.</t>
  </si>
  <si>
    <t>A Network Pharmacology Approach to Reveal the Underlying Mechanisms of Artemisia annua on the Treatment of Hepatocellular Carcinoma.</t>
  </si>
  <si>
    <t>Network Pharmacology Interpretation of Fuzheng-Jiedu Decoction against Colorectal Cancer.</t>
  </si>
  <si>
    <t>Molecular differential analysis of uterine leiomyomas and leiomyosarcomas through weighted gene network and pathway tracing approaches.</t>
  </si>
  <si>
    <t>Resting skeletal muscle PNPLA2 (ATGL) and CPT1B are associated with peak fat oxidation rates in men and women but do not explain observed sex differences.</t>
  </si>
  <si>
    <t>Molecular Biomarkers for Contemporary Therapies in Hormone Receptor-Positive Breast Cancer.</t>
  </si>
  <si>
    <t>DNA methylation and expression of estrogen receptor alpha in fathead minnows exposed to 17alpha-ethynylestradiol.</t>
  </si>
  <si>
    <t>Clinical application of circulating tumor DNA in breast cancer.</t>
  </si>
  <si>
    <t>Equine early pregnancy endocrine profiles and ipsilateral endometrial immune cell, gene expression and protein localisation response.</t>
  </si>
  <si>
    <t>Long noncoding RNA (lncRNA) EIF3J-DT induces chemoresistance of gastric cancer via autophagy activation.</t>
  </si>
  <si>
    <t>ESR1 Gene Mutation in Hormone Receptor-Positive HER2-Negative Metastatic Breast Cancer Patients: Concordance Between Tumor Tissue and Circulating Tumor DNA Analysis.</t>
  </si>
  <si>
    <t>Anti-inflammatory activity of the Tongmai Yangxin pill in the treatment of coronary heart disease is associated with estrogen receptor and NF-kappaB signaling pathway.</t>
  </si>
  <si>
    <t>Effects of high fat diets and supplemental tart cherry and fish oil on obesity and type 2 diabetes in male and female C57BL/6J and TALLYHO/Jng mice.</t>
  </si>
  <si>
    <t>In utero exposure to chlordecone affects histone modifications and activates LINE-1 in cord blood.</t>
  </si>
  <si>
    <t>DNA methylation of GFI1 as a mediator of the association between prenatal smoking exposure and ADHD symptoms at 6 years: the Hokkaido Study on Environment and Children's Health.</t>
  </si>
  <si>
    <t>Co-expression of drug metabolizing cytochrome P450 enzymes and estrogen receptor alpha (ESR1) in human liver: racial differences and the regulatory role of ESR1.</t>
  </si>
  <si>
    <t>[Relevant mutations in predictive breast cancer pathology].</t>
  </si>
  <si>
    <t>Sodium Fluoride In Vitro Treatment Affects the Expression of Gonadotropin and Steroid Hormone Receptors in Chicken Embryonic Gonads.</t>
  </si>
  <si>
    <t>The Decisive Case-Control Study Elaborates the Null Association between ESR1 XbaI and Osteoarthritis in Asians: A Case-Control Study and Meta-Analysis.</t>
  </si>
  <si>
    <t>RNA-Based CTC Analysis Provides Prognostic Information in Metastatic Breast Cancer.</t>
  </si>
  <si>
    <t>Differential methylation and expression patterns of microRNAs in relation to breast cancer subtypes among American women of African and European ancestry.</t>
  </si>
  <si>
    <t>Genomic, Transcriptomic, and Proteomic Profiling of Metastatic Breast Cancer.</t>
  </si>
  <si>
    <t>Flexible scaling and persistence of social vocal communication.</t>
  </si>
  <si>
    <t>Polymorphism of PvuII, Xba1, and SNP 12 Estrogen Receptor 1 (ESR1) in Hipospadias Patients at Tertiary Hospital Center.</t>
  </si>
  <si>
    <t>Prognosis and Genomic Landscape of Liver Metastasis in Patients With Breast Cancer.</t>
  </si>
  <si>
    <t>Chlorogenic acid, a natural product as potential inhibitor of COVID-19: virtual screening experiment based on network pharmacology and molecular docking.</t>
  </si>
  <si>
    <t>Study on the Mechanism of Periplaneta americana Extract to Accelerate Wound Healing after Diabetic Anal Fistula Operation Based on Network Pharmacology.</t>
  </si>
  <si>
    <t>Network pharmacology identifies IL6 as an important hub and target of tibolone for drug repurposing in traumatic brain injury.</t>
  </si>
  <si>
    <t>Persian onager (Equus hemionus onager) endometrial explant cryopreservation and in vitro culture.</t>
  </si>
  <si>
    <t>An exploratory analysis on the influence of genetic variants on weight gain among etonogestrel contraceptive implant users.</t>
  </si>
  <si>
    <t>Topical Estrogen Treatment Augments the Vaginal Response to Escherichia coli Flagellin.</t>
  </si>
  <si>
    <t>Analysis of Four Polymorphisms Located at the Promoter of the Estrogen Receptor Alpha ESR1 Gene in a Population With Gender Incongruence.</t>
  </si>
  <si>
    <t>G protein-coupled oestrogen receptor 1, oestrogen receptors and androgen receptor in the sand rat (Psammomys obesus) efferent ducts.</t>
  </si>
  <si>
    <t>RNA Sequencing Analyses Reveal the Potential Mechanism of Pulmonary Injury Induced by Gallium Arsenide Particles in Human Bronchial Epithelioid Cells.</t>
  </si>
  <si>
    <t>Genetic alterations and their association with clinicopathologic characteristics in advanced breast carcinomas: focusing on clinically actionable genetic alterations.</t>
  </si>
  <si>
    <t>Targeting the IRE1-XBP1 axis to overcome endocrine resistance in breast cancer: Opportunities and challenges.</t>
  </si>
  <si>
    <t>Development of a multiplex RT-PCR assay and statistical evaluation of its use in forensic identification of vaginal fluid.</t>
  </si>
  <si>
    <t>Oncogenic Potential of Bisphenol A and Common Environmental Contaminants in Human Mammary Epithelial Cells.</t>
  </si>
  <si>
    <t>Comprehensive transcriptomic analysis identifies novel regulators of lung adenocarcinoma.</t>
  </si>
  <si>
    <t>Toxic Effects of Nonylphenol on Neonatal Testicular Development in Mouse Organ Culture.</t>
  </si>
  <si>
    <t>New insights in equine steroidogenesis: an in-depth look at steroid signaling in the placenta.</t>
  </si>
  <si>
    <t>Methylation patterns in dysplasia in inflammatory bowel disease patients.</t>
  </si>
  <si>
    <t>Network Pharmacology to Uncover the Molecular Mechanisms of Action of LeiGongTeng for the Treatment of Nasopharyngeal Carcinoma.</t>
  </si>
  <si>
    <t>Sequencing Endocrine Therapy for Metastatic Breast Cancer: What Do We Do After Disease Progression on a CDK4/6 Inhibitor?</t>
  </si>
  <si>
    <t>Differential ESR1 Promoter Methylation in the Peripheral Blood-Findings from the Women 40+ Healthy Aging Study.</t>
  </si>
  <si>
    <t>The Active Compounds of Yixin Ningshen Tablet and Their Potential Action Mechanism in Treating Coronary Heart Disease- A Network Pharmacology and Proteomics Approach.</t>
  </si>
  <si>
    <t>Bioinformatics Analysis Identifies the Estrogen Receptor 1 (ESR1) Gene and hsa-miR-26a-5p as Potential Prognostic Biomarkers in Patients with Intrahepatic Cholangiocarcinoma.</t>
  </si>
  <si>
    <t>Novel Pyrrolopyridone Bromodomain and Extra-Terminal Motif (BET) Inhibitors Effective in Endocrine-Resistant ER+ Breast Cancer with Acquired Resistance to Fulvestrant and Palbociclib.</t>
  </si>
  <si>
    <t>Technical note: Relationship between placentome location and gene expression in bovine pregnancy.</t>
  </si>
  <si>
    <t>Anticancer targets and mechanisms of calycosin to treat nasopharyngeal carcinoma.</t>
  </si>
  <si>
    <t>Cell free DNA biology and its involvement in breast carcinogenesis.</t>
  </si>
  <si>
    <t>Annotation and cluster analysis of long noncoding RNA linked to male sex and estrogen in cancers.</t>
  </si>
  <si>
    <t>Risk of early progression according to circulating ESR1 mutation, CA-15.3 and cfDNA increases under first-line anti-aromatase treatment in metastatic breast cancer.</t>
  </si>
  <si>
    <t>Identification of the Active Compounds and Significant Pathways of Artemisia Annua in the Treatment of Non-Small Cell Lung Carcinoma based on Network Pharmacology.</t>
  </si>
  <si>
    <t>ESR1 Mutations and Overall Survival on Fulvestrant versus Exemestane in Advanced Hormone Receptor-Positive Breast Cancer: A Combined Analysis of the Phase III SoFEA and EFECT Trials.</t>
  </si>
  <si>
    <t>Genetic analysis of a Taiwanese family identifies a DMRT3-OAS3 interaction that is involved in human sexual differentiation through the regulation of ESR1 expression.</t>
  </si>
  <si>
    <t>Clinical Characteristics and Exploratory Genomic Analyses of Germline BRCA1 or BRCA2 Mutations in Breast Cancer.</t>
  </si>
  <si>
    <t>Prognostic Biomarkers in Endometrial Cancer: A Systematic Review and Meta-Analysis.</t>
  </si>
  <si>
    <t>SIX1 cooperates with RUNX1 and SMAD4 in cell fate commitment of Mullerian duct epithelium.</t>
  </si>
  <si>
    <t>Exploring Mechanism of Key Chinese Herbal Medicine on Breast Cancer by Data Mining and Network Pharmacology Methods.</t>
  </si>
  <si>
    <t>Treatment of Moderate to Severe Acne and Scars With a 650-Microsecond 1064-nm Laser and Isotretinoin.</t>
  </si>
  <si>
    <t>New generation breast cancer cell lines developed from patient-derived xenografts.</t>
  </si>
  <si>
    <t>Real world data analysis of next generation sequencing and protein expression in metastatic breast cancer patients.</t>
  </si>
  <si>
    <t>Intrinsic and Extrinsic Factors Governing the Transcriptional Regulation of ESR1.</t>
  </si>
  <si>
    <t>A network pharmacology strategy to investigate the anti-inflammatory mechanism of luteolin combined with in vitro transcriptomics and proteomics.</t>
  </si>
  <si>
    <t>The influence of microsatellite polymorphisms in sex steroid receptor genes ESR1, ESR2 and AR on sex differences in brain structure.</t>
  </si>
  <si>
    <t>Differential Regulation and Targeting of Estrogen Receptor alpha Turnover in Invasive Lobular Breast Carcinoma.</t>
  </si>
  <si>
    <t>Systematic Review and Meta-Analysis of Candidate Gene Association Studies With Fracture Risk in Physically Active Participants.</t>
  </si>
  <si>
    <t>Peri- and Postpubertal Estrogen Exposures of Female Mice Optimize Uterine Responses Later in Life.</t>
  </si>
  <si>
    <t>[Prescription compatibility connotation and action mechanism of Siwu Decoction in treating primary dysmenorrhea].</t>
  </si>
  <si>
    <t>Genetic and clinical predictors of arthralgia during letrozole or anastrozole therapy in breast cancer patients.</t>
  </si>
  <si>
    <t>Androgens, oestrogens and endometrium: a fine balance between perfection and pathology.</t>
  </si>
  <si>
    <t>Estrogen receptor (ESR1 and ESR2)-mediated activation of eNOS-NO-cGMP pathway facilitates high altitude acclimatization.</t>
  </si>
  <si>
    <t>miR-18a activates Wnt pathway in ER-positive breast cancer and is associated with poor prognosis.</t>
  </si>
  <si>
    <t>microRNA-Dependent Modulation of Genes Contributes to ESR1's Effect on ERalpha Positive Breast Cancer.</t>
  </si>
  <si>
    <t>Anti-Alzheimer's Disease Molecular Mechanism of Acori Tatarinowii Rhizoma Based on Network Pharmacology.</t>
  </si>
  <si>
    <t>Estrogen Receptor alpha Regulates Ethanol Excitation of Ventral Tegmental Area Neurons and Binge Drinking in Female Mice.</t>
  </si>
  <si>
    <t>Clonal Evolution and Heterogeneity of Osimertinib Acquired Resistance Mechanisms in EGFR Mutant Lung Cancer.</t>
  </si>
  <si>
    <t>Association of ESR1 polymorphism rs2234693 and rs9340799 with postmenopausal osteoporosis in a Chinese population.</t>
  </si>
  <si>
    <t>Molecular characterization of breast cancer needle core biopsy specimens by the 21-gene Breast Recurrence Score test.</t>
  </si>
  <si>
    <t>Silychristin A activates Nrf2-HO-1/SOD2 pathway to reduce apoptosis and improve GLP-1 production through upregulation of estrogen receptor alpha in GLUTag cells.</t>
  </si>
  <si>
    <t>Transcriptomic Analysis of circRNAs and mRNAs Reveals a Complex Regulatory Network That Participate in Follicular Development in Chickens.</t>
  </si>
  <si>
    <t>Can network pharmacology identify the anti-virus and anti- inflammatory activities of Shuanghuanglian oral liquid used in Chinese medicine for respiratory tract infection?</t>
  </si>
  <si>
    <t>Rapid Effects of Oestrogen on Intracellular Ca(2+) in the Uterine Junctional Myometrium of Patients With and Without Adenomyosis in Different Phases of the Menstrual Cycle.</t>
  </si>
  <si>
    <t>The addition of clomiphene citrate to ovarian stimulation protocols for poor responders.</t>
  </si>
  <si>
    <t>R269C variant of ESR1: high prevalence and differential function in a subset of pancreatic cancers.</t>
  </si>
  <si>
    <t>Dysregulated expression of androgen metabolism genes and genetic analysis in hypospadias.</t>
  </si>
  <si>
    <t>Identification of Genomic Characteristics and Selective Signals in a Du'an Goat Flock.</t>
  </si>
  <si>
    <t>Regulation of the neuroendocrine axis in male rats by soy-based diets is independent of age and due specifically to isoflavone actiondagger.</t>
  </si>
  <si>
    <t>Molecular expression and identification of caprine estrogen receptor gene 1 for fertility status in bucks.</t>
  </si>
  <si>
    <t>The variable association between expression and methylation of estrogen receptors and the survival of patients with different tumors.</t>
  </si>
  <si>
    <t>Clinical implications of chromatin accessibility in human cancers.</t>
  </si>
  <si>
    <t>Blood Gene Expression Profile Study Revealed the Activation of Apoptosis and p53 Signaling Pathway May Be the Potential Molecular Mechanisms of Ionizing Radiation Damage and Radiation-Induced Bystander Effects.</t>
  </si>
  <si>
    <t>Stabilization of MORC2 by estrogen and antiestrogens through GPER1- PRKACA-CMA pathway contributes to estrogen-induced proliferation and endocrine resistance of breast cancer cells.</t>
  </si>
  <si>
    <t>Response of the expression of oxytocin neurons to ghrelin in female mice.</t>
  </si>
  <si>
    <t>AMPK is required for uterine receptivity and normal responses to steroid hormones.</t>
  </si>
  <si>
    <t>Integrated analysis of gene expression and DNA methylation profiles in ovarian cancer.</t>
  </si>
  <si>
    <t>Role of gene polymorphisms related to progesterone elevation in women undergoing long GnRH agonist protocols.</t>
  </si>
  <si>
    <t>Bioinformatics Studies Provide Insight into Possible Target and Mechanisms of Action of Nobiletin against Cancer Stem Cells.</t>
  </si>
  <si>
    <t>Norethindrone alters mating behaviors, ovary histology, hormone production and transcriptional expression of steroidogenic genes in zebrafish (Danio rerio).</t>
  </si>
  <si>
    <t>PSF Promotes ER-Positive Breast Cancer Progression via Posttranscriptional Regulation of ESR1 and SCFD2.</t>
  </si>
  <si>
    <t>Estrogen Receptors (ESRs) Mutations in Adolescent Idiopathic Scoliosis: A Cross-Sectional Study.</t>
  </si>
  <si>
    <t>RNA Sequencing in Comparison to Immunohistochemistry for Measuring Cancer Biomarkers in Breast Cancer and Lung Cancer Specimens.</t>
  </si>
  <si>
    <t>miR-939-3p promotes epithelial-mesenchymal transition and may be used as a prognostic marker in hepatocellular carcinoma.</t>
  </si>
  <si>
    <t>Organophosphate ester tri-o-cresyl phosphate interacts with estrogen receptor alpha in MCF-7 breast cancer cells promoting cancer growth.</t>
  </si>
  <si>
    <t>Estrogen receptor alpha signaling in extrahypothalamic neurons during late puberty decreases bone size and strength in female but not in male mice.</t>
  </si>
  <si>
    <t>Convolutional neural network models for cancer type prediction based on gene expression.</t>
  </si>
  <si>
    <t>ESR1 Mutations Associated With Estrogen Insensitivity Syndrome Change Conformation of Ligand-Receptor Complex and Altered Transcriptome Profile.</t>
  </si>
  <si>
    <t>Association between rankl [RS9594759] and IL10 [RS1800896] Genes polymorphism and deciduous tooth eruption terms in Ukrainians born macrosomic.</t>
  </si>
  <si>
    <t>Indeno[1,2,3-cd]pyrene and picene mediate actions via estrogen receptor alpha signaling pathway in in vitro cell systems, altering gene expression.</t>
  </si>
  <si>
    <t>Genes regulating hormone stimulus and response to protein signaling revealed differential expression pattern during porcine oocyte in vitro maturation, confirmed by lipid concentration.</t>
  </si>
  <si>
    <t>Molecular docking and network connections of active compounds from the classical herbal formula Ding Chuan Tang.</t>
  </si>
  <si>
    <t>Reveals of New Candidate Active Components in Hemerocallis Radix and Its Anti-Depression Action of Mechanism Based on Network Pharmacology Approach.</t>
  </si>
  <si>
    <t>RUNX1 and RUNX2 transcription factors function in opposing roles to regulate breast cancer stem cells.</t>
  </si>
  <si>
    <t>A Possible Link of Genetic Variations in ER/IGF1R Pathway and Risk of Melanoma.</t>
  </si>
  <si>
    <t>Long-Term Follow-Up and Treatment of a Female With Complete Estrogen Insensitivity.</t>
  </si>
  <si>
    <t>Spatial and temporal changes in the expression of steroid hormone receptors in mouse model of endometriosis.</t>
  </si>
  <si>
    <t>Inter-Individual Variation in Response to Estrogen in Human Breast Explants.</t>
  </si>
  <si>
    <t>Estrogen Receptor, Inflammatory, and FOXO Transcription Factors Regulate Expression of Myasthenia Gravis-Associated Circulating microRNAs.</t>
  </si>
  <si>
    <t>Association between Estrogen, Vitamin D and Microrna17 Gene Polymorphisms and Periapical Lesions.</t>
  </si>
  <si>
    <t>The processes of cellular growth, aging, and programmed cell death are involved in lifespan of ovarian granulosa cells during short-term IVC - Study based on animal model.</t>
  </si>
  <si>
    <t>Decoding Psoriasis: Integrated Bioinformatics Approach to Understand Hub Genes and Involved Pathways.</t>
  </si>
  <si>
    <t>Systematic analysis of ovarian cancer platinum-resistance mechanisms via text mining.</t>
  </si>
  <si>
    <t>ctDNA Reveals Targetable Alterations.</t>
  </si>
  <si>
    <t>Correction to: ESR1 mutations are frequent in newly diagnosed metastatic and loco-regional recurrence of endocrine-treated breast cancer and carry worse prognosis.</t>
  </si>
  <si>
    <t>Association of exposure to prenatal phthalate esters and bisphenol A and polymorphisms in the ESR1 gene with the second to fourth digit ratio in school-aged children: Data from the Hokkaido study.</t>
  </si>
  <si>
    <t>Association of estrogen receptor gene variants (ESR1 and ESR2) with polycystic ovary syndrome in Tunisia.</t>
  </si>
  <si>
    <t>Exposure to phthalates impaired neurodevelopment through estrogenic effects and induced DNA damage in neurons.</t>
  </si>
  <si>
    <t>Infiltrating Mast Cell-Mediated Stimulation of Estrogen Receptor Activity in Breast Cancer Cells Promotes the Luminal Phenotype.</t>
  </si>
  <si>
    <t>Local influence of the corpus luteum on the ipsilateral oviduct and early embryo development in the ewe.</t>
  </si>
  <si>
    <t>Enrichment of CpG island shore region hypermethylation in epigenetic breast field cancerization.</t>
  </si>
  <si>
    <t>Acetylation of histone H3K27 signals the transcriptional elongation for estrogen receptor alpha.</t>
  </si>
  <si>
    <t>Multimodal Targeted Deep Sequencing of Circulating Tumor Cells and Matched Cell-Free DNA Provides a More Comprehensive Tool to Identify Therapeutic Targets in Metastatic Breast Cancer Patients.</t>
  </si>
  <si>
    <t>The AGT Haplotype of the ESR2 Gene Containing the Polymorphisms rs2077647A, rs4986938G, and rs1256049T Increases the Susceptibility of Unexplained Recurrent Spontaneous Abortion in Women in the Chinese Hui Population.</t>
  </si>
  <si>
    <t>Sex- and age-dependent effects of maternal organophosphate flame-retardant exposure on neonatal hypothalamic and hepatic gene expression.</t>
  </si>
  <si>
    <t>Exposure to a Glyphosate-based Herbicide Alters the Expression of Key Regulators of Mammary Gland Development on Pre-pubertal Male Rats.</t>
  </si>
  <si>
    <t>miR-222 is involved in the regulation of genistein on skeletal muscle fiber type.</t>
  </si>
  <si>
    <t>Genetic and Epigenetic Modification of Rat Liver Progenitor Cells via HNF4alpha Transduction and 5' Azacytidine Treatment: An Integrated miRNA and mRNA Expression Profile Analysis.</t>
  </si>
  <si>
    <t>Exomes of Ductal Luminal Breast Cancer Patients from Southwest Colombia: Gene Mutational Profile and Related Expression Alterations.</t>
  </si>
  <si>
    <t>Inhibition of CDK2 reduces EZH2 phosphorylation and reactivates ERalpha expression in high-grade serous ovarian carcinoma.</t>
  </si>
  <si>
    <t>Identification of crucial aberrantly methylated and differentially expressed genes related to cervical cancer using an integrated bioinformatics analysis.</t>
  </si>
  <si>
    <t>NSABP B-41, a Randomized Neoadjuvant Trial: Genes and Signatures Associated with Pathologic Complete Response.</t>
  </si>
  <si>
    <t>Mixture toxicity of chlorpyrifos-methyl, pirimiphos-methyl, and nonylphenol in Atlantic salmon (Salmo salar) hepatocytes.</t>
  </si>
  <si>
    <t>The genomic landscape of metastatic breast cancer: Insights from 11,000 tumors.</t>
  </si>
  <si>
    <t>The Dysregulated Pharmacology of Clinically Relevant ESR1 Mutants is Normalized by Ligand-activated WT Receptor.</t>
  </si>
  <si>
    <t>Genetic variants in xenobiotic detoxification enzymes, antioxidant defenses and hormonal pathways as biomarkers of susceptibility to prostate cancer.</t>
  </si>
  <si>
    <t>Integration of Liquid Biopsies into Clinical Laboratory Applications via NGS in Cancer Diagnostics.</t>
  </si>
  <si>
    <t>ESR1 Mutation Detection and Dynamics in Meningeal Carcinomatosis in Breast Cancer.</t>
  </si>
  <si>
    <t>KEGG-expressed genes and pathways in triple negative breast cancer: Protocol for a systematic review and data mining.</t>
  </si>
  <si>
    <t>Urinary bisphenol A and its interaction with ESR1 genetic polymorphism associated with non-small cell lung cancer: findings from a case-control study in Chinese population.</t>
  </si>
  <si>
    <t>Estrogen Reverses HDAC Inhibitor-Mediated Repression of Aicda and Class-Switching in Antibody and Autoantibody Responses by Downregulation of miR-26a.</t>
  </si>
  <si>
    <t>Enrichment of kinase fusions in ESR1 wild-type, metastatic breast cancer revealed by a systematic analysis of 4854 patients.</t>
  </si>
  <si>
    <t>The Predictive Value of Estrogen Receptor 1 on Adjuvant Chemotherapy in Locally Advanced Colorectal Cancer: A Retrospective Analysis With Independent Validation and Its Potential Mechanism.</t>
  </si>
  <si>
    <t>Acetyl-11-keto-beta-boswellic Acid Inhibits Precancerous Breast Lesion MCF-10AT Cells via Regulation of LINC00707/miR-206 that Reduces Estrogen Receptor-alpha.</t>
  </si>
  <si>
    <t>Gene Polymorphisms Affecting the Pharmacokinetics and Pharmacodynamics of Donepezil Efficacy.</t>
  </si>
  <si>
    <t>Overcoming Endocrine Resistance in Breast Cancer.</t>
  </si>
  <si>
    <t>Sex Hormone-Dependent Physiology and Diseases of Liver.</t>
  </si>
  <si>
    <t>Endocrine disruption of gene expression and microRNA profiles in hippocampus and hypothalamus of California mice: Association of gene expression changes with behavioural outcomes.</t>
  </si>
  <si>
    <t>Estrogen regulation of germline stem cell differentiation as a mechanism contributing to female reproductive aging.</t>
  </si>
  <si>
    <t>Acrylamide impairs ovarian function by promoting apoptosis and affecting reproductive hormone release, steroidogenesis and autophagy-related genes: An in vivo study.</t>
  </si>
  <si>
    <t>ESR1 Mutations Are Not a Common Mechanism of Endocrine Resistance in Patients With Estrogen Receptor-Positive Breast Cancer Treated With Neoadjuvant Aromatase Inhibitor Therapy.</t>
  </si>
  <si>
    <t>Landscape analysis of adjacent gene rearrangements reveals BCL2L14-ETV6 gene fusions in more aggressive triple-negative breast cancer.</t>
  </si>
  <si>
    <t>Network pharmacology approach to elucidate possible action mechanisms of Sinomenii Caulis for treating osteoporosis.</t>
  </si>
  <si>
    <t>Estrogen receptor beta (ESR2) gene polymorphism and susceptibility to dementia.</t>
  </si>
  <si>
    <t>The Impact of Genistein Supplementation on Tendon Functional Properties and Gene Expression in Estrogen-Deficient Rats.</t>
  </si>
  <si>
    <t>The role of microRNAs in ectopic pregnancy: A concise review.</t>
  </si>
  <si>
    <t>ZO-1 Regulates Intercalated Disc Composition and Atrioventricular Node Conduction.</t>
  </si>
  <si>
    <t>Gender-Affirming Hormone Therapy Modifies the CpG Methylation Pattern of the ESR1 Gene Promoter After Six Months of Treatment in Transmen.</t>
  </si>
  <si>
    <t>Identification of most influential co-occurring gene suites for gastrointestinal cancer using biomedical literature mining and graph-based influence maximization.</t>
  </si>
  <si>
    <t>Mutation of Arginine 264 on ERalpha (Estrogen Receptor Alpha) Selectively Abrogates the Rapid Signaling of Estradiol in the Endothelium Without Altering Fertility.</t>
  </si>
  <si>
    <t>Effect of estrogen and stress on estrogen receptor 1 in the HPG axis of immature male Gallus gallus domesticus: Involvement of anti-oxidant system.</t>
  </si>
  <si>
    <t>Association of Estrogen Receptor 1 and Tumor Necrosis Factor alpha Polymorphisms with Temporomandibular Joint Anterior Disc Displacement without Reduction.</t>
  </si>
  <si>
    <t>Network pharmacology-based investigation on the mechanisms of action of Morinda officinalis How. in the treatment of osteoporosis.</t>
  </si>
  <si>
    <t>Genomic Diversity in Sporadic Breast Cancer in a Latin American Population.</t>
  </si>
  <si>
    <t>Exploration in the Mechanism of Kaempferol for the Treatment of Gastric Cancer Based on Network Pharmacology.</t>
  </si>
  <si>
    <t>Quantitative expression data of human estrogen receptor alpha variants in non-functioning pituitary adenomas obtained by reverse transcription-digital polymerase chain reaction analysis.</t>
  </si>
  <si>
    <t>Calcium and Phosphorus Levels in Saliva are Influenced by Genetic Polymorphisms in Estrogen Receptor Alpha and Microrna17.</t>
  </si>
  <si>
    <t>Deciphering of Key Pharmacological Pathways of Poria Cocos Intervention in Breast Cancer Based on Integrated Pharmacological Method.</t>
  </si>
  <si>
    <t>Genetic and non-genetic factors associated with the phenotype of exceptional longevity &amp; normal cognition.</t>
  </si>
  <si>
    <t>ERalpha Signaling in GHRH/Kiss1 Dual-Phenotype Neurons Plays Sex-Specific Roles in Growth and Puberty.</t>
  </si>
  <si>
    <t>The role of estrogen receptors in rat Sertoli cells at different stages of development.</t>
  </si>
  <si>
    <t>[Mechanism of "Scutellaria barbata-Hedyotis diffusa" against breast cancer based on network pharmacology].</t>
  </si>
  <si>
    <t>[Study on molecular of anti-tumor mechanism of Forsythia suspensa based on molecular docking and network pharmacology].</t>
  </si>
  <si>
    <t>HLA-J, a Non-Pseudogene as a New Prognostic Marker for Therapy Response and Survival in Breast Cancer.</t>
  </si>
  <si>
    <t>A Comprehensive Analysis of MicroRNAs in Human Osteoporosis.</t>
  </si>
  <si>
    <t>Estrogen Receptor Beta (ERbeta): A Ligand Activated Tumor Suppressor.</t>
  </si>
  <si>
    <t>ESR1 gene variants, haplotypes and diplotypes may influence the risk of breast cancer and mammographic density.</t>
  </si>
  <si>
    <t>XBP1 increases transactivation of somatic mutants of ESR1 and loss of XBP1 reverses endocrine resistance conferred by gain-of-function Y537S ESR1 mutation.</t>
  </si>
  <si>
    <t>The genomic landscape of metastatic histologic special types of invasive breast cancer.</t>
  </si>
  <si>
    <t>Homotherapy for heteropathy active components and mechanisms of Qiang-Huo-Sheng-Shi decoction for treatment of rheumatoid arthritis and osteoarthritis.</t>
  </si>
  <si>
    <t>Tamoxifen Accelerates Endothelial Healing by Targeting ERalpha in Smooth Muscle Cells.</t>
  </si>
  <si>
    <t>Uncovering the pharmacological mechanism of motherwort (Leonurus japonicus Houtt.) for treating menstrual disorders: A systems pharmacology approach.</t>
  </si>
  <si>
    <t>Identification of the specific microRNAs and competitive endogenous RNA mechanisms in osteoporosis.</t>
  </si>
  <si>
    <t>[Breast cancer - state of the art - Short overview of the current standard of treatment].</t>
  </si>
  <si>
    <t>Pharmacological targets and mechanisms of calycosin against meningitis.</t>
  </si>
  <si>
    <t>O-6-methylguanine DNA methyltransferase is a favorable biomarker with proliferation suppressive potential in Breast Cancer.</t>
  </si>
  <si>
    <t>Systems Pharmacology and Verification of ShenFuHuang Formula in Zebrafish Model Reveal Multi-Scale Treatment Strategy for Septic Syndrome in COVID-19.</t>
  </si>
  <si>
    <t>Examining the effector mechanisms of Xuebijing injection on COVID-19 based on network pharmacology.</t>
  </si>
  <si>
    <t>A Novel Prognostic Scoring System Integrating Gene Expressions and Clinicopathological Characteristics to Predict Very Early Relapse in Node-Negative Estrogen Receptor-Positive/HER2-Negative Breast Cancer.</t>
  </si>
  <si>
    <t>A rs936306 C/T Polymorphism in the CYP19A1 Is Associated With Stress Fractures.</t>
  </si>
  <si>
    <t>Endometrial expression of key genes related to fertility in repeat breeder and non-repeat breeder cows.</t>
  </si>
  <si>
    <t>Characterization of immune pleiotropy of ESR1 gene in pigs.</t>
  </si>
  <si>
    <t>In silico drug discovery of major metabolites from spices as SARS-CoV-2 main protease inhibitors.</t>
  </si>
  <si>
    <t>Plasma-Based Longitudinal Evaluation of ESR1 Epigenetic Status in Hormone Receptor-Positive HER2-Negative Metastatic Breast Cancer.</t>
  </si>
  <si>
    <t>Identifying Pathways and Networks Associated With the SARS-CoV-2 Cell Receptor ACE2 Based on Gene Expression Profiles in Normal and SARS-CoV-2-Infected Human Tissues.</t>
  </si>
  <si>
    <t>The Role of Autophagy-Mediated Dengue Virus Antibody-Dependent Enhancement Infection of THP-1 Cells.</t>
  </si>
  <si>
    <t>Integrating Network Pharmacology with Molecular Docking to Unravel the Active Compounds and Potential Mechanism of Simiao Pill Treating Rheumatoid Arthritis.</t>
  </si>
  <si>
    <t>Centrality Analysis of Protein-Protein Interaction Networks and Molecular Docking Prioritize Potential Drug-Targets in Type 1 Diabetes.</t>
  </si>
  <si>
    <t>New frontiers on the molecular underpinnings of hypospadias according to severity.</t>
  </si>
  <si>
    <t>Functional Analysis of Estrogen Receptor 1 in Diabetic Wound Healing: A Knockdown Cell-Based and Bioinformatic Study.</t>
  </si>
  <si>
    <t>Methylation of estrogen receptor 2 (ESR2) in deep paravertebral muscles and its association with idiopathic scoliosis.</t>
  </si>
  <si>
    <t>Expression of oestrogen-alpha receptor in papillary thyroid carcinoma and its association with metastasis.</t>
  </si>
  <si>
    <t>Detection of ESR1 Mutations Based on Liquid Biopsy in Estrogen Receptor-Positive Metastatic Breast Cancer: Clinical Impacts and Prospects.</t>
  </si>
  <si>
    <t>Mechanism of Action of Periplogenin on Nasopharyngeal Carcinoma Based on Network Pharmacology and Experimental Study of Vitamin E Coupled with Periplogenin Self-Assembled Nano-Prodrug for Nasopharyngeal Carcinoma.</t>
  </si>
  <si>
    <t>Estrogen Receptor 1 (ESR1) Agonist Induces Ovarian Differentiation and Aberrant Mullerian Duct Development in the Chinese Soft-shelled Turtle, Pelodiscus sinensi.</t>
  </si>
  <si>
    <t>Estrogen-sensitive medial preoptic area neurons coordinate torpor in mice.</t>
  </si>
  <si>
    <t>Determining Pharmacological Mechanisms of Chinese Incompatible Herbs Fuzi and Banxia in Chronic Obstructive Pulmonary Disease: A Systems Pharmacology-Based Study.</t>
  </si>
  <si>
    <t>Cryptotanshinone Is a Intervention for ER-Positive Breast Cancer: An Integrated Approach to the Study of Natural Product Intervention Mechanisms.</t>
  </si>
  <si>
    <t>Assessment of Adipocyte Differentiation and Maturation-related Gene Expression in the Epididymal Fat of Estrogen Receptor alpha Knockout (ERalphaKO) Mouse during Postnatal Development Period.</t>
  </si>
  <si>
    <t>Assessment of Correlation between Craniofacial Proportions and Genetic Indicators.</t>
  </si>
  <si>
    <t>ESTRADIOL BLOOD LEVEL AND ESR1 GENE POLYMORPHISM IN WOMEN WITH PREMENSTRUAL SYNDROME.</t>
  </si>
  <si>
    <t>Effect of gonadectomy and estradiol on the expression of insulin signaling cascade genes in female and male mice.</t>
  </si>
  <si>
    <t>Genetics of Muscle Stiffness, Muscle Elasticity and Explosive Strength.</t>
  </si>
  <si>
    <t>The crucial role of epigenetic regulation in breast cancer anti-estrogen resistance: Current findings and future perspectives.</t>
  </si>
  <si>
    <t>Cellular Mechanisms Triggered by the Cotreatment of Resveratrol and Doxorubicin in Breast Cancer: A Translational In Vitro-In Silico Model.</t>
  </si>
  <si>
    <t>Degree of Early Estrogen Response Predict Survival after Endocrine Therapy in Primary and Metastatic ER-Positive Breast Cancer.</t>
  </si>
  <si>
    <t>STAT4 targets KISS1 to promote the apoptosis of ovarian granulosa cells.</t>
  </si>
  <si>
    <t>Currently Applied Molecular Assays for Identifying ESR1 Mutations in Patients with Advanced Breast Cancer.</t>
  </si>
  <si>
    <t>Licorice Ameliorates Cisplatin-Induced Hepatotoxicity Through Antiapoptosis, Antioxidative Stress, Anti-Inflammation, and Acceleration of Metabolism.</t>
  </si>
  <si>
    <t>Estrogen Receptor 1 Gene (ESR1) rs2234693 Polymorphism and Breast Cancer Risk in Saudi Women.</t>
  </si>
  <si>
    <t>Elucidation of the molecular mechanism of Sanguisorba Officinalis L. against leukopenia based on network pharmacology.</t>
  </si>
  <si>
    <t>Bisphenol A impairs reproductive fitness in zebrafish ovary: Potential involvement of oxidative/nitrosative stress, inflammatory and apoptotic mediators.</t>
  </si>
  <si>
    <t>Metaanalysis Reveals Genetic Correlates of Osteoporosis Pathogenesis.</t>
  </si>
  <si>
    <t>Based on Network Pharmacology to Explore the Molecular Targets and Mechanisms of Gegen Qinlian Decoction for the Treatment of Ulcerative Colitis.</t>
  </si>
  <si>
    <t>Impact of ESR1 Polymorphisms on Risk of Breast Cancer in the Chinese Han Population.</t>
  </si>
  <si>
    <t>G Protein-Coupled Estrogen Receptor, GPER1, Offers a Novel Target for the Treatment of Digestive Diseases.</t>
  </si>
  <si>
    <t>Exploring the mystery of osteoarthritis using bioinformatics analysis from cartilage tissue.</t>
  </si>
  <si>
    <t>Molecular targets of Yangyin Fuzheng Jiedu Prescription in the treatment of hepatocellular carcinoma based on network pharmacology analysis.</t>
  </si>
  <si>
    <t>FABP7 is a potential biomarker to predict response to neoadjuvant chemotherapy for breast cancer.</t>
  </si>
  <si>
    <t>Systemic elucidation on the potential bioactive compounds and hypoglycemic mechanism of Polygonum multiflorum based on network pharmacology.</t>
  </si>
  <si>
    <t>Effects of bisphenol A at the safe reference dose on abdominal fat deposition in aged hens.</t>
  </si>
  <si>
    <t>Case report: 16-yr life history and genomic evolution of an ER(+) HER2(-) breast cancer.</t>
  </si>
  <si>
    <t>Bioinformatics analysis of prognostic value and prospective pathway signal of miR-30a in ovarian cancer.</t>
  </si>
  <si>
    <t>Multi-Omics Characterization of the 4T1 Murine Mammary Gland Tumor Model.</t>
  </si>
  <si>
    <t>Assessment of estrogen receptor gene polymorphism (t-397c variant) in patients with premenstrual syndrome.</t>
  </si>
  <si>
    <t>Elucidation of Mechanisms of Topotecan-Induced Cell Death in Human Breast MCF-7 Cancer Cells by Gene Expression Analysis.</t>
  </si>
  <si>
    <t>Therapeutic role of recurrent ESR1-CCDC170 gene fusions in breast cancer endocrine resistance.</t>
  </si>
  <si>
    <t>PvuII and XbaI in Estrogen Receptor 1 (ESR1) Polymorphisms and Susceptibility to Endometriosis Risk.</t>
  </si>
  <si>
    <t>Functionally significant polymorphisms of ESR1and PGR and risk of intrauterine growth restriction in population of Central Russia.</t>
  </si>
  <si>
    <t>Unravelling the changes during induced vitellogenesis in female European eel through RNA-Seq: What happens to the liver?</t>
  </si>
  <si>
    <t>The effects of norethindrone on the ontogeny of gene expression along the hypothalamic-pituitary-adrenal and hypothalamic-pituitary-gonadal axes in zebrafish (Danio rerio).</t>
  </si>
  <si>
    <t>Population Genetic Analysis of Ten Geographically Isolated Tibetan Pig Populations.</t>
  </si>
  <si>
    <t>The significance of estrogen receptors in acromegaly: Are they useful as predictors of prognosis and therapy regimen?</t>
  </si>
  <si>
    <t>Sleep and Methylation of Estrogen Receptor Genes, ESR1 and GPER, in Healthy Middle-Aged and Older Women: Findings from the Women 40+ Healthy Aging Study.</t>
  </si>
  <si>
    <t>Network Pharmacology-Based Strategy to Investigate the Pharmacological Mechanisms of Ginkgo biloba Extract for Aging.</t>
  </si>
  <si>
    <t>ESR1 polymorphisms and risk of preeclampsia.</t>
  </si>
  <si>
    <t>Clinical implications of prospective genomic profiling of metastatic breast cancer patients.</t>
  </si>
  <si>
    <t>A supergene-linked estrogen receptor drives alternative phenotypes in a polymorphic songbird.</t>
  </si>
  <si>
    <t>Estrogen receptor alpha controls metabolism in white and brown adipocytes by regulating Polg1 and mitochondrial remodeling.</t>
  </si>
  <si>
    <t>A novel function of R-spondin1 in regulating estrogen receptor expression independent of Wnt/beta-catenin signaling.</t>
  </si>
  <si>
    <t>Combined Targeting of Estrogen Receptor Alpha and Exportin 1 in Metastatic Breast Cancers.</t>
  </si>
  <si>
    <t>Combined effects of di (2-ethylhexyl) phthalate and bisphenol A on thyroid hormone homeostasis in adolescent female rats.</t>
  </si>
  <si>
    <t>The relationship between estrogen-induced phenotypic transformation and proliferation of vascular smooth muscle and hypertensive intracerebral hemorrhage.</t>
  </si>
  <si>
    <t>The rs2175898 Polymorphism in the ESR1 Gene has a Significant Sex-Specific Effect on Obesity.</t>
  </si>
  <si>
    <t>Novel 2-cyanoacrylamido-4,5,6,7-tetrahydrobenzo[b]thiophene derivatives as potent anticancer agents.</t>
  </si>
  <si>
    <t>Genomic landscape of metastatic breast cancer identifies preferentially dysregulated pathways and targets.</t>
  </si>
  <si>
    <t>Identification of Target Genes in Hypertension and Left Ventricular Remodeling.</t>
  </si>
  <si>
    <t>Uterine Tumor Resembling Ovarian Sex Cord Stromal Tumor (UTROSCT): A Series of 3 Cases With Extensive Rhabdoid Differentiation, Malignant Behavior, and ESR1-NCOA2 Fusions.</t>
  </si>
  <si>
    <t>Association of ESR1 (rs2234693 and rs9340799), CETP (rs708272), MTHFR (rs1801133 and rs2274976) and MS (rs185087) polymorphisms with Coronary Artery Disease (CAD).</t>
  </si>
  <si>
    <t>Induction of PIK3CA alterations during neoadjuvant letrozole may improve outcome in postmenopausal breast cancer patients.</t>
  </si>
  <si>
    <t>Landscape of circulating tumour DNA in metastatic breast cancer.</t>
  </si>
  <si>
    <t>Posterior amygdala regulates sexual and aggressive behaviors in male mice.</t>
  </si>
  <si>
    <t>Comparative Transcriptomic Analysis of the Pituitary Gland between Cattle Breeds Differing in Growth: Yunling Cattle and Leiqiong Cattle.</t>
  </si>
  <si>
    <t>Increased frequency of ESR1 mutation in metastatic breast cancer by dosing selective estrogen receptor modulator followed by aromatase inhibitor.</t>
  </si>
  <si>
    <t>AGR3 promotes estrogen receptor-positive breast cancer cell proliferation in an estrogen-dependent manner.</t>
  </si>
  <si>
    <t>Study on the mechanism of Gegen Qinlian Decoction for treating type II diabetes mellitus by integrating network pharmacology and pharmacological evaluation.</t>
  </si>
  <si>
    <t>Circulating tumour DNA in metastatic breast cancer to guide clinical trial enrolment and precision oncology: A cohort study.</t>
  </si>
  <si>
    <t>ESR1 GENE RELATED RISK IN THE DEVELOPMENT OF IDIOPATHIC INFERTILITY AND EARLY PREGNANCY LOSS IN MARRIED COUPLES.</t>
  </si>
  <si>
    <t>Neural Circuit Mechanisms That Underlie Parental Care.</t>
  </si>
  <si>
    <t>The effects of bisphenol A and bisphenol S on adipokine expression and glucose metabolism in human adipose tissue.</t>
  </si>
  <si>
    <t>Bisphenol A and benzophenone-3 exposure alters milk protein expression and its transcriptional regulation during functional differentiation of the mammary gland in vitro.</t>
  </si>
  <si>
    <t>Identifying of miR-98-5p/IGF1 axis contributes breast cancer progression using comprehensive bioinformatic analyses methods and experiments validation.</t>
  </si>
  <si>
    <t>BPA Differentially Regulates NPY Expression in Hypothalamic Neurons Through a Mechanism Involving Oxidative Stress.</t>
  </si>
  <si>
    <t>Phytoestrogens by inhibiting the non-classical oestrogen receptor, overcome the adverse effect of bisphenol A on hFOB 1.19 cells.</t>
  </si>
  <si>
    <t>Experience-dependent plasticity in an innate social behavior is mediated by hypothalamic LTP.</t>
  </si>
  <si>
    <t>Mouse model for endometriosis is characterized by proliferation and inflammation but not epithelial-to-mesenchymal transition and fibrosis.</t>
  </si>
  <si>
    <t>Endocrine-Resistant Breast Cancer: Mechanisms and Treatment.</t>
  </si>
  <si>
    <t>Inside the supergene of the bird with four sexes.</t>
  </si>
  <si>
    <t>Therapeutic mechanism of Toujie Quwen granules in COVID-19 based on network pharmacology.</t>
  </si>
  <si>
    <t>Combined approaches to reveal genes associated with litter size in Yunshang black goats.</t>
  </si>
  <si>
    <t>Identification of key microRNAs involved in tumorigenesis and prognostic microRNAs in breast cancer.</t>
  </si>
  <si>
    <t>A Randomized Placebo Controlled Phase II Trial Evaluating Exemestane with or without Enzalutamide in Patients with Hormone Receptor-Positive Breast Cancer.</t>
  </si>
  <si>
    <t>Advantages in Wound Healing Process in Female Mice Require Upregulation A2A-Mediated Angiogenesis under the Stimulation of 17beta-Estradiol.</t>
  </si>
  <si>
    <t>Phase Ib Dose-escalation/Expansion Trial of Ribociclib in Combination With Everolimus and Exemestane in Postmenopausal Women with HR(+), HER2(-) Advanced Breast Cancer.</t>
  </si>
  <si>
    <t>miR-4463 regulates aromatase expression and activity for 17beta-estradiol synthesis in response to follicle-stimulating hormone.</t>
  </si>
  <si>
    <t>Characterization of Stromal Tumor-infiltrating Lymphocytes and Genomic Alterations in Metastatic Lobular Breast Cancer.</t>
  </si>
  <si>
    <t>TET2 directs mammary luminal cell differentiation and endocrine response.</t>
  </si>
  <si>
    <t>Estrogen suppresses SOX9 and activates markers of female development in a human testis-derived cell line.</t>
  </si>
  <si>
    <t>The Association Between Genetic Polymorphisms in Estrogen Receptor Genes and the Risk of Ocular Disease: A Meta-Analysis</t>
  </si>
  <si>
    <t>The multi-targets mechanism of hydroxychloroquine in the treatment of systemic lupus erythematosus based on network pharmacology.</t>
  </si>
  <si>
    <t>Alterations in PTEN and ESR1 promote clinical resistance to alpelisib plus aromatase inhibitors.</t>
  </si>
  <si>
    <t>An integrated strategy for revealing the pharmacological changes based on metabolites profiling and network pharmacology: Arctiin as an example.</t>
  </si>
  <si>
    <t>Alpha-lipoic acid improves the reproduction performance of breeder hens during the late egg-laying period.</t>
  </si>
  <si>
    <t>FOXA1 Mutations Reveal Distinct Chromatin Profiles and Influence Therapeutic Response in Breast Cancer.</t>
  </si>
  <si>
    <t>Syndecan-1 modulates the invasive potential of endometrioma via TGF-beta signalling in a subgroup of women with endometriosis.</t>
  </si>
  <si>
    <t>Point-activated ESR1(Y541S) has a dramatic effect on the development of sexually dimorphic organs.</t>
  </si>
  <si>
    <t>Influence of ESR1 Variants on Clinical Characteristics and Fibromyalgia Syndrome in Turkish Women</t>
  </si>
  <si>
    <t>Circulating tumour DNA analysis to direct therapy in advanced breast cancer (plasmaMATCH): a multicentre, multicohort, phase 2a, platform trial.</t>
  </si>
  <si>
    <t>Opportunities and Challenges for Analyzing Cancer Data at the Inter- and Intra-Institutional Levels.</t>
  </si>
  <si>
    <t>Accurate assessment of estrogen receptor profiles in non-functioning pituitary adenomas using RT-digital PCR and immunohistochemistry.</t>
  </si>
  <si>
    <t>Endocrine Resistance in Breast Cancer: The Role of Estrogen Receptor Stability.</t>
  </si>
  <si>
    <t>Using High-Density SNP Array to Reveal Selection Signatures Related to Prolificacy in Chinese and Kazakhstan Sheep Breeds.</t>
  </si>
  <si>
    <t>Loss of Estrogen Receptors is Associated with Increased Tumor Aggression in Laryngeal Squamous Cell Carcinoma.</t>
  </si>
  <si>
    <t>Tumorigenic effects of TLX overexpression in HEK 293T cells.</t>
  </si>
  <si>
    <t>Trastuzumab Therapy and ERBB2 Genotype</t>
  </si>
  <si>
    <t>Pertuzumab Therapy and ERBB2 Genotype</t>
  </si>
  <si>
    <t>The oncologist</t>
  </si>
  <si>
    <t>Journal of ethnopharmacology</t>
  </si>
  <si>
    <t>Journal of clinical oncology : official journal of the American Society of Clinical Oncology</t>
  </si>
  <si>
    <t>Nan fang yi ke da xue xue bao = Journal of Southern Medical University</t>
  </si>
  <si>
    <t>Acta histochemica</t>
  </si>
  <si>
    <t>Mediators of inflammation</t>
  </si>
  <si>
    <t>Cytotechnology</t>
  </si>
  <si>
    <t>Scientific reports</t>
  </si>
  <si>
    <t>International journal of molecular sciences</t>
  </si>
  <si>
    <t>Cancers</t>
  </si>
  <si>
    <t>Cells</t>
  </si>
  <si>
    <t>Journal of applied toxicology : JAT</t>
  </si>
  <si>
    <t>Animals : an open access journal from MDPI</t>
  </si>
  <si>
    <t>Cellular oncology (Dordrecht)</t>
  </si>
  <si>
    <t>Molecular and cellular biology</t>
  </si>
  <si>
    <t>Genes</t>
  </si>
  <si>
    <t>Bulletin of experimental biology and medicine</t>
  </si>
  <si>
    <t>Differentiation; research in biological diversity</t>
  </si>
  <si>
    <t>Journal of biomolecular structure &amp; dynamics</t>
  </si>
  <si>
    <t>Toxicology in vitro : an international journal published in association with BIBRA</t>
  </si>
  <si>
    <t>Comparative biochemistry and physiology. Part B, Biochemistry &amp; molecular biology</t>
  </si>
  <si>
    <t>Cancer research</t>
  </si>
  <si>
    <t>Breast cancer research : BCR</t>
  </si>
  <si>
    <t>Zhongguo Zhong yao za zhi = Zhongguo zhongyao zazhi = China journal of Chinese materia medica</t>
  </si>
  <si>
    <t>Reproduction, fertility, and development</t>
  </si>
  <si>
    <t>BMC cancer</t>
  </si>
  <si>
    <t>Gene</t>
  </si>
  <si>
    <t>PeerJ</t>
  </si>
  <si>
    <t>Evidence-based complementary and alternative medicine : eCAM</t>
  </si>
  <si>
    <t>Journal of pharmaceutical and biomedical analysis</t>
  </si>
  <si>
    <t>Reproductive biology and endocrinology : RB&amp;E</t>
  </si>
  <si>
    <t>Nature metabolism</t>
  </si>
  <si>
    <t>Bone</t>
  </si>
  <si>
    <t>Annals of oncology : official journal of the European Society for Medical Oncology</t>
  </si>
  <si>
    <t>High altitude medicine &amp; biology</t>
  </si>
  <si>
    <t>Endocrinology</t>
  </si>
  <si>
    <t>The Journal of steroid biochemistry and molecular biology</t>
  </si>
  <si>
    <t>Food and chemical toxicology : an international journal published for the British Industrial Biological Research Association</t>
  </si>
  <si>
    <t>Molekuliarnaia biologiia</t>
  </si>
  <si>
    <t>Personalized medicine</t>
  </si>
  <si>
    <t>Journal of clinical medicine</t>
  </si>
  <si>
    <t>Journal of psychiatric research</t>
  </si>
  <si>
    <t>Cell death &amp; disease</t>
  </si>
  <si>
    <t>Current computer-aided drug design</t>
  </si>
  <si>
    <t>Human reproduction (Oxford, England)</t>
  </si>
  <si>
    <t>Journal of translational medicine</t>
  </si>
  <si>
    <t>Aging</t>
  </si>
  <si>
    <t>Human pathology</t>
  </si>
  <si>
    <t>Molecular and cellular biochemistry</t>
  </si>
  <si>
    <t>The Journal of reproduction and development</t>
  </si>
  <si>
    <t>Genes, chromosomes &amp; cancer</t>
  </si>
  <si>
    <t>Psychoneuroendocrinology</t>
  </si>
  <si>
    <t>Modern pathology : an official journal of the United States and Canadian Academy of Pathology, Inc</t>
  </si>
  <si>
    <t>Basic &amp; clinical pharmacology &amp; toxicology</t>
  </si>
  <si>
    <t>Trends in molecular medicine</t>
  </si>
  <si>
    <t>Journal of the National Cancer Institute</t>
  </si>
  <si>
    <t>Journal of orthodontics</t>
  </si>
  <si>
    <t>Journal of nuclear medicine : official publication, Society of Nuclear Medicine</t>
  </si>
  <si>
    <t>Domestic animal endocrinology</t>
  </si>
  <si>
    <t>Allergy</t>
  </si>
  <si>
    <t>Protein and peptide letters</t>
  </si>
  <si>
    <t>Journal of orthopaedic research : official publication of the Orthopaedic Research Society</t>
  </si>
  <si>
    <t>Chinese journal of integrative medicine</t>
  </si>
  <si>
    <t>Autophagy</t>
  </si>
  <si>
    <t>Biological trace element research</t>
  </si>
  <si>
    <t>Life sciences</t>
  </si>
  <si>
    <t>Molecular human reproduction</t>
  </si>
  <si>
    <t>Breast cancer research and treatment</t>
  </si>
  <si>
    <t>Archives of gynecology and obstetrics</t>
  </si>
  <si>
    <t>Molecular aspects of medicine</t>
  </si>
  <si>
    <t>Archives of oral biology</t>
  </si>
  <si>
    <t>Steroids</t>
  </si>
  <si>
    <t>Oncogene</t>
  </si>
  <si>
    <t>Clinical cancer research : an official journal of the American Association for Cancer Research</t>
  </si>
  <si>
    <t>Molecular cancer therapeutics</t>
  </si>
  <si>
    <t>European journal of cancer (Oxford, England : 1990)</t>
  </si>
  <si>
    <t>Chemosphere</t>
  </si>
  <si>
    <t>Bioscience reports</t>
  </si>
  <si>
    <t>Nature</t>
  </si>
  <si>
    <t>Endocrine-related cancer</t>
  </si>
  <si>
    <t>British journal of cancer</t>
  </si>
  <si>
    <t>American journal of physiology. Endocrinology and metabolism</t>
  </si>
  <si>
    <t>Advances in therapy</t>
  </si>
  <si>
    <t>Breast cancer (Tokyo, Japan)</t>
  </si>
  <si>
    <t>Molecular cancer research : MCR</t>
  </si>
  <si>
    <t>International urogynecology journal</t>
  </si>
  <si>
    <t>Journal of cell science</t>
  </si>
  <si>
    <t>World journal of surgical oncology</t>
  </si>
  <si>
    <t>Comparative biochemistry and physiology. Toxicology &amp; pharmacology : CBP</t>
  </si>
  <si>
    <t>JNCI cancer spectrum</t>
  </si>
  <si>
    <t>Biomarker research</t>
  </si>
  <si>
    <t>Turkish journal of biology = Turk biyoloji dergisi</t>
  </si>
  <si>
    <t>Biology of reproduction</t>
  </si>
  <si>
    <t>Annals of palliative medicine</t>
  </si>
  <si>
    <t>Japanese journal of clinical oncology</t>
  </si>
  <si>
    <t>Nature communications</t>
  </si>
  <si>
    <t>Environmental science and pollution research international</t>
  </si>
  <si>
    <t>Brain structure &amp; function</t>
  </si>
  <si>
    <t>Clinical rheumatology</t>
  </si>
  <si>
    <t>Cancer cell international</t>
  </si>
  <si>
    <t>NPJ breast cancer</t>
  </si>
  <si>
    <t>Clinical breast cancer</t>
  </si>
  <si>
    <t>Frontiers in oncology</t>
  </si>
  <si>
    <t>Frontiers in endocrinology</t>
  </si>
  <si>
    <t>Molecular psychiatry</t>
  </si>
  <si>
    <t>Frontiers in pharmacology</t>
  </si>
  <si>
    <t>Toxicology and industrial health</t>
  </si>
  <si>
    <t>The Journal of endocrinology</t>
  </si>
  <si>
    <t>Breast care (Basel, Switzerland)</t>
  </si>
  <si>
    <t>Frontiers in genetics</t>
  </si>
  <si>
    <t>Clinica chimica acta; international journal of clinical chemistry</t>
  </si>
  <si>
    <t>Cancer treatment reviews</t>
  </si>
  <si>
    <t>American journal of clinical pathology</t>
  </si>
  <si>
    <t>Advances in experimental medicine and biology</t>
  </si>
  <si>
    <t>Cancer science</t>
  </si>
  <si>
    <t>Reproductive sciences (Thousand Oaks, Calif.)</t>
  </si>
  <si>
    <t>Annals of surgical oncology</t>
  </si>
  <si>
    <t>Journal of personalized medicine</t>
  </si>
  <si>
    <t>BMC research notes</t>
  </si>
  <si>
    <t>Molecular biology reports</t>
  </si>
  <si>
    <t>FASEB journal : official publication of the Federation of American Societies for Experimental Biology</t>
  </si>
  <si>
    <t>Reproductive biology</t>
  </si>
  <si>
    <t>International journal of general medicine</t>
  </si>
  <si>
    <t>Current neurovascular research</t>
  </si>
  <si>
    <t>Journal of thoracic oncology : official publication of the International Association for the Study of Lung Cancer</t>
  </si>
  <si>
    <t>Neural plasticity</t>
  </si>
  <si>
    <t>Cancer treatment and research communications</t>
  </si>
  <si>
    <t>Annals of translational medicine</t>
  </si>
  <si>
    <t>Systems biology in reproductive medicine</t>
  </si>
  <si>
    <t>Experimental physiology</t>
  </si>
  <si>
    <t>Aquatic toxicology (Amsterdam, Netherlands)</t>
  </si>
  <si>
    <t>Journal of cancer research and clinical oncology</t>
  </si>
  <si>
    <t>The Journal of nutritional biochemistry</t>
  </si>
  <si>
    <t>Life science alliance</t>
  </si>
  <si>
    <t>Clinical epigenetics</t>
  </si>
  <si>
    <t>Drug metabolism and personalized therapy</t>
  </si>
  <si>
    <t>Der Pathologe</t>
  </si>
  <si>
    <t>Diagnostics (Basel, Switzerland)</t>
  </si>
  <si>
    <t>PloS one</t>
  </si>
  <si>
    <t>Research and reports in urology</t>
  </si>
  <si>
    <t>Natural product research</t>
  </si>
  <si>
    <t>Biomedicine &amp; pharmacotherapy = Biomedecine &amp; pharmacotherapie</t>
  </si>
  <si>
    <t>Animal reproduction science</t>
  </si>
  <si>
    <t>Contraception</t>
  </si>
  <si>
    <t>Sexual medicine</t>
  </si>
  <si>
    <t>Folia morphologica</t>
  </si>
  <si>
    <t>Cancer letters</t>
  </si>
  <si>
    <t>Legal medicine (Tokyo, Japan)</t>
  </si>
  <si>
    <t>Journal of cell communication and signaling</t>
  </si>
  <si>
    <t>Reproduction (Cambridge, England)</t>
  </si>
  <si>
    <t>Scandinavian journal of gastroenterology</t>
  </si>
  <si>
    <t>Medical science monitor basic research</t>
  </si>
  <si>
    <t>Current oncology reports</t>
  </si>
  <si>
    <t>Medical science monitor : international medical journal of experimental and clinical research</t>
  </si>
  <si>
    <t>Journal of medicinal chemistry</t>
  </si>
  <si>
    <t>Journal of animal science</t>
  </si>
  <si>
    <t>BioFactors (Oxford, England)</t>
  </si>
  <si>
    <t>Advances in clinical chemistry</t>
  </si>
  <si>
    <t>NPJ precision oncology</t>
  </si>
  <si>
    <t>Fertility and sterility</t>
  </si>
  <si>
    <t>Cell death and differentiation</t>
  </si>
  <si>
    <t>Journal of drugs in dermatology : JDD</t>
  </si>
  <si>
    <t>Hormones &amp; cancer</t>
  </si>
  <si>
    <t>International immunopharmacology</t>
  </si>
  <si>
    <t>NeuroImage</t>
  </si>
  <si>
    <t>Nitric oxide : biology and chemistry</t>
  </si>
  <si>
    <t>Cancer medicine</t>
  </si>
  <si>
    <t>The Journal of neuroscience : the official journal of the Society for Neuroscience</t>
  </si>
  <si>
    <t>Cell reports. Medicine</t>
  </si>
  <si>
    <t>BMC musculoskeletal disorders</t>
  </si>
  <si>
    <t>Journal of surgical oncology</t>
  </si>
  <si>
    <t>European journal of pharmacology</t>
  </si>
  <si>
    <t>European journal of integrative medicine</t>
  </si>
  <si>
    <t>European journal of obstetrics, gynecology, and reproductive biology</t>
  </si>
  <si>
    <t>Molecular genetics &amp; genomic medicine</t>
  </si>
  <si>
    <t>Reproduction in domestic animals = Zuchthygiene</t>
  </si>
  <si>
    <t>Clinical and translational medicine</t>
  </si>
  <si>
    <t>Oncotarget</t>
  </si>
  <si>
    <t>Dose-response : a publication of International Hormesis Society</t>
  </si>
  <si>
    <t>Experimental brain research</t>
  </si>
  <si>
    <t>Journal of ovarian research</t>
  </si>
  <si>
    <t>Reproductive biomedicine online</t>
  </si>
  <si>
    <t>Asian Pacific journal of cancer prevention : APJCP</t>
  </si>
  <si>
    <t>Ecotoxicology and environmental safety</t>
  </si>
  <si>
    <t>Biomedicines</t>
  </si>
  <si>
    <t>Oncology letters</t>
  </si>
  <si>
    <t>Toxicology and applied pharmacology</t>
  </si>
  <si>
    <t>BMC medical genomics</t>
  </si>
  <si>
    <t>Wiadomosci lekarskie (Warsaw, Poland : 1960)</t>
  </si>
  <si>
    <t>Histochemistry and cell biology</t>
  </si>
  <si>
    <t>Journal of cellular physiology</t>
  </si>
  <si>
    <t>The Journal of clinical endocrinology and metabolism</t>
  </si>
  <si>
    <t>Journal of assisted reproduction and genetics</t>
  </si>
  <si>
    <t>Journal of mammary gland biology and neoplasia</t>
  </si>
  <si>
    <t>Frontiers in immunology</t>
  </si>
  <si>
    <t>Brazilian dental journal</t>
  </si>
  <si>
    <t>Theriogenology</t>
  </si>
  <si>
    <t>Current pharmaceutical design</t>
  </si>
  <si>
    <t>Cancer discovery</t>
  </si>
  <si>
    <t>Epigenetics</t>
  </si>
  <si>
    <t>Communications biology</t>
  </si>
  <si>
    <t>Reproductive toxicology (Elmsford, N.Y.)</t>
  </si>
  <si>
    <t>Toxicology</t>
  </si>
  <si>
    <t>Biomolecules</t>
  </si>
  <si>
    <t>American journal of cancer research</t>
  </si>
  <si>
    <t>Toxicology reports</t>
  </si>
  <si>
    <t>The Science of the total environment</t>
  </si>
  <si>
    <t>Clinical laboratory</t>
  </si>
  <si>
    <t>Journal of breast cancer</t>
  </si>
  <si>
    <t>Medicine</t>
  </si>
  <si>
    <t>Cancer management and research</t>
  </si>
  <si>
    <t>Cancer cell</t>
  </si>
  <si>
    <t>International journal of environmental research and public health</t>
  </si>
  <si>
    <t>Journal of neuroendocrinology</t>
  </si>
  <si>
    <t>Proceedings of the National Academy of Sciences of the United States of America</t>
  </si>
  <si>
    <t>Acta neurologica Belgica</t>
  </si>
  <si>
    <t>Journal of medicinal food</t>
  </si>
  <si>
    <t>Non-coding RNA research</t>
  </si>
  <si>
    <t>Circulation research</t>
  </si>
  <si>
    <t>The journal of sexual medicine</t>
  </si>
  <si>
    <t>BMC medical informatics and decision making</t>
  </si>
  <si>
    <t>Arteriosclerosis, thrombosis, and vascular biology</t>
  </si>
  <si>
    <t>Disease markers</t>
  </si>
  <si>
    <t>Computers in biology and medicine</t>
  </si>
  <si>
    <t>BioMed research international</t>
  </si>
  <si>
    <t>Data in brief</t>
  </si>
  <si>
    <t>Heliyon</t>
  </si>
  <si>
    <t>Geburtshilfe und Frauenheilkunde</t>
  </si>
  <si>
    <t>Computational biology and chemistry</t>
  </si>
  <si>
    <t>The Journal of international medical research</t>
  </si>
  <si>
    <t>Deutsche medizinische Wochenschrift (1946)</t>
  </si>
  <si>
    <t>Journal of Cancer</t>
  </si>
  <si>
    <t>BioData mining</t>
  </si>
  <si>
    <t>Journal of strength and conditioning research</t>
  </si>
  <si>
    <t>Immunogenetics</t>
  </si>
  <si>
    <t>Frontiers in molecular biosciences</t>
  </si>
  <si>
    <t>Intervirology</t>
  </si>
  <si>
    <t>Iranian journal of pharmaceutical research : IJPR</t>
  </si>
  <si>
    <t>Arab journal of urology</t>
  </si>
  <si>
    <t>The Malaysian journal of pathology</t>
  </si>
  <si>
    <t>Journal of biomedical nanotechnology</t>
  </si>
  <si>
    <t>Zoological studies</t>
  </si>
  <si>
    <t>Development &amp; reproduction</t>
  </si>
  <si>
    <t>The journal of contemporary dental practice</t>
  </si>
  <si>
    <t>Vavilovskii zhurnal genetiki i selektsii</t>
  </si>
  <si>
    <t>Journal of human kinetics</t>
  </si>
  <si>
    <t>Seminars in cancer biology</t>
  </si>
  <si>
    <t>Oxidative medicine and cellular longevity</t>
  </si>
  <si>
    <t>Environmental pollution (Barking, Essex : 1987)</t>
  </si>
  <si>
    <t>The Journal of rheumatology</t>
  </si>
  <si>
    <t>Combinatorial chemistry &amp; high throughput screening</t>
  </si>
  <si>
    <t>Chinese medicine</t>
  </si>
  <si>
    <t>Cold Spring Harbor molecular case studies</t>
  </si>
  <si>
    <t>Growth hormone &amp; IGF research : official journal of the Growth Hormone Research Society and the International IGF Research Society</t>
  </si>
  <si>
    <t>Nature and science of sleep</t>
  </si>
  <si>
    <t>The journal of maternal-fetal &amp; neonatal medicine : the official journal of the European Association of Perinatal Medicine, the Federation of Asia and Oceania Perinatal Societies, the International Society of Perinatal Obstetricians</t>
  </si>
  <si>
    <t>Science translational medicine</t>
  </si>
  <si>
    <t>eLife</t>
  </si>
  <si>
    <t>Biochemical genetics</t>
  </si>
  <si>
    <t>Archiv der Pharmazie</t>
  </si>
  <si>
    <t>The Journal of clinical investigation</t>
  </si>
  <si>
    <t>The American journal of surgical pathology</t>
  </si>
  <si>
    <t>BMC cardiovascular disorders</t>
  </si>
  <si>
    <t>EBioMedicine</t>
  </si>
  <si>
    <t>Nature neuroscience</t>
  </si>
  <si>
    <t>PLoS medicine</t>
  </si>
  <si>
    <t>Georgian medical news</t>
  </si>
  <si>
    <t>Environmental research</t>
  </si>
  <si>
    <t>Iranian journal of basic medical sciences</t>
  </si>
  <si>
    <t>Journal of biosciences</t>
  </si>
  <si>
    <t>Hormones and behavior</t>
  </si>
  <si>
    <t>Animal genetics</t>
  </si>
  <si>
    <t>Mathematical biosciences and engineering : MBE</t>
  </si>
  <si>
    <t>Clinical and experimental reproductive medicine</t>
  </si>
  <si>
    <t>BMC molecular and cell biology</t>
  </si>
  <si>
    <t>Turkish journal of ophthalmology</t>
  </si>
  <si>
    <t>Lupus</t>
  </si>
  <si>
    <t>Nature cancer</t>
  </si>
  <si>
    <t>Journal of chromatography. B, Analytical technologies in the biomedical and life sciences</t>
  </si>
  <si>
    <t>Journal of animal physiology and animal nutrition</t>
  </si>
  <si>
    <t>Genes &amp; development</t>
  </si>
  <si>
    <t>Endocrine, metabolic &amp; immune disorders drug targets</t>
  </si>
  <si>
    <t>The Lancet. Oncology</t>
  </si>
  <si>
    <t>JCO precision oncology</t>
  </si>
  <si>
    <t>Cancer reports (Hoboken, N.J.)</t>
  </si>
  <si>
    <t>2021</t>
  </si>
  <si>
    <t>2020</t>
  </si>
  <si>
    <t>2019</t>
  </si>
  <si>
    <t>2012</t>
  </si>
  <si>
    <t>[]</t>
  </si>
  <si>
    <t>*Alzheimer Disease/drug therapy/genetics / *Drugs, Chinese Herbal/pharmacology/therapeutic use</t>
  </si>
  <si>
    <t>*Mutation / Natriuretic Peptide, C-Type/*metabolism / Pituitary Neoplasms/*metabolism / Receptors, Atrial Natriuretic Factor/*metabolism</t>
  </si>
  <si>
    <t>*DNA helicase / *FOXA1 / *RECQ1 / *estrogen receptor / *transcriptional regulation / Breast Neoplasms/*genetics/*metabolism/pathology / Estrogens/*metabolism / RecQ Helicases/*metabolism</t>
  </si>
  <si>
    <t>*Breast Neoplasms/genetics / *Estrogen Receptor alpha/genetics</t>
  </si>
  <si>
    <t>*Drugs, Chinese Herbal/pharmacology / *Eczema / *Ephedra sinica</t>
  </si>
  <si>
    <t>Breast Neoplasms/drug therapy/*genetics / *Mutation</t>
  </si>
  <si>
    <t>Sheep/*anatomy &amp; histology/*genetics / Tail/*anatomy &amp; histology</t>
  </si>
  <si>
    <t>Adiposity/*genetics / Genetic Loci/*genetics / *Genome-Wide Association Study / Obesity/complications/*genetics</t>
  </si>
  <si>
    <t>*chemo-endocrine / *hormonal / *prediction / *prognosis / *response / *treatments / *Breast Neoplasms/drug therapy/genetics</t>
  </si>
  <si>
    <t>*Breast Neoplasms/drug therapy/genetics / *Vascular Endothelial Growth Factor A</t>
  </si>
  <si>
    <t>*Bipolar disorder / *Major depression disorder / *Prefrontal cortex / *Schizophrenia / *Suicidal behavior / *Schizophrenia/genetics / *Suicide</t>
  </si>
  <si>
    <t>Estrogen Receptor alpha/*metabolism / *Genome, Human / Liver/*metabolism</t>
  </si>
  <si>
    <t>*Denisovan / *Neanderthal / *development / *fertilization / *oogenesis / *ovary / *spermatogenesis / *testis / *Hominidae/genetics / *Neanderthals/genetics</t>
  </si>
  <si>
    <t>*Metastatic breast cancer / *Patient-derived xenograft / *Whole-exome sequencing / *Breast Neoplasms/drug therapy/genetics</t>
  </si>
  <si>
    <t>*genitourinary syndrome of menopause / *gut microbiota / *ovariectomized mouse model / *vaginal epithelium / *vulvovaginal atrophy</t>
  </si>
  <si>
    <t>*ERalpha / *estrogen action / *metabolic health / *mitochondrial function / *muscle insulin sensitivity</t>
  </si>
  <si>
    <t>Ducks/*genetics/physiology / *Genes, Regulator / Reproduction/*genetics</t>
  </si>
  <si>
    <t>*Receptors / *dental development / *oestrogen / *oestrogen receptor alpha / *oestrogen receptor beta / *tooth size / *Polymorphism, Single Nucleotide/genetics / *Receptors, Estrogen</t>
  </si>
  <si>
    <t>*CDK4 / *CDK6 / *Cancer genome / *Cell cycle / *Molecular genetics / *Precision oncology / *Targeted therapy</t>
  </si>
  <si>
    <t>*18F-FDG / *18F-FES / *18F-FFNP PET/CT / *ESR1 mutation / *fulvestrant / Breast Neoplasms/*diagnostic imaging/drug therapy/*genetics/metabolism / Estrogen Receptor alpha/*genetics / *Mutation / *Positron Emission Tomography Computed Tomography / Receptors, Progesterone/*metabolism</t>
  </si>
  <si>
    <t>Adipose Tissue/chemistry/drug effects/*metabolism / Computational Biology/*methods / Drugs, Chinese Herbal/analysis/*metabolism/pharmacology / Insulin Resistance/*physiology / Liver/chemistry/drug effects/*metabolism / Muscle, Skeletal/chemistry/drug effects/*metabolism / Systems Biology/*methods</t>
  </si>
  <si>
    <t>*Cow / *Estrogen / *Oviduct / *Progesterone / *Sex steroid hormone receptor</t>
  </si>
  <si>
    <t>*IL-33 release / *ILC2 / *allergic airway inflammation / *estrogen receptor alpha / *sex disparity / *Allergens / *Interleukin-33</t>
  </si>
  <si>
    <t>Chloride Channels/genetics/*metabolism / Dermatitis, Atopic/genetics/*metabolism/pathology / *Gene Expression Regulation / *Protein Array Analysis / *Proteomics</t>
  </si>
  <si>
    <t>*Vitamin D deficiency / *estrogen deficiency / *gene expression / *mechanical loading / *phosphate / Bone and Bones/*metabolism / Estrogens/*deficiency / *Gene Expression Regulation / Phosphates/*metabolism / Vitamin D Deficiency/*metabolism</t>
  </si>
  <si>
    <t>*Autophagy / *endometrial cancer / *endometrial hyperplasia / *endometrium / *menstrual cycle / *obesity / *reproduction</t>
  </si>
  <si>
    <t>*Autophagy / *disease / *health / *precision medicine / *sex</t>
  </si>
  <si>
    <t>Hormones/*pharmacology / Ovarian Follicle/drug effects/*metabolism / *Transcription, Genetic/drug effects</t>
  </si>
  <si>
    <t>*ESR1 / *endometrium / *gene expression / *oestradiol / *progesterone</t>
  </si>
  <si>
    <t>*Breast Neoplasms/drug therapy/genetics / *Estrogen Receptor alpha/genetics</t>
  </si>
  <si>
    <t>*HER2-negative / *capecitabine / *endocrine therapy / *hormone receptor-positive / *metastatic breast cancer / *palbociclib / *Aromatase Inhibitors/therapeutic use / *Breast Neoplasms/drug therapy/genetics</t>
  </si>
  <si>
    <t>*Breast cancer / *Cistromic plasticity / *ESR1 mutants / *Estrogen receptor / *Kinase signaling / *Steroid hormone receptor crosstalk / *Transcriptional regulation</t>
  </si>
  <si>
    <t>Estrogen Receptor alpha/*genetics / Estrogen Receptor beta/*genetics / Periodontal Ligament/*cytology / Receptors, Androgen/*genetics / Receptors, Progesterone/*genetics</t>
  </si>
  <si>
    <t>*Circulating tumour DNA / *Circulating tumour cell / *Liquid biopsy / *Metastatic breast cancer / *Organotropism / *Precision medicine / Breast Neoplasms/*diagnosis / Circulating Tumor DNA/*metabolism / Liquid Biopsy/*methods / Neoplastic Cells, Circulating/*metabolism / Precision Medicine/*methods / Tropism/*immunology</t>
  </si>
  <si>
    <t>*Alkanesulfonic Acids/toxicity / *Fluorocarbons/toxicity / *Leukemia/chemically induced</t>
  </si>
  <si>
    <t>Aggression/*physiology / Hypothalamus/*cytology/*physiology / Sexual Behavior, Animal/*physiology</t>
  </si>
  <si>
    <t>Breast Neoplasms/genetics/*metabolism/*pathology / Drug Resistance, Neoplasm/*physiology / Receptor Protein-Tyrosine Kinases/*metabolism</t>
  </si>
  <si>
    <t>*Bone metastasis / *Breast carcinoma / *Ex vivo model</t>
  </si>
  <si>
    <t>*BDNF-TrkB-AKT/ERK1/2 signaling / *Cardiovascular disease / *Depression / *Estrogen receptor alpha / *Quercetin / Brain-Derived Neurotrophic Factor/*genetics / Cardiovascular Diseases/*drug therapy/genetics/pathology / Depression/*drug therapy/genetics/pathology / Estrogen Receptor alpha/*genetics / Quercetin/*pharmacology</t>
  </si>
  <si>
    <t>*bone loss / *estrogen / *estrogen receptor-alpha / *methylation / *posttranslational modifications / Arginine/*genetics/*physiology / Bone and Bones/diagnostic imaging/*physiology / Estrogen Receptor alpha/*genetics</t>
  </si>
  <si>
    <t>*Aromatase inhibitors / *Cyclin-dependent kinase 4/6 inhibitors / *Endocrine therapy / *Fulvestrant / *Hormone receptor-positive, human epidermal growth factor receptor 2-negative / *Mammalian target of rapamycin inhibitors / *Phosphoinositide 3-kinase pathway inhibitors / *Selective estrogen receptor degrader / *Breast Neoplasms/drug therapy / *Receptors, Estrogen</t>
  </si>
  <si>
    <t>Activating Transcription Factor 3/*genetics / Breast Neoplasms/*genetics/metabolism/pathology / *Gene Expression Regulation, Neoplastic / Mammary Neoplasms, Animal/*genetics/metabolism/pathology</t>
  </si>
  <si>
    <t>*Carcinoma, Hepatocellular/genetics / *Liver Neoplasms/genetics</t>
  </si>
  <si>
    <t>*Drugs, Chinese Herbal/therapeutic use / *Rehmannia / *Thuja</t>
  </si>
  <si>
    <t>Breast Neoplasms/blood/*genetics/*therapy / Circulating Tumor DNA/*genetics / Genomics/*methods / *Mutation</t>
  </si>
  <si>
    <t>*Biomarkers, Tumor / *Biopsy, Large-Core Needle/methods/standards / Breast Neoplasms/*diagnosis/etiology/metabolism/surgery / *Immunohistochemistry/methods/standards / *Real-Time Polymerase Chain Reaction/methods/standards</t>
  </si>
  <si>
    <t>*Drugs, Chinese Herbal/pharmacology/therapeutic use / *Infertility</t>
  </si>
  <si>
    <t>*Coronary Disease/drug therapy / *Drugs, Chinese Herbal/therapeutic use</t>
  </si>
  <si>
    <t>*Human T-lymphotropic virus 1/genetics / *Leukemia-Lymphoma, Adult T-Cell/genetics / *Lymphoma / *Paraparesis, Tropical Spastic/genetics</t>
  </si>
  <si>
    <t>*Drugs, Chinese Herbal/therapeutic use / *Intervertebral Disc Degeneration/drug therapy</t>
  </si>
  <si>
    <t>*COVID-19 / *Drugs, Chinese Herbal/pharmacology/therapeutic use</t>
  </si>
  <si>
    <t>Cyprinidae/genetics/*metabolism / DNA Methylation/*drug effects / Estrogen Receptor alpha/*genetics / Ethinyl Estradiol/*toxicity / Gene Expression/*drug effects / Water Pollutants, Chemical/*toxicity</t>
  </si>
  <si>
    <t>Breast Neoplasms/*blood/*genetics / Circulating Tumor DNA/*blood/*genetics</t>
  </si>
  <si>
    <t>Hypothalamus/cytology/*physiology / Vocalization, Animal/*physiology</t>
  </si>
  <si>
    <t>Cryopreservation/*veterinary / *Endometrium / Equidae/*physiology / Tissue Culture Techniques/*veterinary / Tissue Preservation/*veterinary</t>
  </si>
  <si>
    <t>*Contraception / *Estrogen receptor / *Etonogestrel / *Obesity / *Pharmacogenomics / *Weight gain</t>
  </si>
  <si>
    <t>Escherichia coli Proteins/genetics/*metabolism / Estrogens/*administration &amp; dosage / Flagellin/genetics/*metabolism / Gene Expression Regulation/*drug effects / Vagina/drug effects/metabolism/*physiology</t>
  </si>
  <si>
    <t>Down-Regulation/*drug effects / Gallium/*toxicity / RNA/chemistry/*metabolism / Up-Regulation/*drug effects</t>
  </si>
  <si>
    <t>*Advanced breast cancer / *Clinically actionable genes / *Genetic alterations / *NGS / *PIK3CA / *p53 / Biomarkers, Tumor/*genetics / Breast Neoplasms/*genetics/*pathology</t>
  </si>
  <si>
    <t>*Breast cancer / *ESR1 mutations / *Endocrine resistance / *Unfolded protein response / *XBP1 / Antineoplastic Agents, Hormonal/*therapeutic use / Breast Neoplasms/chemistry/*drug therapy / Endoribonucleases/*antagonists &amp; inhibitors/physiology / Protein-Serine-Threonine Kinases/*antagonists &amp; inhibitors/physiology / X-Box Binding Protein 1/*antagonists &amp; inhibitors/physiology</t>
  </si>
  <si>
    <t>Air Pollutants, Occupational/*toxicity / Benzhydryl Compounds/*toxicity / Carcinogens/*toxicity / Epithelial Cells/*drug effects/metabolism / Phenols/*toxicity</t>
  </si>
  <si>
    <t>*Organ Culture Techniques / Phenols/*toxicity / Testis/drug effects/embryology/*growth &amp; development</t>
  </si>
  <si>
    <t>Nasopharyngeal Carcinoma/*drug therapy/genetics/metabolism / Plant Extracts/*pharmacology</t>
  </si>
  <si>
    <t>*Abemaciclib / *Alpelisib / *Aromatase inhibitor / *Aurora kinase inhibitor / *Biomarkers / *CDK inhibitor / *CDK4/6 inhibitor / *Clinical trials / *ESR1 / *Endocrine therapy / *Estrogen receptor-positive (ER+) breast cancer / *Everolimus / *FGFR inhibitor / *Fulvestrant / *Hormone receptor-positive (HR+) and HER2-negative (HER2-) breast cancer / *Metastatic breast cancer (MBC) / *PI3K inhibitor / *PIK3CA / *Palbociclib / *RB1 / *Resistance mechanisms / *Ribociclib / *Selective estrogen receptor downregulator (SERD) / *Sequencing of therapy / *Targeted therapy / *mTOR inhibitor</t>
  </si>
  <si>
    <t>Aging/*genetics / *DNA Methylation / Estrogen Receptor alpha/*genetics/metabolism</t>
  </si>
  <si>
    <t>Bile Duct Neoplasms/*genetics/metabolism / Cholangiocarcinoma/*genetics/metabolism / Estrogen Receptor alpha/*genetics/metabolism / MicroRNAs/*genetics/metabolism</t>
  </si>
  <si>
    <t>Breast Neoplasms/metabolism/*pathology / Drug Resistance, Neoplasm/*drug effects / Fulvestrant/*pharmacology / Piperazines/*pharmacology / Pyridines/*pharmacology / Pyridones/*chemistry/pharmacokinetics/*pharmacology / Transcription Factors/*antagonists &amp; inhibitors/chemistry</t>
  </si>
  <si>
    <t>Cattle/*physiology / Gene Expression Regulation, Developmental/*physiology / Placenta/*metabolism / *Pregnancy, Animal / Uterus/*physiology</t>
  </si>
  <si>
    <t>Breast Neoplasms/*genetics/metabolism / Carcinogenesis/*genetics / Cell-Free Nucleic Acids/*genetics/metabolism</t>
  </si>
  <si>
    <t>*Aromatase inhibitor / *Breast cancer / *CA-15.3 / *Cell-free DNA / *Circulating DNA / *ESR1 mutation / Aromatase Inhibitors/*therapeutic use / Breast Neoplasms/*blood/*drug therapy/pathology / Circulating Tumor DNA/*blood/genetics / Estrogen Receptor alpha/blood/*genetics / Mucin-1/*blood / *Mutation</t>
  </si>
  <si>
    <t>Artemisia annua/*chemistry/*metabolism / Carcinoma, Non-Small-Cell Lung/*drug therapy/metabolism</t>
  </si>
  <si>
    <t>*DMRT3 / *OAS3 / *disorders of sex development / *estrogen receptor 1 / *genetic analysis / 2',5'-Oligoadenylate Synthetase/*genetics / Estrogen Receptor alpha/*genetics/metabolism / Gonadal Dysgenesis, 46,XY/diagnosis/*genetics/physiopathology / Hypospadias/diagnosis/*genetics/physiopathology / *Mutation, Missense / Sex Differentiation/*genetics / Transcription Factors/*genetics / Transcription Factors, TFII/*genetics</t>
  </si>
  <si>
    <t>Acne Vulgaris/pathology/*therapy / Cicatrix/pathology/*therapy / Dermatologic Agents/administration &amp; dosage/*therapeutic use / Isotretinoin/administration &amp; dosage/*therapeutic use / *Laser Therapy</t>
  </si>
  <si>
    <t>*Breast cancer / *Breast cancer cell lines / *Breast cancer subtypes / *Estrogen receptor / *Patient-derived xenografts / Breast Neoplasms/genetics/metabolism/*pathology / Carcinoma, Ductal, Breast/genetics/metabolism/*pathology / Carcinoma, Lobular/genetics/metabolism/*pathology / *Cell Line, Tumor</t>
  </si>
  <si>
    <t>Breast Neoplasms/*genetics/metabolism / Gene Expression Regulation, Neoplastic/*genetics / Neoplasm Proteins/genetics/*metabolism</t>
  </si>
  <si>
    <t>*Chromatin / *Gene expression / *Steroid receptor / *Transcription</t>
  </si>
  <si>
    <t>Anti-Inflammatory Agents/pharmacokinetics/*pharmacology/therapeutic use / Luteolin/pharmacokinetics/*pharmacology/therapeutic use / Proteome/*drug effects / Transcriptome/*drug effects</t>
  </si>
  <si>
    <t>Cerebral Cortex/*anatomy &amp; histology/diagnostic imaging / Estrogen Receptor alpha/*genetics / Estrogen Receptor beta/*genetics / Gray Matter/*anatomy &amp; histology/diagnostic imaging / Hypothalamus/*anatomy &amp; histology/diagnostic imaging / Receptors, Androgen/*genetics / *Sex Characteristics / White Matter/*anatomy &amp; histology/diagnostic imaging</t>
  </si>
  <si>
    <t>*breast cancer / *endocrine response / *estrogen receptor / *invasive lobular carcinoma / *Breast Neoplasms/genetics/metabolism/pathology / *Carcinoma, Lobular/genetics/metabolism/pathology / Estrogen Receptor alpha/*genetics/*metabolism</t>
  </si>
  <si>
    <t>*aromatase / *estrogen / *phytoestrogen / *uterine cell growth / Estradiol/*administration &amp; dosage/pharmacology / Infertility, Female/genetics/*prevention &amp; control / Sexual Maturation/*drug effects/physiology / Urogenital Abnormalities/*drug therapy/genetics/physiopathology / Uterus/*abnormalities/*drug effects/physiology/physiopathology</t>
  </si>
  <si>
    <t>*Drugs, Chinese Herbal / *Paeonia</t>
  </si>
  <si>
    <t>Anastrozole/*adverse effects / Aromatase/*genetics / Arthralgia/chemically induced/*diagnosis/genetics / Breast Neoplasms/*drug therapy/pathology / Estrogen Receptor alpha/*genetics / Letrozole/*adverse effects / *Polymorphism, Single Nucleotide</t>
  </si>
  <si>
    <t>*androgen receptor / *aromatase / *endometriosis / *intracrinology / *oestrogen receptor / Androgens/*metabolism / Endometrium/*metabolism / Estrogens/*metabolism</t>
  </si>
  <si>
    <t>*Estrogen / *Estrogen receptors / *High altitude / *Nitric oxide / *eNOS / *Acclimatization / *Altitude / Cyclic GMP/*metabolism / Estrogen Receptor alpha/*metabolism / Estrogen Receptor beta/*metabolism / Nitric Oxide/*metabolism / Nitric Oxide Synthase Type III/*metabolism</t>
  </si>
  <si>
    <t>*ER-positive breast cancer / *Planar cell polarity pathway / *Wnt pathway / *miR-18a / *migration / Breast Neoplasms/genetics/*metabolism/mortality / MicroRNAs/genetics/*metabolism / Receptors, Estrogen/*metabolism / *Wnt Signaling Pathway</t>
  </si>
  <si>
    <t>Acorus/*chemistry/*metabolism / Alzheimer Disease/*drug therapy/metabolism</t>
  </si>
  <si>
    <t>*alcohol / *dopamine / *estrogen / *estrogen receptors / *sex differences / Binge Drinking/*metabolism/psychology / Central Nervous System Depressants/*pharmacology / Estrogen Receptor alpha/agonists/genetics/*metabolism / Ethanol/*pharmacology / Neurons/*drug effects / Ventral Tegmental Area/cytology/*drug effects</t>
  </si>
  <si>
    <t>Estrogen Receptor alpha/*genetics / *Genetic Predisposition to Disease / Osteoporosis, Postmenopausal/*genetics</t>
  </si>
  <si>
    <t>Antioxidants/*pharmacology / Apoptosis/*drug effects / Enteroendocrine Cells/*drug effects/enzymology / Estrogen Receptor alpha/*metabolism / Glucagon-Like Peptide 1/*metabolism / Heme Oxygenase-1/*metabolism / Membrane Proteins/*metabolism / NF-E2-Related Factor 2/*metabolism / Silymarin/*pharmacology / Superoxide Dismutase/*metabolism</t>
  </si>
  <si>
    <t>*Adenomyosis / *Junctional zone / *Oestrogen / *[Ca2+]i flux / Adenomyosis/*metabolism / Calcium/*metabolism / Estradiol/administration &amp; dosage/*metabolism / Estrogen Receptor alpha/*metabolism / Menstrual Cycle/*metabolism / Myometrium/drug effects/*metabolism / Uterus/drug effects/*metabolism</t>
  </si>
  <si>
    <t>*Clomiphene/therapeutic use / *Fertilization in Vitro</t>
  </si>
  <si>
    <t>Breast Neoplasms/*genetics/pathology / Estrogen Receptor alpha/*genetics/metabolism / *Gene Expression Regulation, Neoplastic / Pancreatic Neoplasms/*genetics/pathology</t>
  </si>
  <si>
    <t>* AR / * CYP19A1 / *gene expression / *hypospadias / *whole exome sequencing / Androgens/*genetics/metabolism / Hypospadias/*genetics/pathology / *Mutation / *Transcriptome</t>
  </si>
  <si>
    <t>*Leydig cells / *endocrine disruptors / *isoflavones / *soy bean / *steroid hormones / *testis</t>
  </si>
  <si>
    <t>*Breast cancer / *MORC2 / *chaperone-mediated autophagy / *endocrine resistance / *estrogen / *estrogen receptor / *lysosomal degradation / Autophagy/*drug effects / Breast Neoplasms/drug therapy/genetics/*metabolism/pathology / Chymases/*metabolism / Cyclic AMP-Dependent Protein Kinase Catalytic Subunits/*metabolism / Estrogen Receptor Modulators/*pharmacology / Estrogens/*pharmacology / Receptors, Estrogen/*metabolism / Receptors, G-Protein-Coupled/*metabolism / Transcription Factors/genetics/*metabolism</t>
  </si>
  <si>
    <t>Agouti-Related Protein/*metabolism / Arcuate Nucleus of Hypothalamus/*metabolism / Estradiol/*blood / Estrogen Receptor alpha/*metabolism / Estrous Cycle/*metabolism / Ghrelin/*metabolism/pharmacology / Neurons/*metabolism / Oxytocin/*metabolism / Paraventricular Hypothalamic Nucleus/*metabolism</t>
  </si>
  <si>
    <t>AMP-Activated Protein Kinases/*genetics/metabolism / Embryo Implantation/drug effects/*physiology / Estradiol/*pharmacology / Estrogen Receptor alpha/*metabolism / Uterus/cytology/drug effects/*metabolism</t>
  </si>
  <si>
    <t>*DNA Methylation / *Gene Expression Regulation, Neoplastic / Ovarian Neoplasms/*genetics/metabolism/mortality/pathology / *Transcriptome</t>
  </si>
  <si>
    <t>Chorionic Gonadotropin/*administration &amp; dosage / *Genotype / Gonadotropin-Releasing Hormone/*agonists / Ovulation Induction/*methods / *Polymorphism, Single Nucleotide / Progesterone/*blood</t>
  </si>
  <si>
    <t>Flavones/chemistry/*pharmacology / Neoplastic Stem Cells/*drug effects/metabolism</t>
  </si>
  <si>
    <t>Gonadal Steroid Hormones/*blood/genetics / Norethindrone/*toxicity / Ovary/*drug effects/pathology / Sexual Behavior, Animal/*drug effects / Transcription, Genetic/*drug effects / Water Pollutants, Chemical/*toxicity / Zebrafish/genetics/metabolism/*physiology</t>
  </si>
  <si>
    <t>Breast Neoplasms/*genetics/metabolism/pathology / Estrogen Receptor alpha/*genetics/metabolism / PTB-Associated Splicing Factor/*genetics/metabolism</t>
  </si>
  <si>
    <t>Estrogen Receptor alpha/*genetics / Estrogen Receptor beta/*genetics / Scoliosis/blood/diagnosis/*genetics</t>
  </si>
  <si>
    <t>*Endocrine disrupting chemical / *Estrogen receptor / *NGS / *Organophosphate ester / *TOCP / Breast Neoplasms/genetics/*pathology / Estrogen Receptor alpha/*drug effects/genetics/metabolism / Plasticizers/*toxicity / Tritolyl Phosphates/metabolism/*toxicity</t>
  </si>
  <si>
    <t>*GH/IGF-1 / *neuroendocrine bone axis / *puberty / *sex steroids / *skeletal sexual dimorphism / Bone Development/genetics/*physiology / Estrogen Receptor alpha/deficiency/genetics/*metabolism / Neurons/*metabolism / Sexual Maturation/genetics/*physiology</t>
  </si>
  <si>
    <t>*Breast cancer subtype prediction / *Cancer gene markers / *Cancer type prediction / *Convolutional neural networks / *Deep learning / *The Cancer Genome Atlas / Biomarkers, Tumor/*genetics / Computational Biology/*methods / *Gene Expression Regulation, Neoplastic / *Gene Regulatory Networks / Neoplasms/*classification/genetics/*pathology / *Neural Networks, Computer</t>
  </si>
  <si>
    <t>*ESR1 Q375H mutant / *ESR1 R394H mutant / *ESR1 gene / *Esr1-Q mice / *Estrogen Insensitivity Syndrome / Estrogen Receptor alpha/*chemistry/*genetics/metabolism / Estrogens/*metabolism</t>
  </si>
  <si>
    <t>Interleukin-10/*genetics / RANK Ligand/*genetics / *Tooth Eruption</t>
  </si>
  <si>
    <t>*Estrogen receptor / *Indeno[1,2,3-cd]pyrene / *Microplastic / *PAH / *Picene / Chrysenes/*pharmacology / Estrogen Receptor alpha/*metabolism / Gene Expression/*drug effects / Pyrenes/*pharmacology / Signal Transduction/*drug effects</t>
  </si>
  <si>
    <t>Hormones/genetics/*metabolism / *In Vitro Oocyte Maturation Techniques / Lipids/*analysis / Oocytes/growth &amp; development/*metabolism</t>
  </si>
  <si>
    <t>Antidepressive Agents/*pharmacology / Depression/*drug therapy / Depressive Disorder/*drug therapy / Drugs, Chinese Herbal/*pharmacology / Hemerocallis/*chemistry</t>
  </si>
  <si>
    <t>*RUNX1 / *RUNX2 / *breast cancer / *breast cancer stem cells / *epithelial to mesenchymal transition / Breast Neoplasms/genetics/*metabolism/pathology / Core Binding Factor Alpha 1 Subunit/antagonists &amp; inhibitors/genetics/*metabolism / Core Binding Factor Alpha 2 Subunit/antagonists &amp; inhibitors/genetics/*metabolism / Neoplastic Stem Cells/*metabolism/pathology</t>
  </si>
  <si>
    <t>Biomarkers, Tumor/*genetics / Estrogen Receptor alpha/*genetics / Estrogen Receptor beta/*genetics / Insulin-Like Growth Factor I/*genetics / Melanoma/*etiology/metabolism/pathology / *Polymorphism, Single Nucleotide / Receptor, IGF Type 1/*genetics</t>
  </si>
  <si>
    <t>* ESR1 / *ERalpha / *complete estrogen insensitivity / *delayed puberty / *diethylstilbestrol / Amenorrhea/complications/*genetics/*therapy / Drug Resistance/*genetics / Estrogen Receptor alpha/*genetics</t>
  </si>
  <si>
    <t>Endometriosis/*genetics/pathology / Estrogen Receptor alpha/*genetics / Estrogen Receptor beta/*genetics / Receptors, Estrogen/*genetics / Receptors, G-Protein-Coupled/*genetics / Receptors, Progesterone/*genetics</t>
  </si>
  <si>
    <t>*Estrogen receptor / *Estrogen signaling / *Human breast explants / Biomarkers, Tumor/genetics/*metabolism / Breast Neoplasms/drug therapy/genetics/metabolism/*pathology / Estrogens/*pharmacology / Gene Expression Regulation, Neoplastic/*drug effects / Receptors, Estrogen/genetics/*metabolism</t>
  </si>
  <si>
    <t>*FOXO / *NF-kappaB / *estradiol / *miR-21-5p / *microRNA / *myasthenia gravis / Circulating MicroRNA/*genetics/*metabolism / Forkhead Transcription Factors/*metabolism / *Gene Expression Regulation / Interferon Regulatory Factors/*metabolism / Myasthenia Gravis/*metabolism / Receptors, Estrogen/*metabolism / STAT Transcription Factors/*metabolism</t>
  </si>
  <si>
    <t>Estrogen Receptor alpha/*genetics / Estrogen Receptor beta/*genetics / MicroRNAs/*genetics / *Polymorphism, Genetic / Receptors, Calcitriol/*genetics / *Vitamin D</t>
  </si>
  <si>
    <t>Apoptosis/*physiology / Cell Survival/*physiology / Gene Expression Regulation/*physiology / Granulosa Cells/*physiology</t>
  </si>
  <si>
    <t>*Psoriasis / *bioinformatic approaches / *differentially expressed genes / *hub gene / *network analysis / *pathogenesis / *Computational Biology / *Psoriasis/genetics</t>
  </si>
  <si>
    <t>Antineoplastic Agents/*pharmacology/therapeutic use / *Data Mining/methods / *Drug Resistance, Neoplasm/genetics / Organoplatinum Compounds/*pharmacology/therapeutic use</t>
  </si>
  <si>
    <t>*Bisphenol A / *Digit ratio of the hand / *ESR1 polymorphism / *Phthalate / Benzhydryl Compounds/administration &amp; dosage/*adverse effects / Esters/administration &amp; dosage/*adverse effects / Estrogen Receptor alpha/*genetics / Phenols/administration &amp; dosage/*adverse effects / Phthalic Acids/administration &amp; dosage/*adverse effects / Polymorphism, Genetic/*genetics</t>
  </si>
  <si>
    <t>Estrogen Receptor alpha/*genetics / Estrogen Receptor beta/*genetics / *Genetic Predisposition to Disease / Polycystic Ovary Syndrome/*genetics/pathology</t>
  </si>
  <si>
    <t>*DNA Breaks, Double-Stranded / Embryonic Development/*drug effects/genetics / Endocrine Disruptors/*toxicity / Neurons/*drug effects/metabolism/pathology / Phthalic Acids/*toxicity / Receptors, Estrogen/*genetics / Water Pollutants, Chemical/*toxicity</t>
  </si>
  <si>
    <t>Breast Neoplasms/genetics/*metabolism/*pathology / Mast Cells/*pathology / Receptors, Estrogen/*metabolism</t>
  </si>
  <si>
    <t>Corpus Luteum/*physiology / *Embryo, Mammalian / *Embryonic Development / Fallopian Tubes/*physiology / Sheep/*physiology</t>
  </si>
  <si>
    <t>*DNA methylation / *Field cancerization / *breast cancer / *contralateral breast / *epigenetics / *normal breast</t>
  </si>
  <si>
    <t>Abortion, Spontaneous/*genetics/physiopathology / Estrogen Receptor alpha/*genetics / Estrogen Receptor beta/*genetics/metabolism</t>
  </si>
  <si>
    <t>*Endocrine disruptors / *Gene expression / *Hypothalamus / *Liver / *Maternal exposure / *Organophosphate flame retardants / *Sex differences / Flame Retardants/*toxicity / Gene Expression Regulation, Developmental/*drug effects / Hypothalamus/*drug effects/metabolism / Liver/*drug effects/metabolism / Organophosphates/*toxicity</t>
  </si>
  <si>
    <t>*Glyphosate-based herbicide / *ductal morphogenesis / *growth factors / *male / *rat mammary gland / Endocrine Disruptors/*toxicity / Glycine/*analogs &amp; derivatives/toxicity / Herbicides/*toxicity / Mammary Glands, Human/drug effects/*growth &amp; development</t>
  </si>
  <si>
    <t>*Genistein / *Mitochondria / *Muscle fiber / *Muscle metabolism / *miR-222 / Genistein/*pharmacology / MicroRNAs/*metabolism / Muscle Fibers, Skeletal/drug effects/*metabolism</t>
  </si>
  <si>
    <t>*azacytidine / *gene expression / *lentiviral transduction / *liver progenitor cell / *liver-enriched transcription factor / *microRNA / *rat liver epithelial cells / Epigenesis, Genetic/*genetics / Hepatocyte Nuclear Factor 4/*genetics / Liver/drug effects/*metabolism / *Transduction, Genetic</t>
  </si>
  <si>
    <t>*DESeq2. / *Limma-Voom / *RNA-seq / *SNPs / *bioinformatics / *breast cancer / *cancer genomics / *differential expression / *genetic variant / *whole exome sequencing / Breast Neoplasms/*genetics/metabolism / Carcinoma, Ductal, Breast/*genetics/metabolism / *Exome / *Mutation</t>
  </si>
  <si>
    <t>*Bioinformatics analysis / *Cervical cancer / *Differentially expressed genes / *Gene Expression Omnibus (GEO) / *Methylation / Biomarkers, Tumor/*genetics/metabolism / *Computational Biology / *DNA Methylation / *Transcriptome / Uterine Cervical Neoplasms/*genetics/metabolism/mortality/pathology</t>
  </si>
  <si>
    <t>Biomarkers, Tumor/*genetics / Breast Neoplasms/epidemiology/*genetics/*pathology</t>
  </si>
  <si>
    <t>Antineoplastic Agents, Hormonal/*pharmacology / Breast Neoplasms/*drug therapy/genetics/metabolism/pathology / Estrogen Receptor alpha/*genetics/*metabolism / *Mutation / Selective Estrogen Receptor Modulators/*pharmacology</t>
  </si>
  <si>
    <t>*Prostatic Neoplasms</t>
  </si>
  <si>
    <t>High-Throughput Nucleotide Sequencing/*methods / Liquid Biopsy/*methods / Molecular Diagnostic Techniques/*methods / Neoplasms/*diagnosis/*pathology</t>
  </si>
  <si>
    <t>Data Mining/*methods / Gene Expression Regulation, Neoplastic/*physiology / Triple Negative Breast Neoplasms/*genetics/mortality</t>
  </si>
  <si>
    <t>Benzhydryl Compounds/*urine / Carcinoma, Non-Small-Cell Lung/*epidemiology / Endocrine Disruptors/*urine / Environmental Exposure/*statistics &amp; numerical data / Estrogen Receptor alpha/*genetics / Lung Neoplasms/*epidemiology / Phenols/*urine</t>
  </si>
  <si>
    <t>*AID / *Aicda / *HDAC inhibitor / *antibody response / *class switch DNA recombination / *estrogen / *estrogen receptor alpha / *microRNA / Autoantibodies/*biosynthesis/immunology / B-Lymphocytes/*drug effects/immunology/metabolism / Butyrates/*pharmacology / Cytidine Deaminase/*biosynthesis/deficiency/genetics / Estradiol/*pharmacology / Histone Deacetylase Inhibitors/*pharmacology / Immunoglobulin Class Switching/*drug effects/genetics / Isoantibodies/*biosynthesis/immunology / MicroRNAs/antagonists &amp; inhibitors/*biosynthesis/genetics / Propionates/*pharmacology / Valproic Acid/*pharmacology</t>
  </si>
  <si>
    <t>*breast cancer / *endocrine therapy / *kinase fusion / *larotrectinib / *resistance / *Breast Neoplasms/drug therapy/genetics</t>
  </si>
  <si>
    <t>*ESR1 / *SERD / *SERM / *aromatase inhibitor / *breast cancer / *endocrine resistance / *estrogen receptor / Antineoplastic Agents, Hormonal/*pharmacology / Breast Neoplasms/*drug therapy/metabolism/pathology / *Drug Resistance, Neoplasm / Receptors, Estrogen/*metabolism</t>
  </si>
  <si>
    <t>*cirrhosis / *clinical cases / *gender-dependent liver failure / *hepatic glucose metabolism / *hepatic lipid metabolism / *hepatocellular carcinoma / *insulin resistance / *metabolic syndrome / *non-alcoholic fatty liver disease / *transgenic animal models / *type 2 diabetes / *Carcinoma, Hepatocellular / *Liver Neoplasms / *Non-alcoholic Fatty Liver Disease</t>
  </si>
  <si>
    <t>*bisphenol A / *brain / *cognition / *communication / *epigenetics / *genistein / *miRNA / *non-coding RNA</t>
  </si>
  <si>
    <t>*aging / *estrogen / *germline stem cell / *oocyte / *oogenesis / *Aging / Estrogens/*genetics/metabolism / Germ Cells/*cytology/metabolism / Oogenesis/*physiology / Ovarian Follicle/cytology/*metabolism / *Pregnancy, Animal</t>
  </si>
  <si>
    <t>Acrylamide/*toxicity / Apoptosis/*drug effects / Autophagy/*genetics / Gonadal Steroid Hormones/biosynthesis/*metabolism / Ovary/*drug effects/metabolism/pathology/physiopathology</t>
  </si>
  <si>
    <t>*BCL2L14-ETV6 / *chemoresistance / *gene fusion / *recurrent adjacent gene rearrangements / *triple-negative breast cancer / Gene Rearrangement/*genetics / Proto-Oncogene Proteins c-bcl-2/*genetics / Proto-Oncogene Proteins c-ets/*genetics / Repressor Proteins/*genetics / Triple Negative Breast Neoplasms/drug therapy/*genetics/pathology</t>
  </si>
  <si>
    <t>Bone Density Conservation Agents/*pharmacology / Bone Remodeling/*drug effects/genetics / Bone and Bones/*drug effects/metabolism/physiopathology / Drugs, Chinese Herbal/*pharmacology / *Systems Biology / Zebrafish Proteins/genetics/*metabolism</t>
  </si>
  <si>
    <t>*Dietary Supplements / Genistein/*pharmacology / Tendons/*drug effects/*physiology</t>
  </si>
  <si>
    <t>*atrioventricular block / *connexins / *cytoskeleton / *intercellular junctions / *tight junctions / Atrioventricular Node/*metabolism/physiology / *Heart Rate / Zonula Occludens-1 Protein/genetics/*metabolism</t>
  </si>
  <si>
    <t>*Brain Masculinization / *ERalpha / *ESR1 / *Gender Incongruence / *Methylation / *RIII / *Gender Dysphoria/drug therapy/genetics / *Transgender Persons / *Transsexualism/genetics</t>
  </si>
  <si>
    <t>*Bi-LSTM-CNN-CRF / *Co-occurrence network / *Gastrointestinal cancer / *Influence maximization / *Text mining / *Data Mining / *Gastrointestinal Neoplasms/genetics / *Genes, Neoplasm</t>
  </si>
  <si>
    <t>*arginine / *endothelium / *estradiol / *estrogen receptor alpha / *fertility / *mice / *vascular diseases / Carotid Artery Injuries/*drug therapy/metabolism/pathology/physiopathology / Endothelium, Vascular/*drug effects/injuries/metabolism/physiopathology / Estradiol/*pharmacology / Estrogen Receptor alpha/*agonists/genetics/metabolism / *Estrogen Replacement Therapy / Estrogens/*pharmacology / Fertility/*drug effects / Mesenteric Arteries/*drug effects/metabolism/physiopathology / *Point Mutation</t>
  </si>
  <si>
    <t>*Hormone-like activity / *Molecular docking / *Morinda officinalis How. / *Network pharmacology / *Osteoporosis</t>
  </si>
  <si>
    <t>Adenocarcinoma/*drug therapy/genetics/mortality/pathology / Antineoplastic Agents, Phytogenic/*pharmacology / Estrogen Receptor alpha/*antagonists &amp; inhibitors/chemistry/genetics/metabolism / Kaempferols/*pharmacology / Neoplasm Proteins/*antagonists &amp; inhibitors/chemistry/genetics/metabolism / Stomach Neoplasms/*drug therapy/genetics/mortality/pathology / src-Family Kinases/*antagonists &amp; inhibitors/chemistry/genetics/metabolism</t>
  </si>
  <si>
    <t>*Calcium / *Estrogen Receptor alpha/genetics / *MicroRNAs/genetics</t>
  </si>
  <si>
    <t>Aging/*genetics/psychology / Cognition/*physiology / Longevity/*genetics / *Phenotype</t>
  </si>
  <si>
    <t>*Kiss1 / *androgen receptor / *bone / *estrogen receptor alpha / *reproduction / Estrogen Receptor alpha/genetics/*physiology / Growth/genetics/*physiology / Growth Hormone-Releasing Hormone/genetics/*physiology / Kisspeptins/genetics/*physiology / Sexual Maturation/genetics/*physiology / Signal Transduction/genetics/*physiology</t>
  </si>
  <si>
    <t>*Breast Neoplasms/drug therapy/genetics / *Drugs, Chinese Herbal/pharmacology / *Hedyotis / *Scutellaria</t>
  </si>
  <si>
    <t>*Drugs, Chinese Herbal/pharmacology / *Forsythia/genetics / *Neoplasms/drug therapy/genetics</t>
  </si>
  <si>
    <t>*bioinformatics analysis / *biomarker / *microRNAs / *osteoporosis / *target genes / *Gene Ontology / *Gene Regulatory Networks / MicroRNAs/*genetics/metabolism / Osteoporosis/*genetics/metabolism / Protein Interaction Maps/*genetics</t>
  </si>
  <si>
    <t>Breast Density/*genetics / Breast Neoplasms/diagnosis/*genetics / Estrogen Receptor alpha/*genetics / *Haplotypes / Mammography/*methods / *Polymorphism, Single Nucleotide</t>
  </si>
  <si>
    <t>Arthritis, Rheumatoid/*drug therapy/genetics / Drugs, Chinese Herbal/metabolism/*pharmacology / Osteoarthritis/*drug therapy/genetics</t>
  </si>
  <si>
    <t>*endothelium / *estrogen / *receptors, smooth muscle / *tamoxifen / *vascular / Carotid Artery Injuries/*drug therapy/metabolism/pathology / Endothelial Cells/*drug effects/metabolism/pathology / Estrogen Receptor alpha/*drug effects/genetics/metabolism / Muscle, Smooth, Vascular/*drug effects/metabolism/pathology / Myocytes, Smooth Muscle/*drug effects/pathology / Selective Estrogen Receptor Modulators/*pharmacology / Tamoxifen/*pharmacology / Wound Healing/*drug effects</t>
  </si>
  <si>
    <t>Drugs, Chinese Herbal/metabolism/*pharmacology / Leonurus/*chemistry / Menstruation Disturbances/*drug therapy/genetics</t>
  </si>
  <si>
    <t>*MicroRNAs/genetics / *Osteoporosis/genetics / *RNA, Long Noncoding/genetics</t>
  </si>
  <si>
    <t>*Breast Neoplasms/diagnosis/genetics/therapy</t>
  </si>
  <si>
    <t>*Coupling transcriptome / *ESR1 / *Genetic association / *Immune pleiotropy / *Interaction network / *Pig / Estrogen Receptor alpha/*genetics/*immunology / *Gene Expression Regulation / Genetic Association Studies/*veterinary / *Polymorphism, Genetic / Swine/*genetics/*immunology</t>
  </si>
  <si>
    <t>*Molecular docking / *Molecular dynamics / *SARS-CoV-2 main protease / *Secondary metabolites / *Spices / Betacoronavirus/*enzymology / Caffeic Acids/*chemistry/therapeutic use / Coronavirus Infections/*drug therapy/enzymology / Curcumin/*chemistry/therapeutic use / *Cysteine Endopeptidases/chemistry / *Drug Discovery / Lactates/*chemistry/therapeutic use / *Molecular Docking Simulation / *Molecular Dynamics Simulation / Pneumonia, Viral/*drug therapy/enzymology / Protease Inhibitors/*chemistry/therapeutic use / *Viral Nonstructural Proteins/antagonists &amp; inhibitors/chemistry</t>
  </si>
  <si>
    <t>Diabetes Complications/*genetics / Estrogen Receptor alpha/*genetics / Fibroblasts/*metabolism / *Skin Ulcer/etiology/genetics/metabolism</t>
  </si>
  <si>
    <t>DNA Methylation/*genetics / Estrogen Receptor alpha/*genetics / Estrogen Receptor beta/*genetics / Scoliosis/*genetics/physiopathology</t>
  </si>
  <si>
    <t>*Nasopharyngeal Neoplasms/drug therapy / *Prodrugs</t>
  </si>
  <si>
    <t>Body Temperature/genetics/*physiology / Estrogens/*metabolism / Neurons/*physiology / Preoptic Area/*metabolism / Torpor/*physiology</t>
  </si>
  <si>
    <t>*Mandible / *Polymorphism, Single Nucleotide</t>
  </si>
  <si>
    <t>Estrogen Receptor alpha/*genetics / *Premenstrual Syndrome/genetics</t>
  </si>
  <si>
    <t>*Breast Neoplasms/diagnosis/genetics / Estrogen Receptor alpha/*genetics / *Molecular Diagnostic Techniques / *Specimen Handling</t>
  </si>
  <si>
    <t>Drugs, Chinese Herbal/chemistry/isolation &amp; purification/*therapeutic use / Leukopenia/*drug therapy/genetics/metabolism / Molecular Docking Simulation/*methods / Protein Interaction Maps/drug effects/*physiology / *Sanguisorba</t>
  </si>
  <si>
    <t>*Ovary / *Zebrafish</t>
  </si>
  <si>
    <t>Colitis, Ulcerative/*drug therapy/genetics / Drugs, Chinese Herbal/chemistry/pharmacology/*therapeutic use / *Molecular Targeted Therapy</t>
  </si>
  <si>
    <t>*GPER1 / *GPER1 antagonists / *bile salts / *biliary sludge / *cholesterol gallstone disease / *estrogen / *estrogen receptors / *gallbladder hypomotility / Cholesterol/*metabolism / Gallstones/metabolism/pathology/*prevention &amp; control / *Molecular Targeted Therapy / Receptors, Estrogen/*antagonists &amp; inhibitors / Receptors, G-Protein-Coupled/*antagonists &amp; inhibitors</t>
  </si>
  <si>
    <t>Abdominal Fat/*drug effects/metabolism / Benzhydryl Compounds/*toxicity / Endocrine Disruptors/*toxicity / Lipid Metabolism/*drug effects/genetics / Obesity/*chemically induced/genetics/metabolism / Phenols/*toxicity</t>
  </si>
  <si>
    <t>*multifocal breast carcinoma</t>
  </si>
  <si>
    <t>*Genetic Predisposition to Disease / *Premenstrual Syndrome / Receptors, Estrogen/*genetics</t>
  </si>
  <si>
    <t>*ESR1-CCDC170 / *Endocrine resistance / *HER2 / *Luminal breast cancer / *SRC / Antineoplastic Combined Chemotherapy Protocols/*pharmacology / Breast Neoplasms/drug therapy/*genetics/pathology / Carrier Proteins/*genetics / *Drug Resistance, Neoplasm / Estrogen Receptor alpha/*genetics / *Oncogene Proteins, Fusion / Receptor, ErbB-2/antagonists &amp; inhibitors/*metabolism</t>
  </si>
  <si>
    <t>*Fetal Growth Retardation/genetics / *Genetic Predisposition to Disease</t>
  </si>
  <si>
    <t>Anguilla/genetics/*physiology / *Transcriptome / *Vitellogenesis</t>
  </si>
  <si>
    <t>*Norethindrone / *Zebrafish/genetics</t>
  </si>
  <si>
    <t>*Acromegaly / *Estrogen receptor / *Estrogen receptor gene expression / *Nonfunctioning pituitary adenoma</t>
  </si>
  <si>
    <t>*Breast cancer / *Genomic profiling / *Metastasis / *Personalised medicine / Biomarkers, Tumor/*genetics / Breast Neoplasms/drug therapy/*genetics/*pathology / Genomics/*methods / High-Throughput Nucleotide Sequencing/*methods / *Mutation</t>
  </si>
  <si>
    <t>*chromosomal inversion / *social behavior / *songbird / Aggression/*physiology / Estrogen Receptor alpha/*genetics / Sparrows/*genetics</t>
  </si>
  <si>
    <t>*ERalpha / *GPCR / *Rspo1 / *Wnt/beta-catenin / *developmental biology / *mouse / Estrogen Receptor alpha/*genetics/metabolism / *Gene Expression Regulation / Thrombospondins/*genetics/metabolism / *Wnt Signaling Pathway</t>
  </si>
  <si>
    <t>*Diethylhexyl Phthalate/toxicity / *Endocrine Disruptors/toxicity</t>
  </si>
  <si>
    <t>*Alleles / Estrogen Receptor alpha/*genetics / Obesity/*genetics / *Polymorphism, Genetic / *Sex Characteristics</t>
  </si>
  <si>
    <t>*Bioinformatics / *Breast cancer / *Genetics / *Oncology / *Breast Neoplasms/genetics/metabolism/pathology / *Gene Expression Regulation, Neoplastic / *Mutation / *Neoplasm Proteins/biosynthesis/genetics / *Wnt Signaling Pathway</t>
  </si>
  <si>
    <t>Hypertension/*genetics / Transcription Factors/*genetics / *Transcriptome / Ventricular Remodeling/*genetics</t>
  </si>
  <si>
    <t>Endometrial Stromal Tumors/genetics/*pathology / Nuclear Receptor Coactivator 2/*genetics / Uterine Neoplasms/*genetics/*pathology</t>
  </si>
  <si>
    <t>*CAD / *CETP / *ESR1 / *MS / *MTHFR / *Polymorphism / 5-Methyltetrahydrofolate-Homocysteine S-Methyltransferase/*genetics / Cholesterol Ester Transfer Proteins/*genetics / Coronary Artery Disease/diagnostic imaging/*genetics / Estrogen Receptor alpha/*genetics / Methylenetetrahydrofolate Reductase (NADPH2)/*genetics / *Polymorphism, Single Nucleotide</t>
  </si>
  <si>
    <t>Breast Neoplasms/blood/*genetics / Circulating Tumor DNA/*genetics / *Gene Regulatory Networks / Sequence Analysis, DNA/*methods</t>
  </si>
  <si>
    <t>Aggression/*physiology / Amygdala/cytology/*physiology / Neural Pathways/cytology/*physiology / Sexual Behavior, Animal/*physiology</t>
  </si>
  <si>
    <t>Diabetes Mellitus, Experimental/blood/*drug therapy / Diabetes Mellitus, Type 2/blood/*drug therapy / Drugs, Chinese Herbal/pharmacology/*therapeutic use / Hypoglycemic Agents/pharmacology/*therapeutic use / Metabolic Networks and Pathways/*drug effects/physiology</t>
  </si>
  <si>
    <t>Breast Neoplasms/*genetics / Circulating Tumor DNA/blood/*genetics / Neoplasm Metastasis/*genetics</t>
  </si>
  <si>
    <t>*Abortion, Spontaneous</t>
  </si>
  <si>
    <t>Brain/*cytology/*physiology / Maternal Behavior/*physiology / Neural Pathways/*physiology / Neurons/*physiology / Paternal Behavior/*physiology</t>
  </si>
  <si>
    <t>*Adipose tissue / *Bisphenol / *Glucose metabolism / *Inflammation / *Insulin signalling / Adipokines/*antagonists &amp; inhibitors/biosynthesis / Adipose Tissue/*drug effects/metabolism / Benzhydryl Compounds/*toxicity / Estrogens, Non-Steroidal/*toxicity / Glucose/*antagonists &amp; inhibitors/metabolism / Phenols/*pharmacology/*toxicity / Sulfones/*pharmacology</t>
  </si>
  <si>
    <t>*3D cell culture / *Alpha-lactalbumin / *Beta-casein / *Endocrine disruptor / *Mammary gland / *Milk proteins / *Mammary Glands, Animal / *Milk Proteins</t>
  </si>
  <si>
    <t>Breast Neoplasms/*genetics / *Gene Expression Regulation, Neoplastic / *Gene Regulatory Networks / Insulin-Like Growth Factor I/*genetics / MicroRNAs/*genetics</t>
  </si>
  <si>
    <t>*cell biology / *endocrine-disrupting / *estrogen receptors / *feeding-regulation / *reproduction / *vitamin B6 / Benzhydryl Compounds/*pharmacology / Hypothalamus/*drug effects/metabolism / Neurons/*drug effects/metabolism / Neuropeptide Y/*genetics/metabolism / Oxidative Stress/drug effects/genetics/*physiology / Phenols/*pharmacology</t>
  </si>
  <si>
    <t>*innate behaviors / *long-term potentiation / *testosterone / *ventromedial hypothalamus / Hypothalamus/*physiology / *Instinct / *Life Change Events / *Long-Term Synaptic Depression / *Neuronal Plasticity</t>
  </si>
  <si>
    <t>*Alternative phenotypes / *Coadaptation / *Estrogen receptor alpha / *Inversion polymorphism / *Life-history strategy / *Parental behavior / *Social behavior / *Song / *Territorial aggression / *Vasoactive intestinal peptide / Sexual Behavior, Animal/*physiology / Sparrows/*genetics/*physiology</t>
  </si>
  <si>
    <t>*Breeding / Goats/*genetics / Litter Size/*genetics</t>
  </si>
  <si>
    <t>* ESR1 / * VAV3 / * breast cancer / * hsa-mir-130a / * microRNAs / * prognosis / * tumorigenesis</t>
  </si>
  <si>
    <t>Estradiol/*pharmacology / Estrogen Receptor alpha/antagonists &amp; inhibitors/*genetics/metabolism / Estrogen Receptor beta/antagonists &amp; inhibitors/*genetics/metabolism / Neovascularization, Physiologic/*drug effects/genetics / Receptor, Adenosine A2A/*genetics/metabolism / Wounds, Penetrating/drug therapy/*genetics/metabolism/pathology</t>
  </si>
  <si>
    <t>*Cell Differentiation / DNA-Binding Proteins/genetics/*metabolism / Estradiol/*metabolism / Estrogens/*metabolism / Mammary Glands, Animal/*metabolism/physiopathology / Proto-Oncogene Proteins/genetics/*metabolism</t>
  </si>
  <si>
    <t>Biomarkers, Tumor/*metabolism / Estrogens/*metabolism / SOX9 Transcription Factor/*metabolism / Testis/*metabolism</t>
  </si>
  <si>
    <t>*Estrogen receptor / *gene / *ocular disease / *polymorphism</t>
  </si>
  <si>
    <t>Chromatography, High Pressure Liquid/*methods / *Drugs, Chinese Herbal/administration &amp; dosage/metabolism/pharmacokinetics / *Furans/administration &amp; dosage/metabolism/pharmacokinetics / *Glucosides/administration &amp; dosage/metabolism/pharmacokinetics / Mass Spectrometry/*methods</t>
  </si>
  <si>
    <t>*ESR1 mutations / *FOXA1 mutations / *breast cancer / *chromatin accessibility / *endocrine therapy / *epigenomics / *estrogen receptor / *pioneer transcription factor / *transcription / *transcriptomics / Aromatase Inhibitors/*therapeutic use / Breast Neoplasms/*drug therapy/genetics/metabolism / Chromatin/*genetics/metabolism / Hepatocyte Nuclear Factor 3-alpha/chemistry/*genetics/metabolism / *Mutation, Missense</t>
  </si>
  <si>
    <t>*TGF-beta / *endometrioma / *endometriosis / *gene expression regulation / *ovarian cancer / *proteoglycans / *signalling / *syndecans / *Endometriosis/genetics / *Ovarian Neoplasms</t>
  </si>
  <si>
    <t>*ERalpha / *ESR1 / *GEMM / *development / *point mutation / Estrogen Receptor alpha/*genetics/*metabolism / Growth and Development/*genetics</t>
  </si>
  <si>
    <t>*Fibromiyalgia syndrome / *Pvull / *XbaI / *estrogen receptor-alpha / *variant / *women.</t>
  </si>
  <si>
    <t>Biomarkers, Tumor/*genetics / Breast Neoplasms/*drug therapy/genetics/pathology / Circulating Tumor DNA/*blood / *Molecular Targeted Therapy</t>
  </si>
  <si>
    <t>Adenoma/genetics/metabolism/*pathology / Biomarkers, Tumor/genetics/*metabolism / Estrogen Receptor alpha/genetics/*metabolism / Estrogen Receptor beta/genetics/*metabolism / *Gene Expression Regulation, Neoplastic / Pituitary Neoplasms/genetics/metabolism/*pathology</t>
  </si>
  <si>
    <t>*ESR1 / *breast cancer / *endocrine therapy / *posttranslational modifications / *proteasome / Breast Neoplasms/*genetics / Drug Resistance, Neoplasm/*genetics / Protein Processing, Post-Translational/*genetics / Receptors, Estrogen/*genetics</t>
  </si>
  <si>
    <t>Biomarkers, Tumor/genetics/*metabolism / Carcinoma, Squamous Cell/genetics/metabolism/*pathology / Estradiol/*metabolism / Estrogen Receptor alpha/*antagonists &amp; inhibitors/genetics/metabolism / Estrogen Receptor beta/*antagonists &amp; inhibitors/genetics/metabolism / Laryngeal Neoplasms/genetics/metabolism/*pathology</t>
  </si>
  <si>
    <t>*NR2E1 / *TLX / *cancer / *genome instability / *nuclear receptors</t>
  </si>
  <si>
    <t>BACKGROUND: Among breast carcinoma patients with metastatic disease, 15-30% will eventually develop brain metastases. We examined the genomic landscape of a large cohort of breast carcinoma brain metastases (BCBMs) and compared them to a cohort of primary breast carcinomas (BCs). MATERIAL AND METHODS: We retrospectively analyzed 733 BCBMs tested with comprehensive genomic profiling (CGP) and compared them to 10,772 primary breast carcinomas (not-paired) specimens. For a subset of 16 triple-negative breast carcinoma (TNBC)-brain metastasis (BM) samples, PD-L1 immunohistochemistry was performed concurrently. RESULTS: A total of 733 consecutive BCBMs were analyzed. Compared to primary BCs, BCBMs were enriched for genomic alterations in TP53 (72.0%, 528/733), ERBB2 (25.6%. 188/733), RAD21 (14.1%, 103/733), NF1 (9.0%, 66/733), BRCA1 (7.8%, 57/733), and ESR1 (6.3%,46/733) (p &lt; 0.05 for all comparisons). Immune checkpoint inhibitor (ICPI) biomarkers such as tumor mutational burden (TMB)-High (16.2%, 119/733), microsatellite instability (MSI)-High (1.9%, 14/733), CD274 amplification (3.6%, 27/733), and APOBEC mutational signature (5.9%, 43/733) were significantly higher in the BCBM cohort compared to the primary BC cohort (p &lt; 0.05 for all comparisons). When using both CGP and PD-L1 IHC, 37.5% (6/16) of the TNBC brain metastasis patients were eligible for atezolizumab based on PD-L1 IHC, and 18.8% (3/16) were eligible for pembrolizumab based on TMB-High status. CONCLUSION: We found a high prevalence of clinically relevant genomic alterations in BCBM patients, suggesting that tissue acquisition (surgery) and or cerebrospinal fluid (CSF) for CGP in addition to CGP of the primary tumor may be clinically warranted. IMPLICATIONS FOR PRACTICE: We found a high prevalence of clinically relevant genomic alterations in BCBM patients, suggesting that tissue acquisition (surgery) and or cerebrospinal fluid (CSF) for CGP in addition to CGP of the primary tumor may be clinically warranted. In addition, we identified higher positive rates for FDA-approved immunotherapy biomarkers detected by CGP in BCBM patients, opening the possibility for new on-label treatments. Last, we noted limited correlation between TMB and PD-L1 IHC which exemplifies the importance to test with both PD-L1 IHC and CGP for ICPI eligibility of TNBC patients with brain metastases.</t>
  </si>
  <si>
    <t>ETHNOPHARMACOLOGICAL RELEVANCE: Huangqin Decoction (HQD), a traditional Chinese medicinal (TCM) formula chronicled in Shang Han Lun, has been used to treat gastrointestinal diseases for nearly 1800 years. OBJECTIVE: To investigate the effects and underlying mechanisms of HQD on ulcerative colitis (UC). METHODS: The bioactive compounds in HQD were obtained from the traditional Chinese medicine systems pharmacology database. Then, the HQD and UC-related targets were analyzed by establishing HQD-Compounds-Targets (H-C-T) and protein-protein interaction (PPI) networks. Enrichment analysis was used for further study. The candidate targets for the effects of HQD on UC were validated using a dextran sulfate sodium-induced UC mouse experiment. RESULTS: The results showed that 51 key targets were gained by matching 284 HQD-related targets and 837 UC-related targets. Combined with H-C-T and PPI network analyses, the key targets were divided into endothelial growth, inflammation and signal transcription-related targets. Further experimental validation showed that HQD targeted estrogen receptor alpha (ESR1) and endothelial growth factor receptors to relieve endothelial dysfunction, thereby improving intestinal barrier function. The expression of inflammatory cytokines and signal transducers was suppressed by HQD treatment and inflammation was inhibited. CONCLUSIONS: HQD may acts on UC via the regulation of targets and pathways related to improving the intestinal mucosal barrier and ameliorating endothelial dysfunction. Additionally, ERS1 may be a new target to explore the mechanisms of UC.</t>
  </si>
  <si>
    <t>PURPOSE: This phase I study (RAD1901-005; NCT02338349) evaluated elacestrant, an investigational oral selective estrogen receptor degrader (SERD), in heavily pretreated women with estrogen receptor-positive, human epidermal growth factor receptor 2-negative metastatic breast cancer, including those with estrogen receptor gene alpha (ESR1) mutation. The primary objective was to determine the maximum tolerated dose and/or recommended phase II dose (RP2D). METHODS: The study consisted of a 3 + 3 design (elacestrant capsules) followed by expansion at RP2D (400-mg capsules, then 400-mg tablets) for the evaluation of safety and antitumor activity. Elacestrant was taken once daily until progression or intolerability. RESULTS: Of 57 postmenopausal women enrolled, 50 received RP2D (400 mg once daily): median age, 63 years; median three prior anticancer therapies, including cyclin-dependent kinase 4,6 inhibitors (CDK4/6i; 52%), SERD (52%), and ESR1 mutation (circulating tumor DNA; 50%). No dose-limiting toxicities occurred; the most common adverse events at RP2D (400-mg tablet; n = 24) were nausea (33.3%) and increased blood triglycerides and decreased blood phosphorus (25.0% each). Most adverse events were grade 1-2 in severity. The objective response rate was 19.4% (n = 31 evaluable patients receiving RP2D), 15.0% in patients with prior SERD, 16.7% in patients with prior CDK4/6i, and 33.3% in patients with ESR1 mutation (n = 5/15). The clinical benefit rate (24-week) was 42.6% overall (n = 47 patients receiving RP2D), 56.5% (n = 23, ESR1 mutation), and 30.4% (n = 23, prior CDK4/6i). Elacestrant clinical benefit was associated with decline in ESR1 mutant allele fraction. CONCLUSION: Elacestrant 400 mg orally once daily has an acceptable safety profile and demonstrated single-agent activity with confirmed partial responses in heavily pretreated patients with estrogen receptor-positive metastatic breast cancer. Notably, responses were observed in patients with ESR1 mutation as well as those with prior CDK4/6i and prior SERD. A phase III trial investigating elacestrant versus standard endocrine therapy is ongoing.</t>
  </si>
  <si>
    <t>OBJECTIVE: To investigate the therapeutic mechanism of resveratrol (RES) for Alzheimer's disease (AD) in light of network pharmacology. METHODS: We searched PubChem, BATMAN-TCM, Genecards, AD, TTD, String 11.0, AlzData, SwissTargetPrediction, Metascape and other databases for the therapeutic targets of RES and human AD-related targets. The intersection was determined using Venny 2.1 to obtain the therapeutic targets of RES for AD. The protein-protein interaction (PPI) network was constructed, the gene ontology (GO) was enriched and the Kyoto Encyclopedia of Genes and Genomes pathway (KEGG pathway) were analyzed. Cytoscape 3.7.1 software was used to construct a target-signaling pathway network of RES in the treatment of AD. Molecular docking verification was carried out on SwissDock (http://www.swissdock.ch/docking). We examined a 293Tau cell model of AD for changes in protein levels of pS396, pS199, Tau5, CDK5, glycogen synthase kinase 3beta (GSK3beta) and p-GSK3beta in response to RES treatment using Western blotting. RESULTS: We obtained 182 targets of RES, 525 targets related to AD, and 36 targets of RES for AD treatment, among which 34.6% of the targets were protein-modifying enzymes, 27.7% were metabolite invertase, 13.8% were gene-specific transcriptional regulators, and 10.3% were transporters. The core key targets of RES in the treatment of AD included INS, APP, ESR1, MMP9, IGF1R, CACNA1C, MAPT (microtubule- associated protein Tau), MMP2, TGFB1 and GSK3B. Enrichment analysis of GO biological process suggested that the biological function of RES in AD treatment mainly involved the response to beta-amyloid protein, positive regulation of transferase activity, the transmembrane receptor protein tyrosine kinase signaling pathway, regulation of behavior, learning or memory, aging, and transmembrane transport. KEGG pathway enrichment analysis showed that the most significantly enriched signaling pathways were AD pathway, PI3K-AKT signaling pathway, cGMP-PKG signaling pathway, and MAPK signaling pathway. Molecular docking results showed that RES had strong binding with ESR1, GSK3B, MMP9, IGF1R, APP and INS. In the cell model of AD, treatment with 50 mumol/L RES for 12 h significantly reduced the levels of pS396 and pS199 by regulating CDK5 and GSK3beta activity (P &lt; 0.001). CONCLUSIONS: RES produces therapeutic effects on AD by acting on multiple targets and affecting multiple signaling pathways and improves AD-associated pathologies via a direct action on Abeta and Tau pathological processes.</t>
  </si>
  <si>
    <t>Both androgens and estrogens play key, albeit incompletely described, roles in the functioning of the epididymis. Because this tightly-coiled tubular structure is compartmented, precise mapping of the distribution of sex steroid's receptors is important. Such receptors have been located in the first segments (caput, corpus), but the last part (cauda) remains poorly explored. We used immunochemistry to localize androgen (AR) and estrogen (ESR1 and ESR2) receptors in the cauda in the fat sand rat (Psammomys obesus). We compared results obtained during the breeding versus resting seasons. We also used individuals castrated, or castrated then treated with testosterone, or subjected to the ligation of their efferent ducts. During the breeding season, in principal cells, we found strong staining both for AR and ESR1 in the apical cytoplasm, and strong staining for ESR2 in the nucleus. During the resting season, principal cells were positive for AR and ESR1, but negative for ESR2. In castrated animals, staining was null for ESR2 and AR, and weak for ESR1. In castrated then treated animals, immuno-expression was restored but only for AR and ESR1. Following efferent duct ligation, AR reactivity decreased while ESR1 and ESR2 provided strong staining. Broadly similar, but not fully identical patterns were observed in basal cells. They were positive for ESR2 and AR during the breeding season, but not for ESR1. During the resting season, staining was modest for ESR1 and AR and negative for ESR2. In all experimentally treated animals, we observed weak staining for AR and ESR1, and a lack of signal for ESR2. Overall, this study provides strong evidence that androgens and estrogens are involved in the seasonal regulation of the whole epididymis in the fat sand rat, with marked differences between caput and cauda (the corpus is highly reduced in rodent).</t>
  </si>
  <si>
    <t>Emerging evidence has shown that circular RNAs (circRNAs) and DNA methylation play important roles in the causation and progression of cancers. However, the roles of circRNAs and abnormal methylation genes in the tumorigenesis of pancreatic ductal adenocarcinoma (PDAC) are still largely unknown. Expression profiles of circRNA, gene methylation, and mRNA were downloaded from the GEO database, and differentially expressed genes were obtained via GEO2R, and a ceRNA network was constructed based on circRNA-miRNA pairs and miRNA-mRNA pairs. Inflammation-associated genes were collected from the GeneCards database. Then, functional enrichment analysis and protein-protein interaction (PPI) networks of inflammation-associated methylated expressed genes were investigated using Metascape and STRING databases, respectively, and visualized in Cytoscape. Hub genes of PPI networks were identified using the NetworkAnalyzer plugin. Also, we analyzed the methylation, protein expression levels, and prognostic value of hub genes in PDAC patients through the UALCAN, Human Protein Atlas (HPA), and Kaplan-Meier plotter databases, respectively. The circRNA_102049/miR-455-3p/CD80 axis was identified by the ceRNA network and hub genes. In vitro and in vivo experiments were performed to evaluate the functions of circRNA_102049. The regulatory mechanisms of circRNA_102049 and miR-455-3p were explored by RT-PCR, western blot, and dual-luciferase assays. In the present study, twelve hub genes (STAT1, CCND1, KRAS, CD80, ICAM1, ESR1, RAF1, RPS6KA2, KDM6B, TNRC6A, FOSB, and DNM1) were determined from the PPI networks. Additionally, the circRNA_102049 was upregulated in PDAC cell lines. Functionally, the knockdown of circRNA_102049 by siRNAs inhibited cell growth, inflammatory factors, and migratory and invasive potential and promoted cell apoptosis. Mechanistically, circRNA_102049 functioned as a sponge of miR-455-3p and partially reversed the effect of miR-455-3p and consequently upregulated CD80 expression. Our findings showed that circRNA_102049 and methylated hub genes play an important role in the proliferation, apoptosis, migration, invasion, and inflammatory response of PDAC, which might be selected as a promising prognostic marker and therapeutic target for PDAC.</t>
  </si>
  <si>
    <t>The sex determination and control of poultry is a key problem in production and scientific research despite few studies on regulatory factors, especially transcription factors in sex determination. In the early stage of this study, high-throughput sequencing was used to screen the differentially expressed gene JUN in male and female embryonic stem cells (ESCs) and primordial germ cells (PGCs). The qRT-PCR discovered that the JUN gene significantly increased from embryonic days (E) 2.5 later in chicken embryo development, and the female gonad expression was much higher than that of the male after E14.5. Lentivirus shRNA-JUN, shRNA-Smad2 interference, and OE-JUN overexpression vectors were successfully constructed. After interfering with JUN in vivo, male characteristics appeared in ZW embryonic gonads at E18.5. Meanwhile, the male-specific genes DMRT1 and Sox9 were upregulated, the female-specific genes FOXL2, ESR1, and CYP19A1 were downregulated, and the estradiol in the gonads was significantly decreased. The situation was reversed after the overexpression of JUN, ZZ chicken embryo developed into female sexual characteristics. The double luciferase report has found that the Smad2 promoter activity was significantly upregulated after interference with JUN, and significantly increased after the deletion of the JUN binding site. After the injection of the Smad2-shRNA vector into the blood vessel in vivo, it was discovered that DMRT1 and Sox9 of ZW embryos at E18.5 were downregulated, FOXL2 and CYP19A1 were significantly upregulated, and the gonads show femininity. In conclusion, this study proves that JUN is a key regulator in the process of chicken female sex differentiation, which can inhibit the transcription of Smad2 and promote the synthesis of estradiol, and participate in the process of chicken sex differentiation. This study lays a foundation for the analysis of the molecular mechanism of chicken sex determination and the development of poultry sex control technology.</t>
  </si>
  <si>
    <t>Oligoasthenozoospermia (OA) is one of the most common types of male infertility affecting sperm count and sperm motility. Unfortunately, it is difficult for existing drugs to fundamentally improve the sperm quality of OA patients, because the pathological mechanism of OA has not been fully elucidated yet. Morinda officinalis-Lycium barbarum coupled-herbs (MOLBCH), as traditional Chinese Medicines, has been widely used for treating OA over thousands of years, but its molecular mechanism is still unclear. For this purpose, we adopted a comprehensive approach integrated network pharmacology and molecular docking to reveal the bioactive components and potential targets of MOLBCH against OA. The results showed that MOLBCH alleviated apoptosis, promoted male reproductive function, and reduced oxidant stress in the treatment of OA. Ohioensin-A, quercetin, beta-sitosterol and sitosterol were the key bioactive components. Androgen receptor (AR), Estrogen receptor (ESR1), Mitogen-activated protein kinase 3 (MAPK3), RAC-alpha serine/threonine-protein kinase (AKT1), Glyceraldehyde-3-phosphate dehydrogenase (GAPDH) were the core potential targets. PI3K/Akt signaling pathway, prostate cancer, AGE-RAGE signaling pathway in diabetic complications were the most representative pathways. Moreover, molecular docking was performed to validate the strong binding interactions between the obtained core components and targets. These observations provide deeper insight into the pathogenesis of OA and can be used to design new drugs and develop new therapeutic instructions to treat OA.</t>
  </si>
  <si>
    <t>Patients harbouring mutations in genes encoding C-type natriuretic peptide (CNP; NPPC) or its receptor guanylyl cyclase B (GC-B, NPR2) suffer from severe growth phenotypes; loss-of-function mutations cause achondroplasia, whereas gain-of-function mutations cause skeletal overgrowth. Although most of the effects of CNP/GC-B on growth are mediated directly on bone, evidence suggests the natriuretic peptides may also affect anterior pituitary control of growth. Our previous studies described the expression of NPPC and NPR2 in a range of human pituitary tumours, normal human pituitary, and normal fetal human pituitary. However, the natriuretic peptide system in somatotropes has not been extensively explored. Here, we examine the expression and function of the CNP/GC-B system in rat GH3 somatolactotrope cell line and pituitary tumours from a cohort of feline hypersomatotropism (HST; acromegaly) patients. Using multiplex RT-qPCR, all three natriuretic peptides and their receptors were detected in GH3 cells. The expression of Nppc was significantly enhanced following treatment with either 100 nM TRH or 10 microM forskolin, yet only Npr1 expression was sensitive to forskolin stimulation; the effects of forskolin and TRH on Nppc expression were PKA- and MAPK-dependent, respectively. CNP stimulation of GH3 somatolactotropes significantly inhibited Esr1, Insr and Lepr expression, but dramatically enhanced cFos expression at the same time point. Oestrogen treatment significantly enhanced expression of Nppa, Nppc, Npr1, and Npr2 in GH3 somatolactotropes, but inhibited CNP-stimulated cGMP accumulation. Finally, transcripts for all three natriuretic peptides and receptors were expressed in feline pituitary tumours from patients with HST. NPPC expression was negatively correlated with pituitary tumour volume and SSTR5 expression, but positively correlated with D2R and GHR expression. Collectively, these data provide mechanisms that control expression and function of CNP in somatolactotrope cells, and identify putative transcriptional targets for CNP action in somatotropes.</t>
  </si>
  <si>
    <t>Signaling from estrogen receptor alpha (ERalpha) and its ligand estradiol (E2) is critical for growth of approximately 70% of breast cancers. Therefore, several drugs that inhibit ERalpha functions have been in clinical use for decades and new classes of anti-estrogens are continuously being developed. Although a significant number of ERalpha+ breast cancers respond to anti-estrogen therapy, approximately 30% of these breast cancers recur, sometimes even after 20 years of initial diagnosis. Mechanism of resistance to anti-estrogens is one of the intensely studied disciplines in breast cancer. Several mechanisms have been proposed including mutations in ESR1, crosstalk between growth factor and ERalpha signaling, and interplay between cell cycle machinery and ERalpha signaling. ESR1 mutations as well as crosstalk with other signaling networks lead to ligand independent activation of ERalpha thus rendering anti-estrogens ineffective, particularly when treatment involved anti-estrogens that do not degrade ERalpha. As a result of these studies, several therapies that combine anti-estrogens that degrade ERalpha with PI3K/AKT/mTOR inhibitors targeting growth factor signaling or CDK4/6 inhibitors targeting cell cycle machinery are used clinically to treat recurrent ERalpha+ breast cancers. In this review, we discuss the nexus between ERalpha-PI3K/AKT/mTOR pathways and how understanding of this nexus has helped to develop combination therapies.</t>
  </si>
  <si>
    <t>Dynamics of mRNA from circulating tumor cells (CTCs), mRNA from extracellular vesicles (EVs), and cell-free DNA (cfDNA) were assessed to examine the relevance of a longitudinal multi-parametric liquid biopsy strategy. Eighteen milliliters of blood was drawn from 27 hormone receptor-positive and human epidermal growth factor receptor 2 (HER2)-negative metastatic breast cancer (MBC) patients at disease progression and at two subsequent radiologic staging time points. CTC mRNA and EV mRNA were analyzed using multi-marker qPCR, and cfDNA was analyzed using targeted next-generation sequencing (NGS). The presence of ERBB2 or ERBB3 overexpression signals in CTCs significantly correlated with disease progression (87% specificity, 36% sensitivity, p-value = 0.023), and the presence of either ERBB3 signals in CTCs or EVs or cfDNA variants in ERBB3 also showed a significant association with progressive MBC. Fluctuations during treatment were detected in the EV fraction with the appearance of hitherto undetected ERCC1 signals correlating with progressive disease (97% specificity, 18% sensitivity, p-value = 0.030). Allele frequency development of ESR1 and PIK3CA variants detected at subsequent staging time points could be used as a predictor for therapy success and, importantly, might help guide therapy decisions. The three analytes, each with their own unique features for disease monitoring, were shown to be complementary, underlining the usefulness of the longitudinal multi-parametric liquid biopsy approach.</t>
  </si>
  <si>
    <t>Under the Organisation for Economic Co-operation and Development (OECD), the Ministry of the Environment of Japan (MOE) added Japanese medaka (Oryzias latipes) to the test guideline fish short-term reproduction assay (FSTRA) developed by the United States Environmental Protection Agency (US EPA) using fathead minnow (Pimephales promelas). The FSTRA was designed to detect endocrine disrupting effects of chemicals interacting with the hypothalamic-pituitary-gonadal axis (HPG axis) such as agonists or antagonists on the estrogen receptor (Esr) and/or the androgen receptor (AR) and steroidogenesis inhibitors. We conducted the FSTRA with Japanese medaka, in accordance with OECD test guideline number 229 (TG229), for 16 chemicals including four Esr agonists, two Esr antagonists, three AR agonists, two AR antagonists, two steroidogenesis inhibitors, two progesterone receptor agonists, and a negative substance, and evaluated the usability and the validity of the FSTRA (TG229) protocol. In addition, in vitro reporter gene assays (RGAs) using Esr1 and ARbeta of Japanese medaka were performed for the 16 chemicals, to support the interpretation of the in vivo effects observed in the FSTRA. In the present study, all the test chemicals, except an antiandrogenic chemical and a weak Esr agonist, significantly reduced the reproductive status of the test fish, that is, fecundity or fertility, at concentrations where no overt toxicity was observed. Moreover, vitellogenin (VTG) induction in males and formation of secondary sex characteristics (SSC), papillary processes on the anal fin, in females was sensitive endpoints to Esr and AR agonistic effects, respectively, and might be indicators of the effect concentrations in long-term exposure. Overall, it is suggested that the in vivo FSTRA supported by in vitro RGA data can adequately detect effects on the test fish, O. latipes, and probably identify the mode of action (MOA) of the chemicals tested.</t>
  </si>
  <si>
    <t>Juvenile superovulation can provide a wealth of oocyte material for embryo production, animal cloning, and genetic modification research, but embryos derived from juvenile oocytes show poor efficiency in subsequent developmental capacity. In order to reveal the formation mechanism of large numbers of follicles and poor oocyte quality in juvenile ovaries under superovulation treatment, differentially expressed microRNAs (miRNAs) and messenger RNAs (mRNAs) were characterized and investigated in the ovaries of lambs and adult sheep using high-throughput sequencing technology. The majority of differentially expressed miRNAs (337/358) were upregulated in lamb libraries. The expression levels of mRNAs related to hormone receptors (follicle-stimulating hormone receptor, FSHR; luteinizing hormone/choriogonadotropin receptor, LHCGR; estrogen receptor 1, ESR1), steroid hormone secretion (cytochrome P450 family 11 subfamily A member 1, CYP11A1; cytochrome P450 family 17 subfamily A member 1, CYP17A1; cytochrome P450 family 19 subfamily A member 1, CYP19A1), and oocyte quality (pentraxin 3, PTX3; BCL2 apoptosis regulator, BCL2; caspase 3, CASP3) were significantly different between the lamb and adult libraries. The miRNA aor-miR-143, which targets FSHR, was highly and differentially expressed, and PTX3 was predicted to be targeted by oar-miR-485-3p and oar-miR-377-3p in the ovine ovary. A considerable number of miRNAs were predicted to inhibit ESR1 expression in lamb ovaries. In conclusion, oar-miR-143 and FSHR molecules, among others, might regulate follicle formation, and oar-miR-485-3p, oar-miR-377-3p, and PTX3, among others, may be associated with oocyte quality. These identified miRNAs and mRNAs will be beneficial for the prediction of ovarian superovulation potential and screening of oocytes.</t>
  </si>
  <si>
    <t>PURPOSE: Cholinergic signals can be important modulators of cellular signaling in cancer. We recently have shown that knockdown of nicotinic acetylcholine receptor subunit alpha 5, CHRNA5, diminishes the proliferative potential of breast cancer cells. However, modulation of CHRNA5 expression in the context of estrogen signaling and its prognostic implications in breast cancer remained unexplored. METHODS: Meta-analyses of large breast cancer microarray cohorts were used to evaluate the association of CHRNA5 expression with estrogen (E2) treatment, estrogen receptor (ER) status and patient prognosis. The results were validated through RT-qPCR analyses of multiple E2 treated cell lines, CHRNA5 depleted MCF7 cells and across a breast cancer patient cDNA panel. We also calculated a predicted secondary (PS) score representing direct/indirect induction of gene expression by E2 based on a public dataset (GSE8597). Co-expression analysis was performed using a weighted gene co-expression network analysis (WGCNA) pipeline. Multiple other publicly available datasets such as CCLE, COSMIC and TCGA were also analyzed. RESULTS: Herein we found that CHRNA5 expression was induced by E2 in a dose- and time-dependent manner in breast cancer cell lines. ER(-) breast tumors exhibited higher CHRNA5 expression levels than ER(+) tumors. Independent meta-analysis for survival outcome revealed that higher CHRNA5 expression was associated with a worse prognosis in untreated breast cancer patients. Furthermore, CHRNA5 and its co-expressed gene network emerged as secondarily induced targets of E2 stimulation. These targets were largely downregulated by exposure to CHRNA5 siRNA in MCF7 cells while the response of primary ESR1 targets was dependent on the direction of the PS-score. Moreover, primary and secondary target genes were uncoupled and clustered distinctly based on multiple public datasets. CONCLUSION: Our findings strongly associate increased expression of CHRNA5 and its co-expression network with secondary E2 signaling and a worse prognosis in breast cancer.</t>
  </si>
  <si>
    <t>Susceptibility to breast cancer is significantly increased in individuals with germ line mutations in RECQ1 (also known as RECQL or RECQL1), a gene encoding a DNA helicase essential for genome maintenance. We previously reported that RECQ1 expression predicts clinical outcomes for sporadic breast cancer patients stratified by estrogen receptor (ER) status. Here, we utilized an unbiased integrative genomics approach to delineate a cross talk between RECQ1 and ERalpha, a known master regulatory transcription factor in breast cancer. We found that expression of ESR1, the gene encoding ERalpha, is directly activated by RECQ1. More than 35% of RECQ1 binding sites were cobound by ERalpha genome-wide. Mechanistically, RECQ1 cooperates with FOXA1, the pioneer transcription factor for ERalpha, to enhance chromatin accessibility at the ESR1 regulatory regions in a helicase activity-dependent manner. In clinical ERalpha-positive breast cancers treated with endocrine therapy, high RECQ1 and high FOXA1 coexpressing tumors were associated with better survival. Collectively, these results identify RECQ1 as a novel cofactor for ERalpha and uncover a previously unknown mechanism by which RECQ1 regulates disease-driving gene expression in ER-positive breast cancer cells.</t>
  </si>
  <si>
    <t>We assessed the predictive ability of a combined genetic variant panel for the risk of recurrent pregnancy loss (RPL) through a case-control study. Our study sample was from Ukraine and included 114 cases with idiopathic RPL and 106 controls without any pregnancy losses/complications and with at least one healthy child. We genotyped variants within 12 genetic loci reflecting the main biological pathways involved in pregnancy maintenance: blood coagulation (F2, F5, F7, GP1A), hormonal regulation (ESR1, ADRB2), endometrium and placental function (ENOS, ACE), folate metabolism (MTHFR) and inflammatory response (IL6, IL8, IL10). We showed that a genetic risk score (GRS) calculated from the 12 variants was associated with an increased risk of RPL (odds ratio 1.56, 95% CI: 1.21, 2.04, p = 8.7 x 10(-4)). The receiver operator characteristic (ROC) analysis resulted in an area under the curve (AUC) of 0.64 (95% CI: 0.57, 0.72), indicating an improved ability of the GRS to classify women with and without RPL. Iotamplementation of the GRS approach can help define women at higher risk of complex multifactorial conditions such as RPL. Future well-powered genome-wide association studies will help in dissecting biological pathways previously unknown for RPL and further improve the identification of women with RPL susceptibility.</t>
  </si>
  <si>
    <t>We analyzed the peculiarities of the copy number variation of genes that regulate apoptosis, DNA repair, cell proliferation, metabolism, and estrogen reception in tumor and normal cells of high-grade and low-grade serous adenocarcinoma of the ovaries. Using real-time qPCR method, the relative copy number of 34 genes (BAX, BCL2, TP53, MDM2, CASP9, CASP3, CASP7, CASP8, PRKCI, SOX2, OCT4, PIK3, PTEN, C-MYC, SOX18, AKT1, NOTCH1, BRCA1, BRCA2, EXO1, SCNN1A, KRAS, EGFR, BRAF, CYP1A1, CYP1A2, CYP1B1, CYP19A, ESR1, ESR2, GPER, STS, SULT1A, and SULT1E1) was determined in normal and tumor cells of the ovaries extracted by contactless capture laser microsection from FFPE-blocks of 200 patients. The most typical molecular markers of ovarian serous adenocarcinoma cells were identified: copy number of PIK3CA, BCL2, BAX, CASP3, and CASP8 genes. Based on the differences in the gene copy number variation, two molecular subtypes of serous adenocarcinoma were identified, corresponding to two histological subtypes: high-grade (MDM2, SOX2, ESR1, CYP1B1, SULT1E1, TP53, BRCA2) and low-grade (PIK3CA, PTEN, BCL2, BAX, and CASP3). Each of these subtypes was also characterized by molecular heterogeneity and can be subdivided into several subgroups: 3 subgroups for high-grade and 4 subgroups for low-grade serous adenocarcinoma. These findings extend our understanding of the molecular mechanisms of carcinogenesis in the ovarian tissue, confirm molecular difference between the two histological subtypes of serous adenocarcinoma probably underlying their different clinical course.</t>
  </si>
  <si>
    <t>We studied the effect of functionally significant polymorphic markers of the ESR1 gene on the risk of breast cancer, tamoxifen resistance, and survival of patients with this type of cancer. The study included 239 primary breast cancer patients without distant metastases. The analysis of genotype frequency distribution for the studied ESR1 gene polymorphic markers showed the association of the rs2228480 and rs2234693 markers with tamoxifen resistance in the group of patients with luminal B type breast cancer. An association of these two polymorphic markers with the risk of tumor development was also revealed; for rs2234693 polymorphic marker, a relationship with the survival of patients was also showed.</t>
  </si>
  <si>
    <t>Bamei mutton sheep is a Chinese domestic sheep breed developed by crossing German Mutton Merino sheep and indigenous Mongolian sheep for meat production. Here, we focused on detecting candidate genes associated with the increasing of the litter size in this breeds under recent artificial selection to improve the efficiency of mutton production. We selected five high- and five low-fecundity Bamei mutton sheep for whole-genome resequencing to identify candidate genes for sheep prolificacy. We used the FST and XP-EHH statistical approach to detect the selective sweeps between these two groups. Combining the two selective sweep methods, the reproduction-related genes JUN, ITPR3, PLCB2, HERC5, and KDM4B were detected. JUN, ITPR3, and PLCB2 play vital roles in GnRH (gonadotropin-releasing hormone), oxytocin, and estrogen signaling pathway. Moreover, KDM4B, which had the highest FST value, exhibits demethylase activity. It can affect reproduction by binding the promoters of estrogen-regulated genes, such as FOXA1 (forkhead box A1) and ESR1 (estrogen receptor 1). Notably, one nonsynonymous mutation (p.S936A) specific to the high-prolificacy group was identified at the TUDOR domain of KDM4B. These observations provide a new opportunity to research the genetic variation influencing fecundity traits within a population evolving under artificial selection. The identified genomic regions that are responsible for litter size can in turn be used for further selection.</t>
  </si>
  <si>
    <t>The disorders of puberty have shown negative outcomes on health of mammals, and the hypothalamus is thought to be the main regulator of puberty by releasing GnRH. Many studies show that the circular RNAs (circRNAs) might be implicated in the timing of puberty in mammals. However, the circRNAs in the hypothalamus of gilts have not been explored. To profile the changes and biological functions of circRNAs in the hypothalamus during the onset of puberty, RNA-seq was utilized to establish pre-, in-, and post-pubertal hypothalamic circRNAs profiles. In this study, the functions of hypothalamic circRNAs were enriched in the signaling pathway of neurotrophin, progesterone-mediated oocyte maturation, oocyte meiosis, insulin, ErbB, and mTOR, which have been highly suggested to be involved in the timing of puberty. Furthermore, 53 circRNAs were identified to be putative hypothalamus-specific expressed circRNAs, and some of them were exclusively expressed in the one of three pubertal stages. Moreover, 22 differentially expressed circRNAs were identified and chosen to construct the circRNA-miRNA-gene network. Moreover, 10 circRNAs were found to be driven by six puberty-related genes (ESR1, NF1, APP, ENPP2, ARNT, and DICER1). Subsequently, the expression changes of several circRNAs were confirmed by RT-qPCR. Collectively, the preliminary results of hypothalamic circRNAs provided useful information for the investigation of the molecular mechanism for the timing of puberty in gilts.</t>
  </si>
  <si>
    <t>ETHNOPHARMACOLOGICAL RELEVANCE: Erzhi formula (EZF) consists of Ecliptae herba (EH) and Fructus Ligustri Lucidi (FLL) at a ratio 1:1, and constitutes a well-known formula in China that is commonly used for treating menopausal diseases. AIM OF THE STUDY: In this study, we explored the pharmacologic actions and potential molecular mechanisms underlying EZF's action in preventing and treating osteoporosis. MATERIALS AND METHODS: The active components and related targets of EZF's anti-osteoporotic effects were predicted by network pharmacology, and functional enrichment analysis was also performed. We then used an osteoporosis model of ovariectomized (OVX) mice to detect the effects of EZF on osteoporosis. RESULTS: The results from network pharmacology identified a total of 10 active ingredients from EH and 13 active ingredients from FLL that might affect 65 potential therapeutic targets. GO enrichment analysis revealed that EZF affected bone tissue primarily via hormone (particularly estradiol)-related pathways and bone resorption by osteoclast differentiation. KEGG analysis demonstrated that bone-related factors such as Runt-related transcription factor 2 (Runx2), Ca2, estrogen receptor1 (ESR1), androgen receptors (AR), and TNFalpha served as the primary targets during osteoclastic differentiation. In vivo experiments showed that the formula significantly improved the diminution in estrogen and the subsequent uterine atrophy induced by ovariectomy (P &lt; 0.01 or 0.05), implying that the EZF exerted its actions via regulation of estradiol and the nourishing effects of the uterus in OVX mice. Dual-energy X-ray absorptiometry and micro-CT showed that EZF significantly inhibited bone loss and improved bone micro-architecture by statistically increasing the number of bone trabeculae and decreasing the separation of bone trabeculae in OVX mice (P &lt; 0.01 or 0.05); EZF also inhibited bone loss and enhanced bone-fracture load. Furthermore, we confirmed that EZF reduced the calcium concentrations, augmented protein and mRNA levels for Runx2 in the bone marrow, and reduced PPARgamma levels. RANKL-a key downstream regulatory protein of many targets that was referred to in our results of network pharmacology as being involved in the regulation of osteoclastogenesis-was significantly diminished by EZF; it also elevated OPG content. In addition, we used monocytes of bone-marrow origin to detect the effects of the potential components of EZF on osteoclast differentiation and found that wedelolactone, oleanolic acid, echinocystic acid, luteolin, and luteolin-7-o-glucoside significantly inhibited osteoclast differentiation from monocytes induced by 25 ng/mL MCSF and 50 ng/mL RANKL (P &lt; 0.01 or 0.05). CONCLUSIONS: Our present study indicated that EZF significantly inhibited the bone loss induced by OVX in mice by its regulation of estradiol combined with the nourishing effect of the uterus, and that it also attenuated bone resorption by decreasing the RANKL/OPG ratio so as to inhibit osteoclast maturation.</t>
  </si>
  <si>
    <t>Estrogen has always been considered the female hormone and testosterone the male hormone. However, estrogen's presence in the testis and deleterious effects of estrogen treatment during development have been known for nearly 90 years, long before estrogen receptors (ESRs) were discovered. Eventually it was learned that testes actually synthesize high levels of estradiol (E2) and sequester high concentrations in the reproductive tract lumen, which seems contradictory to the overwhelming number of studies showing reproductive pathology following exogenous estrogen exposures. For too long, the developmental pathology of estrogen has dominated our thinking, even resulting in the "estrogen hypothesis" as related to the testicular dysgenesis syndrome. However, these early studies and the development of an Esr1 knockout mouse led to a deluge of research into estrogen's potential role in and disruption of development and function of the male reproductive system. What is new is that estrogen action in the male cannot be divorced from that of androgen. This paper presents what is known about components of the estrogen pathway, including its synthesis and target receptors, and the need to achieve a balance between androgen- and estrogen-action in male reproductive tract differentiation and adult functions. The review focuses on what is known regarding development of the male reproductive tract, from the rete testis to the vas deferens, and examines the expression of estrogen receptors and presence of aromatase in the male reproductive system, traces the evidence provided by estrogen-associated knockout and transgenic animal models and discusses the effects of fetal and postnatal exposures to estrogens. Hopefully, there will be enough here to stimulate discussions and new investigations of the androgen:estrogen balance that seems to be essential for development of the male reproductive tract.</t>
  </si>
  <si>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</si>
  <si>
    <t>Impaired circulating estrogen levels have been related to impaired glycemic homeostasis and diabetes mellitus (DM), both in females and males. However, for the last twenty years, the relationship between estrogen, glycemic homeostasis and the mechanisms involved has remained unclear. The characterization of estrogen receptors 1 and 2 (ESR1 and ESR2) and of insulin-sensitive glucose transporter type 4 (GLUT4) finally offered a great opportunity to shed some light on estrogen regulation of glycemic homeostasis. In this manuscript, we review the relationship between estrogen and DM, focusing on glycemic homeostasis, estrogen, ESR1/ESR2 and GLUT4. We review glycemic homeostasis and GLUT4 expression (muscle and adipose tissues) in Esr1(-/-) and Esr2(-/-) transgenic mice. We specifically address estradiol-induced and ESR1/ESR2-mediated regulation of the solute carrier family 2 member 4 (Slc2a4) gene, examining ESR1/ESR2-mediated genomic mechanisms that regulate Slc2a4 transcription, especially those occurring in cooperation with other transcription factors. In addition, we address the estradiol-induced translocation of ESR1 and GLUT4 to the plasma membrane. Studies make it clear that ESR1-mediated effects are beneficial, whereas ESR2-mediated effects are detrimental to glycemic homeostasis. Thus, imbalance of the ESR1/ESR2 ratio may have important consequences in metabolism, highlighting that ESR2 hyperactivity assumes a diabetogenic role.</t>
  </si>
  <si>
    <t>The present study investigated the developmental toxicity of diethylstilbestrol (DES) in the zebrafish embryotoxicity test (ZET). This was done to investigate whether the ZET would better capture the developmental toxicity of DES than the embryonic stem cells test (EST) that was previously shown to underpredict the DES-induced developmental toxicity as compared to in vivo data, potentially because the EST does not capture late events in the developmental process. The ZET results showed DES-induced growth retardation, cumulative mortality and dysmorphisms (i.e. induction of pericardial edema) in zebrafish embryos while the endogenous ERalpha agonist 17beta-estradiol (E2) showed only growth retardation and cumulative mortality with lower potency compared to DES. Furthermore, the DES-induced pericardial edema formation in zebrafish embryos could be counteracted by co-exposure with ERalpha antagonist fulvestrant, indicating that the ZET captures the role of ERalpha in the mode of action underlying the developmental toxicity of DES. Altogether, it is concluded that the ZET differentiates DES from E2 with respect to their developmental toxicity effects, while confirming the role of ERalpha in mediating the developmental toxicity of DES. Furthermore, comparison to in vivo data revealed that, like the EST, in a quantitative way also the ZET did not capture the relatively high in vivo potency of DES as a developmental toxicant.</t>
  </si>
  <si>
    <t>In order to understand the endocrine mechanism associated with fecundity of seasonally breeding animals, we investigated the plasma reproductive hormones levels and detected the differences in steroidogenic enzymes and sex hormone receptor mRNA levels in female Mauremys mutica. These turtles were divided into higher fecundity (HF) group than those in lower fecundity (LF) group based on paternity identification in our previous research. The plasma estrogen (E2), testosterone (T) and progesterone (P4) levels were significantly higher in pre-breeding season (PBS) than those in non-breeding season (NBS) and were markedly higher in the HF group than those in LF group. In the hypothalamus, there was significantly higher mRNA abundance of P450-cholesterol side-chain cleavage enzyme (P450Scc) encoded by Cyp11alpha1, aromatase (Cyp19alpha1) and 5-reductase (5alpha-R), but significantly lower mRNA levels of follicular stimulating hormone receptor (FSHR) and progesterone receptor (PR) detected in PBS than those in NBS. The pituitary steroidogenic acute regulatory protein (StAR), cytochrome P450-17alpha-hydroxylase (Cyp17alpha1), 3-hydroxy-steroid dehydrogenase (3betaHSD), 17-hydroxy-steroid dehydrogenase 3 (17betaHSD3), Cyp19alpha1, 5alpha-R, FSHR, estrogen receptor 1 (ESR1), androgen receptor (AR) and PR transcriptional levels in HF group were up-regulated significantly compared with the LF group. In the ovary, Cyp17alpha1 and 17betaHSD3 transcriptional levels were markedly higher in PBS than those in NBS. We detected significantly increased expression levels of all steroidogenic enzymes, but notably lower mRNA levels of FSHR and PR in uterus during the PBS, and the HF group has significantly higher expression levels of StAR, Cyp17alpha1, 5alpha-R and AR than LF group. Our work reveals seasonal variations in hormone regulation as well as gene regulation in turtles, providing reliable information to understand the mechanisms underlying the different reproductive capacity of reptiles.</t>
  </si>
  <si>
    <t>The ESR1 ligand-binding mutations were unveiled a number of years ago and are the most common genetic mechanism of acquired resistance to endocrine treatment, particularly, to aromatase inhibitors. The discovery of these mutations was enabled after advancements in sequencing technologies and when metastatic tissue samples were interrogated. The ESR1 ligand-binding domain mutations are activating mutations that lead to constitutive ligand-independent activity, which explains the emergence of these mutations under the selective pressure of aromatase inhibitors. Arnesen and colleagues have generated new models of the ESR1 mutations using CRISPR technology to generate single-cell-derived clones in which the ESR1 ligand-binding mutations were "knocked-in" and expressed under the endogenous promoter of estrogen receptor. The authors have extensively characterized these models and have shed new light on the functional consequences ESR1 mutations.See related article by Arnesen et al., p. 539.</t>
  </si>
  <si>
    <t>BACKGROUND: Endocrine therapy resistance is a hallmark of advanced estrogen receptor (ER)-positive breast cancer. In this study, we aimed to determine acquired genomic changes in endocrine-resistant disease. METHODS: We performed DNA/RNA hybrid-capture sequencing on 12 locoregional recurrences after long-term estrogen deprivation and identified acquired genomic changes versus each tumor's matched primary. RESULTS: Despite being up to 7 years removed from the primary lesion, most recurrences harbored similar intrinsic transcriptional and copy number profiles. Only two genes, AKAP9 and KMT2C, were found to have single nucleotide variant (SNV) enrichments in more than one recurrence. Enriched mutations in single cases included SNVs within transcriptional regulators such as ARID1A, TP53, FOXO1, BRD1, NCOA1, and NCOR2 with one local recurrence gaining three PIK3CA mutations. In contrast to DNA-level changes, we discovered recurrent outlier mRNA expression alterations were common-including outlier gains in TP63 (n = 5 cases [42%]), NTRK3 (n = 5 [42%]), NTRK2 (n = 4 [33%]), PAX3 (n = 4 [33%]), FGFR4 (n = 3 [25%]), and TERT (n = 3 [25%]). Recurrent losses involved ESR1 (n = 5 [42%]), RELN (n = 5 [42%]), SFRP4 (n = 4 [33%]), and FOSB (n = 4 [33%]). ESR1-depleted recurrences harbored shared transcriptional remodeling events including upregulation of PROM1 and other basal cancer markers. CONCLUSIONS: Taken together, this study defines acquired genomic changes in long-term, estrogen-deprived disease; highlights the importance of longitudinal RNA profiling; and identifies a common ESR1-depleted endocrine-resistant breast cancer subtype with basal-like transcriptional reprogramming.</t>
  </si>
  <si>
    <t>A considerable number of estrogen receptor-positive breast cancer (ER(+) BrCa) patients develop resistance to endocrine treatment. One of the most important resistance mechanisms is the presence of ESR1 mutations. We developed and analytically validated a highly sensitive and specific NaME-PrO-assisted ARMS (NAPA) assay for the detection of four ESR1 mutations (Y537S, Y537C, Y537N and D538G) in circulating tumour cells (CTCs) and paired plasma circulating tumour DNA (ctDNA) in patients with ER(+) BrCa. The analytical specificity, analytical sensitivity and reproducibility of the assay were validated using synthetic oligos standards. We further applied the developed ESR1 NAPA assay in 13 ER(+) BrCa primary tumour tissues, 13 non-cancerous breast tissues (mammoplasties) and 64 liquid biopsy samples: 32 EpCAM-positive cell fractions and 32 paired plasma ctDNA samples obtained at different time points from 8 ER+ metastatic breast cancer patients, during a 5-year follow-up period. Peripheral blood from 11 healthy donors (HD) was used as a control. The developed assay is highly sensitive (a detection of mutation-allelic-frequency (MAF) of 0.5% for D538G and 0.1% for Y537S, Y537C, Y537N), and highly specific (0/13 mammoplasties and 0/11 HD for all mutations). In the plasma ctDNA, ESR1 mutations were not identified at the baseline, whereas the D538G mutation was detected in five sequential ctDNA samples during the follow-up period in the same patient. In the EpCAM-isolated cell fractions, only the Y537C mutation was detected in one patient sample at the baseline. A direct comparison of the ESR1 NAPA assay with the drop-off ddPCR using 32 identical plasma ctDNA samples gave a concordance of 90.6%. We present a low cost, highly specific, sensitive and robust assay for blood-based ESR1 profiling. The clinical performance of the ESR1 NAPA assay will be prospectively evaluated in a large number of well-characterized patient cohorts.</t>
  </si>
  <si>
    <t>To study the molecular mechanism of Mahuang Lianqiao Chixiaodou Decoction in the treatment of eczema by means of network pharmacology and molecular docking. First, the TCMSP database was used to excavate the active ingredient of each drug in Mahuang Lianqiao Chixiaodou Decoction and predict its target, and the Uniprot database was used to standardize the names of target proteins, in order to obtain the disease targets of eczema through GeneCards, OMIM, PharmGkb, DrugBank and other databases. And next, the potential targets on which drug targets and disease targets work together were selected to make a Venn diagram, the Cytoscape 3.6.1 software was used to screen out and construct the &amp;quot;active ingredient-core targets&amp;quot; network. STRING database was used to construct a protein-protein interaction(PPI) network, and the R language was used to perform GO enrichment analysis and KEGG pathway analysis. Finally, the molecular docking verification of main active ingredients and core targets of the drug was performed by AutoDock software. The study showed that 74 active ingredients and 103 targets of Mahuang Lianqiao Chixiaodou Decoction for the treatment of eczema were screened. The main active ingredients included quercetin, luteolin, wogonin, kaempferol, and the main targets included PTGS1, ESR1, PPARG, and MAPK3. In addition, eight key targets, including MAPK8, MAPK3, JUN, MAPK14, TP53, MAPK1, ESR1 and RELA, were calculated by PPI network. GO enrichment analysis involved 2 024 biological processes, 81 cell components, and 140 molecular functions. KEGG pathway enrichment analysis was performed to screen out 158 eczema-related pathways, which mainly acted on AGE-RAGE signaling pathway, IL-17 signaling pathway, virus-related pathways, and the results of molecular docking showed that the main active compounds could respectively bind to representative targets and exhibit a good affinity. The study proved that the treatment of eczema with Mahuang Lianqiao Chixiaodou Decoction involved multiple signaling pathways and biological processes, and the combination of main active ingredients(such as quercetin, luteolin, wogonin, kaempferol) and key targets(such as MAPK8, MAPK3, JUN, MAPK14, TP53, MAPK1, ESR1, RELA) may be one of the important mechanisms of action.</t>
  </si>
  <si>
    <t>MicroRNAs (miRNAs) have been determined to participate in the process of oestradiol production. Generally, there are two pathways by which oestradiol levels change, one being the state of cells (i.e. the status of enzymes involved in the synthesis of hormones such as oestradiol) and the other being the number of cells that secrete oestradiol. It is known that oestrogens are the main steroids produced by granulosa cells (GCs) of mature ovarian follicles. In this study we explored the function of miR-18b in rabbit GCs by overexpressing or inhibiting its activity. We found that miR-18b silencing promoted the secretion of oestradiol by significantly affecting the expression of steroidogenesis-related genes. Thus, miR-18b may act as a negative regulator of the production of enzymes related to oestradiol synthesis and affect oestradiol production. Furthermore, the effects of miR-18b on the proliferation, cell cycle and apoptosis of GCs were investigated using a cell counting kit (CCK-8) proliferation assay, detection of annexin V-fluorescein isothiocyanate apoptosis, flow cytometry and quantitative polymerase chain reaction. The results showed that miR-18b upregulated GC apoptosis (miR-18b overexpression decreases cell growth and stimulates apoptosis). These findings suggest that miR-18b and the oestrogen receptor 1 (ESR1) gene may be attractive targets to further explore the molecular regulation of GCs. The miR-18b may also explain, in part, the abnormal folliculogenesis in mammals caused by conditions such as polycystic ovary syndrome, primary ovarian insufficiency, and others.</t>
  </si>
  <si>
    <t>BACKGROUND: Breast cancer is one of the leading causes of cancer-related deaths in women, and there is a demand in developing an Asian-based genetic profiling database for breast cancer in improving the treatment response. This study aimed to determine molecular alternations and identify potential therapeutic targets by analyzing the genetic profiling from a cohort of Taiwanese breast cancers using a commercialized next-generation sequencing (NGS) targeted panel. METHODS: The study population comprised a broad spectrum of breast cancer patients in Taiwan, including Group 1: planned to receive first-line surgery and followed by adjuvant therapy, or early relapse within three years, Group 2: planned to receive first-line neoadjuvant therapy and followed by surgery, and Group 3: de novo stage IV, or stage IV with recurrence beyond three years. Molecular profiles were determined using Thermo Fisher Oncomine Comprehensive Assay version 3 (TMO comprehensive assay) from Formalin-Fixed Paraffin-Embedded (FFPE) tissues. Level of actionability was evaluated with the ESMO Scale of clinical actionability of molecular targets (ESCAT). RESULTS: A total of 380 TMO comprehensive assays were conducted on 372 patients, and we presented targeted sequencing analyses of Tier I: alteration-drug match associated with improved outcome in clinical trials including ERBB2 amplification, BRCA1/2 germline mutation, PIK3CA mutation, and NTRK translocation, and Tier II: antitumor activity associated with the matched alteration-drug but lack of prospective outcome data including PTEN loss, ESR1 mutation, AKT1 mutation, and ERBB2 mutation, and Tier III: matched drug-alteration that led to clinical benefit in another tumor type including MDM2 amplification, and ERBB3 mutation. Among them, 249 (66%) showed at least one actionable alternation based on the ESCAT criteria. The most frequent impacted genes (all variants combined within each sample) were PIK3CA (38%), followed by ERBB2 (23%), ESR1 (10%), AKT1 (6%), and BRCA2 (5%), and the remaining rare variants (less than 5% of assayed cohort) were BRCA1 (3%), MDM2 (2.2%), and ERBB3 (1.1%). CONCLUSION: Targeted sequencing of actionable genes is believed to provide clinical applicability and substantial benefits for Taiwanese breast cancer patients. A valid scale of clinical actionability should be adopted for precision medicine practice under multidisciplinary molecular tumor board.</t>
  </si>
  <si>
    <t>Fat tail is one of the most important domesticated characteristics in sheep; however its molecular mechanism is poorly understood. Here we took small-tailed F2 hybrid of wild Argali sheep and typical fat-tailed Bashby sheep as research object. First, histological analysis revealed that the mean diameter and area in tail and subcutaneous fat cells, and surface density in tail fat in Bashby sheep were significantly larger than that in F2 sheep, and surface density of fat in subcutaneous fat in Bashby sheep was significantly lower than that in F2 sheep. Second, 873 differentially expressed genes (DEGs) of tail fat between Bashby and F2 sheep were identified by RNA-seq. Third, the tissue expression profile and relative expression difference between Bashby and F2 sheep of 7 of 873 DEGs were analyzed by RT-PCR. SCD, ESR1, EMR1, PHYH, STAT3 and GPAM genes were highly expressed in fat, muscle and liver, and ALDH1A1 were highly expressed in small intestine. In addition, the expressions of SCD, PHYH and CPAM genes in tail fat of F2 sheep were lower than that of Bashby sheep, while the expression patterns of ESR1 and EMR1 were reversed. Our findings will not only help understand molecular mechanism of fat tail, but also provide theoretical material in sheep evolution.</t>
  </si>
  <si>
    <t>Background: SiNiSan (SNS) is an ancient traditional Chinese medicine (TCM) used to treat liver and spleen deficiencies. We studied the unique advantages of using SNS to treat hepatocellular carcinoma (HCC) with multiple components and targets to determine its potential mechanism of action. Methods: The active compounds from the individual herbs in the SNS formula and their targets were mined from Traditional Chinese Medicine Systems Pharmacology Database (TCMSP). HCC-associated targets were collected from the TCGA and GEO databases and samples were collected from patients with stage III hepatocellular carcinoma. A compound-disease target network was constructed, visualized, and analyzed using Cytoscape software. We built a protein-protein interaction (PPI) network using the String database. We enriched and analyzed key targets using GSEA, GO, and KEGG in order to explore their functions. Autodock software was used to simulate the process of SNS molecules acting on HCC targets. Results: A total of 113 candidate compounds were taken from SNS, and 64 of the same targets were chosen from HCC and SNS. The predominant targets genes were PTGS2, ESR1, CHEK1, CCNA2, NOS2 and AR; kaempferol and quercetin from SNS were the principal ingredients in HCC treatment. The compounds may work against HCC due to a cellular response to steroid hormones and histone phosphorylation. The P53 signaling pathway was significantly enriched in the gene set GSEA enrichment analysis and differential gene KEGG enrichment analysis. Conclusions: Our results showed that the SNS component has a large number of stage III HCC targets. Among the targets, the sex hormone receptors, the AR and ESR1 genes, are the core targets of SNS component and the most active proteins in the PPI network. In addition, quercetin, which has the most targets, can act on the main targets (BAX, CDK1, CCNB1, SERPINE1, CHEK2, and IGFBP3) of the P53 pathway to treat HCC.</t>
  </si>
  <si>
    <t>Objective: This study aimed to explore the mechanism of Modified Danggui Sini Decoction in the treatment of knee osteoarthritis via a combination of network pharmacology and molecular docking. Methods: The main chemical components and corresponding targets of Modified Danggui Sini Decoction were searched and screened in TCMSP database. The disease targets of knee osteoarthritis were summarized in GeneCards, OMIM, PharmGkb, TTD, and DrugBank databases. The visual interactive network of "drugs-active components-disease targets" was drawn by Cytoscape 3.8.1 software. The protein-protein interaction network was constructed by STRING database. Then, GO function and KEGG pathway enrichment were analyzed by Bioconductor/R, and the pathway of the highest degree of correlation with knee osteoarthritis was selected for specific analysis. Finally, molecular docking was used to screen and verify core genes by AutoDockTools software. Results: Seventy-one main components of Modified Danggui Sini Decoction and 116 potential therapeutic targets of knee osteoarthritis were selected. The KEGG pathway and the GO function enrichment analysis showed that the targets of Modified Danggui Sini Decoction in the treatment of knee osteoarthritis were mainly concentrated on PI3K-Akt signaling pathway, TNF signaling pathway, IL-17 signaling pathway, apoptosis signaling pathway, Toll-like receptor signaling pathway, Th17 cell differentiation signaling pathway, HIF-1 signaling pathway, and NF-kappaB signaling pathway. It mainly involved inflammatory reaction, regulation of apoptotic signaling pathway, cellular response to regulation of inflammatory response, cellular response to oxidative stress, and other biological processes. The molecular docking results showed that ESR1-wogonin, MAPK1-quercetin, RELA-wogonin, RELA-baicalein, TP53-baicalein, TP53-quercetin, and RELA-quercetin have strong docking activities. Conclusion: Modified Danggui Sini Decoction has the hierarchical network characteristics of "multicomponent, multitarget, multifunction, and multipathway" in the treatment of knee osteoarthritis. It mainly regulates the proliferation and apoptosis of chondrocytes by regulating the PI3K-Akt signaling pathway and establishes cross-talk with many downstream inflammatory-related pathways to reduce the overall inflammatory response. Meanwhile, HIF-1 expression was used to ensure the normal function and metabolism of knee joint under hypoxia condition, and the above processes play a key role in the treatment of knee osteoarthritis.</t>
  </si>
  <si>
    <t>Acquired estrogen receptor 1 (ESR1) mutation is being promoted as a key mechanism of resistance to endocrine therapies in breast cancers. It is significative to monitor ESR1 mutations in real time, which provide an opportunity to alter therapy as these mutations emerge. Previous assays based on next-generation sequencing (NGS) and digital PCR (dPCR) usually due to high costs and complicated workflows hampered their clinical adoption in general medical institutions. Here, we proposed a new strategy using base-specific invasive reaction assisted qPCR measure for ESR1 mutations in cfDNA. Two pivotal steps involved in this strategy are target-specific signal generation and the quantification without adding any internal reference or making standard calibration curves. The strategy enabled a high specificity of 0.1% (better than traditional NGS-based method) and a minimum sensitivity of 0.1 copies muL(-1). As validation, with the strategy, cfDNA from endocrine therapy-resistant breast cancers and untreated ones were successfully analyzed (20% mutation rate (2/10) with mutation abundance of 0.54-1.65% vs. 0% mutation rate (0/5)). By virtue of cost-effective, highly flexible and precise, the strategy could be readily implemented in general laboratory, showing promising application perspectives in analysis of other types of mutations.</t>
  </si>
  <si>
    <t>To enhance understanding of polycystic ovary syndrome (PCOS) at the molecular level; this investigation intends to examine the genes and pathways associated with PCOS by using an integrated bioinformatics analysis. Based on the expression profiling by high throughput sequencing data GSE84958 derived from the Gene Expression Omnibus (GEO) database, the differentially expressed genes (DEGs) between PCOS samples and normal controls were identified. We performed a functional enrichment analysis. A protein-protein interaction (PPI) network, miRNA- target genes and TF - target gene networks, were constructed and visualized, with which the hub gene nodes were identified. Validation of hub genes was performed by using receiver operating characteristic (ROC) and RT-PCR. Small drug molecules were predicted by using molecular docking. A total of 739 DEGs were identified, of which 360 genes were up regulated and 379 genes were down regulated. GO enrichment analysis revealed that up regulated genes were mainly involved in peptide metabolic process, organelle envelope and RNA binding and the down regulated genes were significantly enriched in plasma membrane bounded cell projection organization, neuron projection and DNA-binding transcription factor activity, RNA polymerase II-specific. REACTOME pathway enrichment analysis revealed that the up regulated genes were mainly enriched in translation and respiratory electron transport and the down regulated genes were mainly enriched in generic transcription pathway and transmembrane transport of small molecules. The top 10 hub genes (SAA1, ADCY6, POLR2K, RPS15, RPS15A, CTNND1, ESR1, NEDD4L, KNTC1 and NGFR) were identified from PPI network, miRNA - target gene network and TF - target gene network. The modules analysis showed that genes in modules were mainly associated with the transport of respiratory electrons and signaling NGF, respectively. We find a series of crucial genes along with the pathways that were most closely related with PCOS initiation and advancement. Our investigations provide a more detailed molecular mechanism for the progression of PCOS, detail information on the potential biomarkers and therapeutic targets.</t>
  </si>
  <si>
    <t>Obesity is a major risk factor for cardiometabolic diseases. Nevertheless, a substantial proportion of individuals with obesity do not suffer cardiometabolic comorbidities. The mechanisms that uncouple adiposity from its cardiometabolic complications are not fully understood. Here, we identify 62 loci of which the same allele is significantly associated with both higher adiposity and lower cardiometabolic risk. Functional analyses show that the 62 loci are enriched for genes expressed in adipose tissue, and for regulatory variants that influence nearby genes that affect adipocyte differentiation. Genes prioritized in each locus support a key role of fat distribution (FAM13A, IRS1 and PPARG) and adipocyte function (ALDH2, CCDC92, DNAH10, ESR1, FAM13A, MTOR, PIK3R1 and VEGFB). Several additional mechanisms are involved as well, such as insulin-glucose signalling (ADCY5, ARAP1, CREBBP, FAM13A, MTOR, PEPD, RAC1 and SH2B3), energy expenditure and fatty acid oxidation (IGF2BP2), browning of white adipose tissue (CSK, VEGFA, VEGFB and SLC22A3) and inflammation (SH2B3, DAGLB and ADCY9). Some of these genes may represent therapeutic targets to reduce cardiometabolic risk linked to excess adiposity.</t>
  </si>
  <si>
    <t>BACKGROUND: During aging, there is a normal and mild loss in kidney function that leads to abnormalities of the kidney-bone metabolic axis. In the setting of increased phosphorus intake, hyperphosphatemia can occur despite increased concentrations of the phosphaturic hormone FGF23. This is likely from decreased expression of the FGF23 co-receptor Klotho (KL) with age; however, the roles of age and sex in the homeostatic responses to mild phosphate challenges remain unclear. METHODS: Male and female 16-week and 78-week mice were placed on either normal grain-based chow or casein (higher bioavailable phosphate) diets for 8 weeks. Gene expression, serum biochemistries, micro-computed tomography, and skeletal mechanics were used to assess the impact of mild phosphate challenge on multiple organ systems. Cell culture of differentiated osteoblast/osteocytes was used to test mechanisms driving key outcomes. RESULTS: Aging female mice responded to phosphate challenge by significantly elevating serum intact FGF23 (iFGF23) versus control diet; males did not show this response. Male mice, regardless of age, exhibited higher kidney KL mRNA with similar phosphate levels across both sexes. However, males and females had similar blood phosphate, calcium, and creatinine levels irrespective of age, suggesting that female mice upregulated FGF23 to maintain blood phosphorus, and compromised renal function could not explain the increased serum iFGF23. The 17beta-estradiol levels were not different between groups, and in vivo bone steroid receptor (estrogen receptor 1 [Esr1], estrogen receptor 2 [Esr2], androgen receptor [Ar]) expression was not different by age, sex, or diet. Trabecular bone volume was higher in males but decreased with both age and phosphate challenge in both sexes. Cortical porosity increased with age in males but not females. In vitro studies demonstrated that 17beta-estradiol treatment upregulated FGF23 and Esr2 mRNAs in a dose-dependent manner. CONCLUSIONS: Our study demonstrates that aging female mice upregulate FGF23 to a greater degree during a mild phosphate challenge to maintain blood phosphorus versus young female and young/old male mice, potentially due to direct estradiol effects on osteocytes. Thus, the control of phosphate intake during aging could have modifiable outcomes for FGF23-related phenotypes.</t>
  </si>
  <si>
    <t>BACKGROUND: We proposed that a test for sensitivity to the adjuvant endocrine therapy component of treatment for patients with stage II-III breast cancer (SET2,3) should measure transcription related to estrogen and progesterone receptors (SETER/PR index) adjusted for a baseline prognostic index (BPI) combining clinical tumor and nodal stage with molecular subtype by RNA4 (ESR1, PGR, ERBB2, and AURKA). PATIENTS AND METHODS: Patients with clinically high-risk, hormone receptor-positive (HR+), human epidermal growth factor receptor 2 (HER2)-negative (HR+/HER2-) breast cancer received neoadjuvant taxane-anthracycline chemotherapy, surgery with measurement of residual cancer burden (RCB), and then adjuvant endocrine therapy. SET2,3 was measured from pre-treatment tumor biopsies, evaluated first in an MD Anderson Cancer Center (MDACC) cohort (n = 307, 11 years' follow-up, U133A microarrays), cut point was determined, and then independent, blinded evaluation was carried out in the I-SPY2 trial (n = 268, high-risk MammaPrint result, 3.8 years' follow-up, Agilent-44K microarrays, NCI Clinical Trials ID: NCT01042379). Primary outcome measure was distant relapse-free survival. Multivariate Cox regression models tested prognostic independence of SET2,3 relative to RCB and other molecular prognostic signatures, and whether other prognostic signatures could substitute for SETER/PR or RNA4 components of SET2,3. RESULTS: SET2,3 added independent prognostic information to RCB in the MDACC cohort: SET2,3 [hazard ratio (HR) 0.23, P = 0.004] and RCB (HR 1.77, P &lt; 0.001); and the I-SPY2 trial: SET2,3 (HR 0.27, P = 0.031) and RCB (HR 1.68, P = 0.008). SET2,3 provided similar prognostic information irrespective of whether RCB-II or RCB-III after chemotherapy, and in both luminal subtypes. Conversely, RCB was most strongly prognostic in cancers with low SET2,3 status (MDACC P &lt; 0.001, I-SPY2 P &lt; 0.001). Other molecular signatures were not independently prognostic; they could effectively substitute for RNA4 subtype within the BPI component of SET2,3, but they could not effectively substitute for SETER/PR index. CONCLUSIONS: SET2,3 added independent prognostic information to chemotherapy response (RCB) and baseline prognostic score or subtype. Approximately 40% of patients with clinically high-risk HR+/HER2- disease had high SET2,3 and could be considered for clinical trials of neoadjuvant endocrine-based treatment.</t>
  </si>
  <si>
    <t>Pooja, Vandana Sharma, Manish Sharma, Rajeev Varshney, Bhuvnesh Kumar, and Niroj Kumar Sethy. Association between 17beta-estradiol receptors and nitric oxide signaling augments high-altitude adaptation of Ladakhi highlanders. High Alt Med Biol. 00:000-000, 2021. Background: Genomic studies have identified positive natural selection of plasma membrane estrogen receptor signaling pathway for Himalayan highlanders. We sought to investigate significance of this pathway for high-altitude adaptation by studying Ladakhi highlanders. Materials and Methods: We recruited 25 healthy Ladakhi males (age range: 19-37, height: 164 +/- 6 cm, and weight 59 +/- 4 kg) at Leh (altitude 3,520 m) and age matched sea level volunteers at Delhi (altitude 215 m), India. We evaluated circulatory levels of 17beta-estradiol (E2) and testosterone (T) and levels of E2 biosynthesis pathway proteins. In addition, we analyzed mRNA levels of E2 pathway genes and their association with nitric oxide (NO) availability. Results: We observed higher circulatory E2 and lower testosterone (T) in Ladakhi highlanders compared to lowlanders. Studying E2 pathway genes, we identified higher transcript levels of E2 receptors ESR1 (2.02-fold) and ESR2 (3.87-fold) in Ladakhi highlanders. Higher NOS3 mRNA, plasma level of endothelial NO synthase (eNOS), p-eNOS (Ser1177), NOx (nitrate and nitrite), and cGMP were observed for Ladakhi highlanders. In addition, we observed a positive correlation between E2 with plasma NOx (r = 0.52, p = 0.002) and cGMP (r = 0.72, p = 0.007) for Ladakhi highlanders. Conclusion: Our results demonstrate higher circulatory E2 and lower T levels in Ladakhi highlanders. Higher levels of E2 and its receptors (ESR1 and ESR2) are positively associated with observed higher levels of eNOS signaling pathway metabolites. These results highlight the functional importance of E2 and its receptors for Himalayan pattern of high-altitude adaptation.</t>
  </si>
  <si>
    <t>The hormone prolactin has been implicated in breast cancer pathogenesis and regulates chromatin engagement by the transcription factor, STAT5A. STAT5A is known to inducibly bind promoters and cis-regulatory elements genome-wide, though the mechanisms by which it exerts specificity and regulation of target gene expression remain enigmatic. We previously identified HDAC6 and HMGN2 as cofactors that facilitate prolactin-induced, STAT5A-mediated gene expression. Here, multicondition STAT5A, HDAC6, and HMGN2 chromatin immunoprecipitation and sequencing with parallel condition RNA-seq are utilized to reveal the cis-regulatory landscape and cofactor dynamics underlying prolactin-stimulated gene expression in breast cancer. We find that prolactin-regulated genes are significantly enriched for cis-regulatory elements bound by HDAC6 and HMGN2, and that inducible STAT5A binding at enhancers, rather than promoters, conveys specificity for prolactin-regulated genes. The selective HDAC6 inhibitor, ACY-241, blocks prolactin-induced STAT5A chromatin engagement at cis-regulatory elements as well as a significant proportion of prolactin-stimulated gene expression. We identify functional pathways known to contribute to the development and/or progression of breast cancer that are activated by prolactin and inhibited by ACY-241. Additionally, we find that the DNA sequences underlying shared STAT5A and HDAC6 binding sites at enhancers are differentially enriched for estrogen response elements (ESR1 and ESR2 motifs) relative to enhancers bound by STAT5A alone. Gene set enrichment analysis identifies significant overlap of ERalpha-regulated genes with genes regulated by prolactin, particularly prolactin-regulated genes with promoters or enhancers co-occupied by both STAT5A and HDAC6. Lastly, the therapeutic efficacy of ACY-241 is demonstrated in in vitro and in vivo breast cancer models, where we identify synergistic ACY-241 drug combinations and observe differential sensitivity of ER+ models relative to ER- models.</t>
  </si>
  <si>
    <t>Obesity increases the risk of developing cancers for both males and females. This study investigated potential crosstalk between estradiol and leptin signaling pathways within the endometrium of high-fat-diet-induced obese ovariectomized mice to gain insight into possible links between obesity and endometrial cancer. We administered 17-beta estradiol (0.2 mug/mouse subcutaneously) and/or recombinant mouse leptin (1 mug/g Bwt intraperitoneally.,) for 20 h to high-fat-diet-induced obese ovariectomized mice. The uterine tissues of experimental animals after treatments were studied by histological, immunohistochemical, quantitative real-time PCR (gene/miRNAs), and methylation-specific PCR analyses. Quantitative real-time PCR analysis revealed significantly increased expression of Cyclin d1, Esr1, Igf1, Igfbp2, Vegf, Oct4, and Pgr after estradiol and leptin co-treatment. Methylation-specific PCR results indicated that the hormonal dependent transcriptional regulation of Vegf, Igf1, and Pgr is independent of promoter methylation. The decreased expression of mmu- miR-204-5p after estradiol and leptin treatments correlated with the increased expression of long non-coding RNA Neat1. Insilico analysis confirmed the interaction of Neat1 and mmu- miR-204-5p and gene targets of mmu-miR-204-5p, including Igf1 were analyzed in this study. Immunohistochemical analyses revealed subcellular localization and increased expression of ESR, VEGF, phospho-Estrogen Receptor-alpha (pTyr537), and LEPR proteins following estradiol and leptin exposure. Overall, the data from our in vivo studies suggest the regulation of Neat1-mmu-miR-204-5p- Igf1 axis and associated gene expression changes in uterine tissue after estradiol and leptin co-treatment. In humans, long-term exposure to estradiol and leptin can alter endometrial homeostasis through the NEAT1-miR-204-5p-Igf1 axis and favor carcinogenic pathways, which provide mechanistic insight into the obesity-associated endometrial cancer.</t>
  </si>
  <si>
    <t>The present study uses network pharmacology to study the potential mechanism of Schisandra against atherosclerosis. Drug-disease targets were explored through the traditional Chinese medicine systemic pharmacology network. STRING database and Cytoscape software were employed to construct a component/pathway-target interaction network to screen the key regulatory factors from Schisandra. For cellular, biological and molecular pathways, Gene Ontology (GO) and KEGG pathway analyses were used while the interceptive acquaintances of the pathways was obtained through Metascape database. Initial molecular docking analyses of components from Schisandra pointed the possible interaction of non-muscle myosin A (NM A) against atherosclerosis. The screening results from GO and KEGG identified 525 possible targets of 18 active ingredients from Schisandra that further pointed 1451 possible pathways against the pathogenesis of disease whereas 167 targets were further refined based on common/interesting signaling target pathways. Further results of molecular signaling by docking identified very compatible binding between NM IIA and the constituents of Schisandra. Schisandra has a possible target of the serotonergic synapse, neuroactive ligand-receptor interaction and also has close interference in tumor pathways through PTGS2, NOS3, HMOX1 and ESR1. Moreover, it is also concluded that Schisandra has a close association with neuroendocrine, immune-inflammation and oxidative stress. Therefore, it may have the potential of therapeutic utility against atherosclerosis.</t>
  </si>
  <si>
    <t>Crosstalk between the estrogen receptors and the receptor tyrosine kinases, including vascular endothelial growth factor receptor type II (VEGFR2), is a key mechanism in breast cancer resistance to antiestrogen therapy with tamoxifen. A high level of VEGFR2 expression in a tumor serves as a marker of tamoxifen resistance. The tamoxifen efficacy prognostic value of functional polymorphisms in the VEGFR2/KDR gene has not been established. Using qRT-PCR, we detected the rs2071559 and the rs2305948 variants and the levels of KDR gene expression in 122 breast tumor tissue samples from cohorts of patients with progression (distant metastases or relapse) and patients with no progression during tamoxifen therapy. The expression levels of VEGFR2 protein were analyzed by immunohistochemistry. The frequency of heterozygous and mutant genotypes of the rs2305948 SNP was significantly higher in patients without progression than in the cohort with progression. KDR rs2305948 was associated with high survival rates in breast cancer patients. A correlation between the mRNA of the ESR1 and KDR genes in patients without progression was detected. The results indicate the prognostic value of rs2305948 and its potential contribution to the tumor phenotype sensitive to tamoxifen.</t>
  </si>
  <si>
    <t>This review gives a summary of the important genetic polymorphisms in breast cancer with a focus on people in Iran. Several single nucleotide polymorphisms were considered as breast cancer susceptibility polymorphisms within genes (STK15, ERRs, ESR1, p53, SEP15, AURKA, SHBG, SRC, FAS, VEGF, XRCC1, GST, NFkappaB1, XPC, XRCC3, sirtuin-3, NKG2D). Cytosine-adenine repeat (IGF-I), rs3877899, G-2548A, GGC (eRF3a/GSPT1), IVS2nt-124A/G have shown an increased risk of breast cancers and a decreased risk has been observed in 4G/5G (PAI-1), rs6505162, tri-nucleotide (GCG TGFBR1). We observed that the signaling pathways and antioxidant related genes are the main molecular processes associated with breast cancer progression. Further studies on types of polymorphisms in breast cancer could validate the prognostic value of biomarkers.</t>
  </si>
  <si>
    <t>Among the various types of breast cancer, the luminal B subtype is the most common in young women, and ESR1-CCDC170 (E:C) fusion is the most frequent oncogenic fusion driver of the luminal B subtype. Nevertheless, treatments targeting E:C fusion has not been well established yet. Hence, the aim of this study is to investigate potential therapies targeting E:C fusion based on systematic bioinformatical analysis of the Cancer Genome Atlas (TCGA) data. One thousand related genes were extracted using transcriptome analysis, and major signaling pathways associated with breast cancer were identified with over-representation analysis. Then, we conducted drug-target network analysis based on the OncoKB and CIViC databases, and finally selected potentially applicable drug candidates. Six major cancer-related signaling pathways (p53, ATR/ATM, FOXM1, hedgehog, cell cycle, and Aurora B) were significantly altered in E:C fusion-positive cases of breast cancer. Further investigation revealed that nine genes (AURKB, HDAC2, PLK1, CENPA, CHEK1, CHEK2, RB1, CCNA2, and MDM2) in coordination with E:C fusion were found to be common denominators in three or more of these pathways, thereby making them promising gene biomarkers for target therapy. Among the 21 putative actionable drugs inferred by drug-target network analysis, palbociclib, alpelisib, ribociclib, dexamethasone, checkpoint kinase inhibitor AXD 7762, irinotecan, milademetan tosylate, R05045337, cisplatin, prexasertib, and olaparib were considered promising drug candidates targeting genes involved in at least two E:C fusion-related pathways.</t>
  </si>
  <si>
    <t>There is evidence supporting the presence of brain gene expression differences between suicides and non-suicides. Such differences have been implicated in suicide pathophysiology. However, regulatory factors underlying these gene expression differences have not been fully understood. Therefore, the identification of differences in regulatory mechanisms, i.e., transcriptional factors between suicides and non-suicides is crucial for the understanding of suicide neurobiology. In this study, we conducted a transcription factor network meta-study with freely available data from the prefrontal cortex of suicides and non-suicides with different mental disorders, including major depression disorder, bipolar disorder and schizophrenia, as well as healthy controls. Disorder-specific characteristics of suicides and non-suicides transcription factor networks were detected, i.e., the presence of immune response genes in both suicides and non-suicides with major depression disorder networks. Also, we found the presence of ESR1, which has been implicated to give resilience to social stress, in the non-suicides network but not in the suicides with major depression network. Suicides and non-suicides with bipolar disorder shared only three genes in common: FOS, CRY1 and PER2. In addition, we found a higher number of genes involved in immune response in the non-suicides with bipolar disorder compared to the suicides with bipolar disorder network. The suicides and non-suicides with schizophrenia networks exhibited clear differences, including the presence of circadian cycle genes in the suicides with schizophrenia network and their absence in the non-suicides with schizophrenia network. The results of this study provide insight on the regulatory mechanisms underpinning transcriptional changes in the suicidal brain.</t>
  </si>
  <si>
    <t>The PvuII (rs2234693) Single Nucleotide Polymorphism (SNP) in the gene coding for the estrogen receptor-1 (ESR1), has been found associated with outcome in tamoxifen treated patients with early hormone-receptor positive breast cancer. However, it remains unclear whether this SNP is a predictive marker for tamoxifen efficacy or a prognostic marker for breast cancer outcome. The aim of this study was to examine the prognostic potential of this SNP in postmenopausal early breast cancer patients treated with adjuvant exemestane. Dutch postmenopausal patients randomised to 5 years of adjuvant exemestane of whom tissue was available (N = 807) were selected from the Tamoxifen Exemestane Adjuvant Multinational (TEAM) trial database. The SNP rs2234693 in the ESR1 gene was genotyped on DNA from formalin-fixed paraffin embedded (FFPE) tumor tissue using Taqman assays and related to the primary endpoint disease-free survival (DFS) and secondary endpoint overall survival (OS). Survival analyses were performed using Cox regression analysis. In total 805 patients were included in the analyses (median follow up of 5.22 years) and genotypes were obtained in 97% of the samples. The variant T allele of PvuII in ESR1 (rs2234693) was associated with a better DFS (hazard ratio (HR) 0.689, 95% confidence interval (CI) 0.480-0.989, P = 0.044) in univariate analysis only, and a better OS in both univariate (HR 0.616, 95%, CI 0.411-0.923, P = 0.019) and multivariate analyses (HR 0.571, 95% CI 0.380-0.856, P = 0.007), consistent with a prognostic rather than a predictive drug response effect. Variation of PvuII in the ESR1 gene is related to OS in postmenopausal, early HR + breast cancer patients treated with exemestane in the TEAM study. Variation in the ESR1 gene may therefore be a prognostic marker of early breast cancer survival, and warrants further research.</t>
  </si>
  <si>
    <t>To support cellular homeostasis and mitigate chemotherapeutic stress, cancer cells must gain a series of adaptive intracellular processes. Here we identify that NUPR1, a tamoxifen (Tam)-induced transcriptional coregulator, is necessary for the maintenance of Tam resistance through physical interaction with ESR1 in breast cancers. Mechanistically, NUPR1 binds to the promoter regions of several genes involved in autophagy process and drug resistance such as BECN1, GREB1, RAB31, PGR, CYP1B1, and regulates their transcription. In Tam-resistant ESR1 breast cancer cells, NUPR1 depletion results in premature senescence in vitro and tumor suppression in vivo. Moreover, enforced-autophagic flux augments cytoplasmic vacuolization in NUPR1-depleted Tam resistant cells, which facilitates the transition from autophagic survival to premature senescence. Collectively, these findings suggest a critical role for NUPR1 as a transcriptional coregulator in enabling endocrine persistence of breast cancers, thus providing a vulnerable diagnostic and/or therapeutic target for endocrine resistance.</t>
  </si>
  <si>
    <t>The estrogen receptor alpha (ESR1) is an important gene transcriptional regulator, known to mediate the effects of estrogen. Canonically, ESR1 is activated by its ligand estrogen. However, the role of unliganded ESR1 in transcriptional regulation has been gaining attention. We have recently shown that ligand-free ESR1 is a key regulator of several cytochrome P450 (CYP) genes in the liver, however ligand-free ESR1 has not been characterized genome-wide in the human liver. To address this, ESR1 ChIP-Seq was conducted in human liver samples and in hepatocytes with or without 17beta-estradiol (E2) treatment. We identified both ligand-dependent and ligand-independent binding sites throughout the genome. These two ESR1 binding categories showed different genomic localization, pathway enrichment, and cofactor colocalization, indicating different ESR1 regulatory function depending on ligand availability. By analyzing existing ESR1 data from additional human cell lines, we uncovered a potential ligand-independent ESR1 activity, namely its co-enrichment with the zinc finger protein 143 (ZNF143). Furthermore, we identified ESR1 binding sites near many gene loci related to drug therapy, including the CYPs. Overall, this study shows distinct ligand-free and ligand-bound ESR1 chromatin binding profiles in the liver and suggests the potential broad influence of ESR1 in drug metabolism and drug therapy.</t>
  </si>
  <si>
    <t>INTRODUCTION: Aptamers are emerging newer therapeutics and diagnostics can be designed to bind any kind of target proteins. Vascular endothelial damage by the excess amount of nitric oxide production in systemic circulation leads to the secretion of inflammatory chemoattractant and cell adhesion, which is the prime pro-atherogenic events in the formation of plagues at atrial intimal layers due to oxidation - sensitive mechanisms. Nitric oxide inhibition assay is one of the valuable qualitative anti-atherosclerosis matrices. METHODS: In this research, Nitric oxide inhibition efficiency of a ssDNA aptamer on cell lines was studied and the respective targets of that aptamer were identified by network analysis. The aptamer used here was originally designed for Selectin P Ligand Protein to control atherogenic process. 20 nM of aptamer solution in LipofectamineTM 2000 shows the highest level of 70.5 % inhibition of nitric oxide liberation on 24 hours cultured medium of Lipopolysaccharide stimulated murine macrophage RAW 264.7 cell lines. RESULTS: Protein interaction network analysis on the nitric oxide synthesis pathway interactors and the molecular docking analysis with network resulted proteins such as AKT Serine/Threonine Kinase 1, Calmodulin, Estrogen Receptor 1, and Nitric Oxide Synthase-3 confirms that the G - quadruplex Model of 18-mer sequence effectively binds on the active sites of Estrogen Receptor 1, and Nitric Oxide Synthase-3. CONCLUSION: The aptamer designed for atherosclerotic target have also exert significant nitric oxide inhibition to control the atherogenic events through the proteins, AKT1, NOS3 and ESR1.</t>
  </si>
  <si>
    <t>STUDY QUESTION: Were Neanderthals and Denisovans (referred here also as extinct hominidae) carrying deleterious variants in genes regulating reproduction? SUMMARY ANSWER: The majority of extinct hominidae analyzed here, presented a considerable number of deleterious variants per individual in proteins regulating different aspects of reproduction, including gonad and uterine function, and gametogenesis. WHAT IS KNOWN ALREADY: Neanderthals, Denisovans and extant humans were interfertile and hybridized while occupying geographically overlapping areas in Europe and Asia. This is evidenced by the small archaic genome component (average approximately 2%) present in non-African extant humans. STUDY DESIGN, SIZE, DURATION: The genome of eight extinct hominidae, together with five human genome databases, plus 44 mothers and 48 fathers (fertile controls), were screened to look for deleterious variants in 1734 protein-coding genes regulating reproduction. PARTICIPANTS/MATERIALS, SETTING, METHODS: Ancient DNA from six Neanderthals and two Denisovans dated between approximately 82 000 and 43 000 calibrated years was retrieved from the public European Nucleotide Archive. The hominins analyzed include Altai, Vindija 33.15, 33.19, 33.25 and 33.26, El Sidron 1253, Denisova 3 and 11. Their DNA was analyzed using the CLC Genomics Workbench 12, by mapping overlapping paired-end reads (Illumina, FASTQ files) to the human genome assembly GRCh37 (hg19) (Vindija 33.19, 33.25, 33.26, Denisova 3 and Denisova 11) or by analyzing BAM files (Altai, El Sidron 1253 and Vindija 33.15) (human genome reference, GRCh37 (hg19)). Non-synonymous reproductive variants were classified as deleterious or tolerated (PolyPhen-2 and SIFT analyses) and were compared to deleterious variants obtained from extant human genome databases (Genome Aggregation Database (GnomAD), 1000 Genomes, the Haplotype Map (HapMap), Single Nucleotide Polymorphism Database (dbSNPs)) across different populations. A genetic intersection between extant or extinct DNA variants and other genetic disorders was evaluated by annotating the obtained variants with the Clinical Variant (ClinVar) database. MAIN RESULTS AND THE ROLE OF CHANCE: Among the eight extinct hominidae analyzed, a total of 9650 non-synonymous variants (only coverage &gt;/=20 reads included; frameshift mutations were excluded) in 1734 reproductive protein-coding genes were found, 24% of which were classified as deleterious. The majority (73%) of the deleterious alleles present in extant humans that are shared between extant humans and extinct hominidae were found to be rare (&lt;1%) in extant human populations. A set of 8044 variants were found uniquely in extinct hominidae. At the single-gene level, no extinct individual was found to be homozygous for deleterious variants in genes necessary for gamete recognition and fusion, and no higher chance of embryo-lethality (calculated by Mendelian Genetics) was found upon simulated mating between extant human and extinct hominidae compared to extant human-extant human. However, three of the eight extinct hominidae were found to be homozygous for 48-69 deleterious variants in 55 genes controlling ovarian and uterine functions, or oogenesis (AKAP1, BUB1B, CCDC141, CDC73, DUSP6, ESR1, ESR2, PATL2, PSMC3IP, SEMA3A, WT1 and WNT4). Moreover, we report the distribution of nine Neanderthal variants in genes associated with a human fertility phenotype found in extant human populations, one of which has been associated with polycystic ovarian syndrome and primary congenital glaucoma. LIMITATIONS, REASONS FOR CAUTION: While analyzing archaic DNA, stringent filtering criteria were adopted to screen for deleterious variants in Neanderthals and Denisovans, which could result in missing a number of variants. Such restraints preserve the potential for detection of additional deleterious variants in reproductive proteins in extinct hominidae. WIDER IMPLICATIONS OF THE FINDINGS: This study provides a comprehensive overview of putatively deleterious variants in extant human populations and extinct individuals occurring in 1734 protein-coding genes controlling reproduction and provides the fundaments for future functional studies of extinct variants in human reproduction. STUDY FUNDING/COMPETING INTEREST(S): This study was supported by the Department of Biological Science and by the Office of Research and Sponsored Programs at the University of Tulsa (Faculty Research Grant and Faculty Research Summer Fellowship) to M.A. and the University of Tulsa, Tulsa Undergraduate Research Challenge (TURC) program to E.L.; no conflict of interest to declare. TRIAL REGISTRATION NUMBER: N/A.</t>
  </si>
  <si>
    <t>BACKGROUND: Metastatic breast cancer (mBC) is a complex and life-threatening disease and although it is difficult to cure, patients can benefit from sequential anticancer treatment, including endocrine therapy, targeted therapy and cytotoxic chemotherapy. The patient-derived xenograft (PDX) model is suggested as a practical tool to predict the clinical outcome of this disease as well as to screen novel drugs. This study aimed to establish PDX models in Korean patients and analyze their genomic profiles and utility for translational research. METHODS: Percutaneous core needle biopsy or punch biopsy samples were used for xenotransplantation. Whole exome sequencing and transcriptome analysis were performed to assess the genomic and RNA expression profiles, respectively. Copy number variation and mutational burden were analyzed and compared with other metastatic breast cancer genomic results. Mutational signatures were also analyzed. The antitumor effect of an ATR inhibitor was tested in the relevant PDX model. RESULTS: Of the 151 cases studied, 40 (26%) PDX models were established. Notably, the take rate of all subtypes, including the hormone receptor-positive (HR +) subtype, exceeded 20%. The PDX model had genomic fidelity and copy number variation that represented the pattern of its donor sample. TP53, PIK3CA, ESR1, and GATA3 mutations were frequently found in our samples, with TP53 being the most frequently mutated, and the somatic mutations in these genes strengthened their frequency in the PDX model. The ESR1 mutation, CCND1 amplification, and the APOBEC signature were significant features in our HR + HER2- PDX model. Fulvestrant in combination with palbociclib showed a partial response to the relevant patient's tumor harboring the ESR1 mutation, and CCND1 amplification was found in the PDX model. AZD6738, an ATR inhibitor, delayed tumor growth in a relevant PDX model. CONCLUSIONS: Our PDX model was established using core needle biopsy samples from primary and metastatic tissues. Genomic profiles of the samples reflected their original tissue characteristics and could be used for the interpretation of clinical outcomes.</t>
  </si>
  <si>
    <t>Vulvovaginal atrophy (VVA) is a common menopause-related symptom affecting more than 50% of midlife and older women and cancer patients whose ovarian function are lost or damaged. Regardless of estrogen deficiency, whether other factors such as the gut microbiota play role in VVA have not been thoroughly investigated. To this end, we performed ovariectomy on 12-weeks' old mice and follow-up at 4 weeks after ovariectomy, and observed atrophied vagina and an altered gut microbiota in ovariectomized mice.. We further performed fecal microbiota transplantation with feces from another cohort of ovary-intact fecund female mice to the ovariectomized ones, and found that the vaginal epithelial atrophy was significantly alleviated as well as the gut microbiota was pointedly changed. All these results suggest that ovarian activity has some influence on the gut microbiota, and the latter from the ovary-intact female mice can somehow make the vagina of mice deficient in ovarian function healthier maybe by up-expressing ESR1 in vaginal cells and enhancing regeneration in vagina. This kind of association between gut microbiota and vaginal health need further exploration such that it may provide an alternative treatment by modulating gut microbiota in patients suffering from VVA but may be reluctant to hormone therapy.</t>
  </si>
  <si>
    <t>Estrogen receptor (ER) alpha, a ligand-dependent nuclear transcription factor encoded by the ESR1 gene, is expressed in 70% of breast carcinomas (BCs) and is used as a target for endocrine-based therapies. However, some patients develop resistance to endocrine-based therapies due to ESR1 mutation, which leads to constitutive activation in the absence of ligand. We retrospectively analyzed 223 clinically advanced BCs using the FoundationOne CDX assay and found 13.9% (31/223) of cases had ESR1 genetic alterations (26 mutations and 5 amplifications). All ESR1 mutations occurred within the ligand binding domain, with the most prevalent being Y537S (42.3%) and D538G (38.5%), and all ESR1-mutated cases had a history of aromatase inhibitor use. No significant difference in clinicopathologic features was identified between ESR1-mutated and ESR1-amplified cases except higher frequency of HER2 positivity and TP53 mutations in ESR1-amplified cases. The prevalence of ESR1 mutations in ER-positive BCs was 19.1% (26/136). In comparison to ESR1-nonmutated ER-positive cases, ESR1-mutated cases demonstrated significantly higher percentage of tumor cells with ER and progesterone receptor expression, an increased tendency for overall distant metastasis and liver metastasis, higher frequency of FGF3/4/19 mutations, lower frequency of TP53 mutation, but no difference in overall survival and metastatic/recurrent intervals. In conclusion, our findings suggest that development of ESR1 mutations are selected for under the influence of estrogen deprivation, and a positive correlation between ESR1 mutations and ER protein expression may exist.</t>
  </si>
  <si>
    <t>The study aimed to explore the relationship between miR-9-5p and ESR1, and clarify the underlying functional mechanism in the occurrence and development of hepatocellular carcinoma (HCC). Expression data including miRNAs and mRNAs of HCC downloaded from TCGA database were processed for differential analysis, and corresponding clinical data were collected for survival analysis to identify the target miRNA miR-9-5p. Bioinformatics databases were applied for predicting downstream target mRNAs of miR-9-5p. qRT-PCR was used to evaluate expression of miR-9-5p. Western blot was used to detect protein expression of ESR1. MTT, wound healing assay and Transwell assay were used to detect HCC cell proliferation, migration and invasion, respectively. Dual-luciferase reporter gene assay was used to identify the targeting relationship between miR-9-5p and ESR1. Research suggested that miR-9-5p was highly expressed in HCC cells but ESR1 was poorly expressed. Overexpression of miR-9-5p could improve the proliferation, invasion and migration of cells. Dual-luciferase reporter assay showed that ESR1 was the downstream target of miR-9-5p in HCC. Overexpression of miR-9-5p markedly reduced ESR1 mRNA and protein levels in HCC cells, whereas inhibition of miR-9-5p expression produced the contrary results. Silencing ESR1 could noticeably reverse the effect of miR-9-5p knockdown on the proliferation, migration and invasion of HCC cells. As an oncogene, miR-9-5p fostered the proliferation, migration and invasion of HCC cells by targeting and inhibiting ESR1 expression.</t>
  </si>
  <si>
    <t>Kisspeptin neurons located in the hypothalamic preoptic area (POA) are suggested to be responsible for the induction of the gonadotropin-releasing hormone (GnRH) surge and the following luteinizing hormone (LH) surge to regulate female mammals' ovulation. Accumulating evidence demonstrates that the preovulatory level of estrogen activates the POA kisspeptin neurons (estrogen positive feedback), which in turn induces a GnRH/LH surge. This study aimed to derive a cell line from goat POA kisspeptin neurons as an in vitro model to analyze the estrogen positive feedback mechanism in ruminants. Neuron-derived cell clones obtained by the immortalization of POA tissue from a female Shiba goat fetus were analyzed for the expression of kisspeptin (KISS1) and estrogen receptor alpha (ESR1) genes using quantitative real-time reverse transcription-polymerase chain reaction and three cell clones were selected as POA kisspeptin neuron cell line candidates. One cell line (GP64) out of the three clones showed significant increase in the KISS1 level by incubation with estradiol for 24 h, indicating that the GP64 cells mimic endogenous goat POA kisspeptin neurons. The GP64 cells showed immunoreactivities for kisspeptin and estrogen receptor alpha and retained a stable growth rate throughout three passages. Further, intracellular calcium levels in the GP64 cells were increased by the KCl challenge, indicating their neurosecretory ability. In conclusion, we generated a new KISS1-expressing cell line derived from goat POA. The current GP64 cell line could be a useful model to elucidate the estrogen positive feedback mechanism responsible for the GnRH/LH surge generation in ruminants.</t>
  </si>
  <si>
    <t>Uterine tumor resembling ovarian sex cord tumor (UTROSCT) is a uterine mesenchymal tumor defined histologically by showing sex cord-like growth patterns, such as sheets, nests, trabeculae, cords, or tubules, with/without Sertoli-like or Leydig-like components, and immunohistochemically by exhibiting variable sex cord markers in addition to epithelial, myogenic, and sex hormone markers. Recent years have seen the emergence in UTROSCT of novel fusion genes that involve key genes in sex hormone pathways, including ESR1 and GREB1 as the 5' partner, and (co)activator oncogenes, particularly NCOA1-3, as the 3' partner. While the identification of similar fusions in the majority of cases serves as a strong argument for UTROSCT to be a distinct entity, there is no denying significant clinicopathologic heterogeneity within the disease spectrum, which might to some extent correlate with the different fusion types. The current review gives a summary of the recently identified fusions in UTROSCT, along with their possible clinicopathologic relevance. Also discussed are unsolved issues including the relationship between UTROSCT and so-called GREB1-rearranged uterine sarcoma as well as other uterine mesenchymal tumors harboring similar fusions.</t>
  </si>
  <si>
    <t>The Jost hypothesis states that androgens are necessary for normal development of the male external genitalia. In this review, we explore the complementary hypothesis that estrogens can elicit abnormal development of male external genitalia. Herein, we review available data in both humans and mice on the deleterious effects of estrogen on external genitalia development, especially during the "window of susceptibility" to exogenous estrogens. The male and female developing external genitalia in both the human and mouse express ESR1 and ESR2, along with the androgen receptor (AR). Human clinical data suggests that exogenous estrogens can adversely affect normal penile and urethral development, resulting in hypospadias. Experimental mouse data also strongly supports the idea that exogenous estrogens cause penile and urethral defects. Despite key differences, estrogen-induced hypospadias in the mouse displays certain morphogenetic homologies to human hypospadias, including disruption of urethral fusion and preputial abnormalities. Timing of estrogenic exposure, or the "window of susceptibility," is an important consideration when examining malformations of the external genitalia in both humans and mice. In addition to a review of normal human and mouse external genital development, this article aims to review the present data on the role of estrogens in normal and abnormal development of the mouse and human internal and external genitalia. Based on the current literature for both species, we conclude that estrogen-dependent processes may play a role in abnormal genital development.</t>
  </si>
  <si>
    <t>Oxytocin (OT) and vasopressin (AVP) hormones as well as their receptors (OXTR and AVPR1a) have been deemed crucial for caregiving and sensitive responsiveness to infant cues. However, previous research on genetic polymorphisms and OT and AVP levels in the context of caregiving were sparse and have brought contradictory findings. The aim of this reported observational study was to examine the impact of genetic variations within genes related to OT and AVP signaling pathway on hormones levels' changes in response to the caregiving situation. A total of 221 adult intimate couples (110 childless, non-pregnant and 111 expectant couples) participated in three 10 min sessions, during which they were taking care of a crying life-like simulator. 30 min prior to the first session salivary samples to analyze basal OT and AVP, and polymorphisms in OXTR, AVPR1a and CD38 genes were collected. Subsequent OT and AVP levels were measured 15 min after each session. The two most frequently studied OXTR SNPs (rs53576 and rs2254298) had no or a minor impact on higher OT levels, which were linked to rs1042778, rs13316193, rs2228485, rs2268490, rs4686302 genotypes. AVP levels were affected by rs1042778, rs13316193, rs4686302 and rs237887. OT levels varied depending on the OT (rs2770378, rs4813625), CD38 (rs379686), and 5-HTR2A (rs6314) genotype. OT and AVP levels were also associated with rs6314 (5-HTR2A). AVP levels were linked to ESR1 (rs1884051) and SIM1 (rs3734354) variations. Shorter variants of RS3 and RS1 were associated with lower levels of AVP. In conclusion, analyzed polymorphisms were associated with both the level and changes in OT and AVP hormone levels in the standardized situation of caregiving reactions to infant crying.</t>
  </si>
  <si>
    <t>High-grade endometrial stromal sarcoma (HGESS) may harbor YWHAE-NUTM2A/B fusion, ZC3H7B-BCOR fusion, and BCOR internal tandem duplication (ITD). NTRK3 upregulation and pan-Trk expression were reported in soft tissue lesions that share similar morphology and genetic abnormalities. To confirm these findings in HGESS, differential expression analysis was performed at gene level comparing 11 HGESS with 48 other uterine sarcomas, including 9 low-grade endometrial stromal sarcomas, 23 undifferentiated uterine sarcomas, and 16 leiomyosarcomas, using targeted RNA sequencing data. Pan-Trk immunohistochemistry was performed on 35 HGESS, including 10 tumors with RNA expression data, with genotypes previously confirmed by targeted RNA sequencing, fluorescence in situ hybridization, and/or genomic PCR. Unsupervised hierarchical clustering of the top 25% of differentially expressed probes identified three molecular groups: (1) high NTRK3, FGFR3, RET, BCOR, GLI1, and PTCH1 and low ESR1 expression; (2) low NTRK3, FGFR3, RET, BCOR, GLI1, and PTCH1 and high ESR1 expression; and (3) low NTRK3, FGFR3, RET, BCOR, GLI1, PTCH1, and ESR1 expression. Among HGESS, 64% of tumors clustered in group 1, while 27% clustered in group 2. Cytoplasmic and/or nuclear pan-Trk staining of variable extent and intensity was seen in 91% of HGESS regardless of cyclin D1 and/or BCOR positivity. ER and PR expression was seen in 44% of HGESS despite ESR1 downregulation. Two patients with ER and PR positive but ESR1 downregulated stage I HGESS were treated with endocrine therapy, and both recurred at 12 and 36 months after primary resection. By RNA expression, HGESS appear homogenous and distinct from other uterine sarcomas by activation of kinases, including NTRK3, and sonic hedgehog pathway genes along with downregulation of ESR1. Most HGESS demonstrate pan-Trk staining which may serve as a diagnostic biomarker. ESR1 downregulation is seen in some HGESS that express ER and PR which raises implications in the utility of endocrine therapy in these patients.</t>
  </si>
  <si>
    <t>Aberrant expression of human ether-a-go-go-related gene (hERG) potassium channels has been implicated in the pathophysiology of glioblastoma (GBM). Letrozole has demonstrated efficacy in pre-clinical GBM models. The objective of this research was to assess the potential for hERG inhibition by letrozole to mediate efficacy in GBM. hERG currents were assessed using patch-clamp electrophysiology in an overexpression system during treatment with letrozole, exemestane or vehicle (dimethyl sulphoxide). Relative to vehicle, peak hERG tail current density was reduced when treated with 300 nmol/L and 1 micromol/L letrozole but not when treated with exemestane (up to 1 micromol/L). Cell proliferation was assessed in cultured glioblastoma cell lines (U87 and U373) treated with letrozole, exemestane, doxazosin (hERG blocker) or vehicle. Letrozole, but not exemestane, reduced cell proliferation relative to vehicle in U87 and U373 cells. The associations between expression of hERG (KCNH2), aromatase (CYP19A1) and the oestrogen receptors (ESR1 and ESR2) and time to all-cause mortality were assessed in GBM patients within The Cancer Genome Atlas (TCGA) database. hERG expression was associated with reduced overall survival in the TCGA GBM cohort. Future work is warranted to investigate hERG expression as a potential biomarker to predict the therapeutic potential of hERG inhibitors in GBM.</t>
  </si>
  <si>
    <t>Decrements in metabolic health elevate disease risk, including type 2 diabetes, heart disease, and certain cancers. Thus, treatment strategies to combat metabolic dysfunction are needed. Reduced ESR1 (estrogen receptor, ERalpha) expression is observed in muscle from women, men, and animals presenting clinical features of the metabolic syndrome. Human studies of natural expression of ESR1 in metabolic tissues show that muscle expression of ESR1 is positively correlated with markers of metabolic health, including insulin sensitivity. Herein, we highlight the important impact of ERalpha on mitochondrial form and function and present how these actions of the receptor govern metabolic homeostasis. Studies identifying ERalpha-regulated pathways for disease prevention will lay the foundation for the design of novel therapeutics to improve the health of women while limiting secondary complications that have plagued traditional hormone replacement interventions.</t>
  </si>
  <si>
    <t>In order to explore the influence of egg-laying regulatory genes on egg production in ducks at different laying stages, Pekin duck and Black Muscovy duck were used in this study, including early laying stage (20-30 weeks old), peak laying period (31-48 weeks old) and late laying stage (49-66 weeks old). Relative quantitative RT-PCR was used to detect the mRNA transcription level of selected egg-laying regulatory genes in the ovary tissues of ducks at different laying stages. Study shows: during the laying period of Pekin duck, ESR1, LRP1, IGF-1 and LHR were involved in the regulation of egg-laying, and the high expression of LRP1 in the late stage could inhibit egg production. Still, the expression products of the other three genes showed promoting effect. During the laying period of Black Muscovy duck, FSH, VLDLR, IGF-1, PRLR, LHR and LRP1 participated in the regulation of egg-laying, in which the expression products of the first five genes could promote egg production, while LRP1 showed inhibitory effect. Through our experiments, these data will provide strong theoretical support for the breeding of Pekin duck and Black Muscovy duck.</t>
  </si>
  <si>
    <t>BACKGROUND: Black race is associated with worse outcomes in early breast cancer. We evaluated clinicopathologic characteristics, the 21-gene recurrence score (RS), treatment delivered, and clinical outcomes by race and ethnicity among women who participated in the Trial Assigning Individualized Options for Treatment. METHODS: The association between clinical outcomes and race (White, Black, Asian, other or unknown) and ethnicity (Hispanic vs non-Hispanic) was examined using proportional hazards models. All P values are 2-sided. RESULTS: Of 9719 eligible women with hormone receptor-positive, HER2-negative, node-negative breast cancer, there were 8189 (84.3%) Whites, 693 (7.1%) Blacks, 405 (4.2%) Asians, and 432 (4.4%) with other or unknown race. Regarding ethnicity, 889 (9.1%) were Hispanic. There were no substantial differences in RS or ESR1, PGR, or HER2 RNA expression by race or ethnicity. After adjustment for other covariates, compared with White race, Black race was associated with higher distant recurrence rates (hazard ratio [HR] = 1.60, 95% confidence intervals [CI] = 1.07 to 2.41) and worse overall survival in the RS 11-25 cohort (HR = 1.51, 95% CI = 1.06 to 2.15) and entire population (HR = 1.41, 95% CI = 1.05 to 1.90). Hispanic ethnicity and Asian race were associated with better outcomes. There was no evidence of chemotherapy benefit for any racial or ethnic group in those with a RS of 11-25. CONCLUSIONS: Black women had worse clinical outcomes despite similar 21-gene assay RS results and comparable systemic therapy in the Trial Assigning Individualized Options for Treatment. Similar to Whites, Black women did not benefit from adjuvant chemotherapy if the 21-gene RS was 11-25. Further research is required to elucidate the basis for this racial disparity in prognosis.</t>
  </si>
  <si>
    <t>OBJECTIVE: To evaluate if genetic polymorphisms in the oestrogen receptor 1 (ESR1) and oestrogen receptor 2 (ESR2) genes encoded for oestrogen receptors alpha (ERalpha) and beta (ERbeta) are involved in permanent tooth size. DESIGN: Cross-sectional study. SETTING: Orthodontic Clinic at School of Dentistry of Ribeirao Preto, University of Sao Paulo. PARTICIPANTS: A total of 108 orthodontic patients. MATERIALS AND METHODS: Pre-treatment orthodontic records were evaluated. Dental casts were used to determine the maximum crown measurements of fully erupted permanent teeth in the mesiodistal dimensions. Second and third molars were not included in the analysis. Genomic DNA samples were used for the genotyping of four genetic polymorphisms: ESR1 (rs9340799 and rs2234693) and ESR2 (rs1256049 and rs4986938). The associations between tooth size and sex were evaluated using t test. The associations between tooth size and genotype were analysed with linear regression and adjusted by sex at an alpha of P0.05. RESULTS: Female patients presented smaller tooth size than male patients. A statistically significant difference was observed in almost all teeth (P&lt;0.05). The genetic polymorphisms in rs9340799, rs2234693, rs1256049 and rs4986938 were associated with some tooth sizes in both the maxilla and mandible (P&lt;0.05). CONCLUSION: This study provides evidence that genetic polymorphisms in ESR1 and ESR2 could be associated with tooth size in permanent teeth.</t>
  </si>
  <si>
    <t>Persistent organic pollutants such as organophosphate flame retardants (OPFRs) can accumulate in the body and interact with nuclear receptors that control energy homeostasis. One sensitive window of exposure is during development, either in utero or neonatal. Therefore, we investigated if maternal exposure to a mixture of OPFRs alters metabolism on a low-fat diet (LFD) or a high-fat diet (HFD) in both male and female offspring. Wild-type C57Bl/6J dams were orally dosed with vehicle (sesame oil) or an OPFR mixture (1 mg/kg each of tris(1,3-dichloro-2-propyl)phosphate, triphenyl phosphate, and tricresyl phosphate) from gestation day 7 to postnatal day 14. After weaning, pups were fed LFD or HFD. To assess metabolism, we measured body weight and food intake weekly and determined body composition, metabolism, activity, and glucose homeostasis at 6 months of age. Although maternal OPFR exposure did not alter body weight or adiposity, OPFR exposure altered substrate utilization and energy expenditure depending on diet in both sexes. Systolic and diastolic blood pressure was increased by OPFR in male offspring. OPFR exposure interacted with HFD to increase fasting glucose in females and alter glucose and insulin tolerance in male offspring. Plasma leptin was reduced in male and female offspring when fed HFD, whereas liver expression of Pepck was increased in females and Esr1 (estrogen receptor alpha) was increased in both sex. The physiological implications indicate maternal exposure to OPFRs programs peripheral organs including the liver and adipose tissue, in a sex-dependent manner, thus changing the response to an obesogenic diet and altering adult offspring energy homeostasis.</t>
  </si>
  <si>
    <t>BACKGROUND: We describe the landscape of cyclin and interactive gene pathway alterations in 190,247 solid tumors. METHODS: Using comprehensive genomic profiling (315 genes, &gt;500x coverage), samples were analyzed for alterations in activating/sensitizing cyclin genes (CDK4 amplification, CDK6 amplification, CCND1, CCND2, CCND3, CDKN2B [loss], CDKN2A [loss], SMARCB1), hormone genes (estrogen receptor 1 [ESR1], androgen receptor [AR]), and co-alterations in genes leading to cyclin inhibitor therapeutic resistance (RB1 and CCNE1). RESULTS: Alterations in at least one cyclin activating/sensitizing gene occurred in 24% of malignancies. Tumors that frequently harbored at least one cyclin alteration were brain gliomas (47.1%), esophageal (40.3%) and bladder cancer (37.9%), and mesotheliomas (37.9%). The most frequent alterations included CDKN2A (13.9%) and CDKN2B loss (12.5%). Examples of unique patterns of alterations included CCND1 amplification in breast cancer (17.3%); CDK4 alterations in sarcomas (12%); CCND2 in testicular cancer (23.4%), and SMARCB1 mutations in kidney cancer (3% overall, 90% in malignant rhabdoid tumors). Alterations in resistance genes RB1 and CCNE1 affected 7.2% and 3.6% of samples. Co-occurrence analysis demonstrated a lower likelihood of concomitant versus isolated alterations in cyclin activating/sensitizing and resistance genes (odds ratio [OR], 0.35; p &lt; .001), except in colorectal, cervical, and small intestine cancers. AR and cyclin activating/sensitizing alterations in prostate cancer co-occurred more frequently (vs. AR alterations and wild-type cyclin activating/sensitizing alterations) (OR, 1.79; p &lt; .001) as did ESR1 and cyclin activating/sensitizing alterations in breast (OR, 1.62; p &lt; .001) and cervical cancer (OR, 4.08; p = .04) (vs. ESR1 and cyclin wild-type activating/sensitizing alterations). CONCLUSION: Cyclin pathway alterations vary according to tumor type/histology, informing opportunities for targeted therapy, including for rare cancers. IMPLICATIONS FOR PRACTICE: Cyclin pathway genomic abnormalities are frequent in human solid tumors, with substantial variation according to tumor site and histology. Opportunities for targeted therapy emerge with comprehensive profiling of this pathway.</t>
  </si>
  <si>
    <t>Activating mutations in the estrogen receptor (ER) alpha-gene (ESR1) result in constitutive transcriptional activity in the absence of estrogen and are associated with endocrine resistance in metastatic ER-positive (+) breast cancer. It is not known how activating ESR1 mutations may alter the predictive values of molecular imaging agents for endocrine therapy response. This study investigated the effect of an activating ESR1 mutation on pretreatment (18)F-fluoroestradiol ((18)F-FES) uptake and early assessment of endocrine therapy response using (18)F-FDG and (18)F-fluorofuranylnorprogesterone ((18)F-FFNP) PET/CT imaging of tumor glucose metabolism and progesterone receptor (PR) expression, respectively. Methods: ER+, PR+ T47D breast cancer cells expressing wild-type (WT) ER or an activating ESR1 mutation, Y537S-ER, were used to generate tumor xenografts in ovariectomized female immunodeficient mice supplemented with 17beta-estradiol. Tumor growth curves were determined in the presence or absence of estrogen and for ethanol vehicle control or fulvestrant treatment, a selective ER degrader. Pretreatment (18)F-FES uptake was compared between Y537S-ER and WT-ER tumors. Longitudinal PET/CT imaging with (18)F-FFNP and (18)F-FDG was performed before and 7-9 d after the start of endocrine therapy with fulvestrant. Radiopharmaceutical uptake in Y537S-ER and WT-ER tumors was compared between baseline and follow-up scans. Statistical significance was determined using paired t testing for longitudinal imaging and 2-way ANOVA for the (18)F-FFNP tissue biodistribution assay. Results: Y537S-ER xenografts showed estrogen-independent growth, whereas WT-ER tumors grew only with estrogen. Fulvestrant treatment for 28 d significantly reduced tumor volumes for WT-ER but only stabilized volumes for Y537S-ER. Baseline (18)F-FES uptake did not significantly differ between WT-ER and Y537S-ER tumors. Fulvestrant treatment induced a similar early metabolic response for both WT-ER and Y537S-ER tumors. (18)F-FFNP uptake in WT-ER tumors was significantly reduced after 7 d of fulvestrant treatment; however, this reduction did not occur in Y537S-ER tumors, which showed no significant change between baseline and follow-up PET/CT. Conclusion: Molecular imaging of PR expression dynamics could be a noninvasive approach for early identification of reduced effectiveness of endocrine therapy resulting from activating ESR1 mutations.</t>
  </si>
  <si>
    <t>ETHNOPHARMACOLOGICAL RELEVANCE: GegenQinlian Decoction (GQD), a classical formula in traditional Chinese medicine, is widely used in the treatment of diabetes. While studies have demonstrated that GQD is an efficacious treatment for insulin resistance (IR) in type 2 diabetes mellitus (T2DM), the potential bioactive compounds and mechanisms remain unclear. AIM OF THE STUDY: To further investigate the potential bioactive compounds, targets, and pathways of GQD on improving IR in T2DM for adipose, liver, and muscle tissue using an integrated strategy of system pharmacology and bioinformatics analysis. MATERIALS AND METHODS: We screened the candidate compounds and targets of GQD and identified IR-associated differentially expressed genes (DEGs) of adipose, liver, and muscle tissue, respectively. Then the intersecting target genes between candidate targets and DEGs were used for "GQD-compounds-targets-tissue" network construction in each type of tissue. The top 10 bioactive compounds acting on each type of tissue were intersected and consequently identified as potential bioactive compounds of GQD. Furthermore, pathway enrichment, protein-protein interaction (PPI) network construction, and hub target identification were performed based on the targets of GQD and the targets of quercetin in each type of tissue, respectively. Finally, to further confirm the role of quercetin, we intersected the hub targets of quercetin and the hub targets of GQD, and the pathways were intersected as well. RESULTS: 132 compounds and 119 potential targets of these compounds were obtained. 1,765, 3,206, and 3594 DEGs were identified between IR and insulin sensitivity (IS) tissue in adipose, liver, and muscle, respectively. There were 21, 23, 45 targets and 103, 73, 123 compounds in the "GQD-compounds-targets-tissue" network of adipose, liver, and muscle tissue, respectively. Then compounds such as quercetin, kaempferol, baicalein, wogonin, isorhamnetin, beta-sitosterol and licochalcone A, were identified as the potential bioactive compounds of GQD, and quercetin had the highest degree among the compounds. Moreover, based on the targets of GQD, hub targets like PPARG, RELA, EGFR, CASP3, VEGFA, AR, ESR1 and CCND1, and signaling pathways such as insulin signaling pathway, endocrine resistance, TNF signaling pathway, PI3K-Akt signaling pathway, AMPK signaling pathway, MAPK signaling pathway, NF-kappaB signaling pathway, HIF-1 signaling pathway, apoptosis, and VEGF signaling pathway, were filtered out as the underlying mechanisms of GQD on improving diabetic IR. In addition, the hub targets and pathways of quercetin coincided with most of the hub targets and pathways of GQD in each type of tissue, respectively, suggesting that quercetin may be a potential representative compound of GQD. CONCLUSIONS: Our analysis identifies the potential bioactive compounds, targets, and pathways of GQD on improving IR in T2DM for adipose, liver, and muscle tissue, which shows the characteristics of multi-compounds, multi-targets, multi-pathways, and multi-mechanisms of GQD and lays a solid foundation for further experimental research and clinical application.</t>
  </si>
  <si>
    <t>Estradiol-17beta (E2) and progesterone (P4) regulate oviductal functions, providing a suitable environment for the transport and maturation of gametes, fertilization, and embryonic development. In addition to the E2 and P4 nuclear receptors, estrogen receptor (ESR) alpha and beta, nuclear progesterone receptor (PGR), nongenomic mechanisms through G protein-coupled estrogen receptor (GPER1), and progesterone receptor membrane component (PGRMC) 1 and 2 mediate E2 and P4 actions. This study aimed to characterize the local endocrine environment of the oviduct by examining the oviductal E2 and P4 concentrations and their receptors' mRNA expression during the periovulatory phase. The bovine oviducts were collected in a slaughterhouse and the days postovulation were estimated according to state of the ovaries and the uterus. Samples of the ampulla and isthmus ipsilateral and contralateral to the preovulatory follicle or corpus luteum were collected on Days 19 to 21, Days 0 to 1, Days 2 to 4, and Days 5 to 7 of the estrous cycle. The effects of the estrous cycle phase and oviductal region (ampulla and isthmus) and side (ipsilateral and contralateral) were analyzed by 3-way ANOVA. Moreover, to clarify the regulatory mechanisms of the mRNA expression of hormone receptors, the effects of E2 and P4 on mRNA expression in the oviduct were examined by multiple linear regression. The oviductal endocrine milieu on Days 19 to 21 was characterized by an E2-dominant environment with high E2 and low P4, high ESR1 and PGR mRNA expression, and low ESR2, GPER1, and PGRMC2 mRNA expression, whereas the corresponding on Days 0 to 1 was characterized by the endocrine milieu without hormone dominance. The environment on Days 2 to 4 and Day 5 to 7 was characterized by opposite tendency of oviductal hormone concentrations and their receptors' mRNA expression to Days 19 to 21. Additionally, the ipsilateral oviduct had the more P4-dominant endocrine milieu, with lower E2 and higher P4 concentrations, and different expression of ESR1/2, GPER1, PGR, and PGRMC2 mRNA when compared with the contralateral oviduct on Days 2 to 4 and Days 5 to 7, except for PGRMC1. Although oviductal E2 and P4 influenced the mRNA expression of ESR1/2, GPER1, PGR, and PGRMC1/2, their effects were different between regions and sides. In summary, the oviductal endocrine milieu varies according to the estrous cycle phase and the oviductal region and side, which may be involved in the estrous cycle phase-specific and oviductal region-specific and side-specific functions.</t>
  </si>
  <si>
    <t>BACKGROUND: Group 2 innate lymphoid cells (ILC2) are stimulated by IL-33 to increase IL-5 and IL-13 production and airway inflammation. While sex hormones regulate airway inflammation, it remained unclear whether estrogen signaling through estrogen receptor-alpha (ER-alpha, Esr1) or ER-beta (Esr2) increased ILC2-mediated airway inflammation. We hypothesize that estrogen signaling increases allergen-induced IL-33 release, ILC2 cytokine production, and airway inflammation. METHODS: Female Esr1(-/-) , Esr2(-/-) , wild-type (WT), and IL33(fl/fl) eGFP mice were challenged with Alternaria extract (Alt Ext) or vehicle for 4 days. In select experiments, mice were administered tamoxifen or vehicle pellets for 21 days prior to challenge. Lung ILC2, IL-5 and IL-13 production, and BAL inflammatory cells were measured on day 5 of Alt Ext challenge model. Bone marrow from WT and Esr1(-/-) female mice was transferred (1:1 ratio) into WT female recipients for 6 weeks followed by Alt Ext challenge. hBE33 cells and normal human bronchial epithelial cells (NHBE) were pretreated with 17beta-estradiol (E2), propyl-pyrazole-triol (PPT, ER-alpha agonist), or diarylpropionitrile (DPN, ER-beta agonist) before allergen challenge to determine IL-33 gene expression and release, extracellular ATP release, DUOX-1 production, and necrosis. RESULTS: Alt Ext challenged Esr1(-/-) , but not Esr2(-/-) , mice had decreased IL-5 and IL-13 production, BAL eosinophils, and IL-33 release compared to WT mice. Tamoxifen decreased IL-5 and IL-13 production and BAL eosinophils. IL-33eGFP + epithelial cells were decreased in Alt Ext challenged Esr1(-/-) mice compared to WT mice. 17beta-E2 or PPT, but not DPN, increased IL-33 gene expression, release, and DUOX-1 production in hBE33 or NHBE cells. CONCLUSION: Estrogen receptor -alpha signaling increased IL-33 release and ILC2-mediated airway inflammation.</t>
  </si>
  <si>
    <t>BACKGROUND: Previously, we detected that chloride intracellular channel 1 (CLIC1) was involved in the pathogenesis of atopic dermatitis (AD). OBJECTIVE: In this study, we aimed to use high-throughput screening (HTS) approaches to identify critical factors associated with the function of CLIC1 in knock-down cells. METHODS: We down-regulated CLIC1 in human A549 cells via siRNA and then conducted serial HTS studies, including proteomics integrated with a microarray and the implementation of bioinformatics algorithms. RESULTS: Together, these approaches identified several important proteins and genes associated with the function of CLIC1. These proteins and genes included tumor rejection antigen (gp96) 1, nucleophosmin, annexin I, keratin 1 and 10, FLNA protein, enolase 1, and metalloprotease 1, which were found using two-dimensional electrophoresis (2-DE) proteomics. Separately, NTNG1, SEMA5A, CLEC3A, GRPR, GNGT2, GRM5, GRM7, DNMT3B, CXCR5, CCL11, CD86, IL2, MNDA, TLR5, IL23R, DPP6, DLGAP1, CAT, GSTA1, GSTA2, GSTA5, CYP2E1, ADH1A, ESR1, ARRDC3, A1F1, CCL5, CASP8, DNTT, SQSTM1, PCYT1A, and SLCO4C1 were found using a DNA microarray integrated with PPI mapping. CONCLUSION: CCL11 is thought to be a particularly critical gene among the candidate genes detected in this study. By integrating the datasets and utilizing the strengths of HTS, we obtained new insights into the functional role of CLIC1, including the use of CLIC1-associated applications in the treatment of human diseases such as AD.</t>
  </si>
  <si>
    <t>Mechanical stress determines bone mass and structure. It is not known whether mechanical loading affects expression of bone regulatory genes in a combined deficiency of estrogen and vitamin D. We studied the effect of mechanical loading on the messenger RNA (mRNA) expression of bone regulatory genes during vitamin D and/or estrogen deficiency. We performed a single bout in vivo axial loading with 14 N peak load, 2 Hz frequency and 360 cycles in right ulnae of nineteen weeks old female control Wistar rats with or without ovariectomy (OVX), vitamin D deficiency and the combination of OVX and vitamin D deficiency (N = 10/group). Total bone RNA was isolated 6 hours after loading, and mRNA expression was detected of Mepe, Fgf23, Dmp1, Phex, Sost, Col1a1, Cyp27b1, Vdr, and Esr1. Serum levels of 25(OH)D, 1,25(OH)2 D and estradiol were also measured at this time point. The effect of loading, vitamin D and estrogen deficiency and their interaction on bone gene expression was tested using a mixed effect model analysis. Mechanical loading significantly increased the mRNA expression of Mepe, and Sost, whereas it decreased the mRNA expression of Fgf23 and Esr1. Mechanical loading showed a significant interaction with vitamin D deficiency with regard to mRNA expression of Vdr and Esr1. Mechanical loading affected gene expression of Mepe, Fgf23, Sost, and Esr1 independently of vitamin D or estrogen, indicating that mechanical loading may affect bone turnover even during vitamin D deficiency and after menopause.</t>
  </si>
  <si>
    <t>OBJECTIVE: To investigate the shared mechanisms of scutellarin in angina pectoris (AP) and ischemic stroke (IS) treatment. METHODS: A network pharmacology approach was used to detect the potential mechanisms of scutellarin in AP and IS treatment by target prediction, protein-protein interaction (PPI) data collection, network construction, network analysis, and enrichment analysis. Furthermore, molecular docking simulation was employed to analyze the interaction between scutellarin and core targets. RESULTS: Two networks were established, including a disease-target network and a PPI network of scutellarin targets against AP and IS. Network analysis showed that 14 targets, namely, AKT1, VEGFA, JUN, ALB, MTOR, ESR1, MAPK8, HSP90AA1, NOS3, SERPINE1, FGA, F2, FOXO3, and STAT1, might be the therapeutic targets of scutellarin in AP and IS. Among them, NOS3 and F2 were recognized as the core targets. Additionally, molecular docking simulation confifirmed that scutellarin exhibited a relatively high potential for binding to the active sites of NOS3 and F2. Furthermore, enrichment analysis indicated that scutellarin might exert a therapeutic role in both AP and IS by regulating several important pathways, such as coagulation cascades, mitogen-activated protein kinase (MAPK) signaling pathway, phosphatidylinositol 3 kinase (PI3K)/protein kinase B (Akt)/mammalian target of rapamycin (mTOR) signaling pathway, Toll-like receptor signaling pathway, hypoxia inducible factor-1 (HIF-1) signaling pathway, forkhead box O (FoxO) signaling pathway, tumor necrosis factor (TNF) signaling pathway, adipocytokine signaling pathway, insulin signaling pathway, insulin resistance, and estrogen signaling pathway. CONCLUSIONS: The shared underlying mechanisms of scutellarin on AP and IS treatment might be strongly associated with its vasorelaxant, anticoagulant, anti-inflammatory, and antioxidative effects as well as its effect on improving lipid metabolism.</t>
  </si>
  <si>
    <t>Autophagy is a highly conserved catabolic process and a major cellular pathway for the degradation of long-lived proteins and cytoplasmic organelles. An increasing body of evidence has unveiled autophagy as an indispensable biological function that helps to maintain normal tissue homeostasis and metabolic fitness that can also lead to severe consequences for the normal cellular functioning when altered. Recent accumulating data point to autophagy as a key player in a wide variety of physiological and pathophysiological conditions in the human endometrium, one of the most proficient self-regenerating tissues in the human body and an instrumental player in placental species reproductive function. The current review highlights the most recent findings regarding the process of autophagy in the normal and cancerous endometrial tissue. Current research efforts aiming to therapeutically exploit autophagy and the methodological approaches used are discussed.Abbreviations: 3-MA: 3-methyladenine; ACACA (acetyl-CoA carboxylase alpha); AICAR: 5-aminoimidazole-4-carboximide riboside; AKT: AKT serine/threonine kinase; AMPK: AMP-activated protein kinase; ATG: autophagy related; ATG12: autophagy related 12; ATG16L1: autophagy related 16 like 1; ATG3: autophagy related 3; ATG4C: autophagy related 4C cysteine peptidase; ATG5: autophagy related 5; ATG7: autophagy related 7; ATG9: autophagy related 9; Baf A1: bafilomycin A1; BAX: BCL2 associated X, apoptosis regulator; BCL2: BCL2 apoptosis regulator; BECN1: beclin 1; CACNA1D: calcium voltage-gated channel subunit alpha1 D; CASP3: caspase 3; CASP7: caspase 7; CASP8: caspase 8; CASP9: caspase 9; CD44: CD44 molecule (Indian blood group); CDH1: cadherin 1; CDKN1A: cyclin dependent kinase inhibitor 1A; CDKN2A: cyclin dependent kinase inhibitor 2A; CMA: chaperone-mediated autophagy; CQ: chloroquine; CTNNB1: catenin beta 1; DDIT3: DNA damage inducible transcript 3; EC: endometrial cancer; EGFR: epidermal growth factor receptor; EH: endometrial hyperplasia; EIF4E: eukaryotic translation initiation factor 4E; EPHB2/ERK: EPH receptor B2; ER: endoplasmic reticulum; ERBB2: er-b2 receptor tyrosine kinase 2; ERVW-1: endogenous retrovirus group W member 1, envelope; ESR1: estrogen receptor 1; FSH: follicle-stimulating hormone; GCG/GLP1: glucagon; GFP: green fluorescent protein; GIP: gastric inhibitory polypeptide; GLP1R: glucagon-like peptide-1 receptor; GLS: glutaminase; H2AX: H2A.X variant histone; HIF1A: hypoxia inducible factor 1 alpha; HMGB1: high mobility group box 1; HOTAIR: HOX transcript antisense RNA; HSPA5: heat shock protein family A (HSP70) member 5; HSPA8: heat shock protein family A (HSP70) member 8; IGF1: insulin like growth factor 1; IL27: interleukin 27; INS: insulin; ISL: isoliquiritigenin; KRAS: KRAS proto-oncogene, GTPase; LAMP2: lysosomal-associated membrane protein 2; lncRNA: long-non-coding RNA; MAP1LC3A/LC3A: microtubule associated protein 1 light chain 3 alpha; MAP1LC3B/LC3B: microtubule associated protein 1 light chain 3 beta; MAPK8: mitogen-activated protein kinase 8; MAPK9: mitogen-activated protein kinase 9; MPA: medroxyprogesterone acetate; MTOR: mechanistic target of rapamycin kinase; MTORC1: mechanistic target of rapamycin kinase complex 1; MTORC2: mechanistic target of rapamycin kinase complex 2; MYCBP: MYC-binding protein; NFE2L2: nuclear factor, erythroid 2 like 2; NFKB: nuclear factor kappa B; NFKBIA: NFKB inhibitor alpha; NK: natural killer; NR5A1: nuclear receptor subfamily 5 group A member 1; PARP1: poly(ADP-ribose) polymerase 1; PAX2: paired box 2; PDK1: pyruvate dehydrogenase kinase 1; PDX: patient-derived xenograft; PIK3C3/Vps34: phosphatidylinositol 3-kinase catalytic subunit type 3; PIK3CA: phosphatidylinositol-4,5-bisphosphate 3-kinase catalytic subunit alpha; PIK3R1: phosphoinositide-3-kinase regulatory subunit 1; PIKFYVE: phosphoinositide kinase, FYVE-type zinc finger containing; PPD: protopanaxadiol; PRKCD: protein kinase C delta; PROM1/CD133: prominin 1; PtdIns3K: class III phosphatidylinositol 3-kinase; PtdIns3P: phosphatidylinositol-3-phosphate; PTEN: phosphatase and tensin homolog; RB1CC1/FIP200: RB1 inducible coiled-coil 1; RFP: red fluorescent protein; RPS6KB1/S6K1: ribosomal protein S6 kinase B1; RSV: resveratrol; SGK1: serum/glucocorticoid regulated kinase 1; SGK3: serum/glucocorticoid regulated kinase family member 3; SIRT: sirtuin; SLS: stone-like structures; SMAD2: SMAD family member 2; SMAD3: SMAD family member 3; SQSTM1: sequestosome 1; TALEN: transcription activator-like effector nuclease; TGFBR2: transforming growth factor beta receptor 2; TP53: tumor protein p53; TRIB3: tribbles pseudokinase 3; ULK1: unc-51 like autophagy activating kinase 1; ULK4: unc-51 like kinase 4; VEGFA: vascular endothelial growth factor A; WIPI2: WD repeat domain, phosphoinositide interacting 2; XBP1: X-box binding protein 1; ZFYVE1: zinc finger FYVE domain containing 1.</t>
  </si>
  <si>
    <t>Nearly all diseases in humans, to a certain extent, exhibit sex differences, including differences in the onset, progression, prevention, therapy, and prognosis of diseases. Accumulating evidence shows that macroautophagy/autophagy, as a mechanism for development, differentiation, survival, and homeostasis, is involved in numerous aspects of sex differences in diseases such as cancer, neurodegeneration, and cardiovascular diseases. Advances in our knowledge regarding sex differences in autophagy-mediated diseases have enabled an understanding of their roles in human diseases, although the underlying molecular mechanisms of sex differences in autophagy remain largely unexplored. In this review, we discuss current advances in our insight into the biology of sex differences in autophagy and disease, information that will facilitate precision medicine.Abbreviations: AD: Azheimer disease; AMBRA1: autophagy and beclin 1 regulator 1; APP: amyloid beta precursor protein; AR: androgen receptor; AMPK: AMP-activated protein kinase; ATG: autophagy related; ATP6AP2: ATPase H+ transporting accessory protein 2; BCL2L1: BCL2 like 1; BECN1: beclin 1; CTSD: cathepsin D; CYP19A1: cytochrome P450 family 19 subfamily A member 1; DSD: disorders of sex development; eALDI: enhancer alternate long-distance initiator; ESR1: estrogen receptor 1; ESR2: estrogen receptor 2; FYCO1: FYVE and coiled-coil domain autophagy adaptor 1; GABARAP: GABA type A receptor-associated protein; GLA: galactosidase alpha; GTEx: genotype-tissue expression; HDAC6: histone deacetylase 6; I-R: ischemia-reperfusion; LAMP2: lysosomal associated membrane protein 2; MAP1LC3B/LC3B: microtubule associated protein 1 light chain 3 beta; MTOR: mechanistic target of rapamycin kinase; m6A: N6-methyladenosine; MYBL2: MYB proto-oncogene like 2; PIK3C3: phosphatidylinositol 3-kinase catalytic subunit type 3; PSEN1: presenilin 1; PSEN2: presenilin 2; RAB9A, RAB9A: member RAS oncogene family; RAB9B, RAB9B: member RAS oncogene family; RAB40AL: RAB40A like; SF1: splicing factor 1; SOX9: SRY-box transcription factor 9; SRY: sex determining region Y; TFEB: transcription factor EB; ULK1: unc-51 like autophagy activating kinase 1; UVRAG: UV radiation resistance associated; VDAC2: voltage dependent anion channel 2; WDR45: WD repeat domain 45; XPDS: X-linked parkinsonism and spasticity; YTHDF2: YTH N6-methyladenosine RNA binding protein 2.</t>
  </si>
  <si>
    <t>Close to 12 million people in India are affected by more than the desirable level of fluoride in drinking water that could lead to dental, skeletal, and non-skeletal fluorosis. Dental fluorosis is a developmental defect that results in hypo-mineralization and pronounced porosity of enamel in the affected individuals. As estrogen receptor 1 (ESR1), collagen type 1 alpha 2 (COL1A2), bone gamma-carboxyglutamic acid protein (BGLAP), and secreted protein acidic and cysteine rich (SPARC) genes are involved in bone development and mineralization, polymorphisms in these genes could be determining factors in influencing the risk to fluorosis among the exposed individuals in fluoride endemic areas. A case-control study was carried out among a total of 87 individuals (case = 36, control = 51) to examine the association between selected polymorphisms in the ESR1, COL1A2, BGLAP, and SPARC genes and risk of dental fluorosis from a fluoride endemic region of Eastern India. Altogether, 10 single nucleotide polymorphisms (SNPs) in ESR1 (rs2234693, rs2228480, rs3798577, rs2077647, and rs9340799), COL1A2 (rs42524, rs412777), BGLAP (rs1800247), and SPARC (rs6579885, rs4958278) genes were genotyped through PCR-RFLP in these subjects. The association of the SNPs for disease risk estimation was measured by odds ratio with 95% confidence interval. The risk genotypes of none of the 10 SNPs showed statistically significant association with risk of dental fluorosis. Frequencies of the haplotypes in the intragenic SNPs of the ESR1, COL1A2, and SPARC genes did not reveal any statistically significant difference between the case and control groups. The present study is the first of its kind from India that has attempted to investigate possible involvement of genetic factors in influencing the risk to fluorosis among the population from a fluoride endemic region.</t>
  </si>
  <si>
    <t>AIMS: Folliculogenesis contains gonadotropin-independent and -dependent stage. Disruption in any of this process would induce failure in retrieving capable oocytes during clinical treatment. However, there is still limited understanding of the molecular components specifically regulating this process. MATERIAL AND METHODS: Ovaries of P3, P20 and exogenous gonadotropin-treated P22 mice were sampled and underwent RNA-seq to investigate the transcriptome variance during mouse folliculogenesis. KEY FINDINGS: In our dataset, 1883 and 626 DEGs were captured for each stage respectively, which were further clustered into eight expression patterns. Pathway enrichment analysis identified distinct biological processes enriched in two stages, with the most prominent being the pathways related to metabolism, gene expression, cell cycle, immune system and DNA methylation. Transcriptional regulator inference yielded eight master transcription factors (i.e. Runx1, Stat3, Sox3, Pou5f1, Gata4, Foxl2, Cebpb, and Esr1) driving folliculogenesis. SIGNIFICANCE: Our study revealed the temporal transcriptional reprogramming and gene expression dynamics during folliculogenesis mediated by extra hormone treatment, which could provide novel insights to controlled ovarian stimulation in future infertility treatment.</t>
  </si>
  <si>
    <t>This paper reviews and provides new observations on the ontogeny of estrogen receptor alpha (ESR1) and estrogen receptor beta (ESR2) in developing human male and female internal and external genitalia. Included in this study are observations on the human fetal uterine tube, the uterotubal junction, uterus, cervix, vagina, penis and clitoris. We also summarize and report on the ontogeny of estrogen receptors in the human fetal prostate, prostatic urethra and epididymis. The ontogeny of ESR1 and ESR2, which spans from 8 to 21 weeks correlates well with the known "window of susceptibility" (7-15 weeks) for diethylstilbestrol (DES)-induced malformations of the human female reproductive tract as determined through examination of DES daughters exposed in utero to this potent estrogen. Our fairly complete mapping of the ontogeny of ESR1 and ESR2 in developing human male and female internal and external genitalia provides a mechanistic framework for further investigation of the role of estrogen in normal development and of abnormalities elicited by exogenous estrogens.</t>
  </si>
  <si>
    <t>The etiology and pathogenesis of endometriosis are complex with both genetic and environmental factors contributing to disease risk. Genome-wide association studies (GWAS) have identified multiple signals in the estrogen receptor 1 (ESR1) region associated with endometriosis and other reproductive traits and diseases. In addition, candidate gene association studies identified signals in the ESR1 region associated with endometriosis risk suggesting genetic regulation of genes in this region may be important for reproductive health. This study aimed to investigate hormonal and genetic regulation of genes in the ESR1 region in human endometrium. Changes in serum oestradiol and progesterone concentrations and expression of hormone receptors ESR1 and progesterone receptor (PGR) were assessed in endometrial samples from 135 women collected at various stages of the menstrual cycle. Correlation between hormone concentrations, receptor expression and expression of genes in the ESR1 locus was investigated. The effect of endometriosis risk variants on expression of genes in the region was analyzed to identify gene targets. Hormone concentrations and receptor expression varied significantly across the menstrual cycle. Expression of genes in the ESR1 region correlated with progesterone concentration; however, they were more strongly correlated with expression of ESR1 and PGR suggesting coregulation of genes. There was no evidence that endometriosis risk variants directly regulated expression of genes in the region. Limited sample size and cellular heterogeneity in endometrial tissue may impact the ability to detect significant genetic effects on gene expression. Effects of these variants should be validated in a larger dataset and in relevant individual cell types.</t>
  </si>
  <si>
    <t>Mutations in ESR1 that confer constitutive estrogen receptor alpha (ER) activity in the absence of ligand are acquired by &gt;/=40% of metastatic breast cancers (MBC) resistant to adjuvant aromatase inhibitor (AI) therapy. To identify targetable vulnerabilities in MBC, we examined steroid hormone receptors and tumor-infiltrating immune cells in metastatic lesions with or without ER mutations. ER and progesterone receptor (PR) were significantly lower in metastases with wild-type (WT) ER compared with those with mutant ER, suggesting that metastases that evade AI therapy by mechanism(s) other than acquiring ER mutations lose dependency on ER and PR. Metastases with mutant ER had significantly higher T regulatory and Th cells, total macrophages, and programmed death ligand-1 (PD-L1)-positive immune-suppressive macrophages than those with WT ER. Breast cancer cells with CRISPR-Cas9-edited ER (D538G, Y537S, or WT) and patient-derived xenografts harboring mutant or WT ER revealed genes and proteins elevated in mutant ER cells, including androgen receptor (AR), chitinase-3-like protein 1 (CHI3L1), and IFN-stimulated genes (ISG). Targeting these proteins blunted the selective advantage of ER-mutant tumor cells to survive estrogen deprivation, anchorage independence, and invasion. Thus, patients with mutant ER MBC might respond to standard-of-care fulvestrant or other selective ER degraders when combined with AR or CHI3L1 inhibition, perhaps with the addition of immunotherapy. SIGNIFICANCE: Targetable alterations in MBC, including AR, CHI3L1, and ISG, arise following estrogen-deprivation, and ER-mutant metastases may respond to immunotherapies due to elevated PD-L1(+) macrophages.See related article by Arnesen et al., p. 539.</t>
  </si>
  <si>
    <t>PURPOSE: Elevated expression of PAI-1 has been widely linked with adverse outcomes in a variety of human cancers, such as breast, gastric and ovarian cancers, rendering PAI-1 a prognostic biomarker. As a result, several chemical inhibitors are currently being developed against PAI-1; however, the clinical setting where they might confer survival benefits has not yet been elucidated. METHODS: RNA sequencing data analysis from the TCGA/GTEx cancer portals (n = 3607 samples). In silico molecular docking analyses to predict functional macromolecule interactions. ER-/PR- (MDA-MB-231) and ER+/PR+ (MCF-7) breast cancer cell lines implemented to assess the effect of oleuropein as a natural inhibitor of PAI-1-mediated oncogenic proliferation. RESULTS: We show that high PAI-1 levels inversely correlate with ER and PR expressions in a wide panel of estrogen/progesterone-responsive human malignancies. By implementing an in silico molecular docking analysis, we identify oleuropein, a phenolic component of olive oil, as a potent PAI-1-binding molecule displaying increased affinity compared to the other olive oil constituents. We demonstrate that EVOO or oleuropein treatment alone may act as a natural PAI-1 inhibitor by incrementally destabilising PAI-1 levels selectively in ER-/PR- breast cancer cells, accompanied by downstream caspase activation and cell growth inhibition. In contrast, ER+/PR+ breast cancer cells, where PAI-1 expression is absent or low, do not adequately respond to treatment. CONCLUSIONS: Our study demonstrates an inverse correlation between PAI-1 and ESR1/PGR levels, as well as overall patient survival in estrogen/progesterone-responsive human tumours. With a focus on breast cancer, our data identify oleuropein as a natural PAI-1 inhibitor and suggest that oleuropein-mediated PAI-1 destabilisation may confer clinical benefit only in ER-/PR- tumours.</t>
  </si>
  <si>
    <t>PURPOSE: Human gene icb-1 recently has been reported to be part of a gene expression score predicting response to antiestrogen fulvestrant in breast cancer patients. In the present study, we examined to what extent icb-1 expression would affect the response of breast cancer cells to this antiestrogen in vitro and investigated underlying molecular mechanisms. Using open access mRNA data, we elucidated the significance of icb-1 expression for survival of breast cancer patients. METHODS: Icb-1 gene expression was knocked down by RNAi. Breast cancer cell growth after treatment with fulvestrant was assessed using the Cell Titer Blue assay. Gene expression was analyzed by Western blot analysis or RT-qPCR. Survival analyses were performed using bioinformatical online tools and data. RESULTS: Knockdown of icb-1 in T-47D breast cancer cells significantly increased growth of this cell line and also elevated the growth-stimulatory effect of E2 (p &lt; 0.001). After treatment with different concentrations of fulvestrant, icb-1 knockdown cells exhibited a significantly enhanced response to this drug (p &lt; 0.01). On the molecular level, icb-1 knockdown led to elevated expression of ESR1 and its target gene TFF1 (pS2) and enhanced E2-triggered up-regulation of proliferation genes. Finally, bioinformatical meta-analysis of gene expression data of 3951 breast cancer patients revealed that high icb-1 expression increases their relapse-free survival (HR = 0.87, p &lt; 0.05). CONCLUSION: The presented data further support a tumor-suppressive role of icb-1 in breast cancer and suggest an inhibitory effect of this gene on fulvestrant action, which both are suggested to be mediated by suppression of cellular E2 response.</t>
  </si>
  <si>
    <t>BACKGROUND: Palbociclib plus endocrine therapy (ET) is the standard treatment of hormone receptor-positive and human epidermal growth factor receptor 2-negative, metastatic breast cancer (MBC). However, its efficacy has not been compared with that of chemotherapy in a phase III trial. PATIENTS AND METHODS: PEARL is a multicentre, phase III randomised study in which patients with aromatase inhibitor (AI)-resistant MBC were included in two consecutive cohorts. In cohort 1, patients were randomised 1 : 1 to palbociclib plus exemestane or capecitabine. On discovering new evidence about estrogen receptor-1 (ESR1) mutations inducing resistance to AIs, the trial was amended to include cohort 2, in which patients were randomised 1 : 1 between palbociclib plus fulvestrant and capecitabine. The stratification criteria were disease site, prior sensitivity to ET, prior chemotherapy for MBC, and country of origin. Co-primary endpoints were progression-free survival (PFS) in cohort 2 and in wild-type ESR1 patients (cohort 1 + cohort 2). ESR1 hotspot mutations were analysed in baseline circulating tumour DNA. RESULTS: From March 2014 to July 2018, 296 and 305 patients were included in cohort 1 and cohort 2, respectively. Palbociclib plus ET was not superior to capecitabine in both cohort 2 [median PFS: 7.5 versus 10.0 months; adjusted hazard ratio (aHR): 1.13; 95% confidence interval (CI): 0.85-1.50] and wild-type ESR1 patients (median PFS: 8.0 versus 10.6 months; aHR: 1.11; 95% CI: 0.87-1.41). The most frequent grade 3-4 toxicities with palbociclib plus exemestane, palbociclib plus fulvestrant and capecitabine, respectively, were neutropenia (57.4%, 55.7% and 5.5%), hand/foot syndrome (0%, 0% and 23.5%), and diarrhoea (1.3%, 1.3% and 7.6%). Palbociclib plus ET offered better quality of life (aHR for time to deterioration of global health status: 0.67; 95% CI: 0.53-0.85). CONCLUSIONS: There was no statistical superiority of palbociclib plus ET over capecitabine with respect to PFS in MBC patients resistant to AIs. Palbociclib plus ET showed a better safety profile and improved quality of life.</t>
  </si>
  <si>
    <t>ETHNOPHARMACOLOGICAL RELEVANCE: Si-Wu-Tang (SWT), a prestigious herbal formula from China, has been extensively used for centuries for female-related diseases. It has been documented that SWT has a significant inhibitory effect on non-triple-negative breast cancer (non-TNBC) cells. However, there has been limited comprehensive analysis of the targeted effects of the anticancer components of SWT and its exact biological mechanism. AIM OF THE STUDY: This study aims to uncover the mechanism by which SWT treats non-TNBC by applying a network pharmacological method combined with experimental validation. MATERIALS AND METHODS: First, SWT compounds were collected from the Traditional Chinese Medicines Systems Pharmacology database (TCMSP) and The Encyclopedia of Traditional Chinese Medicine (ETCM), and then the targets related to SWT were obtained from the TCMSP and SwissTarget databases. Second, a target data set of non-TNBC proteins was established by using the Online Mendelian Inheritance in Man (OMIM), GeneCards and Gene Expression Omnibus (GEO) databases. Third, based on the overlap of targets between SWT and non-TNBC, a protein-protein interaction (PPI) network was built to analyse the interactions among these targets, which focused on screening for hub targets by topology. On these hub genes, we conducted a meta-analysis and survival analysis to screen the best match targets, ESR1, PPARG, CAT, and PTGS2, which had a strong correlation with the ingredients of SWT in our verification by molecular docking. In vitro experiments further proved the reliability of the network pharmacology findings. Finally, FunRich software and the ClusterProfiler package were utilized for the enrichment analysis of Gene Ontology (GO) and Kyoto Encyclopedia of Genes and Genomes (KEGG) data. RESULTS: A total of 141 active ingredients and 116 targets of SWT were selected. GO enrichment analysis showed that the biological processes through which SWT acted against non-TNBC (FDR&lt;0.01) mainly involved modulating energy metabolism and apoptosis. According to RT-qPCR and Western blotting, the mRNA and protein expression of ESR1, PPARG and PTGS2 were upregulated (P &lt; 0.01), and the mRNA and protein levels of CAT were downregulated (P &lt; 0.01), suggesting a multi-gene regulatory molecular mechanism of SWT against non-triple-negative breast cancer. CONCLUSIONS: This research explored the multi-gene pharmacological mechanism of action of SWT against non-TNBC through network pharmacology and in vitro experiments. The findings provide new ideas for research on the mechanism of action of Chinese medicine against breast cancer.</t>
  </si>
  <si>
    <t>Estrogen Receptor (ERalpha) is a hormone-driven transcription factor, critically involved in driving tumor cell proliferation in the vast majority of breast cancers (BCas). ERalpha binds the genome at cis-regulatory elements, dictating the expression of a large spectrum of responsive genes in 3D genomic space. While initial reports described a rather static ERalpha chromatin binding repertoire, we now know that ERalpha DNA interactions are highly versatile, altered in breast tumor development and progression, and deviate between tumors from patients with differential outcome. Multiple cellular signaling cascades are known to impinge on ERalpha genomic function, changing its cistrome to retarget the receptor to other regions of the genome and reprogram its impact on breast cell biology. This review describes the current state-of-the-art on which factors manipulate the ERalpha cistrome and how this alters the response to both endogenous and exogenous hormonal stimuli, ultimately impacting BCa cell progression and response to commonly used therapeutic interventions. Novel insights in ERalpha cistrome dynamics may pave the way for better patient diagnostics and the development of novel therapeutic interventions, ultimately improving cancer care and patient outcome.</t>
  </si>
  <si>
    <t>OBJECTIVE: This study evaluated the gene expression and protein synthesis of sex hormone receptors in human periodontal ligament cells (PDLCs) in relation to donor- and tooth-specific factors with the aim to clarify the debate about sex hormone receptors in PDLCs. DESIGN: The expression patterns of estrogen receptors (genes: ESR1 and ESR2; proteins: ERalpha and ERbeta), androgen receptor (AR) and progesterone receptor (PR) were investigated in the context of immortalization status, previous orthodontic tooth movement (OTM), donor age, sex and hormonal stimulation in PDLCs from 14 healthy donors (male: n = 8, female: n = 6; adolescents: n = 8, adults: n = 6) using quantitative real-time polymerase chain reaction, Western blot and immunocytochemistry. RESULTS: For ERbeta, the full-length isoform ERbeta1 and truncated variants were detected. For ERalpha, the expected isoform ERalpha66 was not observed, but a novel isoform ERalpha36 was detected. Immortalization status, previous OTM and donor age had no impact on ESR1 and ESR2 expression. Estradiol stimulation for 24 h doubled the ratio of ESR2/ESR1 in PDLCs from female but not male donors, indicating sex-specific patterns of receptor expression. AR and PR demonstrated insufficient protein synthesis in PDLCs. CONCLUSIONS: The data revealed a pivotal role for and complex interplay between ERalpha and ERbeta in human PDLCs regardless of variable donor characteristics. Therefore, PDLC biology might be altered in patients of each age group and both sexes due to hormonal changes. This should be kept in mind during periodontic and orthodontic treatment of patients with special hormonal status.</t>
  </si>
  <si>
    <t>Estrogen signaling through the main estrogen receptor, estrogen receptor 1 (ESR1; also known as ERalpha), is essential for normal female and male reproductive function. Historically, studies of estrogen action have focused on the classical genomic pathway. Although this is clearly the major pathway for steroid hormone actions, these hormones also signal through rapid non-classical effects involving cell membrane actions. Reports of rapid effects of estrogens extend for more than half a century, but recent results have expanded understanding of the identity, structure, function and overall importance of membrane receptors in estrogen responses. Key findings in this field were the immunohistochemical detection of ESR1 in cell membranes and demonstration that a portion of newly synthesized ESR1 is routed to the membrane by palmitoylation. These receptors in the membrane can then signal through protein kinases and other mechanisms following ligand binding to alter cell function. Another crucial advance in the field was development of transgenic mice expressing normal amounts of functional nuclear ESR1 (nESR1) but lacking membrane ESR1 (mESR1). Both male and female transgenic mice lacking mESR1 were infertile as adults, and both sexes had extensive reproductive abnormalities. Transgenic mice lacking mESR1 were highly protected from deleterious effects of neonatal estrogen administration, and estrogen effects on the histone methyltransferase Enhancer of Zeste homolog 2 that are mediated through mESR1 could have significant effects on epigenetic imprinting. In summary, signaling through mESR1 is essential for normal male and female reproductive function and fertility, and is a critical enabler of normal estrogen responses in vivo. Although the precise role of mESR1 in estrogen responses remains to be established, future research in this area should clarify its mechanism of action and lead to a better understanding of how mESR1 signaling works with classical genomic signaling through nESR1 to promote full estrogenic responses.</t>
  </si>
  <si>
    <t>Constitutional delay of growth and puberty (CDGP) is a variant of normal pubertal timing and progress. It is the most common form of delayed puberty in both genders. The genetic director of CDGP is ill-understood despite the positive family history result noted in those patients. The current study aimed at assessing the role of estrogen receptor 1 (ESR1) gene variant (rs827421) in Egyptian adolescents with CDGP. A cross-sectional study with follow-up part was carried out on 6760 children aged 4 to15 years. The study focused generally on children aged 13-15 years in order to evaluate the prevalence of delayed puberty in relation to all ages in general and to their peers in specific. Assessment of serum TSH, FSH, and LH was conducted on all participants, along with the measurement of serum-free testosterone for males and estradiol for females. Genotyping of ESR1 (rs827421) was done to all subjects through the use of TaqMan discrimination assay by real-time PCR. ESR1 (rs827421) GG genotype and G allele were significantly dominant among CDGP adolescents in comparison with controls (OR = 25.67 and 6.90). As regards follow-up of testicular size, AA genotype was significantly associated with increased size in the right and left testis compared to other genotypes (P = 0.021 and 0.006, respectively). Moreover, AA genotype showed significantly higher Tanner stage in both males and females in comparison with other genotypes. Serum estradiol level was significantly higher in AA genotype group than other genotypes groups. ESR1 gene polymorphism can be considered a potential genetic marker for CDGP in both sexes in a sample of Egyptian adolescents.</t>
  </si>
  <si>
    <t>Estrogen receptor alpha gene (ESR1) mutations occur frequently in ER-positive metastatic breast cancer, and confer clinical resistance to aromatase inhibitors. Expression of the ESR1 Y537S mutation induced an epithelial-mesenchymal transition (EMT) with cells exhibiting enhanced migration and invasion potential in vitro. When small subpopulations of Y537S ESR1 mutant cells were injected along with WT parental cells, tumor growth was enhanced with mutant cells becoming the predominant population in distant metastases. Y537S mutant primary xenograft tumors were resistant to the antiestrogen tamoxifen (Tam) as well as to estradiol (E2) withdrawal. Y537S ESR1 mutant primary tumors metastasized efficiently in the absence of E2; however, Tam treatment significantly inhibited metastasis to distant sites. We identified a nine-gene expression signature, which predicted clinical outcomes of ER-positive breast cancer patients, as well as breast cancer metastasis to the lung. Androgen receptor (AR) protein levels were increased in mutant models, and the AR agonist dihydrotestosterone significantly inhibited estrogen-regulated gene expression, EMT, and distant metastasis in vivo, suggesting that AR may play a role in distant metastatic progression of ESR1 mutant tumors.</t>
  </si>
  <si>
    <t>PURPOSE: Circulating tumor DNA (ctDNA) is a promising tool for noninvasive longitudinal monitoring of genomic alterations. We analyzed serial ctDNA to characterize genomic evolution in progressive metastatic breast cancer. EXPERIMENTAL DESIGN: This was a retrospective cohort between 2015 and 2019 obtained under an Institutional Review Board-approved protocol at Northwestern University (Chicago, IL). ctDNA samples were analyzed with Guardant360 next-generation sequencing (NGS) assay. A total of 86 patients had at least two serial ctDNA collections with the second drawn at first post-NGS progression (PN1) by imaging and clinical assessment. A total of 27 participants had ctDNA drawn at second post-NGS clinical progression (PN2). We analyzed alterations, mutant allele frequency (MAF), number of alterations (NOA), and sites of disease on imaging in close proximity to ctDNA evaluation. Matched pairs' variations in MAF, NOA, and alterations at progression were tested through Wilcoxon test. We identified an independent control cohort at Massachusetts General Hospital (Boston, MA) of 63 patients with serial ctDNA sampling and no evidence of progression. RESULTS: We identified 44 hormone receptor-positive, 20 HER2(+), and 22 triple-negative breast cancer cases. The significant alterations observed between baseline and PN1 were TP53 (P &lt; 0.0075), PIK3CA (P &lt; 0.0126), AR (P &lt; 0.0126), FGFR1 (P &lt; 0.0455), and ESR1 (P &lt; 0.0143). Paired analyses revealed increased MAF and NOA from baseline to PN1 (P = 0.0026, and P &lt; 0.0001, respectively). When compared with controls without progression, patients with ctDNA collection at times of progression were associated with increased MAF and NOA (P = 0.0042 and P &lt; 0.0001, respectively). CONCLUSIONS: Serial ctDNA testing identified resistance alterations and increased NOA and MAF were associated with disease progression. Prospective longitudinal ctDNA evaluation could potentially monitor tumor genomic evolution.</t>
  </si>
  <si>
    <t>Primary treatment for estrogen receptor-positive (ER+) breast cancer is endocrine therapy. However, substantial evidence indicates a continued role for ER signaling in tumor progression. Selective estrogen receptor degraders (SERD), such as fulvestrant, induce effective ER signaling inhibition, although clinical studies with fulvestrant report insufficient blockade of ER signaling, possibly due to suboptimal pharmaceutical properties. Furthermore, activating mutations in the ER have emerged as a resistance mechanism to current endocrine therapies. New oral SERDs with improved drug properties are under clinical investigation, but the biological profile that could translate to improved therapeutic benefit remains unclear. Here, we describe the discovery of SAR439859, a novel, orally bioavailable SERD with potent antagonist and degradation activities against both wild-type and mutant Y537S ER. Driven by its fluoropropyl pyrrolidinyl side chain, SAR439859 has demonstrated broader and superior ER antagonist and degrader activities across a large panel of ER+ cells, compared with other SERDs characterized by a cinnamic acid side chain, including improved inhibition of ER signaling and tumor cell growth. Similarly, in vivo treatment with SAR439859 demonstrated significant tumor regression in ER+ breast cancer models, including MCF7-ESR1 wild-type and mutant-Y537S mouse tumors, and HCI013, a patient-derived tamoxifen-resistant xenograft tumor. These findings indicate that SAR439859 may provide therapeutic benefit to patients with ER+ breast cancer, including those who have resistance to endocrine therapy with both wild-type and mutant ER.</t>
  </si>
  <si>
    <t>BACKGROUND: Liquid biopsy provides real-time data about prognosis and actionable mutations in metastatic breast cancer (MBC). The aim of this study was to explore the combination of circulating tumour DNA (ctDNA) analysis and circulating tumour cells (CTCs) enumeration in estimating target organs more susceptible to MBC involvement. METHODS: This retrospective study analysed 88 MBC patients characterised for both CTCs and ctDNA at baseline. CTCs were isolated through the CellSearch kit, while ctDNA was analysed using the Guardant360 NGS-based assay. Sites of disease were collected on the basis of imaging. Associations were explored both through uni- and multivariate logistic regression and Fisher's exact test and the random forest machine learning algorithm. RESULTS: After multivariate logistic regression, ESR1 mutation was the only significant factor associated with liver metastases (OR 8.10), while PIK3CA was associated with lung localisations (OR 3.74). CTC enumeration was independently associated with bone metastases (OR 10.41) and TP53 was associated with lymph node localisations (OR 2.98). The metastatic behaviour was further investigated through a random forest machine learning algorithm. Bone involvement was described by CTC enumeration and alterations in ESR1, GATA3, KIT, CDK4 and ERBB2, while subtype, CTC enumeration, inflammatory BC diagnosis, ESR1 and KIT aberrations described liver metastases. PIK3CA, MET, AR, CTC enumeration and TP53 were associated with lung organotropism. The model, moreover, showed that AR, CCNE1, ESR1, MYC and CTC enumeration were the main drivers in HR positive MBC metastatic pattern. CONCLUSIONS: These results indicate that ctDNA and CTCs enumeration could provide useful insights regarding MBC organotropism, suggesting a possible role for future monitoring strategies that dynamically focus on high-risk organs defined by tumourbiology.</t>
  </si>
  <si>
    <t>Perfluorooctanesulfonate (PFOS) is a persistent pollutant that can induce toxic effects, including leukemia, on blood cells. Vitamin C (VC), a functional nutrient, has been found to possess potent cytoprotective effects. However, there are currently no reports on its ability to treat PFOS-associated leukemia. This study used a molecular networking analysis to reveal the functional action and pharmacological mechanism of VC against PFOS-associated leukemia. The biological informatics findings revealed a total of 17 intersection targets against PFOS-associated leukemia. In addition, seven core-functional targets, including tumor protein p53 (TP53), mitogen-activated protein kinase 1 (MAPK1), estrogen receptor 1 (ESR1), sirtuin 1 (SIRT1), nitric oxide synthase 3 (NOS3), myeloid cell leukemia-1 (MCL1), and telomerase reverse transcriptase (TERT), were screened and identified. Notably, the molecular docking findings indicated that TP53, MAPK1, and ESR1 were potent pharmacological targets of VC against PFOS-associated leukemia. Moreover, the pharmacological functions including biological processes, cell components, and molecular pathways of VC against PFOS-associated leukemia were determined. According to the computational findings, we conclude that VC protects against PFOS-associated leukemia action by suppressing leukemia-associated cell proliferation and tumor growth. The validated genes of TP53, MAPK1, ESR1 may become potential biomarkers for monitoring and treating PFOS-associated leukemia.</t>
  </si>
  <si>
    <t>The initiation of atopic dermatitis (AD) typically happens very early in life, but most of our understanding of AD is derived from studies on AD patients in adult. The aim of the present study was to identify gene signature speficic to pediatric AD comapred with adult AD. The gene expression profiles of four datasets (GSE32924, GSE36842, GSE58558, and GSE107361) were downloaded from the GEO database. Gene ontology (GO) and Kyoto Encyclopedia of Genes and Genomes pathway (KEGG) enrichment analyses were performed, and protein-protein interaction (PPI) network was constructed by Cytoscape software. Total 654 differentially expressed genes (DEGs) (394 up-regulated and 260 down-regulated) were identified in pediatric AD samples with adult AD samples as control. The up-regulated DEGs were significantly enriched in the migration and chemotaxis of granulocyte and neutrophil, while down-regulated DEGs were significantly enriched in biological adhesion. KEGG pathway analysis showed that up-regulated DEGs participated in chemokine signaling pathway while down-regulated DEGs participated in adherens junction, focal adhesion, and regulation of actin cytoskeleton. The top 10 hub genes GAPDH, EGFR, ACTB, ESR1, CDK1, CXCL8, CD44, KRAS, PTGS2, and SMC3 were involved in chemokine signaling pathway, cytokine-cytokine receptor interaction, interleukin-17 signaling pathway, and regulation of actin cytoskeleton. In conclusion, we identified DEGs and hub genes involved in pediatric AD, which might be used as therapeutic targets and diagnostic biomarkers for pediatric AD.</t>
  </si>
  <si>
    <t>Animal behaviours that are superficially similar can express different intents in different contexts, but how this flexibility is achieved at the level of neural circuits is not understood. For example, males of many species can exhibit mounting behaviour towards same- or opposite-sex conspecifics(1), but it is unclear whether the intent and neural encoding of these behaviours are similar or different. Here we show that female- and male-directed mounting in male laboratory mice are distinguishable by the presence or absence of ultrasonic vocalizations (USVs)(2-4), respectively. These and additional behavioural data suggest that most male-directed mounting is aggressive, although in rare cases it can be sexual. We investigated whether USV(+) and USV(-) mounting use the same or distinct hypothalamic neural substrates. Micro-endoscopic imaging of neurons positive for oestrogen receptor 1 (ESR1) in either the medial preoptic area (MPOA) or the ventromedial hypothalamus, ventrolateral subdivision (VMHvl) revealed distinct patterns of neuronal activity during USV(+) and USV(-) mounting, and the type of mounting could be decoded from population activity in either region. Intersectional optogenetic stimulation of MPOA neurons that express ESR1 and vesicular GABA transporter (VGAT) (MPOA(ESR1 intersectionVGAT) neurons) robustly promoted USV(+) mounting, and converted male-directed attack to mounting with USVs. By contrast, stimulation of VMHvl neurons that express ESR1 (VMHvl(ESR1) neurons) promoted USV(-) mounting, and inhibited the USVs evoked by female urine. Terminal stimulation experiments suggest that these complementary inhibitory effects are mediated by reciprocal projections between the MPOA and VMHvl. Together, these data identify a hypothalamic subpopulation that is genetically enriched for neurons that causally induce a male reproductive behavioural state, and indicate that reproductive and aggressive states are represented by distinct population codes distributed between MPOA(ESR1) and VMHvl(ESR1) neurons, respectively. Thus, similar behaviours that express different internal states are encoded by distinct hypothalamic neuronal populations.</t>
  </si>
  <si>
    <t>Prostate cancer (PCa) and breast cancer (BCa) are both hormone-dependent cancers that require the androgen receptor (AR) and estrogen receptor (ER, ESR1) for growth and proliferation, respectively. Endocrine therapies that target these nuclear receptors (NRs) provide significant clinical benefit for metastatic patients. However, these therapeutic strategies are seldom curative and therapy resistance is prevalent. Because the vast majority of therapy-resistant PCa and BCa remain dependent on the augmented activity of their primary NR driver, common mechanisms of resistance involve enhanced NR signaling through overexpression, mutation, or alternative splicing of the receptor, coregulator alterations, and increased intracrine hormonal synthesis. In addition, a significant subset of endocrine therapy-resistant tumors become independent of their primary NR and switch to alternative NR or transcriptional drivers. While these hormone-dependent cancers generally employ similar mechanisms of endocrine therapy resistance, distinct differences between the two tumor types have been observed. In this review, we compare and contrast the most frequent mechanisms of antiandrogen and antiestrogen resistance, and provide potential therapeutic strategies for targeting both advanced PCa and BCa.</t>
  </si>
  <si>
    <t>BACKGROUND: Oestrogen Receptor 1 (ESR1) mutations are frequently acquired in oestrogen receptor (ER)-positive metastatic breast cancer (MBC) patients who were treated with aromatase inhibitors (AI) in the metastatic setting. Acquired ESR1 mutations are associated with poor prognosis and there is a lack of effective therapies that selectively target these cancers. METHODS: We performed a proteomic kinome analysis in ESR1 Y537S mutant cells to identify hyperactivated kinases in ESR1 mutant cells. We validated Recepteur d'Origine Nantais (RON) and PI3K hyperactivity through phospho-immunoblot analysis, organoid growth assays, and in an in vivo patient-derived xenograft (PDX) metastatic model. RESULTS: We demonstrated that RON was hyperactivated in ESR1 mutant models, and in acquired palbociclib-resistant (PalbR) models. RON and insulin-like growth factor 1 receptor (IGF-1R) interacted as shown through pharmacological and genetic inhibition and were regulated by the mutant ER as demonstrated by reduced phospho-protein expression with endocrine therapies (ET). We show that ET in combination with a RON inhibitor (RONi) decreased ex vivo organoid growth of ESR1 mutant models, and as a monotherapy in PalbR models, demonstrating its therapeutic efficacy. Significantly, ET in combination with the RONi reduced metastasis of an ESR1 Y537S mutant PDX model. CONCLUSIONS: Our results demonstrate that RON/PI3K pathway inhibition may be an effective treatment strategy in ESR1 mutant and PalbR MBC patients. Clinically our data predict that ET resistance mechanisms can also contribute to CDK4/6 inhibitor resistance.</t>
  </si>
  <si>
    <t>Breast cancer frequently metastasizes to the skeleton causing significant morbidity. None of the therapeutic strategies used to manage breast cancer bone metastases are really curative. Here, we set-up a novel and advanced model by using fresh tissue from human vertebral bone metastasis from breast carcinoma patients able to retain the tumor microenvironment. The tissue model is based on an ex-vivo culture for up to 40 days and on a constant monitoring of tissue viability, gene expression profile (IL10, IL1b, MMP1, MMP7, PTH1R, PTH2R, TNF, ACP5, SPI1, VEGFA, CTSK, TGF-beta) and histological and immunohistochemical analyses (CDH1/E-cadherin, CDH2/N-cadherin, KRT8/Cytokeratin 8, KRT18/Cytokeratin 18, Ki67, CASP3/Caspase 3, ESR1/Estrogen Receptor Alpha, CD68 and CD8). Results confirmed the development of a reliable, reproducible and cost-effective advanced model of breast cancer bone metastasis able to preserve and maintain long-term tissue viability, as well as molecular markers, tissue histomorphology, tissue micro-architecture and antigen expression. The study provides for the first time the feasibility and rationale for the use of a human-derived advanced alternative model for cancer research and testing of drugs and innovative strategies, taking into account patient individual characteristics and specific tumor subtypes so predicting patient specific responses.</t>
  </si>
  <si>
    <t>Brain-derived neurotrophic factor (BDNF) is the potential link between depression and cardiovascular disease and estrogen receptor alpha (ERalpha), an estrogen-mediated major regulator, plays an important role in protecting against depression and cardiovascular disease. However, the relationship between BDNF and ERalpha remains obscure. Herein, quercetin (QUE), a kind of plant flavonoids and existed in many vegetables and fruits, was found to simultaneously reverse ERalpha(-/-)-induced depression-like and cardiac dysfunction by reducing immobility time in the tail suspension test (TST) and forced swimming test (FST), and decreasing systolic blood pressure and activating the apoptosis-related proteins, BDNF, tropomyosin-related kinase B (TrkB), protein kinase B (AKT), and extracellular regulatory protein kinase (ERK1/2) in the hippocampal and cardiac tissues of female mice. These findings suggested that ERalpha might be involved in the regulation of BDNF activity, thereby regulating depression-like and cardiovascular responses in female mice, and QUE exerted significant antidepressant and cardioprotective effects, at least in part, through BDNF-TrkB-AKT/ERK1/2 to effectively inhibit ERalpha(-/-)-induced hippocampal and cardiac dysfunction.</t>
  </si>
  <si>
    <t>Mutation of arginine 264 in ERalpha has been shown to abrogate rapid membrane ERalpha-mediated endothelial effects. Our novel finding that mutation of R264 is dispensable for ERalpha-mediated skeletal effects supports the concept that R264 determines tissue specificity of ERalpha. Estrogen protects against bone loss but is not a suitable treatment due to adverse effects in other tissues. Therefore, increased knowledge regarding estrogen signaling in estrogen-responsive tissues is warranted to aid the development of bone-specific estrogen treatments. Estrogen receptor-alpha (ERalpha), the main mediator of estrogenic effects in bone, is widely subjected to posttranslational modifications (PTMs). In vitro studies have shown that methylation at site R260 in the human ERalpha affects receptor localization and intracellular signaling. The corresponding amino acid R264 in murine ERalpha has been shown to have a functional role in endothelium in vivo, although the methylation of R264 in the murine gene is yet to be empirically demonstrated. The aim of this study was to investigate whether R264 in ERalpha is involved in the regulation of the skeleton in vivo. Dual-energy X-ray absorptiometry (DEXA) analysis at 3, 6, 9, and 12 mo of age showed no differences in total body areal bone mineral density (BMD) between R264A and wild type (WT) in either female or male mice. Furthermore, analyses using computed tomography (CT) demonstrated that trabecular bone mass in tibia and vertebra and cortical thickness in tibia were similar between R264A and WT mice. In addition, R264A females displayed a normal estrogen treatment response in trabecular bone mass as well as in cortical thickness. Furthermore, uterus, thymus, and adipose tissue responded similarly in R264A and WT female mice after estrogen treatment. In conclusion, our novel finding that mutation of R264 in ERalpha does not affect the regulation of the skeleton, together with the known role of R264 for ERalpha-mediated endothelial effects, supports the concept that R264 determines tissue specificity of ERalpha.NEW &amp; NOTEWORTHY Mutation of arginine 264 in ERalpha has been shown to abrogate rapid membrane ERalpha-mediated endothelial effects. Our novel finding that mutation of R264 is dispensable for ERalpha-mediated skeletal effects supports the concept that R264 determines tissue specificity of ERalpha.</t>
  </si>
  <si>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(&gt;/=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</si>
  <si>
    <t>In the early 1960's, at Professor Bern's laboratory, University of California, Berkeley) in the US, Takasugi discovered ovary-independent, persistent vaginal changes in mice exposed neonatally to estrogen, which resulted in vaginal cancer later in life. Reproductive abnormalities in rodents were reported as a result of perinatal exposure to various estrogenic chemicals. Ten years later, vaginal cancers were reported in young women exposed in utero to the synthetic estrogen diethylstilbestrol (DES) and this has been called the "DES syndrome". The developing organism is particularly sensitive to developmental exposure to estrogens inducing long-term changes in various organs including the reproductive organs. The molecular mechanism underlying the persistent vaginal changes induced by perinatal estrogen exposure was partly demonstrated. Persistent phosphorylation and sustained expression of EGF-like growth factors, lead to estrogen receptor alpha (ESR1) activation, and then persistent vaginal epithelial cell proliferation. Agents which are weakly estrogenic by postnatal criteria may have major developmental effects, especially during a critical perinatal period. The present review outlines various studies conducted by four generations of investigators all under the influence of Prof. Bern. The studies include reports of persistent changes induced by neonatal androgen exposure, analyses of estrogen responsive genes, factors determining epithelial differentiation in the Mullerian duct, ESR and growth factor signaling, and polyovular follicles in mammals. This review is then expanded to the studies on the effects of environmental estrogens on wildlife and endocrine disruption in Daphnids.</t>
  </si>
  <si>
    <t>BACKGROUND: Recent genome-wide association studies have shown that many single-nucleotide polymorphisms (SNPs) are associated with breast cancer risk. However, it is often unclear how these SNPs are related to breast cancer. Analysis of associations between SNPs and phenotypes may be important for determining mechanisms of action, including carcinogenesis. METHODS: In previous case-control studies, we found three SNPs (rs2046210, rs3757318, and rs3573318) associated with breast cancer risk in Japanese women. Among these SNPs, two (rs2046210 and rs3757318) are located at 6q25.1, in proximity to the estrogen receptor 1 gene (ESR1). Using data from these studies, we examined associations between factors related to breast cancer risk, such as height, weight, and breast density, and the three SNPs in cases and controls. We also investigated whether the SNPs correlated with breast cancer features, such as estrogen receptor (ER), progesterone receptor (PgR), and human epidermal growth factor receptor type-2 (HER2) status, and clinical stage. RESULTS: There was a significant difference in mean height between risk and non-risk allele carriers for rs2046210 (156.0 +/- 5.8 vs. 154.3 +/- 5.5 cm, p = 0.002), and rs3757318 (155.8 +/- 5.7 vs. 154.7 +/- 5.6 cm, p = 0.035) in cases, but no significant associations between height and these SNPs in controls. There was also a significant difference in breast density between risk and non-risk allele carriers for rs2046210 (p = 0.040) and rs3757318 (p = 0.044) in cases. rs2046210 and rs3757318 risk allele carriers tended to have higher breast density in all subjects and in controls. In cases, rs3757318 risk allele carriers were also significantly more likely to be ER-negative compared to non-risk allele carriers (ER-positive rate: 77% vs. 84%, p = 0.036). CONCLUSIONS: SNPs rs2046210 and rs3757318, which are associated with breast cancer risk in Japanese women, were significantly associated with height and high breast density, and this association was particularly strong in those with breast cancer. These findings suggest that SNPs in the ESR1 gene region affect phenotypes such as height and breast density.</t>
  </si>
  <si>
    <t>Basal-like breast cancer (BLBC) is an aggressive and deadly subtype of human breast cancer that is highly metastatic, displays stem-cell like features, and has limited treatment options. Therefore, developing and characterizing preclinical mouse models with tumors that resemble BLBC is important for human therapeutic development. ATF3 is a potent oncogene that is aberrantly expressed in most human breast cancers. In the BK5.ATF3 mouse model, overexpression of ATF3 in the basal epithelial cells of the mammary gland produces tumors that are characterized by activation of the Wnt/beta-catenin signaling pathway. Here, we used RNA-Seq and microRNA (miRNA) microarrays to better define the molecular features of BK5.ATF3-derived mammary tumors. These analyses showed that these tumors share many characteristics of human BLBC including reduced expression of Rb1, Esr1, and Pgr and increased expression of Erbb2, Egfr, and the genes encoding keratins 5, 6, and 17. An analysis of miRNA expression revealed reduced levels of Mir145 and Mir143, leading to the upregulation of their target genes including both the pluripotency factors Klf4 and Sox2 as well as the cancer stem-cell-related gene Kras. Finally, we show through knock-down experiments that ATF3 may directly modulate MIR145/143 expression. Taken together, our results indicate that the ATF3 mouse mammary tumor model could provide a powerful model to define the molecular mechanisms leading to BLBC, identify the factors that contribute to its aggressiveness, and, ultimately, discover specific genes and gene networks for therapeutic targeting.</t>
  </si>
  <si>
    <t>Vitamin D3 and its metabolites have antitumorigenic properties in vitro and in vivo; however, clinical trials and retrospective studies on the effectiveness of vitamin D3 oral supplementation against cancer have been inconclusive. One reason for this may be that clinical trials ignore the complex vitamin D metabolome and the many active vitamin D3 metabolites present in the body. Recent work by our lab showed that 24R,25(OH)2D3, a vitamin D3 metabolite that is active in chondrocyte proliferation and differentiation, has antitumorigenic properties in estrogen receptor alpha-66 (ERalpha66)-positive (ER(+)) breast cancer, but not in ERalpha66-negative (ER(-)) breast cancer. Here we show that 24R,25(OH)2D3 is protumorigenic in an in vivo mouse model (NOD.Cg-Prkdc(scid)Il2rg(tm1Wjl) /SzJ (NSG) mice) of ER(-) breast cancer, causing greater tumor growth than in mice treated with vehicle alone. In vitro results indicate that the effect of 24R,25(OH)2D3 is via a membrane-associated mechanism involving ERs and phospholipase D. 24R,25(OH)2D3 increased proliferation and reduced apoptosis in ERalpha66-negative HCC38 breast cancer cells, and stimulated expression of metastatic markers. Overexpressing ESRI, which encodes ERalpha66, ERalpha46, and ERalpha36, reduced the proapoptotic response of ERalpha66(-) cells to 24R,25(OH)2D3, possibly by upregulating ERalpha66. Silencing ESR1 in ERalpha66(+) cells increased apoptosis. This suggests 24R,25(OH)2D3 is differentially tumorigenic in cancers with different ERalpha isoform profiles. Antiapoptotic actions of 24R,25(OH)2D3 require ERalpha36 and proapoptotic actions require ERalpha66. IMPLICATIONS: These results suggest that 24R,25(OH)2D3, which is a major circulating metabolite of vitamin D, is functionally active in breast cancer and that the regulatory properties of 24R,25(OH)2D3 are dependent upon the relative expression of ERalpha66 and ERalpha36.</t>
  </si>
  <si>
    <t>Since cervical cancer still afflicts women around the world, it is necessary to understand the underlying mechanism of cervical cancer development. Infection with HPV is essential for the development of cervical intraepithelial neoplasia (CIN). In addition, estrogen receptor signaling is implicated in the development of cervical cancer. Previously, we have isolated human wings apart-like (WAPL), which is expected to cause chromosomal instability in the process of HPV-infected precancerous lesions to cervical cancer. However, the role of WAPL in the development of CIN is still unknown. In this study, in order to elucidate the role of WAPL in the early lesion, we established WAPL overexpressing mice (WAPL Tg mice) and HPV E6/E7 knock-in (KI) mice. WAPL Tg mice developed CIN lesion without HPV E6/E7. Interestingly, in WAPL Tg mice estrogen receptor 1 (ESR1) showed reduction as compared with the wild type, but cell growth factors MYC and Cyclin D1 controlled by ESR1 expressed at high levels. These results suggested that WAPL facilitates sensitivity of ESR1 mediated by some kind of molecule, and as a result, affects the expression of MYC and Cyclin D1 in cervical cancer cells. To detect such molecules, we performed microarray analysis of the uterine cervix in WAPL Tg mice, and focused MACROD1, a co-activator of ESR1. MACROD1 expression was increased in WAPL Tg mice compared with the wild type. In addition, knockdown of WAPL induced the downregulation of MACROD1, MYC, and Cyclin D1 but not ESR1 expression. Furthermore, ESR1 sensitivity assay showed lower activity in WAPL or MACROD1 downregulated cells than control cells. These data suggested that WAPL increases ESR1 sensitivity by activating MACROD1, and induces the expression of MYC and Cyclin D1. Therefore, we concluded that WAPL not only induces chromosomal instability in cervical cancer tumorigenesis, but also plays a key role in activating estrogen receptor signaling in early tumorigenesis.</t>
  </si>
  <si>
    <t>INTRODUCTION AND HYPOTHESIS: Family and twin studies demonstrate that pelvic organ prolapse (POP) is heritable, but the genetic etiology is poorly understood. This review aimed to identify genetic loci and specific polymorphisms associated with POP, while assessing the strength, consistency, and risk of bias among reported associations. METHODS: Updating an earlier systematic review, PubMed and HuGE Navigator as well as relevant conference abstracts were searched using genetic and phenotype keywords from 2015 to 2020. Screening and data extraction were performed in duplicate. Fixed and random effects meta-analyses were conducted using co-dominant models of inheritance. We assessed credibility of pooled associations using interim Venice criteria. RESULTS: We screened 504 new abstracts and included 46 published and 7 unpublished studies. In pooled analyses we found significant associations for four polymorphisms: rs2228480 at the ESR1 gene (OR 0.67 95% CI 0.46-0.98, I(2) = 0.0%, Venice rating BAB), rs12589592 at the FBLN5 gene (OR 1.46 95% CI 1.11-1.82, I(2) = 36.3%, Venice rating BBB), rs484389 in the PGR gene (OR 0.61 95% CI 0.39-0.96, I(2) = 32.4%, Venice rating CBB), and rs1800012 at the COL1A1 gene (OR 0.80 95% CI 0.66-0.96, I(2) = 0.0%, Venice rating BAB). Further credible novel variants have also been recently identified in genome-wide association studies. CONCLUSION: The genetic contributions to POP remain poorly understood. Several biologically plausible variants have been identified, but much work is required to establish the role of these genes in the pathogenesis of POP or to establish a role for genetic testing in clinical practice.</t>
  </si>
  <si>
    <t>PURPOSE: Therapeutic efficacy of hormonal therapies to target estrogen receptor (ER)-positive breast cancer is limited by the acquisition of ligand-independent ESR1 mutations, which confer treatment resistance to aromatase inhibitors (AIs). Monitoring for the emergence of such mutations may enable individualized therapy. We thus assessed CTC- and ctDNA-based detection of ESR1 mutations with the aim of evaluating non-invasive approaches for the determination of endocrine resistance. PATIENTS AND METHODS: In a prospective cohort of 55 women with hormone receptor-positive metastatic breast cancer, we isolated circulating tumor cells (CTCs) and developed a high-sensitivity method for the detection of ESR1 mutations in these CTCs. In patients with sufficient plasma for the simultaneous extraction of circulating tumor DNA (ctDNA), we performed a parallel analysis of ESR1 mutations using multiplex droplet digital PCR (ddPCR) and examined the agreement between these two platforms. Finally, we isolated single CTCs from a subset of these patients and reviewed RNA expression to explore alternate methods of evaluating endocrine responsiveness. RESULTS: High-sensitivity ESR1 sequencing from CTCs revealed mono- and oligoclonal mutations in 22% of patients. These were concordant with plasma DNA sequencing in 95% of cases. Emergence of ESR1 mutations was correlated both with time to metastatic relapse and duration of AI therapy following such recurrence. The Presence of an ESR1 mutation, compared to ESR1 wild type, was associated with markedly shorter Progression-Free Survival on AI-based therapies (p = 0.0006), but unaltered to other non-AI-based therapies (p = 0.73). Compared with ESR1 mutant cases, AI-resistant CTCs with wild-type ESR1 showed an elevated ER-coactivator RNA signature, consistent with their predicted response to second-line hormonal therapies. CONCLUSION: Blood-based serial monitoring may guide the selection of precision therapeutics for women with AI-resistant ER-positive breast cancer.</t>
  </si>
  <si>
    <t>About 70% of breast cancers overexpress estrogen receptor alpha (ERalpha, encoded by ESR1). Tamoxifen, a competitive inhibitor of estrogen that binds to ER, has been widely used as a treatment for ER-positive breast cancer. However, 20-30% of breast cancer is resistant to tamoxifen treatment. The mechanisms underlying tamoxifen resistance remain elusive. We found that Yes-associated protein (YAP; also known as YAP1), connective tissue growth factor (CTGF; also known as CCN2) and cysteine-rich angiogenic inducer 61 (Cyr61; also known as CCN1) are overexpressed, while ERalpha is downregulated in tamoxifen-resistant breast cancer. Inhibition of YAP, CTGF and Cyr61 restored ERalpha expression and increased sensitivity to tamoxifen. Overexpression of YAP, CTGF, and Cyr61 led to downregulation of ERalpha and conferred resistance to tamoxifen in ER-positive breast cancer cells. Mechanistically, CTGF and Cyr61 downregulated ERalpha expression at the transcriptional level by directly binding to the regulatory regions of the ERalpha-encoding gene, leading to increased tamoxifen resistance. Also, CTGF induced Glut3 (also known as SLC2A3) expression, leading to increased glycolysis, which enhanced cell proliferation and migration in tamoxifen-resistant cells. Together, these results demonstrate a novel role of YAP, CTGF and Cyr61 in tamoxifen resistance and provide a molecular basis for their function in tamoxifen-resistant breast cancer.</t>
  </si>
  <si>
    <t>BACKGROUND: Hepatocellular carcinoma (HCC) is the third leading cause of cancer-related mortality in the world. METHOD: We downloaded the mRNA profiles and clinical information of 371 HCC patients from The Cancer Genome Atlas (TCGA) database. The consensus clustering analysis with the mRNA levels of 48 nuclear receptors (NRs) was performed by the "ConsensusClusterPlus." The univariate Cox regression analysis was performed to predict the prognostic significance of NRs on HCC. The risk score was calculated by the prognostic model constructed based on eight optimal NRs. Then multivariate Cox regression analysis was performed to determine whether the risk score is an independent prognostic signature. Finally, the nomogram based on multiple independent prognostic factors was used to predict the long-term survival of HCC patients. RESULTS: The prognostic model constructed based on the eight optimal NRs (NR1H3, ESR1, NR1I2, NR2C1, NR6A1, PPARD, PPARG, and VDR) could effectively predict the prognosis of HCC patients as an independent prognostic signature. Moreover, the nomogram was constructed based on multiple independent prognostic factors including risk score and tumor node metastasis (TNM) stage and could better predict the long-term survival for 3- and 5-year of HCC patients. CONCLUSION: Our results provided novel evidences that NRs could act as the potential prognostic signatures for HCC patients.</t>
  </si>
  <si>
    <t>Purpose: Compound banmao capsule (CBC), a well-known traditional Chinese medical material, is known to inhibit various tumors. However, its material basis and pharmacological mechanisms remain to be elucidated. This study aimed to investigate the effective material basis and mechanisms of action of CBC against tumors. Methods: Active compounds of CBC were identified using public database and reports to build a network. The corresponding targets of active compounds were retrieved from online databases, and the antitumor targets were identified by GeneCards database. The antitumor hub targets were generated via protein-protein interaction analysis using String, and key compounds and targets from the integrative network were detected by molecular docking and ADMET. Top targets in hepatocellular carcinoma were confirmed by quantitative real-time PCR (qPCR). Finally, the multivariate biological network was built to identify the integrating mechanisms of action of CBC against tumor cells. Results: A total of 128 compounds and 436 targets of CBC were identified successfully. Based on the generated multivariate biological network analysis, 25 key compounds, nine hub targets, and two pathways were further explored. Effective material bases of cantharidin, baicalein, scutellarin, sesamin, and quercetin were verified by integrative network analysis. PTGS2, ESR1, and TP53 were identified as hub targets via multivariate biological network analysis and confirmed using qPCR. Furthermore, VEGF and estrogen signaling pathways seem to play a role in the antitumor activity of CBC. Thus, breast cancer may be a potential clinical indication of CBC. Conclusion: This study successfully identified the material basis of CBC and its synergistic mechanisms of action against tumor cells.</t>
  </si>
  <si>
    <t>Waterborne bisphenol A (BPA) and diethyl phthalate (DEP) are endocrine disruptive chemicals that impact the reproductive system of fish. The present study checks the effectiveness of the reproductive capacity on zebrafish after BPA and DEP exposure, and consequently investigates its effect on their development and the swimming behavior of its offspring. The exposure of BPA and DEP to zebrafish reveals that the levels of ovarian 17beta-estradiol (E2) and relative mRNA expression (RRE) ratios (Treatment/Control) of hepatic vitellogenin (vtg1) could be induced and decreased. Liver RRE levels in estrogen receptors (ERs) are also affected. Among the ERs, esr2a significantly increased upon BPA exposure, and esr1 and esr2b decreased upon DEP exposure. In addition, the ceratohyal cartilage (CH) angle of larvae whose mothers were exposed to BPA (F-BPA) was significantly bigger, but the CH angle of larvae whose mothers were exposed to DEP (F-DEP) was significantly smaller than the control. The swimming performance of larvae from F-DEP was more compromised than the control, but the situation did not appear in the larvae from the F-BPA group. The success rate of larvae hatching from F-BPA and F-DEP was lower than control group. Moreover, the successful rate of female spawns was higher in the control group compared to the treatment groups exposed to BPA and DEP. We suggested that both maternal BPA and DEP disrupt E2 levels, and influence the CH development of larvae, resulting in a decrease in successful hatching. Only the swimming behavior of larvae from maternal DEP was disrupted.</t>
  </si>
  <si>
    <t>Background: More than three-quarters of primary breast cancers are positive for estrogen receptor alpha (ER; encoded by the gene ESR1), the most important factor for directing anti-estrogenic endocrine therapy (ET). Recently, mutations in ESR1 were identified as acquired mechanisms of resistance to ET, found in 12% to 55% of metastatic breast cancers treated previously with ET. Methods: We analyzed 3217 population-based invasive primary (nonmetastatic) breast cancers (within the SCAN-B study, ClinicalTrials.gov NCT02306096), sampled from initial diagnosis prior to any treatment, for the presence of ESR1 mutations using RNA sequencing. Mutations were verified by droplet digital polymerase chain reaction on tumor and normal DNA. Patient outcomes were analyzed using Kaplan-Meier estimation and a series of 2-factor Cox regression multivariable analyses. Results: We identified ESR1 resistance mutations in 30 tumors (0.9%), of which 29 were ER positive (1.1%). In ET-treated disease, presence of ESR1 mutation was associated with poor relapse-free survival and overall survival (2-sided log-rank test P &lt; .001 and P = .008, respectively), with hazard ratios of 3.00 (95% confidence interval = 1.56 to 5.88) and 2.51 (95% confidence interval = 1.24 to 5.07), respectively, which remained statistically significant when adjusted for other prognostic factors. Conclusions: These population-based results indicate that ESR1 mutations at diagnosis of primary breast cancer occur in about 1% of women and identify for the first time in the adjuvant setting that such preexisting mutations are associated to eventual resistance to standard hormone therapy. If replicated, tumor ESR1 screening should be considered in ER-positive primary breast cancer, and for patients with mutated disease, ER degraders such as fulvestrant or other therapeutic options may be considered as more appropriate.</t>
  </si>
  <si>
    <t>ETHNOPHARMACOLOGICAL RELEVANCE: As a traditional Chinese medicine (TCM) formula, Wu-tou decoction has been used for treating rheumatoid arthritis (RA) for more than a thousand years. Identifying pharmacodynamic constituents (PCs) of WTD and exploring their in vivo process are very meaningful for promoting the modernization of TCM. However, the pathological state might change this process. AIM OF THE STUDY: Hence, it is necessary and significant to compare the process in vivo of drugs both in normal and disease state and clarify their action mechanism. MATERIALS AND METHODS: Taking Wu-tou decoction (WTD) as the research object, a comprehensive strategy based on liquid chromatography coupled with mass spectrometry (LC-MS) was developed to identify PCs, clarify and compare their absorption and distribution in normal and model rats, and then explore the potential mechanism of TCM. Firstly, the PCs in WTD were identified. Then, the pharmacokinetics (PK) and tissue distribution of these ingredients were studied. Finally, the constituents with the difference between normal and model rats were selected for target network pharmacological analysis to clarify the mechanism. RESULTS: A total of 27 PCs of WTD were identified. The absorption and distribution of 20 PCs were successfully analyzed. In the disease state, the absorption and distribution of all these components were improved to have better treatment effects. The results of target network pharmacological analysis indicated that PTGS1, PTGS2, ABCB1, SLC6A4, CHRM2, ESR1, ESR2, CDK2, TNF and IL-6 are 10 key targets for WTD against RA. The regulatory effects of WTD on the expression of PTGS2 and TNF were further verified. Pathway enrichment analysis showed that the key mechanism of WTD against RA is to reduce inflammation and regulate the immune response. CONCLUSION: These results indicated that this strategy could better understand the in vivo process and mechanism of WTD under the pathological state. Furthermore, this strategy is also appropriate for other TCM.</t>
  </si>
  <si>
    <t>BACKGROUND: N6-methyladenosine(m6A) methylation modification affects the tumorigenesis, progression, and metastasis of breast cancer (BC). However, the expression characteristics and prognostic value of m6A modification in BC are still unclear. We aimed to evaluate the relationship between m6A modification and clinicopathological characteristics, and to explore the underlying mechanisms. METHODS: Three public cohorts and our clinical cohort were included: 1091 BC samples and 113 normal samples from the TCGA database, 1985 BC samples from the METABRIC database, 1764 BC samples from the KM Plotter website, and 134 BC samples of our clinical cohort. We collected date from these cohorts and analyzed the genetic expression, gene-gene interactions, gene mutations, copy number variations (CNVs), and clinicopathological and prognostic features of 28 m6A RNA regulators in BC. RESULTS: This study demonstrated that some m6A regulators were significantly differenially expressed in BCs and their adjacent tissues, and also different in various molecular types. All 28 studied m6A regulators exhibited interactions. KIAA1429 had the highest mutation frequency. CNVs of m6A regulators were observed in BC patients. The expression of the m6A regulators was differentially associated with survival of BC. Higher CBLL1 expression was associated with a better prognosis in BC than lower CBLL1 expression. Functional analysis showed that CBLL1 was related to the ESR1-related pathway, apoptosis-related pathway, cell cycle pathway and immune-related pathway in BC. CONCLUSIONS: m6A RNA modification modulated gene expression and thereby affected clinicopathological features and survival outcomes in BC. CBLL1 may be a promising prognostic biomarker for BC patients.</t>
  </si>
  <si>
    <t>Idiopathic scoliosis (IS) is a multifactorial disease with epigenetic modifications. Tissue dependent and differentially methylated regions (T-DMRs) may regulate tissue-specific expression of the estrogen receptor 1 gene (ESR1). This study aimed to analyze methylation levels within T-DMR1 and T-DMR2 and its concatenation with ESR1 expression of IS patients. The study involved 87 tissue samples (deep paravertebral muscles, both on the convex and the concave side of the curve, and from back superficial muscles) from 29 girls who underwent an operation due to IS. Patient subgroups were analyzed according to Cobb angle &lt;/=70 degrees vs. &gt;70 degrees . Methylation was significantly higher in the superficial muscles than in deep paravertebral muscles in half of the T-DMR1 CpGs and all T-DMR2 CpGs. The methylation level correlated with ESR1 expression level on the concave, but not convex, side of the curvature in a majority of the T-DMR2 CpGs. The T-DMR2 methylation level in the deep paravertebral muscles on the curvature's concave side was significantly lower in patients with a Cobb angle &lt;/=70 degrees in four CpGs. DNA methylation of the T-DMRs is specific to muscle tissue location and may be related to ESR1 expression regulation. Additionally, the difference in T-DMR2 methylation may be associated with IS severity.</t>
  </si>
  <si>
    <t>Tumor stroma interaction is known to take a crucial role in cancer growth and progression. In the present study, it was performed gene expression analysis of stroma samples with ovarian and breast cancer through an integrative analysis framework to identify common critical biomolecules at multiomics levels. Gene expression datasets were statistically analyzed to identify common differentially expressed genes (DEGs) by comparing tumor stroma and normal stroma samples. The integrative analyses of DEGs indicated that there were 59 common core genes, which might be feasible to be potential marks for cancer stroma targeted strategies. Reporter molecules (i.e. receptor, transcription factors and miRNAs) were determined through a statistical test employing the hypergeometric probability density function. Afterward, the tumor microenvironment protein-protein interaction and the generic network were reconstructed by using identified reporter molecules and common core DEGs. Through a systems medicine approach, it was determined that hub biomolecules, AR, GATA2, miR-124, TOR1AIP1, ESR1, EGFR, STAT1, miR-192, GATA3, COL1A1, in tumor microenvironment generic network. These molecules were also identified as prognostic signatures in breast and ovarian tumor samples via survival analysis. According to literature searching, GATA2 and TORYAIP1 might represent potential biomarkers and candidate drug targets for the stroma targeted cancer therapy applications.</t>
  </si>
  <si>
    <t>Transgender men undergoing hormone therapy are at risk for insulin resistance. However, how virilizing testosterone therapy affects serum insulin and peripheral insulin sensitivity in transgender men is unknown. This study assessed the effect of acute, virilizing testosterone on serum insulin concentrations and insulin signaling in liver, skeletal muscle, and white adipose tissue (WAT) of female pigs as a translational model for transgender men. Females received three doses of intramuscular testosterone cypionate (TEST females; 50 mg/day/pig) or corn oil (control) spaced 6 days apart starting on the day of estrus (D0). Fasting blood was collected on D0, D3, D5, D11, and D13, and females were euthanized on D13. On D13, TEST females had virilizing concentrations of serum testosterone with normal concentrations of serum estradiol. Virilizing serum testosterone concentrations (D13) were associated with decreased serum insulin and C-peptide concentrations. Blood glucose and serum glycerol concentrations were not altered by testosterone. Virilizing concentrations of testosterone downregulated AR and ESR1 in subcutaneous (sc) WAT and upregulated transcript levels of insulin-signaling pathway components in WAT and liver. At the protein level, virilizing testosterone concentrations were associated with increased PI3K 110alpha in liver and increased insulin receptor (INSR) and phospho(Ser256)-FOXO1 in visceral (v) WAT but decreased phospho(Ser473)-AKT in vWAT and scWAT. These results suggest that acute exposure to virilizing concentrations of testosterone suppresses circulating insulin levels and results in increased abundance of proteins in the insulin-signaling pathway in liver and altered phosphorylation of key proteins in control of insulin sensitivity in WAT.NEW &amp; NOTEWORTHY Acute virilizing doses of testosterone administered to females suppress circulating insulin levels, upregulate components of the insulin-signaling pathway in liver, and suppress insulin signaling in white adipose tissue. These results suggest that insulin resistance in transgender men may be due to suppression of the insulin-signaling pathway and decreased insulin sensitivity in white adipose tissue.</t>
  </si>
  <si>
    <t>Iodoacetic acid (IAA) is a water disinfection byproduct that is an ovarian toxicant in vitro. However, information on the effects of IAA on ovarian function in vivo was limited. Thus, we determined whether IAA exposure affects estrous cyclicity, steroidogenesis, and ovarian gene expression in mice. Adult CD-1 mice were dosed with water or IAA (0.5-500 mg/L) in the drinking water for 35-40 days during which estrous cyclicity was monitored for 14 days. Ovaries were analyzed for expression of apoptotic factors, cell cycle regulators, steroidogenic factors, estrogen receptors, oxidative stress markers, and a proliferation marker. Sera were collected to measure pregnenolone, androstenedione, testosterone, estradiol, inhibin B, and follicle-stimulating hormone (FSH) levels. IAA exposure decreased the time that the mice spent in proestrus compared to control. IAA exposure decreased expression of the pro-apoptotic factor Bok, the cell cycle regulator Ccnd2, and borderline decreased expression of the anti-apoptotic factor Bcl2l10, the pro-apoptotic factor Aimf1, and the steroidogenic factor Cyp19a1 compared to control. IAA exposure increased expression of the pro-apoptotic factors Bax and Aimf1, the anti-apoptotic factor Bcl2l10, the cell cycle regulators Ccna2, Ccnb1, Ccne1, and Cdk4, and estrogen receptor Esr1 compared to control. IAA exposure decreased expression of Cat and Sod1, and increased expression of Cat, Gpx, and Nrf2. IAA exposure did not affect expression of Star, Cyp11a1, Cyp17a1, Hsd17b1, Hsd3b1, Esr2 or Ki67 compared to control. IAA exposure decreased estradiol levels, but did not alter other hormone levels compared to control. In conclusion, IAA exposure alters estrous cyclicity, ovarian gene expression, and estradiol levels in mice.</t>
  </si>
  <si>
    <t>BACKGROUND: Although anxiety disorders are one of the most common mental illness in population, antianxiety drugs often only have single action targets, require long-term use, and are associated with many adverse reactions and dependencies. Professor Yan Zhaojun from Shandong Provincial Hospital of Traditional Chinese Medicine (TCM) has applied the modified Renshu Powder, a TCM formula, to treat anxiety disorders, with satisfactory outcomes. Here, we investigated the mechanism of action of two core herbs (prepared Rehmannia root and Chinese arborvitae kernel) in the Renshu Powder in the treatment of anxiety disorders by using network pharmacology approaches. METHODS: Candidate compounds of the herb pair of prepared Rehmannia root-Chinese arborvitae kernel were extracted via the Traditional Chinese Medicine Systems Pharmacology (TCMSP) platform. The targets of action of the main compounds were collected using the SwissTargetPrediction database. Targets associated with anxiety disorders were retrieved from DisGeNET, Online Mendelian Inheritance in Man (OMIM), DrugBank, GeneCards, and Comparative Toxicogenomics Database (CTD) databases. The compound-target interaction network was constructed by Cytoscape 3.7.2 software, and the protein-protein interaction (PPI) network was constructed using the Search Tool for the Retrieval of Interacting Genes/Proteins (STRING) platform. Gene Ontology (GO) and Kyoto Encyclopedia of Genes and Genomes (KEGG) analyses the data by using Metascape. RESULTS: The main active compounds of the herb pair included arachidonic acid, stigmasterol, and beta-sitosterol. The key targets included Nitric Oxide Synthase 3 (NOS3), Epidermal growth factor (EGF), Prostaglandin-Endoperoxide Synthase 2 (PTGS2), Caspase 3 (CASP3), Mitogen-Activated Protein Kinase 1 (MAPK1), Peroxisome proliferator-activated receptor gamma (PPARG), RELA Proto-Oncogene, NF-KB Subunit (RELA), Estrogen Receptor 1 (ESR1), Solute Carrier Family 6 Member 4 (SLC6A4), and Phosphatase and Tensin homolog deleted on chromosome 10 (PTEN). Anxiety disorder-related GO analysis mainly involved synaptic signaling, neurotransmitter receptor activity, and G protein-coupled neurotransmitter receptor activity. The KEGG pathways involved neuroactive ligand-receptor interaction, serotonergic synapse, PI3K/AKT/mTOR signaling pathway, and MAPK signaling pathway. CONCLUSIONS: The mechanism of action of the prepared Rehmannia root-Chinese arborvitae kernel in treating anxiety disorders involves multiple ingredients, multiple targets, and pathways.</t>
  </si>
  <si>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</si>
  <si>
    <t>The genomics of advanced breast cancer (ABC) has been described through tumour tissue biopsy sequencing, although these approaches are limited by geographical and temporal heterogeneity. Here we use plasma circulating tumour DNA sequencing to interrogate the genomic profile of ABC in 800 patients in the plasmaMATCH trial. We demonstrate diverse subclonal resistance mutations, including enrichment of HER2 mutations in HER2 positive disease, co-occurring ESR1 and MAP kinase pathway mutations in HR + HER2- disease that associate with poor overall survival (p = 0.0092), and multiple PIK3CA mutations in HR + disease that associate with short progression free survival on fulvestrant (p = 0.0036). The fraction of cancer with a mutation, the clonal dominance of a mutation, varied between genes, and within hotspot mutations of ESR1 and PIK3CA. In ER-positive breast cancer subclonal mutations were enriched in an APOBEC mutational signature, with second hit PIK3CA mutations acquired subclonally and at sites characteristic of APOBEC mutagenesis. This study utilises circulating tumour DNA analysis in a large clinical trial to demonstrate the subclonal diversification of pre-treated advanced breast cancer, identifying distinct mutational processes in advanced ER-positive breast cancer, and novel therapeutic opportunities.</t>
  </si>
  <si>
    <t>Polycyclic aromatic hydrocarbons (PAHs) are petroleum components that, when dissolved in the aquatic environment, can disrupt normal animal physiological functions and negatively affect species populations. Gambusia yucatana is an endemic fish of the Yucatan Peninsula that seems to be particularly sensitive to the presence of PAHs dissolved in the water. Here, we examined PAH effects on gene expressions linked to endocrine disruption and biotransformation in this species. Specifically, we examined the expression of vitellogenin I (vtg1), vitellogenin II (vtg2), oestrogen receptor alpha (esr1), oestrogen receptor beta (esr2), aryl hydrocarbon receptor (AhR) and the cytochrome P4503A (CYP3A) genes. We exposed G. yucatana to different concentrations of PAHs (3.89, 9.27, 19.51 mug/L) over a period of 72 h and found changes associated with reproduction, such as increases in hepatic expression of vtg, esr, AhR and CYP3A, mainly at concentrations of 9.27 and 19.51 mug/L. Our results also indicate that benzo[a]pyrene was probably the main PAH responsible for the observed effects. The genes examined here can be used as molecular markers of endocrine-disrupting compounds, as the PAHs, present in the environment, as gene expression increases could be observed as early as after 24 h. These biomarkers can help researchers and conservationists rapidly identify the impacts of oil spills and improve mitigation before the detrimental effects of environmental stressors become irreversible.</t>
  </si>
  <si>
    <t>Numerous processes of neuronal development and synaptic plasticity in the brain rely on the palmitoyl acyltransferase ZDHHC7, as it palmitoylates various synaptic and extrasynaptic proteins such as neural cell adhesion molecule (NCAM) or gamma-aminobutyric acid (GABAA) receptors. In addition, ZDHHC7 palmitoylates sex steroid hormone receptors and is, therefore, indirectly linked to mental disorders that often occur because of or in conjunction with stress. In this work, we investigated how ZDHHC7 affects stress responses in mice. For this purpose, genetically modified mice with a knockout of the Zdhhc7 gene (KO) and wild-type (WT) littermates of both sexes were exposed to acute stressors or control conditions and examined with regard to their behavior, brain microstructure, gene expression, and synaptic plasticity. While no behavioral effects of acute stress were found, we did find that acute stress caused reduced mRNA levels of Esr1 and Esr2 coding for estrogen receptor alpha and beta in the medial prefrontal cortex of male WT and KO mice. Strikingly, after acute stress only male KO mice showed reduced mean fiber lengths of the medioventral hippocampus. Furthermore, Zdhhc7-deficiency impaired synaptic plasticity in mice of both sexes, while acute stress improved it in females, but not in male mice. Taken together, our findings suggest that ZDHHC7 plays a modulatory role in the brain that leads to sex-specific stress responses, possibly due to estrogen receptor-mediated signaling pathways.</t>
  </si>
  <si>
    <t>BACKGROUND: Routine clinical management of breast cancer (BC) currently depends on surrogate subtypes according to estrogen- (ER) and progesterone (PR) receptor, Ki-67, and HER2-status. However, there has been growing demand for reduced immunohistochemistry (IHC) turnaround times. The Xpert(R) Breast Cancer STRAT4* Assay (STRAT4)*, a standardized test for ESR1/PGR/MKi67/ERBB2 mRNA biomarker assessment, takes less than 2 hours. Here, we compared the concordance between the STRAT4 and IHC/SISH, thereby evaluating the effect of method choice on surrogate subtype assessment and adjuvant treatment decisions. METHODS: In total, 100 formalin-fixed paraffin-embedded core needle biopsy (CNB) samples and matching surgical specimens for 98 patients with primary invasive BC were evaluated using the STRAT4 assay. The concordance between STRAT4 and IHC was calculated for individual markers for the CNB and surgical specimens. In addition, we investigated whether changes in surrogate BC subtyping based on the STRAT4 results would change adjuvant treatment recommendations. RESULTS: The overall percent agreement (OPA) between STRAT4 and IHC/SISH ranged between 76 and 99% for the different biomarkers. Concordance for all four biomarkers in the surgical specimens and CNBs was only 66 and 57%, respectively. In total, 74% of surgical specimens were concordant for subtype, regardless of the method used. IHC- and STRAT4-based subtyping for the surgical specimen were shown to be discordant for 25/98 patients and 18/25 patients would theoretically have been recommended a different adjuvant treatment, primarily receiving more chemotherapy and trastuzumab. CONCLUSIONS: A comparison of data from IHC/in situ hybridization and STRAT4 demonstrated that subsequent changes in surrogate subtyping for the surgical specimen may theoretically result in more adjuvant treatment given, primarily with chemotherapy and trastuzumab.</t>
  </si>
  <si>
    <t>INTRODUCTION: Celastrol is a promising therapeutic agent for the treatment of osteoarthritis (OA). However, the mechanism of action of celastrol is unclear. This study was aiming to identify the potential function of celastrol on OA and determine its underlying mechanism. METHOD: Celastrol targets were collected from web database searches and literature review, while pathogenic OA targets were obtained from Online Mendelian Inheritance in Man (OMIM) and GeneCards databases. Transcriptomics data was sequenced using an Illumina HiSeq 4000 platform. Celastrol-OA overlapping genes were then identified followed by prediction of the potential function and signaling pathways associated with celastrol using gene ontology (GO) and Kyoto Encyclopedia of Genes and Genomes (KEGG) enrichment analysis. A celastrol-target network was constructed to identify the candidate core targets of celastrol. The predictions were then validated by performing molecular docking and molecular dynamics simulation studies. RESULTS: In total, 96 genes were identified as the putative celastrol targets for treatment of OA. These genes were possibly involved in cell phenotype changes including response to lipopolysaccharide and oxidative stress as well as in cell apoptosis and aging. The genes also induced the mTOR pathway and AGE-RAGE signaling pathway at the intracellular level. Additionally, results indicated that 13 core targets including mTOR, TP53, MMP9, EGFR, CCND1, MAPK1, STAT3, VEGFA, CASP3, TNF, MYC, ESR1, and PTEN were likely direct targets of celastrol in OA. Finally, mTOR was determined as the most likely therapeutic target of celastrol in OA. CONCLUSION: This study provides a basic understanding and novel insight into the potential mechanism of celastrol against OA. Key Points * Our study provides a strong indication that further study of celastrol therapy in OA is required. * mTOR is the most likely therapeutic target of celastrol in OA.</t>
  </si>
  <si>
    <t>BACKGROUND: Intrahepatic cholangiocarcinoma (iCCA) is the second most common malignant hepatic tumor and has a high postoperative recurrence rate and a poor prognosis. The key roles of most tumor recurrence-associated molecules in iCCA remain unclear. This study aimed to explore hub genes related to the postsurgical recurrence of iCCA. METHOD: Differentially expressed genes (DEGs) between iCCA samples and normal liver samples were screened from The Cancer Genome Atlas (TCGA) database and used to construct a weighted gene coexpression network. Module-trait correlations were calculated to identify the key module related to recurrence in iCCA patients. Genes in the key module were subjected to functional enrichment analysis, and candidate hub genes were filtered through coexpression and protein-protein interaction (PPI) network analysis. Validation studies were conducted to detect the "real" hub gene. Furthermore, the biological functions and the underlying mechanism of the real hub gene in iCCA tumorigenesis and progression were determined via in vitro experiments. RESULTS: A total of 1019 DEGs were filtered and used to construct four coexpression modules. The red module, which showed the highest correlations with the recurrence status, family history, and day to death of patients, was identified as the key module. Gene Ontology (GO) enrichment and Kyoto Encyclopedia of Genes and Genomes (KEGG) pathway analyses demonstrated that genes in the red module were enriched in genes and pathways related to tumorigenesis and tumor progression. We performed validation studies and identified estrogen receptor 1 (ESR1), which significantly impacted the prognosis of iCCA patients, as the real hub gene related to the recurrence of iCCA. The in vitro experiments demonstrated that ESR1 overexpression significantly suppressed cell proliferation, migration, and invasion, whereas ESR1 knockdown elicited opposite effects. Further investigation into the mechanism demonstrated that ESR1 acts as a tumor suppressor by inhibiting the JAK/STAT3 signaling pathway. CONCLUSIONS: ESR1 was identified as the real hub gene related to the recurrence of iCCA that plays a critical tumor suppressor role in iCCA progression. ESR1 significantly impacts the prognosis of iCCA patients and markedly suppresses cholangiocarcinoma cell proliferation, migration and invasion by inhibiting JAK/STAT3 signaling pathway.</t>
  </si>
  <si>
    <t>PURPOSE: Protein biomarkers estrogen receptor (ER), progesterone receptor (PR), and marker of proliferation (Ki67) are routinely assessed by immunohistochemistry to guide treatment decisions for breast cancer. Now, quantification of mRNA encoding these proteins is being adopted in the clinic. However, mRNA and protein biomarkers may be differentially regulated by fluctuations in estrogen and progesterone that occur across the menstrual cycle in premenopausal breast cancer patients. This study aimed to compare how estrogen and progesterone affect mRNA and protein biomarker expression in hormone-responsive breast cancer cells. METHODS: Hormone-responsive ZR-75-1 and T-47D human breast cancer cell lines were xenografted into the mammary fat pad of BALB/c nude mice supplemented with estrogen. Progesterone or vehicle was administered prior to dissection of tumors. Protein expression of ER, PR and Ki67 was quantified by immunohistochemistry, and mRNA encoding these proteins, ESR1, PGR and KI67, respectively, was quantified by real-time PCR. mRNA expression was also quantified in breast cancer cell lines treated with estrogen and progesterone in vitro. RESULTS: In T-47D-xenografted tumors, estrogen and progesterone treatment reduced PGR and KI67 mRNA expression, and reduced PR and Ki67 protein positivity, compared to estrogen treatment alone. In ZR-75-1 xenografted tumors, no significant differences in protein or mRNA biomarker expression were observed. In vitro, estrogen and progesterone co-treatment significantly reduced ESR1 and PGR mRNA expression in both T-47D and ZR-75-1 cell lines. CONCLUSIONS: Estrogen and progesterone similarly affect mRNA and protein biomarker expression in hormone-responsive breast cancer xenografts. Further research is needed to investigate concordance between protein and mRNA biomarkers in premenopausal breast cancer.</t>
  </si>
  <si>
    <t>In the present study, we investigated the effect of the synthetic analogue of prostaglandin F2alpha (PGF2alpha)-cloprostenol-on cultured steroidogenic luteal cells of selected felid species over a two day culture period. The changes induced by cloprostenol were measured based on progesterone concentration and mRNA expression analysis of selected genes. Cloprostenol significantly reduced concentration of progesterone in cell culture medium of small luteal cells isolated from domestic cat corpora lutea (CL) at the development/maintenance stage (p &lt; 0.05), but did not influence progesterone production in cultured cells from the regression stage. A decrease or complete silencing of progesterone production was also measured in cultured luteal cells of African lion (formation stage) and Javan leopard (development/maintenance stage). Gene expression analysis by real-time PCR revealed that treatment with cloprostenol did not have an influence on expression of selected genes coding for enzymes of steroidogenesis (StAR, HSD3B, CYP11A1) or prostaglandin synthesis (PTGS2, PGES), nor did it effect hormone receptors (AR, ESR1, PGR, PTGER2), an anti-oxidative enzyme (SOD1) or factors of cell apoptosis (FAS, CASP3, TNFRSF1B, BCL2) over the studied period. Significant changes were measured only for expressions of luteinizing hormone (P &lt; 0.05), prolactin (P &lt; 0.05) and PGF2alpha receptors (P &lt; 0.005) (LHCGR, PRLR and PTGFR). The obtained results confirm that PGF2alpha/cloprostenol is a luteolytic agent in CL of felids and its impact on progesterone production depends on the developmental stage of the CL. Cloprostenol short term treatment on luteal cells was associated only with functional but not structural changes related to luteal regression.</t>
  </si>
  <si>
    <t>Five to ten percent of ER+ metastatic breast cancer (MBC) tumors harbor somatic PTEN mutations. Loss of function of this tumor-suppressor gene defines a highly aggressive, treatment-refractory disease for which new therapies are urgently needed. This Phase I multipart expansion study assessed oral capivasertib with fulvestrant in patients with PTEN-mutant ER+ MBC. Safety and tolerability were assessed by standard methods. Plasma and tumor were collected for NGS and immunohistochemistry analyses of PTEN protein expression. In 31 eligible patients (12 fulvestrant naive; 19 fulvestrant pretreated), the 24-week clinical benefit rate was 17% in fulvestrant-naive and 42% in fulvestrant-pretreated patients, with objective response rate of 8% and 21%, respectively. Non-functional PTEN was centrally confirmed in all cases by NGS or immunohistochemistry. Co-mutations occurred in PIK3CA (32%), with less ESR1 (10% vs 72%) and more TP53 (40% vs 28%) alterations in fulvestrant-naive versus fulvestrant-pretreated patients, respectively. PTEN was clonally dominant in most patients. Treatment-related grade &gt;/=3 adverse events occurred in 32% of patients, most frequently diarrhea and maculopapular rash (both n = 2). In this clinical study, which selectively targeted the aggressive PTEN-mutant ER+ MBC, capivasertib plus fulvestrant was tolerable and clinically active. Phenotypic and genomic differences were apparent between fulvestrant-naive and -pretreated patients.Trial registration number for the study is NCT01226316.</t>
  </si>
  <si>
    <t>Clinical targeted sequencing allows for the selection of patients expected to have a better treatment response, and reveals mechanisms of resistance to molecular targeted therapies based on actionable gene mutations. We underwent comprehensive genomic testing with either our original in-house CLHURC system or with OncoPrime. Samples from 24 patients with estrogen receptor-positive, human epidermal growth factor receptor 2-negative metastatic breast cancer underwent targeted sequencing between 2016 and 2018. Germline and somatic gene alterations and patients' prognosis were retrospectively analyzed according to the response to endocrine therapy. All of the patients had one or more germline and/or somatic gene alterations. Four patients with primary or secondary endocrine-resistant breast cancer harbored germline pathogenic variants of BRCA1, BRCA2, or PTEN. Among somatic gene alterations, TP53, PIK3CA, AKT1, ESR1, and MYC were the most frequently mutated genes. TP53 gene mutation was more frequently observed in patients with primary endocrine resistance compared to those with secondary endocrine resistance or endocrine-responsive breast cancer. Recurrent breast cancer patients carrying TP53-mutant tumors had significantly worse overall survival compared to those with TP53-wild type tumors. Our 160-gene cancer panel will be useful to identify clinically actionable gene alterations in breast cancer in clinical practice.</t>
  </si>
  <si>
    <t>INTRODUCTION: Breast cancer (BC), a heterogeneous disease, features microRNA-related single nucleotide polymorphisms (miRSNPs) as underlying factors of BC development, thus providing targets for novel diagnostic and therapeutic strategies. This study investigated miRSNPs in BC susceptibility in Australian Caucasian women. PATIENTS AND METHODS: The study population included patients 33 to 80 years of age stratified by molecular subtypes of breast tumors (luminal A, 47.59%), stage (stage I, 36.96%), tumor-type (ductal, 44.95%), grading (intermediate, 35.52%), size (10.1-25 mm, 31.14%), and lymph node (sentinel negative, 38.93%). Sixty-five miRSNPs underwent allelic analysis in two independent case-control cohorts (GU-CCQ-BB, 377 cases and 521 controls; GRC-BC, 267 cases and 201 controls) using a MassARRAY platform. GU-CCQ-BB, GRC-BC, and the combined populations (BC-CA) (644 cases and 722 controls) underwent independent statistical analysis. RESULTS: In the GU-CCQ-BB population, miRSNPs TET2-rs7670522, ESR1-rs2046210, FGFR2-rs1219648, MIR210-rs1062099, HIF1A-rs2057482, and CASC16-rs4784227 were found to be associated with increased BC risk (P &lt;/= .05). Only ESR1-rs2046210 was also significantly associated (P &lt;/= .05) when replicated in the GRC-BC and BC-CA populations. No significant association was correlated with BC-clinical features (pathological types and ER/PR/HER2 status); however, MIR210-rs1062099 was found to be significantly associated (P &lt;/= .05) with age (&gt;50 years) in the GU-CCQ-BB cohort. CONCLUSION: This is the first study to demonstrate the association of MIR210-rs1062099 and TET2-rs7670522 with increased BC risk. Additionally, four previously reported SNPs (ESR1-rs2046210, FGFR2-rs1219648, HIF1A-rs2057482, and CASC16-rs4784227) were confirmed as BC risk variants. Replication and functional studies in larger Caucasian cohorts are necessary to elucidate the role of these miRSNPS in the development of BC.</t>
  </si>
  <si>
    <t>Breast cancer is the most common neoplasm among females. Estrogen receptor (ESR) signaling has a prominent impact in the pathogenesis of breast cancer. Among the transcription factors associated with ESR signaling, FOXM1, GATA3, FOXA1 and ESR1 have been suggested as a candidate in the pathogenesis of this neoplasm. In the current project, we have designed an in silico approach to find long non-coding RNAs (lncRNAs) that regulate these transcription factors. Then, we used clinical samples to carry out validation of our in silico findings. Our systems biology method led to the identification of APTR, AC144450.1, linc00663, ZNF337.AS1, and RAMP2.AS1 lncRNAs. Subsequently, we assessed the expression of these genes in breast cancer tissues compared with the adjacent non-cancerous tissues (ANCTs). Expression of GATA3 was significantly higher in breast cancer tissues compared with ANCTs (Ratio of mean expressions (RME) = 4.99, P value = 3.12E-04). Moreover, expression levels of APTR, AC144450.1, and ZNF337.AS1 were elevated in breast cancer tissues compared with control tissues (RME = 2.27, P value = 5.40E-03; Ratio of mean expressions = 615.95, P value = 7.39E-19 and RME = 1.78, P value = 3.40E-02, respectively). On the other hand, the expression of RAMP2.AS1 was lower in breast cancer tissues than controls (RME = 0.31, P value = 1.87E-03). Expression levels of FOXA1, ESR1, and FOXM1 and linc00663 were not significantly different between the two sets of samples. Expression of GATA3 was significantly associated with stage (P value = 4.77E-02). Moreover, expressions of FOXA1 and RAMP2.AS1 were associated with the mitotic rate (P values = 2.18E-02 and 1.77E-02, respectively). Finally, expressions of FOXM1 and ZNF337.AS1 were associated with breastfeeding duration (P values = 3.88E-02 and 4.33E-02, respectively). Based on the area under receiver operating characteristics curves, AC144450.1 had the optimal diagnostic power in differentiating between cancerous and non-cancerous tissues (AUC = 0.95, Sensitivity = 0.90, Specificity = 0.96). The combination of expression levels of all genes slightly increased the diagnostic power (AUC = 0.96). While there were several significant pairwise correlations between expression levels of genes in non-tumoral tissues, the most robust correlation was identified between linc00663 and RAMP2.AS1 (r = 0.61, P value = 3.08E-8). In the breast cancer tissues, the strongest correlations were reported between FOXM1/ZNF337.AS1 and FOXM1/RAMP2.AS1 pairs (r = 0.51, P value = 4.79E-5 and r = 0.51, P value = 6.39E-5, respectively). The current investigation suggests future assessment of the functional role of APTR, AC144450.1 and ZNF337.AS1 in the development of breast neoplasms.</t>
  </si>
  <si>
    <t>Background: Diminished ovarian reserve (DOR) significantly increases the risk of female infertility and contributes to reproductive technology failure. Recently, the role of melatonin in improving ovarian reserve (OR) has attracted widespread attention. However, details on the pharmacological targets and mechanisms of melatonin-improved OR remain unclear. Objective: A systems pharmacology strategy was proposed to elucidate the potential therapeutic mechanism of melatonin on DOR at the molecular, pathway, and network levels. Methods: The systems pharmacological approach consisted of target identification, data integration, network construction, bioinformatics analysis, and molecular docking. Results: From the molecular perspective, 26 potential therapeutic targets were identified. They participate in biological processes related to DOR development, such as reproductive structure development, epithelial cell proliferation, extrinsic apoptotic signaling pathway, PI3K signaling, among others. Eight hub targets (MAPK1, AKT1, EGFR, HRAS, SRC, ESR1, AR, and ALB) were identified. From the pathway level, 17 significant pathways, including the PI3K-Akt signaling pathway and the estrogen signaling pathway, were identified. In addition, the 17 signaling pathways interacted with the 26 potential therapeutic targets to form 4 functional modules. From the network point of view, by regulating five target subnetworks (aging, cell growth and death, development and regeneration, endocrine and immune systems), melatonin could exhibit anti-aging, anti-apoptosis, endocrine, and immune system regulation effects. The molecular docking results showed that melatonin bound well to all hub targets. Conclusion: This study systematically and intuitively illustrated the possible pharmacological mechanisms of OR improvement by melatonin through anti-aging, anti-apoptosis, endocrine, and immune system regulation effects.</t>
  </si>
  <si>
    <t>Posttraumatic stress disorder (PTSD) is a debilitating syndrome with substantial morbidity and mortality that occurs in the aftermath of trauma. Symptoms of major depressive disorder (MDD) are also a frequent consequence of trauma exposure. Identifying novel risk markers in the immediate aftermath of trauma is a critical step for the identification of novel biological targets to understand mechanisms of pathophysiology and prevention, as well as the determination of patients most at risk who may benefit from immediate intervention. Our study utilizes a novel approach to computationally integrate blood-based transcriptomics, genomics, and interactomics to understand the development of risk vs. resilience in the months following trauma exposure. In a two-site longitudinal, observational prospective study, we assessed over 10,000 individuals and enrolled &gt;700 subjects in the immediate aftermath of trauma (average 5.3 h post-trauma (range 0.5-12 h)) in the Grady Memorial Hospital (Atlanta) and Jackson Memorial Hospital (Miami) emergency departments. RNA expression data and 6-month follow-up data were available for 366 individuals, while genotype, transcriptome, and phenotype data were available for 297 patients. To maximize our power and understanding of genes and pathways that predict risk vs. resilience, we utilized a set-cover approach to capture fluctuations of gene expression of PTSD or depression-converting patients and non-converting trauma-exposed controls to find representative sets of disease-relevant dysregulated genes. We annotated such genes with their corresponding expression quantitative trait loci and applied a variant of a current flow algorithm to identify genes that potentially were causal for the observed dysregulation of disease genes involved in the development of depression and PTSD symptoms after trauma exposure. We obtained a final list of 11 driver causal genes related to MDD symptoms, 13 genes for PTSD symptoms, and 22 genes in PTSD and/or MDD. We observed that these individual or combined disorders shared ESR1, RUNX1, PPARA, and WWOX as driver causal genes, while other genes appeared to be causal driver in the PTSD only or MDD only cases. A number of these identified causal pathways have been previously implicated in the biology or genetics of PTSD and MDD, as well as in preclinical models of amygdala function and fear regulation. Our work provides a promising set of initial pathways that may underlie causal mechanisms in the development of PTSD or MDD in the aftermath of trauma.</t>
  </si>
  <si>
    <t>Postmenopausal osteoporosis (PMOP) is a type of bone metabolism disease-related to estrogen deficiency with an increasing incidence. Traditional Chinese (TCM) has always been used and showed effectiveness in treating PMOP. In the current study, Bu-Yang herbs were considered to be the most frequently used and efficient TCM herbs in PMOP treatment. However, chemical and pharmacological profiles were not elucidated. Network pharmacology was conducted on representative Bu-Yang herbs (Yin-Yang-Huo. Du-Zhong, Bu-Gu-Zhi, Tu-Si-Zi) to investigate the mechanism of Bu-Yang herbs on PMOP. Chemical compounds, potential targets, and disease related genes were available from the corresponding database. Results showed that Bu-Yang herbs could interact with ESR1 and estrogen signaling pathways. For further validation, the Bu-Yang decoction (BYD), formula consisted of the above-mentioned 4 Bu-Yang herbs was presented for experimental validation. In vivo, BYD significantly reversed ovariectomy (OVX)-induced osteoporosis progress in a dose-dependent manner by up-regulation of bone mineral density and amelioration of bone microarchitecture. In vitro, BYD dramatically improved the proliferation and mineral nodules formation of osteoblasts. Both in vitro and in vivo results illustrated that the phenotype change induced by BYD is correlated with up-regulated of ESR1 and activation of the beta-catenin pathway. Meanwhile, inhibition of ESR1 by ICI182, 780 blocked the osteogenic phenotype and beta-catenin pathway activation induced by BYD. In conclusion, the current study suggested that Bu-Yang herbs are the most useful TCM herbs in treating PMOP. Furthermore, the integrated strategy of network pharmacology prediction with experimental validation suggested that BYD exerted its anti-PMOP via ESR1 and the downstream mechanism might be activation of the beta-catenin signaling pathway.</t>
  </si>
  <si>
    <t>Estrogen protects females from hepatocellular carcinoma (HCC). To determine whether this protection is mediated by classic estrogen receptors, we tested HCC susceptibility in estrogen receptor-deficient mice. In contrast to a previous study, we found that diethylnitrosamine induces hepatocarcinogenesis to a significantly greater extent when females lack Esr1, which encodes Estrogen Receptor-alpha. Relative to wild-type littermates, Esr1 knockout females developed 9-fold more tumors. Deficiency of Esr2, which encodes Estrogen Receptor-beta, did not affect liver carcinogenesis in females. Using microarrays and QPCR to examine estrogen receptor effects on hepatic gene expression patterns, we found that germline Esr1 deficiency resulted in the masculinization of gene expression in the female liver. Six of the most dysregulated genes have previously been implicated in HCC. In contrast, Esr1 deletion specifically in hepatocytes of Esr1 conditional null female mice (in which Cre was expressed from the albumin promoter) resulted in the maintenance of female-specific liver gene expression. Wild-type adult females lacking ovarian estrogen due to ovariectomy, which is known to make females susceptible to HCC, also maintained female-specific expression in the liver of females. These studies indicate that Esr1 mediates liver cancer risk, and its control of sex-specific liver gene expression involves cells other than hepatocytes.</t>
  </si>
  <si>
    <t>In embryos subjected to assisted reproductive techniques, epigenetic modifications may occur that can influence embryonic development and the establishment of pregnancy. In horses, the storage temperature during transport of fresh embryos before transfer is a major concern. The aim of this study was, therefore, to determine the effects of two storage temperatures (5 degrees C and 20 degrees C) on equine embryos, collected at day seven after ovulation and stored for 24 h, on: (i) morphological development; (ii) expression of candidate genes associated with embryo growth and development, maternal recognition of pregnancy, methylation and apoptosis, and (iii) gene-specific and global DNA methylation. Embryos (n = 80) were collected on day seven or day eight after ovulation and assigned to four groups: day seven control (E7F, fresh); day seven, stored for 24 h at 5 degrees C (E5C); day seven, stored for 24 h at 20 degrees C (E20C) and day eight control (E8F, fresh 24h time control). The embryos and the storage medium (EquiHold, holding medium, Minitube, Tiefenbach, Germany) from all treatment groups were analyzed for (i) medium temperature, pH, and lipid peroxidation (malondialdehyde; MDA) and (ii) embryo morphology, mRNA expression and DNA methylation (immunohistochemistry and gene-specific DNA methylation). The size of embryos stored at 5 degrees C was larger (p &lt; 0.01), whereas embryos stored at 20 degrees C were smaller (p &lt; 0.05) after 24 h. There were no changes in pH and MDA accumulation irrespective of the group. The mRNA expression of specific genes related to growth and development (POU5F1, SOX2, NANOG), maternal recognition of pregnancy (CYP19A1, PTGES2), DNA methylation (DNMT1, DNMT3A, DNMT3B) and apoptosis (BAX) in the E5C and E20C were either up or downregulated (p &lt; 0.05) when compared to controls (E7F and E8F). The immune expression of 5mC and 5hmC was similar among treatment groups. Percentage of methylation in the CpG islands was lower in the specific genes ESR1, NANOG and DNMT1 (p &lt; 0.001) in E20C embryos when compared to E8F (advanced embryo stage). Therefore, our study demonstrates for the first time the gene-specific and global DNA methylation status of fresh equine embryos collected on days seven and eight after ovulation. Although our results suggest some beneficial effects of storage at 20 degrees C in comparison to 5 degrees C, the short-term storage, regardless of temperature, modified gene expression and methylation of genes involved in embryo development and may compromise embryo viability and development after transfer.</t>
  </si>
  <si>
    <t>Di-2-ethylhexyl phthalate (DEHP) is a type of plasticizer widely used in industry. It is well-known for its toxic effects to endocrine and reproductive systems and has been detected in amniotic fluid and placenta. In the present study, we explored the effects of DEHP on heart development by using zebrafish as a model organism. DEHP (0.02 pg) was injected into the yolk sac of zebrafish embryos at the one-cell stage. No significant difference was found in embryonic lethality between control and DEHP groups at 1-day postfertilization (dpf), but mortality significantly increased in DEHP groups at 2 and 3 dpf. The average heart rate was significantly reduced in the surviving DEHP-treated zebrafish larvae at 3 and 4 dpf. In addition, massive pericardial edema was found in DEHP-treated zebrafish (12.6 +/- 1.5%), which was significantly higher than that of the control group. Serious heart looping disorder was also observed in DEHP-treated larvae, mainly manifested with an elongated atrial-ventricular distance. Moreover, the expression of heart development transcription factors was affected by DEHP injection. Real-time polymerase chain reaction confirmed that five transcription factors (hand2, tp53, mef2c, esr1, and tbx18) were significantly downregulated in the DEHP group at 2 dpf, and three transcription factors (zic3, tcf21, and gata4) were significantly upregulated. Our results emphasize the need for the development of a nontoxic plasticizer to prevent possible deleterious effects on humans and other life-forms.</t>
  </si>
  <si>
    <t>Fu-you formula (FY), a Traditional Chinese Medicine (TCM) formula composed of 12 herbs, as an in-hospital preparation, has been used treat to precocious puberty (PP) for decades. However, the lack of phytochemical characterization and mechanism of FY remains the main limitation for its spreading. In this study, we analyze the components and mechanisms of FY in PP, based on the integrated pharmacology. Investigated main constituents, targets, pathways of FY by using an integrative pharmacology, and recognized main constituents by HPLC-MS/MS. Then, observed the levels of Follicle-stimulating hormone (FSH), luteinizing hormone (LH), and estrogen (E2) in danazol-induced PP in Sprague-Dawley (SD) rats. Lastly, retrospective study analyzed the clinical data of 575 patients who were diagnosed PP, treated by the FY, and followed-up in our hospital from 2014-2020. The result that total of 116 important candidate targets were selected based on pharmacological analysis. Selected the top 10 values key targets such as the estrogen receptor alpha (ESR1) and insulin-like growth factor 1 (IGF1), were localized and the related gene functions were determined. Gene functions were associated with biological regulation, a cellular process, or signaling pathway, such as the Estrogen signaling pathway, MAPK signaling pathway and PI3K-Akt signaling pathway. By recognizing the five compounds related to the ESR1 and IGF1, which are Quercetin, kaempferol, Luteolin, Apigenin, and Emodin. The results of the molecular docking study further showed that the flavonoids had a strong binding affinity for ESR1 and IGF1 after docking into the crystal structure. The results showed that the FY could effectively reduce E2, LH, and FSH levels in SD rats. Furthermore, the results of the retrospective analysis of medical records showed that the FY could remarkably reduce E2 levels in girls with PP.</t>
  </si>
  <si>
    <t>Prolactin (PRL) is a pituitary hormone that regulates multiple physiological processes. However, the mechanisms of PLR synthesis have not been fully elucidated. The aims of the present study were to study the functions and the related mechanisms of miR-375 regulating PRL synthesis. We initially found that miR-375 mainly expressed in the lactotrophs of mouse pituitary gland. To identify the function of miR-375 in the pituitary gland, the miR-375 knockout mice were generated by using Crispr/Cas9 technique. The results showed that miR-375 knockout resulted in the decline of pituitary PRL mRNA and protein levels by 75.7% and 60.4% respectively, and the serum PRL level reduced about 46.1%, but had no significant effect on FSH, LH and TSH. Further, we identified that Estrogen receptor 1 (alpha) (Esr1) was a downstream molecule of miR-375. The real-time PCR and western blot results showed that ESR1 mRNA and protein levels markedly decreased by 40.9% and 42.9% in the miR-375 knockout mouse pituitary, and these were subsequently confirmed by the in vitro study using transfections of miR-375 mimics and inhibitors in pituitary lactotroph GH4 cells. Further, Rasd1 was predicted by bioinformatic tools and proved to be the direct target of miR-375 in lactotrophs using dual-luciferase reporter assay. Rasd1-siRNA transfection results revealed the negative effect of Rasd1 in regulating ESR1. Collectively, the results presented here demonstrate that miR-375 positively modulates PRL synthesis through Rasd1 and Esr1, which are crucial for understanding the regulating mechanisms of pituitary hormone synthesis.</t>
  </si>
  <si>
    <t>Background: Treatment of patients with luminal metastatic breast cancer (MBC) has become even more complex over the last few years as molecular profiling has begun to alter disease management. It is well accepted that MBC is not curable but is treatable. Today we are able to prolong progression-free survival and partly overall survival with targeted and more individual treatment strategies adjusted according to the molecular subtype. Summary: Genetic and genomic testing has become therapeutically relevant in luminal MBC and is therefore an integral component within the treatment spectrum. By now, germline testing of BRCA1 and BRCA2 and somatic testing for PIK3CA mutations are inevitable elements in disease management and the current state of the art in luminal MBC patients. Furthermore, testing of ESR1 resistance mutation, ERBB2 mutation, microsatellite instability, and neurotrophic tyrosine receptor kinase (NTRK) gene fusion (mainly in secretory breast cancer) has recently gained increasing attention. However, based on the expanding role of personalized medicine, clinicians are now faced with substantial new challenges and possibly unsuspected possibilities. The following review summarizes current developments in genetic and genomic testing in luminal MBC. Key Messages: In luminal MBC genomics have become an integral component within the spectrum of oncological treatment establishing novel therapeutic facilities. Further developments in treatment personalization adjusted according to the molecular subtype should become increasingly important in order to enhance the progress of de-escalation of chemotherapy in luminal MBC. However, based on the expanding role of personalized medicine, clinicians are now faced with substantial new challenges and possibly unsuspected possibilities.</t>
  </si>
  <si>
    <t>Background: The incidence of gout has been rapidly increasing in recent years with the changing of diet. At present, modern medications used in the clinical treatment of gout showed several side effects, such as gastrointestinal damage and the increased risk of cardiovascular disease. The traditional Chinese prescription Simiao Powder (SMP) has a long history in the treatment of acute gouty arthritis (AGA) and has a good curative effect. However, the mechanism and target of its therapeutic effects are still not completely understood. Methods: Potential active compounds (PACs) and targets of SMP were found in the TCMSP database, and the disease target genes related to AGA were obtained by searching CTD, DisGeNET, DrugBank, GeneCards, TTD, OMIM, and PharmGKB disease databases with "acute gouty arthritis" and "Arthritis, Gouty" as keywords, respectively. The network of "Traditional Chinese medicine (TCM)-PACs-potential targets of acute gouty arthritis" was constructed with the Cytoscape 3.7.2 software, and the target genes of acute gouty arthritis were intersected with genes regulated by active compounds of SMP. The resultant common gene targets were input into Cytoscape 3.7.2 software, and the BisoGenet plug-in was used to construct a PPI network. The GO functional enrichment analysis and KEGG pathway enrichment analysis of the intersecting target proteins were performed using R software and corresponding program packages. The molecular docking verification was carried out between the potentially active compounds of SMP and the core target at the same time. Results: 40 active components and 203 targets were identified, of which 95 targets were common targets for the drugs and diseases. GO function enrichment analysis revealed that SMP regulated several biological processes, such as response to lipopolysaccharide and oxidative stress, RNA polymerase II transcription regulator complex, protein kinase complex, and other cellular and molecular processes, including DNA-binding transcription factor binding. Results of KEGG pathway analysis showed that SMP was associated with AGA-related pathways such as interleukin-17 (IL-17), tumor necrosis factor (TNF), p53, and hypoxia-inducible factor 1 (HIF-1) signaling pathways. The results of molecular docking showed that active compounds in SMP exhibited strong binding to five core protein receptors (TP53, FN1, ESR1, CDK2, and HSPA5). Conclusions: Active components of SMP, such as quercetin, kaempferol, wogonin, baicalein, beta-sitosterol, and rutaecarpine, showed therapeutic effects on AGA. These compounds were strongly associated with core target proteins (such as TP53, FN1, ESR1, CDK2, and HSPA5). This study reveals that IL-17, TNF, p53, and HIF-1 signaling pathways mediate the therapeutic effects of SMP on AGA. These findings expand our understanding of the mechanism of SMP in the treatment of AGA.</t>
  </si>
  <si>
    <t>The timing of puberty in mammals marks the point at which reproduction becomes possible. Abnormalities in the timing of puberty may exert a series of negative effects on subsequent health outcomes. Alternative splicing (AS) has not only emerged as a significant factor in the transcription of genes but it is also reported to play a role in the timing of puberty. However, to date, the changes and dynamics of AS during the onset of puberty is extremely seldom explored. In the present study, we used gilts as a research model to investigated the dynamics of AS and differentially expressed AS (DEAS) events within the hypothalamus-pituitary-ovary (HPO) axis across pre-, in-, and post-puberty. We detected 3,390, 6,098, and 9,085 DEAS events in the hypothalamus, pituitary, and ovary when compared across pre-, in-, and post-pubertal stages, respectively. Within the entire HPO axis, we also identified 22,889, 22,857, and 21,055 DEAS events in the pre-, in-, and post-pubertal stages, respectively. Further analysis revealed that the differentially spliced genes (DSGs) associated with staged DEAS events were likely to be enriched in the oxytocin signaling pathway, thyroid hormone signaling pathway, GnRH signaling pathway, and oocyte meiosis signaling pathway. The DSGs associated with DEAS events across the entire HPO axis were enriched in endocytosis signaling pathway, the MAPK signaling pathway, and the Rap1 signaling pathway. Moreover. the ASs of TAC1, TACR3, CYP19A1, ESR1, ESRRA, and FSHR were likely to regulate the functions of the certain HPO tissues during the onset of puberty. Collectively, the AS dynamics and DEAS events were comprehensively profiled in hypothalamus, pituitary, and ovary across the pre-, in-, and post-pubertal stages in pigs. These findings may enhance our knowledge of how puberty is regulated by AS and shed new light on the molecular mechanisms underlying the timing of puberty in mammals.</t>
  </si>
  <si>
    <t>BACKGROUND: ESR1 mutation is an important mechanism of drug resistance and recurrence in hormone receptor-positive breast cancer patients during AI treatment. Patient could still benefit from treatment with fulvestrant after ESR1 mutated. OBJECTIVE: At present, there is still no suitable method to detect ESR1 mutation in plasma as clinical promotion method. We aim to improve from ARMS-PCR to get a method with higher sensitivity but no additional cost is incurred. METHODS: We designed new primers for ESR1. Then positive and negative standard sample was used for sensitivity and specificity tests. Lastly, we collected patient peripheral blood sample and analyzed the performance of Super-ARMS in plasma ctDNA samples. RESULTS: A total of 207 patients were enrolled in this study, including 142 prime breast cancer (PBC) patients and 65 metastasis breast cancer(MBC) patients. The mutation rate was as high as 27.9%(12/43) in MBC patients with AI treatment. But only 2.97%(3/101) in PBC patients with AI and 0% in both MBC or PBC patient without AI. There was no significant difference in Super-ARMS results compared with DDPCR method. CONCLUSION: Super-ARMS is a method that has sensitivity close to DDPCR and has the convenience and low price of ARMS-PCR for plasma ctDNA ESR1 mutation detection. It has obvious advantages compared with other method such NGS and DDPCR as clinical promotion method.</t>
  </si>
  <si>
    <t>PURPOSE: There is growing interest in the application of circulating tumour DNA (ctDNA) as a sensitive tool for monitoring tumour evolution and guiding targeted therapy in patients with cancer. However, robust comparisons of different platform technologies are still required. Here we compared the InVisionSeq ctDNA Assay with the Oncomine Breast cfDNA Assay to assess their concordance and feasibility for the detection of mutations in plasma at low (&lt; 0.5%) variant allele fraction (VAF). METHODS: Ninety-six plasma samples from 50 patients with estrogen receptor (ER)-positive metastatic breast cancer (mBC) were profiled using the InVision Assay. Results were compared to the Oncomine assay in 30 samples from 26 patients, where there was sufficient material and variants were covered by both assays. Longitudinal samples were analysed for 8 patients with endocrine resistance. RESULTS: We detected alterations in 59/96 samples from 34/50 patients analysed with the InVision assay, most frequently affecting ESR1, PIK3CA and TP53. Complete or partial concordance was found in 28/30 samples analysed by both assays, and VAF values were highly correlated. Excellent concordance was found for most genes, and most discordant calls occurred at VAF &lt; 1%. In longitudinal samples from progressing patients with endocrine resistance, we detected consistent alterations in sequential samples, most commonly in ESR1 and PIK3CA. CONCLUSION: This study shows that both ultra-deep next-generation sequencing (NGS) technologies can detect genomic alternations even at low VAFs in plasma samples of mBC patients. The strong agreement of the technologies indicates sufficient reproducibility for clinical use as prognosic and predictive biomarker.</t>
  </si>
  <si>
    <t>In this study we aim to examine gene-environment interactions (GxEs) between genes involved with estrogen metabolism and environmental factors related to estrogen exposure. GxE analyses were conducted with 1970 Korean breast cancer cases and 2052 controls in the case-control study, the Seoul Breast Cancer Study (SEBCS). A total of 11,555 SNPs from the 137 candidate genes were included in the GxE analyses with eight established environmental factors. A replication test was conducted by using an independent population from the Breast Cancer Association Consortium (BCAC), with 62,485 Europeans and 9047 Asians. The GxE tests were performed by using two-step methods in GxEScan software. Two interactions were found in the SEBCS. The first interaction was shown between rs13035764 of NCOA1 and age at menarche in the GE|2df model (p-2df = 1.2 x 10(-3)). The age at menarche before 14 years old was associated with the high risk of breast cancer, and the risk was higher when subjects had homozygous minor allele G. The second GxE was shown between rs851998 near ESR1 and height in the GE|2df model (p-2df = 1.1 x 10(-4)). Height taller than 160 cm was associated with a high risk of breast cancer, and the risk increased when the minor allele was added. The findings were not replicated in the BCAC. These results would suggest specificity in Koreans for breast cancer risk.</t>
  </si>
  <si>
    <t>INTRODUCTION: Breast cancer (BC) is the most common cancer in women and, despite the undeniable improvements in the outcome of these patients obtained in the last decade, the discovery and the validation of new actionable molecular targets represent a priority. ESCAT permits to rank molecular alterations in different classes according to their evidence of actionability in a specific cancer type, assisting clinicians in their therapeutical decisions. MAIN: ERBB2, PIK3CA and germline BRCA1/2 alterations are biomarkers prospectively validated in BC, driving the selection of targeted therapies, and are therefore classified in the highest level of evidence (Ia). Agnostic biomarkers, namely microsatellite instability, NTRK fusions and high tumor mutational burden, demonstrated similar activity across different tumor types and are consequently ranked in tier Ic. In tier II are classified alterations that still need confirmatory prospective studies but for which evidence of efficacy is available. Somatic BRCA1/2 mutations, germline PALB2 mutations, HER2-low expression, ERBB2 mutations, PTEN deletions, AKT1 mutations, ESR1 resistance mutations satisfy the requirements to be classified in this tier. In tier III are ranked various molecular alterations for which there is evidence of actionability in other tumors (IIIa) or that have similar functional impact in the same gene or pathway of a tier I alteration, without clinical data (IIIb). In tier IV are listed the molecular alterations for which only preclinical studies are available. CONCLUSION: In this review we report the most relevant molecular targets in BC, ordered pursuant to their pathway and classified in concordance with ESCAT.</t>
  </si>
  <si>
    <t>OBJECTIVES: Breast cancer immunohistochemistry (IHC) biomarker testing is limited in low-resource settings, and an alternative solution is needed. A point-of-care mRNA STRAT4 breast cancer assay for ESR1, PGR, ERBB2, and MKi67, for use on the GeneXpert platform, has been recently validated on tissues from internationally accredited laboratories, showing excellent concordance with IHC. METHODS: We evaluated STRAT4/IHC ESR1/estrogen receptor (ER), ERBB2/human epidermal growth factor receptor 2 (HER2) concordance rates of 150 breast cancer tissues processed in Rwanda, with undocumented cold ischemic and fixation time. RESULTS: Assay fail/indeterminate rate was 2.6% for ESR1 and ERBB2. STRAT4 agreement with ER IHC was 92.5% to 93.3% and 97.8% for HER2, for standard (1x) and concentrated (4x) reagent-conserving protocols, respectively. Eleven of 12 discordant ER/ESR1 cases were ESR1- negative/IHC-positive. These had low expression of ER by IHC in mostly very small tumor areas tested (7/12; &lt;25 mm2). In two of three discordant HER2 cases, the STRAT4-ERBB2 result correlated with the subsequent fluorescence in situ hybridization (FISH) result. STRAT4-ERBB2 results in 9 of 10 HER2-IHC equivocal cases were concordant with FISH. CONCLUSIONS: The STRAT4 assay is an alternative for providing quality-controlled breast cancer biomarker data in laboratories unable to provide quality and/or cost-efficient IHC services.</t>
  </si>
  <si>
    <t>Fusion gene is a hybrid form of two distinct genes resulting in broad spectrum of downstream pathway alterations. Gene fusion events are mostly from genomic rearrangements though diverse mechanisms have now been identified from in-depth analyses of next generation sequencing data. While profound level of genomic, transcriptomic driver alterations have been identified, till now, not many gene fusions are found to be the 'driver' of cancer development nor progression.ESR1 gene is a protein coding gene, encoding estrogen receptor, a transcription factor which is a key pathway in hormone sensitive breast cancers. Several hotspot mutations of this ESR1 gene have recently been associated with resistance to endocrine therapy. ESR1 gene fusion with diverse partner genes have also been identified recently, and are suggested to be acquired during previous endocrine therapy. Recurrent ESR1 gene fusions are indicative of ligand-independent hyperactivity according to 3' partner gene found among 1%~ of metastatic hormone sensitive metastatic breast cancers.</t>
  </si>
  <si>
    <t>Breast cancer is one of the significant causes of death among women diagnosed with cancer worldwide. Even though several chemotherapy combinations are still the primary treatment of breast cancer, unsuccessful treatments, and poor prognostic outcomes are still being reported. DNA methylation and gene expression changes among two breast cancer cell lines representing luminal A (MCF-7) and triple-negative (MDA-MB-231) cancers were determined after sequential combination treatment of doxorubicin and paclitaxel and analyzed using Ingenuity Pathway Analysis. Promoter methylation changes were seen in different treated MCF-7 cells and accompanied by changes in the gene expression of CCNA1 and PTGS2. In MDA-MB-231 cells, the hypomethylation of ESR1 was not accompanied by an increase in its gene expression in any treated cells. The hypomethylation of GSTP1 and MGMT was accompanied by an increase in gene expression levels in the group treated with doxorubicin only. Also, significant downregulation of several genes like MUC1 and MKI67 in MCF-7 cells treated with doxorubicin showed much lower gene expression (- 37.63, - 10.88 folds) when compared with cells treated with paclitaxel (- 2.47, - 2.05 folds) or the combination treatment (- 18.99, - 2.81 folds), respectively. On the other hand, a synergistic effect on MMP9 gene expression was significantly seen in MDA-MB-231 cells treated with the combination (- 9.99 folds) in comparison with the cells treated with doxorubicin (- 3.62 folds) or paclitaxel (1.75 folds) alone. Chemotherapy combinations do not always augment the molecular changes seen in each drug alone, and these changes could be utilized as treatment response markers.</t>
  </si>
  <si>
    <t>BACKGROUND: Rheumatoid arthritis is a long-term systemic disease that primarily affects multiple synovial joints throughout the body. Some patients with severe joint effusion even require repeated arthrocentesis or arthroscopic debridement to relieve symptoms, which causes them much suffering mentally and physically. This text-mining study was designed to find potential drugs that target key genes in this disease. METHODS: Firstly, we performed text mining by two keywords ("rheumatoid synovitis" and "joint effusion") to get a common set of genes. Secondly, Gene Ontology and Kyoto Encyclopedia of Genes and Genomes enrichment analysis performed on these genes, and protein-protein interaction (PPI) network was constructed. Subsequently, the significant genes clustered in the PPI network were chose to execute gene-drug interaction analysis for potential drug discovery. RESULTS: Through text mining, 68 overlapping genes were identified as an initial set of key genes. Construction of the initial gene set's PPI network showed that 25 genes clustered in a significant gene module. Ultimately, 8 out of 25 genes could be targetable by a total of 19 drugs. CONCLUSIONS: The final 8 genes (PTGS2, TNF, VEGFA, IL1B, CCL2, VWF, IL6, and ESR1) and 19 drugs may provide significant therapeutic value for rheumatoid arthritis patients with joint effusion.</t>
  </si>
  <si>
    <t>Objectives: Various genomic alterations and genomic signatures, including ERBB2 amplification, mutations in PIK3CA, AKT1, and ESR1, and tumor mutational burden (TMB), have become important biomarkers for treatment selection in breast cancer (BC). This study aimed to investigate the mutational features of Chinese early-stage BC patients. Methods: Tumors and matched blood samples collected from 589 Chinese patients with early-stage BC were sequenced using a commercial gene panel consisting of 520 cancer-related genes to analyze all types of genomic alterations and estimate the TMB status. Results: A total of 18 genes were found to be more frequently mutated (P&lt;0.05) or amplified (P&lt;0.05) in stage T3-4 tumors as compared with T1-2 tumors. A total of 18 genes were found to be differentially mutated (P&lt;0.05) or amplified (P&lt;0.05) in patients with lymph node metastasis than those without lymph node metastasis. Younger patients (&lt;/=35 years) were more frequently identified with mutations or gene amplifications in eleven genes (P&lt;0.05). TMB &gt;10mutations/Mb were found in 5.7% of our cohort. Although the TMB was similar for various molecular subtypes between our cohort and the BC cohort of The Cancer Genome Atlas (TCGA) study, the TMB were statistically different for HR+/HER-, HR+/HER2+, and triple-negative subtypes between our cohort and African Americans in the TCGA study. As compared to the TCGA BC cohort, our cohort had a much earlier median age of diagnosis (48 vs. 58 years, P&lt;0.001), and had significantly lower frequency of triple-negative subtype (11.5% vs. 18.4%, P&lt;0.001) and invasive lobular BC (2.4% vs. 19.0%, P&lt;0.001). Further subgroup analyses revealed that mutation rates in various genes including TP53, ERBB2, and PIK3CA were distinct for patients who were younger (&lt;/=35 years), had triple-negative or invasive lobular BC in our cohort than in the TCGA cohort. Conclusions: This study revealed distinct mutational features of various molecular subtypes of early-stage BC among Chinese patients. Moreover, we provide new insights into the differences in early-stage BC between the East and West.</t>
  </si>
  <si>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</si>
  <si>
    <t>Endometritis is characterized by inflammation of the endometrial lining that leads to reduced reproductive potential. Restoring the impaired hormonal balance is an important component of endometritis treatment. The purpose of the current study was to evaluate the effects of resveratrol on estrogen and progesterone hormone status in endometritis. Mature female Sprague Dawley rats were used, and endometritis was induced by intrauterine infusion of Escherichia coli. Animals were treated with resveratrol alone or combined with marbofloxacin. Compared to the non-treated endometritis group, resveratrol treatment reduced serum oestradiol levels, increased serum progesterone levels, enhanced estrogen receptor (ER) expression in the uterine stroma, decreased ESR1 gene expression, and raised ESR2 gene expression. Resveratrol administration combined with marbofloxacin also increased ER expression in the uterine gland and progesterone receptor expression in the uterine epithelium. The findings of this study suggest that the actions of resveratrol on progesterone levels and estrogen receptor expression might be responsible for its beneficial effect in rats with endometritis.</t>
  </si>
  <si>
    <t>Typical biomarkers of cadmium (Cd) pollution have well been confirmed in fish from continuous exposure pattern. However, in a natural environment, fish may be exposed to Cd intermittently. In this study, juvenile female zebrafish were exposed for 48 days to 10 mug/L Cd continuously, 20 mug/L for 1 day in every 2 days or 30 mug/L for 1 day in every 3 days. The toxic effects were evaluated using 8 various physiological and biochemical endpoints like specific growth rate (SGR), 17beta-estradiol (E2) and vitellogenin (VTG) concentrations in plasma, reproductive parameters (gonadosomatic index (GSI), egg-laying amount, spawning percentage, and hatching and mortality rate of embryos). Transcription of 59 genes related to hypothalamic-pituitary-gonadal-liver (HPGL) axis, circadian rhythm signaling and insulin-like growth factor (IGF) system was examined. SGR, spawning percentage, E2 and VTG levels declined in fish exposed to 10 and 20 mug/L Cd but remained relatively stable in fish exposed to 30 mug/L Cd. Exposure to 10, 20 and 30 mug/L Cd significantly reduced GSI, hatching rate and mortality rate. Similarly, mRNA expression of 27 genes were sensitive to both continuous and intermittent Cd exposure. Among these genes, expression levels of 10 genes had more than 5-fold increase or decrease, including mRNA levels of vtg1, vtg2, vtg3, esr1, igf2a, igf2b, igfbp5b, nr1d1, gnrh3 and gnrhr4. The most sensitive molecular biomarker was vtg3 expression with 1500-3100 fold increase in the liver. The present study, for the first time, provides effective candidate biomarkers for Cd, which are independent of exposure regimes.</t>
  </si>
  <si>
    <t>Depression is a complex neuropsychiatric disease involved multiple targets and signaling pathways. Systems pharmacology studies could potentially present a comprehensive molecular mechanism to delineate the anti-depressant effect of emodin (EMO). In this study, we investigated the anti-depressant effects of EMO in the chronic unpredictable mild stress (CUMS) rat model of depression and gained insights into the underlying mechanisms using systems pharmacology and molecular simulation analysis. Forty-three potential targets of EMO for treatment of depression were obtained. GO biological process analysis suggested that the biological functions of these targets mainly involve the regulation of reactive oxygen species metabolic process, response to lipopolysaccharide, regulation of inflammatory response, etc. KEGG pathway enrichment analysis showed that the PI3K-Akt signaling pathway, insulin resistance, IL-17 signaling pathway were the most significantly enriched signaling pathways. The molecular docking analysis revealed that EMO might have a strong combination with ESR1, AKT1 and GSK3B. Immunohistochemical staining and Western blotting showed that 2 weeks' EMO treatment (80 mg/kg/day) reduced depression related microglial activation, neuroinflammation and altered PI3K-Akt signaling pathway. Our findings provide a systemic pharmacology basis for the anti-depressant effects of EMO.</t>
  </si>
  <si>
    <t>BACKGROUND: Mutations of BRCA genes are the most studied in breast cancer, but the clinical relevance of BRCA2 gene expression has been less well studied. Given that BRCA2 is a DNA repair gene, we hypothesized that high BRCA2 expression is associated with highly proliferative and aggressive biology in breast cancer. MATERIALS AND METHODS: A total of 4342 breast cancer patients were analyzed from The Cancer Genome Atlas (TCGA, n = 1069) as the testing cohort and Gene Expression Omnibus (GEO) dataset GSE96058 (n = 3273) as a validation cohort. RESULTS: There was no relationship between BRCA2 mutation and BRCA2 gene expression. BRCA2 high expression breast cancer was associated with higher Nottingham grade (p &lt; 0.001), with high proliferation (MKI-67, p &lt; 0.001), and with higher intratumor heterogeneity, homologous recombination deficiency, mutation rate, fraction altered, and neoantigens (all p &lt; 0.001). BRCA2 high expression was associated with E2F1, RB1, PALB2, and PARP, as well as cell proliferation-related gene sets, E2F targets, G2M checkpoints, and mitotic spindle, and with less ESR1 and ER response early and late gene sets. They were associated with significantly reduced number of stroma cells and with high infiltration of both favorable and unfavorable immune cells. BRCA2 high expression significantly correlated with response to olaparib, a PARP inhibitor, and inversely with cyclophosphamide in ER-positive/HER2-negative tumors, but not in TNBC. CONCLUSIONS: BRCA2 high gene expression was associated with highly proliferative and aggressive breast cancer that was highly immunogenic with better response to PARP inhibitors in ER-positive patients. BRCA2 gene expression may become a candidate marker for aggressive biology and to tailor specific treatment strategies in the future.</t>
  </si>
  <si>
    <t>OBJECTIVE: To explore the mechanisms of Ziyin recipe for treatment of ovulatory infertility based on network pharmacology analysis and evaluate the clinical efficacy of this recipe. OBJECTIVE: TCMSP, PubChem, Genecards, String, Swiss Target Prediction, and Uniprot databases were searched to identify all the action targets of Ziyin recipe and ovulatory infertility to construct the PPI network. Gene ontology (GO) and KEGG pathway enrichment analyses were performed and the "TCM-active ingredient-target-pathway" network was constructed using Cytoscape 3.6.0. We also designed a controlled clinical trial to verify the clinical effectiveness of Ziyin recipe. The patients were randomized into 2 groups to receive treatment with Western medicine including CC and HMG (control group) and additional treatment with Ziyin recipe, and the dosage of GN, follicular development days, E2 level of a single dominant follicle on trigger day, ovulation rate, the rate of LUFS, and clinical pregnancy rate were compared between the two groups. OBJECTIVE: We identified 22 active ingredients and 354 targets of action in Ziyin recipe, 791 targets of ovulatory infertility, and 96 common targets of action shared by Ziyin recipe and ovulatory infertility. According to Degree, the key targets included SRC, MAPK1, HSP90aa1, MAPK3, PTPN11, ESR1, Akt1, EGFR, NR3C1 and KNG1. Enrichment analysis of GO biological process showed that Ziyin recipe mainly focused on steroid hormonemediated signaling pathway, oxidation, reduction, and apoptosis. The most significantly enriched signaling pathways included PI3K-Akt signaling pathway, RAP1 signaling pathway, HIF-1 signaling pathway, estrogen signaling pathway, ovarian steroid production, and steroid hormone biosynthesis. The results of the clinical trial showed that Ziyin recipe significantly reduced the dose of GN, accelerated follicle development, increased E2 level of single dominant follicle on the trigger day, and increased the cycle ovulation rate and pregnancy rate. OBJECTIVE: The therapeutic effects of Ziyin recipe are probably mediated through different pathways to promote follicle development, thus improving ovulation rate and clinical pregnancy rate of infertile patients with ovulatory disorders.</t>
  </si>
  <si>
    <t>Patients with muscle-invasive bladder cancer (MIBC) that underwent neoadjuvant chemotherapy (NAC) prior to radical cystectomy (RC) show improved overall survival, especially those with pathological complete response (pCR). The response to NAC according to molecular subtypes has been discussed. Molecular targets such as estrogen receptor (ESR1) and human epidermal growth factor receptor 2 (ERBB2) play an important role in breast cancer management and have also been associated with urothelial bladder cancer. Hence, the association of Keratin 20 (KRT20) Keratin 5 (KRT5), ESR1, and ERBB2 mRNA expression in MIBC at transurethral resection (TUR-BT) with pCR after NAC was analyzed retrospectively. Formalin-fixed paraffin-embedded tumour tissue samples from TUR-BT of 54 patients (42 males, 12 females, median age of 64) with MIBC were analyzed for KRT20, KRT5, ESR1, and ERBB2 mRNA expression. After NAC, RC was performed, and the specimens were evaluated for pCR. Statistical analyses comprised nonparametric and chi(2) testing, partition models, and Spearman correlation analyses. After NAC, 22 out of 54 patients (40.7%) had pCR. Tumours with an elevated expression of markers associated with luminal differentiation (KRT20, ERBB2, ESR1) were associated with a higher chance of pCR (55% vs. 15.8%, p = 0.009). Elevated ERBB2 expression was positively correlated with luminal expression features such as KRT20, and negatively with basal characteristics such as KRT5. Patients with MIBC showing a high expression of ERBB2, ESR1, or KRT20 have a significantly higher chance of pCR following NAC. These findings might improve patient selection for NAC in MIBC.</t>
  </si>
  <si>
    <t>BACKGROUND: Network pharmacology is widely used in mechanistic studies of traditional Chinese medicines (TCMs). The present study aimed to predict the target and signaling pathway of Baihe Decoction in the intervention of coronary heart disease (CHD) based on a network pharmacology approach and molecular docking. METHODS: The active ingredients of Baihe Decoction were screened by the Traditional Chinese Medicine Systems Pharmacology (TCMSP), and their potential target genes and proteins in CHD were predicted. The targets were screened out using Online Mendelian Inheritance in Man and the Genecards database. Venn soft was used to obtain the common targets of drugs and diseases. The compound-target-disease network of Baihe Decoction in CHD was constructed in Cytoscape, and the functional protein interaction network was obtained through the STRING database. ClusterProfiler and Pathview were used to perform Gene Ontology function analysis and KEGG pathway enrichment analysis of the effective targets of Baihe Decoction in CHD. Finally, we used MOE software for molecular docking of the compounds to their targets. RESULTS: Fifteen active components of Baihe Decoction in CHD were screened, which corresponded to 145 targets in CHD, including 30 targets with strong correlations. The key targets included Jun, Aktl, MAPK1, RELA, IL6, CXCL8, EGFR, MAPK14, ESR1, and FOS, which were found to play important roles in the treatment of CHD. The results of molecular docking further illustrated the roles that the compounds with quercetin and beta-sitosterol play in the treatment of CHD through their interference with AKT1 and MAPK1 target proteins. CONCLUSIONS: This study has preliminarily revealed the mechanism of Baihe Decoction in the treatment of CHD. The components of TCM may intervene in the processes of CHD occurrence and development by regulating cardiomyocytes and antioxidative stress, and by participating in inflammation and immune response. Moreover, in the clinical syndrome differentiation of TCM, Baihe Decoction can be used as the main drug to treat CHD and angina pectoris due to qi stagnation and blood stasis caused by emotional discomfort.</t>
  </si>
  <si>
    <t>Mutational analysis of circulating tumour (ct) DNA holds promise as an effective tool to predict the course of metastatic breast cancer (MBC). In the present study we used targeted next generation sequencing of ctDNA to evaluate the impact of cancer driven mutations on the prognosis of MBC. The study included 59 oestrogen receptor-positive (ER+), HER2-negative MBC patients. Sequencing analysis was performed in ESR1, PIK3CA, ERBB2, PTEN, TP53, KRAS, HRAS, NRAS, and AR. At baseline, patients started receiving either chemotherapy (34%; n = 20) or cyclin-dependent kinase 4/6 inhibitor therapy in combination with endocrine therapy (CDK4/6i+ET; 66%; n = 39). Overall, 64.4% (n = 38) of the patients carried at least one pathogenic or likely-pathogenic mutation. Number of ctDNA mutations was significantly linked with worse progression free survival (PFS; p = 0.003) and overall survival (OS; p = 0.007). Furthermore, ctDNA load, defined by the number of mutant ctDNA molecules per mL plasma, significantly correlated with PFS (p &lt; 0.001) and OS (p = 0.001). Furthermore, mutational status of ESR1 and TP53 significantly predicted PFS (p = 0.024 and p = 0.035, respectively) and OS (p &lt; 0.001 and p = 0.035, respectively). These results emphasizes the clinical value of ctDNA mutational analysis in the management of advanced breast cancer.</t>
  </si>
  <si>
    <t>OBJECTIVES: Human T cell leukemia virus-1 (HTLV-1) infection may lead to one or both diseases including HTLV-1-associated myelopathy/tropical spastic paraparesis (HAM/TSP) or adult T cell leukemia lymphoma (ATLL). The complete interactions of the virus with host cells in both diseases is yet to be determined. This study aims to construct an interaction network for distinct signaling pathways in these diseases based on finding differentially expressed genes (DEGs) between HAM/TSP and ATLL. RESULTS: We identified 57 hub genes with higher criteria scores in the primary protein-protein interaction network (PPIN). The ontology-based enrichment analysis revealed following important terms: positive regulation of transcription from RNA polymerase II promoter, positive regulation of transcription from RNA polymerase II promoter involved in meiotic cell cycle and positive regulation of transcription from RNA polymerase II promoter by histone modification. The upregulated genes TNF, PIK3R1, HGF, NFKBIA, CTNNB1, ESR1, SMAD2, PPARG and downregulated genes VEGFA, TLR2, STAT3, TLR4, TP53, CHUK, SERPINE1, CREB1 and BRCA1 were commonly observed in all the three enriched terms in HAM/TSP vs. ATLL. The constructed interaction network was then visualized inside a mirrored map of signaling pathways for ATLL and HAM/TSP, so that the functions of hub genes were specified in both diseases.</t>
  </si>
  <si>
    <t>Recurrent pregnancy loss (RPL) represents one of the pregnancy complications affecting 1-3% of women. Sex hormones, progesterone and estrogen play a critical role in the maintenance of pregnancy; they are mediated by estrogen receptor 1 (ESR1) and progesterone receptor (PR) genes respectively. Polymorphisms of (ESR1) and (PR) genes are linked to RPL. We aimed to explore the association of single nucleotide polymorphisms (SNPs) of (ESR1) gene and (PR) gene with RPL in a cohort of Egyptian population (50 infertile Egyptian women who experienced RPL and 50 healthy women), using polymerase chain reaction-restriction fragment length polymorphism analysis (PCR-RFLP) of (ESR1) gene and DNA sequencing of exons 1 and 5 of (PR) gene. Genotyping of ESR1 gene SNP's: (rs2234693) and (rs9340799) revealed higher significance in cases compared to controls of p value (p = 0.006 and p = 0.001) respectively. However, the frequencies of the two variants in (PG) gene; S344T (rs3740753) (p = 0.0001) and H770H (rs1042839) (p = 0.001) were significantly higher in women compared to the healthy control women. New polymorphism P352Q was observed in 2% of cases (p = 0.0001). There was a significant association of SNP's of ESR1 and PR genes with recurrent pregnancy loss RPL. Further demographics studies should be carried on a larger number of women at risk of recurrent implantation to elucidate this SNP's association and its role in RPL women.</t>
  </si>
  <si>
    <t>BACKGROUND: This study aimed to explore the mechanism of Bushen Huoxue decoction (BHD) in treating intervertebral disc degeneration using the network pharmacology method. METHODS: Using of oral bioavailability &gt;30% and drug-likeness &gt;0.18 as the screening standards, the effective components and targets of BHD were retrieved from the TCMSP database and the BATMAN-TCM database. The disease targets of intervertebral disc degeneration were retrieved from the GeneCards database. The Wayne map of the interaction targets of the effective components of BHD and intervertebral disc degeneration were drawn using R software. The protein-protein interaction (PPI) network of common targets was constructed using STRING software. The network map of the interaction targets of the effective components of BHD-intervertebral disc degeneration was drawn using Cytoscape3.7.2 software. The GO and KEGG enrichment analysis of the common targets of BHD and intervertebral disc degeneration was performed using R software and the related plug-ins to screen the potential pathways and analyze its mechanism. RESULTS: This study screened 164 effective components of BHD, 131 interaction targets, 626 targets for degenerative disc disease, and 31 common interaction targets. IL6, VEGFA, CASP3, EGFR, ESR1, and MAPK8 appeared more frequently. These were mainly enriched in the AGE-RAGE, TNF, PI3K Akt, and MAPK signaling pathways. CONCLUSIONS: BHD mainly intervenes in intervertebral disc degeneration through IL6, VEGFA, CASP3, EGFR, ESR1, and MAPK8. The mechanism of the intervention of BHD on intervertebral disc degeneration may be related to AGE-RAGE, TNF, PI3K Akt, MAPK, and other signal pathways.</t>
  </si>
  <si>
    <t>Insulin signaling is critical for the development of preovulatory follicles and progression through the antral stage. Using a conditional knockout model that escapes this blockage, we recently described the role of insulin signaling in granulosa cells during the periovulatory window in mice lacking Insr and Igf1r driven by Pgr-Cre. These mice were infertile, exhibiting defects in ovulation, luteinization, steroidogenesis, and early embryo development. Herein, we demonstrate that while these mice exhibit normal uterine receptivity, uterine cell proliferation and decidualization are compromised resulting in complete absence of embryo implantation in uteri lacking both receptors. While the histological organization of double knockout mice appeared normal, the thickness of their endometrium was significantly reduced. This was supported by the reduced proliferation of both epithelial and stromal cells during the preimplantation stages of pregnancy. Expression and localization of the main drivers of uterine proliferation, ESR1 and PGR, was normal in knockouts, suggesting that insulin signaling acts downstream of these two receptors. While AKT/PI3K signaling was unaffected by insulin receptor ablation, activation of p44/42 MAPK was significantly reduced in both single and double knockout uteri at 3.5 dpc. Overall, we conclude that both INSR and IGF1R are necessary for optimal endometrial proliferation and implantation.</t>
  </si>
  <si>
    <t>Background: Compound Xueshuantong capsule (CXC) and Hexuemingmu tablet (HXMMT) are two important Chinese patent medicines (CPMs) frequently used to treat proliferative diabetic retinopathy (PDR), especially when complicated with vitreous hemorrhage (VH). However, a network pharmacology approach to understand the therapeutic mechanisms of these two CPMs in PDR has not been applied. Objective: To identify differences in the active ingredients between CXC and HXMMT and to comparatively predict and further analyze the molecular targets shared by these CPMs and PDR. Materials and methods. The differentially expressed messenger RNAs (mRNAs) between normal retinal tissues in healthy individuals and active fibrovascular membranes in PDR patients were retrieved from the Gene Expression Omnibus database. The active ingredients of CXC and HXMMT and the targets of these ingredients were retrieved from the Traditional Chinese Medicine Systems Pharmacology database. The intersections of the CPM (CXC and HXMMT) targets and PDR targets were determined. Then, Gene Ontology and Kyoto Encyclopedia of Genes and Genomes (KEGG) analyses were performed, and the ingredient-target networks, protein-protein interaction networks, and KEGG-target (KEGG-T) networks were constructed. Results: CXC contains 4 herbs, and HXMMT contains 19. Radix salviae is the only herb common to both. CXC had 34 potential therapeutic targets in PDR, while HXMMT had these 34 and 10 additional targets. Both CPMs shared the following main processes: response to reactive oxygen species and oxidative stress, regulation of blood vessel diameter and size, vasoconstriction, smooth muscle contraction, hemostasis, and blood coagulation. The shared pathways included the AGE-RAGE signaling pathway in diabetic complications, TNF signaling pathway, relaxin signaling pathway, and IL-17 signaling pathway. Conclusions: Both CXC and HXMMT include components effective at treating PDR and affect the following main processes: response to reactive oxygen species and oxidative stress, regulation of blood vessels, and blood coagulation. Radix salviae, the only herb common to both CPMs, contains many useful active ingredients. The PDR-CXC and PDR-HXMMT networks shared 34 common genes (RELA, HSPA8, HSP90AA, HSP90AB1, BRCA, EWSR1, CUL7, HNRNPU, MYC, CTNNB1, MDM2, YWHAZ, CDK2, AR, FN1, HUWE1, TP53, TUBB, EP300, GRB2, VCP, MCM2, EEF1A1, NTRK1, TRAF6, EGFR, PRKDC, SRC, HDAC5, APP, ESR1, AKT1, UBC, and COPS5), and the PDR-HXMMT network has 10 additional genes (RNF2, VNL, RPS27, COPS5, XPO1, PARP1, RACK1, YWHAB, and ITGA4). The top 5 pathways with the highest gene ratio in both networks were the AGE-RAGE signaling pathway in diabetic complications, TNF signaling pathway, relaxin signaling pathway, IL-17 signaling pathway, and focal adhesion. Additional pathways such as neuroactive ligand-receptor interaction, chemokine signaling pathway, and AMPK signaling pathway were enriched with HXMMT targets. Thus, HXMMT has more therapeutic targets shared by different active ingredients and more abundant gene functions than CXC, which may be two major reasons why HXMMT is more strongly recommended than CXC as an auxiliary treatment for new-onset VH secondary to PDR. However, the underlying mechanisms still need to be further explored.</t>
  </si>
  <si>
    <t>XX sex reversal, also called XX disorders of sex development (XX-DSD), is a condition affecting the development of the gonads or genitalia, and is relatively common in pigs. However, its genetic etiology and transcriptional regulation mechanism in the hypothalamic-pituitary-gonadal axis (HPGA) remain mostly unknown. XX-DSD (SRY-negative) pigs and normal sows were selected by external genitalia observation. The hypothalamus, which is the integrated center of the HPGA was sampled for whole-transcriptome RNA-seq. The role of DEmiRNA was validated by its overexpression and knockdown in vitro. A total of 1,258 lncRNAs, 1,086 mRNAs, and 61 microRNAs differentially expressed in XX-DSD pigs compared with normal female pigs. Genes in the hormone biosynthesis and secretion pathway significantly up-regulated, and the up-regulation of GNRH1, KISS1 and AVP may associate with the abnormal secretion of GnRH. We also predicted the lncRNA-miRNA-mRNA co-expression triplets and constructed three competing endogenous RNA (ceRNA) potentially associated with XX-DSD. Functional enrichment studies suggested that TCONS_00340886, TCONS_00000204 and miR-181a related to GnRH secretion. Further, miR-181a inhibitor up-regulated GNRH1, PAK6, and CAMK4 in the GT1-7 cells. Conversely, transfection of miR-181a mimics obtained the opposite trends. The expression levels of FSHR, LHR, ESR1 and ESR2 were significantly higher in XX-DSD gondas than those in normal sows. Taken together, we proposed that the balance of endocrine had broken in XX-DSD pigs. The current study is the first to examine the transcriptomic profile in the hypothalamus of XX-DSD pigs. It provides new insight into coding and non-coding RNAs that may be associated with DSD in pigs.</t>
  </si>
  <si>
    <t>The unpredictable variability in patients' responses to gonadotropins represents one of the most intractable IVF treatment problems. Identifying the genetic variants associated with ovarian responses to gonadotropins is an important step towards developing individualised pharmacogenetics protocols for ovarian stimulation. The purpose of the current study was to evaluate correlations between FSHR rs6165, FSHR rs616, and ESR1 rs2234693 gene variants and the degree of ovarian response to gonadotropin in Egyptian women undergoing ICSI treatment. Two hundred and eighty Egyptian women (mean age of 20-35) undergoing ICSI treatment were enrolled in a cross-sectional study conducted between January 2017 and May 2019. The women were classified into three groups based on ovarian response: normal responders (retrieved oocytes = 4-15) (n = 80), poor responders (retrieved oocytes &lt; 4) (n = 92), and high responders (retrieved oocytes&gt; 15) (n = 108). Genomic DNA was extracted from blood samples, and PCR and DNA sequencing were performed to identify genetic variations in the different study groups. FSHR and ESR1 genetic variants were then compared in normal, poor, and high responders. DNA sequencing results showed significant differences in the frequencies of FSHR rs6166 and ESR1 rs2234693 genotypes in poor responders compared with normal responders (P &lt;/= 0.001 and P &lt;/= 0.001, respectively). In contrast, no significant differences in the frequencies of FSHR rs6166, FSHR rs6165, or ESR1 rs2234693 genotypes were observed in high responders compared with normal responders (P &lt;/= 0.074, P &lt;/= 0.353, and P &lt;/= 0.060, respectively). These results suggest that FSHR and ESR1 gene variants could predict the degree of ovarian response to Controlled ovarian hyperstimulation in Egyptian women.</t>
  </si>
  <si>
    <t>Although incurable, the prognosis for patients with metastatic breast cancer (MBC) has considerably improved with the approvals of multiple targeted and cytotoxic therapies. For hormone receptor-positive (HR+), i.e., estrogen receptor and progesterone receptor positive (ER+/PgR+) and Human Epidermal Growth Factor Receptor-2 negative (i.e.,ERBB2 gene non-amplified or HER2-) MBC, current approved treatment options include palliative endocrine therapy (ET), Cyclin-Dependent Kinase (CDK 4/6) inhibitors, mTOR inhibitors, and PI3 kinase inhibitors. Most treatments target ER+ disease regardless of PgR status. Although the presence of PgR is crucial for ER+ cell proliferation in both normal and malignant mammary tissue, currently, no approved treatments specifically target PgR. Recent literature has demonstrated, the potential of antiprogestins in the treatment of MBC both in preclinical and clinical studies.Antiprogestins, including selective PgR modulators (SPRMs) that act as PgR antagonists, are a promising class of therapeutics for overcoming endocrine resistance in patients who develop activating estrogen receptor 1 (ESR1) and phosphatidylinositol 3-kinase (PI3K) gene mutations after prior endocrine therapy. Herein, we summarize the role of PgR and antiprogestins in the treatment of MBC. Other aspects on the use of functional imaging, clinical trials incorporating novel antiprogestins and potential treatment combinations to overcome endocrine resistance will be briefly discussed.</t>
  </si>
  <si>
    <t>Objective: For the identification of abnormally methylated differentially expressed genes (MDEGs) in hepatocellular carcinoma (HCC), this study integrated four microarray datasets to investigate the fundamental mechanisms of tumorigenesis. Methods: We obtained the expression (GSE76427, GSE57957) and methylation (GSE89852, GSE54503) profiles from Gene Expression Omnibus (GEO). The abnormally MDEGs were identified by using R software. We used the clusterProfiler package for the functional and pathway enrichment analysis. The String database was used to build the protein-protein interaction (PPI) network and visualize it in Cytoscape. MCODE was employed in the module analysis. Additionally, Gene Expression Profiling Interactive Analysis (GEPIA) and The Cancer Genome Atlas (TCGA) were employed to validate results. Lastly, we used cBioPortal software to examine the hub genetic alterations. Results: We identified 162 hypermethylated, down-regulated genes and 190 hypomethylated, up-regulated genes. Up-regulated genes with low methylation were enriched in biological processes, such as keratinocyte proliferation, and calcium homeostasis. Pathway analysis was enriched in the AMPK and PI3K-Akt signaling pathways. The PPI network identified PTK2, VWF, and ITGA2 as hypomethylated, high-expressing hub genes. Down-regulated genes with high methylation were related to responses to peptide hormones and estradiol, multi-multicellular organism process. Pathway analysis indicated enrichment in camp, oxytocin signaling pathways. The PPI network identified CFTR, ESR1, and CXCL12 as hypermethylated, low-expressing hub genes. Upon verification in TCGA databases, we found that the expression and methylation statuses of the hub genes changed significantly, and it was consistent with our results. Conclusion: The novel abnormally MDEGs and pathways in HCC were identified. These results helped us further understand the molecular mechanisms underlying HCC invasion, metastasis, and development. Hub genes can serve as biomarkers for an accurate diagnosis and treatment of HCC, and PTK2, VWF, ITGA2, CFTR, ESR1, and CXCL12 are included.</t>
  </si>
  <si>
    <t>OBJECTIVE: Major depressive disorder (MDD) is a major health problem worldwide. Estrogen interacts with the central nervous system and has been shown to affect anxiety and depressive behavior. Estrogen mediates its effects by connecting its receptors, estrogen receptors 1 and 2. The purpose of this case-control study was to clarify the association between MDD risk and estrogen receptor 1 (ESR1) gene variants. METHODS: This study included 245 individuals (125 MDD patients and 120 healthy controls). Polymerase Chain Reaction (PCR) and Restriction Fragment Length Polymorphism (RFLP) technics were used for genotyping ESR1 XbaI (rs9340799) and PvuII (rs22346939) variants. RESULTS: There were statistically significant differences between the groups in terms of genotype frequencies of the ESR1 PvuII (-397 T &gt; C) variant (p = 0.049) but not for the XbaI (-351 A &gt; G) variant (p &gt; 0.05). However, a correlation was observed between MDD and ESR1 XbaI variant after male participants were excluded (p = 0.028). Also, the high pain score of MDD patients was associated with the ESR1 PvuII variant, especially in female patients (p = 0.021). According to the results of combined genotype analysis, AA-TC combined genotype was correlated with a decreased risk in patients with MDD compared to controls (p = 0.016), while the combined genotype of GG-CC was associated with increased risk in the patients with MDD compared to controls (p = 0.042). CONCLUSION: The two ESR1 variants were associated with MDD risk and its features in both individual and combined forms.</t>
  </si>
  <si>
    <t>BACKGROUND: Malignant mesothelioma is an aggressive cancer type linked to asbestos exposure. Due to several intrinsic challenges, mesothelioma is often diagnosed in an advanced disease stage. Therefore, there is need for diagnostic biomarkers that may contribute to early detection. Recently, the epigenome of tumours is extensively being investigated to identify biomarkers. This manuscript is a systematic review summarizing the state-of-the-art research investigating DNA methylation in mesothelioma. METHODS: Four literature databases (Pubmed, Scopus, Web of Science, Medline) were systematically searched for studies investigating DNA methylation in mesothelioma up to October 16, 2020. A meta-analysis was performed per gene investigated in at least two independent studies. RESULTS: Fifty-three studies investigated DNA methylation of 97 genes in mesothelioma and are described in a qualitative overview. Ten studies investigating 13 genes (APC, CDH1, CDKN2A, DAPK, ESR1, MGMT, miR-34b/c, PGR, RARbeta, RASSF1, SFRP1, SFRP4, WIF1) were included in the quantitative meta-analysis. In this meta-analysis, the APC gene is significantly hypomethylated in mesothelioma, while CDH1, ESR1, miR-34b/c, PGR, RARbeta, SFRP1 and WIF1 are significantly hypermethylated in mesothelioma. The three genes that are the most appropriate candidate biomarkers from this meta-analysis are APC, miR-34b/c and WIF1. However, both study number and study objects comprised in this meta-analysis are too low to draw final conclusions about their clinical applications. CONCLUSION: The elucidation of the genome-wide DNA methylation profile of mesothelioma is desirable in the future, using a standardized genome-wide methylation analysis approach. The most informative CpG sites from this signature could then form the basis of a panel of highly sensitive and specific biomarkers that can be used for the diagnosis of mesothelioma and even for the screening of an at high-risk population of asbestos-exposed individuals.</t>
  </si>
  <si>
    <t>Background: Nowadays, acute intracerebral hemorrhage stroke (AICH) still causes higher mortality. Liangxue Tongyu Formula (LXTYF), originating from a traditional Chinese medicine (TCM) prescription, is widely used as auxiliary treatment for AICH. Objective: To dig into the multicomponent, multitarget, and multipathway mechanism of LXTYF on treating AICH via network pharmacology and RNA-seq. Methods: Network pharmacology analysis was used by ingredient collection, target exploration and prediction, network construction, and Gene Ontology (GO) and KEGG analysis, with the Cytoscape software and ClusterProfiler package in R. The RNA-seq data of the AICH-rats were analyzed for differential expression and functional enrichments. Herb-Compound-Target-Pathway (H-C-T-P) network was shown to clarify the mechanism of LXTYF for AICH. Results: 76 active ingredients (quercetin, Alanine, kaempferol, etc.) of LXTYF and 376 putative targets to alleviate AICH (PTGS2, PTGS1, ESR1, etc.) were successfully identified. The protein-protein interaction (PPI) network indicated the important role of STAT3. The functional enrichment of GO and KEGG pathway showed that LXTYF is most likely to influence MAPK and PI3K-Akt signaling pathways for AICH treatment. From the RNA-seq of AICH-rats, 583 differential mRNAs were identified and 14 of them were consistent with the putative targets of LXTYF for AICH treatment. The KEGG pathway enrichment also implied that the MAPK signaling pathway was the most correlated one among all the related signaling pathways. Many important targets with expression changes of LXTYF for AICH treatment and their related pathways are great markers of antioxidation, anti-inflammatory, antiapoptosis, and lowering blood pressure, which indicated that LXTYF may play mutiroles in the mechanisms for AICH treatment. Conclusion: The LXTYF attenuates AICH partially by antioxidation, anti-inflammatory, and antiapoptosis and lowers blood pressure roles through regulating the targets involved MAPK, calcium, apoptosis, and TNF signaling pathway, which provide notable clues for further experimental validation.</t>
  </si>
  <si>
    <t>Cell adhesion proteins not only maintain tissue integrity, but also possess signaling abilities to organize diverse cellular events in a variety of physiologic and pathologic processes; however, the underlying mechanism remains obscure. Among cell adhesion molecules, the claudin (CLDN) family is often aberrantly expressed in various cancers, but the biological relevance and molecular basis for this observation have not yet been established. Here, we show that high CLDN6 expression accelerates cellular proliferation and migration in two distinct human endometrial cancer cell lines in vitro. Using a xenograft model, we also revealed that aberrant CLDN6 expression promotes tumor growth and invasion in endometrial cancer tissues. The second extracellular domain and Y196/200 of CLDN6 were required to recruit and activate Src-family kinases (SFK) and to stimulate malignant phenotypes. Knockout and overexpression of ESR1 in endometrial carcinoma cells showed that the CLDN6-adhesion signal links to estrogen receptor alpha (ERalpha) to advance tumor progression. In particular, aberrant CLDN6-ERalpha signaling contributed to collective cell behaviors in the leading front of endometrial cancer cells. Importantly, we demonstrate that CLDN6/SFK/PI3K-dependent AKT and SGK (serum- and glucocorticoid-regulated kinase) signaling in endometrial cancer cells targets Ser518 in the human ERalpha to activate ERalpha transcriptional activity in a ligand-independent manner, thereby promoting tumor progression. Furthermore, CLDN6, at least in part, also regulated gene expression in an ERalpha-independent manner. IMPLICATIONS: The identification of this machinery highlights regulation of the transcription factors by cell adhesion to advance tumor progression.</t>
  </si>
  <si>
    <t>Mutation of the DNAJC12 gene is typically associated with non-progressive Parkinsonism, but is also detectable in breast carcinoma where its contribution and mechanisms are unexplored. In breast carcinoma, ESR1 was positively correlated with DNAJC12 and ERBB4, and DNAJC12 was positively correlated with ERBB4. We used the GEO2R tool to compare differential gene expression of MCF-7 cells, following ESR1 knockdown (GEO database, E-GEOD-27473 array), and found decreased expression of DNAJC12 and ERBB4 in ESR1-silenced MCF-7 cells. The number of identical genes having correlativity with ESR1, DNAJC12, or ERBB4 was 12,165 (66.41%). These results suggest that ESR1 can promote the expression of DNAJC12 and ERBB4, and DNAJC12 can enhance the expression of ERBB4 in MCF-7 cells, implying that there may be a regulatory network among these three genes.</t>
  </si>
  <si>
    <t>OBJECTIVES: Prior studies have demonstrated that signaling via the estrogen and progesterone receptors (ER and PR) may affect prognosis in non-small cell lung cancer (NSCLC). The precise impact of hormone signaling on clinical outcomes in NSCLC, especially in the context of immune checkpoint blockade, remains unclear. MATERIALS AND METHODS: We obtained RNA-Seq data from The Cancer Genome Atlas (TCGA) to determine mRNA expression levels of ESR1 (ER-alpha), ESR2 (ER-beta), PGR (PR), CYP19A1 (aromatase), and immune-related genes. Tumor infiltration by activated T cells was predicted based on expression of immune metagenes. RESULTS: High levels of both ESR1 and PGR were associated with significantly decreased tumor infiltration by CD4+ and CD8+ activated T cells. CYP19A1 expression was associated with decreased CD4+ but not CD8+ T cell infiltration. There were no significant differences based on ESR2. These findings persisted after stratifying patients based on sex and tumor histology. In addition, increased ESR1 was associated with high gene expression of immune checkpoint markers, while increased PGR was associated with high levels of TGF-beta genes. In a multivariate logistic regression analysis, ESR1, PGR, TGFB1, and the total number of somatic variants were identified as independent factors predicting T cell infiltration. CONCLUSIONS: Increased gene expression of ER-alpha and PR was associated with decreased activated T cell infiltration in patients with NSCLC. The relevance of hormone receptor status should be validated clinically, including in the context of immune checkpoint inhibitors.</t>
  </si>
  <si>
    <t>Background: High tumor heterogeneity contributes to breast cancer recurrence and metastasis. However, the lack of indicators to serve as precise and reliable means of predicting breast cancer prognosis has yet to be addressed. This study aims to reveal the prognostic relevance of mutations in metastatic breast cancer (MBC) by large-scale circulating tumor DNA (ctDNA) analysis in China. Methods: We performed ctDNA panel-captured sequencing of 958 blood samples from MBC patients including 494 hormone receptor (HR)-positive cases, 130 human epidermal growth factor receptor 2-positive cases, and 177 triple-negative breast cancer (TNBC) cases. The somatic mutations and potential targets were assessed. Progression-free survival (PFS) was analyzed using the Kaplan-Meier method. Results: In 801 of the 958 MBC blood samples, 663 mutated genes and 5,829 nonsynonymous alterations were identified. Mutated genes of the highest frequency were tumor protein p53 (TP53, 54%), phosphatidylinositol-4,5-bisphosphate 3-kinase, catalytic subunit alpha (PIK3CA, 41%), estrogen receptor 1 (ESR1, 12%), myeloid/lymphoid or mixed-lineage leukemia protein 3 (MLL3, 11%), DNA (cytosine-5)-methyltransferase 3A (DNMT3A, 10%), erb-b2 receptor tyrosine kinase 2 (ERBB2, 10%), GATA binding protein 3 (GATA3, 8%), FAT atypical cadherin 1 (FAT1, 7%), phosphatase and tensin homolog (PTEN, 6%), and mitogen-activated protein kinase kinase kinase 1 (MAP3K1, 6%). Enriched mutations and driver genes in MBC varied across stages and in multiple subtypes. Moreover, TP53, ERBB2, or coexisting TP53/PIK3CA mutations in MBC were remarkably related with shorter PFS. Mutated DNA damage response (DDR) genes were significantly associated with tumor mutation burden and mutant-allele tumor heterogeneity score, as well as with worse clinical outcome. Conclusions: Our findings indicate that the mutations of TP53, PIK3CA, ERBB2, and in particular, DDR genes, in MBC might be relevant indicators of unfavorable prognosis in MBC.</t>
  </si>
  <si>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</si>
  <si>
    <t>BACKGROUND: Huashi Baidu Formula (HSBDF) is a traditional Chinese medicine formula consisting of fourteen parts, which has been proven effective for treating coronavirus disease 2019 (COVID-19) clinically. However, the therapeutic mechanism of the effect of HSBDF on COVID-19 remains unclear. METHODS: The components and action targets of HSBDF were searched in the TCMSP, YaTCM, PubChem, and TargetNet databases. Disease targets related to ACE2 were screened in single-cell sequence data of colon epithelial cells from other reports. The therapeutic targets of HSBDF for COVID-19 were obtained by integrated analysis, and the protein-protein interaction was analyzed using the STRING database. The Gene Ontology (GO) and Kyoto Encyclopedia of Genes and Genomes (KEGG) processes were analyzed using the OmicsBean and Metascape databases. The communication between networks [component-target (C-T) network, component-target-pathway (C-T-P) network, herb-target (H-T) network, target-pathway (T-P) network, and meridian-tropism (M-T) network] was constructed by Cytoscape software. The Cloud computing molecular docking platform was used to verify the molecular docking. RESULTS: The obtained 223 active ingredients and 358 targets of HSBDF. The 5,555 COVID-19 disease targets related to ACE2 were extracted, and 84 compound-disease common targets were found, of which the principal targets included ACE, ESR1, ADRA1A, and HDAC1. A total of 3,946 items were seized by GO enrichment analysis, mainly related to metabolism, protein binding, cellular response to the stimulus, and receptor activity. The enriched KEGG pathways screened 46 signaling pathways, including the renin-angiotensin system, the renin secretion, NF-kappa B pathway, the arachidonic acid metabolism, and the AMPK signaling pathway. The molecular docking results showed that the bioactive components of HSBDF have an excellent binding ability with main proteins related to severe acute respiratory syndrome coronavirus 2 (SARS-CoV-2). CONCLUSIONS: HSBDF might act on SARS-CoV-2 through multiple components, targets, and pathways. Here we reveal preliminary results of the mechanism of action of HSBDF on SARS-CoV-2, providing a theoretical basis for future clinical applications.</t>
  </si>
  <si>
    <t>Objective: To investigate the potential active ingredients and underlying mechanisms of Artemisia annua (AA) on the treatment of hepatocellular carcinoma (HCC) based on network pharmacology. Methods: In the present study, we used a network pharmacological method to predict its underlying complex mechanism of treating HCC. First, we obtained relative compounds of AA based on the traditional Chinese medicine systems pharmacology (TCMSP) database and collected potential targets of these compounds by target fishing. Then, we built HCC-related targets target by the oncogenomic database of hepatocellular carcinoma (OncoDB.HCC) and biopharmacological network (PharmDB-K) database. Based on the matching results between AA potential targets and HCC targets, we built a protein-protein interaction (PPI) network to analyze the interactions among these targets and screen the hub targets by topology. Furthermore, the function annotation and signaling pathways of key targets were performed by Gene Oncology (GO) and Kyoto Encyclopedia of Genes and Genomes (KEGG) enrichment analysis using DAVID tools. Finally, the binding capacity between active ingredients and key targets was validated by molecular docking. Results: A total of 19 main active ingredients of AA were screened as target prediction; then, 25 HCC-related common targets were seeked out via multiple HCC databases. The areas of nodes and corresponding degree values of EGFR, ESR1, CCND1, MYC, EGF, and PTGS2 were larger and could be easily found in the PPI network. Furthermore, GO and KEGG enrichment analysis showed that these key targets were significantly involved in multiple biological processes and pathways which participated in tumor cell proliferation, apoptosis, angiogenesis, tumor invasion, and metastasis to accomplish the anti-HCC activity. The molecular docking analysis showed that quercetin could stably bind to the active pocket of EGFR protein 4RJ5 via LibDock. Conclusion: The anticancer effects of AA on HCC were predicted to be associated with regulating tumor cell proliferation, apoptosis, angiogenesis, tumor invasion, and metastasis via various pathways such as the EGFR signaling pathway, ESR1 signaling pathway, and CCND1 signaling pathway. It is suggested that AA might be developed as a broad-spectrum antitumor drug based on its characteristics of multicomponent, multipath, and multitarget.</t>
  </si>
  <si>
    <t>Introduction: Traditional Chinese medicine (TCM) believes that the pathogenic factors of colorectal cancer (CRC) are "deficiency, dampness, stasis, and toxin," and Fuzheng-Jiedu Decoction (FJD) can resist these factors. In this study, we want to find out the potential targets and pathways of FJD in the treatment of CRC and also explain from a scientific point of view that FJD multidrug combination can resist "deficiency, dampness, stasis, and toxin." Methods: We get the composition of FJD from the TCMSP database and get its potential target. We also get the potential target of colorectal cancer according to the OMIM Database, TTD Database, GeneCards Database, CTD Database, DrugBank Database, and DisGeNET Database. Subsequently, PPI analysis, KEGG pathways analysis, and GO biological processes analysis were carried out for the target of FJD in the therapy of colorectal cancer. In addition, we have also built a relevant network diagram. Results: In this study, we identified four core compounds of FJD in the therapy of colorectal cancer, including quercetin, kaempferol, beta-sitosterol, and stigmasterol. At the same time, we also obtained 30 core targets, including STAT3, INS, TP53, VEGFA, AKT1, TNF, IL6, JUN, EGF, CASP3, MAPK3, MAPK1, MAPK8, SRC, IGF1, CCND1, ESR1, EGFR, PTEN, MTOR, FOS, PTGS2, CXCL8, HRAS, CDH1, BCL2L1, FN1, MMP9, ERBB2, and JAK2. FJD treatment of colorectal cancer mainly involves 112 KEGG pathways, including FoxO (hsa04068) signaling pathway, PI3K-Akt (hsa04151) signaling pathway, HIF-1 (hsa04066) signaling pathway, T cell receptor (hsa04660) signaling pathway, and ErbB (hsa04012) signaling pathway. At the same time, 330 GO biological processes were summarized, including cell proliferation, cell apoptosis, angiogenesis, inflammation, and immune. Conclusions: In this study, we found that FJD can regulate cell proliferation, apoptosis, inflammation and immunity, and angiogenesis through PI3K-Akt signaling pathway to play an anti-CRC effect.</t>
  </si>
  <si>
    <t>Uterine smooth muscular neoplastic growths like benign leiomyomas (UL) and metastatic leiomyosarcomas (ULMS) share similar clinical symptoms, radiological and histological appearances making their clinical distinction a difficult task. Therefore, the objective of this study is to identify key genes and pathways involved in transformation of UL to ULMS through molecular differential analysis. Global gene expression profiles of 25 ULMS, 25 UL, and 29 myometrium (Myo) tissues generated on Affymetrix U133A 2.0 human genome microarrays were analyzed by deploying robust statistical, molecular interaction network, and pathway enrichment methods. The comparison of expression signals across Myo vs UL, Myo vs ULMS, and UL vs ULMS groups identified 249, 1037, and 716 significantly expressed genes, respectively (p &lt;/= 0.05). The analysis of 249 DEGs from Myo vs UL confirms multistage dysregulation of various key pathways in extracellular matrix, collagen, cell contact inhibition, and cytokine receptors transform normal myometrial cells to benign leiomyomas (p value &lt;/= 0.01). The 716 DEGs between UL vs ULMS were found to affect cell cycle, cell division related Rho GTPases and PI3K signaling pathways triggering uncontrolled growth and metastasis of tumor cells (p value &lt;/= 0.01). Integration of gene networking data, with additional parameters like estimation of mutation burden of tumors and cancer driver gene identification, has led to the finding of 4 hubs (JUN, VCAN, TOP2A, and COL1A1) and 8 bottleneck genes (PIK3R1, MYH11, KDR, ESR1, WT1, CCND1, EZH2, and CDKN2A), which showed a clear distinction in their distribution pattern among leiomyomas and leiomyosarcomas. This study provides vital clues for molecular distinction of UL and ULMS which could further assist in identification of specific diagnostic markers and therapeutic targets.Abbreviations UL: Uterine Leiomyomas; ULMS: Uterine Leiomyosarcoma; Myo: Myometrium; DEGs: Differential Expressed Genes; RMA: Robust Multiarray Average; DC: Degree of Centrality; BC: Betweenness of Centrality; CGC: Cancer Gene Census; FDR: False Discovery Rate; TCGA: Cancer Genome Atlas; BP: Biological Process; CC: Cellular Components; MF: Molecular Function; PPI: Protein-Protein Interaction.</t>
  </si>
  <si>
    <t>NEW FINDINGS: What is the central question of this study? What is the relationship between proteins in skeletal muscle and adipose tissue determined at rest and at peak rates of fat oxidation in men and women? What is the main finding and its importance? The resting contents of proteins in skeletal muscle involved in triglyceride hydrolysis and mitochondrial lipid transport were more strongly associated with peak fat oxidation rates than proteins related to lipid transport or hydrolysis in adipose tissue. Although females displayed higher relative rates of fat oxidation than males, this was not explained by the proteins measured in this study, suggesting that other factors determine sex differences in fat metabolism. ABSTRACT: We explored key proteins involved in fat metabolism that might be associated with peak fat oxidation (PFO) and account for sexual dimorphism in fuel metabolism during exercise. Thirty-six healthy adults [15 women; 40 +/- 11 years of age; peak oxygen consumption 42.5 +/- 9.5 ml (kg body mass)(-1) min(-1) ; mean +/- SD] completed two exercise tests to determine PFO via indirect calorimetry. Resting adipose tissue and/or skeletal muscle biopsies were obtained to determine the adipose tissue protein content of PLIN1, ABHD5 (CGI-58), LIPE (HSL), PNPLA2 (ATGL), ACSL1, CPT1B and oestrogen receptor alpha (ERalpha) and the skeletal muscle protein content of FABP 3 (FABPpm), PNPLA2 (ATGL), ACSL1, CTP1B and ESR1 (ERalpha). Moderate strength correlations were found between PFO [in milligrams per kilogram of fat-free mass (FFM) per minute] and the protein content of PNPLA2 (ATGL) [rs = 0.41 (0.03-0.68), P &lt; 0.05] and CPT1B [rs = 0.45 (0.09-0.71), P &lt; 0.05] in skeletal muscle. No other statistically significant bivariate correlations were found consistently. Females had a greater relative PFO than males [7.1 +/- 1.9 vs. 4.5 +/- 1.3 and 7.3 +/- 1.7 vs. 4.8 +/- 1.2 mg (kg FFM)(-1) min(-1) in the adipose tissue (n = 14) and skeletal muscle (n = 12) subgroups, respectively (P &lt; 0.05)]. No statistically significant sex differences were found in the content of these proteins. The regulation of PFO might involve processes relating to intramyocellular triglyceride hydrolysis and mitochondrial fatty acid transport, and adipose tissue is likely to play a more minor role than muscle. Sex differences in fat metabolism are likely to be attributable to factors other than the resting content of proteins in skeletal muscle and adipose tissue relating to triglyceride hydrolysis and fatty acid transport.</t>
  </si>
  <si>
    <t>Systemic treatment of hormone receptor-positive (HR+) breast cancer is undergoing a renaissance, with a number of targeted therapies including CDK4/6, mTOR, and PI3K inhibitors now approved for use in combination with endocrine therapies. The increased use of targeted therapies has changed the natural history of HR+ breast cancers, with the emergence of new escape mechanisms leading to the inevitable progression of disease in patients with advanced cancers. The identification of new predictive and pharmacodynamic biomarkers to current standard-of-care therapies and discovery of new therapies is an evolving and urgent clinical challenge in this setting. While traditional, routinely measured biomarkers such as estrogen receptors (ERs), progesterone receptors (PRs), and human epidermal growth factor receptor 2 (HER2) still represent the best prognostic and predictive biomarkers for HR+ breast cancer, a significant proportion of patients either do not respond to endocrine therapy or develop endocrine resistant disease. Genomic tests have emerged as a useful adjunct prognostication tool and guide the addition of chemotherapy to endocrine therapy. In the treatment-resistant setting, mutational profiling has been used to identify ESR1, PIK3CA, and AKT mutations as predictive molecular biomarkers to newer therapies. Additionally, pharmacodynamic biomarkers are being increasingly used and considered in the metastatic setting. In this review, we summarise the current state-of-the-art therapies; prognostic, predictive, and pharmacodynamic molecular biomarkers; and how these are impacted by emerging therapies for HR+ breast cancer.</t>
  </si>
  <si>
    <t>The gene expression response thought to underlie the negative apical effects resulting from estrogen exposure have been thoroughly described in fish. Although epigenetics are believed to play a critical role translating environmental exposures into the development of adverse apical effects, they remain poorly characterized in fish species. This study investigated alterations of DNA methylation of estrogen receptor alpha (esr1) in brain and liver tissues from 8 to 10 month old male fathead minnows (Pimephales promelas) after a 2d exposure to either 2.5 ng/L or 10 ng/L 17alpha-ethynylestradiol (EE2). Changes in the patterns of methylation were evaluated using targeted deep sequencing of bisulfite treated DNA in the 5' region of esr1. Methylation and gene expression were assessed at 2d of exposure and after a 7 and 14d depuration period. After 2d EE2 exposure, males exhibited significant demethylation in the 5' upstream region of esr1 in liver tissue, which was inversely correlated to gene expression. This methylation pattern reflected what was seen in females. No gene body methylation (GBM) was observed for liver of exposed males. Differential methylation was observed for a single upstream CpG site in the liver after the 14d depuration. A less pronounced methylation response was observed in the upstream region in brain tissue, however, several CpGs were necessarily excluded from the analysis. In contrast to the liver, a significant GBM response was observed across the entire gene body, which was sustained until at least 7d post-exposure. No differential expression was observed in the brain, limiting functional interpretation of methylation changes. The identification of EE2-dependent changes in methylation levels strongly suggests the importance of epigenetic mechanisms as a mediator of the organismal response to environmental exposures and the need for further characterization of the epigenome. Further, differential methylation following depuration indicates estrogenic effects persist well after the active exposure, which has implications for the risk posed by repeated exposures..</t>
  </si>
  <si>
    <t>BACKGROUND: The recent advancement in massively parallel sequencing technologies has empowered liquid biopsies, in particular circulating tumor DNA (ctDNA) analysis, to be the new paradigm in personalized cancer management. Plasma ctDNA detection overcomes the current limitations in tumor tissue procurement and serves as a convenient and non-invasive method to capture tumor heterogeneity and genetic evolution along patients' cancer journey. In breast cancer, the current clinical application of ctDNA includes real-time monitoring of tumor response, detection of drug-resistant clones, assessing dynamic variations in tumor mutational landscape, identifying actionable mutations, detecting minimal residual disease and screening of early tumor. PURPOSE: This review aims to summarize the current clinical evidence of ctDNA application in the management of breast cancer.</t>
  </si>
  <si>
    <t>We investigated the early effects of the equine embryo on maternal serum concentrations of insulin-like growth factor 1 (IGF1), leptin and adiponectin, uterine immune cells and genes and proteins related to embryo development and the maintenance of pregnancy. Ipsilateral endometrial expression was assessed on Days 7 and 13 after ovulation for the following transcripts: oestrogen receptor ERalpha (ESR1), progesterone receptor (PGR), progestin and adipoQ receptor family member 5 (PAQR5), oxytocin receptor (OXTR), prostaglandin-endoperoxide synthase 2 (PTGS2), raf-1 proto-oncogene serine/threonine kinase (RAF1), p21-activated kinase 6 (PAK6), fibroblast growth factor family member 9 (FGF9), IGF1 and its receptor (IGF1R), mucin 1 (MUC1), osteopontin (OPN), leptin receptor (LEPR) and adiponectin receptors 1 and 2 (ADIPOR1 and ADIPOR2). Ipsilateral endometrial immunological cell infiltration and immunohistochemical protein localisation were evaluated on Days 7, 10 and 13 after ovulation for ERalpha, PGR, OXTR, PTGS2, IGF1, IGF1R, IGF2 and MUC1. Serum hormone concentrations were not affected by reproductive status. Pregnancy downregulated ESR1 and PGR mRNA levels, upregulated the expression of all other genes and affected the expression of all genes, except PGR, on Day 7 (compared with eight genes affected at Day 13). Proteins were affected by pregnancy or by its interaction with other variables (day of extraction and endometrial compartment). Pregnant mares had a higher lymphocyte count, which decreased towards Day 13. The effect of pregnancy on leucocytes and proteins was more evident in superficial endometrial compartments. The results of this study suggest that the equine embryo exerts prompt paracrine regulation of critical biological processes.</t>
  </si>
  <si>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</si>
  <si>
    <t>Endocrine therapy represents the cornerstone of treatment in hormone receptor-positive (HR+), HER2-negative metastatic breast cancer (mBC). The natural course of this disease is marked by endocrine resistance, mainly due to Estrogen Receptor 1 (ESR1) acquired mutations. The aim of this study is to evaluate the concordance between ESR1 status in metastatic tumor specimens and matched circulating tumor DNA (ctDNA). Forty-three patients with HR+, HER2-negative mBC underwent both a metastatic tumor biopsy and a liquid biopsy at the time of disease progression. DNA extracted from formalin fixed paraffin embedded (FFPE) tumor specimens and ctDNA from matched plasma were analyzed by droplet digital (dd)PCR for the main ESR1 mutations (Y537S, Y537C, Y537N, D538G, E380Q). We observed a total mutation rate of 21%. We found six mutations on tissue biopsy: Y537S (1), D538G (2), Y537N (1), E380Q (2). Three patients with no mutations in tumor tissue had mutations detected in ctDNA. The total concordance rate between ESR1 status on tumor tissue and plasma was 91%. Our results confirm the potential role of liquid biopsy as a non-invasive alternative to tissue biopsy for ESR1 mutation assessment in mBC patients.</t>
  </si>
  <si>
    <t>ETHNOPHARMACOLOGICAL RELEVANCE: The Tongmai Yangxin Pill (TMYX) is a patented traditional Chinese medicine originating from two classic prescriptions, Zhigancao Decoction and Shenmai Yin, which composed of 11 Chinese medicinal herbs: Rehmannia glutinosa (Gaertn.) DC., Spatholobus suberectus Dunn, Ophiopogon japonicus (Thunb.) Ker Gawl., Glycyrrhiza uralensis Fisch., Polygonum multiflorum Thunb., Equus asinus L., Schisandra chinensis (Turcz.) Baill., Codonopsis pilosula (Franch.) Nannf., Chinemys reevesii (Gray), Ziziphus jujuba Mill. and Cinnamomum cassia (L.) J.Presl (Committee of the Pharmacopoeia of PR China, 2015). TMYX has marketed in China for the treatment of chest pain, palpitation, angina, irregular heartbeat and coronary heart disease (CHD) for several decades. Previous studies have confirmed that TMYX can treat CHD by reducing inflammation, but the underlying pharmacological mechanism remains unclear. AIM OF THE STUDY: This study aimed to declare the underlying pharmacological mechanism of anti-inflammatory activity of TMYX in the treatment of CHD via clinical trial, microarray study, bioinformatics analysis and the vitro assays. MATERIALS AND METHODS: Eight CHD patients' serum biochemical indices including coagulation function, lipid metabolism, endothelial injury, metalloprotease, adhesion molecule, inflammatory mediator and homocysteine were measured to investigate the reduction of CHD risk by TMYX oral administration (40 pills/time, 2 times/day) for eight weeks. The expression profile chips and Ingenuity Pathway Analysis (IPA) were assessed to reveal the global transcriptional response and predict related functions, diseases and canonical pathways. The in vitro anti-inflammatory actions of TMYX were evaluated using oxidized low-density lipoprotein (100 mug/mL) induced murine RAW264.7 macrophage with an ethanol extract from TMYX (EETMYX) (25-100 mug/mL). RESULTS: TMYX treatment showed reduced levels of apolipoprotein B, endothelin 1, nuclear factor kappaB (NF-kappaB) and homocysteine in CHD patients. In contrast, the treatment increased the ratio of apolipoprotein A/apolipoprotein B. EETMYX restored cell morphology and suppressed the lipid deposition of the induced foam cells. EETMYX exerted anti-inflammatory effects by raising the mRNA and protein expression of Estrogen receptor 1 (ESR1), blocking the reduction of IkappaBa level and the phosphorylation of IKKalpha/beta, IkappaBalpha and NF-kappaB p65, accompanied by inhibiting MCP-1, TNF-alpha and IL-6 production, which were consistent with bioinformatics predictions. CONCLUSION: TMYX treatment improved the biochemical indices in CHD patients. EETMYX effectively attenuated macrophage foam cell formation and exhibited anti-inflammatory activity is associated with regulating ESR1 and NF-kappaB signaling pathway activity.</t>
  </si>
  <si>
    <t>Obesogenic and diabetogenic high fat (HF) diets can influence genetic factors in disease development with sexual dimorphic responses. We investigated potential protective effects of tart cherry (TC), fish oil (FO) and TC+FO supplementation in TALLYHO/Jng (TH) and C57BL/6J (B6) mice fed HF diets. Male and female TH and B6 mice were weaned onto five different diets; low fat (LF), HF, and HF supplemented with TC, FO, or TC+FO and maintained. For both males and females on LF, TH mice were heavier and fatter than B6, which was accentuated by HF in males, but not in females. TH males, but not others, developed severe glucose intolerance and hyperglycemia on HF, with reduced mRNA levels of Adipoq and Esr1 in adipose tissue. Considering energy balance, locomotor activity was lower in TH mice than B6 for both sexes without diet effects, except B6 females where HF decreased it. Compared to LF, HF decreased energy expenditure, RER, and food intake (in grams) for both sexes without strain differences. In all mice, but B6 males, HF increased plasma IL6 levels compared to LF. No preventive effects of TC, FO or TC+FO were noted for HF-induced obesity or energy imbalance, but FO alleviated glucose intolerance in TH males. Further, TC and FO decreased plasma IL6 levels, especially in females, without additive or synergistic effects of these two. Collectively, obesogenic and diabetogenic impacts of HF diets differed depending on the genetic predisposition. Moreover, sexually dimorphic effects of dietary supplementation were observed for glucose metabolism and inflammatory markers.</t>
  </si>
  <si>
    <t>Environmental factors can induce detrimental consequences into adulthood life. In this study, we examined the epigenetic effects induced by in utero chlordecone (CD) exposure on human male cord blood as well as in blood-derived Ke-37 cell line. Genome-wide analysis of histone H3K4me3 distribution revealed that genes related to chromosome segregation, chromatin organization, and cell cycle have altered occupancy in their promoters. The affected regions were enriched in ESR1, SP family, and IKZF1 binding motifs. We also observed a global reduction in H3K9me3, markedly in repeated sequences of the genome. Decrease in H3K9me3 after CD exposure correlates with decreased methylation in LINE-1 promoters and telomere length extension. These observations on human cord blood were assessed in the Ke-37 human cell line. H3K4me3 and the expression of genes related to immune response, DNA repair, and chromatin organization, which were affected in human cord blood were also altered in CD-exposed Ke-37 cells. Our data suggest that developmental exposure to CD leads to profound changes in histone modification patterns and affects the processes controlled by them in human cord blood.</t>
  </si>
  <si>
    <t>BACKGROUND: Prenatal smoking exposure has been associated with childhood attention-deficit/hyperactivity disorder (ADHD). However, the mechanism underlying this relationship remains unclear. We assessed whether DNA methylation differences may mediate the association between prenatal smoking exposure and ADHD symptoms at the age of 6 years. RESULTS: We selected 1150 mother-infant pairs from the Hokkaido Study on the Environment and Children's Health. Mothers were categorized into three groups according to plasma cotinine levels at the third trimester: non-smokers (&lt;/= 0.21 ng/mL), passive smokers (0.21-11.48 ng/mL), and active smokers (&gt;/= 11.49 ng/mL). The children's ADHD symptoms were determined by the ADHD-Rating Scale at the age of 6 years. Maternal active smoking during pregnancy was significantly associated with an increased risk of ADHD symptoms (odds ratio, 1.89; 95% confidence interval, 1.14-3.15) compared to non-smoking after adjusting for covariates. DNA methylation of the growth factor-independent 1 transcriptional repressor (GFI1) region, as determined by bisulfite next-generation sequencing of cord blood samples, mediated 48.4% of the total effect of the association between maternal active smoking during pregnancy and ADHD symptoms. DNA methylation patterns of other genes (aryl-hydrocarbon receptor repressor [AHRR], cytochrome P450 family 1 subfamily A member 1 [CYP1A1], estrogen receptor 1 [ESR1], and myosin IG [MYO1G]) regions did not exert a statistically significant mediation effect. CONCLUSIONS: Our findings demonstrated that DNA methylation of GFI1 mediated the association between maternal active smoking during pregnancy and ADHD symptoms at the age of 6 years.</t>
  </si>
  <si>
    <t>OBJECTIVES: The function and expression of cytochrome P450 (CYP) drug metabolizing enzymes is highly variable, greatly affecting drug exposure, and therapeutic outcomes. The expression of these enzymes is known to be controlled by many transcription factors (TFs), including ligand-free estrogen receptor alpha (ESR1, in the absence of estrogen). However, the relationship between the expression of ESR1, other TFs, and CYP enzymes in human liver is still unclear. METHODS: Using real-time PCR, we quantified the mRNA levels of 12 CYP enzymes and nine TFs in 246 human liver samples from European American (EA, n = 133) and African American (AA, n = 113) donors. RESULTS: Our results showed higher expression levels of ESR1 and six CYP enzymes in EA than in AA. Partial least square regression analysis showed that ESR1 is the top-ranking TF associating with the expression of eight CYP enzymes, six of which showed racial difference in expression. Conversely, four CYP enzymes without racial difference in expression did not have ESR1 as a top-ranking TF. These results indicate that ESR1 may contribute to variation in CYP enzyme expression between these two ancestral backgrounds. CONCLUSIONS: These results are consistent with our previous study showing ESR1 as a master regulator for the expression of several CYP enzymes. Therefore, factors affecting ESR1 expression may have broad influence on drug metabolism through altered expression of CYP enzymes.</t>
  </si>
  <si>
    <t>Whereas predictive immunohistochemistry has represented a core element of breast cancer classification for decades, predictive molecular pathology, with the exception of in situ hybridization for assessment of HER2 amplification, has only recently gained importance because novel drugs have been approved for treatment of metastatic disease. For the use of PARP inhibitors, proof of BRCA1 or BRCA2 mutation is mandatory. When mutation of the catalytic subunit alpha of the phosphatidylinositol4.5bisphosphate 3kinase gene (PIK3CA) is present, which can be encountered in up to 40% of luminal breast cancers, the option for treatment with the specific inhibitor alpelisib arises. The HER2 -encoded growth factor receptor contributes to neoplastic transformation not only by amplification and overexpression but also by activating the mutation of the kinase domain, which is responsive to tyrosine kinase inhibitors of the tucatinib/neratinib type. Up to 30% of metastatic and endocrine treated luminal breast cancers acquire an activating mutation of the estrogen receptor gene ESR1, resulting in an autocrine and ligand-independent growth stimulation resistant to aromatase inhibitors. Larotrectinib-sensitive mutation of tropomyosinreceptor kinase is present in up to 50% of secretory breast cancers, whereas the other histologic subtypes display an incidence of below 1%. In conclusion, predictive molecular pathology has gained importance in metastatic breast cancer.</t>
  </si>
  <si>
    <t>Sodium fluoride (NaF), in addition to preventing dental decay may negatively affect the body. The aim of this study was to examine the effect of a 6 h in vitro treatment of gonads isolated from 14-day-old chicken embryos with NaF at doses of 1.7 (D1), 3.5 (D2), 7.1 (D3), and 14.2 mM (D4). The mRNA expression of luteinizing hormone receptor (LHR), follicle-stimulating hormone receptor (FSHR), estrogen receptors (ESR1 and ESR2), progesterone receptor (PGR), and the immunolocalization of progesterone receptors were examined in the tissue. In the ovary, the expression of FSHR and LHR increased following the NaF treatment. In the case of FSHR the highest stimulatory effect was noticed in the D2 group, while the expression of LHR increased in a dose-dependent manner. A gradual increase in ESR1 and PGR mRNA levels was also observed in the ovary following the NaF treatment, but only up to the D3 dose of NaF. The highest ESR2 level was also found in the D3 group. In the testes, the lowest dose of NaF significantly decreased the expression of FSHR, ESR1, ESR2, and PGR. On the other hand, an increase in PGR expression was observed in the D3 group. The expression of LHR in the testes was not affected by the NaF treatment. Immunohistochemical analysis showed that NaF exposure increased progesterone receptor expression in the ovarian cortex, while it decreased its expression in the testes. These results reveal that NaF may disturb the chicken embryonic development and different mechanisms of this toxicant action exist within the females and males.</t>
  </si>
  <si>
    <t>(1) Background: The prevalence of knee osteoarthritis (OA) in women is significantly higher than in men. The estrogen receptor alpha (ERalpha) has been considered to play a key role due to a large gender difference in its expression. ERalpha is encoded by the gene estrogen receptor 1 (ESR1), which is widely studied to explore the gender difference in knee OA. Several polymorphisms in ESR1 [PvuII (rs2234693) and BtgI (rs2228480)] were confirmed as the risk factors of OA. However, the evidence of the last widely investigated polymorphism, ESR1 Xbal (rs9340799), is still insufficient for concluding its effect on knee OA. (2) Objective: This study proposed a case-control study to investigate the association between ESR1 Xbal and knee OA. Moreover, a meta-analysis and trial sequential analysis (TSA) were conducted to enlarge the sample size for obtaining a conclusive evidence. (3) Methods: In total, 497 knee OA cases and 473 healthy controls were recruited between March 2015 and July 2018. The Kellgren-Lawrence grading system was used to identify the knee OA cases. To improve the evidence level of our study, we conducted a meta-analysis including the related studies published up until December 2018 from PubMed, Embase, and previous meta-analysis. The results are expressed as odds ratios (ORs) with corresponding 95% confidence intervals (CI) for evaluating the effect of this polymorphism on knee OA risk. TSA was used to estimate the sample sizes required in this issue. (4) Results: We found non-significant association between the G allele and knee OA [Crude-OR: 0.97 (95% CI: 0.78-1.20) and adjusted-OR: 0.90 (95% CI: 0.71-1.15) in allele model] in the present case-control study, and the analysis of other genetic models showed a similar trend. After including six published studies and our case-control studies, the current evidence with 3174 Asians showed the conclusively null association between ESR1 XbaI and knee OA [OR: 0.78 (95% CI: 0.59-1.04)] with a high heterogeneity (I(2): 78%). The result of Caucasians also concluded the null association [OR: 1.05 (95% CI: 0.56-1.95), I(2): 87%]. (5) Conclusions: The association between ESR1 XbaI and knee OA was not similar with other polymorphisms in ESR1, which is not a causal relationship. This study integrated all current evidence to elaborate this conclusion for suggesting no necessity of future studies.</t>
  </si>
  <si>
    <t>In metastatic breast cancer (MBC) the molecular characterization of circulating tumor cells (CTCs) provides a unique tool to understand metastasis-biology and therapy-resistance. We evaluated the prognostic significance of gene expression in EpCAM((+)) CTCs in 46 MBC patients based on a long follow-up. We selected a panel consisting of stem cell markers (CD24, CD44, ALDH1), the mesenchymal marker TWIST1, receptors (ESR1, PGR, HER2, EGFR) and the epithelial marker CK-19. Singleplex RT-qPCR was used for TWIST1 and CK-19 and multiplex RT-qPCR for stem cell markers and receptors. A group of 19 healthy donors (HD) was used as control. Univariate (p = 0.001) and multivariate analysis (p = 0.002) revealed the prognostic value of combined gene expression of CK-19(+), CD44(high)/CD24(low), ALDH1(high)/CD24(low) and HER2 over-expression for overall survival (OS). The Kaplan-Meier estimates of OS were significantly different in patients positive for CK-19 (p = 0.028), CD44(high)/CD24(low) (p = 0.002), ALDH1(high)/CD24(low) (p = 0.007) and HER2-positive (p = 0.022). Our results indicate that combined gene expression analysis in EpCAM((+)) CTCs provides prognostic information in MBC.</t>
  </si>
  <si>
    <t>Aggressive high-grade, estrogen receptor negative (ER-) breast cancer is more common among American women of African ancestry (AA) than those of European ancestry (EA). Epigenetic mechanisms, particularly DNA methylation and altered microRNA (miRNA) expression, may contribute to racial differences in breast cancer. However, few studies have specifically characterized genome-wide DNA methylation-based modifications at the miRNA level in relation to ER+ and ER- subtype, and their functional role in the regulation of miRNA expression, especially among high risk AA women. In this study, we evaluated DNA methylation patterns of miRNA encoding genes and their effect on expression in breast tumors from both AA and EA women. The genome-wide methylation screen identified a total of 7,191 unique CpGs mapped to 1,292 miRNA genes, corresponding to 2,035 unique mature miRNAs. We identified differentially methylated loci (DMLs: (|delta beta|)&gt;0.10, FDR&lt;0.05) between ER- and ER+ tumor subtypes, including 290 DMLs shared in both races, 317 and 136 were specific to AA and EA women, respectively. Integrated analysis identified certain DMLs whose methylation levels were significantly correlated with the expression of relevant miRNAs, such as multiple CpGs within miR-190b and miR-135b highly negatively correlated with their expression. These results were then validated in the TCGA dataset. Target prediction and pathway analysis showed that these DNA methylation-dysregulated miRNAs are involved in multiple cancer-related pathways, including cell cycle G1-S growth factor regulation, cytoskeleton remodeling, angiogenesis, EMT, and ESR1-mediated signaling pathways. In summary, our results suggest that DNA methylation changes within miRNA genes are associated with altered miRNA expression, which may contribute to the network of subtype- and race-related tumor biological differences in breast cancer. These findings support the involvement of epigenetic regulation of miRNA expression and provide insights into the relations of clinical-relevant miRNAs to their target genes, which may serve as potential preventative and therapeutic targets.</t>
  </si>
  <si>
    <t>PURPOSE: Metastatic breast cancer (MBC) is not curable and there is a growing interest in personalized therapy options. Here we report molecular profiling of MBC focusing on molecular evolution in actionable alterations. EXPERIMENTAL DESIGN: Sixty-two patients with MBC were included. An analysis of DNA, RNA, and functional proteomics was done, and matched primary and metastatic tumors were compared when feasible. RESULTS: Targeted exome sequencing of 41 tumors identified common alterations in TP53 (21; 51%) and PIK3CA (20; 49%), as well as alterations in several emerging biomarkers such as NF1 mutations/deletions (6; 15%), PTEN mutations (4; 10%), and ARID1A mutations/deletions (6; 15%). Among 27 hormone receptor-positive patients, we identified MDM2 amplifications (3; 11%), FGFR1 amplifications (5; 19%), ATM mutations (2; 7%), and ESR1 mutations (4; 15%). In 10 patients with matched primary and metastatic tumors that underwent targeted exome sequencing, discordances in actionable alterations were common, including NF1 loss in 3 patients, loss of PIK3CA mutation in 1 patient, and acquired ESR1 mutations in 3 patients. RNA sequencing in matched samples confirmed loss of NF1 expression with genomic NF1 loss. Among 33 patients with matched primary and metastatic samples that underwent RNA profiling, 14 actionable genes were differentially expressed, including antibody-drug conjugate targets LIV-1 and B7-H3. CONCLUSIONS: Molecular profiling in MBC reveals multiple common as well as less frequent but potentially actionable alterations. Genomic and transcriptional profiling demonstrates intertumoral heterogeneity and potential evolution of actionable targets with tumor progression. Further work is needed to optimize testing and integrated analysis for treatment selection.</t>
  </si>
  <si>
    <t>Innate vocal sounds such as laughing, screaming or crying convey one's feelings to others. In many species, including humans, scaling the amplitude and duration of vocalizations is essential for effective social communication(1-3). In mice, female scent triggers male mice to emit innate courtship ultrasonic vocalizations (USVs)(4,5). However, whether mice flexibly scale their vocalizations and how neural circuits are structured to generate flexibility remain largely unknown. Here we identify mouse neurons from the lateral preoptic area (LPOA) that express oestrogen receptor 1 (LPOA(ESR1) neurons) and, when activated, elicit the complete repertoire of USV syllables emitted during natural courtship. Neural anatomy and functional data reveal a two-step, di-synaptic circuit motif in which primary long-range inhibitory LPOA(ESR1) neurons relieve a clamp of local periaqueductal grey (PAG) inhibition, enabling excitatory PAG USV-gating neurons to trigger vocalizations. We find that social context shapes a wide range of USV amplitudes and bout durations. This variability is absent when PAG neurons are stimulated directly; PAG-evoked vocalizations are time-locked to neural activity and stereotypically loud. By contrast, increasing the activity of LPOA(ESR1) neurons scales the amplitude of vocalizations, and delaying the recovery of the inhibition clamp prolongs USV bouts. Thus, the LPOA disinhibition motif contributes to flexible loudness and the duration and persistence of bouts, which are key aspects of effective vocal social communication.</t>
  </si>
  <si>
    <t>Introduction: The prevalence of hypospadias ranges between 1: 250 to 300 per live birth. Estrogen exposure has been associated with the increasing incidence of hypospadias in humans and a significant relationship between Estrogen Receptor 1 (ESR1) polymorphisms and hypospadias was determined from the previous study. This study aims to determine the proportion of ESR1 polymorphism. Methods: This was a descriptive study aimed to find the incidence of ESR1 gene polymorphism in hypospadias patients visiting the Urology Outpatient Unit of the Hasan Sadikin Bandung Hospital who will undergo hypospadias surgery. Deoxyribonucleic acid (DNA) was performed using foreskin of hypospadias patient during the surgery then being extracted and will be analyzed using polymerase chain reaction (PCR) sequencing. Results: Thirty eight samples of hypospadias were identified, 5 samples were unable to sequence and 33 samples were successfully sequenced using the PCR method. The Pvull ESR1 gene was dominated by the T allele which is a wild-type allele and the genotype containing the T allele, namely TT + TC (57,2%). Normal genotype (TT) were more frequent in distal hypospadias, and Heterozygous polymorphisms (TC) was higher in proximal hypospadias. The ESR1 Xba1 gene polymorphism was dominated by the A allele which is a wild-type allele and the AA + AG genotype (76,1%). Normal genotype (AA) was more frequent in distal hypospadias, and both heterozygous hypospadias (AG) and homozygous hypospadias (GG) were found only in proximal hypospadias. The ESR1 SNP 12 gene polymorphisms were found in the combination of genotypes that played a role, namely GA + AA (81%) and the G allele which is a wild-type allele. Heterozygous polymorphisms (GA) was the most finding genotype and more frequent in proximal hypospadias. Conclusion: ESR1 gene polymorphisms (PvuII, XbaI, and SNP 12) were found in hypospadias patients. ESR1 polymorphisms may correlate with the severity of hypospadias. Further research with a larger sample and better hypospadias grouping is needed to confirm.</t>
  </si>
  <si>
    <t>Objective: The prognosis of breast cancer liver metastasis (BCLM) is poor, and its molecular mechanism is unclear. We aimed to determine the factors that affect the prognosis of patients with BCLM and investigate the genomic landscape of liver metastasis (LM). Methods: We described the prognosis of patients with BCLM and focused on prognosis prediction for these patients based on clinicopathological factors. Nomogram models were constructed for progression-free survival (PFS) and overall survival (OS) by using a cohort of 231 patients with BCLM who underwent treatment at Shandong Cancer Hospital and Institute (SCHI). We explored the molecular mechanism of LM and constructed driver genes, mutation signatures by using a targeted sequencing dataset of 217 samples of LM and 479 unpaired samples of primary breast cancer (pBC) from Memorial Sloan Kettering Cancer Center (MSKCC). Results: The median follow-up time for 231 patients with BCLM in the SCHI cohort was 46 months. The cumulative incidence of LM at 1, 2, and 5 years was 17.5%, 45.0%, and 86.8%, respectively. The median PFS and OS were 7 months (95% CI, 6-8) and 22 months (95% CI, 19-25), respectively. The independent factors that increased the progression risk of patients with LM were Karnofsky performance status (KPS) &lt;/= 80, TNBC subtype, grade III, increasing trend of CA153, and disease-free interval (DFS) &lt;/= 1 year. Simultaneously, the independent factors that increased the mortality risk of patients with LM were Ki-67 &gt;/= 30%, grade III, increasing trend of CA153, pain with initial LM, diabetes, and DFI &lt;/= 1 year. In the MSKCC dataset, the LM driver genes were ESR1, AKT1, ERBB2, and FGFR4, and LM matched three prominent mutation signatures: APOBEC cytidine deaminase, ultraviolet exposure, and defective DNA mismatch repair. Conclusion: This study systematically describes the survival prognosis and characteristics of LM from the clinicopathological factors to the genetic level. These results not only enable clinicians to assess the risk of disease progression in patients with BCLM to optimize treatment options, but also help us better understand the underlying mechanisms of tumor metastasis and evolution and provide new therapeutic targets with potential benefits for drug-resistant patients.</t>
  </si>
  <si>
    <t>Chlorogenic acid (CGA) is a potential inhibitor of Coronavirus Disease 2019 (COVID-19). ACE2 and its co-expressed proteins are SARS-CoV-2 receptors, which have been linked to SARS-CoV-2 infection and considered as the key target of SARS-CoV-2 in entering target cells. Here, network pharmacology was used to investigate the mechanism by which CGA affected COVID-19. A total of 70 potential targets related to the treatment of COVID-19 were obtained, among which NFE2L2, PPARG, ESR1, ACE, IL6, and HMOX1 might be the main potential targets. Finally, CGA and potential target proteins were scored by molecular docking, and the prediction results of network pharmacology were preliminarily verified. Moreover, CGA had potential anti-SARS-CoV-2 activity via integrating three common receptors in clinical practice compared with clinical trial drugs registered for the treatment of COVID-19, as shown by molecular docking. The mechanism of CGA against COVID-19 was initially investigated using network pharmacology, followed by molecular docking.</t>
  </si>
  <si>
    <t>Objective: Using network pharmacology research methods to explore the healing mechanism of American cockroach extract to accelerate wound healing after diabetic anal fistula surgery. Method: The main chemical constituents of extracts from Periplaneta americana were collected by literature retrieval. Chemical composition and targets related to diabetic anal fistula wound could be predicted based on PubChem, Swiss Target Prediction, OMIM, and GeneCards databases, and the putative targets of Periplaneta americana extraction (PAE) for diabetic anal fistula wound were obtained by Venn diagram. These common targets were predicted using the String database for protein-protein interaction (PPI) network and then screening key genes through Cytohubba. Meanwhile, the above targets were analyzed using the DAVID database for gene ontology (GO) enrichment analyses and the Kyoto Encyclopedia of Genes and Genomes (KEGG) path enrichment analyses. Results: A total of 12 chemical components of PAE were obtained by literature retrieval, and 61 therapeutic targets that may accelerate the healing of diabetic anal fistula wounds were predicted by the database. According to PPI network analysis, PAE accelerates wound healing after diabetic anal fistula surgery which may be related to proteins such as AKT1, VEGFA, EGFR, CASP3, STAT3, MAPK1, TNF, JUN, ESR1, and MMP9. GO analysis results show that targets of PAE to promote wound healing were mainly involved in biological processes such as cell proliferation, macrophage differentiation, angiogenesis, and response to hypoxia. KEGG analysis showed that the target genes were mainly concentrated in the PI3K-Akt signaling pathway, HIF-1 signaling pathway, and estrogen signaling pathway. Conclusion: Periplaneta americana extract regulates multiple targets and multiple pathways to promote wound healing after diabetic anal fistula surgery. PI3K-Akt signaling pathway, HIF-1 signaling pathway, and sex hormone signaling pathway may be key pathways in the process of Periplaneta americana extract promoting wound healing.</t>
  </si>
  <si>
    <t>Traumatic brain injury (TBI) is characterized by a complex network of signals mediating inflammatory, proliferative and apoptotic processes during its acute and chronic phases. Current therapies mitigate damage and are mainly for palliative care and there are currently no effective therapies for secondary damage. This suggests a need to discover a compound with a greater spectrum of action that can control various pathological aspects of TBI. Here we used a network pharmacology approach to explore the benefits of tibolone, an estrogen and androgen receptor agonist with broader actions in cells, as a possible repurposing drug for TBI therapy. Using different databases we retrieved the targets significantly associated to TBI and tibolone, obtaining 2700 and 652, respectively. The top 10 GO enriched terms were mostly related to cell proliferation, apoptosis and inflammation. Following protein-protein functional analysis, the top connected proteins were related to kinase activity (MAPK1/14/3, AKT1 PIK3R1), apoptosis (TP53, CASP3), growth factors (EGFR), estrogen signalling (ESR1) and inflammation (IL6, TNF), with IL6 as an important signalling hub belonging to the top GO categories. Thus, we identified IL6 as a cellular node which we then validated using molecular mechanics-generalized born surface area (MMGBSA) and docking to explore which tibolone metabolite might interact with this protein. Both 3alpha and 3beta-OH tibolone seemed to bind better to IL6 at important sites responsible for its binding to IL6R. In conclusion, our study demonstrates key hubs involved in TBI pathology which indicates IL6 as a target molecule of tibolone as drug repurposing for TBI therapy.</t>
  </si>
  <si>
    <t>Assisted reproduction of endangered equids, such as Persian onagers (Equus hemionus onager), is vital for species conservation. Little is known about Persian onager reproductive functions, including functions of the uterine endometrium. Recently, successful cryopreservation of the domestic mare endometrium was reported, but there is no information on cryo-sensitivity or in vitro culture of endometrial tissues of any non-domestic equid. In the present study, endometrial explants from Persian onagers were cryopreserved and cultured in vitro for 5 days. There was no difference between endometrial explants when 10% and 20% dimethyl sulfoxide (DMSO) was used for cryopreservation. Cell viability and structural integrity were comparable to fresh tissue. Abundance of estrogen receptor-alpha (ESR1) and progesterone receptor (PGR) mRNA transcript in endometrial explants was less in most treatment groups compared to the fresh tissue control. There was variation in E-cadherin mRNA abundance in endometrial explants among treatment groups with some treatment groups having a lesser abundance compared to the control group. The abundance of Ki67 mRNA transcript of endometrial explants was not different among treatment groups compared to the control group. Results indicate that DMSO is a suitable cryoprotectant for the Persian onager endometrium, and in vitro culture in a liquid-gas interface can maintain Persian onager endometrial explants for as long as 5 days. Findings allow for a greater understanding of reproductive mechanisms in vitro for this endangered species and other domestic equids including donkeys.</t>
  </si>
  <si>
    <t>OBJECTIVE: To identify genetic variants associated with weight gain related to etonogestrel contraceptive implant use. STUDY DESIGN: We conducted a retrospective analysis from a parent pharmacogenomic study of healthy, reproductive-aged women using etonogestrel implants. We reviewed medical records to calculate objective weight changes from implant insertion to study enrollment and asked participants about subjective weight gain (yes/no) during contraceptive implant use. We used genotyping data (99 genetic variants) from the parent study to conduct backward-stepwise generalized linear modeling to identify genetic variants associated with objective weight changes. RESULTS: Among 276 ethnically diverse participants, median body-mass index (BMI) was 25.8kg/m(2) (range 18.5-48.1). We found a median weight change of +3.2kg (range -27.6 to +26.5) from implant insertion to study enrollment. Report of subjective weight gain had minimal agreement with measured weight gain during implant use (Cohen's kappa=0.21). Our final generalized linear model contained two variables associated with objective weight change that met conservative statistical significance (p&lt;5.0x10(-4)). Participants with two copies (homozygous) of the ESR1 rs9340799 variant on average gained 14.1kg more than all other participants (p=1.4x10(-4)). Higher enrollment BMI was also associated with objective weight gain (beta=0.54, p=9.4x10(-12)). CONCLUSION: Genetic variants in the estrogen receptor 1 (ESR1) do not have known associations with obesity or metabolic syndrome, but there is physiologic plausibility for a progestin-mediated genetic association between ESR1 and weight gain. Additional genetic research is needed to substantiate our findings and elucidate further advances in individualized counseling on the risk of weight gain with exogenous steroid hormones. IMPLICATIONS: Genetic variation in the estrogen receptor 1 gene may account for variability in weight gain among etonogestrel contraceptive implant users. If these findings can be replicated with other progestin-containing medications, we may be able to better individualize contraceptive counseling.</t>
  </si>
  <si>
    <t>The female climacteric or menopausal process characterised by reduced estrogen, associates with an increased risk of recurrent urinary tract infections (rUTIs) linked to uropathogenic Escherichia coli (UPEC). Clinically, topical vaginal estrogen treatment has a prophylactic effect against such infections. The aim of this study was to investigate, in vitro, the effects of a topical estrogen treatment on vaginal epithelial responses following challenge with E.coli flagellin mimicking an UPEC challenge. Immortalised vaginal epithelial cells (VK2 E6/E7), modelling the vaginal epithelium were treated with either 4 nM 17beta-estradiol (E) for seven days, 50 ng/ml E.coli flagellin (F) for 12 h, or 4 nM 17beta-estradiol plus 50 ng/ml flagellin (E + F(12 h)). RNA was analysed by microarray gene profiling using the Illumina HumanHT-12 v 4 Expression Beadchip. Following E + F treatments expression of genes encoding host defence molecules including DEFbeta4A, DEFB103A, LCN2 as well as those associated with keratinisation eg CNFN and SPRR family genes were significantly enhanced (P &lt; 0.05) compared to either E or F treatments alone. Mutation of estrogen responsive elements (EREs) identified in the DEFbeta4 gene promoter abolished the augmented gene expression suggesting estrogen functioned directly through a regulatory mechanism involving ESR1/2. Ingenuity pathway analyses also suggested the pro-inflammatory cytokine IL-17A to regulate the vaginal host defences during infection. Pre-treating VK2 E6/E7 cells with estrogen (4 nM) and challenging with 1L-17A &amp; F (12 h) significantly enhanced DEFbeta4, DEF103A and S100A7 expression (P &lt; 0.05). Origins of vaginal IL-17 in vivo remain unclear, but patient biopsies support gammadelta T cells located within the vaginal epithelium. These data suggest that the vaginal antimicrobial response induced by flagellin activation of Toll-like Receptor 5 cell signalling is augmented following topical estrogen application.</t>
  </si>
  <si>
    <t>INTRODUCTION: Gender incongruence defines a state in which individuals feel discrepancy between the sex assigned at birth and their gender. Some of these people make a social transition from male to female (trans women) or from female to male (trans men). By contrast, the word cisgender describes a person whose gender identity is consistent with their sex assigned at birth. AIM: To analyze the implication of the estrogen receptor alpha gene (ESR1) in the genetic basis of gender incongruence. MAIN OUTCOME MEASURES: Polymorphisms rs9478245, rs3138774, rs2234693, rs9340799. METHOD: We carried out the analysis of 4 polymorphisms located at the promoter of the ESR1 gene (C1 = rs9478245, C2 = rs3138774, C3 = rs2234693, and C4 = rs9340799) in a population of 273 trans women, 226 trans men, and 537 cis gender controls. For SNP polymorphisms, the allele and genotype frequencies were analyzed by chi(2) test. The strength of the SNP associations with gender incongruence was measured by binary logistic regression. For the STR polymorphism, the mean number of repeats were analyzed by the Mann-Whitney U test. Measurement of linkage disequilibrium and haplotype frequencies were also performed. RESULTS: The C2 median repeats were shorter in the trans men population. Genotypes S/S and S/L for the C2 polymorphism were overrepresented in the trans men group (P = .012 and P = .003 respectively). We also found overtransmission of the A/A genotype (C4) in the trans men population (P = .017), while the A/G genotype (C4) was subrepresented (P = .009]. The analyzed polymorphisms were in linkage disequilibrium. In the trans men population, the T(C1)-L(C2)-C(C3)-A(C4) haplotype was overrepresented (P = .019) while the T(C1)-L(C2)-C(C3)-G(C4) was subrepresented (P = .005). CONCLUSION: The ESR1 is associated with gender incongruence in the trans men population. Fernandez R, Delgado-Zayas E,RamirezK, et al. Analysis of Four Polymorphisms Located at the Promoter of the Estrogen Receptor Alpha ESR1 Gene in a Population With Gender Incongruence. Sex Med 2020;8:490-500.</t>
  </si>
  <si>
    <t>BACKGROUND: The efferent ducts are mainly involved in the reabsorption of the seminiferous tubular fluid. Testosterone and oestrogens regulate efferent ducts functions via their receptors. MATERIALS AND METHODS: This paper presents an experimental investigation on the location of the P450 aromatase, the 17-b oestradiol (E2), the androgen receptor (AR), the oestrogen receptor 1 (ESR1), the oestrogen receptor 2 (ESR2) and the G protein-coupled oestrogen receptor 1 (GPER1) in the efferent ducts using Psammomys obesus as an animal model to highlight the effect of the season on the histology and the distribution of these receptors. RESULTS: We observed a proliferation of the connective tissue, decreasing in the height of the epithelium during the resting season compared to the breeding season. Ciliated cells expressed P450 aromatase, AR, E2, ESR1, ESR2 and GPER1 during both seasons. Basal cells showed a positive staining for the ESR1 and the GPER1 during both season, the AR and E2 during the breeding season and ESR2 during the resting season. CONCLUSIONS: Our result shows that the expression of androgen receptor and oestrogen receptors in the efferent ducts vary by season witch suggest that they are largely involved in the regulation of the efferent ducts functions.</t>
  </si>
  <si>
    <t>Extensive use of gallium arsenide (GaAs) has led to increased exposure to humans working in the semiconductor industry. This study employed physicochemical characterization of GaAs obtained from a workplace, cytotoxicity analysis of damage induced by GaAs in 16HBE cells, RNA-seq and related bioinformatic analysis, qRT-PCR verification and survival analysis to comprehensively understand the potential mechanism leading to lung toxicity induced by GaAs. We found that GaAs-induced abnormal gene expression was mainly related to the cellular response to chemical stimuli, the regulation of signalling, cell differentiation and the cell cycle, which are involved in transcriptional misregulation in cancer, the MAPK signalling pathway, the TGF-beta signalling pathway and pulmonary disease-related pathways. Ten upregulated genes (FOS, JUN, HSP90AA1, CDKN1A, ESR1, MYC, RAC1, CTNNB1, MAPK8 and FOXO1) and 7 downregulated genes (TP53, AKT1, NFKB1, SMAD3, CDK1, E2F1 and PLK1) related to GaAs-induced pulmonary toxicity were identified. High expression of HSP90AA1, RAC1 and CDKN1A was significantly associated with a lower rate of overall survival in lung cancers. The results of this study indicate that GaAs-associated toxicities affected the misregulation of oncogenes and tumour suppressing genes, activation of the TGF-beta/MAPK pathway, and regulation of cell differentiation and the cell cycle. These results help to elucidate the molecular mechanism underlying GaAs-induced pulmonary injury.</t>
  </si>
  <si>
    <t>Breast carcinomas (BCs) are genetically heterogeneous and associated with numerous mutations which can be used to predict outcomes and initiate targeted therapies. We investigated clinicopathologic characteristics associated with gene mutations detected using the FoundationOne CDx assay in a cohort of 223 clinically advanced BCs (66 locally recurrent and 157 metastatic) from our institution. One hundred fifty unique mutations were identified (total 1008) in the cohort, with the most prevalent (&gt;10%) including TP53 (53.8%), PIK3CA (35%), MYC (22%), CCND1 (19.7%), FGF19 (19.7%), FGF4 (16.6%), FGF3 (16.1%), ZNF703 (14.8%), ESR1 (13.9%), FGFR1 (13.5%), PTEN (12.1%), and CDH1 (10.8%). ERBB2 genetic alteration was most common in human epidermal growth factor receptor 2 (HER2)-positive BCs, and GATA3 and ESR1 mutations were only identified in hormone receptor-positive BC. Mutations enriched in triple-negative BCs (TNBCs) included TP53, PTEN, RB1, and CDKN2A/B. CDH1 mutation was predominantly found in lobular carcinomas, and PIK3CA mutation was also enriched. Mutations enriched in metaplastic carcinomas with heterologous mesenchymal differentiation included TP53, PTEN, MCL1, CDKN2A/B, and NOTCH2. An increase in mutations of CCND1, FGF19, FGF4, FGF3, ESR1, and EMSY was identified in metastatic BCs compared with locally recurrent BCs. Overall, PIK3CA was the most frequent clinically actionable genetic alteration (35%), followed by MYC (22%), CCND1 (19.7%), and FGF3/FGF4/FGFR1 (16%). In conclusion, our study provides genetic insight into the biology of advanced BCs and summarizes their most frequent clinically actionable genetic alterations, generating useful genomic information for potential improvement of patient management.</t>
  </si>
  <si>
    <t>Estrogen receptor 1 (ESR1, which encodes estrogen receptor-alpha) is a key driver gene for the initiation and progression of hormone receptor-positive breast cancer. Estrogen receptor-alpha (ER) is expressed in up to 70% of cases, and patients are routinely treated with endocrine therapies. However, the development of resistance over time is common and occurs in one-third of ER-positive breast tumors, leading to disease progression and death. X-box binding protein 1 (XBP1), a key component of the unfolded protein response (UPR) and ER signaling pathway, generates a positive feedback regulatory loop that leads to increased expression of XBP1 and ER in luminal breast cancer. In this review, we highlight new insights into the mechanisms of crosstalk between XBP1 and ER signaling and its clinical implications. Next, we describe the key signaling nodes that play an important role in XBP1-mediated endocrine resistance in breast cancer. Further, we discuss XBP1 gene mutations in breast cancer and the role of these mutations in the emergence of endocrine resistance and response to treatment. Finally, we discuss the current state and future directions for targeting XBP1 in combination with standard endocrine therapy to improve clinical outcomes in endocrine-resistant breast cancer patients.</t>
  </si>
  <si>
    <t>The identification of vaginal fluid from casework samples of sexual assaults provides important probative evidence of vaginal intercourse. The aim of this study was to establish a more specific procedure for identifying vaginal fluids for forensic purposes. Vaginal fluid marker candidates have been evaluated quantitatively and five of these markers (ESR1, SERPINB13, KLK13, CYP2B7P1, MUC4) have been amplified simultaneously by a multiplex reverse transcription-polymerase chain reaction (RT-PCR) procedure. Each amplicon has been separated and quantified automatically using chip electrophoresis. Subsequently, in the present study, detectability and cross-reactivity of the developed multiplex procedure were assessed in detail using various forensically relevant body fluids. Then, a cutoff value for the positive detection of vaginal fluids was set for each marker by Youden index. The ability of the multiplex RT-PCR assay to distinguish between vaginal and other body fluids was evaluated statistically using a likelihood ratio (LR) that was estimated using a Bayesian estimation approach to consider the infrequency of detection. A high LR was obtained when all five markers showed positive results (LR = 4.33 x 10(9); 95% credible interval, 3.95 x 10(7) -2.87 x 10(12)). The developed procedure was validated using vaginal fluid samples under various conditions. High LRs were found for aged vaginal fluid stains, although each amplicon peak was low. It was also able to identify vaginal stains mixed with other body fluids. In conclusion, the multiplex RT-PCR-based procedure followed by the statistical evaluation using LR could be a powerful tool for the objective identification of vaginal fluids.</t>
  </si>
  <si>
    <t>There is an ample epidemiological evidence to support the role of environmental contaminants such as bisphenol A (BPA) in breast cancer development but the molecular mechanisms of their action are still not fully understood. Therefore, we sought to analyze the effects of three common contaminants (BPA; 4-tert-octylphenol, OP; hexabromocyclododecane, HBCD) on mammary epithelial cell (HME1) and MCF7 breast cancer cell line. We also supplied some data on methoxychlor, MXC; 4-nonylphenol, NP; and 2-amino-1-methyl-6-phenylimidazo [4-b] pyridine, PhIP. We focused on testing the prolonged (two months) exposure to low nano-molar concentrations (0.0015-0.0048 nM) presumed to be oncogenic and found that they induced DNA damage (evidenced by upregulation of pH2A.X, pCHK1, pCHK2, p-P53) and disrupted the cell cycle. Some agents induced epigenetic (methylation) changes of tumor suppressor genes TIMP3, CHFR, ESR1, IGSF4, CDH13, and GSTP1. Obviously, the accumulation of these molecular alterations is an essential base for cancer development. Consistent with this, we observed that these agents increased cellular invasiveness through collagen. Cellular abilities to form colonies in soft agar were increased for MCF7. Toxic agents induced phosphorylation of protein kinase such as EGFR, CREB, STAT6, c-Jun, STAT3, HSP6, HSP27, AMPKalpha1, FAK, p53, GSK-3alpha/beta, and P70S6 in HME1. Most of these proteins are involved in potential oncogenic pathways. Overall, these data clarify the molecular alterations that can be induced by some common environmental contaminants in mammary epithelial cells which could be a foundation to understand environmental carcinogenesis.</t>
  </si>
  <si>
    <t>Lung adenocarcinoma (LA) is a subtype of lung cancer that accounts for about 40% of all lung cancers. Analysis of molecular mechanisms controlling this cancer can help scientists to detect, control and treat LA. Here, a microarray dataset (GSE118370) containing six normal lung (NL) and six LA samples was screened using GEO2R to find differentially expressed genes (DEGs). Then, DAVID, KEGG and ChEA were used to analyze DEGs-related gene ontology, pathways and transcription factors (TFs), respectively. The Protein-protein interaction network for DEGs and TFs was constructed by STRING and Cytoscape. To find microRNAs and metabolites associated with DEGs, miRTarBase and HMDB were used, respectively. It was found that 350 genes were upregulated and 608 genes were downregulated in LA. The upregulated genes or LA-related gens were enriched in biological process and pathways such as extracellular matrix disassembly and p53 signaling pathway, whereas the downregulated genes or NL-related genes were enriched in cell adhesion and cell-surface receptor signaling pathway. ESR1, KIF18B, BIRC5, CHEK1, CCNB1 and AURKA were determined as hub genes for LA. FOXA1 and TFAP2A had the highest number of connectivity in LA-related TFs. hsa-miR-192-5p and hsa-miR-215-5p could target the highest number of LA-related genes. Metabolite analysis showed that Estrone and NADPH were among the top ten metabolites associated with LA-related genes. Taken together, LA-related genes, especially the hub genes, TFs, and metabolites might be used as novel markers for LA, as well as for diagnosis and guiding therapeutic strategies of LA.</t>
  </si>
  <si>
    <t>Nonylphenol (NP) is an alkylphenol that is widely used in chemical manufacturing. Exposure to this toxic environmental contaminant has been shown to negatively affect the reproductive system. Herein, we evaluated the toxicity of NP in mouse testes, while using in vitro organ culture. Mouse testicular fragments (MTFs), derived from five-day postpartum neonatal mouse testes, were exposed to different concentrations of NP (1-50 muM) for 30 days. The results showed that NP impaired germ cell development and maintenance. Furthermore, NP significantly downregulated the transcript levels of both undifferentiated and differentiated germ cell marker genes relative to those in controls. In particular, a high dose of NP (50 microM) led to complete germ cell depletion and resulted in spermatogenic failure, despite the presence of Sertoli and Leydig cells. In addition, the mRNA expression of steroidogenic enzymes, such as steroidogenic acute regulatory protein (STAR), Cytochrome P450 Family 11 Subfamily A Member 1 (Cyp11alpha1), Cytochrome P450 17A1 (Cyp17alpha1), and androgen receptor (AR), increased with increasing concentration of NP. Conversely, the expression of estrogen receptor alpha (ESR1) and Cytochrome P450 family 19 subfamily A member 1 (Cyp19alpha1) in NP-exposed MTFs decreased when compared to that of the control. Taken together, this study demonstrates that NP has a negative effect on prepubertal spermatogenesis and germ cell maintenance and it disrupts steroidogenesis and induces hormonal imbalance in MTFs.</t>
  </si>
  <si>
    <t>Steroid production varies widely among species, with these differences becoming more pronounced during pregnancy. As a result, each species has its own distinct pattern of steroids, steroidogenic enzymes, receptors, and transporters to support its individual physiological requirements. Although the circulating steroid profile is well characterized during equine pregnancy, there is much yet to be explored regarding the factors that support steroidogenesis and steroid signaling. To obtain a holistic view of steroid-related transcripts, we sequenced chorioallantois (45 days, 4 months, 6 months, 10 months, 11 months, and post-partum) and endometrium (4 months, 6 months, 10 months, 11 months, and diestrus) throughout gestation, then looked in-depth at transcripts related to steroid synthesis, conjugation, transportation, and signaling. Key findings include: 1) differential expression of HSD17B isoforms among tissues (HSD17B1 high in the chorioallantois, while HSD17B2 is the dominant form in the endometrium) 2) a novel isoform with homology to SULT1A1 is the predominant sulfotransferase transcript in the chorioallantois; and 3) nuclear estrogen (ESR1, ESR2) and progesterone (PGR) expression is minimal to nonexistant in the chorioallantois and pregnant endometrium. Additionally, several hypotheses have been formed, including the possibility that the 45-day chorioallantois is able to synthesize steroids de novo from acetate and that horses utilize glucuronidation to clear estrogens from the endometrium during estrous, but not during pregnancy. In summary, these findings represent an in-depth look at equine steroid-related transcripts through gestation, providing novel hypotheses and future directions for equine endocrine research.</t>
  </si>
  <si>
    <t>Background and aims: Inflammatory Bowel Disease (IBD) with colonic involvement increases colorectal cancer risk. However, the distinction between IBD related and sporadic dysplasia in IBD patients is difficult. Some data favors the importance of abnormal DNA methylation in IBD-related carcinogenesis. We aimed to define methylation patterns in patients with colonic cancer or dysplasia diagnosis following an IBD diagnosis.Methods: Multicentric cross-sectional study-91 samples from colonic mucosa with/without dysplasia from 9 patients with IBD-related dysplasia/cancer and 26 patients with IBD and sporadic dysplasia/cancer were included. Methylation patterns of CpG islands in the promoter regions of 67 genes were studied by Methylation-specific Multiplex Ligation-dependent Probe Amplification.Results: Mean age at IBD diagnosis: 42 +/- 16 years;at dysplasia diagnosis: 56 +/- 14 years. Twenty-ninepatients had ulcerative colitis. Twenty-five patients had at least 1 lesion endoscopically described as adenoma-like, 4 at least 1 non-adenoma like, 3 had cancer and 3 had dysplasia in flat mucosa. No patient had both adenoma-like and non-adenoma-like lesions. Patients with an IBD-related lesion were significantly younger at IBD diagnosis (p = .003) and at dysplasia/cancer diagnosis (p = .039). Promoter methylation of IGF2, RARB, ESR1, CHFR, CDH13, WT1, GATA5, WIF1genes was significantly associated to dysplasia/cancer; methylation of MSH6, TIMP3 was significantly associated to IBD-related dysplasia/cancer. Promoter methylation of MSH6, MSH3, RUNX3, CRABP1, TP73, RARB, CDH13, PAX5, WT1, THBS1, TP53, SFRP1, WIF1, APAF1, BCL2 genes was significantly associated to active IBD.Conclusions: Methylation analysis, namely of MSH6, may contribute to the classification of dysplastic lesions in IBD- to be further tested in prospective studies.</t>
  </si>
  <si>
    <t>BACKGROUND Nasopharyngeal carcinoma (NPC) is a common head and neck cancer epidemic in southern China and southeast Asia. LeiGongTeng has been widely used for the treatment of cancers. The purpose of this study was to determine the pharmacological mechanism of action of LeiGongTeng in the treatment of NPC using a network pharmacological approach. MATERIAL AND METHODS The traditional Chinese medicine systems pharmacology (TCMSP) database was used to identify active ingredients and associated target proteins for LeiGongTeng. Cytoscape was utilized to create a drug-disease network and topology analysis was conducted to analyze the degree of each ingredient. The Search Tool for the Retrieval of Interacting Genes/Proteins (STRING) online tool was applied for the construction and analysis of the protein-protein interaction (PPI) network, while Kyoto Encyclopedia of Genes and Genomes (KEGG) pathway enrichment and Gene Ontology (GO) functional analyses were utilized to determine drug-disease common genes. RESULTS 22 active ingredients including kaempferol, nobiletin, and beta-sitosterol, and 30 drug-disease common genes including VEGFA, CASP3, ESR1, and RELA were identified. GO analysis indicated that 94 biological processes, including RNA polymerase II, apoptotic process, response to drug, cell adhesion, and response to hypoxia, were found to be associated with NPC. The KEGG enrichment analysis showed that 58 pathways, including the PI3K-Akt signaling pathway, microRNAs in cancer, tumor necrosis factor (TNF) signaling pathway and pathways in cancer were found to be associated with NPC. CONCLUSIONS LeiGongTeng exerts its therapeutic effect through various biological processes and signaling pathways since it acts on several target genes. Systematic pharmacology can be used to predict the underlying function of LeiGongTeng and its mechanism of action in NPC.</t>
  </si>
  <si>
    <t>PURPOSE OF REVIEW: 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RECENT FINDINGS: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</si>
  <si>
    <t>Background Estrogen receptor alpha (ERalpha) contributes to maintaining biological processes preserving health during aging. DNA methylation changes of ERalpha gene (ESR1) were established as playing a direct role in the regulation of ERalpha levels. In this study, we hypothesized decreased DNA methylation of ESR1 associated with postmenopause, lower estradiol (E2) levels, and increased age among healthy middle-aged and older women. Methods We assessed DNA methylation of ESR1 promoter region from dried blood spots (DBSs) and E2 from saliva samples in 130 healthy women aged 40-73 years. Results We found that postmenopause and lower E2 levels were associated with lower DNA methylation of a distal regulatory region, but not with DNA methylation of proximal promoters. Conclusion Our results indicate that decreased methylation of ESR1 cytosine-phosphate-guanine island (CpGI) shore may be associated with conditions of lower E2 in older healthy women.</t>
  </si>
  <si>
    <t>Yixin Ningshen tablet is a CFDA-approved TCM formula for treating coronary heart disease (CHD) clinically. However, its active compounds and mechanism of action in treating CHD are unknown. In this study, a novel strategy with the combination of network pharmacology and proteomics was proposed to identify the active components of Yixin Ningshen tablet and the mechanism by which they treat CHD. With the application of network pharmacology, 62 active compounds in Yixin Ningshen tablet were screened out by text mining, and their 313 potential target proteins were identified by a tool in SwissTargetPrediction. These data were integrated with known CHD-related proteomics results to predict the most possible targets, which reduced the 313 potential target proteins to 218. The STRING database was retrieved to find the enriched pathways and related diseases of these target proteins, which indicated that the Calcium, MAPK, PI3K-Akt, cAMP, Rap1, AGE-RAGE, Relaxin, HIF-1, Prolactin, Sphingolipid, Estrogen, IL-17, Jak-STAT signaling pathway, necroptosis, arachidonic acid metabolism, insulin resistance, endocrine resistance, and steroid hormone biosynthesis might be the main pathways regulated by Yixin Ningshen tablet for the treatment of CHD. Through further enrichment analysis and literature study, EGFR, ERBB2, VGFR2, FGF1, ESR1, LOX15, PGH2, HMDH, ADRB1, and ADRB2 were selected and then validated to be the target proteins of Yixin Ningshen tablet by molecular docking, which indicated that Yixin Ningshen tablet might treat CHD mainly through promoting heart regeneration, new vessels' formation, and the blood supply of the myocardial region and reducing cardiac output, oxygen demand, and inflammation as well as arteriosclerosis (promoting vasodilation and intraplaque neoangiogenesis, lowering blood lipid). This study is expected to benefit the clinical application of Yixin Ningshen tablet for the treatment of CHD.</t>
  </si>
  <si>
    <t>BACKGROUND Intrahepatic cholangiocarcinoma arises from the epithelial cells of the bile ducts and is associated with poor prognosis. This study aimed to use bioinformatics analysis to identify molecular biomarkers of intrahepatic cholangiocarcinoma and their potential mechanisms. MATERIAL AND METHODS MicroRNA (miRNA) and mRNA microarrays from GSE53870 and GSE32879 were downloaded from the Gene Expression Omnibus (GEO) database. Differentially expressed miRNAs (DEMs) associated with prognosis were identified using limma software and Kaplan-Meier survival analysis. Predictive target genes of the DEMs were identified using miRWalk, miRTarBase, miRDB, and TargetScan databases of miRNA-binding sites and targets. Target genes underwent Gene Ontology (GO) and Kyoto Encyclopedia of Genes and Genomes (KEGG) pathway enrichment analysis. Hub genes were analyzed by constructing the protein-protein interaction (PPI) network using Cytoscape. DEMs validated the hub genes, followed by construction of the miRNA-gene regulatory network. RESULTS Twenty-five DEMs were identified. Fifteen DEMs were upregulated, and ten were down-regulated. Kaplan-Meier survival analysis identified seven upregulated DEMs and nine down-regulated DEMs that were associated with the overall survival (OS), and 130 target genes were selected. GO analysis showed that target genes were mainly enriched for metabolism and development processes. KEGG analysis showed that target genes were mainly enriched for cancer processes and some signaling pathways. Fourteen hub genes identified from the PPI network were associated with the regulation of cell proliferation. The overlap between hub genes and DEMs identified the estrogen receptor 1 (ESR1) gene and hsa-miR-26a-5p. CONCLUSIONS Bioinformatics analysis identified ESR1 and hsa-miR-26a-5p as potential prognostic biomarkers for intrahepatic cholangiocarcinoma.</t>
  </si>
  <si>
    <t>Acquired resistance to fulvestrant and palbociclib is a new challenge to treatment of estrogen receptor positive (ER+) breast cancer. ER is expressed in most resistance settings; thus, bromodomain and extra-terminal protein inhibitors (BETi) that target BET-amplified ER-mediated transcription have therapeutic potential. Novel pyrrolopyridone BETi leveraged novel interactions with L92/L94 confirmed by a cocrystal structure of 27 with BRD4. Optimization of BETi using growth inhibition in fulvestrant-resistant (MCF-7:CFR) cells was confirmed in endocrine-resistant, palbociclib-resistant, and ESR1 mutant cell lines. 27 was more potent in MCF-7:CFR cells than six BET inhibitors in clinical trials. Transcriptomic analysis differentiated 27 from the benchmark BETi, JQ-1, showing downregulation of oncogenes and upregulation of tumor suppressors and apoptosis. The therapeutic approach was validated by oral administration of 27 in orthotopic xenografts of endocrine-resistant breast cancer in monotherapy and in combination with fulvestrant. Importantly, at an equivalent dose in rats, thrombocytopenia was mitigated.</t>
  </si>
  <si>
    <t>A novel, non-terminal surgical procedure to remove a single placentome from the pregnant ewe for gene expression and histological analyses was recently developed in our laboratory. This technique allows for evaluation of nutritional insults on placental development at more than one stage of gestation using a single animal. Early attempts to develop a similar technique in cattle were met with complications due to inaccessibility of the gravid uterine horn because of its location and mass. One alternative is to collect a placentome from the contralateral uterine horn; however, the question remains as to whether gene expression varies among placentomes based on location relative to the fetus. Pregnant heifers were maintained on forage during early gestation and later moved into pens with a Calan gate system (American Calan, Northwood, NH). On gestational day (GD) 158, five heifers were assigned to receive a hay-based diet formulated to meet 100% of NRC requirements, and five heifers were fed 70% of NRC requirements until necropsy on GD244. At necropsy, a single representative placentome was selected for analysis from the antimesometrial side: (1) of the gravid uterine horn central to the amnion, (2) over the allantois immediately adjacent to the amnion, (3) in the tip of the gravid uterine horn, and (4) in the tip of the contralateral uterine horn. Mean placentome weight was greater (P &lt; 0.05) for locations central to the amnion and allantois compared to locations within the tips of the ipsilateral and contralateral horns, respectively. Gene expression for angiogenic factors (FGF2, ODC1, VEGFA, and FLT1), nutrient transporters (SLC7A1 and SLC2A1), and factors associated with hormone action (ESR1, IGF1, IGFBP3, CSH1, and PAG1) were unaffected (P &gt; 0.05) by dietary treatment or location of the placentome. Results indicate that location of the placentome in relation to the fetus does not impact gene expression, enhancing the efficacy of nonterminal methodologies for sampling gene expression in placentomes.</t>
  </si>
  <si>
    <t>Calycosin is a naturally occurring phytoestrogen, and it has the anti-nasopharyngeal carcinoma (NPC) action played by calycosin. However, the elaborate mechanisms of calycosin treating NPC remain to be unrevealed. In current report, a promising tool of network pharmacology method was used to uncover the anti-NPC targets and therapeutic mechanisms played by calycosin. Furthermore, were conducted to validate the bioinformatic findings in human and preclinical studies. As results, the bioinformatic findings showed the core anti-NPC targets played by calycosin included tumor protein p53 (TP53), mitogen-activated protein kinase 14 (MAPK14), caspase 8 (CASP8), mitogen-activated protein kinase 3 (MAPK3), caspase 3 (CASP3), receptor interacting protein kinase 1 (RIPK1), proto-oncogene c (JUN), and estrogen receptor 1 (ESR1). Concurrently, the top 20 biological processes and top 20 pharmacological pathways of calycosin treating NPC were identified and illustrated. In clinical data, NPC samples showed up-regulated expression of MAPK14, reduced TP53, and CASP8 expressions in comparison with those in non-NPC controls. As revealed in experimental data, calycosin-treated NPC cells resulted in reduced cell survival rate, increased cell apoptosis. In apoptosis-specific staining, calycosin-treated NPC cells exhibited elevated apoptotic cell number. Following the immunostaining assays, the results indicated increased TP53-, CASP8-positive cells, and reduced MAPK14-positive cells in calycosin-treated NPC cells and xenograft tumor sections. Altogether, the bioinformatic findings from network pharmacology reveal all core targets and mechanisms of calycosin treating NPC, and some of bioinformatic findings are identified using human and preclinical experiments. Notably, the screened biotargets may be potentially used to clinically treat NPC.</t>
  </si>
  <si>
    <t>Liquid biopsy represents a procedure for minimally invasive analysis of non-solid tissue, blood and other body fluids. It comprises a set of analytes that includes circulating tumor cells (CTCs) and circulating free DNA (cfDNA), RNA, long noncoding RNA (lncRNA) and micro RNA (miRNA), as well as extracellular vesicles. These novel analytes represent an alternative tool to complement diagnosis and monitor and predict response to treatment of the tumoral process and may be used for other disease processes such viral and parasitic infection. This review focuses on the biologic and molecular characteristics of cfDNA in general and the molecular changes (mutational and epigenetic) proven useful in oncologic practice for diagnosis, monitoring and treatment of breast cancer specifically.</t>
  </si>
  <si>
    <t>The sex difference in cancer occurrence is a consistent finding in cancer epidemiology. Several solid tumors, including lung cancer, colorectal cancer, hepatic carcinoma, and renal carcinoma, are generally more common in males. Although sexual dimorphism is attributed to hormonal or behavioral differences, evidence for the function of lncRNA is lacking in sex-specific cancers. We show here that LINC00263 is one of the most dysregulated lncRNAs in lung adenocarcinomas and is upregulated in lung adenocarcinoma, colorectal cancer, and renal carcinoma, especially in male patients compared to females. LINC00263 functions as an oncogene by promoting translocation of p65 into the nucleus to activate the NF-kappaB-signaling pathway through interaction with IKKalpha in the cytoplasm. The expression of LINC00263 is strongly correlated with ESR1, and it is decreased after treatment with estrogen. Ligand-activated ER could inhibit the function of LINC00263 by inhibiting NF-kappaB from cytoplasmic translocation into the nucleus. The inhibitory effect of estrogen on LINC00263 indicates its differential expression in male and female patients. Our findings indicate that LINC00263 is linked to male sex and estrogen as an oncogene, and these findings might help in the exploration of the mechanisms of differential gene regulation in sex-specific cancers.</t>
  </si>
  <si>
    <t>BACKGROUND: Endocrine therapy is recommended as a first-line treatment for hormone receptor-positive metastatic breast cancer (HR+MBC) patients. No biomarker has been validated to predict tumor progression in that setting. We aimed to prospectively compare the risk of early progression according to circulating ESR1 mutations, CA-15.3, and circulating cell-free DNA in MBC patients treated with a first-line aromatase inhibitor (AI). METHODS: Patients with MBC treated with a first-line AI were prospectively included. Circulating biomarker assessment was performed every 3 months. The primary objective was to determine the risk of progression or death at the next follow-up visit (after 3 months) in case of circulating ESR1 mutation detection among patients treated with a first-line AI for HR+MBC. RESULTS: Overall, 103 patients were included, and 70 (68%) had progressive disease (PD). Circulating ESR1 mutations were detected in 22/70 patients with PD and in 0/33 patients without progression (p &lt; 0.001). Among the ESR1-mutated patients, 18/22 had a detectable mutation prior to progression, with a median delay of 110 days from first detection to PD. The detection of circulating ESR1 mutations was associated with a 4.9-fold (95% CI 3.0-8.0) increase in the risk of PD at 3 months. Using a threshold value of 25% or 100%, a CA-15.3 increase was also correlated with progression (p &lt; 0.001 and p = 0.003, respectively). In contrast to ESR1, the CA-15.3 increase occurred concomitantly with PD in most cases, in 27/47 (57%) with a 25% threshold and in 21/25 (84%) with a 100% threshold. Using a threshold value of either 25% or 100%, cfDNA increase was not correlated with progression. CONCLUSION: The emergence of circulating ESR1 mutations is associated with a 4.9-fold increase in the risk of early PD during AI treatment in HR+MBC. Our results also highlighted that tracking circulating ESR1 mutations is more relevant than tracking CA-15.3 or cfDNA increase to predict progression in this setting. TRIAL REGISTRATION: ClinicalTrials.gov, NCT02473120. Registered 16 June 2015-retrospectively registered after one inclusion (first inclusion 1 June 2015).</t>
  </si>
  <si>
    <t>BACKGROUND Artemisia annua exerts powerful effects in non-small cell lung carcinoma (NSCLC). Some studies have shown that Artemisia annua possesses the characteristics of new therapeutic drugs for NSCLC patients. However, the underlying molecular mechanism of Artemisia annua anti-NSCLC is not yet fully elucidated because Artemisia annua contains hundreds of ingredients. This study aimed to conduct network pharmacological analysis on the mechanism of action of Artemisia annua against NSCLC. MATERIAL AND METHODS The active ingredients and corresponding potential targets of Artemisia annua were searched and screened in the Traditional Chinese Medicine Systems Pharmacology Database and Analysis Platform (TCMSP). Then through The Cancer Genome Atlas (TCGA) and the National Center for Biotechnology Information (NCBI) databases to establish NSCLC related targets. Based on the matching results of Artemisia annua potential targets and NSCLC targets, a protein-protein interaction (PPI) network was constructed to analyze the interactions between these targets and topologically screen the central targets. Furthermore, Gene Ontology (GO) biological functions analysis and Kyoto Encyclopedia of Genes and Genomes (KEGG) signal pathways enrichment were carried out. RESULTS There were 19 main active ingredients of Artemisia annua screened for target prediction; 40 NSCLC-related common targets were identified via multiple NSCLC databases. The node area and corresponding degree value of AKT1, MYC, CCND1, VEGFA, JUN, MAPK1, EGFR, and ESR1 were large and could be easily found in the PPI network. The aforementioned results were further verified by the analysis of GO biological function and KEGG enrichment analysis. CONCLUSIONS The network pharmacology analysis reveals the molecular biological mechanism of Artemisia annua anti-NSCLC via multiple active components, multi-channels, and multi-targets. This suggests that Artemisia annua might be developed as a promising anti-NSCLC drug.</t>
  </si>
  <si>
    <t>PURPOSE: ESR1 mutations are acquired frequently in hormone receptor-positive metastatic breast cancer after prior aromatase inhibitors. We assessed the clinical utility of baseline ESR1 circulating tumor DNA (ctDNA) analysis in the two phase III randomized trials of fulvestrant versus exemestane. EXPERIMENTAL DESIGN: The phase III EFECT and SoFEA trials randomized patients with hormone receptor-positive metastatic breast cancer who had progressed on prior nonsteroidal aromatase inhibitor therapy, between fulvestrant 250 mg and exemestane. Baseline serum samples from 227 patients in EFECT, and baseline plasma from 161 patients in SoFEA, were analyzed for ESR1 mutations by digital PCR. The primary objectives were to assess the impact of ESR1 mutation status on progression-free (PFS) and overall survival (OS) in a combined analysis of both studies. RESULTS: ESR1 mutations were detected in 30% (151/383) baseline samples. In patients with ESR1 mutation detected, PFS was 2.4 months [95% confidence interval (CI), 2.0-2.6] on exemestane and 3.9 months (95% CI, 3.0-6.0) on fulvestrant [hazard ratio (HR), 0.59; 95% CI, 0.39-0.89; P = 0.01). In patients without ESR1 mutations detected, PFS was 4.8 months (95% CI, 3.7-6.2) on exemestane and 4.1 months (95% CI, 3.6-5.5) on fulvestrant (HR, 1.05; 95% CI, 0.81-1.37; P = 0.69). There was an interaction between ESR1 mutation and treatment (P = 0.02). Patients with ESR1 mutation detected had 1-year OS of 62% (95% CI, 45%-75%) on exemestane and 80% (95% CI, 68%-87%) on fulvestrant (P = 0.04; restricted mean survival analysis). Patients without ESR1 mutations detected had 1-year OS of 79% (95% CI, 71%-85%) on exemestane and 81% (95% CI, 74%-87%) on fulvestrant (P = 0.69). CONCLUSIONS: Detection of ESR1 mutations in baseline ctDNA is associated with inferior PFS and OS in patients treated with exemestane versus fulvestrant.</t>
  </si>
  <si>
    <t>OBJECTIVE: To identify the genetic etiology of recurrent disorders of sex development (DSDs) in a Taiwanese family with 46,XY sex reversal and hypospadias. DESIGN: Genetic and functional studies. SETTING: Academic hospital. PATIENT(S): A three-generation family consisting of 22 members, with eight cases of 46,XY DSD, of whom four have 46,XY male-to-female sex reversal and four are 46,XY males with hypospadias. INTERVENTION(S): None. MAIN OUTCOME MEASURE(S): Results of exome sequencing and in vitro protein and RNA analyses. RESULT(S): All patients with DSDs were found to carry heterozygous missense mutations in the doublesex and mab-3-related transcription factor 3 (DMRT3; rs187176004, c.A815C, p.K272T) and 2',5'-oligoadenylate synthetase 3 (OAS3; rs16942374, c.G2606A, p.R869H) genes. The DMRT3 mutation increased estrogen receptor 1 (ESR1) expression. Upon binding with the OAS3-RNase L complex, wild-type DMRT3 promoted degradation of ESR1 mRNA. However, the DMRT3(A815C)-OAS3(G2606A) complex interacted less strongly with ESR1 mRNA and RNase L, ultimately preventing ESR1 mRNA degradation. The interactions between DMRT3, OAS3, and RNase L were confirmed in the patients' testis. CONCLUSION(S): Our results indicate that DMRT3 and OAS3 are involved in human DSDs by controlling ESR1 expression.</t>
  </si>
  <si>
    <t>gBRCA1/2 mutations increase the incidence of breast cancer by interrupting the homologous recombination repair (HRR) pathway. Although gBRCA1 and gBRCA2 breast cancer have similar clinical profiles, different molecular characteristics have been observed. In this study, we conducted comprehensive genomic analyses and compared gBRCA1/2 breast cancer. Sanger sequencing to identify gBRCA1/2 mutations was conducted in 2,720 patients, and gBRCA1 (n = 128) and gBRCA2 (n = 126) mutations were analyzed. Within this population, deep target sequencing and matched whole-transcriptome sequencing (WTS) results were available for 46 and 34 patients, respectively. An internal database of patients with breast cancer with wild-type gBRCA was used to compile a target sequencing (n = 195) and WTS (n = 137) reference dataset. Three specific mutation sites, p.Y130X (n = 14) and p.1210Afs (n = 13) in gBRCA1 and p.R294X (n = 22) in gBRCA2, were comparably frequent. IHC subtyping determined that the incidence of triple-negative breast cancer was higher among those with a gBRCA1 mutation (71.9%), and estrogen receptor-positive breast cancer was dominant in those with a gBRCA2 mutation (76.2%). gBRCA1/2 mutations were mutually exclusive with PIK3CA somatic mutations (P &lt; 0.05), and gBRCA1 frequently cooccurred with TP53 somatic mutations (P &lt; 0.05). The median tumor mutation burden was 6.53 per megabase (MB) in gBRCA1 and 6.44 per MB in gBRCA2. The expression of AR, ESR1, and PGR was significantly upregulated with gBRCA2 mutation compared with gBRCA1 mutation. gBRCA1 and gBRCA2 breast cancer have similar clinical characteristics, but they have different molecular subtypes, coaltered somatic mutations, and gene expression patterns. IMPLICATIONS: Even though gBRCA1 and gBRCA2 mutations both alter HRR pathways, our results suggest that they generate different molecular characteristics and different mechanisms of carcinogenesis.</t>
  </si>
  <si>
    <t>Endometrial cancer (EC) is the sixth most common cancer in women worldwide and its mortality is directly associated with the presence of poor prognostic factors driving tumor recurrence. Stratification systems are based on few molecular, and mostly clinical and pathological parameters, but these systems remain inaccurate. Therefore, identifying prognostic EC biomarkers is crucial for improving risk assessment pre- and postoperatively and to guide treatment decisions. This systematic review gathers all protein biomarkers associated with clinical prognostic factors of EC, recurrence and survival. Relevant studies were identified by searching the PubMed database from 1991 to February 2020. A total number of 398 studies matched our criteria, which compiled 255 proteins associated with the prognosis of EC. MUC16, ESR1, PGR, TP53, WFDC2, MKI67, ERBB2, L1CAM, CDH1, PTEN and MMR proteins are the most validated biomarkers. On the basis of our meta-analysis ESR1, TP53 and WFDC2 showed potential usefulness for predicting overall survival in EC. Limitations of the published studies in terms of appropriate study design, lack of high-throughput measurements, and statistical deficiencies are highlighted, and new approaches and perspectives for the identification and validation of clinically valuable EC prognostic biomarkers are discussed.</t>
  </si>
  <si>
    <t>During female mammal reproductive tract development, epithelial cells of the lower Mullerian duct are committed to become stratified squamous epithelium of the vagina and ectocervix, when the expression of DeltaNp63 transcription factor is induced by mesenchymal cells. The absence of DeltaNp63 expression leads to adenosis, the putative precursor of vaginal adenocarcinoma. Our previous studies with genetically engineered mouse models have established that fibroblast growth factor (FGF)/mitogen-activated protein kinase (MAPK), bone morphogenetic protein (BMP)/SMAD, and activin A/runt-related transcription factor 1 (RUNX1) signaling pathways are independently required for DeltaNp63 expression in Mullerian duct epithelium (MDE). Here, we report that sine oculis homeobox homolog 1 (SIX1) plays a critical role in the activation of DeltaNp63 locus in MDE as a downstream transcription factor of mesenchymal signals. In the developing mouse reproductive tract, SIX1 expression was restricted to MDE within the future cervix and vagina. SIX1 expression was totally absent in SMAD4 null MDE and was reduced in RUNX1 null and FGFR2 null MDE, indicating that SIX1 is under the control of vaginal mesenchymal factors: BMP4, activin A and FGF7/10. Furthermore, Six1, Runx1, and Smad4 gene-dose-dependently activated DeltaNp63 expression in MDE within the vaginal fornix. Using a mouse model of diethylstilbestrol (DES)-associated vaginal adenosis, we found DES action through epithelial estrogen receptor alpha (ESR1) inhibits activation of DeltaNp63 locus in MDE by transcriptionally repressing SIX1 and RUNX1 in the vaginal fornix.</t>
  </si>
  <si>
    <t>OBJECTIVE: To screen the key Chinese Herbal Medicines (KCHMs) against breast cancer by data mining, and analyze the potential mechanism of KCHMs using network pharmacology method. METHODS: Clinical prescriptions consisted of CHMs for treating breast cancer were screened, and then Traditional Chinese Medicine Inheritance Support System (TCMISS) was applied to obtain the KCHMs. Subsequently, active ingredients and corresponding target genes of KCHMs were searched by Traditional Chinese Medicine Systems Pharmacology Database and Analysis Platform (TCMSP) database, and target genes of breast cancer were collected using OMIM and MalaCards. After that, the overlapping target genes of KCHMs and breast cancer were screened, and the protein-protein interaction (PPI) network was built. In addition, a network of "KCHMs-active ingredients-breast cancer-targets" was constructed by Cytoscape 3.7.1. Finally, Kyoto Encyclopedia of Genes and Genomes (KEGG) and Gene Ontology (GO) analysis were performed with Database for Annotation, Visualization and Integrated Discovery (DAVID) database to reveal the action mechanism of KCHMs. RESULTS: A total of 7 KCHMs were identified, whose active ingredients include quercetin, luteolin, nobiletin, kaempferol, isorhamnetin, naringenin, and be-ta-sitosterol, etc. Based on protein-protein interaction analysis, core targets were ESR1, MYC, CCND1, EGFR, CASP3, ERBB2, etc. Several KEGG pathways (e.g, PI3K-Akt, p53, ErbB, and HIF-1 signaling pathways) were found. CONCLUSION: Based on the combination of the data mining method and network pharmacology approach, the therapeutic effect of KCHMs on breast cancer may be realized by acting on target genes and signaling pathways related to the formation and progression of breast cancer.</t>
  </si>
  <si>
    <t>BACKGROUND: Laser procedures for acne and acne scars have traditionally been postponed for at least 6 to 8 months after the end of systemic isotretinoin therapy. Lower dosages with more modern laser devices having unique energy parameters of high power in microsecond pulse durations have made it possible to administer laser therapy during or shortly after completion of isotretinoin therapy, thus reducing the risk of side effects of isotretinoin. METHODS: Patients with moderate to severe facial acne (n=46) and atrophic scars enrolled in a 6-month study. Genetic analysis of patients revealed the presence of polymorphisms of genes Col1A2, MMP3, ESR1, MMP1, and MMP7, which can lead to scar formation. Patients underwent low-dosage isotretinoin therapy (0.2-0.3 mg/kg/day) in combination with facial laser treatment using a 650-microsecond, 1064-nm Nd: YAG laser. Acne severity was graded using the Investigators Global Assessment (IGA) scale and quality of life was evaluated by the Dermatology Life Quality Index (DLQI). RESULTS: IGA parameters decreased from 1.8 &amp;plusmn; 0.2 (mean &amp;plusmn; SD) initially to 0.5 &amp;plusmn; 0.4 at the end of the study, a 72.3% reduction which was significant (P&amp;lt;0.01). The DLQI index decreased from 10.1 &amp;plusmn; 1.3 initially to 2.8 &amp;plusmn; 1.2, a 72.3%, a significant reduction (P&amp;lt;0.01). Inflammatory elements resolved without scarring. Laser treatment was well tolerated and improvement in pre-existing scars was noticeable. CONCLUSIONS: The 650-microsecond, 1064-nm laser in combination with low-dose isotretinoin is safe and effective in patients with acne complicated by atrophic scars and genetically prone to post-acne scarring. J Drugs Dermatol. 2020;19(6): &amp;nbsp; doi:10.36849/JDD.2020.5108.</t>
  </si>
  <si>
    <t>BACKGROUND: Breast cancer is a highly heterogeneous disease characterized by multiple histologic and molecular subtypes. While a myriad of breast cancer cell lines have been developed over the past 60 years, estrogen receptor alpha (ER)+ disease and some mutations associated with this subtype remain underrepresented. Here we describe six breast cancer cell lines derived from patient-derived xenografts (PDX) and their general characteristics. METHODS: Established breast cancer PDX were processed into cell suspensions and placed into standard 2D cell culture; six emerged into long-term passageable cell lines. Cell lines were assessed for protein expression of common luminal, basal, and mesenchymal markers, growth assessed in response to estrogens and endocrine therapies, and RNA-seq and oncogenomics testing performed to compare relative transcript levels and identify putative oncogenic drivers. RESULTS: Three cell lines express ER and two are also progesterone receptor (PR) positive; PAM50 subtyping identified one line as luminal A. One of the ER+PR+ lines harbors a D538G mutation in the gene for ER (ESR1), providing a natural model that contains this endocrine-resistant genotype. The third ER+PR(-/low) cell line has mucinous features, a rare histologic type of breast cancer. The three other lines are ER- and represent two basal-like and a mixed ductal/lobular breast cancer. The cell lines show varied responses to tamoxifen and fulvestrant, and three were demonstrated to regrow tumors in vivo. RNA sequencing confirms all cell lines are human and epithelial. Targeted oncogenomics testing confirmed the noted ESR1 mutation in addition to other mutations (i.e., PIK3CA, BRCA2, CCND1, NF1, TP53, MYC) and amplifications (i.e., FGFR1, FGFR3) frequently found in breast cancers. CONCLUSIONS: These new generation breast cancer cell lines add to the existing repository of breast cancer models, increase the number of ER+ lines, and provide a resource that can be genetically modified for studying several important clinical breast cancer features.</t>
  </si>
  <si>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</si>
  <si>
    <t>Transcriptional regulation of ESR1, the gene that encodes for estrogen receptor alpha (ER), is critical for regulating the downstream effects of the estrogen signaling pathway in breast cancer such as cell growth. ESR1 is a large and complex gene that is regulated by multiple regulatory elements, which has complicated our understanding of how ESR1 expression is controlled in the context of breast cancer. Early studies characterized the genomic structure of ESR1 with subsequent studies focused on identifying intrinsic (chromatin environment, transcription factors, signaling pathways) and extrinsic (tumor microenvironment, secreted factors) mechanisms that impact ESR1 gene expression. Currently, the introduction of genomic sequencing platforms and additional genome-wide technologies has provided additional insight on how chromatin structures may coordinate with these intrinsic and extrinsic mechanisms to regulate ESR1 expression. Understanding these interactions will allow us to have a clearer understanding of how ESR1 expression is regulated and eventually provide clues on how to influence its regulation with potential treatments. In this review, we highlight key studies concerning the genomic structure of ESR1, mechanisms that affect the dynamics of ESR1 expression, and considerations towards affecting ESR1 expression and hormone responsiveness in breast cancer.</t>
  </si>
  <si>
    <t>Luteolin, a natural flavonoid exists in various medicinal plants, has strong anti-inflammatory effect. However, anti-inflammatory mechanism of luteolin has not been fully explored. Hence, we systematically investigated druggability and anti-inflammatory mechanism of luteolin based on network pharmacology and in vitro experiments. The absorption, distribution, metabolism and excretion of luteolin were evaluated by TCMSP server. Targets associated with luteolin and inflammation were collected from public databases, and the overlapping targets between luteolin and inflammation were analyzed by Draw Venn diagram. Then the protein-protein interaction network of luteolin against inflammation was constructed. Further, gene function and pathway enrichment analysis were performed. Finally, in vitro experiments were carried out to estimate the accuracy of predicted target genes. ADME results indicated that luteolin has great potential to be developed into a drug. 226 overlapping targets were screened by matching 280 targets of luteolin with 9015 targets of inflammation. 9 core targets of luteolin against inflammation were identified, including MMP9, MAPK1, HSP90AA1, CASP3, ALB, EGFR, SRC, HRAS and ESR1. Gene function were mainly involved in metabolism, energy pathways and signal transduction. Metabolic pathways, pathways in cancer, PI3K-AKT signaling pathway, Ras signaling pathway and so on might be the critical pathways of luteolin against inflammation. RT-qPCR and ELISA results indicated that luteolin decreased the expression of most of core genes at protein and mRNA levels (MMP9, MAPK1, HSP90AA1, EGFR, SRC and HRAS). Luteolin is expounded to have great potential to be developed into a drug and target various genes and pathways to perform anti-inflammatory effect.</t>
  </si>
  <si>
    <t>The androgen receptor (AR), oestrogen receptor alpha (ESR1) and oestrogen receptor beta (ESR2) play essential roles in mediating the effect of sex hormones on sex differences in the brain. Using Voxel-based morphometry (VBM) and gene sizing in two independent samples (discovery n = 173, replication = 61), we determine the common and unique influences on brain sex differences in grey (GM) and white matter (WM) volume between repeat lengths (n) of microsatellite polymorphisms AR(CAG)n, ESR1(TA)n and ESR2(CA)n. In the hypothalamus, temporal lobes, anterior cingulate cortex, posterior insula and prefrontal cortex, we find increased GM volume with increasing AR(CAG)n across sexes, decreasing ESR1(TA)n across sexes and decreasing ESR2(CA)n in females. Uniquely, AR(CAG)n was positively associated with dorsolateral prefrontal and orbitofrontal GM volume and the anterior corona radiata, left superior fronto-occipital fasciculus, thalamus and internal capsule WM volume. ESR1(TA)n was negatively associated with the left superior corona radiata, left cingulum and left inferior longitudinal fasciculus WM volume uniquely. ESR2(CA)n was negatively associated with right fusiform and posterior cingulate cortex uniquely. We thus describe the neuroanatomical correlates of three microsatellite polymorphisms of steroid hormone receptors and their relationship to sex differences.</t>
  </si>
  <si>
    <t>Invasive lobular breast carcinoma (ILC) accounts for 10% to 15% of breast cancers diagnosed annually. Evidence suggests that some aspects of endocrine treatment response might differ between invasive ductal carcinoma (IDC) and ILC, and that patients with ILC have worse long-term survival. We analyzed The Cancer Genome Atlas dataset and observed lower levels of ESR1 mRNA (P = 0.002) and ERalpha protein (P = 0.038) in ER+ ILC (n = 137) compared to IDC (n = 554), and further confirmed the mRNA difference in a local UPMC cohort (ILC, n = 143; IDC, n = 877; P &lt; 0.005). In both datasets, the correlation between ESR1 mRNA and ERalpha protein was weaker in ILC, suggesting differential post-transcriptional regulation of ERalpha. In vitro, 17beta-estradiol (E2) decreased the rate of degradation and increased the half-life of ERalpha in ILC cell lines, whereas the opposite was observed in IDC cell lines. Further, E2 failed to induce robust ubiquitination of ERalpha in ILC cells. To determine the potential clinical relevance of these findings, we evaluated the effect of 2 selective estrogen receptor downregulators (SERDs), ICI 182,780 and AZD9496, on ERalpha turnover and cell growth. While ICI 182,780 and AZD9496 showed similar effects in IDC cells, in ILC cell lines, AZD9496 was not as effective as ICI 182,780 in decreasing ERalpha stability and E2-induced proliferation. Furthermore, AZD9496 exhibited partial agonist activity in growth assays in ILC cell lines. Our study provides evidence for a distinct ERalpha regulation by SERDs in ILC cell lines, and therefore it is important to include ILC models into preclinical and clinical testing of novel SERDs.</t>
  </si>
  <si>
    <t>Background: Fractures are common in physically active populations and genetic differences may mediate injury risk. Objective: To meta-analyse the pooled results of candidate gene association studies with non-osteoporotic fracture risk in physically active humans. Methods: Systematic searching of databases returned 11 eligible studies published in English. Pooled odds ratios (ORs) with 95% confidence intervals (CI) were produced using allele contrast, recessive and homozygote contrast meta-analysis models to evaluate associations of risk alleles in the COL1A1 (rs1800012), COL2A1 (rs412777), CTR (rs1801197), ESR1 (rs2234693 and rs9340799) LRP5 (rs3736228), VDR (rs10735810, rs7975232, rs1544410, and rs731236) genes with fracture incidence. Results: Eligible study quality was generally low (7/11) and no significant overall effect was found for any genetic variant with any comparison model (p &gt; 0.05). A trivial reduction in fracture risk was found for female participants with the COL1A1 Sp1 (rs1800012) T allele (OR = 0.48, 95% CI = 0.25-0.91, p = 0.03, d = -0.18). Conclusions: No overall effect was found from the pooled results of included genetic variants on fracture risk in physically active participants. The COL1A1 Sp1 rs1800012 T allele may reduce fracture risk in physically active females but further high-quality research with sex-specific analysis is required. Trial Registration: (PROSPERO; CRD42018115008).</t>
  </si>
  <si>
    <t>At birth, all female mice, including those that either lack estrogen receptor alpha (ERalpha-knockout) or that express mutated forms of ERalpha (AF2ERKI), have a hypoplastic uterus. However, uterine growth and development that normally accompany pubertal maturation does not occur in ERalpha-knockout or AF2ERKI mice, indicating ERalpha-mediated estrogen (E2) signaling is essential for this process. Mice that lack Cyp19 (aromatase knockout, ArKO mice), an enzyme critical for E2 synthesis, are unable to make E2 and lack pubertal uterine development. A single injection of E2 into ovariectomized adult (10 weeks old) females normally results in uterine epithelial cell proliferation; however, we observe that although ERalpha is present in the ArKO uterine cells, no proliferative response is seen. We assessed the impact of exposing ArKO mice to E2 during pubertal and postpubertal windows and observed that E2-exposed ArKO mice acquired growth responsiveness. Analysis of differential gene expression between unexposed ArKO samples and samples from animals exhibiting the ability to mount an E2-induced uterine growth response (wild-type [WT] or E2-exposed ArKO) revealed activation of enhancer of zeste homolog 2 (EZH2) and heart- and neural crest derivatives-expressed protein 2 (HAND2) signaling and inhibition of GLI Family Zinc Finger 1 (GLI1) responses. EZH2 and HAND2 are known to inhibit uterine growth, and GLI1 is involved in Indian hedgehog signaling, which is a positive mediator of uterine response. Finally, we show that exposure of ArKO females to dietary phytoestrogens results in their acquisition of uterine growth competence. Altogether, our findings suggest that pubertal levels of endogenous and exogenous estrogens impact biological function of uterine cells later in life via ERalpha-dependent mechanisms.</t>
  </si>
  <si>
    <t>The aim of this paper was to study the prescription compatibility connotation in the treatment of primary dysmenorrhea(PD) and verify the mechanism as predicted by network pharmacology of Siwu Decoction(SWD). Mice PD model was constructed by using estradiol benzoate-oxytocin. PD mice were randomly divided into 8 groups, namely normal group, model group, positive group, complete formula group, Rehmanniae Radix Praeparata-free group, Paeoniae Radix Alba-free group, volatile oil-free group, Chuan-xiong Rhizoma and Angelicae Sinensis Radix-free group. Latent time, writhing times, inhibition rate, prostaglandin F_2_alpha(PGF_2_alpha) and prostaglandin E_2(PGE_2) levels in serum, endothelin-1, Ca~(2+), expression levels of prostaglandin synthase 2 G/H(PTGS2), estrogen receptor(ESR1), glucocorticoid receptor gene(NR3 C1) mRNA and protein expression levels in the uterus homogenate and pathological changes of uterine tissue were index to explore the prescription compatibility connotation and verify the mechanism of SWD in the treatment of PD. Compared with the extraction liquid of the whole recipe, the effect of Rehmanniae Radix Praeparata-free group and Paeoniae Radix Alba-free group with volatile oil were slightly lower, the effect of essential oil-free group was significantly lower, and the effect of Chuanxiong Rhizoma and Angelicae Sinensis Radix-free group was worse than that of the whole recipe. The relative expression levels of PTGS2 protein and mRNA were significantly reduced by the SWD. The relative expressions of protein and mRNA of ESR1, NR3 C1 were significantly increased. SWD treats PD by regulating the expression of key proteins PTGS2, ESR1 and NR3 C1.Its main medicinal herbs were Angelicae Sinensis Radix and Chuanxiong Rhizoma. Active components were mainly in volatile oil, but Paeo-niae Radix Alba and Rehmanniae Radix Praeparata also had some contributions.</t>
  </si>
  <si>
    <t>PURPOSE: Female patients with breast cancer frequently develop arthralgia when treated with aromatase inhibitors (AI). Although the mechanism of AI-induced arthralgia is unknown, potential biomarkers have been identified. The purpose of this study was to investigate the clinical and genetic predictors of AI-induced arthralgia in a prospective cohort of patients with estrogen receptor-positive breast cancer. METHODS: One hundred and ninety-six patients were enrolled at initiation of AI therapy with either letrozole or anastrozole. Patients completed two validated self-report questionnaires assessing pain, stiffness, and physical function at baseline, and repeated the questionnaires at two and at six months after the initiation of treatment with an AI. Germline DNA of all patients was genotyped for seven single-nucleotide polymorphisms (SNPs) previously identified by genetic screens and genome-wide association studies as associated with AI-induced arthralgia. RESULTS: More than 50% of the study group experienced arthralgia symptoms. Genetic analysis revealed that four SNPs, in CYP19A1 (rs4775936) and ESR1 (rs9322336, rs2234693, rs9340799), were associated with the development of arthralgia (adjusted P = 0.016, 0.018, 0.017, 0.047). High body mass index (BMI) was also associated with the development of arthralgia symptoms (adjusted P = 0.001). Patients prescribed letrozole were significantly more likely to develop arthralgia than patients on anastrozole (P = 0.018), and also more likely to discontinue AI therapy due to arthralgia. The CYP19A1 (rs4775936) SNP was significantly associated with discontinuation of therapy due to intolerable arthralgia. CONCLUSIONS: Our results suggested that BMI and AI drug (letrozole versus anastrozole) were clinical predictors of arthralgia, while genetic variants rs4775936, rs9322336, rs2234693, and rs9340799 were genetic predictors of AI-induced arthralgia. Significantly, rs4775936 was also a predictor of discontinuation of therapy.</t>
  </si>
  <si>
    <t>The endometrium is a complex multicellular tissue that is exquisitely sensitive to the actions of sex steroids synthesised in the ovary (endocrine system). Recent studies have highlighted a previously under-appreciated role for local (intracrine) metabolism in fine-tuning tissue function in both health and disease. In this review we have focused on the impact of oestrogens and androgens on endometrial function summarising data from studies on normal endometrial physiology and disorders including infertility, endometriosis and cancer. We consider the evidence that expression of enzymes including aromatase, sulphatase and AKR1C3 by endometrial cells plays an important role in tissue function and malfunction and discuss results from studies using drugs targeting intracrine pathways to treat endometrial disorders. We summarise studies exploring the spatial and temporal expression of oestrogen receptors (ERalpha/ESR1, ERbeta/ESR2 and GPER) and their role in mediating the impact of endogenous and synthetic ligands on cross-talk between vascular, immune, epithelial and stromal cells. There is a single androgen receptor gene and androgens play a key role in stromal-epithelial cross-talk, scar-free healing of endometrium during menstruation and regulation of cell proliferation. The development of new receptor-selective drugs (SERMs, SARMs, SARDs) has reinvigorated interest in targeting receptor subtypes in treatment of disorders including endometriosis and endometrial cancer and some show promise as novel therapies. In summary, understanding the mechanisms regulated by sex steroids provides the platform for improved personalised treatment of endometrial disorders as well as novel insights into the impact of steroids on processes such as tissue repair and regeneration.</t>
  </si>
  <si>
    <t>Higher levels of circulatory nitric oxide (NO) and NO metabolites reportedly facilitate high altitude acclimatization. But the underlying factors and molecular pathways promoting NO production at high altitude has been poorly characterized. Studying healthy lowlanders at sea level (C, lowlander) and high altitude (3500 m, after day 1, 4 and 7 of ascent), we report higher protein levels of eNOS and eNOS(Ser1177), higher plasma levels of BH4, NOx (nitrate and nitrites), cGMP and lower levels of endogenous eNOS inhibitor ADMA during healthy high altitude acclimatization. Our qRT-PCR-based gene expression studies identified higher levels of eNOS/NOS3 mRNA along with several other eNOS pathway genes like CALM1, SLC7A1 and DNM2. In addition, we observed higher mRNA levels of estrogen (E2) receptors ERalpha/ESR1 and ERbeta/ESR2 at high altitude that transcriptionally activates NOS3. We also observed higher mRNA level of membrane receptor ERBB2 that phosphorylates eNOS at Ser1177 and thus augments NO availability. Evaluating E2 biosynthesis at high altitude, we report higher plasma levels of CYP11A1, CYP19A1, E2, lower levels of testosterone (T) and T/E2 ratio as compared to sea level. Correlation studies revealed moderate positive correlation between E2 and NOx (R = 0.68, p = 0.02) after day 4 and cGMP (R = 0.69, p = 0.02) after day 7 at high altitude. These findings suggest a causative role of E2 and its receptors ESR1 and ESR2 in augmenting eNOS activity and NO availability during healthy high altitude ascent. These results will aid in better understanding of NO production during hypobaric hypoxia and help in designing better high altitude acclimatization protocols.</t>
  </si>
  <si>
    <t>Despite the established benefits of long-term endocrine therapy, women with hormone receptor-positive breast cancer remain at risk for late relapse. The basis of this is multi-factorial including genetic, epigenetic, and host factors. In this study we have explored the epigenetic regulation of estrogen receptor (ER)-dependent molecular and cellular phenotype by hsa-miR-18a-5p using well-established human ER-positive (ER+) breast cancer cell lines. miR-18a was overexpressed in MCF7 and ZR-75-1 and this led to an increase in the proliferative ability of the cells and concurrently resulted in decreased expression of luminal markers and higher expression of the basal marker, cytokeratin 14. The cells became more migratory with a significant repression of E-cadherin and activation of the Wnt noncanonical pathway. We observed an activation of the planar cell polarity (PCP) pathway with increased activation of JNK pathway and eventually change in actin dynamics. There was increased F-actin polymerization in cells with higher expression of miR-18a. Examination of miR-18a expression in a set of human ER+ breast cancer specimens showed a negative correlation between miR-18a and ESR1 transcripts as well as ER protein. Kaplan-Meier survival analysis of the cohort stratified by tumor hsa-miR-18a-5p levels produced significant differences in disease-free survival (log rank P &lt; .05). This observation was independently validated in the METABRIC cohort. These data provide support for a role of hsa-miR-18a-5p in altering the proliferative and migratory behavior of ER+ cells and its potential utility as a prognostic marker in clinical ER+ breast cancers.</t>
  </si>
  <si>
    <t>Background: Dysregulation of ESR1 accounts for endocrine therapy resistance and metastasis of ERalpha positive breast cancer. However, the underlying molecular mechanism of ESR1 in ERalpha positive breast cancer remains insufficiency. Notably, to date, a comprehensive miRNA-mRNA regulatory network involved in modulation of ESR1 in development and progression of ERalpha positive breast cancer is still not established. Methods: Microarray miRNA and mRNA expression profiling from GEO database were used to obtained significant DE-miRNAs and DE-mRNAs in ERalpha positive breast cancer. Functional enrichment analysis was conducted by Enrichr database. STRING database was utilized to construct protein-protein interaction network, after which hub genes were identified through Cytoscape. Kaplan-Meier plotter was introduced to perform survival analysis. The relationship between ESR1-miRNA or miRNA-target gene pairs were experimentally validated. Results: 74 DE-miRNAs, including 19 upregulated and 55 downregulated miRNAs, and 830 DE-mRNAs, including 359 upregulated and 471 downregulated mRNAs, in ERalpha positive breast cancer were identified. Potential DE-mRNAs were statistically enriched in several cancer-associated pathways, such as cell cycle and pathway in cancer. Fifty-one hub genes with node degree more than 10 were screened. Twenty-seven of 51 hub genes had significant prognostic values in ERalpha positive breast cancer. Based on the 27 hub genes, a miRNA-hub gene network, containing 26 miRNAs, was established. Seven of 26 miRNAs were found to possess prognostic predictive roles for patients with ERalpha positive breast cancer by combination of TCGA and METABRIC data. Intriguingly, ESR1 positively correlated and regulated the 7 miRNAs and the 7 miRNAs inversely correlated and modulated their corresponding downstream targets in MCF-7 and T47D cells, supporting the accuracy of in silico analysis. The relationship between ESR1-miRNA, miRNA-mRNA, or ESR1-mRNA pairs was validated in clinical ERalpha positive breast cancer. Conclusions: In total, the current findings from this work add substantially to the understanding of ESR1's molecular regulatory mechanism in ERalpha positive breast cancer.</t>
  </si>
  <si>
    <t>BACKGROUND Acori Tatarinowii Rhizoma (ATR), a traditional Chinese herbal medicine, is used to treat Alzheimer's disease (AD), which is a worldwide degenerative brain disease. The aim of this study was to identify the potential mechanism and molecular targets of ATR in AD by using network pharmacology. MATERIAL AND METHODS The potential targets of the active ingredients of ATR were predicted by PharmMapper, and the targets of Alzheimer's disease were searched by DisGeNET. All screened genes were intersected to obtain potential targets for the active ingredients of ATR. The protein-protein interaction network of possible targets was established by STRING, GO Enrichment, and KEGG pathway enrichment analyses using the Annotation of DAVID database. Next, Cytoscape was used to build the "components-targets-pathways" networks. Additionally, a "disease-component-gene-pathways" network was constructed and verified by molecular docking methods. In addition, the active constituents ss-asarone and ss-caryophyllene were used to detect Ass(1)(-)(4)(2)-mediated SH-SY5Y cells, and mRNA expression levels of APP, Tau, and core target genes were estimated by qRT-PCR. RESULTS The results showed that the active components of ATR participate in related biological processes such as cancer, inflammation, cellular metabolism, and metabolic pathways and are closely related to the 13 predictive targets: ESR1, PPARG, AR, CASP3, JAK2, MAPK14, MAP2K1, ABL1, PTPN1, NR3C1, MET, INSR, and PRKACA. The ATR active components of ss-caryophyllene significantly reduced the mRNA expression levels of APP, TAU, ESR1, PTPN1, and JAK2. CONCLUSIONS The targets and mechanism corresponding to the active ingredients of ATR were investigated systematically, and novel ideas and directions were provided to further study the mechanism of ATR in AD.</t>
  </si>
  <si>
    <t>Elevations in estrogen (17beta-estradiol, E2) are associated with increased alcohol drinking by women and experimentally in rodents. E2 alters the activity of the dopamine system, including the VTA and its projection targets, which plays an important role in binge drinking. A previous study demonstrated that, during high E2 states, VTA neurons in female mice are more sensitive to ethanol excitation. However, the mechanisms responsible for the ability of E2 to enhance ethanol sensitivity of VTA neurons have not been investigated. In this study, we used selective agonists and antagonists to examine the role of ER subtypes (ERalpha and ERbeta) in regulating the ethanol sensitivity of VTA neurons in female mice and found that ERalpha promotes the enhanced ethanol response of VTA neurons. We also demonstrated that enhancement of ethanol excitation requires the activity of the metabotropic glutamate receptor, mGluR1, which is known to couple with ERalpha at the plasma membrane. To investigate the behavioral relevance of these findings, we administered lentivirus-expressing short hairpin RNAs targeting either ERalpha or ERbeta into the VTA and found that knockdown of each receptor in the VTA reduced binge-like ethanol drinking in female, but not male, mice. Reducing ERalpha in the VTA had a more dramatic effect on binge-like drinking than reducing ERbeta, consistent with the ability of ERalpha to alter ethanol sensitivity of VTA neurons. These results provide important insight into sex-specific mechanisms that drive excessive alcohol drinking.SIGNIFICANCE STATEMENT Estrogen has potent effects on the dopamine system and increases the vulnerability of females to develop addiction to substances, such as alcohol. We investigated the mechanisms by which estrogen increases the response of neurons in the VTA to ethanol. We found that activation of the ERalpha increased the ethanol-induced excitation of VTA neurons. 17beta-Estradiol-mediated enhancement of ethanol-induced excitation required the metabotropic glutamate receptor mGluR1. We also demonstrated that ERs in the VTA regulate binge-like alcohol drinking by female, but not male, mice. The influence of ERs on binge drinking in female mice suggests that treatments for alcohol use disorder in women may need to account for this sex difference.</t>
  </si>
  <si>
    <t>Clonal evolution of osimertinib-resistance mechanisms in EGFR mutant lung adenocarcinoma is poorly understood. Using multi-region whole-exome and RNA sequencing of prospectively collected pre- and post-osimertinib-resistant tumors, including at rapid autopsies, we identify a likely mechanism driving osimertinib resistance in all patients analyzed. The majority of patients acquire two or more resistance mechanisms either concurrently or in temporal sequence. Focal copy-number amplifications occur subclonally and are spatially and temporally separated from common resistance mutations such as EGFR C797S. MET amplification occurs in 66% (n = 6/9) of first-line osimertinib-treated patients, albeit spatially heterogeneous, often co-occurs with additional acquired focal copy-number amplifications and is associated with early progression. Noteworthy osimertinib-resistance mechanisms discovered include neuroendocrine differentiation without histologic transformation, PD-L1, KRAS amplification, and ESR1-AKAP12, MKRN1-BRAF fusions. The subclonal co-occurrence of acquired genomic alterations upon osimertinib resistance will likely require targeting multiple resistance mechanisms by combination therapies.</t>
  </si>
  <si>
    <t>BACKGROUND: Postmenopausal osteoporosis (PMO) is the most common type of primary osteoporosis. ESR1 polymorphism rs2234693 and rs9340799 has been widely studied as a candidate gene associated with PMO, however, the findings were inconclusive. The present study aims to explore the relationship of ESR1 polymorphism rs2234693 and rs9340799 with PMO risk in a Chinese Han population. METHODS: PMO patients and healthy controls were recruited from gynecology department. DNA of all participants were extracted from the peripheral blood samples and genotyped by Mass Array method. A meta-analysis of case control studies was also conducted to further elucidate the relationship of polymorphism with PMO. RESULTS: Our results revealed that there were no associations of rs2234693 with PMO. However, GG genotype of rs9340799 was associated with a higher risk of PMO (OR = 1.51, 95%CI:1.08-4.34, p = 0.03), even adjusting for risk factors (OR = 1.83, 95%CI: 1.12-5.04, p = 0.04). Logistic regression analysis showed that dominant model was associated with a higher risk of PMO (OR = 2.07, 95%CI: 1.02-5.16, p = 0.02) after correcting the risk factors (OR = 2.14, 95%CI:1.12-5.64, p = 0.04); In addition, the Meta-analysis results revealed that both two polymorphisms were not associated with PMO. CONCLUSIONS: In conclusion, ESR1 polymorphism rs9340799 was associated with PMO. However, well designed studies with larger sample sizes are required to further elucidate the associations.</t>
  </si>
  <si>
    <t>BACKGROUND AND OBJECTIVE: Recent COVID-19 pandemic guidelines recommend genomic assessment of core biopsies to help guide treatment decisions in estrogen receptor (ER)-positive early-stage breast cancer. Herein we characterize biopsy and excisional breast cancer specimens submitted for 21-gene testing. METHODS: US samples submitted to Genomic Health for 21-gene testing (01/2004-04/2020) were assessed by pathologists and analyzed by a standardized quantitative reverse transcription-polymerase chain reaction. Predefined cutoffs were: ESR1 (positive &gt;/=6.5), PGR (positive &gt;/=5.5), and ERBB2 (negative &lt;10.7). ER status by immunohistochemistry (IHC) and lymph node status were determined locally. Median and interquartile range were reported for continuous variables, and total and percent for categorical variables. Distributions were assessed overall, by age, and by nodal involvement. RESULTS: Of 919 701 samples analyzed, 13% were biopsies and 87% were excisions. Initial assay success rates were 94.5% (biopsies) and 97.3% (excisions). ER IHC concordance with central ESR1 was 96.8% (biopsies) and 97.6% (excisions). Biopsy and excisional medians were: Recurrence Score results 16 (each); ESR1 10.2 (each); PGR 7.7 and 7.6; ERBB2 9.4 and 9.2, respectively. CONCLUSIONS: Biopsy submissions for 21-gene testing are common and consistently generate results that are very similar to the experience with excisions. The 21-gene test can be performed reliably on core biopsies.</t>
  </si>
  <si>
    <t>Glucagon-like peptide-1 (GLP-1), a glucagon-like peptide secreted mainly from intestinal L cells, possesses the functions of promoting synthesis and secretion of insulin in pancreatic beta-cells, and maintaining glucose homeostasis in an insulin-independent manner. Silychristin A, a major flavonolignan from silymarin, was reported to protect pancreatic beta-cells from oxidative damage in streptozotocin (STZ)-induced diabetic rats. However, the role of silychristin A in the protection of intestinal L-cells is still unknown. Our current study demonstrated that palmitate (PA) inhibited protein expression of NF-E2-related factor 2 (Nrf2), heme oxygenase-1 (HO-1) and superoxide dismutase 2 (SOD2), and subsequently increased reactive oxygen species level to induce apoptosis and decrease GLP-1 content in intestinal L-cell line GLUTag cells. Pre-incubation of silychristin A effectively reversed PA-inactivated Nrf2-HO-1/SOD2 antioxidative pathway accompanied with decreased apoptosis level and increased GLP-1 level in GLUTag cells. As a potential target of silychristin A, estrogen receptor alpha was shown to be downregulated by PA stimulation, and the expression of which was improved by silychristin A in a concentration-dependent manner. Further study revealed that the treatment of estrogen receptor alpha antagonist MPP induced apoptosis and blocked the stimulation of GLP-1 production by silychristin A through the activation of Nrf2-HO-1/SOD2 pathway in GLUTag cells. Taken together, our study found silychristin A activated estrogen receptor alpha-dependent Nrf2-HO-1/SOD2 pathway to decrease apoptosis and upregulate GLP-1 production in GLUTag cells.</t>
  </si>
  <si>
    <t>Follicular development plays a key role in poultry reproduction, affecting clutch traits and thus egg production. Follicular growth is determined by granulosa cells (GCs), theca cells (TCs), and oocyte at the transcription, translation, and secretion levels. With the development of bioinformatic and experimental techniques, non-coding RNAs have been shown to participate in many life events. In this study, we investigated the transcriptomes of GCs and TCs in three different physiological stages: small yellow follicle (SYF), smallest hierarchical follicle (F6), and largest hierarchical follicle (F1) stages. A differential expression (DE) analysis, weighted gene co-expression network analysis (WGCNA), and bioinformatic analyses were performed. A total of 18,016 novel circular RNAs (circRNAs) were detected in GCs and TCs, 8127 of which were abundantly expressed in both cell types. and more circRNAs were differentially expressed between GCs and TCs than mRNAs. Enrichment analysis showed that the DE transcripts were mainly involved in cell growth, proliferation, differentiation, and apoptosis. In the WGCNA analysis, we identified six specific modules that were related to the different cell types in different stages of development. A series of central hub genes, including MAPK1, CITED4, SOD2, STC1, MOS, GDF9, MDH1, CAPN2, and novel_circ0004730, were incorporated into a Cytoscape network. Notably, using both DE analysis and WGCNA, ESR1 was identified as a key gene during follicular development. Our results provide valuable information on the circRNAs involved in follicle development and identify potential genes for further research to determine their roles in the regulation of different biological processes during follicle growth.</t>
  </si>
  <si>
    <t>Introduction: Shuanghuanglian (SHL) oral liquid is a well-known traditional Chinese medicine preparation administered for respiratory tract infections in China. However, the underlying pharmacological mechanisms remain unclear. The present study aims to determine the potential pharmacological mechanisms of SHL oral liquid based on network pharmacology. Methods: Network pharmacology-based strategy including collection and analysis of putative compounds and target genes, network construction, Kyoto Encyclopedia of Genes and Genomes (KEGG) pathway, and Gene Ontology (GO) enrichment, identification of key compounds and target genes, and molecule docking was performed in this study. Results: A total of 82 bioactive compounds and 226 putative target genes of SHL oral liquid were collected. Of note, 28 hub target genes including 4 major hub target genes: estrogen receptor 1 (ESR1), nuclear receptor coactivator 2 (NCOA2), nuclear receptor coactivator 1 (NCOA1), androgen receptor (AR) and 5 key compounds (quercetin, luteolin, baicalein, kaempferol and wogonin) were identified based on network analysis. The hub target genes mainly enriched in pathways including PI3K-Akt signaling pathway, human cytomegalovirus infection, and human papillomavirus infection, which could be the underlying pharmacological mechanisms of SHL oral liquid for treating diseases. Moreover, the key compounds had great molecule docking binding affinity with the major hub target genes. Conclusion: Using network pharmacology analysis, SHL oral liquid was found to contain anti-virus, anti-inflammatory, and "multi-compounds and multi-targets" with therapeutic actions. These findings may provide a valuable direction for further clinical application and research.</t>
  </si>
  <si>
    <t>We investigated the role of oestrogen receptor 1 (ESR1) in regulating the [Ca(2+)]i concentration in the junctional zone (JZ) and its effect on adenomyosis. JZ smooth muscle cells (JZSMCs) were isolated from 17 control and 24 adenomyotic uteri, and membrane proteins were extracted from the cells. In the control group, the levels of membrane ESR1 and [Ca(2+)]i in the proliferative phase were significantly greater than they were in the secretory phase. While no difference was detected between the two phases, ESR1 and [Ca(2+)]i levels in the adenomyosis group were significantly higher in the proliferative and secretory phases than they were in the control groups. Oestradiol induced a rapid increase in [Ca(2+)]i in the JZSMCs of both groups. When pretreated with the ESR1 antagonist ICI 182,780, the increase in [Ca(2+)]i was clearly reduced in both groups compared with the control, but the differences were not significant. Filtered E-6-BSA also induced [Ca(2+)]i, and its actions were similar to those of oestrogen. Removal of extracellular Ca(2+) did not alter the effect of oestradiol, but the phospholipase C inhibitor U73122 (10 muM) and 2-aminoethoxydiphenyl borate (5 muM) significantly reduced the oestradiol-induced [Ca(2+)]i flux. Oestradiol was unable to induce a [Ca(2+)]i flux in thapsigargin-depleted cells; this result indicated that oestradiol mediates the [Ca(2+)]i flux in JZSMCs through ESR1, which activates the phospholipase C pathway. ESR1 levels were assessed by Western blotting. Changes in the [Ca(2+)]i concentration induced by oestrogen stimulation were analysed by immunofluorescence. The DeltaFCa(2+) was calculated as the difference between baseline and peak fluorescence response to stimulation. We found that the abnormal intracellular [Ca(2+)]i response to oestrogen could account for aberrant JZ peristalsis.</t>
  </si>
  <si>
    <t>Poor ovarian response (POR) is one of the most challenging problems in assisted reproduction. Several strategies have been used to improve pregnancy rates. The use of Clomiphene Citrate (CC) has been shown to improve ovarian stimulation outcomes and decrease gonadotropin requirements in women of advanced reproductive age. However, the combination of CC and gonadotropins to improve pregnancy rates after in IVF in poor responders is still unexplored due to the small number of trials with few participants. This is a prospective cohort trial involving 12 patients diagnosed with poor ovarian response who underwent ovarian stimulation during the period between June 2015 and September of 2017. All patients were treated with the maximum dose of gonadotropins (hMG, 300 IU/day, hMG group) according to a short gonadotropin/GnRH antagonist protocol. In a subsequent cycle those patients underwent the same stimulation protocol with the addition of 100 mg of CC from day 3 to day 7 (CC-hMG group). Supplementation with 100 mg of CC resulted in a statistically significant increase in estradiol levels, number of follicles and number of oocytes retrieved, as well as an increase in the number of total embryos available for transfer. Furthermore, a significant reduction was observed in cancellation rates in the CC-hMG group. Two clinical pregnancies, which resulted in two live births and 3 biochemical pregnancies were achieved in the CC/hMG group. Furthermore, by employing open-source, biological data we identified a common gene (Estrogen Receptor 1, ESR1) between genetic targets of clomiphene treatment and POR which could explain the benefits of clomiphene in this group of patients. In conclusion, the addition of CC 100 mg to the stimulation regimen in women diagnosed with POR and previous failed IVF cycles could improve stimulation results, but this study could not demonstrate any benefit in terms of clinical pregnancies and live births. The effectiveness of this treatment requires further investigation.</t>
  </si>
  <si>
    <t>BACKGROUND: Estrogen receptor alpha (ESR1) plays a critical role in promoting growth of various cancers. Yet, its role in the development of pancreatic cancer is not well-defined. A less studied region of ESR1 is the hinge region, connecting the ligand binding and DNA domains. rs142712646 is a rare SNP in ESR1, which leads to a substitution of arginine to cysteine at amino acid 269 (R269C). The mutation is positioned in the hinge region of ESR1, hence may affect the receptor structure and function. We aimed to characterize the activity of R269C-ESR1 and study its role in the development of pancreatic cancer. METHODS: Transcriptional activity was evaluated by E2-response element (ERE) and AP1 -luciferase reporter assays and qRT-PCR. Proliferation and migration were assessed using MTT and wound healing assays. Gene-expression analysis was performed using RNAseq. RESULTS: We examined the presence of this SNP in various malignancies, using the entire database of FoundationOne and noted enrichment of it in a subset of pancreatic non-ductal adenocarcinoma (n = 2800) compared to pancreatic ductal adenocarcinoma (PDAC) as well as other tumor types (0.53% vs 0.29%, p = 0.02). Studies in breast and pancreatic cancer cells indicated cell type-dependent activity of ESR1 harboring R269C. Thus, expression of R269C-ESR1 enhanced proliferation and migration of PANC-1 and COLO-357 pancreatic cancer cells but not of MCF-7 breast cancer cells. Moreover, R269C-ESR1 enhanced E2-response elements (ERE) and AP1-dependent transcriptional activity and increased mRNA levels of ERE and AP1-regulated genes in pancreatic cancer cell lines, but had a modest effect on MCF-7 breast cancer cells. Accordingly, whole transcriptome analysis indicated alterations of genes associated with tumorigenicity in pancreatic cancer cells and upregulation of genes associated with cell metabolism and hormone biosynthesis in breast cancer cells. CONCLUSIONS: Our study shed new light on the role of the hinge region in regulating transcriptional activity of the ER and indicates cell-type specific activity, namely increased activity in pancreatic cancer cells but reduced activity in breast cancer cells. While rare, the presence of rs142712646 may serve as a novel genetic risk factor, and a possible target for therapy in a subset of non-ductal pancreatic cancers.</t>
  </si>
  <si>
    <t>BACKGROUND: The aberrant expression of genes involved in androgen metabolism and genetic contribution are unclear in hypospadias. METHODS: We compared gene expression profiles by RNA sequencing from five non-hypospadiac foreskins, five mild hypospadiac foreskins, and five severe hypospadiac foreskins. In addition, to identify rare coding variants with large effects on hypospadias risk, we carried out whole exome sequencing in three patients in a hypospadias family. RESULTS: The average expression of androgen receptor (AR) and CYP19A1 were significantly decreased in severe hypospadias (p &lt; .01) and mild hypospadias (p &lt; .05), whereas expression of several other androgen metabolism enzymes, including CYP3A4, HSD17B14, HSD3B7, HSD17B7, CYP11A1 were exclusively significantly expressed in severe hypospadias (p &lt; .05). Compound rare damaging mutants of AR gene with HSD3B1 and SLC25A5 genes were identified in the different severe hypospadias. CONCLUSIONS: In conclusion, our findings demonstrated that dysregulation of AR and CYP19A1 could play a crucial role in the development of hypospadias. Inconsistent AR expression may be caused by the feedback loop of ESR1 signaling or combined genetic effects with other risk genes. This findings complement the possible role of AR triggered mechanism in the development of hypospadias.</t>
  </si>
  <si>
    <t>The Du'an goat is one of the most important farm animals in the Guangxi Autonomous Region of China, but the genetic basis underlying its adaptive traits has still not been investigated. Firstly, in this study, the genomes of 15 Du'an goats from a breeding farm were sequenced (mean depth: 9.50X) to analyze the patterns of genetic variation. A comparable diversity (17.3 million single nucleotide polymorphisms and 2.1 million indels) was observed to be associated with a lower runs of homozygosity-based inbreeding coefficient and smaller effective population size in comparison with other breeds. From selective sweep and gene set enrichment analyses, we revealed selective signals related to adaptive traits, including immune resistance (serpin cluster, INFGR1, TLR2, and immune-related pathways), body size (HMGA2, LCOR, ESR1, and cancer-related pathways) and heat tolerance (MTOR, ABCG2, PDE10A, and purine metabolism pathway). Our findings uncovered the unique diversity at the genomic level and will provide the opportunities for improvement of productivity in the Du'an goat.</t>
  </si>
  <si>
    <t>Soy-based foods are consumed for their health beneficial effects, implying that the population is exposed to soy isoflavones in the diet. Herein, male rats at 21, 35, and 75 days of age were maintained either on a casein control diet, soybean meal (SBM), or control diet supplemented with daidzin and genistin (G + D) for 14 days. Feeding of SBM and G + D diets decreased testicular testosterone (T) secretion regardless of age. Altered androgen secretion was due to decreased (P &lt; 0.05) Star and Hsd17beta protein in the testes and was associated with increased (P &lt; 0.05) Lhbeta and Fshbeta subunit protein expression in pituitary glands. Second, male rats were fed either a casein control diet, control diet + daidzin, control diet + genistin, or control diet + genistin + daidzin (G + D). Compared to control, feeding of all isoflavone-containing diets decreased (P &lt; 0.05) testicular T concentrations, and more so in the G + D diet group. Interestingly, Esr1 and androgen receptor protein and pituitary Fshbeta with Lhbeta subunit protein were increased (P &lt; 0.05) by feeding of genistin and G + D diets, but not the daidzin diet. However, daidzein and genistein both caused a concentration dependent inhibition (P &lt; 0.05) of T secretion by Leydig cells in vitro with IC50 of 184 etaM and 36 etaM, respectively. Results demonstrated that altered testicular steroidogenic capacity and pituitary FSHbeta and LHbeta subunit expression due to soy-based diets result from specific actions by genistein and daidzein. Experiments to assess effects of isoflavone regulation of intratesticular androgen concentrations on male fertility are warranted.</t>
  </si>
  <si>
    <t>Estrogen and its receptors are essential for sexual development and reproduction. Oestrogen receptor alpha (ERalpha) is a nuclear receptor activated by the hormone oestrogen. In male, ERalpha is encoded by the gene ESR1 (oestrogen receptor1) responsible for better fertility. ESR1 is involved in the reabsorption of luminal fluid during the transit of spermatozoa from the testis to the head of the epididymis which is important for their survival and maturation during epididymal storage. The absence of ESR1 leads to reduced epididymal sperm content, reduced sperm motility and fertilizing ability. The present study was undertaken to investigate the expression and presence of ESR1 gene in fertile and low-fertile male goat breeds. We identified ESR1 gene through various molecular tools. Genotyping was carried out by high resonance melting analysis using Roche Light Cycler 480(LC-480) system and found three different genotypes. Genotypic frequency-AA (blue-0.67), BB(Red-0.2), AB(Green-0.08) with allele frequency A(0.71 and B (0.29). The predominance of this gene in head of epididymis in fertile bucks was confirmed by SDS-PAGE, Western blotting and immunohistochemistry. From the results, we corroborated that the present study provides a useful and effective way to predict male fertility in goat breeds, which in turn increases the percentage of fertility in flock leading to more number of offspring in a kidding season.</t>
  </si>
  <si>
    <t>BACKGROUND: Estrogen receptor (ER) is essential in reproductive development and is also the primary driver of breast cancers. Deregulation of ER may also be involved in tumorigenesis of other organs. To understand the role of ER in different tumor types, pan-cancer analysis of estrogen receptor alpha (ESR1) and estrogen receptor beta (ESR2) in various tumors and association with patients' survival were conducted using The Cancer Genome Atlas (TCGA) data. RESULTS: Gene methylation level was evaluated by the mean methylation level of CpG sites in the promoter region. The significant different DNA methylation between tumor and healthy tissues was shown in 10 tumor types for ESR1 and eight tumor types for ESR2. The methylation pattern was also varied across different TCGA tumors. The pan-cancer analysis showed significantly different mRNA expression of ESR1 in nine tumor types and ESR2 in four tumor types. Survival analysis showed that the effects of ERs expression on survival are diverse in different tumors. The expression of ERs was associated with tumor molecular subtypes and various clinical characteristics. ER correlated genes were mainly enriched in cancer and immune-related pathways. CONCLUSIONS: Our pan-cancer analysis data indicated that ERs might be significantly associated with carcinogenesis and progression of some tumors, which may be potential therapeutic targets and prognosis biomarkers.</t>
  </si>
  <si>
    <t>Assay for transposase-accessible chromatin using sequencing (ATAC-seq) has not yet been widely used in cancer research. Clinical implications of chromatin accessibility assessed by ATAC-seq profiling in human cancers especially in a large patient cohort is largely unknown. In this study, we analyzed ATAC-seq data in 404 cancer patients from the Cancer Genome Atlas, representing the largest cancer patient cohort with ATAC-seq data, and correlated chromatin accessibility with patient demographics, tumor histology, molecular subtypes, and survival. Our results showed that chromatin accessibility varies from chromosome to chromosome, and is different in different genomic regions along the same chromosome. Chromatin accessibility especially on the X chromosome is strongly dependent on patient sex, but not much on patient age or tumor stage. Striking difference in chromatin accessibility is observed between lung adenocarcinoma and lung squamous cell carcinoma, the two most common histological subgroups in lung cancer. Furthermore, chromatin accessibility was different between basal and non-basal breast cancer. Finally, we identified prognostic peaks in the promoter regions that were significantly correlated with survival. In particular, we identified six peaks in the ESR1 gene promoter region in the ATAC-seq profiling and found that the peak about 247 bp away from the transcription start site was significantly associated with better survival. In conclusion, our study provides an alternative mechanism underlying tumor prognosis.</t>
  </si>
  <si>
    <t>Radiotherapy is an effective treatment for local solid tumors, but the mechanism of damage to human body caused by radiation therapy needs further study. In this study, gene expression profiles of human peripheral blood samples exposed to different doses and rates of ionizing radiation (IR) were used for bioinformatics analysis to investigate the mechanism of IR damage and radiation-induced bystander effect (RIBE). Differentially expressed genes analysis, weighted gene correlation network analysis, functional enrichment analysis, hypergeometric test, gene set enrichment analysis, and gene set variation analysis were applied to analyze the data. Moreover, receiver operating characteristic curve analysis was performed to identify core genes of IR damage. Weighted gene correlation network analysis identified 3 modules associated with IR damage, 2 were positively correlated and 1 was negatively correlated. The analysis showed that the positively correlated modules were significantly involved in apoptosis and p53 signaling pathway, and ESR1, ATM, and MYC were potential transcription factors regulating these modules. Thus, the study suggested that apoptosis and p53 signaling pathway may be the potential molecular mechanisms of IR damage and RIBE, which could be driven by ESR1, ATM, and MYC.</t>
  </si>
  <si>
    <t>Aberrant activation of estrogen signaling through three ESR (estrogen receptor) subtypes, termed ESR1/ERalpha, ESR2/ERbeta, and GPER1 (G protein-coupled estrogen receptor 1), is implicated in breast cancer pathogenesis and progression. Antiestrogens tamoxifen (TAM) and fulvestrant (FUL) are effective for treatment of ESR1-positive breast tumors, but development of resistance represents a major clinical challenge. However, the molecular mechanisms behind these events remain largely unknown. Here, we report that 17beta-estradiol (E2), TAM, and FUL stabilize MORC2 (MORC family CW-type zinc finger 2), an emerging oncoprotein in human cancer, in a GPER1-dependent manner. Mechanistically, GPER1 activates PRKACA (protein kinase cAMP-activated catalytic subunit alpha), which in turn phosphorylates MORC2 at threonine 582 (T582). Phosphorylated MORC2 decreases its interaction with HSPA8 (heat shock protein family A [Hsp70] member 8) and LAMP2A (lysosomal associated membrane protein 2A), two core components of the chaperone-mediated autophagy (CMA) machinery, thus protecting MORC2 from lysosomal degradation by CMA. Functionally, knockdown of MORC2 attenuates E2-induced cell proliferation and enhances cellular sensitivity to TAM and FUL. Moreover, introduction of wild-type MORC2, but not its phosphorylation-lacking mutant (T582A), in MORC2-depleted cells restores resistance to antiestrogens. Clinically, the phosphorylation levels of MORC2 at T582 are elevated in breast tumors from patients undergoing recurrence after TAM treatment. Together, these findings delineate a phosphorylation-dependent mechanism for MORC2 stabilization in response to estrogen and antiestrogens via blocking CMA-mediated lysosomal degradation and uncover a dual role for MORC2 in both estrogen-induced proliferation and resistance to antiestrogen therapies of breast cancer cells. ABBREVIATIONS: 4-OHT: 4-hydroxytamoxifen; Baf A1: bafilomycin A1; CMA: chaperone-mediated autophagy; E2: 17beta-estradiol; ESR: estrogen receptor; FUL: fulvestrant; GPER1: G protein-coupled estrogen receptor 1; HSPA8: heat shock protein family A (Hsp70) member 8; LAMP2A: lysosomal associated membrane protein 2A; MORC2: MORC family CW-type zinc finger 2; PRKACA: protein kinase cAMP-activated catalytic subunit alpha; TAM: tamoxifen; VCL: vinculin.</t>
  </si>
  <si>
    <t>Ghrelin is an orexigenic agonist that acts directly on neurons in the hypothalamus, controlling appetite and energy balance. Although its role in appetite-associated neurons has been described, the relationship between peripheral ghrelin stimulation and oxytocin expression in the paraventricular nucleus is not fully understood. We evaluated the suppressive function of ghrelin in oxytocin-positive paraventricular nucleus neurons in ovariectomized C57BL/6 mice 2 h after ghrelin injection. The results showed that, in intact mice, peripheral ghrelin stimulation activated estrogen receptor alpha-expressing neurons during the estrous cycle and that agouti-related peptide mRNA expression was remarkably increased. Agouti-related peptide neuron axons co-localized with oxytocin neurons in the paraventricular nucleus. Moreover, the response of oxytocin-positive paraventricular nucleus neurons to ghrelin was suppressed in the proestrus period, while ghrelin decreased the serum concentration of estradiol in the proestrus phase. These data suggest that ghrelin may suppress oxytocin-positive neuron expression via the arcuate nucleus agouti-related peptide circuit, with the possible influence of estradiol in the murine estrous cycle. Unraveling the mechanism of ghrelin-induced oxytocin expression in the hypothalamus paraventricular nucleus broadens the horizon for ghrelin-related appetite research.</t>
  </si>
  <si>
    <t>We previously demonstrated that 5'-AMP-activated protein kinase (AMPK) is essential for normal reproductive functions in female mice. Conditional ablation of Prkaa1 and Prkaa2, genes that encode the alpha1 and alpha2 catalytic domains of AMPK, resulted in early reproductive senescence, faulty artificial decidualization, uterine inflammation and fibrotic postparturient endometrial regeneration. We also noted a delay in the timing of embryo implantation in Prkaa1/2d/d female mice, suggesting a role for AMPK in establishing uterine receptivity. As outlined in new studies here, conditional uterine ablation of Prkaa1/2 led to an increase in ESR1 in the uteri of Prkaa1/2d/d mice, resulting in prolonged epithelial cell proliferation and retention of E2-induced gene expression (e.g. Msx1, Muc1, Ltf) through the implantation window. Within the stromal compartment, stromal cell proliferation was reduced by five-fold in Prkaa1/2d/d mice, and this was accompanied by a significant decrease in cell cycle regulatory genes and aberrant expression of decidualization marker genes such as Hand2, Bmp2, Fst and Inhbb. This phenotype is consistent with our prior study, demonstrating a failure of the Prkaa1/2d/d uterus to undergo decidualization. Despite these uterine defects, ovarian function seemed to be normal following ablation of Prkaa1/2 from peri-ovulatory follicles in which ovulation, luteinization and serum progesterone levels were not different on day 5 of pregnancy or pseudopregnancy between Prkaa1/2fl/fl and Prkaa1/2d/d mice. These cumulative findings demonstrate that AMPK activity plays a prominent role in mediating several steroid hormone-dependent events such as epithelial cell proliferation, uterine receptivity and decidualization as pregnancy is established.</t>
  </si>
  <si>
    <t>BACKGROUND: Ovarian cancer is an epithelial malignancy that intrigues people for its poor outcome and lack of efficient treatment, while methylation is an important mechanism that have been recognized in many malignancies. In this study, we attempt to assess abnormally methylated gene markers and pathways in ovarian cancer by integrating three microarray datasets. METHODS: Three datasets including expression (GSE26712 and GSE66957) and methylation (GSE81224) datasets were accessed. GEO2R platform was used to detect abnormally methylated-differentially expressed genes. Protein-protein interaction (PPI) networks were built and analysed for hypermethylated and hypermethylated differentially expressed genes using Cytoscape software and Mcode app. GEPIA and cBioPortal platforms were used to validate the expression of the hub genes and the correlation between their mRNA expressions and methylation levels. Kaplan Meier-plotter platform were used to assess the prognostic significance of the hub genes. RESULTS: Six hundred eighty-one hypomethylated-upregulated genes were detected and involved in Rap1 signaling pathway, biosynthesis of amino acids, endocrine resistance, apoptosis, pathways in cancer. The hub genes were TNF, UBC, SRC, ESR1, CDK1, PECAM1, CXCR4, MUC1, IKBKG. Additionally, 337 hypermethylated-downregulated genes were detected and involved in pathways in cancer, focal adhesion, sphingolipid signaling pathway, EGFR tyrosine kinase inhibitor resistance, cellular senescence. The hub genes were BDNF, CDC42, CD44, PPP2R5C, PTEN, UBB, BMP2, FOXO1, KLHL2. TNF, ESR1, MUC1, CD44, PPP2R5C, PTEN, UBB and FOXO1 showed significant negative correlation between their mRNA expressions and methylation levels. TNF, ESR1 and FOXO1 showed prognostic significance. CONCLUSIONS: Two novel gene networks were found for ovarian cancer. TNF, ESR1, MUC1 and FOXO1 are our candidate genes that might take part in ovarian cancer progression in an epigenetic approach, TNF, ESR1 and FOXO1 may serve as potential markers for ovarian cancer prognosis evaluation.</t>
  </si>
  <si>
    <t>RESEARCH QUESTION: Can single-nucleotide polymorphisms (SNP) of genes related to progesterone synthesis predict the risk of premature serum progesterone elevation in women undergoing gonadotrophin-releasing hormone agonist protocols for ovarian stimulation? DESIGN: A total of 765 women were divided into high progesterone and normal progesterone groups according to progesterone concentration on the day of human chorionic gonadotrophin (HCG) administration, with the 75th percentile as the threshold between the group. Associations were analysed of genetic information from whole exome sequencing and the clinical characteristics of the two groups to identify the relationship between SNP, haplotypes and serum progesterone elevation. RESULTS: Among 40 common SNP of eight genes (FSHR, LHCGR, ESR1, ESR2, PGR, HSD3B1, CYP11A1 and CYP17A1), no statistical significance between the high and normal progesterone groups was identified in the distribution of genotypes and allele frequencies after multiple test correction to adjust the false discovery rate (PFDR &gt; 0.05). When compared with the most common haplotypes of each gene, haplotype GAAG in CYP17A1 was associated with a 1.44-fold increased risk of progesterone elevation (95% confidence interval [CI] 1.22-1.69, PFDR &lt; 0.001), while haplotypes of the following genes showed a decreased risk of progesterone elevation: haplotype CC in FSHR and LHCGR (0.66-fold, PFDR=0.020, and 0.64-fold, PFDR &lt; 0.001, respectively), CA in ESR1 (0.90-fold, PFDR &lt; 0.001), TCTGG in ESR2 (0.92-fold, PFDR=0.007) and GAACC in HSD3B1 (0.42-fold, PFDR &lt; 0.001). CONCLUSIONS: Polymorphism in genes involved in enzymes or hormone receptors in the progesterone synthesis pathway may have a role in modifying risk of serum progesterone elevation.</t>
  </si>
  <si>
    <t>OBJECTIVE: Nobiletin treatment on MDA-MB 231 cells reduces the expression of CXC chemokine receptor type 4 (CXCR4), which is highly expressed in cancer stem cell populations in tumor patients. However, the mechanisms of nobiletin in cancer stem cells (CSCs) remain elusive. This study was aimed to explore the potential target and mechanisms of nobiletin in cancer stem cells using bioinformatics approaches. METHODS: Gene expression profiles by public COMPARE predicting the sensitivity of tumor cells to nobiletin. Functional annotations on gene lists are carried out with The Database for Annotation, Visualization and Integrated Discovery (DAVID) v6.8, and WEB-based GEne SeT Analysis Toolkit (WebGestalt). The protein-protein interaction (PPI) network was analyzed by STRING-DB and visualized by Cytoscape. RESULTS: Microarray analyses reveal many genes involved in protein binding, transcriptional and translational activity. Pathway enrichment analysis revealed breast cancer regulation of estrogen signaling and Wnt/ss-catenin by nobiletin. Moreover, three hub genes, i.e. ESR1, NCOA3, and RPS6KB1 and one significant module were filtered out and selected from the PPI network. CONCLUSION: Nobiletin might serve as a lead compound for the development of CSCs-targeted drugs by targeting estrogen and Wnt/ss-catenin signaling. Further studies are needed to explore the full therapeutic potential of nobiletin in cancer stem cells.&lt;br /&gt;.</t>
  </si>
  <si>
    <t>The impact of progestins (i.e. synthetic forms of progesterone) on aquatic organisms has drawn increasing attention due to their widespread occurrence in the aquatic environments and potential effects on the endocrine system of fish. In this study, the effects of norethindrone (NET, a progestin) on the reproductive behavior, sex hormone production and transcriptional expressions were evaluated by exposing female zebrafish to NET at 0, 3.1, 36.2 and 398.6 ng L(-1) for 60 days. Results showed that NET impaired the mating behaviors of female at 36.2 and 398.6 ng L(-1) exhibited by males and increased the frequency of atretic follicular cells in the ovary exposed to NET at 398.6 ng L(-1). As for sex hormones, plasma testosterone concentration in zebrafish increased, while estradiol concentration decreased. Up-regulation of genes (Npr, Mpra, Mprbeta, Fshbeta, Lbeta, Tshb, Nis and Dio2) was detected in the brain of fish exposed to NET at 398.6 ng L(-1). The transcriptional levels of genes (Esr1, Vtg1, Ar, Cyp19a, Cyp11b and Ptgs2) were generally inhibited in the ovary of zebrafish by NET at 398.6 ng L(-1). Moreover, the transcripts of genes (Vtg1, Esr1, Ar and Pgr) in the liver were reduced by NET at 36.2 and 398.6 ng L(-1). Our findings suggest that NET can potentially diminish the of fish populations not only by damaging their reproductive organs, but also by altering their mating behavior through the changes in the expressions of genes responsible for the production of sex hormones.</t>
  </si>
  <si>
    <t>Endocrine therapy is standard treatment for estrogen receptor (ER)-positive breast cancer, yet long-term treatment often causes acquired resistance, which results in recurrence and metastasis. Recent studies have revealed that RNA-binding proteins (RBP) are involved in tumorigenesis. Here, we demonstrate that PSF/SFPQ is an RBP that potentially predicts poor prognosis of patients with ER-positive breast cancer by posttranscriptionally regulating ERalpha (ESR1) mRNA expression. Strong PSF immunoreactivity correlated with shorter overall survival in patients with ER-positive breast cancer. PSF was predominantly expressed in a model of tamoxifen-resistant breast cancer cells, and depletion of PSF attenuated proliferation of cultured cells and xenografted tumors. PSF expression was significantly associated with estrogen signaling. PSF siRNA downregulated ESR1 mRNA by inhibiting nuclear export of the RNA. Integrative analyses of microarray and RNA immunoprecipitation sequencing also identified SCFD2, TRA2B, and ASPM as targets of PSF. Among the PSF targets, SCFD2 was a poor prognostic indicator of breast cancer and SCFD2 knockdown significantly suppressed breast cancer cell proliferation. Collectively, this study shows that PSF plays a pathophysiologic role in ER-positive breast cancer by posttranscriptionally regulating expression of its target genes such as ESR1 and SCFD2. Overall, PSF and SCFD2 could be potential diagnostic and therapeutic targets for primary and hormone-refractory breast cancers. SIGNIFICANCE: This study defines oncogenic roles of RNA-binding protein PSF, which exhibits posttranscriptional regulation in ER-positive breast cancer.</t>
  </si>
  <si>
    <t>BACKGROUND Adolescent idiopathic scoliosis (AIS) is the most common spinal deformity, but its etiology is unclear. Multiple genetic mutations have been reported to be associated with AIS. MATERIAL AND METHODS We enrolled a cohort of 113 surgically treated AIS patients with available parental subjects from the Peking Union Medical College Hospital. We performed whole-exome sequencing in 10 trio families and whole-genome sequencing in 103 singleton patients. Luciferase assay was used to detect the functional alterations of candidate ESR1 and ESR2 variants. RESULTS Using a de novo strategy, a missense variant in ESR1 (c.868A&gt;G) was selected as a candidate gene for AIS. The main Cobb angle of this patient was 41 degrees (T6-T10). Another potential pathogenic variant in ESR2 (c.236T&gt;C) was identified. The main curve of the patient was 45 degrees at T10-L3. The transactivation capacities of the mutated ESR1 and ESR2 protein were both significantly decreased (p=0.026 and 0.014, respectively). CONCLUSIONS Potential pathogenic variants in ESR1 and ESR2 were identified in 113 AIS patients, suggesting that genetic mutations in ESR1/2 were associated with the risk of AIS.</t>
  </si>
  <si>
    <t>RNA sequencing is considered the gold standard for high-throughput profiling of gene expression at the transcriptional level. Its increasing importance in cancer research and molecular diagnostics is reflected in the growing number of its mentions in scientific literature and clinical trial reports. However, the use of different reagents and protocols for RNA sequencing often produces incompatible results. Recently, we published the Oncobox Atlas of RNA sequencing profiles for normal human tissues obtained from healthy donors killed in road accidents. This is a database of molecular profiles obtained using uniform protocol and reagents settings that can be broadly used in biomedicine for data normalization in pathology, including cancer. Here, we publish new original 39 breast cancer (BC) and 19 lung cancer (LC) RNA sequencing profiles obtained for formalin-fixed paraffin-embedded (FFPE) tissue samples, fully compatible with the Oncobox Atlas. We performed the first correlation study of RNA sequencing and immunohistochemistry-measured expression profiles for the clinically actionable biomarker genes in FFPE cancer tissue samples. We demonstrated high (Spearman's rho 0.65-0.798) and statistically significant (p &lt; 0.00004) correlations between the RNA sequencing (Oncobox protocol) and immunohistochemical measurements for HER2/ERBB2, ER/ESR1 and PGR genes in BC, and for PDL1 gene in LC; AUC: 0.963 for HER2, 0.921 for ESR1, 0.912 for PGR, and 0.922 for PDL1. To our knowledge, this is the first validation that total RNA sequencing of archived FFPE materials provides a reliable estimation of marker protein levels. These results show that in the future, RNA sequencing can complement immunohistochemistry for reliable measurements of the expression biomarkers in FFPE cancer samples.</t>
  </si>
  <si>
    <t>Hepatocellular carcinoma (HCC) is one of the most common types of cancer worldwide with a high morbidity and mortality rate. An increasing number of studies have demonstrated that microRNAs (miRNAs) serve an important role in HCC. The present study investigated the role of miR-939-3p in HCC. It was demonstrated that miR-939-3p was upregulated in HCC cell lines and HCC tissues compared with normal liver cell lines and paired normal tissues, respectively. It was also found that upregulation of miR-939-3p expression levels in HCC tissues was associated with a less favorable prognosis. Moreover, the overexpression of miR-939-3p in LM3 cells enhanced the metastatic capacity of these cells and promoted epithelial-mesenchymal transition (EMT). In contrast, miR-939-3p inhibition decreased the invasive capacity of HCC cells and EMT. Potential binding target of miR-939-3p to estrogen receptor 1 (ESR1) were predicted using TargetScan. The expression levels of miR-939-3p were negatively associated with ESR1 in HCC tissues based on data from The Cancer Genome Atlas. A luciferase reporter assay was used to confirm ESR1 as a direct downstream target of miR-393-3p. The miR-939-3p/ESR1 axis may be a potential novel target for the treatment of HCC.</t>
  </si>
  <si>
    <t>Plastic in the ocean degrades to microplastic, thereby enhancing the leaching of incorporated plasticizers due to the increased particle surface. The uptake of microplastic-derived plasticizers by marine animals and the subsequent entry in the food chain raises concerns for adverse health effects in human beings. Frequently used plasticizers as the organophosphate ester tri-o-cresyl phosphate (TOCP) are known to affect the male reproductive system. However, the overall endocrine potential of TOCP and the underlying molecular mechanisms remain elusive as yet. In this study, we investigated the molecular effects of TOCP on estrogen receptor alpha (ERalpha)-transfected HEK-ESR1 cells and the human breast cancer cell line MCF-7. Applying virtual screening and molecular docking, we identified TOCP as potent ligand of ERalpha in silico. Microscale thermophoresis confirmed the binding in vitro with similar intensity as the natural ligand 17-beta-estradiol. To identify the molecular mechanisms of TOCP-mediated effects, we used next-generation sequencing to analyze the gene expression pattern of TOCP-treated MCF-7 cells. RNA-sequencing revealed 22 differently expressed genes associated with ESR1 as upstream regulator: CYP1A1, SLC7A11, RUNX2, DDIT4, STC2, KLHL24, CCNG2, CEACAM5, SLC7A2, MAP1B, SLC7A5, IGF1R, CD55, FOSL2, VEGFA, and HSPA13 were upregulated and PRKCD, CCNE1, CEBPA, SFPQ, TNFAIP2, KRT19 were downregulated. The affected genes promote tumor growth by increasing angiogenesis and nutritional supply, favor invasion and metastasis, and interfere with the cell cycle. Based on the gene expression pattern, we conclude TOCP to mediate endocrine effects on MCF-7 cells by interacting with ERalpha.</t>
  </si>
  <si>
    <t>Sexually dimorphic bone structure emerges largely during puberty. Sex steroids are critical for peak bone mass acquisition in both genders. In particular, the biphasic effects of estrogens mediate the skeletal sexual dimorphism. However, so far the stimulatory vs inhibitory actions of estrogens on bone mass are not fully explained by direct effects on bone cells. Recently, it has become evident that there is possible neuroendocrine action of estrogen receptor alpha (ERalpha) on the skeleton. Based on these considerations, we hypothesized that neuronal ERalpha-signaling may contribute to the skeletal growth during puberty. Here, we generated mice with tamoxifen-inducible Thy1-Cre mediated ERalpha inactivation during late puberty specifically in extrahypothalamic neurons (N-ERalphaKO). Inactivation of neuronal ERalpha did not alter the body weight in males, whereas N-ERalphaKO females exhibited a higher body weight and increased body and bone length compared to their control littermates at 16 weeks of age. Ex vivo microCT analysis showed increased radial bone expansion of the midshaft femur in female N-ERalphaKO along with higher serum levels of insulin-like growth factor (IGF)-1 as well as IGF-binding protein (IGFBP)-3. Furthermore, the 3-point bending test revealed increased bone strength in female N-ERalphaKO. In contrast, inactivation of neuronal ERalpha had no major effect on bone growth in males. In conclusion, we demonstrate that central ERalpha-signaling limits longitudinal bone growth and radial bone expansion specifically in females potentially by interacting with the GH/IGF-1 axis.</t>
  </si>
  <si>
    <t>BACKGROUND: Precise prediction of cancer types is vital for cancer diagnosis and therapy. Through a predictive model, important cancer marker genes can be inferred. Several studies have attempted to build machine learning models for this task however none has taken into consideration the effects of tissue of origin that can potentially bias the identification of cancer markers. RESULTS: In this paper, we introduced several Convolutional Neural Network (CNN) models that take unstructured gene expression inputs to classify tumor and non-tumor samples into their designated cancer types or as normal. Based on different designs of gene embeddings and convolution schemes, we implemented three CNN models: 1D-CNN, 2D-Vanilla-CNN, and 2D-Hybrid-CNN. The models were trained and tested on gene expression profiles from combined 10,340 samples of 33 cancer types and 713 matched normal tissues of The Cancer Genome Atlas (TCGA). Our models achieved excellent prediction accuracies (93.9-95.0%) among 34 classes (33 cancers and normal). Furthermore, we interpreted one of the models, 1D-CNN model, with a guided saliency technique and identified a total of 2090 cancer markers (108 per class on average). The concordance of differential expression of these markers between the cancer type they represent and others is confirmed. In breast cancer, for instance, our model identified well-known markers, such as GATA3 and ESR1. Finally, we extended the 1D-CNN model for the prediction of breast cancer subtypes and achieved an average accuracy of 88.42% among 5 subtypes. The codes can be found at https://github.com/chenlabgccri/CancerTypePrediction. CONCLUSIONS: Here we present novel CNN designs for accurate and simultaneous cancer/normal and cancer types prediction based on gene expression profiles, and unique model interpretation scheme to elucidate biologically relevance of cancer marker genes after eliminating the effects of tissue-of-origin. The proposed model has light hyperparameters to be trained and thus can be easily adapted to facilitate cancer diagnosis in the future.</t>
  </si>
  <si>
    <t>Estrogen insensitivity syndrome (EIS) arises from rare mutations in estrogen receptor-alpha (ERalpha, encoded by ESR1 gene) resulting in the inability of estrogen to exert its biological effects. Due to its rarity, mutations in ESR1 gene and the underlying molecular mechanisms of EIS have not been thoroughly studied. Here, we investigate known ESR1 mutants, Q375H and R394H, associated with EIS patients using in vitro and in vivo systems. Comparison of the transcriptome and deoxyribonucleic acid methylome from stable cell lines of both Q375H and R394H clinical mutants shows a differential profile compared with wild-type ERalpha, resulting in loss of estrogen responsiveness. Molecular dynamic simulation shows that both ESR1 mutations change the ERalpha conformation of the ligand-receptor complexes. Furthermore, we generated a mouse model Esr1-Q harboring the human mutation using CRISPR/Cas9 genome editing. Female and male Esr1-Q mice are infertile and have similar phenotypes to alphaERKO mice. Overall phenotypes of the Esr1-Q mice correspond to those observed in the patient with Q375H. Finally, we explore the effects of a synthetic progestogen and a gonadotropin-releasing hormone inhibitor in the Esr1-Q mice for potentially reversing the impaired female reproductive tract function. These findings provide an important basis for understanding the molecular mechanistic consequences associated with EIS.</t>
  </si>
  <si>
    <t>OBJECTIVE: The aim: The article deals with analyzing the influence of polymorphic variants of CYP19A1 [rs2414096, rs936306], ESR1 [rs2234693, rs9340799], IL1 [rs1143627], IL6 [rs1800796], IL10 [rs1800896] and RANKL [rs959389] genes on deciduous tooth eruption terms in individuals born macrosomic. PATIENTS AND METHODS: Materials and methods: 171 individuals participated in the multi-stage study (144 macosomic-at-birth individuals and 27 normosomic-at-birth persons). This study included only persons who have preserved information about the timing of deciduous tooth eruption - 159 persons (aged from 4 to 55 years), male and female (male / female ratio was 1.5 / 1). RESULTS: Results and conclusions: The presence of the G allele in CYP19A1 [rs2414096] gene and the -351 A allele in ESR1 [rs9340799] gene were found to be risk factors for fetal macrosomia formation. The research revealed an association of RANKL [rs9594759] gene variants which is a multiplicative model of inheritance and IL-10 [rs1800896], an overdominant model of inheritance, with an increased risk of tooth delay. Besides the variants of RANKL [rs9594759] and IL-10 [rs1800896] genes a multidirectional modifying effect on the timing of tooth eruption in macrosomic-at-birth individuals made the variant of CYP19A1 [rs2414096] gene - a significant dominant and over-dominant model of inheritance. Further analysis of intergenic interactions will facilitate the application of the obtained results in clinical practice by creating a molecular profile of individuals with deviations in the tooth eruption timing.</t>
  </si>
  <si>
    <t>Currently, the environmental impact of ubiquitous plastic debris triggered quite some public attention. However, the global impact of microplastic on human health is by and large either unknown or neglected. By looking at the underlying biochemical mechanisms leading to the global health threat microplastic was discovered to carry persistent organic pollutants, such as polycyclic aromatic hydrocarbons (PAH), to marine life. The effect of microplastic-ingestion in the human body remains unfortunately somewhat elusive as of yet. For this reason, we screened for compounds binding to the human estrogen receptor alpha (ERalpha) and identified the PAH compounds indeno[1,2,3-cd]pyrene (Indpy) and picene (Pice) with a high binding affinity. We applied next generation sequencing to analyze the differentially expressed genes in MCF-7 cells after treatment with Indpy and Pice. We found 8 upregulated genes: ABCC5, CCNG2, CYP1A1, DDIT4, IER3, RUNX2, STC2, and SLC7A5 and 14 downregulated genes: ADORA1, CEBPB, CELSR2, CTSD, CXCL12, KRT19, PGR, PKIB, RARA, RET, SEMA3B, SIAH2, TFAP2C, and XBP1 induced by both ligands and associated with ESR1-regulation. The altered gene expression may influence cell proliferation and metastasis, favoring cancer development with a poor response to therapy. In addition, we confirmed the binding of Indpy and Pice to ERalpha using molecular docking and microscale thermophoresis. ERalpha activation was measured with ESR1-overexpressing HEK293 (HEK-ESR1) cells and confirmed for Indpy. In conclusion, we showed an ESR1-mediated influence of the PAH compounds Indpy and Pice on the gene expression pattern of MCF-7 cells, possibly also promoting breast cancer development in patients.</t>
  </si>
  <si>
    <t>Genes influencing oocyte maturation may be valuable for predicting their developmental potential, as well as discerning the mechanistic pathways regulating oocyte development. In the presented research microarray gene expression analysis of immature and in vitro matured porcine oocytes was performed. Two groups of oocytes were compared in the study: before (3 x n = 50) and after in vitro maturation (3 x n = 50). The selection of viable oocytes was performed using the brilliant cresyl blue (BCB) test. Furthermore, microarrays and RT-qPCR was used to analyze the transcriptome of the oocytes before and after IVM. The study focused on the genes undergoing differential expression in two gene-ontology groups: "Cellular response to hormone stimulus" and "Cellular response to unfolded protein", which contain genes that may directly or indirectly be involved in signal transduction during oocyte maturation. Examination of all the genes of interest showed a lower level of their expression after IVM. From the total number of genes in these gene ontologies ten of the highest change in expression were identified: FOS, ID2, BTG2, CYR61, ESR1, AR, TACR3, CCND2, EGR2 and TGFBR3. The successful maturation of the oocytes was additionally confirmed with the use of lipid droplet assay. The genes were briefly described and related to the literature sources, to investigate their potential roles in the process of oocyte maturation. The results of the study may serve as a basic molecular reference for further research aimed at improving the methods of oocyte in vitro maturation, which plays an important role in the procedures of assisted reproduction.</t>
  </si>
  <si>
    <t>Background: Ding Chuan Tang (DCT), a traditional Chinese herbal formula, has been consistently prescribed for the therapeutic management of wheezing and asthma-related indications since the Song Dynasty (960-1279 AD). This study aimed to identify molecular network pharmacology connections to understand the biological asthma-linked mechanisms of action of DCT and potentially identify novel avenues for asthma drug development. Methods: Employing molecular docking (AutoDock Vina) and computational analysis (Cytoscape 3.6.0) strategies for DCT compounds permitted examination of docking connections for proteins that were targets of DCT compounds and asthma genes. These identified protein targets were further analyzed to establish and interpret network connections associated with asthma disease pathways. Results: A total of 396 DCT compounds and 234 asthma genes were identified through database search. Computational molecular docking of DCT compounds identified five proteins (ESR1, KDR, LTA4H, PDE4D and PPARG) mutually targeted by asthma genes and DCT compounds and 155 docking connections associated with cellular pathways involved in the biological mechanisms of asthma. Conclusions: DCT compounds directly target biological pathways connected with the pathogenesis of asthma including inflammatory and metabolic signaling pathways.</t>
  </si>
  <si>
    <t>The global depression population is showing a significant increase. Hemerocallis fulva L. is a common Traditional Chinese Medicine (TCM). Its flower buds are known to have ability to clear away heat and dampness, detoxify, and relieve depression. Ancient TCM literature shows that its roots have a beneficial effect in calming the spirit and even the temper in order to reduce the feeling of melancholy. Therefore, it is inferred that the root of Hemerocallis fulva L. can be used as a therapeutic medicine for depression. This study aims to uncover the pharmacological mechanism of the antidepressant effect of Hemerocallis Radix (HR) through network pharmacology method. During the analysis, 11 active components were obtained and screened using ADME-absorption, distribution, metabolism, and excretion- method. Furthermore, 267 HR targets and 740 depressive disorder (DD) targets were gathered from various databases. Then protein-protein interaction (PPI) network of HR and DD targets were constructed and cluster analysis was applied to further explore the connection between the targets. In addition, gene ontology (GO) enrichment and pathway analysis was applied to further verify that the biological process related to the target protein is associated with the occurrence of depression disorder. In conclusion, the most important bioactive components-anthraquinone, kaempferol, and vanillic acid-can alleviate depression symptoms by regulating MAOA, MAOB, and ESR1. The proposed network pharmacology strategy provides an integrating method to explore the therapeutic mechanism of multi-component drugs on a systematic level.</t>
  </si>
  <si>
    <t>Breast cancer stem cells (BCSCs) are competent to initiate tumor formation and growth and refractory to conventional therapies. Consequently BCSCs are implicated in tumor recurrence. Many signaling cascades associated with BCSCs are critical for epithelial-to-mesenchymal transition (EMT). We developed a model system to mechanistically examine BCSCs in basal-like breast cancer using MCF10AT1 FACS sorted for CD24 (negative/low in BCSCs) and CD44 (positive/high in BCSCs). Ingenuity Pathway Analysis comparing RNA-seq on the CD24(-/low) versus CD24(+/high) MCF10AT1 indicates that the top activated upstream regulators include TWIST1, TGFbeta1, OCT4, and other factors known to be increased in BCSCs and during EMT. The top inhibited upstream regulators include ESR1, TP63, and FAS. Consistent with our results, many genes previously demonstrated to be regulated by RUNX factors are altered in BCSCs. The RUNX2 interaction network is the top significant pathway altered between CD24(-/low) and CD24(+/high) MCF10AT1. RUNX1 is higher in expression at the RNA level than RUNX2. RUNX3 is not expressed. While, human-specific quantitative polymerase chain reaction primers demonstrate that RUNX1 and CDH1 decrease in human MCF10CA1a cells that have grown tumors within the murine mammary fat pad microenvironment, RUNX2 and VIM increase. Treatment with an inhibitor of RUNX binding to CBFbeta for 5 days followed by a 7-day recovery period results in EMT suggesting that loss of RUNX1, rather than increase in RUNX2, is a driver of EMT in early stage breast cancer. Increased understanding of RUNX regulation on BCSCs and EMT will provide novel insight into therapeutic strategies to prevent recurrence.</t>
  </si>
  <si>
    <t>The mechanism of gender disparity in cutaneous melanoma incidence remains unclear. Steroid hormones including estrogens have long been implicated in the course of melanoma, but the conclusion is controversial. Estrogen receptors (ERs) and insulin-like growth factor 1 receptor (IGF1R) show extensive crosstalk in cancer development, but how the ER/IGF1R network impacts melanoma is currently unclear. Here we studied the melanoma associations of selected SNPs from the ER/IGF1R network. Part of the International Genes, Environment, and Melanoma (GEM) cohort was used as a discovery set, and the Gene Environment Association Studies Initiative (GENEVA) dataset served as a validation set. Based on the associations with other malignant disease conditions, thirteen single nucleotide polymorphism (SNP) variants in ESR1, ESR2, IGF1, and IGF1R were selected for candidate gene association analyses. The rs1520220 in IGF1 and rs2229765 in IGF1R variants were significantly associated with melanoma risk in the GEM dataset after Benjamini-Hochberg multiple comparison correction, although they were not validated in the GENEVA set. The discrepancy may be caused by the multiple melanoma characteristics in the GEM patients. Further analysis of gender disparity was carried out for IGF1 and IGF1R SNPs in the GEM dataset. The GG phenotype in IGF1 rs1520220 (recessive model) presented an increased risk of melanoma (OR = 8.11, 95% CI: 2.20, 52.5, p = 0.006) in men but a significant opposite effect in women (OR = 0.15, 95% CI: 0.018, 0.86, p = 0.045). The AA genotype in IGF1R rs2229765 (recessive model) showed a significant protective effect in men (OR = 0.24, 95% CI: 0.07, 0.64, p = 0.008) and no effect in women. Results from the current study are warranted for further validation.</t>
  </si>
  <si>
    <t>CONTEXT: We previously reported the first female with a causative ESR1 gene variant, who exhibited absent puberty and high estrogens. At age 15 years, she presented with lower abdominal pain, absent breast development, primary amenorrhea, and multicystic ovaries. The natural history of complete estrogen insensitivity (CEI) in women is unknown. OBJECTIVE: The purpose of this report is to present the neuroendocrine phenotype of CEI, identify potential ligands, and determine the effect of targeted treatment. DESIGN: We have characterized gonadotropin pulsatility and followed this patient's endocrine profile and bone density over 8 years. Seventy-five different compounds were tested for transactivation of the variant receptor. A personalized medicine approach was tailored to our patient. SETTING: Academic medical center. PATIENT OR OTHER PARTICIPANTS: A 24-year-old adopted white female with CEI. INTERVENTION(S): The patient was treated with diethylstilbestrol (DES) for approximately 2.5 years. MAIN OUTCOME MEASURE(S): Induction of secondary sexual characteristics. RESULTS: Luteinizing hormone (LH) pulse studies demonstrated normal pulsatile LH secretion, elevated mean LH, and mildly elevated mean follicle-stimulating hormone (FSH) in the presence of markedly increased estrogens. DES transactivated the variant ESR1 in vitro. However, DES treatment did not induce secondary sexual characteristics in our patient. CONCLUSIONS: Treatment with DES was not successful in our patient. She remains hypoestrogenic despite the presence of ovarian cysts with a hypoestrogenic vaginal smear, absent breast development, and low bone mineral mass. Findings suggest additional receptor mechanistic actions are required to elicit clinical hormone responses.</t>
  </si>
  <si>
    <t>PURPOSE: Endometriosis is recognized as a steroid hormone-dependent disorder. However, controversies exist regarding the status of the steroid hormone receptor expression in endometriotic tissues. The purpose of this study was to determine the ontogeny of cellular changes in the expression of estrogen receptors (ERalpha, ERbeta), G protein-coupled estrogen receptor 1 (GPER1), and progesterone receptors (PRs) in endometriosis using a mouse model. METHODS: We used the autologous uterine tissue transfer mouse model and studied the mRNA and protein expression of ERalpha, ERbeta, GPER1, and PR in ectopic lesions at 2, 4, and 8 weeks of induction of endometriosis. RESULT: As compared to endometrium of controls, in the ectopic endometrium, ERalpha is reduced while ERbeta was elevated in stromal cells; however, Gper1 and PR levels are reduced in both stromal and epithelial cells in a time-specific manner. There is a high inter-animal variation in the levels of these receptors in ectopic endometrium as compared to controls; the levels also varied by almost 100-fold within the same lesion resulting in "micro-heterogeneity." The expression of all these receptors also deferred between two lesions from the same animal. CONCLUSION: In the endometriotic tissue, there is extensive inter-animal and intra-lesion heterogeneity in the expression of ERalpha, ERbeta, GPER1, and PR. These changes are not due to the influence of the peritoneal environment but appear to be tissue intrinsic. We propose that the variable outcomes in hormonal therapy for endometriosis could be possibly due to heterogeneity in the expression of steroid hormone receptors in the ectopic endometrium.</t>
  </si>
  <si>
    <t>Exposure to estrogen is strongly associated with increased breast cancer risk. While all women are exposed to estrogen, only 12% are expected to develop breast cancer during their lifetime. These women may be more sensitive to estrogen, as rodent models have demonstrated variability in estrogen sensitivity. Our objective was to determine individual variation in expression of estrogen receptor (ER) and estrogen-induced responses in the normal human breast. Human breast tissue from female donors undergoing reduction mammoplasty surgery were collected for microarray analysis of ER expression. To examine estrogen-induced responses, breast tissue from 23 female donors were cultured ex- vivo in basal or 10 nM 17beta-estradiol (E2) media for 4 days. Expression of ER genes (ESR1 and ESR2) increased significantly with age. E2 induced consistent increases in global gene transcription, but expression of target genes AREG, PGR, and TGFbeta2 increased significantly only in explants from nulliparous women. E2-treatment did not induce consistent changes in proliferation or radiation induced apoptosis. Responses to estrogen are highly variable among women and not associated with levels of ER expression, suggesting differences in intracellular signaling among individuals. The differences in sensitivity to E2-stimulated responses may contribute to variation in risk of breast cancer.</t>
  </si>
  <si>
    <t>MicroRNAs (miRNAs) are small non-coding RNA molecules that regulate important intracellular biological processes. In myasthenia gravis (MG), a disease-specific pattern of elevated circulating miRNAs has been found, and proposed as potential biomarkers. These elevated miRNAs include miR-150-5p, miR-21-5p, and miR-30e-5p in acetylcholine receptor antibody seropositive (AChR+) MG and miR-151a-3p, miR-423-5p, let-7a-5p, and let-7f-5p in muscle-specific tyrosine kinase antibody seropositive (MuSK+) MG. In this study, we examined the regulation of each of these miRNAs using chromatin immunoprecipitation sequencing (ChIP-seq) data from the Encyclopedia of DNA Elements (ENCODE) to gain insight into the transcription factor pathways that drive their expression in MG. Our aim was to look at the transcription factors that regulate miRNAs and then validate some of those in vivo with cell lines that have sufficient expression of these transcription factors This analysis revealed several transcription factor families that regulate MG-specific miRNAs including the Forkhead box or the FOXO proteins (FoxA1, FoxA2, FoxM1, FoxP2), AP-1, interferon regulatory factors (IRF1, IRF3, IRF4), and signal transducer and activator of transcription proteins (Stat1, Stat3, Stat5a). We also found binding sites for nuclear factor of activated T-cells (NFATC1), nuclear factor kappa-light-chain-enhancer of activated B cells (NF-kappaB), early growth response factor (EGR1), and the estrogen receptor 1 (ESR1). AChR+ MG miRNAs showed a stronger overall regulation by the FOXO transcription factors, and of this group, miR-21-5p, let-7a, and let 7f were found to possess ESR1 binding sites. Using a murine macrophage cell line, we found activation of NF-kappaB -mediated inflammation by LPS induced expression of miR-21-5p, miR-30e-5p, miR-423-5p, let-7a, and let-7f. Pre-treatment of cells with the anti-inflammatory drugs prednisone or deflazacort attenuated induction of inflammation-induced miRNAs. Interestingly, the activation of inflammation induced packaging of the AChR+-specific miRNAs miR-21-5p and miR-30e-5p into exosomes, suggesting a possible mechanism for the elevation of these miRNAs in MG patient serum. In conclusion, our study summarizes the regulatory transcription factors that drive expression of AChR+ and MuSK+ MG-associated miRNAs. Our findings of elevated miR-21-5p and miR-30e-5p expression in immune cells upon inflammatory stimulation and the suppressive effect of corticosteroids strengthens the putative role of these miRNAs in the MG autoimmune response.</t>
  </si>
  <si>
    <t>This study evaluated the association between polymorphisms in genes encoding estrogen receptors 1 (ESR1) and 2 (ESR2), vitamin D receptor (VDR) and in microRNA17 (which binds to ESR1 and VDR) with persistent apical periodontitis (PAP) after the endodontic treatment. We included 162 patients who completed endodontic treatment at least one year ago and presented apical periodontitis at the beginning of the root canal therapy. Clinical and radiographic exams were performed to evaluate the presence of PAP or healthy periradicular tissues (healed). Saliva samples were collected as a genomic DNA. The genotyping of ESR1 (rs2234693 and rs9340799), ESR2 (rs1256049 and rs4986938), VDR (rs739837 and rs2228570) and miRNA17 (rs4284505) were performed by real-time PCR. Chi-square test was used to the distribution of genotype and allele frequencies. Haplotype analysis was also performed. Eighty-nine patients were included in the "healed" group and 73 in the "PAP" group. No association was found between the allelic and genotypic polymorphisms studied and PAP (p&gt;0.05). Haplotype analysis also did not demonstrated an association (p&gt;0.05). In conclusion, the genetic polymorphisms in ESR1, ESR2, VDR and miRNA17 are not associated with PAP.</t>
  </si>
  <si>
    <t>The oogenesis and folliculogenesis are closely linked and occur simultaneously in the growing ovarian follicles. Biochemical and morphological changes in oocytes (OC) and surrounding granulosa cells (GCs) are highly complex and depend on many factors, including intercellular communication. GCs are cells with many functions, often crucial for the proper viability of the oocyte and subsequent positive fertilization. The purpose of this study was to analyze gene expression in porcine GCs, to define differentially expressed genes belongs to the "cell growth", "aging", "positive regulation of cell death", "apoptotic process", "regulation of cell death", "cell death" and "negative regulation of cell death" ontology groups during the short - term primary in vitro culture. Microarrays were employed to study the transcriptome contained in the total RNA of the cultured GCs. Ovaries were obtained after slaughter, from 40 gilts of swine aged 170 days. The cells were obtained through puncture of the ovaries, collection of follicular fluid, removal of the cumulus - oocyte complexes and centrifugation. The cells were then cultured in vitro. The RNA material was obtained before the culture was established (0h) and then after 48h, 96h and 144h of its course. From 182 differently expressed genes belonging to the these ontology groups, we have selected POSTN, FN1, FMOD, ITGB3, DCN, SERPINB2, SFRP2, IGFBP5, EMP1, and CCL2 which were upregulated, as well as DAPL1, ESR1, IHH, TGFBR3, PPARD, PDK4, TXNIP, IFIT3, CSRNP3, and TNFSF10 genes whose expression was downregulated during the time of in vitro culture of the GCs. The significance of the differential gene expression is to provide new information on the molecular aspects of in vitro granulosa cell culture.</t>
  </si>
  <si>
    <t>BACKGROUND: Psoriasis is a chronic immune mediated skin disorder with global prevalence of 0.2- 11.4%. Despite rare mortality, the severity of the disease could be understood by the accompanying comorbidities, that has even led to psychological problems among several patients. The cause and the disease mechanism still remain elusive. OBJECTIVE: To identify potential therapeutic targets and affecting pathways for better insight of the disease pathogenesis. METHOD: The gene expression profile GSE13355 and GSE14905 were retrieved from NCBI, Gene Expression Omnibus database. The GEO profiles were integrated and the DEGs of lesional and non-lesional psoriasis skin were identified using the affy package in R software. The Kyoto Encyclopaedia of Genes and Genomes pathways of the DEGs were analyzed using clusterProfiler. Cytoscape, V3.7.1 was utilized to construct protein interaction network and analyze the interactome map of candidate proteins encoded in DEGs. Functionally relevant clusters were detected through Cytohubba and MCODE. RESULTS: A total of 1013 genes were differentially expressed in lesional skin of which 557 were upregulated and 456 were downregulated. Seven dysregulated genes were extracted in non-lesional skin. The disease gene network of these DEGs revealed 75 newly identified differentially expressed gene that might have a role in development and progression of the disease. GO analysis revealed keratinocyte differentiation and positive regulation of cytokine production to be the most enriched biological process and molecular function. Cytokines -cytokine receptor was the most enriched pathways. Among 1013 identified DEGs in lesional group, 36 DEGs were found to have altered genetic signature including IL1B and STAT3 which are also reported as hub genes. CCNB1, CCNA2, CDK1, IL1B, CXCL8, MKI 67, ESR1, UBE2C, STAT1 and STAT3 were top 10 hub gene. CONCLUSION: The hub genes, genomic altered DEGs and other newly identified differentially dysregulated genes would improve our understanding of psoriasis pathogenesis, moreover, the hub genes could be explored as potential therapeutic targets for psoriasis.</t>
  </si>
  <si>
    <t>BACKGROUND: Platinum resistance is an important cause of clinical recurrence and death for ovarian cancer. This study tries to systematically explore the molecular mechanisms for platinum resistance in ovarian cancer and identify regulatory genes and pathways via text mining and other methods. METHODS: Genes in abstracts of associated literatures were identified. Gene ontology and protein-protein interaction (PPI) network analysis were performed. Then co-occurrence between genes and ovarian cancer subtypes were carried out followed by cluster analysis. RESULTS: Genes with highest frequencies are mostly involved in DNA repair, apoptosis, metal transport and drug detoxification, which are closely related to platinum resistance. Gene ontology analysis confirms this result. Some proteins such as TP53, HSP90, ESR1, AKT1, BRCA1, EGFR and CTNNB1 work as hub nodes in PPI network. According to cluster analysis, specific genes were highlighted in each subtype of ovarian cancer, indicating that various subtypes may have different resistance mechanisms respectively. CONCLUSIONS: Platinum resistance in ovarian cancer involves complicated signaling pathways and different subtypes may have specific mechanisms. Text mining, combined with other bio-information methods, is an effective way for systematic analysis.</t>
  </si>
  <si>
    <t>In the plasmaMATCH trial, researchers performed circulating tumor DNA testing on patients with advanced breast cancer and matched those with ESR1, HER2, or AKT1 alterations to targeted therapies. Patients with HER2 and AKT1 mutations experienced response rates greater than 22% with durable benefit.</t>
  </si>
  <si>
    <t>After the publication of the original article [1], we were notified the upper panel of the Fig. 1, where the patients' codes are listed, was cropped by mistake so the patients 1-8 are repeated.</t>
  </si>
  <si>
    <t>Phthalates and bisphenol A (BPA) are estrogenic endocrine disruptors. Polymorphisms in the gene encoding estrogen receptor 1 (ESR1) may contribute to the ratio of the lengths of the second and fourth digits (2D:4D), which is considered an index of prenatal exposure to sex hormones. Thus, we investigated whether ESR1 polymorphisms modify the effects of prenatal exposure to phthalates and BPA on 2D:4D in a birth cohort. Maternal serum in the first trimester was used to determine prenatal exposure to these compounds. Six hundred twenty-three children (7 years of age) provided mean 2D:4D from photocopies and were genotyped for single nucleotide polymorphisms in ESR1, particularly PvuII (T &gt; C, dbSNP: rs2234693), XbaI (A &gt; G, dbSNP: rs9340799), and rs2077647 (A &gt; G). The associations among compound exposure, mean 2D:4D, and ESR1 polymorphisms were assessed by multiple linear regression adjusted for potential cofounding factors. Boys with the AG/GG genotype at rs2077647 in the group exposed to high levels of mono(2-ethylhexyl) phthalate (MEHP) or Sigma Di(2-ethylhexyl) phthalate (DEHP) showed feminized 2D:4D compared with boys with the AA genotype at rs2077647 who had low exposure to MEHP or SigmaDEHP (MEHP: increase in mean 2D:4D of 1.51%, 95% confidence interval [CI]: 0.40-2.63; SigmaDEHP: increase in mean 2D:4D of 1.37%, 95% CI: 0.25-2.49). No significant differences were found among girls. There were no associations between mean 2D:4D and metabolites other than MEHP or BPA. These data suggest that ESR1 polymorphisms modify the effects of prenatal exposure to DEHP on mean 2D:4D among boys.</t>
  </si>
  <si>
    <t>SNV (single nucleotide variation) in estrogen receptor (ESR1 and ESR2) genes are susceptibility markers for complex diseases, such as cancer, metabolic disorders and women infertility. We explored six widely used SNVs in ESR1 (rs2234693, rs9340799, rs3798577, rs3020314) and ESR2 (rs1256049, rs4986938) in polycystic ovary syndrome (PCOS) in women from Tunisia (n = 254) compared to controls (n = 170). Genotyping was performed by RFLP-PCR or real-time PCR and analyzed in GoldenHelix statistical package. Logistic regression revealed association of rs2234693, rs3798577 and rs3020314 (ESR1) and rs1256049 (ESR2), the association of rs2234693 (C/T) being the strongest with P &lt; 4.81 x 10(-6), 2.88 x 10(-5) after Bonferroni correction, OR 0.31, 95%CI (0.18-0.53)). Correlations were found with LH, LH/FSH or hyperandrogenism and even more significant with metabolic syndrome (rs9340799) and hyperglycemia (rs3798577). Among 14 haplotypes reconstructed in ESR1gene, four haplotypes (H1 to H4) were associated with PCOS the strongest being that of H1 (P &lt; 0.002) supported by Bonferroni (P &lt; 0.033) and permutation tests (P &lt; 4 x10(-4)). In haplotype trend regression, concordant correlations were found with insulin resistance (P &lt; 0.033) for H2 and with high blood pressure for H3 (P &lt; 0.048). While these data revealed influential role on metabolic rather and hormonal features of PCOS, the association of rs2234693 was the strongest among all ethnic populations studied thus far giving a new insight on estrogen receptor gene variation in distant North African populations and their role in metabolic alteration of PCOS.</t>
  </si>
  <si>
    <t>Phthalates are commonly used in plastic products in daily life. The endocrine-disrupting effects of phthalates have been widely reported. Accumulating evidence from human cohorts and lab animals indicate exposure to phthalates might impair neurodevelopment. However, the direct causal relationship and mechanism between phthalates with neurodevelopment and neurotoxicity have not been firmly established. We found that phthalates (i.e. DBP, DINP, BBP) disrupted the expression of estrogen receptors (esr1, esr2a, esr2b), and impaired neurogenesis in the brain of zebrafish during embryonic development. Moreover, the abnormal expression of estrogen receptors, especially esr2a, was partly rescued in zebrafish which exposed to phthalates, with the estrogen receptor antagonist tamoxifen. Hence, impaired neurogenesis of zebrafish exposed to phthalates was partly reversed by tamoxifen treatment. Moreover, our results show that induced pluripotent stem cells (iPSC)-derived human neurons exposed to phthalates triggered double-strand DNA breaks in vitro. Overall, this study demonstrates that exposure to phthalates affects neurodevelopment in zebrafish embryos and induces neurotoxicity in human neurons partly through disrupting the expression of estrogen receptors.</t>
  </si>
  <si>
    <t>Tumor growth and development is determined by both cancer cell-autonomous and microenvironmental mechanisms, including the contribution of infiltrating immune cells. Because the role of mast cells (MC) in this process is poorly characterized and even controversial, we investigated their part in breast cancer. Crossing C57BL/6 MMTV-PyMT mice, which spontaneously develop mammary carcinomas, with MC-deficient C57BL/6-Kit(W-sh/W-sh) (Wsh) mice, showed that MCs promote tumor growth and prevent the development of basal CK5-positive areas in favor of a luminal gene program. When cocultured with breast cancer cells in vitro, MCs hindered activation of cMET, a master regulator of the basal program, and simultaneously promoted expression and activation of estrogen receptor (ESR1/ER) and its target genes (PGR, KRT8/CK8, BCL2), which are all luminal markers. Moreover, MCs reduced ERBB2/HER2 levels, whose inhibition further increased ESR1 expression. In vivo and in silico analysis of patients with breast cancer revealed a direct correlation between MC density and ESR1 expression. In mice engrafted with HER2-positive breast cancer tumors, coinjection of MCs increased tumor engraftment and outgrowth, supporting the link between MCs and increased risk of relapse in patients with breast cancer. Together, our findings support the notion that MCs influence the phenotype of breast cancer cells by stimulating a luminal phenotype and ultimately modifying the outcome of the disease. SIGNIFICANCE: Mast cells impact breast cancer outcome by directly affecting the phenotype of tumor cells through stimulation of the estrogen receptor pathway.</t>
  </si>
  <si>
    <t>The objective of this study was to evaluate the local effect of the corpus luteum (CL) on ipsilateral oviduct-uterus functionality and early embryo development in ewes. A total of 499 embryos were transferred on Day 1 after in vitro fertilization into the ipsilateral (n = 250) and contralateral oviducts (n = 249) of 13 ewes on Day 1 after ovulation (18-20 embryos per oviduct). On Day 6, their reproductive tracts were collected and their uterine horns were flushed for embryo recovery. More recovered embryos, a higher proportion of blastocysts, and more viable embryos were collected when the embryos were transferred into the ipsilateral oviducts (P &lt; 0.05). In addition, almost five times higher P4 concentrations and significantly lower E2 concentrations, with higher P4:E2 ratio, were found in the ipsilateral than contralateral oviductal tissue (P &lt; 0.05). Furthermore, a higher concentration of adiponectin was found in the ipsilateral uterine tissue macerates than in the contralateral side to the CL. The ipsilateral oviductal tissue had a lower expression of PGR and IGFBP5, but the transcript expression of ADIPOR1 was higher in the ipsilateral oviductal tissue. In the uterus, the mRNA expression of ESR1, IGFBP3, IGFBP5, and LEPR was higher or tended to be higher in the ipsilateral than contralateral uterine tissue. Uterine flushing fluid collected from the ipsilateral uterine horn had lower insulin concentrations than the contralateral horn, while no differences were found in the P4 and E2 concentrations. In conclusion, on Day 6 post-ovulation, P4 was elevated in the ipsilateral oviductal tissue, embryo development was advanced, and differential gene expression of PGR, ESR1, IGFBP3, IGFBP5, LEPR, and ADIPOR1 in the oviductal or uterine tissue was found between the ipsilateral and contralateral side. This study demonstrates local regulation of the ovary on the ipsilateral oviduct/uterine horn in the ewe.</t>
  </si>
  <si>
    <t>While changes in DNA methylation are known to occur early in breast carcinogenesis and the landscape of breast tumour DNA methylation is profoundly altered compared with normal tissue, there have been limited efforts to identify DNA methylation field cancerization effects in histologically normal breast tissue adjacent to tumour. Matched tumour, histologically normal tissue of the ipsilateral breast (ipsilateral-normal), and histologically normal tissue of the contralateral breast (contralateral-normal) were obtained from nine women undergoing bilateral mastectomy. Laser capture microdissection was used to select epithelial cells from normal tissue, and neoplastic cells from tumour for genome-scale measures of DNA methylation with the Illumina HumanMethylationEPIC array. We identified substantially more CpG loci that were differentially methylated between contralateral-normal and tumour (63,271 CpG loci q &lt; 0.01), than between ipsilateral-normal and tumour (38,346 CpG loci q &lt; 0.01). We identified differential methylation in ipsilateral-normal relative to contralateral-normal tissue (9,562 CpG loci p &lt; 0.01). In this comparison, hypomethylated loci were significantly enriched for breast cancer-relevant transcription factor binding sites including those for ESR1, FoxA1, and GATA3 and hypermethylated loci were significantly enriched for CpG island shore regions. In addition, progression of shore hypermethylation was observed in tumours compared to matched ipsilateral normal tissue, and these alterations tracked to several well-established tumour suppressor genes. Our results indicate an epigenetic field effect in surrounding histologically normal tissue. This work offers an opportunity to focus investigations of early DNA methylation alterations in breast carcinogenesis and potentially develop epigenetic biomarkers of disease risk. ABBREVIATIONS: DCIS: ductal carcinoma in situ; GO: gene ontology; OR: odds ratio; CI: confidence interval; TFBS: transcription factor binding site; LOLA: Locus Overlap Analysis.</t>
  </si>
  <si>
    <t>As approximately 70% of human breast tumors are estrogen receptor alpha (ERalpha)-positive, estrogen and ERalpha play essential roles in breast cancer development. By interrupting the ERalpha signaling pathway, endocrine therapy has been proven to be an effective therapeutic strategy. In this study, we identified a mechanism by which Transcription Start Site (TSS)-associated histone H3K27 acetylation signals the Super Elongation Complex (SEC) to regulate transcriptional elongation of the ESR1 (ERalpha) gene. SEC interacts with H3K27ac on ESR1 TSS through its scaffold protein AFF4. Depletion of AFF4 by siRNA or CRISPR/Cas9 dramatically reduces expression of ESR1 and its target genes, consequently inhibiting breast cancer cell growth. More importantly, a AFF4 mutant which lacks H3K27ac interaction failed to rescue ESR1 gene expression, suggesting H3K27 acetylation at TSS region is a key mark bridging the transition from transcriptional initiation to elongation, and perturbing SEC function can be an alternative strategy for targeting ERalpha signaling pathway at chromatin level.</t>
  </si>
  <si>
    <t>Cell-free DNA (cfDNA) and circulating tumor cells (CTCs) exhibit great potential for therapy management in oncology. We aimed to establish a multimodal liquid biopsy strategy that is usable with minimized blood volume to deconvolute the genomic complexity of metastatic breast cancer. CTCs were isolated from 10ml blood of 18 hormone receptor-positive and human epidermal growth factor receptor 2-negative (HER2-) metastatic breast cancer patients. cfDNA was isolated from plasma generated after CTC depletion and targeted sequencing analyses were conducted. PIK3CA and ESR1 variants were less common in CTC gDNA, while ERBB2 variants were only detected in CTC gDNA. A total of 62% of all cfDNA variants were recovered in the matched CTC gDNA, while 72% of all variants were unique in either cfDNA (14 variants) or CTC gDNA (104 variants). The percentage of patients with no detectable cfDNA variants or CTC gDNA variants was 17%/11%, but a combined analysis identified variants in 94% of all patients. In univariate and multivariate regression models, ESR1 variants in cfDNA and CTC gDNA correlated significantly with survival. We suggest a coordinated analysis of both fractions in order to provide a comprehensive genomic footprint that may contribute to identifying the most suitable therapy for each individual.</t>
  </si>
  <si>
    <t>BACKGROUND Estrogen has an important role in unexplained recurrent spontaneous abortion (URSA). Polymorphisms of the ESR1 gene and the ESR2 gene have been identified as risk factors for URSA, but with varied associations in Chinese populations. This study aimed to compare the role of gene polymorphisms of ESR1 and ESR2 and the risk of URSA in the Chinese Hui and Chinese Han populations. MATERIAL AND METHODS Chinese Hui women (n=171) and Chinese Han women (n=234) with URSA were compared with healthy controls (n=417) matched by ethnicity and age. Genotyping was performed using direct sequencing and identified three polymorphisms of the ESR1 gene (rs9340799, rs2234693, and rs3798759) and three polymorphisms of the ESR2 gene (rs207764, rs4986938, and rs1256049). The association between ESR1 and ESR2 gene polymorphisms and the risk of URSA was evaluated statistically using the odds ratio (OR) and 95% confidence interval (CI). RESULTS No association was detected between the allelic, dominant, and recessive models of ESR1 and ESR2 gene polymorphisms and the risk of URSA in Chinese Han and Hui populations (p&gt;0.05). The distribution of the AGT haplotype containing ESR2 gene polymorphisms rs2077647A, rs4986938G, and rs1256049T was significantly reduced in patients with URSA compared with controls in the Chinese Hui population (OR, 0.29; 95% CI, 0.14-0.62; p=0.0009; padj=0.005). CONCLUSIONS The AGT haplotype of the ESR2 gene containing the polymorphism rs2077647A, rs4986938G, and rs1256049T (ESR2 hapAGT) was a protective factor for URSA in women in the Chinese Hui population when compared with the Chinese Han population.</t>
  </si>
  <si>
    <t>After the phase-out of polybrominated diphenyl ethers, their replacement compounds, organophosphate flame retardants (OPFRs) became ubiquitous in home and work environments. OPFRs, which may act as endocrine disruptors, are detectable in human urine, breast milk, and blood samples collected from pregnant women. However, the effects of perinatal OPFR exposure on offspring homeostasis and gene expression remain largely underexplored. To address this knowledge gap, virgin female mice were mated and dosed with either a sesame oil vehicle or an OPFR mixture (tris(1,3-dichloro-2-propyl)phosphate, tricresyl phosphate, and triphenyl phosphate, 1 mg/kg each) from gestational day (GD) 7 to postnatal day (PND) 14. Hypothalamic and hepatic tissues were collected from one female and one male pup per litter on PND 0 and PND 14. Expression of genes involved in energy homeostasis, reproduction, glucose metabolism, and xenobiotic metabolism were analyzed using quantitative real-time PCR. In the mediobasal hypothalamus, OPFR increased Pdyn, Tac2, Esr1, and Pparg in PND 14 females. In the liver, OPFR increased Pparg and suppressed Insr, G6pc, and Fasn in PND 14 males and increased Esr1, Foxo1, Dgat2, Fasn, and Cyb2b10 in PND 14 females. We also observed striking sex differences in gene expression that were dependent on the age of the pup. Collectively, these data suggest that maternal OPFR exposure alters hypothalamic and hepatic development by influencing neonatal gene expression in a sex-dependent manner. The long-lasting consequences of these changes in expression may disrupt puberty, hormone sensitivity, and metabolism of glucose, fatty acids, and triglycerides in the maturing juvenile.</t>
  </si>
  <si>
    <t>We previously reported that exposure during gestation and lactation to a low dose of glyphosate-based herbicide (GBH) reduced the area and perimeter of male offspring mammary gland at postnatal day 60 (PND60), whereas a higher dose increased the longitudinal growth of the gland. Here, our aim was to assess whether perinatal exposure to GBH exhibits endocrine disruptive action in male mammary gland at an early time point (pre-puberty), which could be related to the changes observed after puberty. We also wanted to explore whether an early evaluation of the male rat mammary gland is appropriate to assess exposure to potential endocrine disrupting chemicals (EDCs). Pregnant rats were orally exposed, through the diet, to vehicle (saline solution), 3.5 or 350 mg/kg/day of GBH from gestational day 9 until weaning. At PND21, the male offspring were euthanized, and mammary gland samples were collected. The histology and proliferation index of the mammary glands were evaluated, and the mRNA expression of estrogen (ESR1) and androgen (AR) receptors, cyclin D1 (Ccnd1), amphiregulin (Areg), insulin-like growth factor 1 (IGF1), epidermal growth factor receptor (EGFR) and IGF1 receptor (IGF1R) were assessed. Moreover, the phosphorylated-Erk1/2 (p-ERK1/2) protein expression was determined. No differences were observed in mammary epithelial structures and AR expression between experimental groups; however, the proliferation index was reduced in GBH3.5-exposed males. This result was associated with decreased ESR1, Ccnd1, Areg, IGF1, EGFR and IGF1R mRNA expressions, as well as reduced p-Erk1/2 protein expression in these animals. ESR1, Ccnd1, IGF1R and EGFR expressions were also reduced in GBH350-exposed males. In conclusion, the mammary gland development of pre-pubertal male rats is affected by perinatal exposure to GBH. Although further studies are still needed to understand the molecular mechanisms involved in GBH350 exposure, the present results may explain the alterations observed in mammary gland growth of post-pubertal males exposed to low doses of GBH. Our results also suggest that early evaluation of the male rat mammary gland is useful in assessing exposure to potential EDCs. However, analysis of EDCs effects at later time points should not be excluded.</t>
  </si>
  <si>
    <t>In skeletal muscle, the composition of the fiber types has a profound impact on athletic performance, such as endurance or strength output. The proportions of muscle fiber types have also been associated with certain diseases, including dyskinesia, obesity and insulin resistance. Genistein, a natural estrogen, has been demonstrated to regulate fatty acid oxidation and insulin sensitivity in skeletal muscle. However, it is unknown whether genistein can regulate skeletal muscle fiber types. Furthermore, the mechanism of its effect on skeletal muscle energy metabolism is not entirely clear. In this study, in vivo and in vitro experiments were used to explore the effect of genistein on the muscle fiber-type transitions and muscle metabolism. The results indicated that genistein not only promotes skeletal muscle development but increases the expression of slow muscle fibers in mice as well. It was also demonstrated that genistein altered the ratios of fiber type and promoted mitochondrial biogenesis in C2C12 myoblasts. Interestingly, the expression of miR-222 was decreased by genistein, and it was demonstrated that this microRNA targets the PGC1alpha gene. In C2C12 myoblasts, miR-222 appears to regulate fiber type conversion and mitochondrial biogenesis. However, this function was significantly reduced following genistein treatment. These results suggest that miR-222 may be involved in the regulation of genistein on skeletal muscle fiber and muscle metabolism, and genistein may be used to improve muscle health.</t>
  </si>
  <si>
    <t>Neonatal liver-derived rat epithelial cells (rLEC) from biliary origin are liver progenitor cells that acquire a hepatocyte-like phenotype upon sequential exposure to hepatogenic growth factors and cytokines. Undifferentiated rLEC express several liver-enriched transcription factors, including the hepatocyte nuclear factors (HNF) 3beta and HNF6, but not the hepatic master regulator HNF4alpha. In this study, we first investigated the impact of the ectopic expression of HNF4alpha in rLEC on both mRNA and microRNA (miR) level by means of microarray technology. We found that HNF4alpha transduction did not induce major changes to the rLEC phenotype. However, we next investigated the influence of DNA methyl transferase (DNMT) inhibition on the phenotype of undifferentiated naive rLEC by exposure to 5' azacytidine (AZA), which was found to have a significant impact on rLEC gene expression. The transduction of HNF4alpha or AZA treatment resulted both in significantly downregulated C/EBPalpha expression levels, while the exposure of the cells to AZA had a significant effect on the expression of HNF3beta. Computationally, dysregulated miRNAs were linked to target mRNAs using the microRNA Target Filter function of Ingenuity Pathway Analysis. We found that differentially regulated miRNA-mRNA target associations predict ectopic HNF4alpha expression in naive rLEC to interfere with cell viability and cellular maturation (miR-19b-3p/NR4A2, miR30C-5p/P4HA2, miR328-3p/CD44) while it predicts AZA exposure to modulate epithelial/hepatic cell proliferation, apoptosis, cell cycle progression and the differentiation of stem cells (miR-18a-5p/ESR1, miR-503-5p/CCND1). Finally, our computational analysis predicts that the combination of HNF4alpha transduction with subsequent AZA treatment might cause changes in hepatic cell proliferation and maturation (miR-18a-5p/ESR1, miR-503-5p/CCND1, miR-328-3p/CD44) as well as the apoptosis (miR-16-5p/BCL2, miR-17-5p/BCL2, miR-34a-5p/BCL2 and miR-494-3p/HMOX1) of naive rLEC.</t>
  </si>
  <si>
    <t>Cancer is one of the leading causes of mortality worldwide. Breast cancer is the most frequent cancer in women, and in recent years it has become a serious public health problem in Colombia. The development of large-scale omic techniques allows simultaneous analysis of all active genes in tumor cells versus normal cells, providing new ways to discover the drivers of malignant transformations. Whole exome sequencing (WES) was obtained to provide a deep view of the mutational genomic profile in a set of cancer samples from Southwest Colombian women. WES was performed on 52 tumor samples from patients diagnosed with invasive breast cancer, which in most cases (33/52) were ductal luminal breast carcinomas (IDC-LM-BRCA). Global variant call was calculated, and six different algorithms were applied to filter out false positives and identify pathogenic variants. To compare and expand the somatic tumor variants found in the Colombian cohort, exome mutations and genome-wide expression alterations were detected in a larger set of tumor samples of the same breast cancer subtype from TCGA (that included DNA-seq and RNA-seq data). Genes with significant changes in both the mutational and expression profiles were identified, providing a set of genes and mutations associated with the etiology of ductal luminal breast cancer. This set included 19 single mutations identified as tumor driver mutations in 17 genes. Some of the genes (ATM, ERBB3, ESR1, TP53) are well-known cancer genes, while others (CBLB, PRPF8) presented driver mutations that had not been reported before. In the case of the CBLB gene, several mutations were identified in TCGA IDC-LM-BRCA samples associated with overexpression of this gene and repression of tumor suppressive activity of TGF-beta pathway.</t>
  </si>
  <si>
    <t>The cyclin-dependent kinase 2 (CDK2) inhibitor dinaciclib, a potential anti-cancer drug, has been tested in clinical trials and reported to suppress tumor initiating cells. Our recent study demonstrated that pharmacological inhibition of CDK2 or enhancer of zeste homolog 2 (EZH2) allows re-expression of ERalpha and converts triple-negative breast cancers (TNBC) to luminal ERalpha-positive, rendering TNBC cells targetable by tamoxifen. Like TNBC, EZH2 is also commonly overexpressed in ovarian cancers, and overexpression of cyclin E1 gene (CCNE1) and/or amplification of its associated kinase CDK2 gene is present in ovarian tumor specimens, both of which are associated with primary treatment resistance and poor outcome in high-grade serous ovarian cancer (HGSC). We determined whether inhibition of CDK2-mediated phosphorylation of EZH2 activates ERalpha expression in ERalpha-negative HGSOC cells, rendering them targetable by hormonal therapy. The specific CDK2 inhibitor repressed phosphorylation of EZH2 at T416, and in turn activated the expression of its downstream target ERalpha gene (ESR1). We tested the efficacy of the combination of CDK2 inhibitor and tamoxifen and found significant synergistic inhibition. We further demonstrated that CDK2 inhibitor is a more promising agent than EZH2 inhibitor in repressing TNBC and HGSOC due to a feedback increase in CDK2 activity by EZH2 inhibitor. Our results indicated that the combination treatment of CDK2 inhibitor and tamoxifen has the potential to benefit patients with ERalpha-negative HGSOC.</t>
  </si>
  <si>
    <t>Methylation functions in the pathogenesis of cervical cancer. In the present study, we applied an integrated bioinformatics analysis to identify the aberrantly methylated and differentially expressed genes (DEGS), and their related pathways in cervical cancer. Data of gene expression microarrays (GSE9750) and gene methylation microarrays (GSE46306) were gained from Gene Expression Omnibus (GEO) databases. Hub genes were identified by 'limma' packages and Venn diagram tool. Functional analysis was conducted by FunRich. Search Tool for the Retrieval of Interacting Genes Database (STRING) was used to analyze protein-protein interaction (PPI) information. Gene Expression Profiling Interactive Analysis (GEPIA), immunohistochemistry staining, and ROC curve analysis were conducted for validation. Gene Set Enrichment Analysis (GSEA) was also performed to identify potential functions.We retrieved two upregulated-hypomethylated oncogenes and eight downregulated-hypermethylated tumor suppressor genes (TSGs) for functional analysis. Hypomethylated and highly expressed genes (Hypo-HGs) were significantly enriched in cell cycle and autophagy, and hypermethylated and lowly expressed genes (Hyper-LGs) in estrogen receptor pathway and Wnt/beta-catenin signaling pathway. Estrogen receptor 1 (ESR1), Erythrocyte membrane protein band 4.1 like 3 (EPB41L3), Endothelin receptor B (EDNRB), Inhibitor of DNA binding 4 (ID4) and placenta-specific 8 (PLAC8) were hub genes. Kaplan-Meier method was used to evaluate survival data of each identified gene. Lower expression levels of ESR1 and EPB41L3 were correlated with a shorter survival time. GSEA results showed that 'cell adhesion molecules' was the most enriched item. This research inferred the candidate genes and pathways that might be used in the diagnosis, treatment, and prognosis of cervical cancer.</t>
  </si>
  <si>
    <t>PURPOSE: In NSABP B-41, pathologic complete response (pCR) was associated with prolonged survival among women with HER2-positive operable breast cancer treated with neoadjuvant chemotherapy and lapatinib, trastuzumab, or the combination. We used a large human breast cancer gene expression panel to select candidate prognostic biomarkers for pCR among women treated with trastuzumab in NSABP B-41. PATIENTS AND METHODS: Eligible patients had a baseline preadjuvant treatment core biopsy sample, known pCR status, and no withdrawal of consent. We analyzed extracted RNA using the human nCounter Breast Cancer 360 gene expression panel. Gene counts were normalized to housekeeping genes and transformed into logarithmic scale with base 2. To screen for candidate genes and metagene signatures prognostic of pCR, we used univariate logistic regression. Variable selection was done by multivariable logistic regression with lasso regularization. RESULTS: Analyses of data from 130 patients revealed that a composite of gene expression from 19 genes and one gene signature appeared to predict pCR in women with HER2-positive early-stage breast cancer undergoing neoadjuvant chemotherapy with trastuzumab-containing regimens. The identified genes are involved in important pathways such as epithelial-mesenchymal transition, adhesion and migration, estrogen receptor signaling, DNA damage and repair, apoptosis, and proliferation. The AUC from a 10-fold cross-validation on predicting pCR, with these 20 genomic markers in a logistic regression model, was 0.73. CONCLUSIONS: The expression level of ERBB2, ESR1, and a few other genomic markers was highly predictive of pCR after trastuzumab-containing regimens. These findings need to be validated and calibrated in future studies.</t>
  </si>
  <si>
    <t>Pesticide formulations typically contain adjuvants added to enhance the performance of the active ingredient. Adjuvants may modify the bioavailability and toxicity of pesticides. In this study, the aim was to examine to which degree nonylphenol (NP) may interfere with the toxicity of two organophosphorus pesticides found in aquafeeds, chlorpyrifos-methyl (CPM) and pirimiphos-methyl (PPM). Atlantic salmon liver cells were exposed to these compounds singly or in combinations for 48 h using 3D cell cultures. Cytotoxicity, gene expression (RT-qPCR), and lipidomics endpoints were used to assess toxicity. The dose-response assessment showed that NP was the most toxic compound at equimolar concentrations (100 muM). Shotgun lipidomics pointed to a general pattern of elevated levels of saturated 18:0 fatty acids and declined levels of 18:1 monounsaturated fatty acids by the combined treatment. All three compounds had a distinct effect on membrane phospholipids, in particular on phosphatidylcholine (PC) and phosphatidylethanolamine (PE). Lipid species patterns predicted inhibited stearoyl CoA desaturase (SCD) activity and increased Delta6 desaturase (D6D) activity in co-treated cells. While all three compounds alone mitigated increased triacylglycerol (TAG) accumulation, combined treatment resulted in lower total TAG in the cells. Multivariate analysis with PLS regression showed significant combined effects for nine genes (d5d, d6d, scd, srebf2, vtg, esr1, cyp1, ugt1a, and cat) and four lipid species (FFA 22:5, LPC 18:0, TAG52:1-FA16:0, and TAG52:1-FA18:0). In summary, this study demonstrates that the adjuvant can be the main contributor to the toxicity of a mixture of two organophosphorus pesticides with relatively low toxicity in fish cells.</t>
  </si>
  <si>
    <t>BACKGROUND: Metastatic breast cancer is the leading cause of cancer death in women, but the genomics of metastasis in breast cancer are poorly studied. METHODS: We explored a set of 11,616 breast tumors, including 5,034 metastases, which had undergone targeted sequencing during standard clinical care. RESULTS: Besides the known hotspot mutations in ESR1, we observed a metastatic enrichment of previously unreported, lower-prevalence mutations in the ligand-binding domain, implying that these mutations may also be functional. Furthermore, individual ESR1 hotspots are significantly enriched in specific metastatic tissues and histologies, suggesting functional differences between these mutations. Other alterations enriched across all metastases include loss of function of the CDK4 regulator CDKN1B, and mutations in the transcription factor CTCF. Mutations enriched at specific metastatic sites generally reflect biology of the target tissue and may be adaptations to growth in the local environment. These include PTEN and ASXL1 alterations in brain metastases and NOTCH1 alterations in skin. We observed an enrichment of KRAS, KEAP1, STK11 and EGFR mutations in lung metastases. However, the patterns of other mutations in these tumors indicate that these are misdiagnosed lung primaries rather than breast metastases. CONCLUSIONS: An order-of-magnitude increase in samples relative to previous studies allowed us to detect novel genomic characteristics of metastatic cancer and to expand and clarify previous findings.</t>
  </si>
  <si>
    <t>The estrogen receptor (ER/ESR1) is expressed in a majority of breast cancers and drugs that inhibit ER signaling are the cornerstone of breast cancer pharmacotherapy. Currently, aromatase inhibitors are the frontline endocrine interventions of choice although their durability in metastatic disease is limited by activating point mutations within the ligand-binding domain of ESR1 that permit ligand-independent activation of the receptor. It has been suggested that the most commonly occurring ESR1 mutations would likely compromise the clinical activity of selective estrogen receptor downregulators and selective estrogen receptor modulators (SERMs) when used as second-line therapies. It was unclear, however, how these mutations, which are likely coexpressed in cells with ER(WT), may impact response to ER ligands in a clinically meaningful manner. To address this issue, we dissected the molecular mechanism(s) underlying ESR1-mutant pharmacology in models relevant to metastatic disease. These studies revealed that the response of ESR1 mutations to ligands was dictated primarily by the relative coexpression of ER(WT) in cells. Specifically, dysregulated pharmacology was only evident in cells in which the mutants were overexpressed relative to ligand-activated ER(WT); a finding that highlights the role of allelism in determining ER-mutant pharmacology. Importantly, we demonstrated that the antagonist activity of the SERM, lasofoxifene, was not impacted by mutant status; a finding that has led to its clinical evaluation as a treatment for patients with advanced ER-positive breast cancer whose tumors harbor ESR1 mutations.</t>
  </si>
  <si>
    <t>Cancer is considered a complex disease that in many cases results from the interaction between chemical exposures, either from environmental or dietary sources, and genetic polymorphisms of xenobiotic-metabolizing enzymes (XME) or antioxidant enzymatic defenses. This study explored associations and interactions between genetic and environmental risk factors on the risk of prostate cancer (PCa) in 323 subjects that underwent prostate biopsy due to prostate specific antigen (PSA) levels above 4 ng/ml (161 PCa and 162 non-PCa). Eleven genes involved directly or indirectly in xenobiotic detoxification, oxidative stress and estrogen signaling were studied (GSTM1, GPX1 (rs1050450 and rs17650792), NAT2 (rs1801280), TXNRD1 (rs7310505), PRDX3 (rs3740562), CYP17A1 (rs743572), PON1 (rs662), SOD1 (rs10432782), SOD2 (rs4880), CAT (rs1001179), and ESR1 (rs746432)). A structured questionnaire was administered to all individuals to assess environmental and dietary chemical exposures. Medical data was collected by urologists. GPX1 rs17650792 polymorphism was the only one showing a significant inverse association with PCa risk. PRDX3 and GPX1 (rs17650792) genetic polymorphisms were significantly associated with Gleason score and PSA levels, respectively. The intake of nuts and soya products was associated with a reduced risk of PCa, as well as the performance of physical activity. Moreover, a number of gene-environmental interactions were found to increase the risk of PCa, particularly exposure to pesticides and rs1801280 (NAT2) and tobacco smoking and rs1050450 (GPX1). These findings suggest that the association of genetic and environmental risk factors with PCa risk should be assessed jointly for a better understanding of this complex disease.</t>
  </si>
  <si>
    <t>BACKGROUND: Next Generation Sequencing is one of the latest advances in molecular testing and clinical laboratory applications. Next Generation Sequencing techniques involving liquid biopsies are emerging as important tools in cancer diagnostics and prognostics. Thus, integration of liquid biopsy studies into clinical laboratory applications has become a necessity. By virtue of liquid biopsies, determining potential treatment targets through metastasis and primary tumor sites in the right clinical context can result in a more comprehensive treatment. This also helps to overcome re-sampling difficulties which require an invasive procedure with the problem of tumor heterogeneity. As the literature involving liquid biopsies and next generation sequencing increases, the rate of laboratories with competencies and experience in this novel technology remains limited. METHODS: Next generation sequencing was performed via a comprehensive multi-gene cancer panel (Actionable In-sight Solid Tumor Panel, Qiagen) consisting of 12 solid tumor related genes (EGFR, ALK, KRAS, PIK3CA, NRAS, PDGFRA, KIT, ERBB2, ERBB3, ESR1, BRAF and RAF1) from lung cancer patients who applied or were referred to CU AGENTEM (Cukurova University Adana Genetic Diseases Diagnosis and Treatment Center) for routine genetic testing. RESULTS: A modified next generation sequencing workflow was performed with a multi-gene solid tumor panel using liquid biopsies in comparison with formalin fixed paraffin embedded samples to integrate this technique into the routine clinical laboratory applications and bioinformatics. In this study, next generation sequencing of liquid biopsies in cancer patients was integrated into cancer diagnostics. CONCLUSIONS: Liquid biopsy studies provide numerous advantages when integrated with next generation sequencing through a well-optimized workflow.</t>
  </si>
  <si>
    <t>ESR1 mutation is frequently encountered in hormone receptor (HR)-positive, human epidermal growth factor receptor 2 (HER2)-negative metastatic breast cancer (MBC), especially after aromatase inhibitor (AI) therapy, as a mechanism of resistance to endocrine therapy. Circulating tumor DNA-based detection of ESR1 mutation in plasma has been demonstrated as a prognostic and predictive factor for poor outcomes in subsequent AI therapy. In this case report, for the first time, we describe the detection of ESR1 mutation (p.Tyr537Ser) only in the cerebrospinal fluid (CSF) and not in the plasma of a patient with isolated leptomeningeal progression who was treated with AI for HR-positive, HER2-negative MBC (bone metastasis only). Circulating tumor DNA levels also appeared to be correlated with clinical evolution. We suggest that in the presence of isolated leptomeningeal metastasis and when tamoxifen or AI has been prescribed for HR-positive MBC, CSF should be screened for ESR1 mutations to potentially adjust systemic treatment.</t>
  </si>
  <si>
    <t>BACKGROUND: The incidence of triple negative breast cancer (TNBC) is at a relatively high level, and our study aimed to identify differentially expressed genes (DEGs) in TNBC and explore the key pathways and genes of TNBC. METHODS: The gene expression profiling (GSE86945, GSE86946 and GSE102088) data were obtained from Gene Expression Omnibus Datasets, DEGs were identified by using R software, Gene Ontology (GO) analysis and Kyoto Encyclopedia of Genes and Genomes (KEGG) pathway enrichment analyses of DEGs were performed by the Database for Annotation, Visualization and Integrated Discovery (DAVID) tools, and the protein-protein interaction (PPI) network of the DEGs was constructed by the STRING database and visualized by Cytoscape software. Finally, the survival value of hub DEGs in breast cancer patients were performed by the Kaplan-Meier plotter online tool. RESULTS: A total of 2998 DEGs were identified between TNBC and health breast tissue, including 411 up-regulated DEGs and 2587 down-regulated DEGs. GO analysis results showed that down-regulated DEGs were enriched in gene expression (BP), extracellular exosome (CC), and nucleic acid binding, and up-regulated were enriched in chromatin assembly (BP), nucleosome (CC), and DNA binding (MF). KEGG pathway results showed that DEGs were mainly enriched in Pathways in cancer and Systemic lupus erythematosus and so on. Top 10 hub genes were picked out from PPI network by connective degree, and 7 of top 10 hub genes were significantly related with adverse overall survival in breast cancer patients (P &lt; .05). Further analysis found that only EGFR had a significant association with the prognosis of triple-negative breast cancer (P &lt; .05). CONCLUSIONS: Our study showed that DEGs were enriched in pathways in cancer, top 10 DEGs belong to up-regulated DEGs, and 7 gene connected with poor prognosis in breast cancer, including HSP90AA1, SRC, HSPA8, ESR1, ACTB, PPP2CA, and RPL4. These can provide some guidance for our research on the diagnosis and prognosis of TNBC, and further research is needed to evaluate their value in the targeted therapy of TNBC.</t>
  </si>
  <si>
    <t>Bisphenol A (BPA), a well-known endocrine disruptor, was reported to promote migration and invasion of lung cancer cells, but findings in human study is absent. A case-control study in Chinese population was conducted to evaluate the association between BPA exposure and non-small cell lung cancer (NSCLC), and explore the interaction between BPA exposure and estrogen-related genetic polymorphism on NSCLC. BPA concentrations were measured in urine samples using an UHPLC-MS method and rs2046210 in estrogen receptor alpha (ESR1) gene was genotyped by TaqMan genotyping system. Logistic regression was performed to estimate odds ratios (OR) and 95% confidence intervals (95% CI) for the association analyses. As a result, 615 NSCLC cases and 615 healthy controls were enrolled from Wuhan, central China. The mean age was 58.0 (SD: 7.9) years old for controls and 59.2 (SD: 8.8) years old for cancer cases. The creatinine-adjusted BPA levels were significantly higher in NSCLC cases than that in healthy controls (median: 0.97 vs 0.73 mug/L, P &lt; 0.001). Exposure to high levels of BPA was significantly associated with NSCLC (adjusted OR = 1.91, 95%CI: 1.39-2.62, P &lt; 0.001 for the highest quartile). We also observed a shallow concave dose-response relationship about the overall association between BPA and NSCLC. Moreover, interaction analyses showed that BPA exposure interacted multiplicatively with rs2046210, with a marginal P value (P = 0.049), to contribute to NSCLC. In conclusion, exposure to high levels BPA may be associated with NSCLC and the relationship may be modified by genetic polymorphism in ESR1.</t>
  </si>
  <si>
    <t>Estrogen contributes to females' strong antibody response to microbial vaccines and proneness to autoimmunity, particularly antibody-mediated systemic autoimmunity, in females. We have hypothesized that this is due to estrogen-mediated potentiation of class switch DNA recombination (CSR) and somatic hypermutation (SHM). As we have shown, estrogen boosts AID expression, which is critical for both CSR and SHM, through upregulation of HoxC4, which together with NF-kappaB critically mediates Aicda (AID gene) promoter activation. We contend here that additional regulation of Aicda expression by estrogen occurs through epigenetic mechanisms. As we have shown, histone deacetylase inhibitors (HDIs) short-chain fatty acid (SCFA) butyrate and propionate as well as the pharmacologic HDI valproic acid upregulate miRNAs that silence AID expression, thereby modulating specific antibody responses in C57BL/6 mice and autoantibody responses in lupus-prone MRL/Fas (lpr/lpr) mice. Here, using constitutive knockout Esr1 (-/-) mice and B cells as well as conditional knockout Aicda (cre/cre) Esr1 (flox/flox) mice and B cells, we showed that the HDI-mediated downregulation of Aicda expression as well as the maturation of antibody and autoantibody responses is reversed by estrogen and enhanced by deletion of ERalpha or E2 inhibition. Estrogen's reversion of HDI-mediated inhibition of Aicda and CSR in antibody and autoantibody responses occurred through downregulation of B cell miR-26a, which, as we showed, targets Aicda mRNA 3'UTR. miR-26a was significantly upregulated by HDIs. Accordingly, enforced expression of miR-26a reduced Aicda expression and CSR, while miR-26a-sponges (competitive inhibitors of miR-26a) increased Aicda expression and CSR. Thus, our findings show that estrogen reverses the HDI-mediated downregulation of AID expression and CSR through selective modulation of miR-26a. They also provide mechanistic insights into the immunomodulatory activity of this hormone and a proof-of-principle for using combined ER inhibitor-HDI as a potential therapeutic approach.</t>
  </si>
  <si>
    <t>BACKGROUND: Kinase fusions are rare and poorly characterized in breast cancer (BC). We aimed to characterize kinase fusions within a large cohort of advanced BC. PATIENTS AND METHODS: A total of 4854 patients with BC were analyzed by Memorial Sloan Kettering-Integrated Mutation Profiling of Actionable Cancer Targets (MSK-IMPACT) targeted DNAseq and MSK-Fusion targeted RNAseq during the study time period. RESULTS: Twenty-seven of 4854 (0.6%) patients harbored fusions: 11 FGFR (five FGFR2, three FGFR3, three FGFR1), five BRAF, four NTRK1, two RET, two ROS1, one ALK, one ERBB2, and one MET. A history of endocrine therapy was present in 15 (56%) of fusion-positive BC; eight of the 15 cases had available pre-treatment samples, of which six were fusion-negative. None of the fusion-positive BC samples harbored ESR1 hotspot mutations. Two patients with acquired LMNA-NTRK1 fusions and metastatic disease received larotrectinib and demonstrated clinical benefit. CONCLUSION: Kinase fusions in BC are extremely rare, and appear to be enriched in hormone-resistant, metastatic carcinomas and mutually exclusive with ESR1 mutations. The present study expands the spectrum of genetic alterations activating mitogen-activated protein kinase (MAPK) signaling that can substitute for ESR1 mutations in this setting. Molecular testing at progression after endocrine therapy should include fusion testing, particularly in the absence of ESR1 hotspot alterations, in an effort to identify additional therapeutic options which may provide substantial clinical benefit.</t>
  </si>
  <si>
    <t>Purpose: To investigate the predictive biomarker value of estrogen receptor 1 (ESR1) expression in tumor tissue on adjuvant chemotherapy in curatively resected colorectal cancer (CRC). Methods: A total of 467 CRC patients in 2007-2010 were retrospectively evaluated. Clinical information and follow-up data were retrieved from hospital registries and patient files. What's more, we used an external independent cohort (n = 511) from GSE39582 for further validation. Overall survival was estimated by the Kaplan-Meier method, and the survival curves were compared by log-rank tests. Cox proportional hazards models were used for multivariate analyses to calculate the hazard ratios (HRs) and test independent significance. Immunohistochemistry and Western blot were applied to detect protein expression of ESR1 in CRC patients and cell lines. The stable knockdown and overexpressed cells were transduced with the lentivirus. Cell viability was measured by an MTS reagent. Results: The predictive value of ESR1 was investigated in locally advanced CRC patients. Kaplan-Meier analysis indicated that ESR1 expression was significantly correlated with OS in patients receiving adjuvant chemotherapy from these cohorts, with p = 0.015 and p &lt; 0.001, respectively. ESR1 expression was significantly correlated with 5-flurouracil (5-FU)-based adjuvant chemotherapy in training with an HR of 1.792 (95%CI: 1.100-2.921, p = 0.019). Downregulation of ESR1 was related with enhanced chemosensitivity to 5-FU in CRC cell lines, while upregulation of ESR1 was correlated with decreased chemosensitivity. Conclusions: The present study manifest clinical validity of ESR1 expression as a predictive biomarker on 5-FU-based adjuvant chemotherapy in stage II-III CRC.</t>
  </si>
  <si>
    <t>Purpose: Acetyl-11-keto-beta-boswellic acid (AKBA) has therapeutic effects on a range of diseases, including tumours. lncRNAs, as competing endogenous RNAs (ceRNAs), can interact with miRNAs to regulate the expression of target genes, which can affect the development of tumors. Here, we examined the effects of AKBA on breast precancerous lesions MCF-10AT cells. Methods: The expression profiles of breast cancer (BC) tissue were collated from The Cancer Genome Atlas (TCGA), and the lncRNA-miRNA-mRNA ceRNA network was constructed. AKBA targets were predicted by network pharmacology. The expression of long intergenic nonprotein-coding RNA 707 (LINC00707), miR-206 and ER-alpha was determined by qRT-PCR. Cell viability, apoptosis and cycle were assessed by CCK-8 and flow cytometry. Protein levels were measured by Western blotting. Results: A total of 3205 differentially expressed mRNAs, 104 miRNAs, and 605 lncRNAs were identified. The ceRNA network consisting of 9 lncRNAs, 15 miRNAs and 82 mRNAs was constructed. We found that LINC00707 was up-regulated and miR-206 was down-regulated in MCF-10AT cells. Transfected si-LINC00707 could inhibit cell proliferation, induce cell apoptosis and cycle arrest of MCF-10AT cells. In addition, network pharmacology predicted that AKBA may regulate the ESR1 in the treatment of BC. Our research demonstrated that AKBA could induce cell apoptosis and G1-phase arrest and inhibit ER-alpha expression via LINC00707/miR-206 in MCF-10AT cells. Conclusion: AKBA inhibited MCF-10AT cells via regulation of LINC00707/miR-206 that reduces ER-alpha.</t>
  </si>
  <si>
    <t>Donepezil (DNP) is the first-line drug used for Alzheimer's disease (AD). However, the therapeutic response rate of patients to DNP varies from 20 to 60%. The main reason for the large differences in the clinical efficacy of DNP therapy is genetic factors, some of which affect pharmacokinetics (PK), while others affect pharmacodynamics (PD). Thus, much emphasis has been placed on the investigation of an association between PK- and PD-related gene polymorphisms and therapeutic response to DNP, but a consistent view does not yet exist. In this review, we summarize recent findings regarding genetic factors influencing the clinical efficacy of DNP, including substantial differences in individual responses as a consequence of polymorphisms in Cytochrome P450 (CYP) 2D6, CY3A4, CY3A5, APOE, ABCA1, ABCB1, ESR1, BCHE, PON-1, CHRNA7, and CHAT. We also discuss possible strategies for the evaluation of the clinical efficacy of DNP, with a specific focus on possible biomarkers of PK/PD parameters, and provide perspectives and limitations within the field, which will also be beneficial for understanding the multiple mechanisms of DNP therapy in AD.</t>
  </si>
  <si>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</si>
  <si>
    <t>Sexual dimorphism is associated not only with somatic and behavioral differences between men and women, but also with physiological differences reflected in organ metabolism. Genes regulated by sex hormones differ in expression in various tissues, which is especially important in the case of liver metabolism, with the liver being a target organ for sex hormones as its cells express estrogen receptors (ERs: ERalpha, also known as ESR1 or NR3A; ERbeta; GPER (G protein-coupled ER, also known as GPR 30)) and the androgen receptor (AR) in both men and women. Differences in sex hormone levels and sex hormone-specific gene expression are mentioned as some of the main variations in causes of the incidence of hepatic diseases; for example, hepatocellular carcinoma (HCC) is more common in men, while women have an increased risk of autoimmune liver disease and show more acute liver failure symptoms in alcoholic liver disease. In non-alcoholic fatty liver disease (NAFLD), the distinction is less pronounced, but increased incidences are suggested among men and postmenopausal women, probably due to an increased tendency towards visceral fat accumulation.</t>
  </si>
  <si>
    <t>The hypothalamus and hippocampus are sensitive to early exposure to endocrine disrupting chemicals (EDCs). Two EDCs that have raised particular concerns are bisphenol A (BPA), a widely prevalent chemical in many common household items, and genistein (GEN), a phyto-oestrogen present in soy and other plants. We hypothesised that early exposure to BPA or GEN may lead to permanent effects on gene expression profiles for both coding RNAs (mRNAs) and microRNAs (miRs), which can affect the translation of mRNAs. Such EDC-induced biomolecular changes may affect behavioural and metabolic patterns. California mice (Peromyscus californicus) male and female offspring were developmentally exposed via the maternal diet to BPA (5 mg kg(-1) feed weight low dose [LD] and 50 mg kg(-1) feed weight upper dose [UD]), GEN (250 mg kg(-1) feed weight) or a phyto-oestrogen-free diet (AIN) control. Behavioural and metabolic tests were performed at 180 days of age. A quantitative polymerase chain reacttion analysis was performed for candidate mRNAs and miRs in the hypothalamus and hippocampus. LD BPA and GEN exposed California mice offspring showed socio-communication impairments. Hypothalamic Avp, Esr1, Kiss1 and Lepr were increased in LD BPA offspring. miR-153 was elevated but miR-181a was reduced in LD BPA offspring. miR-9 and miR-153 were increased in the hippocampi of LD BPA offspring, whereas GEN decreased hippocampal miR-7a and miR-153 expression. Correlation analyses revealed neural expression of miR-153 and miR-181a was associated with socio-communication deficits in LD BPA individuals. The findings reveal a cause for concern such that developmental exposure of BPA or GEN in California mice (and potentially by translation in humans) can lead to long standing neurobehavioural consequences.</t>
  </si>
  <si>
    <t>Progressive loss of ovarian estrogen (E2) production is a hallmark feature of, if not a driving force behind, reproductive aging and the menopause. Recent genetic studies in mice have shown that female germline or oogonial stem cells (OSCs) contribute to maintenance of adult ovarian function and fertility under physiological conditions through support of de-novo oogenesis. Here we show that mouse OSCs express E2 receptor-alpha (ERalpha). In the presence of E2, ERalpha interacts with the stimulated by retinoic acid gene 8 (Stra8) promoter to drive Stra8 expression followed by oogenesis. Treatment of mice with E2 in vivo increases Stra8 expression and oogenesis, and these effects are nullified by ERalpha (Esr1), but not ERbeta (Esr2), gene disruption. Although mice lacking ERalpha are born with a normal quota of oocytes, ERalpha-deficient females develop premature ovarian insufficiency in adulthood due to impaired oogenesis. Lastly, mice treated with reversible ER antagonists show a loss of Stra8 expression and oocyte numbers; however, both endpoints rebound to control levels after ceasing drug treatment. These findings establish a key physiological role for E2-ERalpha signaling in promoting OSC differentiation as a potential mechanism to maintain adequate numbers of ovarian follicles during reproductive life.</t>
  </si>
  <si>
    <t>Acrylamide (ACR) toxicity is quite common due to its widespread use in industry and due to the Maillard browning reaction that occurs in foods containing high concentrations of hydrocarbons subjected to high temperatures. This study aimed to elucidate the female reproductive toxicity of ACR in vivo. Fifty-day-old Wistar-Albino female rats were treated with different dosages of ACR (2.5, 10, and 50 mg/kg/day). After treatment, the animals were sacrificed, and serum and ovary samples were collected for histological examination, hormone analysis, TUNEL analysis, and RT-PCR studies. We found that ACR acts by significantly reducing ovarian weight and serum progesterone and estradiol concentrations. In addition, ACR treatment led to pyknotic, heterochromatic characteristics and nuclear fragmentation, as evidenced by hematoxylin staining. The TUNEL assay revealed that granulosa cells were affected after the oral administration of ACR, leading to the apoptosis of follicles at different stages of growth. Compared with the control condition, high doses of ACR (50 mg/kg/day) significantly induced the overexpression of INSL3, CYP17a, IGF1, ESR1, ESR2, ATG5, ATG12 and LC3 in the ovary. Moreover, LC3 mRNA levels significantly increased with increasing doses of ACR (2.5, 10 and 50 mg/kg/day), suggesting that ACR treatment induced autophagy. In conclusion, ACR induced ovarian dysfunction by affecting steroid hormone release, increasing apoptosis and mRNA levels of autophagy-related genes. The eventual correlation between apoptotic granulosa cell death and autophagy needs to be further explored.</t>
  </si>
  <si>
    <t>Introduction: Mutations in the ESR1 gene (ESR1m) are important mechanisms of resistance to endocrine therapy in estrogen receptor-positive (ER+) metastatic breast cancer and have been studied as a potential therapeutic target, as well as a predictive and prognostic biomarker. Nonetheless, the role of ESR1m as a possible mechanism of primary endocrine resistance, as well as whether it also occurs in tumors that are resistant to ET administered in early-stage disease as (neo)adjuvant, has not been adequately studied. In this study, we evaluated the prevalence of ESR1m in tumor samples from patients with ER+ breast cancer resistant to neoadjuvant aromatase inhibitor therapy. Methods: We followed a prospective cohort of patients with ER+ HER2- stages II and III breast cancer treated with neoadjuvant endocrine therapy (NET). Tumor samples from patients with a pattern of primary endocrine resistance [defined as a Preoperative Endocrine Prognostic Index (PEPI) score of &gt;/=4] were identified and analyzed for the presence of ESR1m. Results: One hundred twenty-seven patients were included in the cohort, of which 100 (79%) had completed NET and underwent surgery. Among these patients, the PEPI score ranged from 0 to 3 in 70% (70/100), whereas 30% (30/100) had a PEPI score of 4 or more. Twenty-three of these patients were included in the analysis. ESR1 mutations were not identified in any of the 23 patients with early-stage ER+ breast cancer resistant to NET. Discussion: Growing evidence supports the notion that there are different mechanisms for primary and secondary endocrine resistance. Our study suggests that ESR1 mutations do not evolve rapidly and do not represent a common mechanism of primary endocrine resistance in the neoadjuvant setting. Therefore, ESR1m should be considered a mechanism of acquired endocrine resistance in the context of advanced disease. Further research should be conducted to identify factors associated with intrinsic resistance to ET.</t>
  </si>
  <si>
    <t>Triple-negative breast cancer (TNBC) accounts for 10 to 20% of breast cancer, with chemotherapy as its mainstay of treatment due to lack of well-defined targets, and recent genomic sequencing studies have revealed a paucity of TNBC-specific mutations. Recurrent gene fusions comprise a class of viable genetic targets in solid tumors; however, their role in breast cancer remains underappreciated due to the complexity of genomic rearrangements in this cancer. Our interrogation of the whole-genome sequencing data for 215 breast tumors catalogued 99 recurrent gene fusions, 57% of which are cryptic adjacent gene rearrangements (AGRs). The most frequent AGRs, BCL2L14-ETV6, TTC6-MIPOL1, ESR1-CCDC170, and AKAP8-BRD4, were preferentially found in the more aggressive forms of breast cancers that lack well-defined genetic targets. Among these, BCL2L14-ETV6 was exclusively detected in TNBC, and interrogation of four independent patient cohorts detected BCL2L14-ETV6 in 4.4 to 12.2% of TNBC tumors. Interestingly, these fusion-positive tumors exhibit more aggressive histopathological features, such as gross necrosis and high tumor grade. Amid TNBC subtypes, BCL2L14-ETV6 is most frequently detected in the mesenchymal entity, accounting for approximately 19% of these tumors. Ectopic expression of BCL2L14-ETV6 fusions induce distinct expression changes from wild-type ETV6 and enhance cell motility and invasiveness of TNBC and benign breast epithelial cells. Furthermore, BCL2L14-ETV6 fusions prime partial epithelial-mesenchymal transition and endow resistance to paclitaxel treatment. Together, these data reveal AGRs as a class of underexplored genetic aberrations that could be pathological in breast cancer, and identify BCL2L14-ETV6 as a recurrent gene fusion in more aggressive form of TNBC tumors.</t>
  </si>
  <si>
    <t>ETHNOPHARMACOLOGICAL RELEVANCE: Sinomenii Caulis (SC) is a well-konwn traditional Chinese medicine used for treatment of rheumatoid arthritis (RA), dermatophytosis and paralysis. Patients with RA are usually secondary to osteoporosis, but the potential protective effect of SC on osteoporosis (OP) is seldom reported and its possible action mechanism is little known. AIM: The purpose of this study was to demonstrate the anti-osteoporosis effects of SC extract and alkaloids in prednisolone (Pre)-induced OP of zebrafish, and then to explore the potential mechanism of SC on system level by network pharmacology. METHODS: Firstly, zebrafish OP model was established to investigate the anti-osteoporosis effect of SC. Secondly, the targets of SC and OP from multiple databases were collected, and Compound-Target-Pathway network based on protein-protein interaction (PPI) was constructed. Moreover, gene enrichment and annotation were performed via the DAVID server. Finally, the reliability of the network pharmacology prediction results in Pre-induced OP of zebrafish was verified by qRT-PCR. RESULTS: The results indicated that SC extract and alkaloids have remarkable ability to promote bone formation of cranial bones and reduce TRAP contents in Pre-induced OP of zebrafish. 32 OP-related ingredients in SC and 77 OP-related targets were screened from multiple databases, and 15 OP-related pathways were enriched by the KEGG database. Further experimental validation indicated that SC extract and alkaloids could regulate the expression of MAPK14, CASP3, CXCL8, IL-1beta, IL6, PTGS2, TNF-alpha, ESR1, and MMP9 for treatment of OP. CONCLUSION: In summary, we conducted an integrative analysis to provide convincing evidence that SC may partially alleviate OP by inhibiting pro-inflammatory cytokines and regulating of RANK/RANKL/OPG system.</t>
  </si>
  <si>
    <t>Strong evidence supports the involvement of sex steroid hormones in the development and progression of dementia. Attention has been largely focused on the association between genetic variants of estrogen receptor alpha (ERalpha, ESR1) with dementia, although several studies indicate that ERbeta is predominantly expressed in the brain. Interestingly, however, a limited number of studies evaluate the role of ERbeta (ESR2) in dementia. Therefore, a meta-analysis was conducted to clarify the association between ESR2 genetic polymorphisms and the risk of dementia. All the relevant studies evaluating ESR2 genetic polymorphisms and dementia were identified through online databases. In total, 14 studies including 20,609 subjects were analyzed. Collectively, it was found that a combined data set of ESR2 polymorphisms was not associated with dementia risk. Interestingly, ESR2 rs4986938 polymorphism is significantly associated with dementia in the Asian population (OR = 0.73, 95% CI 0.59-0.91, P = 0.006). The carrier of A allele in rs4986938 exhibits a protective effect against dementia (A vs. G, OR = 0.6633, P = 0.012; AA + GA vs. GG, OR = 0.6499, P = 0.014; GA vs. AA + GG, OR = 0.6672, P = 0.025; GA vs. GG, OR = 0.6617, P = 0.022). In conclusion, our study suggests that ESR2 genetic polymorphisms are not significantly associated with dementia risk. ESR2 rs4986938 may have potential as a genetic marker for dementia in the Asian population. However, further studies need to verify this conclusion.</t>
  </si>
  <si>
    <t>Tendinopathy risk increases with menopause. The phytoestrogen genistein prevents collagen loss during estrogen deficiency (ovariectomy [OVX]). The influence of genistein on tendon function and extracellular matrix (ECM) regulation is not well known. We determined the impact of genistein on tendon function and the expression of several genes important for the regulation of tendon ECM. Eight-week-old rats (n = 42) were divided into three groups: intact, OVX, or OVX-genistein (6 mg/kg/day) for 6 weeks. Tail fascicles were assessed with a Deben tensile stage. Achilles tendon mRNA expression was determined with digital droplet polymerase chain reaction. Compared to intact, fascicle stress tended to be lower in untreated OVX rats (P = .022). Furthermore, fascicle modulus and energy density were greater in genistein-treated rats (P &lt; .05) compared to intact. Neither OVX nor genistein altered expression of Col1a1, Col3a1, Casp3, Casp8, Mmp1a, Mmp2, or Mmp9 (P &gt; .05). Compared to intact, Tnmd and Esr1 expression were greater and Pcna and Timp1 expression were lower in OVX rats (P &lt; .05). Genistein treatment returned Tnmd, Pcna, and Timp1 to levels of intact-vehicle (P &lt; .05), but did not alter Scx or Esr1 (P &gt; .05). Several beta-catenin/Wnt signaling-related molecules were not altered by OVX or genistein (P &gt; .05). Our findings demonstrate that genistein improves tendon function in estrogen-deficient rats. The effect of genistein in vivo was predominately on genes related to cell proliferation rather than collagen remodeling.</t>
  </si>
  <si>
    <t>Ectopic pregnancy (EP) is reported in about 1%-2% of pregnant females and is associated with mortality and morbidity. Several genetic and environmental factors might modulate occurrence of EP. Prediction of EP and patients' follow-up is an important task in management of pregnancy. MicroRNAs (miRNAs) as non-coding RNAs with sizes between 21 and 24 nucleotides have been shown to regulate several aspects of implantation and early fetal life. They have potential role in early detection of EP especially considering their presence in body fluids such as serum. Assessment of their expression in serum might provide a noninvasive method for diagnosis and patients' follow-up. However, data regarding their role in EP is not sufficient due to small sample sizes of the studies. Future studies are required to find miRNAs that regulate expression of EP-associated genes such as VEGFA, EGFR, ESR1 and immune response-related genes to provide new diagnostic biomarkers for EP.</t>
  </si>
  <si>
    <t>RATIONALE: ZO-1 (Zona occludens 1), encoded by the tight junction protein 1 (TJP1) gene, is a regulator of paracellular permeability in epithelia and endothelia. ZO-1 interacts with the actin cytoskeleton, gap, and adherens junction proteins and localizes to intercalated discs in cardiomyocytes. However, the contribution of ZO-1 to cardiac physiology remains poorly defined. OBJECTIVE: We aim to determine the role of ZO-1 in cardiac function. METHODS AND RESULTS: Inducible cardiomyocyte-specific Tjp1 deletion mice (Tjp1(fl/fl); Myh6(Cre/Esr1*)) were generated by crossing the Tjp1 floxed mice and Myh6(Cre/Esr1*) transgenic mice. Tamoxifen-induced loss of ZO-1 led to atrioventricular (AV) block without changes in heart rate, as measured by ECG and ex vivo optical mapping. Mice with tamoxifen-induced conduction system-specific deletion of Tjp1 (Tjp1(fl/fl); Hcn4(CreERt2)) developed AV block while tamoxifen-induced conduction system deletion of Tjp1 distal to the AV node (Tjp1(fl/fl); Kcne1(CreERt2)) did not demonstrate conduction defects. Western blot and immunostaining analyses of AV nodes showed that ZO-1 loss decreased Cx (connexin) 40 expression and intercalated disc localization. Consistent with the mouse model study, immunohistochemical staining showed that ZO-1 is abundantly expressed in the human AV node and colocalizes with Cx40. Ventricular conduction was not altered despite decreased localization of ZO-1 and Cx43 at the ventricular intercalated disc and modestly decreased left ventricular ejection fraction, suggesting ZO-1 is differentially required for AV node and ventricular conduction. CONCLUSIONS: ZO-1 is a key protein responsible for maintaining appropriate AV node conduction through maintaining gap junction protein localization.</t>
  </si>
  <si>
    <t>BACKGROUND: Brain sexual differentiation is a process that results from the effects of sex steroids on the developing brain. Evidence shows that epigenetics plays a main role in the formation of enduring brain sex differences and that the estrogen receptor alpha (ESR1) is one of the implicated genes. AIM: To analyze whether the methylation of region III (RIII) of the ESR1 promoter is involved in the biological basis of gender dysphoria. METHODS: We carried out a prospective study of the CpG methylation profile of RIII (-1,188 to -790 bp) of the ESR1 promoter using bisulfite genomic sequencing in a cisgender population (10 men and 10 women) and in a transgender population (10 trans men and 10 trans women), before and after 6 months of gender-affirming hormone treatment. Cisgender and transgender populations were matched by geographical origin, age, and sex. DNAs were treated with bisulfite, amplified, cloned, and sequenced. At least 10 clones per individual from independent polymerase chain reactions were sequenced. The analysis of 671 bisulfite sequences was carried out with the QUMA (QUantification tool for Methylation Analysis) program. OUTCOMES: The main outcome of this study was RIII analysis using bisulfite genomic sequencing. RESULTS: We found sex differences in RIII methylation profiles in cisgender and transgender populations. Cismen showed a higher methylation degree than ciswomen at CpG sites 297, 306, 509, and at the total fragment (P &lt;/= .003, P &lt;/= .026, P &lt;/= .001, P &lt;/= .006). Transmen showed a lower methylation level than trans women at sites 306, 372, and at the total fragment (P &lt;/= .0001, P &lt;/= .018, P &lt;/= .0107). Before the hormone treatment, transmen showed the lowest methylation level with respect to cisgender and transgender populations, whereas transwomen reached an intermediate methylation level between both the cisgender groups. After the hormone treatment, transmen showed a statistically significant methylation increase, whereas transwomen showed a non-significant methylation decrease. After the hormone treatment, the RIII methylation differences between transmen and transwomen disappeared, and both transgender groups reached an intermediate methylation level between both the cisgender groups. CLINICAL IMPLICATIONS: Clinical implications in the hormonal treatment of trans people. STRENGTHS &amp; LIMITATIONS: Increasing the number of regions analyzed in the ESR1 promoter and increasing the number of tissues analyzed would provide a better understanding of the variation in the methylation pattern. CONCLUSIONS: Our data showed sex differences in RIII methylation patterns in cisgender and transgender populations before the hormone treatment. Furthermore, before the hormone treatment, transwomen and transmen showed a characteristic methylation profile, different from both the cisgender groups. But the hormonal treatment modified RIII methylation in trans populations, which are now more similar to their gender. Therefore, our results suggest that the methylation of RIII could be involved in gender dysphoria. Fernandez R, Ramirez K, Gomez-Gil E, et al. Gender-Affirming Hormone Therapy Modifies the CpG Methylation Pattern of the ESR1 Gene Promoter After Six Months of Treatment in Transmen. J Sex Med 2020;17:1795-1806.</t>
  </si>
  <si>
    <t>BACKGROUND: Gastrointestinal (GI) cancer including colorectal cancer, gastric cancer, pancreatic cancer, etc., are among the most frequent malignancies diagnosed annually and represent a major public health problem worldwide. METHODS: This paper reports an aided curation pipeline to identify potential influential genes for gastrointestinal cancer. The curation pipeline integrates biomedical literature to identify named entities by Bi-LSTM-CNN-CRF methods. The entities and their associations can be used to construct a graph, and from which we can compute the sets of co-occurring genes that are the most influential based on an influence maximization algorithm. RESULTS: The sets of co-occurring genes that are the most influential that we discover include RARA - CRBP1, CASP3 - BCL2, BCL2 - CASP3 - CRBP1, RARA - CASP3 - CRBP1, FOXJ1 - RASSF3 - ESR1, FOXJ1 - RASSF1A - ESR1, FOXJ1 - RASSF1A - TNFAIP8 - ESR1. With TCGA and functional and pathway enrichment analysis, we prove the proposed approach works well in the context of gastrointestinal cancer. CONCLUSIONS: Our pipeline that uses text mining to identify objects and relationships to construct a graph and uses graph-based influence maximization to discover the most influential co-occurring genes presents a viable direction to assist knowledge discovery for clinical applications.</t>
  </si>
  <si>
    <t>OBJECTIVE: ERalpha (estrogen receptor alpha) exerts nuclear genomic actions and also rapid membrane-initiated steroid signaling. The mutation of the cysteine 451 into alanine in vivo has recently revealed the key role of this ERalpha palmitoylation site on some vasculoprotective actions of 17beta-estradiol (E2) and fertility. Here, we studied the in vivo role of the arginine 260 of ERalpha which has also been described to be involved in its E2-induced rapid signaling with PI-3K (phosphoinositide 3-kinase) as well as G protein in cultured cell lines. Approach and Results: We generated a mouse model harboring a point mutation of the murine counterpart of this arginine into alanine (R264A-ERalpha). In contrast to the C451A-ERalpha, the R264A-ERalpha females are fertile with standard hormonal serum levels and normal control of hypothalamus-pituitary ovarian axis. Although R264A-ERalpha protein abundance was normal, the well-described membrane ERalpha-dependent actions of estradiol, such as the rapid dilation of mesenteric arteries and the acceleration of endothelial repair of carotid, were abrogated in R264A-ERalpha mice. In striking contrast, E2-regulated gene expression was highly preserved in the uterus and the aorta, revealing intact nuclear/genomic actions in response to E2. Consistently, 2 recognized nuclear ERalpha-dependent actions of E2, namely atheroma prevention and flow-mediated arterial remodeling were totally preserved. CONCLUSIONS: These data underline the exquisite role of arginine 264 of ERalpha for endothelial membrane-initiated steroid signaling effects of E2 but not for nuclear/genomic actions. This provides the first model of fertile mouse with no overt endocrine abnormalities with specific loss-of-function of rapid ERalpha signaling in vascular functions.</t>
  </si>
  <si>
    <t>Estrogen plays a key role in the regulation of reproductive behavior and control of the neuroendocrine system in both males and females. However, excessive quantity of exogenous estrogen produces a deleterious effect on the male reproductive system. To elucidate the mechanism by which estrogen modulates its receptor alpha (ESR1) in immature chicken during stress the study has been undertaken. The experiment investigated the physiological changes in the abundance of ESR1 in brain, pituitary and testes of immature male chickens after stress like water restriction. Twenty four immature male chickens were randomly assigned into four groups. The control group was provided with food and water ad libitum, second was water restricted 9 h each day for seven days (WR), third was treated with estradiol benzoate (EB) and fourth group was treated with EB followed by water restriction during last seven days of treatment (EB + WR). EB was administered at a dose of 0.5 mg/100 g/day for 12 days. EB administration as well as WR increases both the H2O2 and Malondialdehyde levels indicating oxidative stress in brain as well as in testis. Plasma corticosterone significantly increased in all groups while estradiol significantly decreased after water restriction. ESR1 protein was detected by immuno-fluorescence predominantly in the pre-optic area of the hypothalamus, pituitary and testes after EB administration. EB administration increases ESR1 proteins abundantly in the Sertoli cells, Leydig cells, spermatogonia and spermatids while WR decreases it. The decline in ESR1 proteins after EB administration during stress appears to be mediated by interaction of estrogen with hypothalamo-pituitary-adrenal (HPA) axis. Therefore, the findings substantiate the fact that WR and EB treatment increase the stress and alter the anti-oxidant enzymes via its receptor ESR1 in the brain, pituitary and testis of immature chicks. Moreover, these findings highlight the effect of estradiol in male chicks causing stress which is disrupting the normal physiological feedback mechanism in hormone release and the expression of receptor ESR1 along the hypothalamo-pituitary-gonadal (HPG) axis.</t>
  </si>
  <si>
    <t>Objectives: The aim of this study was to investigate the role of ESR1 rs1643821 and TNF-alpha rs1800629 as potential genetic factors regulating anterior disc displacement without reduction-mediated inflammatory pathway. Background: The temporomandibular joint is a complex synovial joint that allows mandibular movement in three directions. Although temporomandibular disorders are widespread, limited data is available on the biochemical characteristics of the displaced disc and quality of the surrounding soft tissue. Changes in degenerative tissue provoke disc displacement which involves secretion of inflammatory markers and sequential conversion of fibroblast-like cells into chondrocyte-like cells. Due to the high occurrence in female adolescents, the potential role of sex hormones in temporomandibular joint disorders has been speculated. Furthermore, anterior disc displacement without reduction severely affects the quality of life. Methods: 124 Caucasian patients with a history of at least one anterior disc displacement without reduction within 3 months were enrolled. Anterior disc displacement without reduction was diagnosed based on clinical examination, diagnostic criteria (DC)/TMD, and cone-beam computed tomography/magnetic resonance imaging (CBCT/MRI). The control group consisted of 126 patients with no temporomandibular joint disorders. Genotyping of two single nucleotide polymorphisms, estrogen receptor 1 (ESR1) rs1643821, and tumor necrosis factor alpha (TNF-alpha) rs1800629 was performed. Results: ESR1 rs1643821 showed significant P values (using chi-square analysis) revealing the difference in anterior disc displacement without reduction frequencies while TNF-alpha rs1800629 polymorphism was found to be statistically insignificant when compared to the control group. Furthermore, patients with a genotype of ESR1 rs1643821 showed a decreased probability (OR = 0.412) against anterior disc displacement without reduction when compared to the GG genotype (OR = 1). Conclusion: ESR1 rs1643821 with A allele frequency was lower in patients with anterior disc displacement without reduction compared to the control group. Thus, the rs1643821 variant is significantly associated with susceptibility to the anterior disc displacement without a reduction in European Caucasians. Conversely, TNF-alpha rs1800629 was a statistically insignificant factor against anterior disc displacement without reduction when compared to the control group.</t>
  </si>
  <si>
    <t>BACKGROUND: Osteoporosis is a systemic skeletal disease that leads to a high risk for bone fractures. Morinda officinalis How. has been used as osteoporosis treatment in China. However, its mechanism of action as an anti-osteoporotic herb remains unknown. METHODS: A network pharmacology approach was applied to explore the potential mechanisms of action of M. officinalis in osteoporosis treatment. The active compounds of M. officinalis and their potential osteoporosis-related targets were retrieved from TCMSP, TCMID, SwissTargetPrediction, DrugBank, DisGeNET, GeneCards, OMIM, and TTD databases. A protein-protein interaction network was built to analyze the target interactions. The Metascape database was used to carry out GO enrichment analysis and KEGG pathway analysis. Moreover, interactions between active compounds and potential targets were investigated through molecular docking. RESULTS: A total of 17 active compounds and 93 anti-osteoporosis targets of M. officinalis were selected for analysis. The GO enrichment analysis results indicated that the anti-osteoporosis targets of M. officinalis mainly play a role in the response to steroid hormone. The KEGG pathway enrichment analysis showed that M. officinalis prevents osteoporosis through the ovarian steroidogenesis signaling pathway. Moreover, the molecular docking results indicated that bioactive compounds (morindon, ohioensin A, and physcion) demonstrated a good binding ability with IGF1R, INSR, ESR1, and MMP9. CONCLUSION: M. officinalis contains potential anti-osteoporotic active compounds. These compounds function by regulating the proteins implicated in ovarian steroidogenesis-related pathways that are crucial in estrogen biosynthesis. Our study provides new insights into the development of a natural therapy for the prevention and treatment of osteoporosis.</t>
  </si>
  <si>
    <t>Among Latin American women, breast cancer incidences vary across populations. Uruguay and Argentina have the highest rates in South America, which are mainly attributed to strong, genetic European contributions. Most genetic variants associated with breast cancer were described in European populations. However, the vast majority of genetic contributors to breast cancer risk remain unknown. Here, we report the results of a candidate gene association study of sporadic breast cancer in 176 cases and 183 controls in the Uruguayan population. We analyzed 141 variants from 98 loci that have been associated with overall breast cancer risk in European populations. We found weak evidence for the association of risk variants rs294174 (ESR1), rs16886165 (MAP3K1), rs2214681 (CNTNAP2), rs4237855 (VDR), rs9594579 (RANKL), rs8183919 (PTGIS), rs2981582 (FGFR2), and rs1799950 (BRCA1) with sporadic breast cancer. These results provide useful insight into the genetic susceptibility to sporadic breast cancer in the Uruguayan population and support the use of genetic risk scores for individualized screening and prevention.</t>
  </si>
  <si>
    <t>Background: Kaempferol is a natural polyphenol in lots of Chinese herbs, which has shown promising treatment for gastric cancer (GC). However, the molecular mechanisms of its action have not been systematically revealed yet. In this work, a network pharmacology approach was used to elucidate the potential mechanisms of kaempferol in the treatment of GC. Methods: The kaempferol was input into the PharmMapper and SwissTargetPrediction database to get its targets, and the targets of GC were obtained by retrieving the Online Mendelian Inheritance in Man (OMIM) database, MalaCards database, Therapeutic Target Database (TTD), and Coolgen database. The molecular docking was performed to assess the interactions between kaempferol and these targets. Next, the overlap targets of kaempferol and GC were identified for GO and KEGG enrichment analyses. Afterward, a protein-protein interaction (PPI) network was constructed to get the hub targets, and the expression and overall survival analysis of the hub target were investigated. Finally, the overall survival (OS) analysis of hub targets was performed using the Kaplan-Meier Plotter online tool. Results: A total of 990 genes related to GC and 10 overlapping genes were determined through matching the 24 potential targets of kaempferol with disease-associated genes. The result of molecular docking indicated that kaempferol can bind with these hub targets with good binding scores. These targets were further mapped to 140 GO biological process terms and 11 remarkable pathways. In the PPI network analysis, 3 key targets were identified, including ESR1, EGFR, and SRC. The mRNA and protein expression levels of EGFR and SRC were obviously higher in GC tissues. High expression of these targets was related to poor OS in GC patients. Conclusions: This study provided a novel approach to reveal the therapeutic mechanisms of kaempferol on GC, which will ease the future clinical application of kaempferol in the treatment of GC.</t>
  </si>
  <si>
    <t>Expression profiles of gonadal steroid receptor variants have been reportedly associated with malignancy in breast and prostate cancers [1,2]. However, such associations with pituitary tumors remain unclear. Therefore, the expression levels of the wild-type ESR1 (ERalpha66) and the ESR1 variants (ERalphai34, ERalphai45c, and ERalphaDelta5) transcripts encoding constitutively active ERalpha proteins with C-terminal truncation in non-functioning pituitary adenomas (NFPAs) were evaluated using reverse transcription-digital polymerase chain reaction. The results revealed that the expression levels of the variants were approximately two orders of magnitude lower than that of ERalpha66 in NFPAs. These data were based on our previous article entitled "Accurate assessment of estrogen receptor profiles in non-functioning pituitary adenomas using RT-digital PCR and immunohistochemistry" [3].</t>
  </si>
  <si>
    <t>Homeostasis between salivary calcium and phosphorus is important for maintaining oral health. The aim of this study was to evaluate if polymorphisms in ESR1 (Estrogen Receptor Alpha), ESR2 (Estrogen Receptor Beta) and miRNA17 (microRNA17) are associated with calcium and phosphorus levels in saliva. Saliva from 276 12-year-old children were collected by masticatory stimulation and calcium and phosphorus levels were determined by Mass Spectrometry. Genomic DNA was extracted from remaining saliva and genetic polymorphisms in ESR1 (rs12154178, rs1884051, rs9340799 and rs2234693), in ESR2 (rs4986938 and rs1256049) and in miRNA17 (rs4284505) were genotyped using TaqMan chemistry and a real-time PCR equipment. Statistical differences in genotype and allele distributions between 'low' and 'high' calcium and phosphorus levels were determined using chi-square or Fisher s exact tests. The analysis was also adjusted by sex (alpha of 5%). ESR1 rs9340799 had the less common genotype associated with higher calcium levels (p=0.03). The less common allele of ESR1 rs1884051 was associated with lower phosphorus levels (p=0.005) and there was an excess of heterozygotes for miRNA17 rs4284505 among individuals with lower calcium levels (p=0.002), both adjusted by sex. This study provides evidence that genetic polymorphisms in ESR1 and miRNA17 are involved in determining salivary calcium and phosphorus levels.</t>
  </si>
  <si>
    <t>Objective: Poria cocos (Fuling), a natural plant, has recently emerged as a promising strategy for cancer treatment. However, the molecular mechanisms of Poria cocos action in breast cancer remain poorly understood. Methods: TCMSP database was used to screen the potential active ingredients in Poria cocos. GEO database was used to identify differentially expressed genes. Network pharmacology was used to identify the specific pathways and key target proteins related to breast cancer. Finally, molecular docking was used to validate the results. Results: In our study, 237 targets were predicted for 15 potential active ingredients found in Poria cocos. An interaction network of predicted targets and genes differentially regulated in breast cancers was constructed. Based on the constructed network and further analysis including network topology, KEGG, survival analysis, and gene set enrichment analysis, 3 primary nodes were identified as key potential targets that were significantly enriched in the PPAR signaling pathway. Conclusion: The results showed that potential active ingredients of Poria cocos might interfere with breast cancer through synergistic regulation of PTGS2, ESR1, and FOS.</t>
  </si>
  <si>
    <t>In this study, we split 2156 individuals from the Chinese Longitudinal Healthy Longevity Survey (CLHLS) data into two groups, establishing a phenotype of exceptional longevity &amp; normal cognition versus cognitive impairment. We conducted a genome-wide association study (GWAS) to identify significant genetic variants and biological pathways that are associated with cognitive impairment and used these results to construct polygenic risk scores. We elucidated the important and robust factors, both genetic and non-genetic, in predicting the phenotype, using several machine learning models. The GWAS identified 28 significant SNPs at p-value [Formula: see text] significance level and we pinpointed four genes, ESR1, PHB, RYR3, GRIK2, that are associated with the phenotype though immunological systems, brain function, metabolic pathways, inflammation and diet in the CLHLS cohort. Using both genetic and non-genetic factors, four machine learning models have close prediction results for the phenotype measured in Area Under the Curve: random forest (0.782), XGBoost (0.781), support vector machine with linear kernel (0.780), and [Formula: see text] penalized logistic regression (0.780). The top four important and congruent features in predicting the phenotype identified by these four models are: polygenic risk score, sex, age, and education.</t>
  </si>
  <si>
    <t>Gonadal steroids modulate growth hormone (GH) secretion and the pubertal growth spurt via undefined central pathways. GH-releasing hormone (GHRH) neurons express estrogen receptor alpha (ERalpha) and androgen receptor (AR), suggesting changing levels of gonadal steroids during puberty directly modulate the somatotropic axis. We generated mice with deletion of ERalpha in GHRH cells (GHRH(DeltaERalpha)), which displayed reduced body length in both sexes. Timing of puberty onset was similar in both groups, but puberty completion was delayed in GHRH(DeltaERalpha) females. Lack of AR in GHRH cells (GHRH(DeltaAR) mice) induced no changes in body length, but puberty completion was also delayed in females. Using a mouse model with two reporter genes, we observed that, while GHRH(tdTom) neurons minimally colocalize with Kiss1(hrGFP) in prepubertal mice, approximately 30% of GHRH neurons coexpressed both reporter genes in adult females, but not in males. Developmental analysis of Ghrh and Kiss1 expression suggested that a subpopulation of ERalpha neurons in the arcuate nucleus of female mice undergoes a shift in phenotype, from GHRH to Kiss1, during pubertal transition. Our findings demonstrate that direct actions of gonadal steroids in GHRH neurons modulate growth and puberty and indicate that GHRH/Kiss1 dual-phenotype neurons play a sex-specific role in the crosstalk between the somatotropic and gonadotropic axes during pubertal transition.SIGNIFICANCE STATEMENT Late maturing adolescents usually show delayed growth and bone age. At puberty, gonadal steroids have stimulatory effects on the activation of growth and reproductive axes, but the existence of gonadal steroid-sensitive neuronal crosstalk remains undefined. Moreover, the neural basis for the sex differences observed in the clinical arena is unknown. Lack of ERalpha in GHRH neurons disrupts growth in both sexes and causes pubertal delay in females. Deletion of androgen receptor in GHRH neurons only delayed female puberty. In adult females, not males, a subset of GHRH neurons shift phenotype to start producing Kiss1. Thus, direct estrogen action in GHRH/Kiss1 dual-phenotype neurons modulates growth and puberty and may orchestrate the sex differences in endocrine function observed during pubertal transition.</t>
  </si>
  <si>
    <t>The aim of the study was to investigate the effects of estrogen receptors (ESR1 and ESR2) on the expression of the proteins involved with proliferation (CCND1) and differentiation (CDKN1B and CTNNB) of Sertoli cells from rat in different stages of development. ESR1-selective agonist PPT, but not ESR2-selective agonist DPN, increased CCND1 expression in Sertoli cells from 5- and 15-day old rats. PPT did not have any effect on CCND1 expression in Sertoli cells from 20- and 30-day-old rats. DPN, but not PPT, increased CDKN1B expression in Sertoli cells from 15-, 20-, 30-day-old rats. DPN did not have any effect on Sertoli cells from 5-day-old rats. 17beta-estradiol (E2) and PPT enhanced the [Methyl-(3)H] thymidine incorporation in Sertoli cells from 15-day-old rats, whereas the treatment did not have any effect in 20-day-old rats. E2 and DPN, but not PPT, increased non-phosphorylated CTNNB expression in Sertoli cells from 20-day-old rats. This upregulation was blocked by ESR2-selective antagonist PHTPP. The activation of ESR1 and ESR2, respectively, plays a role in the proliferation and differentiation of Sertoli cells in a critical period of testicular development. Furthermore, in Sertoli cells from 20-day-old rats, upregulation of non-phosphorylated CTNNB by E2/ESR2, via c-SRC/ERK1/2 and PI3K/AKT, may play a role in the interaction between Sertoli cells and/or in cell-germ cell adhesion and/or in the stabilization and accumulation of CTNNB in the cytosol. CTNNB could be translocated to the nucleus and modulate the transcriptional activity of specific target genes. The present study reinforces the important role of estrogen in normal testis development.</t>
  </si>
  <si>
    <t>To explore the mechanism of Scutellaria barbata-Hedyotis diffusa against breast cancer based on network pharmacological methods. The active components and corresponding target proteins of S. barbata and H. diffusa were screened by using Traditional Chinese Medicine Systems Pharmacology Database(TCMSP), and the targets of breast cancer were screened through the Genecards and OMIM databases. Venn online software was used to obtain the common targets of drugs and the disease, and then the &amp;quot;compound-target-disease&amp;quot; network diagram was constructed by using Cytoscape 3.7.2 software. The STRING database was used to draw the protein-protein interaction(PPI) network, and the David database was used to perform GO function and KEGG pathway enrichment analysis on effective targets. The results showed that 29 S. barbata compounds, 7 H. diffusa compounds, and 109 effective targets were screened. The 59 common targets for drugs and disease were obtained through Venn diagrams. The PPI network showed that MYC, CCND1, EGFR, ESR1, CASP3, VEGFA, etc. might be the key targets for &amp;quot;S. barbata-H. diffusa&amp;quot; in the treatment of breast cancer. In the GO function analysis, 88 entries were found, involving the regulation of transcription factor activity, receptor activity, cytokine activity, enzyme activity, and biosynthetic processes. In KEGG pathway analysis, 37 entries related to cancer, cell cycle, apoptosis, angioge-nesis and other pathways were found, including p53 signaling pathway, ErbB signaling pathway, nod like receptor signaling pathway, MAPK signaling pathway, VEGF signaling pathway, Wnt signaling pathway and mTOR signaling pathway and other classic signaling pathways. This study preliminarily revealed the key targets, biological processes and signal pathway of &amp;quot;S. barbata-H. diffusa&amp;quot; against breast cancer. It was found that its function was in a multi-target and multi-channel manner, which laid a foundation for future molecular biological experiments.</t>
  </si>
  <si>
    <t>In this paper, the possible molecular mechanism of Forsythia suspensa for the anti-tumor effect was investigated through the network pharmacology and molecular docking. The main components of F. suspensa were obtained by literature mining and TCMSP database. Cancer-related genes were collected with use of GAD and OMIM databases. The interaction network of Compounds-Targets-Pathways was constructed through Cytoscpe software. The targets were analyzed by GO and KEGG means in DAVID database, and the KEGG signal pathways were visualized. Component-Target network analysis results were verified by PyRx molecular docking. The results showed that a total of 26 main components of F. suspensa may act on key targets such as AKT1, IL6, ESR1, EGFR, EGF and CCND1, and were involved in 20 signal pathways. Molecular docking analysis showed that hydrogen bonding, hydrophobic action and Pi-cation bonding maybe the main forms of interaction. In this study, we revealed the anti-tumor effect of F. suspensa through the network of Compounds-Targets-Pathways and molecular docking verification, providing reference and guidance for systematically elucidating the anti-tumor molecular mechanism of the main components of F. suspensa.</t>
  </si>
  <si>
    <t>The human leukocyte antigen (HLA) genes are cell-surface proteins, essential for immune cell interaction. HLA-G is known for their high immunosuppressive effect and its potential as predictive marker in breast cancer. However, nothing is known about the HLA-J and its immunosuppressive, prognostic and predictive features, as it is assumed to be a "pseudogene" by in silico sequence interpretation. HLA-J, ESR1, ERBB2, KRT5 and KRT20 mRNA expression were analysed in 29 fresh frozen breast cancer biopsies and their corresponding resectates obtained from patients treated with neoadjuvant chemotherapy (NACT). mRNA was analysed with gene specific TaqMan-based Primer/Probe sets and normalized to Calmodulin 2. All breast cancer samples did express HLA-J and frequently increased HLA-J mRNA levels after NACT. HLA-J mRNA was significantly associated with overexpression of the ESR1 mRNA status (Spearman rho 0,5679; p = 0.0090) and KRT5 mRNA (Spearman rho 0,6121; p = 0.0041) in breast cancer core biopsies and dominated in luminal B subtype. Kaplan Meier analysis revealed that an increase of HLA-J mRNA expression after NACT had worse progression free survival (p = 0,0096), indicating a counterreaction of tumor tissues presumably to prevent elimination by enhanced immune infiltration induced by NACT. This counterreaction is associated with worse prognosis. To our knowledge this is the first study identifying HLA-J as a new predictive marker in breast cancer being involved in immune evasion mechanisms.</t>
  </si>
  <si>
    <t>MicroRNAs (miRNAs) are single-stranded RNA molecules that control gene expression in various processes, such as cancers, Alzheimer's disease, and bone metabolic diseases. However, the regulatory roles of miRNAs in osteoporosis have not been systematically analyzed. Here, we performed a comprehensive analysis to identify the differentially expressed miRNAs involved in osteoporosis. MiRNAs associated with osteoporosis were collected through literature retrieval and further screened based on specific inclusion and exclusion criteria. The osteoporosis therapeutic targets of miRNAs were obtained by the integration of miRWalk 3.0 database and five human disease therapeutic target databases. Then, the network analysis and functional enrichment analysis of miRNAs and their targets were performed. As a result, 11 eligible miRNAs were identified highly associated with osteoporosis. MiRNA-mRNA network demonstrated there were the complex mutual interactions between miRNAs and their targets. Besides, ADRB2, AR, ESR1, FGFR1, TRAF6, etc., were identified as the top hub genes in protein-protein interaction (PPI) network. Functional enrichment analysis revealed that miRNAs and their targets were mainly mapped on processes associated with bone and immune system, such as bone remolding, bone mineralization, PI3K/AKt, TNF signaling pathways and Th17 cell differentiation. RT-PCR results showed that the expression of miR-335-3p was significantly down-regulated in hind limb unloading (HLU) mice tibia samples compared with controls, the remaining 10 miRNAs were significantly up-regulated after HLU (P &lt; 0.01). In summary, we identified 11 differentially expressed miRNAs and their hub target genes in osteoporosis, which may be novel diagnostic biomarkers for osteoporosis.</t>
  </si>
  <si>
    <t>Estrogen receptor alpha (ERalpha) and estrogen receptor beta (ERbeta) belong to a superfamily of nuclear receptors called steroid hormone receptors, which, upon binding ligand, dimerize and translocate to the nucleus where they activate or repress the transcription of a large number of genes, thus modulating critical physiologic processes. ERbeta has multiple isoforms that show differing association with prognosis. Expression levels of the full length ERbeta1 isoform are often lower in aggressive cancers as compared to normal tissue. High ERbeta1 expression is associated with improved overall survival in women with breast cancer. The promise of ERbeta activation, as a potential targeted therapy, is based on concurrent activation of multiple tumor suppressor pathways with few side effects compared to chemotherapy. Thus, ERbeta is a nuclear receptor with broad-spectrum tumor suppressor activity, which could serve as a potential treatment target in a variety of human cancers including breast cancer. Further development of highly selective agonists that lack ERalpha agonist activity, will be necessary to fully harness the potential of ERbeta.</t>
  </si>
  <si>
    <t>Breast cancer as the most common cancer worldwide is influenced by genetic and physiological factors. Based on some evidence indicating the role of estrogen receptor 1 gene (ESR1) in breast cancer development, in this study, the association of three common variations in ESR1 gene with breast cancer and density in an Iranian population was evaluated. In a case-control study, 400 blood samples were collected for DNA extraction and genotyping. Breast density was assessed using mammography. ESR1 rs6915267 (G/A), rs2077647 (C/T) and rs1801132 (C/G) were genotyped using ARMS-PCR method. PHASE program was used to estimate the haplotypes frequencies. Our data analysis showed rs6915267 GA genotype in the heterozygous (GA) as well as co-dominant models was associated with lower mammographic density. None of the three variations were associated with the breast cancer risk. Haplotype analysis indicated G-T-C haplotype of rs6915267, rs2077647 and rs1801132 [OR = 0.54, 95% CI (0.31-0.92), p = 0.025] and G-T/G-T diplotype of rs6915267-rs2077647 [OR = 0.38, 95% CI (0.17-0.86), p = 0.019] were associated with a decreased risk of breast cancer. ESR1 may affect density of the breast and its haplotypes may modulate breast cancer risk.</t>
  </si>
  <si>
    <t>Somatic mutations of the estrogen receptor 1 gene (ESR1) is an emerging mechanism of acquired resistance to endocrine therapy in hormonal breast cancers. Hotspot point mutations in the ligand- binding domain of estrogen receptor alpha (ER) and genomic rearrangements producing ESR1 fusion genes are the two major types of mutations that are associated with endocrine resistance. The crosstalk between X-box binding protein 1 (XBP1), a key transcription factor of the unfolded protein response (UPR) and ER signalling creates a positive feedback loop that results in increased expression of XBP1 in ER-positive breast cancer. Here we report that XBP1 co-operated with point mutants (Y537S, D538G) and fusion mutants (ESR1-YAP1, ESR1-DAB2) of ESR1 to increase their transcriptional activity. XBP1 was required for optimal expression of estrogen-regulated genes, and up to 40% of XBP1-dependent genes were estrogen-responsive genes. Knockdown of XBP1 in genome-edited MCF7 cells expressing Y537S mutant reduced their growth, re-sensitized them to anti-estrogens and attenuated the constitutive and estrogen-stimulated expression of estrogen-regulated genes. Our study provides a rationale for overcoming endocrine resistance in breast cancers expressing ESR1 mutation by combining the XBP1 targeting agents with anti-estrogen agents.</t>
  </si>
  <si>
    <t>Histologic special types of breast cancer (BC) account for ~20% of BCs. Large sequencing studies of metastatic BC have focused on invasive ductal carcinomas of no special type (IDC-NSTs). We sought to define the repertoire of somatic genetic alterations of metastatic histologic special types of BC. We reanalyzed targeted capture sequencing data of 309 special types of BC, including metastatic and primary invasive lobular carcinomas (ILCs; n = 132 and n = 127, respectively), mixed mucinous (n = 5 metastatic and n = 14 primary), micropapillary (n = 12 metastatic and n = 8 primary), and metaplastic BCs (n = 6 metastatic and n = 5 primary), and compared metastatic histologic special types of BC to metastatic IDC-NSTs matched according to clinicopathologic characteristics and to primary special type BCs. The genomic profiles of metastatic and primary special types of BC were similar. Important differences, however, were noted: metastatic ILCs harbored a higher frequency of genetic alterations in TP53, ESR1, FAT1, RFWD2, and NF1 than primary ILCs, and in CDH1, PIK3CA, ERBB2, TBX3, NCOR1, and RFWD2 than metastatic IDC-NSTs. Metastatic ILCs displayed a higher mutational burden, and more frequently dominant APOBEC mutational signatures than primary ILCs and matched metastatic IDC-NSTs. ESR1 and NCOR mutations were frequently detected in metastatic mixed mucinous BCs, whereas PIK3CA and TP53 were the most frequently altered genes in metastatic micropapillary and metaplastic BCs, respectively. Taken together, primary and metastatic BCs histologic special types have remarkably similar repertoires of somatic genetic alterations. Metastatic ILCs more frequently harbor APOBEC mutational signatures than primary ILCs and metastatic IDC-NSTs.</t>
  </si>
  <si>
    <t>Qiang-Huo-Sheng-Shi decoction (QHSSD), a classic traditional Chinese herbal formula, which has been reported to be effective in rheumatoid arthritis (RA) and osteoarthritis (OA). However, the concurrent targeting mechanism of how the aforementioned formula is valid in the two distinct diseases OA and RA, which represents the homotherapy-for-heteropathy principle in traditional Chinese medicine (TCM), have not yet been clarified. In the present study, network pharmacology was adopted to analyze the potential molecular mechanism, and therapeutic effective components of QHSSD on both OA and RA. A total of 153 active ingredients in QHSSD were identified, 142 of which associated with 59 potential targets for the two diseases were identified. By constructing the protein-protein interaction network and the compound-target-disease network, 72 compounds and 10 proteins were obtained as the hub targets of QHSSD against OA and RA. The hub genes of ESR1, PTGS2, PPARG, IL1B, TNF, MMP2, IL6, CYP3A4, MAPK8, and ALB were mainly involved in osteoclast differentiation, the NF-kappaB and TNF signaling pathways. Moreover, molecular docking results showed that the screened active compounds had a high affinity for the hub genes. This study provides new insight into the molecular mechanisms behind how QHSSD presents homotherapy-for-heteropathy therapeutic efficacy in both OA and RA. For the first time, a two-disease model was linked with a TCM formula using network pharmacology to identify the key active components and understand the common mechanisms of its multi-pathway regulation. This study will inspire more innovative and important studies on the modern research of TCM formulas.</t>
  </si>
  <si>
    <t>RATIONALE: Tamoxifen prevents the recurrence of breast cancer and is also beneficial against bone demineralization and arterial diseases. It acts as an ER (estrogen receptor) alpha antagonist in ER-positive breast cancers, whereas it mimics the protective action of 17beta-estradiol in other tissues such as arteries. However, the mechanisms of these tissue-specific actions remain unclear. OBJECTIVE: Here, we tested whether tamoxifen is able to accelerate endothelial healing and analyzed the underlying mechanisms. METHODS AND RESULTS: Using 3 complementary mouse models of carotid artery injury, we demonstrated that both tamoxifen and estradiol accelerated endothelial healing, but only tamoxifen required the presence of the underlying medial smooth muscle cells. Chronic treatment with 17beta-estradiol and tamoxifen elicited differential gene expression profiles in the carotid artery. The use of transgenic mouse models targeting either whole ERalpha in a cell-specific manner or ERalpha subfunctions (membrane/extranuclear versus genomic/transcriptional) demonstrated that 17beta-estradiol-induced acceleration of endothelial healing is mediated by membrane ERalpha in endothelial cells, while the effect of tamoxifen is mediated by the nuclear actions of ERalpha in smooth muscle cells. CONCLUSIONS: Whereas tamoxifen acts as an antiestrogen and ERalpha antagonist in breast cancer but also on the membrane ERalpha of endothelial cells, it accelerates endothelial healing through activation of nuclear ERalpha in smooth muscle cells, inviting to revisit the mechanisms of action of selective modulation of ERalpha.</t>
  </si>
  <si>
    <t>Leonurus japonicus (motherwort) is a traditional Chinese medicine that is widely used to treat menstrual disorders (MDs). However, the pharmacological mechanisms that underlie its clinical application remain unclear. In this study, a network pharmacology-based approach was used that integrated drug-likeness evaluation, oral bioavailability prediction, target exploration, network construction, bioinformatic annotation and molecular docking to investigate the mechanisms that underlie motherwort treatment for MDs. In total, 29 bioactive compounds were collected from 51 compounds in motherwort, which shared 17 common MDs-related targets. Network analysis indicated that motherwort played a therapeutic role in MDs treatment through multiple components that acted on multiple targets. Pathway enrichment analysis showed that the putative targets of motherwort were primarily involved in various pathways associated with the endocrine system, cancers, vascular system, and anti-inflammation process. Notably, five targets (i.e., AKT1, PTGS2, ESR1, AR and PPARG) were screened as hub genes based on a degree algorithm. Moreover, most of the bioactive components in motherwort had good binding ability with these genes, implying that motherwort could regulate their biological function. Collectively, this study elucidated the molecular mechanisms that underlay the efficiency of motherwort against MDs and demonstrated the potential of network pharmacology as an approach to uncover the action mechanism of herbal medicines.</t>
  </si>
  <si>
    <t>OBJECTIVE: Osteoporosis and osteoarthritis are metabolic skeletal disorders. This study aimed to identify specific networks of competitive endogenous RNA (ceRNA) in osteoporosis that differ from those in osteoarthritis. METHODS: The dataset GSE74209 was downloaded from the Gene Expression Omnibus, and differentially expressed microRNAs (DEmiRNAs) in osteoporotic samples and osteoarthritic samples were identified. After predicting target genes and linked long noncoding (lnc)RNAs, ceRNA networks of DEmiRNAs were constructed. The nodes that overlapped between ceRNA networks and the Comparative Toxicogenomics Database were selected as key candidates. RESULTS: Fifteen DEmiRNAs (including 2 downregulated and 13 upregulated miRNAs) were identified in osteoporotic samples versus osteoarthritic samples; these targeted 161 genes and linked to 60 lncRNAs. The ceRNA network consisted of 6 DEmiRNAs, 63 target genes, and 53 lncRNAs. After searching the Comparative Toxicogenomics Database and mining the literature, 2 lncRNAs (MALAT1 and NEAT1), 2 DEmiRNAs (hsa-miR-32-3p, downregulated; and hsa-miR-22-3p, upregulated) and 6 genes (SP1, PTEN, ESR1, ERBB3, CSF1R, and CDK6) that relate to cell death, growth, and differentiation were identified as key candidates separating osteoporosis from osteoarthritis. CONCLUSIONS: Two miRNA-ceRNA networks (including NEAT1/MALAT1-hsa-miR-32-3p-SP1/FZD6 and NEAT1/MALAT1-hsa-miR-22-3p-PTEN/ESR1/ERBB3/CSF1R/CDK6) might have crucial and specific roles in osteoporosis.</t>
  </si>
  <si>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</si>
  <si>
    <t>This report aimed to identity the potential anti-meningitis targets and mechanisms functioned by calycosin through network pharmacology approach. The bioinformatics databases were used to screen and collect the candidate genes/targets of calycosin and meningitis prior to identification of vital biotargets of calycosin-anti-meningitis. Additionally, the functional processes, signaling pathways of calycosin-anti-meningitis were screened and identified before further data visualization. As a result, all candidate and mapped biotargets of calycosin and meningitis were harvested before the vital targets of epidermal growth factor receptor (EGFR), tumor necrosis factor (TNF), epidermal growth factor (EGF), ataxia telangiectasia mutated protein (ATM), estrogen receptor alpha (ESR1), caspase-8 (CASP8), nerve growth factor (NGF) of calycosin-anti-meningitis were identified. The molecular processes of calycosin-anti-meningitis were screened and identified, including reduction of inflammatory development. Furthermore, the molecular pathways of calycosin-anti-meningitis were revealed, including suppression of NF-kappa B, Toll-like receptor, TNF signaling pathways. Molecular docking findings uncovered the docking capacity of calycosin with meningitis and potential pharmacological activity of calycosin against meningitis. In conclusion, these bioinformatic data uncovered the network targets and mechanisms of calycosin-anti-meningitis. And the current findings indicated that the vital targets might be used as potent biomarkers for detecting meningitis.</t>
  </si>
  <si>
    <t>Background: The O(6)-methylguanine-DNA methyltransferase (MGMT) is a highly effective enzyme capable of repairing DNA damage to maintain genomic stability. Until recently, reports on the expression and potential role of MGMT in breast cancer remain controversial. This study is intended to elucidate the prognostic significance and potential function of MGMT in breast cancer. Materials and methods: The immunohistochemistry assay and a series of public databases were utilized to determine the relevance between MGMT expression and clinicopathological characteristics, as well as survival outcomes in patients with breast cancer. The western blotting, qRT-PCR, proliferation, colony formation and transwell assays were used to investigate the potential function of MGMT in breast cancer cells. Results: The immunohistochemistry analysis and public cancer databases exploration demonstrated that MGMT expression was significantly related to estrogen receptor (ER) positivity in breast cancer. Positive expression of MGMT predicts a longer distant-free survival (DFS) and overall survival (OS) in patients with breast cancer, especially in ER-positive tumor. The mRNA level of MGMT was significantly associated with those of ESR1, GATA3 and FOXA1 in ER-positive breast tumor. Down-regulation of MGMT expression enhanced the proliferative and invasive capacities of breast cancer cells through PTEN/AKT pathway. Conclusions: MGMT is a favorable biomarker with proliferation suppressive potential in ER-positive breast cancer. Future study on targeted modulation of MGMT in the treatment of breast cancer is warranted.</t>
  </si>
  <si>
    <t>The outbreak of coronavirus disease 2019 (COVID-19) has affected millions of people worldwide. Critically ill COVID-19 patients develop viral septic syndrome, including inflammatory damage, immune dysfunction, and coagulation disorder. In this study, we investigated ShenFuHuang formula (SFH), a traditional Chinese medicine, which has been widely used as complementary therapy for clinical treatment of COVID-19 in Wuhan, to understand its pharmacological properties. Results of systems pharmacology identified 49 active compounds of SFH and their 69 potential targets, including GSK3beta, ESR1, PPARG, PTGS2, AKR1B10, and MAPK14. Network analysis illustrated that the targets of SFH may be involved in viral disease, bacterial infection/mycosis, and metabolic disease. Moreover, signaling pathway analysis showed that Toll-like receptors, MAPK, PPAR, VEGF, NOD-like receptor, and NF-kappa B signaling pathways are highly connected with the potential targets of SFH. We further employed multiple zebrafish models to confirm the pharmacological effects of SFH. Results showed that SFH treatment significantly inhibited the inflammatory damage by reducing the generation of neutrophils in Poly (I:C)-induced viral infection model. Moreover, SFH treatment could improve the phagocytosis of macrophages and enhance the expression of immune genes in an immune deficiency model. Furthermore, SFH treatment exhibited promising anti-thrombosis effect in a thrombus model. This study provided additional evidence of SFH formula for treating COVID-19 patients with septic syndrome using multiple-scale estimation.</t>
  </si>
  <si>
    <t>Background: Chinese medicine Xuebijing (XBJ) has proven to be effective in the treatment of mild coronavirus disease 2019 (COVID-19) cases. But the bioactive compounds and potential mechanisms of XBJ for COVID-19 prevention and treatment are unclear. This study aimed to examine the potential effector mechanisms of XBJ on COVID-19 based on network pharmacology. Methods: We searched Chinese and international papers to obtain the active ingredients of XBJ. Then, we compiled COVID-19 disease targets from the GeneCards gene database and via literature searches. Next, we used the SwissTargetPrediction database to predict XBJ's effector targets and map them to the abovementioned COVID-19 disease targets in order to obtain potential therapeutic targets of XBJ. Cytoscape software version 3.7.0 was used to construct a "XBJ active-compound-potential-effector target" network and protein-protein interaction (PPI) network, and then to carry out network topology analysis of potential targets. We used the ClueGO and CluePedia plugins in Cytoscape to conduct gene ontology (GO) biological process (BP) analysis and Kyoto Encyclopedia of Genes and Genomes (KEGG) signaling pathway enrichment analysis of XBJ's effector targets. We used AutoDock vina and PyMOL software for molecular docking. Results: We obtained 144 potential COVID-19 effector targets of XBJ. Fourteen of these targets-glyceraldehyde 3-phosphate dehydrogenase (GAPDH), albumin (ALB), tumor necrosis factor (TNF), epidermal growth factor receptor (EGFR), mitogen-activated protein kinase 1 (MAPK1), Caspase-3 (CASP3), signal transducer and activator of transcription 3 (STAT3), MAPK8, prostaglandin-endoperoxide synthase 2 (PTGS2), JUN, interleukin-2 (IL-2), estrogen receptor 1 (ESR1), and MAPK14 had degree values &gt; 40 and therefore could be considered key targets. They participated in extracellular signal-regulated kinase 1 and 2 (ERK1, ERK2) cascade, the T-cell receptor signaling pathway, activation of MAPK activity, cellular response to lipopolysaccharide, and other inflammation- and immune-related BPs. XBJ exerted its therapeutic effects through the renin-angiotensin system (RAS), nuclear factor kappa-light-chain-enhancer of activated B cells (NF-kappaB), MAPK, phosphatidylinositol-4, 5-bisphosphate 3-kinase (PI3K)-protein kinase B (Akt)-vascular endothelial growth factor (VEGF), toll-like receptor (TLR), TNF, and inflammatory-mediator regulation of transient receptor potential (TRP) signaling pathways to ultimately construct a "drug-ingredient-target-pathway" effector network. The molecular docking results showed that the core 18 effective ingredients had a docking score of less than - 4.0 with those top 10 targets. Conclusion: The active ingredients of XBJ regulated different genes, acted on different pathways, and synergistically produced anti-inflammatory and immune-regulatory effects, which fully demonstrated the synergistic effects of different components on multiple targets and pathways. Our study demonstrated that key ingredients and their targets have potential binding activity, the existing studies on the pharmacological mechanisms of XBJ in the treatment of sepsis and severe pneumonia, could explain the effector mechanism of XBJ in COVID-19 treatment, and those provided a preliminary examination of the potential effector mechanism in this disease.</t>
  </si>
  <si>
    <t>Background: Despite low aggressiveness in tumor biology and high responsiveness to endocrine therapy, subgroups of patients with estrogen receptor-positive/HER2-negative (ER+/HER2-) breast cancer relapse early in the first two years after initiation of endocrine therapy, indicating potential endocrine resistance. Accordingly, we attempted to establish a scoring system to inform the first-2-year prognosis (F2P Score). Methods: Patients with node-negative ER+/HER2- breast cancer and complete data of gene expressions in a 21-gene panel were retrospectively retrieved from Shanghai Jiao Tong University Breast Cancer Database (SJTU-BCDB). The F2P Score was established based on the clinical and genomic variables associated with the first-2-year relapse after shrinkage correction and validated using the bootstrap resampling method. Model performance was quantified by Harrell's concordance-index (C-index) and Bayesian information criteria (BIC). Results: The F2P Score was established by integrating the clinical (age and tumor size) and genomic (ESR1, PGR, BCL2, CD68, GSTM1, and BAG1) variables with a C-index of 0.71 and BIC of 397.46. Bootstrap C-index was 0.72 (95% CI, 0.62-0.81) and BIC was 396.75 (95% CI, 252.37-541.13). A higher score indicated an increased likelihood of a first-2-year relapse, when used as continuous (HR, 2.94; 95% CI, 1.87-4.61) or categorical (HR, 3.68; 95% CI, 1.70-8.00) predictors in multivariate analysis. Both continuous and categorical F2P Score also remained prognostic for overall survival and other endpoints. No significant interaction was observed between the F2P Score and treatment subgroups. Additionally, the F2P Score outperformed the IHC4, clinical treatment score and 21-gene test in predicting first-2-year relapse. Conclusion: The F2P Score reported herein, integrating the clinicopathological and genomic variables, may inform prognosis and endocrine responsiveness. After the benefits and risks have been considered, treatment escalation may be an alternative strategy for patients with a higher score.</t>
  </si>
  <si>
    <t>Kumagai, H, Miyamoto-Mikami, E, Kikuchi, N, Kamiya, N, Zempo, H, and Fuku, N. A rs936306 C/T polymorphism in the CYP19A1 is associated with stress fractures. J Strength Cond Res XX(X): 000-000, 2020-A stress fracture (SF) is an overuse injury, and low bone mineral density (BMD) is the risk factor for the SF. Estrogen is suggested to have a crucial role in bone metabolism, and estrogen-related genetic polymorphisms are associated with BMD. However, the possible association between SF and estrogen-related genetic polymorphisms has not been clarified yet. Therefore, we aimed to clarify whether estrogen-related genetic polymorphisms are associated with a history of SFs in Japanese athletes. A total of 1,311 (men: n = 868, women: n = 443) top-level Japanese athletes who participated in various sports and at different levels were analyzed. The history of SFs was assessed using a questionnaire, and the cytochrome P450 aromatase gene (CYP19A1) rs936306 C/T and estrogen receptor alpha gene (ESR1) rs2234693 T/C polymorphisms were analyzed using the TaqMan genotyping assay. The genotype frequency of the CYP19A1 C/T polymorphism was significantly different between the injured group and noninjured group under the C allele additive genetic model (odds ratio = 1.31, 95% confidence interval = 1.01-1.70), especially in men and in women with irregular menstruation. On the other hand, there were no significant differences with the ESR1 T/C polymorphism. This study demonstrated that the C allele in the CYP19A1 rs936306 polymorphism is a risk factor for SFs in top-level Japanese athletes.</t>
  </si>
  <si>
    <t>The aim of the present study was to compare the endometrial gene expression of epidermal growth factor receptor (EGFR), nodal growth differentiation factor (NODAL), prostaglandin-endoperoxide synthase 2 (PTGS2), oestrogen receptor 1 (ESR1) and progesterone receptor (PGR) in repeat breeder cows (RBC) and non-RBC during diestrus. Endometrial samples were collected by cytobrush technique and stored in RNA stabilizing solution at -20 degrees C until RT-qPCR analysis. Differences in endometrial mRNA expression of selected genes were assessed by ANOVA and simple (r) and the partial correlations (rp) among selected genes were performed. Results demonstrated that mRNA expression of EGFR and NODAL were higher in RBC than in non-RBC (3 and 25-fold change, p &lt; .01 and p &lt; .01, respectively), while the mRNA expression of PTGS2 was lower (1.56-fold change, p &lt; .01). Although there were no differences detected in the mRNA expression of ESR1 and PGR, there was a positive correlation between the expression of ESR1 and EGFR (0.84, p &lt; .05) and a negative correlation between PGR and PTGS2 (-0.49, p &lt; .05). In conclusion, the difference on the endometrial mRNA expression of the genes included in the study between RBC and non-RBC indicates a deregulation of important mechanisms that are vital to establish a successful pregnancy. Thus, the present study provides useful insight as a base for future studies to elucidate the causes of RBC.</t>
  </si>
  <si>
    <t>It is well known that the estrogen receptor alpha gene (ESR1) affects the reproductive traits of pigs; however, the immune role of ESR1 gene has not yet been resolved. Here, we characterized the pleiotropic aspects of ESR1 gene in immunity using the pig model. Tissue expression profile showed that the ESR1 gene had a broad ectopic expression in multiple reproductive and immune-related tissues/organs, which provided the tissue-level spatial fundamental of ESR1 gene that might function as a pleiotropic immune regulator. Using the peripheral blood cell model, a coupling transcriptome analytical strategy was proposed and verified that there existed strong positive or negative correlations of ESR1 gene with hundreds of differentially expressed genes that were involved in the immune regulation, indicating that the ESR1 gene might affect or be affected by, directly or indirectly, dozens of immune-related genes in the peripheral blood cells. Furthermore, the results of genetic association analysis showed that the SmaI-polymorphism of ESR1 gene had significant or highly significant associations with multiple immune traits, including platelet (PLT), hematocrit (HCT), the number of CD4-CD8-CD3- cells, plateletcrit (PCT), mean corpuscular volume (MCV), and mean corpuscular hemoglobin concentration (MCHC). Multiple evidences supported the immune pleiotropic roles of ESR1 gene in pigs. The study advances our understanding of the cross-species immune pleiotropic landscape of ESR1 gene and also provides a potential pleiotropic molecular marker for disease-resistant breeding in pigs.</t>
  </si>
  <si>
    <t>Coronavirus Disease 2019 (COVID-19) is an infectious illness caused by Severe Acute Respiratory Syndrome Coronavirus 2 (SARS-CoV-2), originally identified in Wuhan, China (December 2019) and has since expanded into a pandemic. Here, we investigate metabolites present in several common spices as possible inhibitors of COVID-19. Specifically, 32 compounds isolated from 14 cooking seasonings were examined as inhibitors for SARS-CoV-2 main protease (M(pro)), which is required for viral multiplication. Using a drug discovery approach to identify possible antiviral leads, in silico molecular docking studies were performed. Docking calculations revealed a high potency of salvianolic acid A and curcumin as M(pro) inhibitors with binding energies of -9.7 and -9.2 kcal/mol, respectively. Binding mode analysis demonstrated the ability of salvianolic acid A and curcumin to form nine and six hydrogen bonds, respectively with amino acids proximal to M(pro)'s active site. Stabilities and binding affinities of the two identified natural spices were calculated over 40 ns molecular dynamics simulations and compared to an antiviral protease inhibitor (lopinavir). Molecular mechanics-generalized Born surface area energy calculations revealed greater salvianolic acid A affinity for the enzyme over curcumin and lopinavir with energies of -44.8, -34.2 and -34.8 kcal/mol, respectively. Using a STRING database, protein-protein interactions were identified for salvianolic acid A included the biochemical signaling genes ACE, MAPK14 and ESR1; and for curcumin, EGFR and TNF. This study establishes salvianolic acid A as an in silico natural product inhibitor against the SARS-CoV-2 main protease and provides a promising inhibitor lead for in vitro enzyme testing.</t>
  </si>
  <si>
    <t>Background: Endocrine therapy (ET) is the mainstay of treatment for hormone receptor-positive human epidermal growth factor receptor 2 (HER2)-negative metastatic breast cancer; however, adaptive mechanisms emerge in about 25-30% of cases through alterations in the estrogen receptor ligand-binding domain, with a consequent ligand-independent estrogen receptor activity. Epigenetic-mediated events are less known and potentially involved in alternative mechanisms of resistance. The aim of this study was to test the feasibility of estrogen receptor 1 (ESR1) epigenetic characterization through liquid biopsy and to show its potential longitudinal application for an early ET sensitivity assessment. Methods: A cohort of 49 women with hormone receptor-positive HER2-negative MBC was prospectively enrolled and characterized through circulating tumor DNA using methylation-specific droplet digital PCR (MS-ddPCR) before treatment start (BL) and after 3 months concomitantly with computed tomography (CT) scan restaging (EV1). ESR1 epigenetic status was defined by assessing the methylation of its main promoters (promA and promB). The most established cell-free tumor DNA (ctDNA) factors associated with ET resistance [ESR1 and phosphatidylinositol-4,5-bisphosphate 3-kinase, catalytic subunit alpha (PIK3CA) mutations] were assessed through next-generation sequencing. Associations were tested through Mann-Whitney U test, matched pairs variations through Wilcoxon signed rank test, and survival was analyzed by log-rank test. Results: The ET backbone was mainly based on aromatase inhibitors (AIs) (70.83%) in association with CDK4/6 inhibitors (93.75%). Significantly lower promA levels at baseline were observed in patients with liver metastases (P = 0.0212) and in patients with ESR1 mutations (P = 0.0091). No significant impact on PFS was observed for promA (P = 0.3777) and promB (P = 0.7455) dichotomized at the median while a &gt;/=2-fold increase in promB or in either promA or promB at EV1 resulted in a significantly worse prognosis (respectively P = 0.0189, P = 0.0294). A significant increase at EV1 was observed for promB among patients with PIK3CA mutation (P = 0.0173). A trend was observed for promB in ESR1 wild-type patients and for promA in the ESR1 mutant subgroup. Conclusion: The study proofed the concept of an epigenetic characterization strategy based on ctDNA and is capable of being integrated in the current clinical workflow to give useful insights on treatment sensitivity.</t>
  </si>
  <si>
    <t>Because ACE2 is a host cell receptor of the SARS-CoV-2, an investigation of ACE2 expression in normal and virus-infected human tissues is crucial for understanding the mechanism of SARS-CoV-2 infection. We identified pathways associated with ACE2 expression and gene co-expression networks of ACE2 in pan-tissue based on the gene expression profiles in normal human tissues. We found that the pathways significantly associated with ACE2 upregulation were mainly involved in immune, stromal signature, metabolism, cell growth and proliferation, and cancer and other diseases. The number of genes having a significant positive expression correlation with ACE2 in females far exceeded that in males. The estrogen receptors (ESR1 and ESR2) and androgen receptor (AR) genes had a significant positive expression correlation with ACE2. Meanwhile, the enrichment levels of immune cells were positively associated with the expression levels of ESR1 and ESR2, while they were inversely associated with the expression levels of AR in pan-tissue and multiple individual tissues. It suggests that females are likely to have a more robust immune defense system against SARS-CoV-2 than males. ACE2 was upregulated in SARS-CoV-2-infected tissues relative to normal tissues and in SARS-CoV-2-infected males relative to females, while its expression levels had no significant difference between healthy females and males. Numerous immune-related pathways were highly enriched in SARS-CoV-2-infected males relative to females. These data indicate that males are more susceptible and more likely to have an excessive immune response to SARS-CoV-2 infection than females. This study furnishes potentially cues explaining why females have better clinical outcomes of SARS-CoV-2 infections than males and warrant further investigation for understanding the mechanism of SARS-CoV-2 infection.</t>
  </si>
  <si>
    <t>BACKGROUND: Antibody-dependent enhancement (ADE) of dengue virus (DENV) infection is identified as the main risk factor of severe dengue diseases. The underlying mechanisms leading to severe dengue fever remain unclear. METHODS: THP-1 cells were treated with an autophagy inducer (rapamycin) or inhibitor (3-methyladenine [3-MA]) and infected with DENV and DENV-ADE. In order to investigate the expression profile of autophagy-related genes in DENV-ADE and DENV direct infection of THP-1 cells, the PCR array including 84 autophagy-related genes was selected to detect the expression of related genes, and then heat map and clustergram were established by analysis software to compare the expression differences of these genes between the DENV-ADE and DENV direct infection. RESULTS: Autophagy-inducing complex related genes ATG5 and ATG12 were upregulated, and autophagosomes were also observed by transmission electron microscopy among DENV-ADE- and DENV-infected THP-1 cells, which indicated that autophagy was involved in dengue infection. The results show that 3-MA has a significant inhibitory effect on ATG12 in THP-1 cells; on the contrary, the expression of ATG12 was upreg-ulated in THP-1 cells that were treated with rapamycin. The autophagy-related genes ESR1, INS, BNIP3, FAS, TGM2, ATG9B, and DAPK1 exhibited significant differences between DENV-ADE and DENV direct infection groups. CONCLUSION: In the present study, an additional mechanism of autophagy was inhibited by the autophagy inhibitor (3-MA) in DENV- and DENV-ADE-infected THP-1 cells. Our finding provided a clear link between autophagy and antibody-enhanced infection of DENV.</t>
  </si>
  <si>
    <t>Objective: To explore the main components and unravel the potential mechanism of simiao pill (SM) on rheumatoid arthritis (RA) based on network pharmacological analysis and molecular docking. Methods: Related compounds were obtained from TCMSP and BATMAN-TCM database. Oral bioavailability and drug-likeness were then screened by using absorption, distribution, metabolism, and excretion (ADME) criteria. Additionally, target genes related to RA were acquired from GeneCards and OMIM database. Correlations about SM-RA, compounds-targets, and pathways-targets-compounds were visualized through Cytoscape 3.7.1. The protein-protein interaction (PPI) network was constructed by STRING. Gene Ontology (GO) analysis and Kyoto Encyclopedia of Genes and Genomes (KEGG) pathway enrichment analysis were performed via R packages. Molecular docking analysis was constructed by the Molecular Operating Environment (MOE). Results: A total of 72 potential compounds and 77 associated targets of SM were identified. The compounds-targets network analysis indicated that the 6 compounds, including quercetin, kaempferol, baicalein, wogonin, beta-sitosterol, and eugenol, were linked to &gt;/=10 target genes, and the 10 target genes (PTGS1, ESR1, AR, PGR, CHRM3, PPARG, CHRM2, BCL2, CASP3, and RELA) were core target genes in the network. Enrichment analysis indicated that PI3K-Akt, TNF, and IL-17 signaling pathway may be a critical signaling pathway in the network pharmacology. Molecular docking showed that quercetin, kaempferol, baicalein, and wogonin have good binding activity with IL6, VEGFA, EGFR, and NFKBIA targets. Conclusion: The integrative investigation based on bioinformatics/network topology strategy may elaborate on the multicomponent synergy mechanisms of SM against RA and provide the way out to develop new combination medicines for RA.</t>
  </si>
  <si>
    <t>Type 1 diabetes (T1D) occurs as a consequence of an autoimmune attack against pancreatic beta- cells. Due to a lack of a clear understanding of the T1D pathogenesis, the identification of effective therapies for T1D is the active area in the research. The study purpose was to prioritize potential drugs and targets in T1D via systems biology approach. Gene expression data of peripheral blood mononuclear cells (PBMCs) and pancreatic beta-cells in T1D were analyzed and differential expressed genes were integrated with protein-protein interactions (PPI) data. Multiple topological centrality parameters of extracted query-query PPI (QQPPI) networks were calculated and the interaction of more central proteins with drugs was investigated. Molecular docking was performed to further predict the interactions between drugs and the binding sites of targets. Central proteins were identified by the analysis of PBMC (MYC, ERBB2, PSMA1, ABL1 and HSP90AA1) and pancreatic beta-cells (HSP90AB1, ESR1, RELA, RAC1, NFKB1, NFKB2, IKBKE, ARRB2 and SRC) QQPPI networks. Thirteen drugs which targeted eight central proteins were identified by further analysis of drug-target interactions. Some drugs which investigated for diabetes treatment in the experimental models of T1D were prioritized by literature verification, including melatonin, resveratrol, lapatinib, geldanamycin, eugenol and fostaminib. Finally, according on molecular docking analysis, lapatinib-ERBB2 and eugenol-ESR1 exhibited highest and lowest binding energy, respectively. This study presented promising results for the prioritization of potential drug-targets which might facilitate T1D targeted therapy and its drug discovery process more effectively.</t>
  </si>
  <si>
    <t>Hypospadias, which is characterised by the displacement of the urethral meatus from its typical anatomical location in males, shows various degrees of severity. In this systematic review, we surveyed our current understanding of the genetics of isolated hypospadias in humans according to the severity of the condition. We found that sequencing and genotyping approaches were the preferred methods of study and that single nucleotide polymorphisms were the most common finding associated with hypospadias. Most genes fell into four gene-pathway categories related to androgens, oestrogens, growth factors, or transcription factors. Few hypospadias studies classify their findings by severity. Taken together, we argue that it is advantageous to take into consideration the severity of the condition in search of novel candidates in the aetiology of hypospadias. Abbreviations: AR: androgen receptor; ATF3: activating transcription factor 3; BMP4: bone morphogenetic protein 4; BMP7: bone morphogenetic protein 7; CYP17: steroid 17-alpha-hydroxylase/17,20 lyase; CYP1A1: cytochrome P450 1A1; CYP3A4: cytochrome P450 3A4; CNVs: copy number variants; DGKK: diacylglycerol kinase kappa; ESR1: oestrogen receptor 1; ESR2: oestrogen receptor 2; FGF8: fibroblast growth factor 8; FGF10: fibroblast growth factor 10; FGFR2: fibroblast growth factor receptor 2; HOXA4: homeobox protein Hox-A4; HOXB6: homeobox protein Hox-B6; HSD17B3: hydroxysteroid 17-beta dehydrogenase 3; MAMLD1: mastermind-like domain-containing protein 1; SF-1: splicing factor 1; SHH: sonic hedgehog; SNPs: single nucleotide polymorphisms; SOX9: SRY-box 9; SRD5A2: steroid 5 alpha-reductase 2; SRY: sex-determining region Y protein; STAR: steroidogenic acute regulatory protein; STARD3: StAR-related lipid transfer protein 3; STS: steryl-sulfatase; WT1: Wilms tumour protein; ZEB1: zinc finger oestrogen-box binding homeobox 1.</t>
  </si>
  <si>
    <t>BACKGROUND Diabetic wound (DW) treatment is a serious challenge for clinicians, and the underlying mechanisms of DWs remain elusive. We sought to identify the critical genes in the development of DWs and provide potential targets for DW therapies. MATERIAL AND METHODS Datasets of GSE38396 from the Gene Expression Omnibus (GEO) database were reviewed. Pathway analysis was performed using the Kyoto Encyclopedia of Genes and Genomes (KEGG), Gene Ontology term analyses were carried out, and Cytoscape software (Cytoscape 3.7.2) was used to construct the protein interaction network. Serum samples from patients with diabetes and control participants were collected, and the expression of estrogen receptor 1 (ESR1) was measured by quantitative reverse-transcription polymerase chain reaction. In addition, the function of ESR1 in human skin fibroblasts was investigated in vitro. RESULTS Eight samples were analyzed using the Morpheus online tool, which identified 637 upregulated and 448 downregulated differentially expressed genes. The top 5 KEGG pathways of upregulated differentially expressed genes were associated with sphingolipid metabolism, estrogen signaling, ECM-receptor interaction, MAPK signaling, and PI3K-Akt signaling. The hub genes for DWs were JUN, ESR1, CD44, SMARCA4, MMP2, BMP4, GSK3B, WDR5, PTK2, and PTGS2. JUN, MMP2, and ESR1 were the upregulated hub genes, and ESR1 was found to be consistently enriched in DW patients. Inhibition of ESR1 had a stimulative role in human skin fibroblasts. CONCLUSIONS ESR1 was identified as a crucial gene in the development of DWs, which suggests potential therapeutic targets for DW healing.</t>
  </si>
  <si>
    <t>Idiopathic scoliosis (IS) is one of the most common spinal disorders in adolescents. Despite many studies, the etiopathogenesis of IS is still poorly understood. In recent years, the role of epigenetic factors in the etiopathogenesis of IS has been increasingly investigated. It has also been postulated that the development and progression of the disease is related to gender and puberty, and could be associated with estrogen action. Estrogen hormones act via estrogen receptor 1 (ESR1) and estrogen receptor 2 (ESR2). It has been suggested that ESR2 expression is dependent on methylation within its gene promoter. So far, no studies have evaluated local, tissue-specific DNA methylation in patients with IS. Thus, our study aimed to analyze the methylation and expression level of ESR2 in the paraspinal muscles of the convex and concave side of the IS curvature. The methylation level within ESR2 promoter 0N, but not exon 0N, was significantly higher on the concave side of the curvature compared to the convex side. There was no significant correlation between ESR2 expression and methylation level in the promoter 0N on the convexity of thoracic scoliosis, whereas, on the concave side of the curvature, we observed a moderate negative correlation. There was no difference in the methylation levels of the ESR2 promoter and exon 0N between groups of patients with Cobb angle &lt;/= 70 degrees and &gt; 70 degrees on the concave and convex side of the curvature. We also found no statistically significant correlation between the Cobb angle value and the mean methylation level in either the ESR2 promoter or exon 0N on the convex or concave side of the curvature. Our findings demonstrate that DNA methylation at the ESR2 promoter in deep paravertebral muscle tissue is associated with the occurrence but not with the severity of idiopathic scoliosis.</t>
  </si>
  <si>
    <t>INTRODUCTION: Papillary thyroid carcinoma (PTC) is the ninth most common malignancy among women. Although the disease prognosis is good, less favourable outcomes are predicted in those with higher disease stages and nodal metastasis. Oestrogen- alpha (ER-alpha)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ER-alpha expression in 84 cases of PTC obtained within an eight-year period (2011-2018) by immunohistochemical technique (IHC). Associations between ER-alpha expression and clinicopathological features were evaluated using Fisher's exact test. The statistical significance was set at p &lt; 0.05. RESULTS: ER-alpha was expressed in 13.1% of all the PTC cases examined (n=11/84). There were no associations observed between ER-alpha expression and lymph node metastasis (p=1.000), tumour size (p=0.970), extrathyroidal extension (p=0.677), variants of PTC (p=1.000), age groups (p=0.188), gender (p=0.725) or race (p=0.920). CONCLUSION: There was no evidence in this study to support the application of ER-alpha as prediction marker for lymph node metastasis or disease aggressiveness in PTC. Given that the scope of this study was limited to the protein expression of ER- alpha, we also propose the inclusion of molecular analysis of ESR1 gene expression, as well as inclusion of detailed clinical and radiological findings in future research investigating the role of ER-alpha in prognostication of PTC.</t>
  </si>
  <si>
    <t>Endocrine therapy is the main treatment option for estrogen receptor-positive (ER+) breast cancer (BC). Compared with other clinical subtypes, ER+ BC patients usually have a more favorable prognosis. However, almost all ER+ BCpatients develop endocrine resistance and disease progression eventually. A large number of studies based on liquid biopsy suggest that ESR1 mutations may play a key role in this process. For patients with ER+ metastatic BC (MBC), ESR1 is an important prognostic factor and may associate with the resistance to endocrine therapy, like aromatase inhibitors. The advances of sequencing technologies allow us to conduct longitudinal monitoring of disease and unveil the clinical implications of each ESR1 sub-clone in ER+ MBC. Moreover, since the ESR1-related endocrine resistance has not been fully addressed by existing agents, more potent cornerstone drugs should be developed as soon as possible. Herein, we reviewed the recent progress of detecting ESR1 mutations based on liquid biopsy and different sequencing technologies in ER+ MBC and discussed its clinical impacts and prospects.</t>
  </si>
  <si>
    <t>Periplogenin is a compound extracted from cortex periplocae. In the monomers' screening for inhibiting nasopharyngeal carcinoma, we found that periplogenin can inhibit nasopharyngeal carcinoma; however, its mechanism is still unclear. In this study, the chemical structure of periplogenin was uploaded to the PubChem database in order to obtain the target of periplogenin. The NPC's differential genes were obtained by analyzing the nasopharyngeal carcinoma data in the GEO database by R software. The common target of periplogenin and nasopharyngeal carcinoma was obtained through Cytoscape. Through R software analysis, ALB, epidermal growth factor receptor (EGFR), MAPK1, ESR1, MAPK8, SRC, CASP3, HSP90AA1, AR, MAPK14 may be the main targets of periplogenin in NPC. Through go enrichment analysis, it was found that periplogenin acted mainly on nasopharyngeal carcinoma through response to steroid metabolic process, cellular response to steroid hormone stimulus, hormone-mediated, and steroid hormone signaling pathway. After enrichment analysis on the Kyoto Encyclopedia of Genes and Genomes pathway, it was found that periplocan may inhibit NPC through the MAPK signaling pathway (the main signaling pathway), and the signaling pathway of proteoglycans in cancer, and the PI3K/AKT signaling pathway as well. In this study, we also carried out the experimental study of vitamin E together with periplogenin self-assembled nano-prodrugs in the treatment of NPC, and the results showed that tumor weight of PBS group was 0.531+/-0.039 g, while that of PPG group and MPSSV-NPs group was 0.258+/-0.059 g and 0.169+/-0.033 g, respectively, which was lower than PBS group. And the tumor inhibition rate of MPSSV-NPs was 69.41%, which was significantly higher than that of the PPG group (51.38%). This study demonstrated the mechanism of inhibition of nasopharyngeal carcinoma (NPC) by the monomer of periplogenin based on network pharmacology. We preliminarily confirmed that vitamin E coupled with a periplogenin self-assembled nano-prodrug has obvious effect in treating nasopharyngeal carcinoma.</t>
  </si>
  <si>
    <t>Estrogens play critical roles in ovarian and reproductive organ development, but the molecular signaling pathways in non-mammalian vertebrates are not well understood. Studies of reptiles have indicated that administration of exogenous estrogens during embryonic development causes ovarian differentiation and presumptive male to female sex-reversal. The Chinese soft-shelled turtle, Pelodiscus sinensis, belongs to the family Trionychidae and exhibits genotypic sex determination system with ZZ/ZW sex chromosomes. In order to assess the role of estrogens and their signaling pathway on sex determination and differentiation, P. sinensis eggs were given a single administration of endogenous estrogen,17beta-estradiol (E2) or a synthetic estrogen receptor 1 (ESR1) agonist, 4,4',4"-(4-propyl-[1H]-pyrazole-1,3,5-triyl) trisphenol (PPT) in ovo during gonadal differentiation, and the subsequent effects were examined during a final developmental stage prior to hatching. The administration of both E2 and PPT induced ovarian differentiation in genetic male embryos. Intriguingly, PPT but not E2 induced the Mullerian duct enlargement and aberrant glandular development. These data suggest that ovarian differentiation and reproductive tract anomalies induced by the exogenous estrogen exposure act through ESR1 in the Chinese soft-shelled turtles.</t>
  </si>
  <si>
    <t>Homeotherms maintain a stable internal body temperature despite changing environments. During energy deficiency, some species can cease to defend their body temperature and enter a hypothermic and hypometabolic state known as torpor. Recent advances have revealed the medial preoptic area (MPA) as a key site for the regulation of torpor in mice. The MPA is estrogen-sensitive and estrogens also have potent effects on both temperature and metabolism. Here, we demonstrate that estrogen-sensitive neurons in the MPA can coordinate hypothermia and hypometabolism in mice. Selectively activating estrogen-sensitive MPA neurons was sufficient to drive a coordinated depression of metabolic rate and body temperature similar to torpor, as measured by body temperature, physical activity, indirect calorimetry, heart rate, and brain activity. Inducing torpor with a prolonged fast revealed larger and more variable calcium transients from estrogen-sensitive MPA neurons during bouts of hypothermia. Finally, whereas selective ablation of estrogen-sensitive MPA neurons demonstrated that these neurons are required for the full expression of fasting-induced torpor in both female and male mice, their effects on thermoregulation and torpor bout initiation exhibit differences across sex. Together, these findings suggest a role for estrogen-sensitive MPA neurons in directing the thermoregulatory and metabolic responses to energy deficiency.</t>
  </si>
  <si>
    <t>Aconiti Lateralis Radix Praeparata (Fuzi) and Pinelliae Rhizoma (Banxia) are among the 18 incompatible medications that are forbidden from use in one formulation. However, there is increasing evidence implying that this prohibition is not entirely correct. According to the theory of Chinese traditional medicine, they can be used for the treatment of chronic obstructive pulmonary disease (COPD). Thus, we analyzed the possible approaches for the treatment of COPD using network pharmacology. The active compounds of Fuzi and Banxia (FB) were collected, and their targets were identified. COPD-related targets were obtained by analyzing the differentially expressed genes between COPD patients and healthy individuals, which were expressed using a Venn diagram of COPD and FB. Protein-protein interaction data and network regarding COPD and drugs used were obtained. Gene ontology and Kyoto Encyclopedia of Genes and Genomes pathway analysis were conducted. The gene-pathway network was constructed to screen the key target genes. In total, 34 active compounds and 47 targets of FB were identified; moreover, 7,153 differentially expressed genes were identified between COPD patients and healthy individuals. The functional annotations of target genes were found to be related to mechanisms such as transcription, cytosol, and protein binding; furthermore, 68 pathways including neuroactive ligand-receptor interaction, Kaposi sarcoma-associated herpesvirus infection, apoptosis, and measles were significantly enriched. FOS CASP3, VEGFA, ESR1, and PTGS2 were the core genes in the gene-pathway network of FB for the treatment of COPD. Our results indicated that the effect of FB against COPD may involve the regulation of immunological function through several specific biological processes and their corresponding pathways. This study demonstrates the application of network pharmacology in evaluating mechanisms of action and molecular targets of herb-opponents FB.</t>
  </si>
  <si>
    <t>Background: Resistance to endocrine therapy has hampered clinical treatment in patients with ER-positive breast cancer (BRCA). Studies have confirmed that cryptotanshinone (CPT) has cytotoxic effects on BRCA cells and can significantly inhibit the proliferation and metastasis of ER-positive cancer cells. Methods: We analyzed the gene high-throughput data of ER-positive and negative BRCA to screen out key gene targets for ER-positive BRCA. Finally, the effects of CPT on BRCA cells (MCF-7 and MDA-MB-231) were examined, and quantitative RT-PCR was used to evaluate the expression of the key targets during CPT intervention. Results: A total of 169 differentially expressed genes were identified, and revealed that CPT affects the ER-positive BRCA cells by regulating CDK1, CCNA2, and ESR1. The overall experimental results initially show that MCF-7 cells were more sensitive to CPT than MDA-MB-231 cells, and the expression of ESR1 was not affected in the BRCA cells during CPT intervention, while the expression of CDK1 and CCNA2 were significantly down-regulated. Conclusion: CPT can inhibit the proliferation and migration of BRCA cells by regulating CDK1, CCNA2, and ESR1, especially in ER-positive BRCA samples. On the one hand, our research has discovered the possible mechanism that CPT can better interfere with ER+ BRCA; on the other hand, the combination of high-throughput data analysis and network pharmacology provides valuable information for identifying the mechanism of drug intervention in the disease.</t>
  </si>
  <si>
    <t>The absence of functional estrogen receptor alpha (Esr1) results in an overgrowth of the epididymal fat, as observed in estrogen receptor alpha knockout (ERalphaKO) mouse. The present research was aimed to evaluate expression of various molecules associated with adipocyte differentiation and maturation in the epididymal fat of ERalphaKO mouse at several postnatal ages by using quantitative real-time polymerase chain reaction. The highest transcript levels of all molecules were detected at 12 months of postnatal age, except leptin which the mRNA level was increased at 5 months of age and was unchanged until 12 months of age. The expression levels of CCAAT enhancer binding protein (Cebp) alpha, androgen receptor, and lipoprotein lipase were decreased at 5 months of age but increased at about 8 months of age. The mRNA levels of Cebp gamma and sterol regulatory element binding transcription factor 1 remained steady until 8 months of age. Continuous increases of transcript levels during postnatal period were found in Cebp beta, estrogen receptor (ER) beta, fatty acid binding protein 4, and delta like non-canonical Notch ligand 1. The increases of peroxisome proliferator-activated receptor gamma and adiponectin mRNA levels were detected as early as 8 months of age. The levels of fatty acid synthase and resistin transcript at 5 and 8 months of age were lower than that at 2 months of age. These findings show the aberrant expression patterns of genes related to adipocyte differentiation and maturation in the postnatal epididymal fat pad by the disruption of ER alpha function.</t>
  </si>
  <si>
    <t>AIM AND OBJECTIVE: To assess correlation among craniofacial proportions and genetic indicators using estrogen receptors (ESR1 and ESR2). MATERIALS AND METHODS: A total of 128 patients undergoing orthodontic treatment with age range 12-18 years of both genders were included. Lateral cephalogram of all subjects were taken. Vertical and sagittal parameters were studied on these cephalogram. Saliva was used for DNA extraction. Real-time polymerase chain reaction was performed for assessment of genetic indicators in ESR1 (rs9340799 and rs2234693) and in ESR2 (rs4986938 and rs1256049). RESULTS: The mean SN cranial base was 68.4 mm, ANB (sagittal jaw relationship) was 2.8 degrees , Ptm-A maxillary length was 46.2 mm, Go-Pg (mandibular body length) was 68.2 mm, Co-Gn (total mandibular length) was 112.8 mm, lower anterior facial height (ANS-Me) was 58.4 mm, N-Me (total anterior facial height) was 108.4 mm, lower posterior facial height (Co-Go) was 58.7 mm, and S-Go (total posterior facial height) was 72.4 mm. It was found that rs4986938 in ESR2 was linked with S-N dimension, with patients having CC genotype possessing negative correlation values (p value 0.05). Similarly, CC genotype possessed minimum mandibular body dimension, and it was found that rs4986938 in ESR2 was also linked with Go-Pg dimension (p value = 0.02). We found reduction in the ANS-Me values in patients with CC genotype in ESR1 rs2234693 (p value = 0.02), whereas there was no correlation of rest genotype with other craniofacial measurements (p value &gt; 0.05). CONCLUSION: Evaluation of ESR1 and ESR2 may show role of genetic markers in disparity of craniofacial dimensions in individuals. CLINICAL SIGNIFICANCE: This study provides an outlay and supports the concept of possible correlation between genetic markers and craniofacial measurements.</t>
  </si>
  <si>
    <t>OBJECTIVE: The aim: To evaluate the association between estrogen receptor (ESR1) alpha- Xbal polymorphism with estradiol serum blood level in the patients with premenstrual syndrome. PATIENTS AND METHODS: Materials and methods: 50 women with premenstrual syndrome and 20 controls were examined. The level of estradiol was measured in the blood serum in both phases of the menstrual cycle by ELISA method. Polymerase chain reaction was used to study ESR1 gene polymorphism (A-351G variant). RESULTS: Results: The estradiol concentration was similar in two phases of the menstrual cycle between healthy women and patients with premenstrual syndrome. But the more growth of estradiol in the luteal phase was determined in the persons with premenstrual syndrome. The rate of GG genotype was the largest in women with severe premenstrual syndrome (chi2=3.52, p=0.06). Also, in the persons with severe premenstrual syndrome who had G allele (GG+AG genotype) the estradiol concentration in the luteal phase of the menstrual cycle was on 50.00 % (p=0.02) higher compared to carriers of AA genotype. There was no difference in estradiol level between healthy women with GG+AG genotype and AA genotype. CONCLUSION: Conclusions: AG polymorphism of ESR1 gene may be the marker of development of premenstrual syndrome.</t>
  </si>
  <si>
    <t>A positive effect of estradiol on insulin sensitivity has been shown for females and males. Insulin sensitivity is higher in females than in males, and males show a greater tendency to develop metabolic disorders. It is believed that these sex differences are due to a protective effect of estradiol in females, but not in males. Estradiol is a steroid hormone, and its effect is due to the modulation of target gene expression, but the effect of estradiol on the expression of genes encoding insulin signal transduction and glucose transport has not been sufficiently studied. The aim of the study was to compare the molecular mechanisms of the estradiol influence on insulin sensitivity in mice of both sexes. The effect of gonadectomy and estradiol (1 mug/animal, three days) on the expression of insulin signaling cascade genes in muscle, adipose tissue, and liver, as well as on the expression of Fgf21, estradiol receptors (Esr1/2), and transcription factor Stat3 in the liver in female and male mice was investigated. Estradiol levels were lower and glucose blood levels and insulin resistance were higher in Sham operated (Sham) males compared to Sham females. Irs2, Pik3cd, and Esr1/2 mRNA levels were lower in the liver of Sham males than in Sham females. In females, gonadectomy reduced the level of estradiol in the blood, increased insulin resistance and blood glucose levels compared to Sham females. Administration of estradiol to gonadectomized females decreased blood insulin levels and insulin resistance. In males, gonadectomy, on the contrary, increased the blood estradiol level, decreased blood insulin level and insulin resistance. Estradiol did not affect the parameters studied in males. The development of insulin resistance in gonadectomized females was associated with a decreased expression of the Irs2 gene in the liver. Increased insulin sensitivity in gonadectomized males was associated with increased levels of Irs2 and Pik3cd mRNA in the liver. It can be assumed that increasing the level of estradiol in the blood activates the expression of the Irs2 gene in the liver regardless of animal sex. Also, estradiol seems to regulate the transport of glucose in adipose tissue regardless of animal sex: in females and males, an increase in the blood estradiol level was associated with a decrease in the expression of the Slc2a4 gene in adipose tissue. Thus, the effects of estradiol on the expression of insulin cascade genes do not seem to depend on animal sex, but have tissue specificity. Since the molecular mechanism of estradiol influence on the expression of insulin cascade genes in females and males is the same, the cause of sexual differences in insulin sensitivity and the rate of development of metabolic disorders may be a decrease in the level of estradiol in the blood, as well as a decrease in the expression of estradiol receptors in the liver in males compared to females.</t>
  </si>
  <si>
    <t>Muscle stiffness, muscle elasticity and explosive strength are the main components of athletes' performance and they show a sex-based as well as ethnicity variation. Muscle stiffness is thought to be one of the risk factors associated with sports injuries and is less common in females than in males. These observations may be explained by circulating levels of sex hormones and their specific receptors. It has been shown that higher levels of estrogen are associated with lower muscle stiffness responsible for suppression of collagen synthesis. It is thought that these properties, at least in part, depend on genetic factors. Particularly, the gene encoding estrogen receptor 1 (ESR1) is one of the candidates that may be associated with muscle stiffness. Muscle elasticity increases with aging and there is evidence suggesting that titin (encoded by the TTN gene), a protein that is expressed in cardiac and skeletal muscles, is one of the factors responsible for elastic properties of the muscles. Mutations in the TTN gene result in some types of muscular dystrophy or cardiomyopathy. In this context, TTN may be regarded as a promising candidate for studying the elastic properties of muscles in athletes. The physiological background of explosive strength depends not only on the muscle architecture and muscle fiber composition, but also on the central nervous system and functionality of neuromuscular units. These properties are, at least partly, genetically determined. In this context, the ACTN3 gene code for alpha-actinin 3 has been widely researched.</t>
  </si>
  <si>
    <t>Breast cancer (BC) cell de-sensitization to Tamoxifen (TAM) or other selective estrogen receptor (ER) modulators (SERM) is a complex process associated with BC heterogeneity and the transformation of ER signalling. The most influential resistance-related mechanisms include modifications in ER expression and gene regulation patterns. During TAM/SERM treatment, epigenetic mechanisms can effectively silence ER expression and facilitate the development of endocrine resistance. ER status is efficiently regulated by specific epigenetic tools including hypermethylation of CpG islands within ER promoters, increased histone deacetylase activity in the ER promoter, and/or translational repression by miRNAs. Over-methylation of the ER alpha gene (ESR1) promoter by DNA methyltransferases was associated with poor prognosis and indicated the development of resistance. Moreover, BC progression and spreading were marked by transformed chromatin remodelling, post-translational histone modifications, and expression of specific miRNAs and/or long non-coding RNAs. Therefore, targeted inhibition of histone acetyltransferases (e.g. MYST3), deacetylases (e.g. HDAC1), and/or demethylases (e.g. lysine-specific demethylase LSD1) was shown to recover and increase BC sensitivity to anti-estrogens. Indicated as a powerful molecular instrument, the administration of epigenetic drugs can regain ER expression along with the activation of tumour suppressor genes, which can in turn prevent selection of resistant cells and cancer stem cell survival. This review examines recent advances in the epigenetic regulation of endocrine drug resistance and evaluates novel anti-resistance strategies. Underlying molecular mechanisms of epigenetic regulation will be discussed, emphasising the utilization of epigenetic enzymes and their inhibitors to re-program irresponsive BCs.</t>
  </si>
  <si>
    <t>Doxorubicin (Doxo) is the most effective chemotherapeutic agent for the treatment of breast cancer. However, resistance to Doxo is common. Adjuvant compounds capable of modulating mechanisms involved in Doxo resistance may potentiate the effectiveness of the drug. Resveratrol (Rsv) has been tested as an adjuvant in mammary malignancies. However, the cellular and molecular mechanisms underlying the effects of cotreatment with Doxo and Rsv in breast cancer are poorly understood. Here, we combined in vitro and in silico analysis to characterize these mechanisms. In vitro, we employed a clinically relevant experimental design consisting of acute (24 h) treatment followed by 15 days of analysis. Acute Rsv potentiated the long-lasting effect of Doxo through the induction of apoptosis and senescence. Cells that survived to the cotreatment triggered high levels of autophagy. Autophagy inhibition during its peak of activation but not concomitant with Doxo+Rsv increased the long-term toxicity of the cotreatment. To uncover key proteins potentially associated with in vitro effects, an in silico multistep strategy was implemented. Chemical-protein networks were predicted based on constitutive gene expression of MCF7 cells and interatomic data from breast cancer. Topological analysis, KM survival analysis, and a quantitative model based on the connectivity between apoptosis, senescence, and autophagy were performed. We found seven putative genes predicted to be modulated by Rsv in the context of Doxo treatment: CCND1, CDH1, ESR1, HSP90AA1, MAPK3, PTPN11, and RPS6KB1. Six out of these seven genes have been experimentally proven to be modulated by Rsv in cancer cells, with 4 of the 6 genes in MCF7 cells. In conclusion, acute Rsv potentiated the long-term toxicity of Doxo in breast cancer potentially through the modulation of genes and mechanisms involved in Doxo resistance. Rational autophagy inhibition potentiated the effects of Rsv+Doxo, a strategy that should be further tested in animal models.</t>
  </si>
  <si>
    <t>Endocrine therapy is the gold-standard treatment for ER-positive/HER2-negative breast cancer. Although its clear benefit, patient compliance is poor (50-80%) due to its long administration period and adverse effects. Therefore, a predictive biomarker that can predict whether endocrine therapy is truly beneficial may improve patient compliance. In this study, we use estrogen response early gene sets of gene set enrichment assay algorithm as the score. We hypothesize that the score could predict the response to endocrine therapy and survival of breast cancer patients. A total of 6549 breast cancer from multiple patient cohorts were analyzed. The score was highest in ER-positive/HER2-negative compared to the other subtypes. Earlier AJCC stage, as well as lower Nottingham pathological grade, were associated with a high score. Low score tumors enriched only allograft rejection gene set, and was significantly infiltrated with immune cells, and high cytolytic activity score. A low score was significantly associated with a worse response to endocrine therapy and worse survival in both primary and metastatic breast cancer patients. The hazard ratio was double that of ESR1 expression. In conclusion, the estrogen response early score predicts response to endocrine therapy and is associated with survival in primary and metastatic breast cancer.</t>
  </si>
  <si>
    <t>BACKGROUND: In mammals, it is known that the estradiol-17beta (E2) is mainly synthetized in ovarian granulosa cells (GCs), and the excessive apoptosis of GCs induces the follicular atresia. Many studies have implicated the essential role of KISS1, with the pro-synthetic effect of E2 and the anti-apoptotic effect on GCs, in the mammalian folliculogenesis, and several STAT4 potential binding sites were previously predicted on the promoter of KISS1 in pigs. However, the biological effects of STAT4 on GCs and the molecular regulation between STAT4 and KISS1 remained largely unknown. METHODS: Using the porcine GCs as the cellular model, the overexpression plasmid, small interfering RNA, 5'-deletion and luciferase assay were applied to investigate the molecular mechanisms for STAT4 regulating the expression of KISS1. RESULTS: In this study, the STAT4 negatively regulated the mRNA and protein levels of KISS1 in porcine GCs, and the mRNA level of STAT4 was observed to significantly decrease from immature to mature follicles, which was inversed with that of KISS1. The relative luciferase activity of KISS1 promoter was significantly increased with deletion of the fourth potential binding site (- 305/- 295), and ChIP further confirmed that the STAT4 bound at - 305/- 295 region of KISS1. Besides, the STAT4 significantly regulated the mRNA levels of PDK1, FOXO3 and TSC2 of PI3K signaling pathway to promote the cell apoptosis and the percentage of cells at G0/G1 phase of cell cycle in GCs. Alternatively, the STAT4 significantly decreased the mRNA levels of CYP17, 3B-HSD, 17B-33 HSD, ESR1, and ESR2, as well as the concentration of E2 in GCs. Furthermore, interfering with the expression of STAT4 was observed to significantly stimulate the pro-synthetic effect of E2 and anti-apoptotic effect of KISS1 in GCs. CONCLUSIONS: Collectively, the STAT4 might directly target at - 305/- 295 region of KISS1 to negatively regulate the transcription of KISS1, promote the cell apoptosis via PI3K signaling pathway, suppress the synthesis of E2 through the estrogen signaling pathway in porcine GCs. These proposed works could provide useful insight in further investigations on the molecular functionalities of STAT4 and KISS1 in the folliculogenesis of mammals.</t>
  </si>
  <si>
    <t>Approximately 70% of breast cancers, the leading cause of cancer-related mortality worldwide, are positive for the estrogen receptor (ER). Treatment of patients with luminal subtypes is mainly based on endocrine therapy. However, ER positivity is reduced and ESR1 mutations play an important role in resistance to endocrine therapy, leading to advanced breast cancer. Various methodologies for the detection of ESR1 mutations have been developed, and the most commonly used method is next-generation sequencing (NGS)-based assays (50.0%) followed by droplet digital PCR (ddPCR) (45.5%). Regarding the sample type, tissue (50.0%) was more frequently used than plasma (27.3%). However, plasma (46.2%) became the most used method in 2016-2019, in contrast to 2012-2015 (22.2%). In 2016-2019, ddPCR (61.5%), rather than NGS (30.8%), became a more popular method than it was in 2012-2015. The easy accessibility, non-invasiveness, and demonstrated usefulness with high sensitivity of ddPCR using plasma have changed the trends. When using these assays, there should be a comprehensive understanding of the principles, advantages, vulnerability, and precautions for interpretation. In the future, advanced NGS platforms and modified ddPCR will benefit patients by facilitating treatment decisions efficiently based on information regarding ESR1 mutations.</t>
  </si>
  <si>
    <t>Cisplatin (CP) is one of the most effective antitumor drugs in the clinic, but has serious adverse reactions, and its hepatotoxicity has not been fully investigated. Licorice (GC), a traditional herbal medicine, has been commonly used as a detoxifier for poisons and drugs, and may be an effective drug for CP-induced hepatotoxicity. However, its mechanism and the effector molecules remain ambiguous. Therefore, in this study, a network pharmacology and proteomics-based approach was established, and a panoramic view of the detoxification of GC on CP-induced hepatotoxicity was provided. The experimental results indicated that GC can recover functional indices and pathological liver injury, inhibit hepatocyte apoptosis, upregulate B-cell lymphoma/leukemia 2 (Bcl-2) and superoxide dismutase (SOD) levels, and downregulate cellular tumor antigen p53 (p53), caspase-3, malondialdehyde high mobility group protein B1 (HMGB1), tumor necrosis factor alpha (TNF-alpha), and interleukin 1beta (IL-1beta) levels. Proteomics indicated that GC regulates phosphatidylcholine translocator ABCB1 (ABCB1B), canalicular multispecific organic anion transporter 1 (ABCC2), cytochrome P450 4A2 (CYP4A2), cytochrome P450 1A1 (CYP1A1), cytochrome P450 1A2 (CYP1A2), estrogen receptor (ESR1), and DNA topoisomerase 2-alpha (TOP2A), inhibits oxidative stress, apoptosis, and inflammatory responses, and accelerates drug metabolism. In this study, we provide the investigation of the efficacy of GC against CP-induced hepatotoxicity, and offer a promising alternative for the clinic.</t>
  </si>
  <si>
    <t>OBJECTIVE: The present study aimed to determine the role of ESR1 gene rs2234693 T/C polymorphism (PvuII) in the susceptibility to breast cancer and to assess the association of this polymorphism within presence or absence of estrogen, progesterone receptors, human epidermal growth factor receptor 2 (HER2) and with premenopausal and postmenopausal age in Saudi women. METHODS: The study was a retrospective case-control study. In this study, 137 breast cancer and 98 normal breast paraffin embedded tissues were included. DNA was extracted and ESR1 gene rs2234693 T/C polymorphism was genotyped by PCR-RFLP. Genetic association tests were performed. RESULTS: The results showed no significant difference in distribution of rs2234693 T/C alleles and genotypes frequencies. Odd ratios (95% CI) were 1.15 (0.8-1.66) and 1.06 (0.5-1.98) and p values were 0.51 and 0.87, respectively. The genotypes and alleles frequencies within different hormonal receptors groups and ages of menopause showed no signification association (odd ratios were less or close to 1 and p values &gt; 0.05). CONCLUSION: ESR1 gene rs2234693 T/C polymorphism was not associated with susceptibility to breast cancer and different menopausal, hormone receptors, and HER2 status in breast cancer patients. Further analysis using larger sample size will be needed to assess the association of different polymorphisms within the gene and risk of breast cancer.</t>
  </si>
  <si>
    <t>Leukopenia is the most common hallmark of hematopoietic diseases in clinic. Sanguisorba Officinalis L., a traditional Chinese medicine, has long been used for alleviating leukopenia. However, its associated mechanism still remains unknown. In this study, a network pharmacology approach was used to elucidate the underlying mechanisms of Sanguisorba Officinalis L. against leukopenia. Firstly, 12 active compounds of Sanguisorba Officinalis L. were identified through TCMSP database with absorption, distribution, metabolism, excretion (ADME) screening, and UHPLC-MS analysis. Then, 258 leukopenia related targets of the identified active compounds were predicted via the Swiss Target Prediction database, GeneCards database and DisGeNET database, respectively. After taking the intersection of two related targets, 72 common targets were selected. Among them, 8 core targets (VEGFA, HSP90AA1, EGFR, PTGS2, MTOR, ESR1, ERBB2, MDM2) of Sanguisorba Officinalis L. against leukopenia were obtained through the topological analysis. Meanwhile, both the GO and KEGG pathway analysis reveal that the core targets are mainly enriched in PI3K-Akt, HIF-1, VEGF and estrogen signaling pathways. In addition, molecular docking simulation was performed to explore the binding ability between the 12 active compounds of Sanguisorba Officinalis L. with 8 core targets. Furthermore, a myelosuppressive mice model was established to evaluate the protective effect of Sanguisorba Officinalis L. against leukopenia. The results showed that the ethanol extract of Sanguisorba Officinalis L. significantly raised the number of peripheral white blood cells. Overall, this study provides an insight into the underlying mechanisms of Sanguisorba Officinalis L. against leukopenia, which lays a theoretical foundation for the further experimental verification and clinical application.</t>
  </si>
  <si>
    <t>Bisphenol A (BPA) is a highly pervasive chemical in consumer products with its ascribed endocrine-disrupting properties. Several studies have shown the cytotoxic, genotoxic, and carcinogenic property of BPA over a multitude of tissues. Although BPA exposure has earlier been implicated in female infertility, the underlying molecular mechanisms explaining the toxicity of BPA in the ovary remains less understood. In the present study, a plausible correlation between redox balance or inflammatory signaling and reproductive fitness upon BPA exposure has been examined in zebrafish (Danio rerio) ovary. Congruent with significant alteration of major antioxidant enzymes (SOD1, SOD2, catalase, GPx1alpha, GSTalpha1) at the transcript level, 30 d BPA exposure at environmentally relevant concentrations (1, 10 and 100 mug L(-1)) promotes ovarian ROS/RNS synthesis, lipid peroxidation but attenuates catalase activity indicating elevated stress response. BPA promotes a sharp increase in ovarian p38 MAPK, NF-kappaB phosphorylation (activation), inducible nitric oxide synthase (Nos2a), and pro-inflammatory cytokines (TNF-alpha and IL-1beta) expression, the reliable markers for inflammatory response. Congruent to an increased number of atretic follicles, BPA-exposed zebrafish ovary reveals elevated Bax/Bcl2 ratio, activation of caspase-8, -3 and DNA breakdown suggesting heightened cell death. Importantly, significant alteration in nuclear estrogen receptor (ER) transcripts (esr1, esr2a, and esr2b) and proteins (ERalpha, ERbeta), gonadotropin receptors, and markers associated with steroidogenesis and growth factor gene expression in BPA-exposed ovary correlates well with impaired ovarian functions and maturational response. Collectively, elevated oxidative/nitrosative stress-mediated inflammatory response and altered ER expression can influence ovarian health and reproductive fitness in organisms exposed to BPA environment.</t>
  </si>
  <si>
    <t>OBJECTIVE: Osteoporosis is a growing healthcare burden. By identifying osteoporosis-promoting genetic variations, we can spotlight targets for new pharmacologic therapies that will improve patient outcomes. In this metaanalysis, we analyzed mesenchymal stem cell (MSC) biomarkers in patients with osteoporosis. METHODS: We employed our Search Tag Analyze Resource for the Gene Expression Omnibus (STARGEO) platform to conduct a metaanalysis to define osteoporosis pathogenesis. We compared 15 osteoporotic and 14 healthy control MSC samples. We then analyzed the genetic signature in Ingenuity Pathway Analysis. RESULTS: The top canonical pathways identified that were statistically significant included the serine peptidase inhibitor kazal type 1 pancreatic cancer pathway, calcium signaling, pancreatic adenocarcinoma signaling, axonal guidance signaling, and glutamate receptor signaling. Upstream regulators involved in this disease process included ESR1, dexamethasone, CTNNbeta1, CREB1, and ERBB2. CONCLUSION: Although there has been extensive research looking at the genetic basis for inflammatory arthritis, very little literature currently exists that has identified genetic pathways contributing to osteoporosis. Our study has identified several important genes involved in osteoporosis pathogenesis including ESR1, CTNNbeta1, CREB1, and ERBB2. ESR1 has been shown to have numerous polymorphisms, which may play a prominent role in osteoporosis. The Wnt pathway, which includes the CTNNbeta1 gene identified in our study, plays a prominent role in bone mass regulation. Wnt pathway polymorphisms can increase susceptibility to osteoporosis. Our analysis also suggests a potential mechanism for ERBB2 in osteoporosis through Semaphorin 4D (SEMA4D). Our metaanalysis identifies several genes and pathways that can be targeted to develop new anabolic drugs for osteoporosis treatment.</t>
  </si>
  <si>
    <t>Background: Gegen Qinlian (GGQL) decoction is a common Chinese herbal compound for the treatment of ulcerative colitis (UC). In this study, we aimed to identify its molecular target and the mechanism involved in UC treatment by network pharmacology and molecular docking. Material and Methods. The active ingredients of Puerariae, Scutellariae, Coptis, and Glycyrrhiza were screened using the TCMSP platform with drug-like properties (DL) &gt;/= 0.18 and oral availability (OB) &gt;/= 30%. To find the intersection genes and construct the TCM compound-disease regulatory network, the molecular targets were determined in the UniProt database and then compared with the UC disease differential genes with P value &lt; 0.005 and mid R:log2 (fold change) | &gt;1 obtained in the GEO database. The intersection genes were subjected to protein-protein interaction (PPI) construction and Gene Ontology (GO) and Kyoto Encyclopedia of Genes and Genomes (KEGG) enrichment analysis. After screening the key active ingredients and target genes, the AutoDock software was used for molecular docking, and the best binding target was selected for molecular docking to verify the binding activity. Results: A total of 146 active compounds were screened, and quercetin, kaempferol, wogonin, and stigmasterol were identified as the active ingredients with the highest associated targets, and NOS2, PPARG, and MMP1 were the targets associated with the maximum number of active ingredients. Through topological analysis, 32 strongly associated proteins were found, of which EGFR, PPARG, ESR1, HSP90AA1, MYC, HSPA5, AR, AKT1, and RELA were predicted targets of the traditional Chinese medicine, and PPARG was also an intersection gene. It was speculated that these targets were the key to the use of GGQL in UC treatment. GO enrichment results showed significant enrichment of biological processes, such as oxygen levels, leukocyte migration, collagen metabolic processes, and nutritional coping. KEGG enrichment showed that genes were particularly enriched in the IL-17 signaling pathway, AGE-RAGE signaling pathway, toll-like receptor signaling pathway, tumor necrosis factor signaling pathway, transcriptional deregulation in cancer, and other pathways. Molecular docking results showed that key components in GGQL had good potential to bind to the target genes MMP3, IL1B, NOS2, HMOX1, PPARG, and PLAU. Conclusion: GGQL may play a role in the treatment of ulcerative colitis by anti-inflammation, antioxidation, and inhibition of cancer gene transcription.</t>
  </si>
  <si>
    <t>BACKGROUND: The estrogen receptor-1 (ESR1) gene encodes estrogen receptor-alpha, which is a major biomarker in the development of breast cancer. This study aimed to investigate the effect of ESR1 polymorphisms on breast cancer in Chinese Han women. MATERIALS AND METHODS: We genotyped 4 candidate single nucleotide polymorphisms (SNPs) in ESR1 among 503 patients with breast cancer and 503 healthy people using the Agena MassARRAY platform. The association between ESR1 polymorphisms and breast cancer risk was evaluated using odds ratios (ORs) and 95% confidence intervals (95% CIs) under 4 genetic models. The HaploReg v4.1 and GEPIA database were used for SNP functional annotation and ESR1 expression analysis, respectively. RESULTS: The T allele of rs9383938 in ESR1 was significantly associated with an increased breast cancer risk (OR, 1.26; 95% CI, 1.05-1.50; P = .013). In genetic models, rs9383938 increased breast cancer risk in the codominant model (OR, 1.54; 95% CI, 1.07-2.22; P = .021), the dominant model (OR, 1.31; 95% CI, 1.01-1.68; P = .040), and the additive model (OR, 1.24; 95% CI, 1.04-1.48; P = .017). Stratification analysis showed that rs9383938 and rs2228480 raised the breast cancer susceptibility in individuals aged younger than 52 years old. Rs1801132 of ESR1 was significantly associated with the status of estrogen receptor, progesterone receptor, and human epidermal growth factor receptor 2 in the allele model and genetic models (P &lt; .05). CONCLUSIONS: This study demonstrated that ESR1 polymorphisms might influence breast cancer susceptibility in the Chinese Han population. Further mechanism studies are needed to confirm the contribution of ESR1.</t>
  </si>
  <si>
    <t>There are gender differences between men and women in many physiological functions and diseases, which indicates that female sex hormones may be important. Traditionally, estrogen exerts its biological activities by activating two classical nuclear estrogen receptors, ESR1 and ESR2. However, the roles of estrogen in the regulation of physiological functions and the pathogenesis of diseases become more complicated with the identification of the G protein-coupled estrogen receptor (GPER1). Although many GPER1-specific ligands have been developed, the therapeutic mechanisms of exclusively targeting GPER1 are not yet well understood. Translational applications and clinical trial efforts for the identified GPER1 ligands have been focused primarily on the reproductive, cardiovascular, nervous, endocrine, and immune systems. More recently, research found that GPER1 may play an important role in regulating the digestive system. Cholesterol gallstone disease, a major biliary disease, has a higher prevalence in women than in men worldwide. Emerging evidence implies that GPER1 could play an important role, independent of the classical ESR1, in the pathophysiology of cholesterol gallstones in women. This review discusses the complex signaling pathways of three estrogen receptors, highlights the development of GPER1-specific ligands, and summarizes the latest advances in the role of GPER1 in the pathogenesis of gallstone formation.</t>
  </si>
  <si>
    <t>BACKGROUND: Osteoarthritis (OA) is a kind of chronic joint destructive disease, which seriously endangers the activity ability of the elderly all over the world and can lead to disability. However, the pathogenesis of OA is still unclear, which leads to the limited treatment and the therapeutic effect far from people's expectations. This study aims to filter out key genes in the pathogenesis of OA and explore their potential role in the occurrence and development of OA. METHOD: The dataset of GSE117999 was obtained and analyzed in order to identify the differentially expressed genes (DEGs), hub genes and key genes. We also identified potential miRNAs which may play a major role in the pathogenesis of OA, and verified their difference in OA by real-time quantitative PCR (RT-qPCR). DGldb was served to identify drugs with potential therapeutic effects on key genes and Receiver Operating Characteristic (ROC) analysis was used for identifying underlying biomarkers of OA. RESULTS: We identified ten key genes including MDM2, RB1, EGFR, ESR1, UBE2E3, WWP1, BCL2, OAS2, TYMS and MSH2. Then, we identified hsa-mir-3613-3p, hsa-mir-548e-5p and hsa-mir-5692a were potentially related to key genes. In addition, RT-qPCR confirmed the differential expression of identified genes in mouse cartilage with or without OA. We then identified Etoposide and Everolimus, were potentially specific to the most key genes. Finally, we speculated that ESR1 might be a potential biomarker of OA. CONCLUSIONS: In this study, potential key genes related to OA and their biological functions were identified, and their potential application value in the diagnosis and treatment of OA has been demonstrated , which will help us to improve the therapeutic effect of OA.</t>
  </si>
  <si>
    <t>BACKGROUND: Yangyin Fuzheng Jiedu Prescription (YFJP) is a traditional Chinese medicine (TCM) indicated for the treatment of hepatocellular carcinoma (HCC). Its potential targets and molecular mechanisms are not clear. Therefore, this study intends to explore the molecular mechanism of YFJP based on network pharmacology analysis and in vitro validation. METHODS AND RESULTS: Through univariate and multivariate analyses and survival analysis in HCC patients with or without YFJP treatment we found that drinking alcohol, alfafeto protein &gt;/= 400 ng/l, baseline portal vein tumor thrombus and total bilirubin level &gt;/= 18.8 muM) were independent risk factors for poor prognosis, while red blood cell count &gt;/= 4 x 10(9)/l and TCM treatment were independent protective factors. Besides, YFJP prolonged the cumulative survival of HCC patients. Using online pharmacological methods, we obtained 58 relevant compounds and molecular 53 targets. By using scratch test, Transwell assay, EdU assay, and TUNEL staining, we found that YFJP-containing serum repressed the migration, invasion and proliferation of HCC cells in vitro, and induced cell apoptosis. Moreover, YFJP diminished the gene expression of TP53, CCND1, p-EGFR, EGF, VEGFA, JUN, IL6, COX-2, AKT1, and MAPK1 in HCC cells, but elevated the expression of ESR1 and CASP3. CONCLUSIONS: Taken together, results showed that YFJP attenuated HCC progression through mediating effects on HCC-related genes.</t>
  </si>
  <si>
    <t>BACKGROUND: Early prediction of response to neoadjuvant chemotherapy (NAC) is critical in choosing appropriate chemotherapeutic regimen for patients with locally advanced breast cancer. Herein, we sought to identify potential biomarkers to predict the response to neoadjuvant chemotherapy for breast cancer patients. METHODS: Three genomic profiles acquired by microarray analysis from subjects with or without residual tumors after NAC downloaded from the GEO database were used to screen the differentially expressed genes (DEGs). An array of public databases, including ONCOMINE, cBioportal, Breast Cancer Gene Expression Miner v4.0, and the Kaplan Meir-plotter, etc., were used to evaluate the potential functions, related signaling pathway, as well as prognostic values of FABP7 in breast cancer. Anti-cancer drug sensitivity assay, real-time PCR, flow cytometry and western-blotting assays were used to investigate the function of FABP7 in breast cancer cells and examine the relevant mechanism. RESULTS: Two differentially expressed genes, including FABP7 and ESR1, were identified to be potential indicators of response to anthracycline and taxanes for breast cancer. FABP7 was associated with better chemotherapeutic response, while ESR1 was associated with poorer chemotherapeutic effectiveness. Generally, the expression of FABP7 was significantly lower in breast cancer than normal tissue samples. FABP7 mainly high expressed in ER-negative breast tumor and might regulate cell cycle to enhance chemosensitivity. Moreover, elevated FABP7 expression increased the percentage of cells at both S and G2/M phase in MDA-MB-231-ADR cells, and decreased the percentage of cells at G0/G1 phase, as compared to control group. Western-blotting results showed that elevated FABP7 expression could increase Skp2 expression, while decrease Cdh1 and p27kip1 expression in MDA-MB-231-ADR cells. In addition, FABP7 was correlated to longer recurrence-free survival (RFS) in BC patients with ER-negative subtype of BC treated with chemotherapy. CONCLUSION: FABP7 is a potential favorable biomarker and predicts better response to NAC in breast cancer patients. Future study on the predictive value and detail molecular mechanisms of FABP7 in contribution to chemosensitivity in breast cancer is warranted.</t>
  </si>
  <si>
    <t>BACKGROUND: Diabetes is a complex metabolic disease characterized by hyperglycemia, plaguing the whole world. However, the action mode of multi-component and multi-target for traditional Chinese medicine (TCM) could be a promising treatment of diabetes mellitus. According to the previous research, the TCM of Polygonum multiflorum (PM) showed noteworthy hypoglycemic effect. Up to now, its hypoglycemic active ingredients and mechanism of action are not yet clear. In this study, network pharmacology was employed to elucidate the potential bioactive compounds and hypoglycemic mechanism of PM. METHODS: First, the compounds with good pharmacokinetic properties were screened from the self-established library of PM, and the targets of these compounds were predicted and collected through database. Relevant targets of diabetes were summarized by searching database. The intersection targets of compound-targets and disease-targets were obtained soon. Secondly, the interaction net between the compounds and the filtered targets was established. These key targets were enriched and analyzed by protein-protein interactions (PPI) analysis, molecular docking verification. Thirdly, the key genes were used to find the biologic pathway and explain the therapeutic mechanism by genome ontology (GO) and kyoto encyclopedia of genes and genomes (KEGG) analysis. Lastly, the part of potential bioactive compounds were under enzyme activity inhibition tests. RESULTS: In this study, 29 hypoglycemic components and 63 hypoglycemic targets of PM were filtrated based on online network database. Then the component-target interaction network was constructed and five key components resveratrol, apigenin, kaempferol, quercetin and luteolin were further obtained. Sequential studies turned out, AKT1, EGFR, ESR1, PTGS2, MMP9, MAPK14, and KDR were the common key targets. Docking studies indicated that the bioactive compounds could stably bind the pockets of target proteins. There were 38 metabolic pathways, including regulation of lipolysis in adipocytes, prolactin signaling pathway, TNF signaling pathway, VEGF signaling pathway, FoxO signaling pathway, estrogen signaling pathway, linoleic acid metabolism, Rap1 signaling pathway, arachidonic acid metabolism, and osteoclast differentiation closely connected with the hypoglycemic mechanism of PM. And the enzyme activity inhibition tests showed the bioactive ingredients have great hypoglycemic activity. CONCLUSION: In summary, the study used systems pharmacology to elucidate the main hypoglycemic components and mechanism of PM. The work provided a scientific basis for the further hypoglycemic effect research of PM and its monomer components, but also provided a reference for the secondary development of PM.</t>
  </si>
  <si>
    <t>Bisphenol A (BPA) is an endocrine-disrupting chemical. Its influence on lipid homeostasis remains to be proven. In this study, the obese model of laying hens were induced using high-fat diet (HFD) to determine the lipid metabolism interference of BPA, especially its influence on estrogen receptors (ERs) and oxidative damage, at the dose of tolerable daily intake (TDI, 50 mug/kg body weight [BW]/day) and no observable adverse effect level (NOAEL, 5000 mug/kg BW/day). The results demonstrated that the TDI dose of BPA interacted with ERalpha more effectively than the NOAEL dose of BPA. The TDI dose of BPA increased the expression of ERalpha (esr1), which further changed the expression of lipid metabolism-related genes, such as cpt-1, lpl, creb1, and apov1. Furthermore, the abdominal fat rate, hematoxylin-eosin staining of adipocytes, and the average area of the hens were reduced. Therefore, the TDI dose of BPA played an estrogen-compensating role and weakened the effect of HFD on obesity in aged hens. By contrast, BPA at NOAEL dose exhibited great oxidative stress, which remarkably inhibited the activities of antioxidant-related enzymes (total superoxide dismutase and glutathione peroxidase) and promoted the excessive accumulation of lipid peroxidation products (malondialdehyde). Moreover, the increase in oxidative stress corresponded well with the increase in the expression of fat-forming genes (srebp-1, fas, acc, and ppar gamma). That is, BPA at NOAEL may accelerate the process of fat formation.</t>
  </si>
  <si>
    <t>Metastatic breast cancer is one of the leading causes of cancer-related death in women. Limited studies have been done on the genomic evolution between primary and metastatic breast cancer. We reconstructed the genomic evolution through the 16-yr history of an ER(+) HER2(-) breast cancer patient to investigate molecular mechanisms of disease relapse and treatment resistance after long-term exposure to hormonal therapy. Genomic and transcriptome profiling was performed on primary breast tumor (2002), initial recurrence (2012), and liver metastasis (2015) samples. Cell-free DNA analysis was performed at 11 time points (2015-2017). Mutational analysis revealed a low mutational burden in the primary tumor that doubled at the time of progression, with driver mutations in PI3K-Akt and RAS-RAF signaling pathways. Phylogenetic analysis showed an early branching off between primary tumor and metastasis. Liquid biopsies, although initially negative, started to detect an ESR1 E380Q mutation in 2016 with increasing allele frequency until the end of 2017. Transcriptome analysis revealed 721 (193 up, 528 down) genes to be differentially expressed between primary tumor and first relapse. The most significantly down-regulated genes were TFF1 and PGR, indicating resistance to aromatase inhibitor (AI) therapy. The most up-regulated genes included PTHLH, S100P, and SOX2, promoting tumor growth and metastasis. This phylogenetic reconstruction of the life history of a single patient's cancer as well as monitoring tumor progression through liquid biopsies allowed for uncovering the molecular mechanisms leading to initial relapse, metastatic spread, and treatment resistance.</t>
  </si>
  <si>
    <t>OBJECTIVE: MicroRNAs (MiRNAs) is thought to play a critical role in the initiation and progress of ovarian cancer (OC). Although miRNAs has been widely recognized in ovarian cancer, the role of hsa-miR-30a-5p (miR-30a) in OC has not been fully elucidated. METHODS: Three mRNA datasets of normal ovarian tissue and OC, GSE18520,GSE14407 and GSE36668, were downloaded from Gene Expression Omnibus (GEO) to find the differentially expressed gene (DEG). Then the target genes of hsa-miR-30a-5p were predicted by miRWALK3.0 and TargetScan. Then, the gene overlap between DEG and the predicted target genes of miR-30a in OC was analyzed by Gene Ontology (GO) enrichment analysis. Protein-protein interaction (PPI) network was conducted by STRING and Cytoscape, and the effect of HUB gene on the outcome of OC was analyzed. RESULTS: A common pattern of up-regulation of miR-30a in OC was found. A total of 225 DEG, were identified, both OC-related and miR-30a-related. Many DEG are enriched in the interactions of intracellular matrix tissue, ion binding and biological process regulation. Among the 10 major Hub genes analyzed by PPI, five Hub genes were significantly related to the overall poor survival of OC patients, in which the low expression of ESR1,MAPK10, Tp53 and the high expression of YKT,NSF were related to poor prognosis of OC. CONCLUSION: Our results indicate that miR-30a is of significance for the biological progress of OC.</t>
  </si>
  <si>
    <t>Background: Tumor models are critical for our understanding of cancer and the development of cancer therapeutics. The 4T1 murine mammary cancer cell line is one of the most widely used breast cancer models. Here, we present an integrated map of the genome, transcriptome, and immunome of 4T1. Results: We found Trp53 (Tp53) and Pik3g to be mutated. Other frequently mutated genes in breast cancer, including Brca1 and Brca2, are not mutated. For cancer related genes, Nav3, Cenpf, Muc5Ac, Mpp7, Gas1, MageD2, Dusp1, Ros, Polr2a, Rragd, Ros1, and Hoxa9 are mutated. Markers for cell proliferation like Top2a, Birc5, and Mki67 are highly expressed, so are markers for metastasis like Msln, Ect2, and Plk1, which are known to be overexpressed in triple-negative breast cancer (TNBC). TNBC markers are, compared to a mammary gland control sample, lower (Esr1), comparably low (Erbb2), or not expressed at all (Pgr). We also found testis cancer antigen Pbk as well as colon/gastrointestinal cancer antigens Gpa33 and Epcam to be highly expressed. Major histocompatibility complex (MHC) class I is expressed, while MHC class II is not. We identified 505 single nucleotide variations (SNVs) and 20 insertions and deletions (indels). Neoantigens derived from 22 SNVs and one deletion elicited CD8(+) or CD4(+) T cell responses in IFNgamma-ELISpot assays. Twelve high-confidence fusion genes were observed. We did not observe significant downregulation of mismatch repair (MMR) genes or SNVs/indels impairing their function, providing evidence for 6-thioguanine resistance. Effects of the integration of the murine mammary tumor virus were observed at the genome and transcriptome level. Conclusions: 4T1 cells share substantial molecular features with human TNBC. As 4T1 is a common model for metastatic tumors, our data supports the rational design of mode-of-action studies for pre-clinical evaluation of targeted immunotherapies.</t>
  </si>
  <si>
    <t>OBJECTIVE: The aim:of the study is to determine the frequency of polymorphism of estrogen receptor gene ESR1 (T-397C variant) in patients with premenstrual syndrome. PATIENTS AND METHODS: Materials and methods: 50 women with diagnosis of premenstrual syndrome (the basic group) and 25 persons without it (the control group) were examined. Polymerase chain reaction was used to study T-397C polymorphism of estrogen receptor gene ESR1. RESULTS: Results:There was no significant difference in allele and genotype rates of ESR1 gene between persons with premenstrual syndrome and controls. TT genotype was determined in 24.0 % women in the control group and 24 % of patients in basic group (OR=1.00, 95 % CI=0.32-3.08, p=1.00), TC genotype - in 52.0 % and 46.0 % of individuals respectively (OR=0.79, 95 % CI=0.30-2.06, p=0.62), CC genotype - 24.0 % and 30.0 % of women respectively (OR=1.36, 95 % CI=0.45-4.07, p=0.59). Also, the frequency of T allele and C allele was similar in individuals with pathology and healthy women. There was no significant difference in allele and genotype rates of T-397C variant of ESR1 gene between patients with mild and severe forms of premenstrual syndrome and controls. CONCLUSION: Conclusions: There is no association of T-397C polymorphic variant of estrogen receptor gene ESR1 with the development of premenstrual syndrome.</t>
  </si>
  <si>
    <t>Topotecan is a clinically active anticancer agent for the management of various human tumors. While the principal mechanism of tumor cell killing by topotecan is due to its interactions with topoisomerase I and formation of DNA double-strand breaks, recent studies suggest that mechanisms involving generation of reactive free radicals and induction of oxidative stress may play a significant role in topotecan-dependent tumor cell death. We have shown that topotecan generates a topotecan radical following one-electron oxidation by a peroxidase-hydrogen peroxide system which reacts with reduced glutathione and cysteine, forming the glutathiyl and cysteinyl radicals, respectively. While little is known how these events are involved in topotecan-induced tumor cell death, we have now examined the effects of topotecan short (1 h) and long (24 h) exposure on global gene expression patterns using gene expression microarray analysis in human breast MCF-7 cancer cells, a wild-type p53 containing cell line. We show here that topotecan treatment significantly down-regulated estrogen receptor alpha (ERalpha/ESR1) and antiapoptotic BCL2 genes in addition to many other p53-regulated genes. Furthermore, 8-oxoguanine DNA glycosylase (OGG1), ferredoxin reductase (FDXR), methionine sulfoxide reductase (MSR), glutathione peroxidases (GPx), and glutathione reductase (GSR) genes were also differentially expressed by topotecan treatment. The differential expression of these genes was observed in a wild-type p53-containing breast ZR-75-1 tumor cell line following topotecan treatment. The involvement of reactive oxygen free radical sensor genes, the oxidative DNA damage (OGG1) repair gene and induction of pro-apoptotic genes suggest that reactive free radical species play a role in topotecan-induced tumor cell death.</t>
  </si>
  <si>
    <t>BACKGROUND: Endocrine therapy is the most common treatment for estrogen receptor (ER)-positive breast cancer, but its effectiveness is limited by high rates of primary and acquired resistance. There are likely many genetic causes, and recent studies suggest the important role of ESR1 mutations and fusions in endocrine resistance. Previously, we reported a recurrent ESR1 fusion called ESR1-CCDC170 in 6-8% of the luminal B breast cancers that has a worse clinical outcome after endocrine therapy. Despite being the most frequent ESR1 fusion, its functional role in endocrine resistance has not been studied in vivo, and the engaged mechanism and therapeutic relevance remain uncharacterized. METHODS: The endocrine sensitivities of HCC1428 or T47D breast cancer cells following genetic perturbations of ESR1-CCDC170 were assessed using clonogenic assays and/or xenograft mouse models. The underlying mechanisms were investigated by reverse phase protein array, western blotting, immunoprecipitation, and bimolecular fluorescence complementation assays. The sensitivity of ESR1-CCDC170 expressing breast cancer cells to concomitant treatments of tamoxifen and HER/SRC inhibitors was assessed by clonogenic assays. RESULTS: Our results suggested that different ESR1-CCDC170 fusions endow different levels of reduced endocrine sensitivity in vivo, resulting in significant survival disadvantages. Further investigation revealed a novel mechanism that ESR1-CCDC170 binds to HER2/HER3/SRC and activates SRC/PI3K/AKT signaling. Silencing of ESR1-CCDC170 in the fusion-positive cell line, HCC1428, downregulates HER2/HER3, represses pSRC/pAKT, and improves endocrine sensitivity. More important, breast cancer cells expressing ectopic or endogenous ESR1-CCDC170 are highly sensitive to treatment regimens combining endocrine agents with the HER2 inhibitor lapatinib and/or the SRC inhibitor dasatinib. CONCLUSION: ESR1-CCDC170 may endow breast cancer cell survival under endocrine therapy via maintaining/activating HER2/HER3/SRC/AKT signaling which implies a potential therapeutic strategy for managing these fusion positive tumors.</t>
  </si>
  <si>
    <t>BACKGROUND: Studies have shown that variants in PvuII and XbaI loci are associated with the occurrence and progression of endometriosis (EM), while the results were in great debate. METHODS: A systematic review and meta-analysis were conducted to evaluate the role of PvuII and XbaI polymor-phisms in estrogen receptors (ESR1). The primary sources of the reviewed studies through December 2018, with restriction on the language of English and Chinese, were Pubmed and Embase and CNKI. The pooled odds ratio 95% confidence intervals (CIs) were calculated to evaluate the associations of Pvull and Xbal polymorphisms with the risk of EM by using the STATA 14.0 software. RESULTS: A total of 18 studies with 4,975 patients, 2,222 in the case group, 2,753 in the control group, were in the final analysis. Overall pooled outcomes did not indicate significant correlations between the ESR1 Pvull/Xbal polymorphisms and the EM development. In subgroup analysis, PvuII was associated with endometriosis only for stage I - III and only under a recessive model (OR = 1.61, 95% CI: 1.03 to 2.07; p = 0.03). Xbal was associated with endometriosis only for the non-PCR-RFLP genotype method and also only under a recessive model (OR = 2.10, 95% CI: 1.21 to 4.47; p = 0.04). CONCLUSIONS: This present meta-analysis reported that polymorphisms of PvuII or Xbal were not related to the susceptibility to EM except for a slight association of stage I-III endometriosis and non-PCR-RFLP under recessive model. Future, well-designed large studies are eagerly awaited to confirm our conclusions.</t>
  </si>
  <si>
    <t>OBJECTIVE: This study aimed to investigate the role ofESR1 and PGR gene polymorphisms in development of intrauterine growth restriction (IUGR) among Russian women in Central Russia. STUDY DESIGN: This case-control study recruited a total of 520 women in the third trimester of pregnancy, including 196 IUGR patients and 324 controls. The participants were unrelated women of self-reported Russian ethnicity. Participants were genotyped at 4 functionally significant polymorphisms of theESR1 (rs2234693, rs9340799) and the PGR (rs484389, rs1042838) genes. The association analysis was performed using logistic regression. Two polymorphisms, which were associated with IUGR, and 26 polymorphisms linked to them (r(2)&gt;/=0.6) were analyzed for their functional significance in silico. RESULTS: Haplotype TG of loci rs2234693-rs9340799ESR1 (OR = 1.94, small er, Cyrillicperm = 0.006) was associated with an increased risk of IUGR. Allele T of rs2234693 decreases expression of ESR1 in thyroid gland, allele T of rs2234693 and allele G of rs9340799 increase affinity to eight transcription factors (AP-4, HEN1, E2A, LBP-1, RP58, LUN, Ets and Hand). The loci that are linked (r(2)&gt;/=0.6) to the IUGR-associated SNPs, have the cis-eQTL value (expression ESR1 in thyroid gland) and showed their regulatory effects in organs and tissues related to pathogenesis of IUGR. CONCLUSION: Haplotype TG defined by polymorphisms rs2234693-rs9340799 of theESR1 gene is associated with the development of IUGR in Russian women from Central Russia.</t>
  </si>
  <si>
    <t>The life cycle of European eel (Anguilla anguilla), a catadromous species, is complex and enigmatic. In nature, during the silvering process prior to their long spawning migration, reproductive development is arrested, and they cease feeding. In studies of reproduction using hormonal induction, eels are equivalently not feed. Therefore, in female eels that undergo vitellogenesis, the liver plays different, essential roles being involved both in vitellogenins synthesis and in reallocating resources for the maintenance of vital functions, performing the transoceanic reproductive migration and completing reproductive development. The present work aimed at unravelling the major transcriptomic changes that occur in the liver during induced vitellogenesis in female eels. mRNA-Seq data from 16 animals (eight before induced vitellogenesis and eight after nine weeks of hormonal treatment) were generated and differential expression analysis was performed comparing the two groups. This analysis detected 1,328 upregulated and 1,490 downregulated transcripts. Overrepresentation analysis of the upregulated genes included biological processes related to biosynthesis, response to estrogens, mitochondrial activity and localization, while downregulated genes were enriched in processes related to morphogenesis and development of several organs and tissues, including liver and immune system. Among key genes, the upregulated ones included vitellogenin genes (VTG1 and VTG2) that are central in vitellogenesis, together with ESR1 and two novel genes not previously investigated in European eel (LMAN1 and NUPR1), which have been linked with reproduction in other species. Moreover, several upregulated genes, such as CYC1, ELOVL5, KARS and ACSS1, are involved in the management of the effect of fasting and NOTCH, VEGFA and NCOR are linked with development, autophagy and liver maintenance in other species. These results increase the understanding of the molecular changes that occur in the liver during vitellogenesis in this complex and distinctive fish species, bringing new insights on European eel reproduction and broodstock management.</t>
  </si>
  <si>
    <t>Little is known about the molecular effects of progestins on the hypothalamic-pituitary-adrenal (HPA) and hypothalamic-pituitary-gonadal (HPG) axes in fish prior to sexual differentiation. In this study, the effects of norethindrone (NET) on the ontogeny of HPG- and HPA-related genes in zebrafish embryo/early larvae prior to sexual differentiation were evaluated. Embryo/larvae were exposed to different concentrations (5, 50, 500 ng/L) of NET for 6 days. The levels of the transcripts of the genes closely related to the HPG and HPA axes were determined daily during 3 stages (embryo, embryo/larvae transition, and early larvae). The results showed that most genes were up-regulated and the ontogeny of genes in the HPA axis was earlier than that of HPG axis, especially for the upstream genes of both the HPG (gnrh2, gnrh3, fshb, lhb) and the HPA (crh, pomc, star) axes. In contrast, the transcriptional expressions of genes of the cortisol/stress pathway (cyp11b, mr) were inhibited and those of the progesterone pathway were not affected. More importantly, NET exposure induced the expressions of the genes (esr1, vtg1, hsd17b3, hsd11b2, ar) that are closely related to the steroid hormone pathways in the embryos/larvae stages, implying a precocious effects of NET in zebrafish. This study demonstrates that NET alters the expression of HPA- and HPG-axes related genes in zebrafish at early stages, pointing to the need for the same type of analysis during the zebrafish gonadal differentiation window.</t>
  </si>
  <si>
    <t>Several geographically isolated populations of Tibetan pigs inhabit the high-altitude environment of the Tibetan Plateau. Their genetic relationships, contribution to the pool of genetic diversity, and their origin of domestication are unclear. In this study, whole-genome re-sequencing data from 10 geographically isolated Tibetan pig populations were collected and analyzed. Population genetic analyses revealed limited genetic differentiation among the Tibetan pig populations. Evidence from deleterious variant analysis indicated that population-specific deleterious variants were the major component of all mutational loci. Contribution to the meta-population was largest in the TT (Qinghai-Tibet Plateau) population, based on gene diversity or allelic diversity. Selective sweep analysis revealed numerous genes, including RXFP1, FZD1, OR1F1, TBX19, MSTN, ESR1, MC1R, HIF3A, and EGLN2 which are involved in lung development, hard palate development, coat color, hormone metabolism, facial appearance, and perception of smell. These findings increase our understanding of the origins and domestication of the Tibetan pig, and help optimize the strategy for their conservation.</t>
  </si>
  <si>
    <t>OBJECTIVE: In this study, we considered to assess the presence of estrogen receptors (ER) and the expression of estrogen receptor genes (ESR) in the surgical tissue samples of acromegaly patients and the control group patients with nonfunctioning adenoma and their association with disease activity. We also aimed to determine the significance of ER positivity in acromegaly patients and to find out whether it carries a potential to be used as a predictor of prognosis and therapy regimen in the future. DESIGN: This study was conducted on a total of 67 patients over 18 years of age. The study group consisted of 34 patients with acromegaly and 33 patients with nonfunctioning pituitary adenoma. The pre- and post-operative basal pituitary hormone levels and magnetic resonance images (MRI) of all patients, as well as their remission status of all acromegaly patients were evaluated. Immunohistochemical (IHC) staining procedures for ER-alpha were performed on surgical tissue samples. Real-time quantitative polymerase chain reaction (RT-qPCR) method was used to determine the levels of ESR1 and ESR2 gene expressions. RESULTS: We found that IHC staining for ER-alpha was positive in 31.3% and 45.5% of the patients with acromegaly and nonfunctioning adenoma respectively. There was no statistically significant difference of ER-alpha positivity, ER-alpha immunoreactivity score and ESR1/ESR2 gene expression levels among the study groups (p &gt; .05). Nevertheless, the expression of ESR1 gene was found to be 0.26 times more, and the ESR2 gene to be 0.11 times less in the acromegaly group compared to those of the nonfunctioning adenoma group. Additionally, we detected the positivity of ER-alpha only in acromegaly patients who were in remission. An inverse association was found between the pre-operative insulin-like growth factor-1 (IGF-1) levels and the expressions of ESR1/ESR2 gene in acromegaly patients. So these results indicated that the high ESR1 and ESR2 gene expressions in acromegaly patients are associated to the decrease of pre-operative IGF-1 values. Also an inverse association was found between the pre-operative adenoma volume and ESR1 Ct values, means that increase in ESR1 gene expression is associated to the decrease of adenoma volume. CONCLUSIONS: The current results may suggest the use of these parameters as useful prognostic markers because all ER-positive acromegaly patients were in remission and the high ESR1 and ESR2 gene expressions in acromegaly patients is associated to the decrease of pre-operative IGF-1 values. Our results need to be supported by further studies.</t>
  </si>
  <si>
    <t>Purpose: Sleep problems in middle-aged and older women are very common and have been associated with menopause-related changes in estrogen levels. However, not all women experience sleep problems as they enter perimenopause, and epigenetic mechanisms might contribute to the differences in sleep quality within this population. In this study, we hypothesized that increased methylation of two estrogen receptor (ER) genes (ESR1 and GPER) would be associated with increased sleep problems in healthy pre-, peri-, and postmenopausal women, either directly or indirectly through the experience of vasomotor symptoms (VMS). Materials and Methods: In 130 healthy women aged 40-73 years, we assessed DNA methylation from dried blood spots (DBS). Women rated their sleep quality using the Pittsburgh Sleep Quality Index (PSQI), and VMS using the Menopause Rating Scale (MRS). Results: Higher percentage methylation of ESR1 was associated with increased sleep problems, mediated by VMS, even after controlling for age, menopausal status, body mass index, estradiol levels, depressive symptoms, and caffeine consumption. There was no significant association between GPER methylation and either sleep problems or VMS. Conclusion: The study findings support an association between increased ESR1 methylation and sleep problems through increased VMS among healthy women aged 40-73 years.</t>
  </si>
  <si>
    <t>Aging is a main risk factor for a number of debilitating diseases and contributes to an increase in mortality. Previous studies have shown that Ginkgo biloba extract (EGb) can prevent and treat aging-related diseases, but its pharmacological effects need to be further clarified. This study aimed to propose a network pharmacology-based method to identify the therapeutic pathways of EGb for aging. The active components of EGb and targets of sample chemicals were obtained from the Traditional Chinese Medicine Systems Pharmacology Database and Analysis Platform (TCMSP) database. Information on aging-related genes was obtained from the Human Ageing Genomic Resources database and JenAge Ageing Factor Database. Subsequently, a network containing the interactions between the putative targets of EGb and known therapeutic targets of aging was established, which was used to investigate the pharmacological mechanisms of EGb for aging. A total of 24 active components, 154 targets of active components of EGb, and 308 targets of aging were obtained. Network construction and pathway enrichment were conducted after data integration. The study found that flavonoids (quercetin, luteolin, and kaempferol) and beta-sitosterol may be the main active components of EGb. The top eight candidate targets, namely, PTGS2, PPARG, DPP4, GSK3B, CCNA2, AR, MAPK14, and ESR1, were selected as the main therapeutic targets of EGb. Pathway enrichment results in various pathways were associated with inhibition of oxidative stress, inhibition of inflammation, amelioration of insulin resistance, and regulation of cellular biological processes. Molecular docking results showed that PPARG had better binding capacity with beta-sitosterol, and PTGS2 had better binding capacity with kaempferol and quercetin. The main components of EGb may act on multiple targets, such as PTGS2, PPARG, DPP4, and GSK3B, to regulate multiple pathways, and play an antiaging role by inhibiting oxidative stress, inhibiting inflammation, and ameliorating insulin resistance.</t>
  </si>
  <si>
    <t>OBJECTIVE: Polymorphism of estrogen receptor alpha (ESR1) polymorphisms plays an important role in the adaptation of increased uterine blood flow during gestation. Published data on the association between the ESR1 polymorphisms and preeclampsia risk are controversial. A meta-analysis was performed to assess whether the polymorphisms of ESR1 are associated with preeclampsia risk. METHODS: Medline, Embase, China National Knowledge Infrastructure, and Chinese Biomedicine Databases were searched to identify eligible studies. Pooled odds ratios (ORs) and 95% confidence intervals (CIs) for ESR1 polymorphisms and preeclampsia were appropriately derived from fixed-effects or random-effects models. RESULTS: A total of seven studies were enrolled in this meta-analysis. The pooled analyses revealed that both ESR1 PvuII and XbaI polymorphisms were not associated with preeclampsia risk. No significant heterogeneity among the including studies was found in all models of ESR1 PvuII and XbaI polymorphisms. CONCLUSIONS: Present meta-analysis demonstrates that ESR1 polymorphisms may not be correlated to preeclampsia risk.</t>
  </si>
  <si>
    <t>BACKGROUND: Metastatic breast cancer remains incurable. Next-generation sequencing (NGS) offers the ability to identify actionable genomic alterations in tumours which may then be matched with targeted therapies, but the implementation and utility of this approach is not well defined for patients with metastatic breast cancer. METHODS: We recruited patients with advanced breast cancer of any subtype for prospective targeted NGS of their most recent tumour samples, using a panel of 108 breast cancer-specific genes. Genes were classified as actionable or non-actionable using the European Society of Medical Oncology Scale for Clinical Actionability of Molecular Targets (ESCAT) guidelines. RESULTS: Between February 2014 and May 2019, 322 patients were enrolled onto the study, with 72% (n = 234) of patients successfully sequenced (n = 357 samples). The majority (74%, n = 171) of sequenced patients were found to carry a potentially actionable alteration, the most common being a PIK3CA mutation. Forty-three percent (n = 74) of patients with actionable alterations were referred for a clinical trial or referred for confirmatory germline testing or had a change in therapy outside of clinical trials. We found alterations in AKT1, BRCA2, CHEK2, ESR1, FGFR1, KMT2C, NCOR1, PIK3CA and TSC2 to be significantly enriched in our metastatic population compared with primary breast cancers. Concordance between primary and metastatic samples for key driver genes (TP53, ERBB2 amplification) was &gt; 75%. Additionally, we found that patients with a higher number of mutations had a significantly worse overall survival. CONCLUSION: Genomic profiling of patients with metastatic breast cancer can have clinical implications and should be considered in all suitable patients.</t>
  </si>
  <si>
    <t>Behavioral evolution relies on genetic changes, yet few behaviors can be traced to specific genetic sequences in vertebrates. Here we provide experimental evidence showing that differentiation of a single gene has contributed to the evolution of divergent behavioral phenotypes in the white-throated sparrow, a common backyard songbird. In this species, a series of chromosomal inversions has formed a supergene that segregates with an aggressive phenotype. The supergene has captured ESR1, the gene that encodes estrogen receptor alpha (ERalpha); as a result, this gene is accumulating changes that now distinguish the supergene allele from the standard allele. Our results show that in birds of the more aggressive phenotype, ERalpha knockdown caused a phenotypic change to that of the less aggressive phenotype. We next showed that in a free-living population, aggression is predicted by allelic imbalance favoring the supergene allele. Finally, we identified cis-regulatory features, both genetic and epigenetic, that explain the allelic imbalance. This work provides a rare illustration of how genotypic divergence has led to behavioral phenotypic divergence in a vertebrate.</t>
  </si>
  <si>
    <t>Obesity is heightened during aging, and although the estrogen receptor alpha (ERalpha) has been implicated in the prevention of obesity, its molecular actions in adipocytes remain inadequately understood. Here, we show that adipose tissue ESR1/Esr1 expression inversely associated with adiposity and positively associated with genes involved in mitochondrial metabolism and markers of metabolic health in 700 Finnish men and 100 strains of inbred mice from the UCLA Hybrid Mouse Diversity Panel. To determine the anti-obesity actions of ERalpha in fat, we selectively deleted Esr1 from white and brown adipocytes in mice. In white adipose tissue, Esr1 controlled oxidative metabolism by restraining the targeted elimination of mitochondria via the E3 ubiquitin ligase parkin. mtDNA content was elevated, and adipose tissue mass was reduced in adipose-selective parkin knockout mice. In brown fat centrally involved in body temperature maintenance, Esr1 was requisite for both mitochondrial remodeling by dynamin-related protein 1 (Drp1) and uncoupled respiration thermogenesis by uncoupled protein 1 (Ucp1). In both white and brown fat of female mice and adipocytes in culture, mitochondrial dysfunction in the context of Esr1 deletion was paralleled by a reduction in the expression of the mtDNA polymerase gamma subunit Polg1 We identified Polg1 as an ERalpha target gene by showing that ERalpha binds the Polg1 promoter to control its expression in 3T3L1 adipocytes. These findings support strategies leveraging ERalpha action on mitochondrial function in adipocytes to combat obesity and metabolic dysfunction.</t>
  </si>
  <si>
    <t>R-spondin1 (Rspo1) has been featured as a Wnt agonist, serving as a potent niche factor for stem cells in many tissues. Here we unveil a novel role of Rspo1 in promoting estrogen receptor alpha (Esr1) expression, hence regulating the output of steroid hormone signaling in the mouse mammary gland. This action of Rspo1 relies on the receptor Lgr4 and intracellular cAMP-PKA signaling, yet is independent of Wnt/beta-catenin signaling. These mechanisms were reinforced by genetic evidence. Luminal cells-specific knockout of Rspo1 results in decreased Esr1 expression and reduced mammary side branches. In contrast, luminal cells-specific knockout of Wnt4, while attenuating basal cell Wnt/beta-catenin signaling activities, enhances Esr1 expression. Our data reveal a novel Wnt-independent role of Rspo1, in which Rspo1 acts as a bona fide GPCR activator eliciting intracellular cAMP signaling. The identification of Rspo1-ERalpha signaling axis may have a broad implication in estrogen-associated diseases.</t>
  </si>
  <si>
    <t>The majority of breast cancer specific deaths in women with estrogen receptor positive (ER(+)) tumors occur due to metastases that are resistant to therapy. There is a critical need for novel therapeutic approaches to achieve tumor regression and/or maintain therapy responsiveness in metastatic ER(+) tumors. The objective of this study was to elucidate the role of metabolic pathways that undermine therapy efficacy in ER(+) breast cancers. Our previous studies identified Exportin 1 (XPO1), a nuclear export protein, as an important player in endocrine resistance progression and showed that combining selinexor (SEL), an FDA-approved XPO1 antagonist, synergized with endocrine agents and provided sustained tumor regression. In the current study, using a combination of transcriptomics, metabolomics and metabolic flux experiments, we identified certain mitochondrial pathways to be upregulated during endocrine resistance. When endocrine resistant cells were treated with single agents in media conditions that mimic a nutrient deprived tumor microenvironment, their glutamine dependence for continuation of mitochondrial respiration increased. The effect of glutamine was dependent on conversion of the glutamine to glutamate, and generation of NAD(+). PGC1alpha, a key regulator of metabolism, was the main driver of the rewired metabolic phenotype. Remodeling metabolic pathways to regenerate new vulnerabilities in endocrine resistant breast tumors is novel, and our findings reveal a critical role that ERalpha-XPO1 crosstalk plays in reducing cancer recurrences. Combining SEL with current therapies used in clinical management of ER(+) metastatic breast cancer shows promise for treating and keeping these cancers responsive to therapies in already metastasized patients.</t>
  </si>
  <si>
    <t>Phthalates and bisphenols are two typical classes of endocrine-disrupting chemicals (EDCs) which cause endocrine disorder in humans and animals. Phthalates and bisphenols are suggested to be associated with thyroid dysfunction. However, the effects of combined exposure and the detailed mechanisms are yet poorly understood. We investigated the combined effects of di (2-ethylhexyl) phthalate (DEHP) and bisphenol A (BPA) on thyroid function during puberty. Female Sprague Dawley rats were gavaged from postnatal 28 to 70 days with a single or combined exposure of DEHP (0, 150, and 750 mg/kg/day) and BPA (0, 20, and 100 mg/kg/day) according to a 3 x 3 factorial design. The thyroid weights reduced after combined exposure to the highest dose of DEHP and BPA, which noted their adverse effects on thyroid. Additionally, DEHP could increase the number of follicular epithelial cells in thyroid. Both DEHP and in combination with BPA could disturb the levels of thyroid hormones in serum, such as TT3 and TT4. Meanwhile, the possible mechanism was also discussed in the present study. DEHP treatment induced a significant increase of phosphorylation of cAMP-response element binding protein (Creb) via estrogen receptor alpha (Esr1), while the upregulation was nullified by the concomitant presence of BPA. In conclusion, the complex action of DEHP/BPA mixture may disturb the thyroid hormone homeostasis, which ultimately would affect the development of thyroid during puberty.</t>
  </si>
  <si>
    <t>Background: To explore the effect of estrogen on human cerebral vascular smooth muscle cells (VSMCs) and to clarify the molecular mechanism of estrogen inhibition of VSMC proliferation, which could provide an important reference basis for the clinical treatment of hypertensive intracerebral hemorrhage. Method: Firstly, the effects of different concentrations of estradiol and estrogen receptor (ESR) blocker (tamoxifen) on the proliferation of human VSMCs and the expression of estrogen-related receptor gene (ESR: ESR1, ESR2, GPER), myocardin (MYOCD), serum reaction factor (SRF), and apoptosis gene caspase-3 were measured to discover the effect and mechanism of tamoxifen on the proliferation and apoptosis of VSMCs. Secondly, the effects of estradiol on human VSMCs treated with angiotensin II (Ang II) were observed by measuring the expression of vascular smooth muscle markers, alpha-smooth muscle actin (alpha-SMA), SM22alpha, FLN, MCP-1, and TLR4. Results: Estradiol inhibited the proliferation of VSMCs by upregulating the expression of ESR1, ESR2, and GPER and downregulating the expression of caspase-3, MYOCD, and SRF, thereby inhibiting the apoptosis of vascular smooth muscle. At the same time, tamoxifen had opposite effects. Angiotensin II decreased the expression of alpha-SMA and SM22alpha and promoted the expression of FLN, MCP-1, and TLR4 protein, while estrogen had the opposite effects. Conclusions: Estrogen suppresses apoptosis by inhibiting the proliferation of human VSMCs and preventing it from changing from contractile to synthetic. Estrogen can further prevents vascular damage and regulate peripheral inflammatory reaction, thereby producing a protective effect on cardiovascular and cerebrovascular.</t>
  </si>
  <si>
    <t>Polymorphisms in the ESR1 gene have been associated with obesity and lipid metabolism. There are also important sex-related differences in the prevalence of obesity and related phenotypes. Therefore, we aimed to interrogate the association of the ESR1 rs2175898 gene polymorphism with obesity, obesity-related variables, and lipid levels in men and women as separate groups. Two thousand twenty-two randomly selected middle-aged and elderly Turks were genotyped for ESR1 rs2175898 polymorphism using real-time polymerase chain reaction with hybridization probes. We found sex-related differences of the ESR1 rs2175898 polymorphism in obesity. Logistic regression analysis after adjustment for age, smoking status, physical activity, diabetes mellitus, and the presence of menopause status in women demonstrated significantly decreased risk for obesity in female AG genotype carriers (OR 0.69; 95% CI 0.52-0.91; p = 0.010), and in male GG genotype carriers (OR 0.49; 95% CI 0.25-0.96; p = 0.039), Furthermore, carriers of the rs2175898 G allele exhibited a lower body mass index in both sexes and decreased waist circumference in women but not in men. Our findings also showed significantly higher serum total-C levels (p = 0.007) in the carriers of the AG+GG/AG genotype compared with the AA genotype in men. The AG genotype of the ESR1 rs2175898 polymorphism in women and GG genotype in men were found to have a decreased likelihood for obesity compared with the other rs2175898 genotypes.</t>
  </si>
  <si>
    <t>Ethyl 2-acrylamido-4,5,6,7-tetrahydrobenzo[b]thiophene-3-carboxylate as well as its corresponding bis-derivatives, 5-10, with aliphatic linkers were synthesized, fully characterized, and tested as novel anticancer agents. The targeted compounds, 5-10, were obtained by the Knoevenagel condensation reactions of bis-o- or -p-aldehyde with a molar ratio of ethyl 2-(2-cyanoacetamido)-4,5,6,7-tetrahydrobenzo[b]thiophene-3-carboxylate of 2 in the presence of piperidine in excellent yields (93-98%). The in vitro anticancer activities of the prepared compounds were evaluated against HepG2, MCF-7, HCT-116, and BJ1 cells. Compounds 7 and 9 emerged as the most promising compounds, with IC50 values of 13.5 and 32.2 microg/ml, respectively, against HepG2 cells, compared with the reference drug doxorubicin (IC50 : 21.6 microg/ml). Real-time reverse-transcription polymerase chain reaction was used to measure the changes in expression levels of the COL10A1 and COL11A1, ESR1, and ERBB2, or AXIN1 and CDKN2A genes within the treated cells, as genetic markers for colon, breast, or liver cancers, respectively. Treatment of the colon cancer cells with compounds 5, 9, and 10, or breast and liver cancers cells with compounds 7, 8, 9, and 10 downregulated the expression of the investigated tumor markers. The DNA damage values (depending on comet and DNA fragmentation assays) increased significantly upon treatment of colon cancer cells with compounds 5, 9, and 10, and breast and liver cells with compounds 8, 9, and 10. The structure-activity relationship suggested that the increase of the chain of the alkyl linker increases the anticancer activity and the compounds with bis-cyanoacrylamide moieties are more active than those with one cyanoacrylamide moiety.</t>
  </si>
  <si>
    <t>Nearly all breast cancer deaths result from metastatic disease. Despite this, the genomic events that drive metastatic recurrence are poorly understood. We performed whole-exome and shallow whole-genome sequencing to identify genes and pathways preferentially mutated or copy-number altered in metastases compared with the paired primary tumors from which they arose. Seven genes were preferentially mutated in metastases - MYLK, PEAK1, SLC2A4RG, EVC2, XIRP2, PALB2, and ESR1 - 5 of which are not significantly mutated in any type of human primary cancer. Four regions were preferentially copy-number altered: loss of STK11 and CDKN2A/B, as well as gain of PTK6 and the membrane-bound progesterone receptor, PAQR8. PAQR8 gain was mutually exclusive with mutations in the nuclear estrogen and progesterone receptors, suggesting a role in treatment resistance. Several pathways were preferentially mutated or altered in metastases, including mTOR, CDK/RB, cAMP/PKA, WNT, HKMT, and focal adhesion. Immunohistochemical analyses revealed that metastases preferentially inactivate pRB, upregulate the mTORC1 and WNT signaling pathways, and exhibit nuclear localization of activated PKA. Our findings identify multiple therapeutic targets in metastatic recurrence that are not significantly mutated in primary cancers, implicate membrane progesterone signaling and nuclear PKA in metastatic recurrence, and provide genomic bases for the efficacy of mTORC1, CDK4/6, and PARP inhibitors in metastatic breast cancer.</t>
  </si>
  <si>
    <t>INTRODUCTION: Hypertension occurs profoundly in the world, and left ventricular (LV) remodeling containing functional, structural, and mechanical changes induced by uncontrolled blood pressure is a well-known complication, however the underlying mechanism is still obscure. METHODS: To determine differences in gene expression profiles of hypertension and LV remodeling consequence to hypertension, Gene Expression Omnibus 2R online tool was used to identify differently expressed genes. Publicly available databases including GeneMANIA, database for annotation, visualization and integrated discovery, search tool for the retrieva predicting associated transcription factors (TF) from annotated affinities interacting genes, Predicting Associated TF from Annotated Affinities, JASPAR and Comparative Toxicogenomics Database (CTD) were accessed to perform an integrated bioinformatic analysis. RESULTS: Twenty-one genes (SEC14L3, EML7, PSMD7, PSMA1, GLRX, CNOT10, NBR1, DUSP12, STRAP, SMIM14, RBM8A, TMEM59, TMEM87A,PSMC1, CASP4, ITGB8, DNAJA1, PINK1, PRNP, SAP30L, and EIF3M) were found overexpression in both hypertension and hypertensive LV remodeling. Biological process analysis first revealed that enrichment of these target genes correlated with regulation of cellular amino acid metabolic process, antigen processing and presentation of exogenous peptide antigen via MHC class I, TAP-dependent and proteasome complex, 3 different expression genes (DEGs) participate significantly enriched in NFkappaB, WNT, and MAPK pathways, meanwhile, 47% DEGs displayed similar co-expression characteristics. Furthermore, the transcription factors associated with key DEGs were identified. Finally, the TF (HAND1, E4BP4, ESR1, VBP, ELK-1, POU3F2) associated with LV remodeling in hypertension were confirmed to act a crucial role in correlated heart diseases. CONCLUSION: The present study reveals the targeted genes probably associated with LV remodeling in hypertension by bioinformatics-based analyses, which provides clues for prognosis judgement and pharmacological therapies.</t>
  </si>
  <si>
    <t>ESR1 and GREB1 fusions have recently been described in uterine tumor resembling ovarian sex cord tumor (UTROSCT). Thus far, recurrences have been documented in a subset of those harboring GREB1 fusions, but not in those with ESR1 rearrangements. Here we describe the clinicopathologic features of 3 recurrent UTROSCTs with striking rhabdoid morphology (an unusual feature of these tumors overall) and ESR1-NCOA2 fusions. The patients were 32, 37, and 54 years at initial diagnosis and first recurrence occurred at 7, 9, and 32 years. The primary tumors (available in two cases) were centered in the myometrium and showed infiltrative borders. They predominantly grew in sheets and cords, but also had a pseudopapillary appearance. Cells were uniformly epithelioid with eccentric nuclei, prominent nucleoli, abundant eosinophilic globular/glassy (rhabdoid) cytoplasm, and infrequent mitoses (&lt;/=4/10 high-power fields [HPFs]). Recurrences were morphologically identical to the primary tumors, but demonstrated brisk mitotic activity (&gt;/=16/10 HPFs). The third tumor (with only recurrences available) had multiple patterns, including diffuse, corded, trabecular, and a focal retiform growth. Rhabdoid cells were conspicuous, but only comprised ~50% of the tumor, and mitoses numbered up to 2/10 HPFs. All tumors were strongly and diffusely positive for WT1, CAM5.2, ER, and PR, but negative for inhibin. Diffuse calretinin and desmin expression, as well as focal melan-A positivity, was noted in one tumor, but was negative in the others. In all 3 tumors, INI-1 and BRG-1 were retained, and ESR1-NCOA2 fusions were detected by targeted RNA sequencing. This study is the first to highlight an association between UTROSCTs with extensive rhabdoid differentiation, ESR1-NCOA2 fusions, and aggressive behavior. UTROSCTs are considered neoplasms of uncertain malignant potential, but have a benign course in most cases. Thus, it is important to be aware of these specific features and recommend long-term follow-up due to their propensity for late recurrences.</t>
  </si>
  <si>
    <t>BACKGROUND: Coronary artery disease (CAD) is a complex disease resulting from the cumulative and interactive effects of large number of genes along with environmental exposure. Therefore, the present study was envisaged as an effort to study the association of candidate genes ESR1 (rs2234693 and rs9340799), CETP (rs708272), MTHFR (rs1801133 and rs2274976) and MS (rs185087) polymorphisms with the risk of CAD, targeting the populations of Jammu (JandK). METHOD: A total of 400 confirmed CAD patients and 400 healthy controls were enrolled for the present study. Genotyping was done by polymerase chain reaction- restriction fragment length polymorphism (PCR-RFLP). RESULTS: ESR1 gene (rs9340799) polymorphism was found to be associated with CAD in all the genetic models. The haplotype analysis of ESR1 (rs2234693 and rs9340799) gene revealed that C-G haplotype was conferring approximately 5-fold risk and T-A haplotype was adding 1.4-fold risk towards the disease. 'T' allele of MTHFR rs1801133 SNP was observed to be responsible for development of CAD in our study population (p &lt; 0.0001). In case of MTHFR (rs1801133 and rs2274976) gene, the haplotype T-G was observed to confer 4.7-fold risk towards CAD whereas haplotype C-G provided nearly a 1.7 fold protection towards development of CAD. For MS gene, rs185087 was also found to be associated with CAD in a co-dominant (p = 0.003 and p = 0.03), dominant (p = 0.001) and allelic models (p = 0.001). The gene-gene interaction revealed strong epistasis between single nucleotide polymorphisms (SNPs), ESR1 rs9340799 and MTHFR rs2274976. Furthermore, the dendrogram for gene-environment dataset indicated moderately synergistic interaction between CETP rs708272 and physical inactivity. CONCLUSION: In the study under reference, a significant association of ESR1-XbaI (rs9340799), MTHFR C677T (rs1801133) and MS A2756G (rs185087) gene polymorphisms with the susceptibility of CAD in the population of Jammu region (JandK) has been observed.</t>
  </si>
  <si>
    <t>PURPOSE: Estrogen receptor positive (ER+) breast cancer constitutes almost 85% of all breast cancer patients and are a genetically highly heterogenic group. Data on the association of somatic alterations to outcome and prognosis are however sparse. In this neoadjuvant endocrine phase II trial including postmenopausal breast cancer patients with ER+, HER2 normal breast cancer, we investigated the rate of pathogenic mutations before and after treatment as well as the association with treatment response and survival. METHODS: Pretreatment and posttreatment tumour samples from 109 patients treated with neoadjuvant letrozole were collected and analysed with Next Generation Sequencing utilizing a panel of 12 genes (ALK, BRAF, EGFR, ERBB2, ERBB3, ESR1, KIT, KRAS, NRAS, PDGFRA, PIK3CA, and RAF1). Residual disease was assessed by a modified Miller Payne scale and the Residual Cancer Burden index. Survival data were collected prospectively. RESULTS: Among the 109 patients, 52 had at least one pathogenic mutation in the pretreatment sample and 60 in the posttreatment sample. The most frequently mutated gene was PIK3CA, followed by EGFR and KRAS. Twelve different pathogenic PIK3CA mutations were identified, primarily in exon 20 and exon 9. An altered PIK3CA mutation profile from the pre- to the posttreatment specimen was significantly associated to improved pathological outcome. Overall and Disease-Free Survival benefits in PIK3CA mutated patients was observed. CONCLUSION: Considerable heterogeneity was identified both among patients and between pre- and posttreatment samples. PIK3CA has the potential to be a predictive biomarker. To further assess the implications of a treatment related altered PIK3CA mutation profile, more data are needed.</t>
  </si>
  <si>
    <t>BACKGROUND: We describe the genomic landscape of circulating tumour DNA (ctDNA) across pathological subtypes of metastatic breast cancer. METHODS: 255 clinically annotated patients with ctDNA testing by Guardant360 were stratified into HR+, HER2+, and TNBC cohorts. Frequency and heterogeneity of alterations were reported. Paired ctDNA and tissue sequencing were compared for a subset of patients. The association of ctDNA and metastatic sites of disease on imaging was also assessed. FINDINGS: 89% of patients had at least one ctDNA alteration detected. The most common single nucleotide variants (SNVs) for HR+ patients were PIK3CA, ESR1, and TP53. For HER2+, these were TP53, PIK3CA, and ERBB2 with ERBB2 as the most frequent copy number variant (CNV). For TNBC, the most common SNVs were TP53 and PIK3CA, and the most frequent CNVs were MYC, CCNE1, and PIK3CA. TNBC patients had a significantly higher mutant allele frequency (MAF) of the highest variant compared to HR+ or HER2+ patients (P&lt;0.05). Overall, alterations in PIK3CA, ESR1, and ERBB2 were observed in 39.6%, 16.5%, and 21.6% of patients, respectively. Agreement between blood and tissue was 79-91%. MAF and number of alterations were significantly associated with number of metastatic sites on imaging (P&lt;0.0001). INTERPRETATION: These data demonstrate the genetic heterogeneity of metastatic breast cancer in blood, the high prevalence of clinically actionable alterations, and the potential to utilise ctDNA as a surrogate for tumour burden on imaging. FUNDING: Lynn Sage Cancer Research Foundation, OncoSET Precision Medicine Program, and REDCap support was funded by the National Institutes of Health UL1TR001422.</t>
  </si>
  <si>
    <t>Sexual and aggressive behaviors are fundamental to animal survival and reproduction. The medial preoptic nucleus (MPN) and ventrolateral part of the ventromedial hypothalamus (VMHvl) are essential regions for male sexual and aggressive behaviors, respectively. While key inhibitory inputs to the VMHvl and MPN have been identified, the extrahypothalamic excitatory inputs essential for social behaviors remain elusive. Here we identify estrogen receptor alpha (Esr1)-expressing cells in the posterior amygdala (PA) as a main source of excitatory inputs to the hypothalamus and key mediators for mating and fighting in male mice. We find two largely distinct PA subpopulations that differ in connectivity, gene expression, in vivo responses and social behavior relevance. MPN-projecting PA(Esr1+) cells are activated during mating and are necessary and sufficient for male sexual behaviors, while VMHvl-projecting PA(Esr1+) cells are excited during intermale aggression and promote attacks. These findings place the PA as a key node in both male aggression and reproduction circuits.</t>
  </si>
  <si>
    <t>The hypothalamic-pituitary-thyroid (HPT) axis hormones regulate the growth and development of ruminants, and the pituitary gland plays a decisive role in this process. In order to identify pivotal genes in the pituitary gland that could affect the growth of cattle by regulating the secretion of hormones, we detected the content of six HPT hormones related to growth in the plasma of two cattle breeds (Yunling and Leiqiong cattle, both also known as the zebu cattle) with great differences in growth and compared the transcriptome data of their pituitary glands. Our study found that the contents of GH, IGF, TSH, thyroxine, triiodothyronine, and insulin were significantly different between the two breeds, which was the main cause of the difference in growth; 175 genes were identified as differentially expressed genes (DEGs). Functional association analyses revealed that DEGs were mainly involved in the process of transcription and signal transduction. Combining the enrichment analysis and protein interaction analysis, eight DEGs were predicted to control the growth of cattle by affecting the expression of growth-related hormones in the pituitary gland. In summary, our results suggested that SLC38A1, SLC38A3, DGKH, GNB4, GNAQ, ESR1, NPY, and GAL are candidates in the pituitary gland for regulating the growth of Yunling and Leiqiong cattle by regulating the secretion of growth-related hormones. This study may help researchers further understand the growth mechanisms and improve the artificial selection of zebu cattle.</t>
  </si>
  <si>
    <t>In several recent studies on metastatic breast cancer (MBC), ligand binding domain mutations of the estrogen receptor, which is coded by the ESR1 gene, were induced by long-term endocrine therapy and resulted in acquired endocrine therapy resistance and poor outcomes. Knowledge of the association between the development of ESR1 mutation and the clinicopathologic features may guide the decision-making process of metastatic breast cancer treatment, including endocrine therapy. The aim of the present study was to evaluate the association between the development of ESR1 mutation and the clinicopathologic characteristics of patients with MBC. To evaluate the association between the development of ESR1 mutation and clinicopathologic features, a cohort of 22 patients with MBC were retrospectively analyzed using next generation sequencing. In 14 of 22 patients, four mutations were detected on the metastatic site, including Tyr537Ser, Glu542Asp, Leu536Arg and Arg548Cys. Univariate analysis demonstrated that the duration of aromatase inhibitor and selective estrogen receptor modulator treatment, as well as the age of treatment initiation for early-stage breast cancer, were significantly associated with the development of ESR1 mutation. ESR1 mutation was identified in all five patients who received selective estrogen receptor modulators in the adjuvant setting followed by aromatase inhibitors in the metastatic setting, as well as in two of the three patients who received no selective estrogen receptor modulators in adjuvant setting followed by aromatase inhibitors in the metastatic setting. In conclusion, the results of the present study suggested that administrating adjuvant selective estrogen receptor modulator followed by aromatase inhibitor for metastasis may increase the frequency of ESR1 mutation.</t>
  </si>
  <si>
    <t>Breast cancer is one of the most common malignancies and the leading cause of cancer-associated death among women. Anterior gradient 3 (AGR3) is a cancer-associated gene and is similar to its homologous oncogene AGR2. However, whether AGR3 participates in breast cancer progression remains unclear. The present study aimed to investigate the function of AGR3 in ER-positive breast cancer. In the present study, reverse transcription-quantitative PCR was used to detect AGR3 mRNA expression in breast cancer tissues and cell lines; linear correlation analysis was used to investigate the correlation between AGR3 and estrogen receptor 1 (ESR1) expression in breast cancer via GEO dataset analysis; western blotting was used to assess the levels of AGR3, ER and GAPDH; small interfering (si)RNA transfection was used to knock down AGR3 and ESR1 expression; and finally the Cell Counting Kit-8 assay was used to evaluate cell viability. In the present study, AGR3 expression was markedly increased in estrogen receptor (ER)-positive breast cancer tissues and cell lines compared with that in ER-negative breast cancer. AGR3 expression was upregulated in estrogen-treated T47D cells, whereas 4-hydroxytamoxifen, an inhibitor of estrogen-ER activity in breast cancer cells, downregulated AGR3 expression in T47D cells. Functional assays demonstrated that knockdown of AGR3 using siRNAs inhibited T47D cell proliferation compared with that of the negative control group. Additionally, AGR3 expression was decreased after knocking down ESR1. The present results suggested that AGR3 may serve an important role in estrogen-mediated cell proliferation in breast cancer and that AGR3 knockdown may be a potential therapeutic strategy for ER-positive breast cancer.</t>
  </si>
  <si>
    <t>ETHNOPHARMACOLOGICAL RELEVANCE: Gegen Qinlian Decoction (GQD) is a classic traditional Chinese medicine prescription that is widely used to clinically treat diabetes mellitus. It is composed of Pueraria lobata (Willd.) Ohwi (ge gen), Scutellaria baicalensis Georgi (huang qin), Coptidis chinensis Franch. (huang lian), and Glycyrrhiza uralensis Fisch. (gan cao). However, the active ingredients in GQD and their mechanism of action are unclear. AIM OF THE STUDY: In this study, we aimed to verify the efficacy of GQD in improving insulin resistance (IR) in diabetic mice and used network pharmacology to identify potential targets and pathways underlying its mechanism of action. MATERIALS AND METHODS: A mouse model of diabetes was created by feeding mice a high-fat diet followed by an intraperitoneal injection of streptozotocin. These type II diabetic mice were administered either a clinical dose or a high dose of GQD, after which blood glucose and serum insulin levels were measured to assess its effects on IR. Network pharmacology was used to construct a 'component-pathway-target' network to elucidate the likely targets and pathways modulated in common by GQD components. Furthermore, mRNA transcript levels and protein expression levels of oestrogen receptor alpha (ESR1) were determined. RESULTS: The in vivo experiment showed that GQD markedly decreased blood glucose and increased serum insulin levels in type II diabetic mice. Network pharmacology and bioinformatics analysis indicated that GQD regulated 82 corresponding proteins and 59 relevant biological pathways associated with diabetes. One such target was ESR1, which was significantly decreased at both the mRNA and protein levels in diabetic mice, but whose levels were significantly increased by GQD treatment. CONCLUSIONS: This project provides a scientific basis for understanding the effectiveness of multi-component, multi-target compound formulas, as well as a new strategy for investigating therapeutic drugs for type II diabetes and other diseases.</t>
  </si>
  <si>
    <t>BACKGROUND: Metastatic breast cancer (mBC) is a heterogenous disease with increasing availability of targeted therapies as well as emerging genomic markers of therapeutic resistance, necessitating timely and accurate molecular characterization of disease. As a minimally invasive test, analysis of circulating tumour DNA (ctDNA) is well positioned for real-time genomic profiling to guide treatment decisions. Here, we report the results of a prospective testing program established to assess the feasibility of ctDNA analysis to guide clinical management of mBC patients. METHODS AND FINDINGS: Two hundred thirty-four mBC patients (median age 54 years) were enrolled between June 2015 and October 2018 at the Peter MacCallum Cancer Centre, Melbourne, Australia. Median follow-up was 15 months (range 1-46). All patient samples at the time of enrolment were analysed in real time for the presence of somatic mutations. Longitudinal plasma testing during the course of patient management was also undertaken in a subset of patients (n = 67, 28.6%), according to clinician preference, for repeated molecular profiling or disease monitoring. Detection of somatic mutations from patient plasma was performed using a multiplexed droplet digital PCR (ddPCR) approach to identify hotspot mutations in PIK3CA, ESR1, ERBB2, and AKT1. In parallel, subsets of samples were also analysed via next-generation sequencing (targeted panel sequencing and low-coverage whole-genome sequencing [LC-WGS]). The sensitivity of ddPCR and targeted panel sequencing to identify actionable mutations was compared. Results were discussed at a multidisciplinary breast cancer meeting prior to treatment decisions. ddPCR and targeted panel sequencing identified at least 1 actionable mutation at baseline in 80/234 (34.2%) and 62/159 (39.0%) of patients tested, respectively. Combined, both methods detected an actionable alteration in 104/234 patients (44.4%) through baseline or serial ctDNA testing. LC-WGS was performed on 27 patients from the cohort, uncovering several recurrently amplified regions including 11q13.3 encompassing CCND1. Increasing ctDNA levels were associated with inferior overall survival, whether assessed by ddPCR, targeted sequencing, or LC-WGS. Overall, the ctDNA results changed clinical management in 40 patients including the direct recruitment of 20 patients to clinical trials. Limitations of the study were that it was conducted at a single site and that 31.3% of participants were lost to follow-up. CONCLUSION: In this study, we found prospective ctDNA testing to be a practical and feasible approach that can guide clinical trial enrolment and patient management in mBC.</t>
  </si>
  <si>
    <t>The aim of the work was to assess genetic risk of reproductive disorders in married couples, conditioned by polymorphic variants A-351G and T-397C of ESR1gene. The study involved 412 persons - 206 married couples: 69 married couples with idiopathic infertility, lasting over 5 years, and 137 married couples with early reproductive losses in their past medical history. The data of population frequencies for the European population, obtained from the open database of 1000 Genomes project, were used as a comparison group. The polymorphic variants A-351G and T-397C of ESR1 gene were investigated using the method of polymerase chain reaction with subsequent analysis of the restriction fragment length polymorphisms. It was determined that the presence of genetic variant -351GG (log-additive model of inheritance) and the combination of genotypes -351GG/-397CC of ESR1 gene was associated with the increasing risk of developing male idiopathic infertility. The association of the polymorphic variant A-351G of ESR1 gene with the increasing risk of developing idiopathic infertility (log-additive model of inheritance) and early reproductive losses (over-dominant model of inheritance) was revealed in women from the examined married couples. Significant protective effects in terms of reproductive disorders in men were found for the combinations of genotypes -351AA/-397TT and -351AA/-397TC of ESR1 gene. The obtained results demonstrated new view about the ESR1 identical genetic mechanisms of developing idiopathic infertility and early pregnancy loss in couples. These determined specificities highlight the need of conducting genetic investigations of both ESR1 polymorphic variants in couples and the significance of searching for phenotypic manifestations of investigated reproductive disorders which occurred due to genetic variants.</t>
  </si>
  <si>
    <t>In mammals, parental care is essential for the survival of the young; therefore, it is vitally important to the propagation of the species. These behaviors, differing between the two sexes, are innate, stereotyped, and are also modified by an individual's reproductive experience. These characteristics suggest that neural mechanisms underlying parental behaviors are genetically hardwired, evolutionarily conserved as well as sexually differentiated and malleable to experiential changes. Classical lesion studies on neural control of parental behaviors, mostly done in rats, date back to the 1950s. Recent developments of new methods and tools in neuroscience, which allow precise targeting and activation/inhibition of specific populations of neurons and their projections to different brain structures, have afforded fresh opportunities to dissect and delineate the detailed neural circuit mechanisms that govern distinct components of parental behaviors in the genetically tractably organism, the laboratory mouse (Mus musculus). In this review, we summarize recent discoveries using modern neurobiological tools within the context of traditional lesion studies. In addition, we discuss interesting cross talk between neural circuits that govern parent care with those that regulate other innate behaviors such as feeding and mating.</t>
  </si>
  <si>
    <t>PURPOSE: The environmental endocrine disruptors, bisphenol A (BPA) and bisphenol S (BPS) are associated with the development of type 2 diabetes. We aim to study the effects of BPA or BPS exposure on adipokine expression in human adipose tissue and on adipocyte glucose uptake. METHODS: Human subcutaneous adipose tissue was treated for 24 or 72 h with environmentally-relevant and supraphysiological concentrations of BPA or BPS (1-10(4) nM). Following exposure, gene expression of proinflammatory cytokines, adipokines, and estrogen receptors was measured in adipose tissue. Glucose uptake and the insulin signalling pathway were analyzed in isolated adipocytes following adipose tissue culture with BPA for 24 h. RESULTS: Adipose tissue treated with BPA for 24 h had reduced expression of the proinflammatory genes (IL6, IL1B, TNFA) and adipokines (ADIPOQ, FABP4). BPA and BPS had no effect on the expression of other proinflammatory genes (IL33), adipokines (LEP), or receptors (ESR1, ESR2) after 72-h exposure. Adipose tissue treated with environmentally-relevant concentrations of BPA for 24 h had reduced insulin-stimulated glucose uptake, without altered gene and protein levels of key insulin signalling pathway markers. CONCLUSIONS: We found that human adipose tissue treated with environmentally-relevant concentrations of BPA for 24 h, but not BPS, reduced expression of proinflammatory genes and adipokines. Furthermore, BPA reduced glucose uptake in adipocytes independently of insulin signalling. Such mechanisms can contribute to the development of insulin resistance associated with BPA exposure.</t>
  </si>
  <si>
    <t>The plastic monomer and plasticizer bisphenol A (BPA), and the UV-filter benzophenone-3 (BP3) have been shown to have estrogenic activities that could alter mammary gland development. Our aim was to analyze whether BPA or BP3 direct exposure affects the functional differentiation of the mammary gland using an in vitro model. Mammary organoids were obtained and isolated from 8 week-old virgin female C57BL/6 mice and were differentiated on Matrigel with medium containing lactogenic hormones and exposed to: a) vehicle (0.01% ethanol); b) 1 x 10(-9) M or 1 x 10(-6) M BPA; or c) 1 x 10(-12) M, 1 x 10(-9) M or 1 x 10(-6) M BP3 for 72 h. The mRNA and protein expression of estrogen receptor alpha (ESR1) and progesterone receptor (PR) were assessed. In addition, mRNA levels of PR-B isoform, glucocorticoid receptor (GR), prolactin receptor (PRLR) and Stat5a, and protein expression of pStat5a/b were evaluated at 72 h. The mRNA and protein expression of milk proteins and their DNA methylation status were also analyzed. Although mRNA level of PRLR and GR was similar between treatments, mRNA expression of ESR1, total PR, PR-B and Stat5a was increased in organoids exposed to 1 x 10(-9) M BPA and 1 x 10(-12) M BP3. Total PR expression was also increased with 1 x 10(-6) M BPA. Nuclear ESR1 and PR expression was observed in all treated organoids; whereas nuclear pStat5a/b alveolar cells was observed only in organoids exposed to 1 x 10(-9) M BPA and 1 x 10(-12) M BP3. The beta-casein mRNA level was increased in both BPA concentrations and 1 x 10(-12) M BP3, which was associated with hypomethylation of its promoter. The beta-casein protein expression was only increased with 1 x 10(-9) M BPA or 1 x 10(-12) M BP3. In contrast, BPA exposure decreased alpha-lactalbumin mRNA expression and increased DNA methylation level in different methylation-sensitive sites of the gene. Also, 1 x 10(-9) M BPA decreased alpha-lactalbumin protein expression. Our results demonstrate that BPA or BP3 exposure alters milk protein synthesis and its transcriptional regulation during mammary gland differentiation in vitro.</t>
  </si>
  <si>
    <t>BACKGROUND: Breast cancer (BC) is a huge health threat for women worldwide. Although numerous microRNAs (miRNA) have been found to be aberrantly expressed in BC, the construction of a comprehensive miRNA-messenger RNA (mRNA) network is still needed. METHODS: Limma package was used to identify differentially expressed miRNAs (DEMs) in microarray datasets downloaded from GEO database. Genes targeted by DEMs were analyzed using mirTarBase. Gene Ontology and pathway enrichment analysis for these genes were performed at DAVID. Expression correlations of DEMs and target genes were analyzed at ENCORI. Based on these results, a miRNA-mRNA regulatory network was constructed. RESULTS: A total of 17 overlapping DEMs were identified at these two microarray datasets. Expression of DEMs in BC tissues compared with normal tissues were further validated by ENCORI. By utilizing miRTarBase, a total of 167 target genes for DEMs were obtained. 10 hub genes (AKT1, MYC, VEGFA, CCND1, PTEN, IL6, CASP3, KRAS, IGF1, ESR1) were identified. Through analyzing the effects of hub genes on overall survival of BC patients and their expression correlation with miRNAs, we found hsa-miR-98-5p/IGF1 axis may play a crucial role in BC progression. The connections of hsa-miR-98-5p and IGF1 were further validated by luciferase activity reporter assay and functional assays. CONCLUSIONS: In this work, a miRNA-mRNA network related to BC progression was built, and identified one important miRNA-mRNA axis in BC.</t>
  </si>
  <si>
    <t>Bisphenol A (BPA), a ubiquitous endocrine-disrupting chemical, interferes with reproduction and is also considered an obesogen. The neuropeptide Y (NPY) neurons of the hypothalamus control both food intake and reproduction and have emerged as potential targets of BPA. These functionally diverse subpopulations of NPY neurons are differentially regulated by peripheral signals, such as estrogen and leptin. Whether BPA also differentially alters Npy expression in subpopulations of NPY neurons, contributing to BPA-induced endocrine dysfunction is unclear. We investigated the response of 6 immortalized hypothalamic NPY-expressing cell lines to BPA treatment. BPA upregulated Npy mRNA expression in 4 cell lines (mHypoA-59, mHypoE-41, mHypoA-2/12, mHypoE-42), and downregulated Npy in 2 lines (mHypoE-46, mHypoE-44). This differential expression of Npy occurred concurrently with differential expression of estrogen receptor mRNA levels. Inhibition of G-protein coupled estrogen receptor GPR30 or estrogen receptor beta prevented the BPA-mediated decrease in Npy, whereas inhibition of energy sensor 5' adenosine monophosphate-activated protein kinase (AMPK) with compound C prevented BPA-induced increase in Npy. BPA also altered neuroinflammatory and oxidative stress markers in both mHypoA-59 and mHypoE-46 cell lines despite the differential regulation of Npy. Remarkably, treatment with BPA in an antioxidant-rich media, Neurobasal A (NBA), or with reactive oxygen species scavenger tauroursodeoxycholic acid mitigated the BPA-induced increase and decrease in Npy. Furthermore, 2 antioxidant species from NBA-N-acetylcysteine and vitamin B6-diminished the induction of Npy in the mHypoA-59 cells, demonstrating these supplements can counteract BPA-induced dysregulation in certain subpopulations. Overall, these results illustrate the differential regulation of Npy by BPA in neuronal subpopulations, and point to oxidative stress as a pathway that can be targeted to block BPA-induced Npy dysregulation in hypothalamic neurons.</t>
  </si>
  <si>
    <t>Objectives: Since bisphenol A (BPA) induces bone loss and phytoestrogens enhance the osteoblastogenesis by binding to the non-classical and classical oestrogen receptors, respectively, the present study was aimed to observe the osteoprotective effect of phytoestrogens on BPA-induced osteoblasts in hFOB 1.19 cells. Materials and Methods: All groups of hFOB 1.19 cells were induced with 12.5 mug/ml of BPA except the control (Ctrl) group. Meanwhile, treated groups received phytoestrogens; Daidzein (Dz), Genistein (Gt), Equol (Eq) and 17beta-oestradiol (Est) in different concentrations for 24 hr duration. Results: We found that the protein expression of non-classical oestrogen-related receptor (ERRG) was highly expressed in BPA group, whereas classical oestrogen receptor alpha (ERalpha) and oestrogen receptor beta (ERbeta) were relatively increased with phytoestrogens treatment under BPA exposure. The dense actin cytoskeletal filaments were also observed. qRT-PCR showed up-regulation of mitogen-activated protein kinase 3 (MAPK3) and G protein-coupled receptor 30 (GPR30) expressions; significant down-regulation of ERRG and up-regulation of ERalpha and ERbeta were observed in phytoestrogens-treated cells, which was supported by the increased expressions of oestrogen receptor 1 (ESR1) and oestrogen receptor 2 (ESR2). Conclusion: Phytoestrogens improved the deteriorative effect of BPA via down-regulation of ERRG in hFOB 1.19 cells. This study showed that the efficacy of consumption of phytoestrogens in rendering them as potential therapeutic strategy in combating the adverse bone effects of BPA.</t>
  </si>
  <si>
    <t>All animals can perform certain survival behaviors without prior experience, suggesting a "hard wiring" of underlying neural circuits. Experience, however, can alter the expression of innate behaviors. Where in the brain and how such plasticity occurs remains largely unknown. Previous studies have established the phenomenon of "aggression training," in which the repeated experience of winning successive aggressive encounters across multiple days leads to increased aggressiveness. Here, we show that this procedure also leads to long-term potentiation (LTP) at an excitatory synapse, derived from the posteromedial part of the amygdalohippocampal area (AHiPM), onto estrogen receptor 1-expressing (Esr1(+)) neurons in the ventrolateral subdivision of the ventromedial hypothalamus (VMHvl). We demonstrate further that the optogenetic induction of such LTP in vivo facilitates, while optogenetic long-term depression (LTD) diminishes, the behavioral effect of aggression training, implying a causal role for potentiation at AHiPM--&gt;VMHvl(Esr1) synapses in mediating the effect of this training. Interestingly, approximately 25% of inbred C57BL/6 mice fail to respond to aggression training. We show that these individual differences are correlated both with lower levels of testosterone, relative to mice that respond to such training, and with a failure to exhibit LTP after aggression training. Administration of exogenous testosterone to such nonaggressive mice restores both behavioral and physiological plasticity. Together, these findings reveal that LTP at a hypothalamic circuit node mediates a form of experience-dependent plasticity in an innate social behavior, and a potential hormone-dependent basis for individual differences in such plasticity among genetically identical mice.</t>
  </si>
  <si>
    <t>Endometriosis is a common disorder of unknown etiology, and non-surgical therapies are still a challenge. To understand the pathogenesis and preclinical testing of drugs for endometriosis, animal models are highly desirous. Herein, we carried out longitudinal characterization of a mouse model for endometriosis where uterine tissue was transplanted onto the intestinal mesentery. During the course of lesion development from day 15 to 60 post-induction, the ectopic endometrium became pale, fluid-filled and the animals developed peritoneal adhesions. Most lesions resembled a well-differentiated type of endometriosis and ~13% of animals had mixed type of lesions. There was extensive stromal compaction in the ectopic tissue. During the progression of endometriosis, there was increased proliferation of epithelial and stromal cells as evident by PCNA staining. Cyp19a1 (aromatase) mRNA was detected in the ectopic lesions on day 15 and 30 post-induction of endometriosis, by day 60 the expression was reduced. As compared to the control endometrium, the mRNA levels of Esr1 progressively reduced while the levels of inflammation associated genes (Esr2, Ifng, Tnf and Il1b) increased in the ectopic lesions. Infiltration of macrophages and polymorphonuclear leucocytes was also observed in the ectopic lesions indicative of inflammation. As compared to control, there was no change in levels of Cytokeratin and E-cadherin in the epithelial cells of ectopic endometrium. We did not observe excessive collagen deposition or alpha -SMA positive myofibroblasts in the stroma of the ectopic endometrium. Thus, epithelial-to-mesenchymal transition and fibrosis are not detected in the mouse model of endometriosis. Our results show that the mouse model of endometriosis mimics some but not all the features of human endometriosis.</t>
  </si>
  <si>
    <t>Background: Endocrine treatment is one of the most effective therapies for estrogen receptor-positive breast cancer. However, most tumors will develop resistance to endocrine therapy as the cancer progresses. This review focuses on the mechanisms and markers of endocrine-resistant breast cancer. In addition, current and future strategies to overcome endocrine resistance are discussed. Summary: Several molecular mechanisms of endocrine resistance have been identified, including alterations in the ESR1 gene or in the PIK3CA/mTOR pathway. Meanwhile, CDK4/6, mTOR, and PI3K inhibition have shown to improve the efficacy of endocrine treatment and new promising approaches are being developed. Key Message: Overcoming primary or acquired resistance to endocrine treatment remains a major challenge. Since the molecular mechanisms of endocrine resistance are manifold, optimal combination and sequencing strategies will have to be developed in the future.</t>
  </si>
  <si>
    <t>The white-throated sparrow (Zonotrichia albicollis) offers unique opportunities to understand the adaptive value of supergenes, particularly their role in alternative phenotypes. In this species, alternative plumage morphs segregate with a nonrecombining segment of chromosome 2, which has been called a 'supergene'. The species mates disassortatively with respect to the supergene; that is, each breeding pair consists of one individual with it and one without it. This species has therefore been called the "bird with four sexes". The supergene segregates with a behavioral phenotype; birds with it are more aggressive and less parental than birds without it. Here, we review our efforts to identify the genes inside the supergene that are responsible for the behavioral polymorphism. The gene ESR1, which encodes estrogen receptor alpha, differs between the morphs and predicts both territorial and parental behavior. Variation in the regulatory regions of ESR1 causes an imbalance in expression of the two alleles, and the degree to which this imbalance favors the supergene allele predicts territorial singing. In heterozygotes, knockdown of ESR1 causes a phenotypic switch, from more aggressive to less aggressive. We recently showed that another gene important for social behavior, vasoactive intestinal peptide (VIP), is differentially expressed between the morphs and predicts territorial singing. We hypothesize that ESR1 and VIP contribute to behavior in a coordinated way and could represent co-adapted alleles. Because the supergene contains more than 1000 individual genes, this species provides rich possibilities for discovering alleles that work together to mediate life-history trade-offs and maximize the fitness of alternative complex phenotypes.</t>
  </si>
  <si>
    <t>Background: Chinese medicine Toujie Quwen granule (TJQW) has proven to be effective in the treatment of mild coronavirus disease 2019 (COVID-19) cases by relieving symptoms, slowing the progression of the disease, and boosting the recovery of patients. But the bioactive compounds and potential mechanisms of TJQW for COVID-19 prevention and treatment are unclear. This study aimed to explore the potential therapeutic mechanism of TJQW in coronavirus disease 2019 (COVID-19) based on an integrated network pharmacology approach. Methods: TCMSP were used to search and screen the active ingredients in TJQW. The Swiss TargetPrediction was used to predict the potential targets of active ingredients. Genes co-expressed with ACE2 were considered potential therapeutic targets on COVID-19. Venn diagram was created to show correlative targets of TJQW against COVID-19. Cytoscape was used to construct a "drug-active ingredient-potential target" network, STRING were used to construct protein-protein interaction network, and cytoHubba performed network topology analysis. Enrichment of biological functions and signaling pathways of core targets was performed by using the clusterProfiler package in R software and ClueGO with CluePedia plugins in Cytoscape. Results: A total of 156 active ingredients were obtained through oral bioavailability and drug-likeness screenings. Two hundred twenty-seven potential targets of TJQW were related to COVID-19. The top ten core targets are EGFR, CASP3, STAT3, ESR1, FPR2, F2, BCL2L1, BDKRB2, MPO, and ACE. Based on that, we obtained 19 key active ingredients: umbelliprenin, quercetin, kaempferol, luteolin, praeruptorin E, stigmasterol, and oroxylin A. And the enrichment analysis obtained multiple related gene ontology functions and signaling pathways. Lastly, we constructed a key network of "drug-component-target-biological process-signaling pathway". Our findings suggested that TJQW treatment for COVID-19 was associated with elevation of immunity and suppression of inflammatory stress, including regulation of inflammatory response, viral process, neutrophil mediated immunity, PI3K-Akt signaling pathway, MAPK signaling pathway, Jak-STAT signaling pathway, Complement and coagulation cascades, and HIF-1 signaling pathway. Conclusions: Our study uncovered the pharmacological mechanism underlying TJQW treatment for COVID-19. These results should benefit efforts for people around the world to gain more knowledge about Chinese medicine TJQW in the treatment of this vicious epidemic COVID-19, and help to address this pressing problem currently facing the world.</t>
  </si>
  <si>
    <t>Intensive artificial selection has been imposed in Yunshang black goats, the first black specialist mutton goat breed in China, with a breeding object of improving reproductive performance, which has contributed to reshaping of the genome including the characterization of SNP, ROH and haplotype. However, variation in reproductive ability exists in the present population. A WGS was implemented in two subpopulations (polytocous group, PG, and monotocous group, MG) with evident differences of litter size. Following the mapping to reference genome, and SNP calling and pruning, three approaches - GWAS, ROH analysis and detection of signatures of selection - were employed to unveil candidate genes responsible for litter size. Consequently, 12 candidate genes containing OSBPL8 with the minimum P-value were uncovered by GWAS. Differences were observed in the pattern of ROH between two subpopulations that shared similar low inbreeding coefficients. Two ROH hotspots and 12 corresponding genes emerged from ROH pool association analysis. Based on the nSL statistic, 15 and 61 promising genes were disclosed under selection for MG and PG respectively. Of them, some promising genes participate in ovarian function (PPP2R5C, CDC25A, ESR1, RPS26 and SERPINBs), seasonal reproduction (DIO3, BTG1 and CRYM) and metabolism (OSBPL8, SLC39A5 and SERPINBs). Our study pinpointed some novel promising genes influencing litter size, provided a comprehensive insight into genetic makeup of litter size and might facilitate selective breeding in goats.</t>
  </si>
  <si>
    <t>Breast cancer is a commonly diagnosed cancer in women, and one of the leading causes of cancer-related death among female patients However, the key microRNAs involved in its tumorigenesis and microRNAs of prognostic values have not been fully understood. In the present study, we aimed to perform a systematic analysis of microRNA expression profiles to identify some key microRNAs associated with tumor initiation and prognosis. Using TCGA breast cancer datasets, we identified 110 differentially expressed microRNAs. The functional enrichment analysis of the upregulated microRNAs revealed signaling transduction pathways, such as Notch and Wnt signaling pathway, and metabolism-related pathways such as sugar and nucleotide sugar metabolism, and oxidative stress response. Moreover, multivariable Cox model based on three variables of hsa-mir-130a, hsa-mir-3677, and hsa-mir-1247 stratified patients into high-risk and low-risk groups, which showed significant prognostic difference. In addition, we also tested the performance of this model in patient cohorts of any specific breast cancer subtypes or different TNM stages. The high performance in risk prediction was also observed in all of breast cancer subtypes and TNM stages. We also observed that there were highly possible interactions between hsa-mir-130a and seven target genes. Among these target genes, VAV3 and ESR1 were predicted as the target genes of hsa-mir-130a, suggesting that hsa-mir-130a may function by regulating the expression of VAV3 and ESR1 in breast cancer. In conclusion, the stratification based on the multivariable Cox model showed high performance in risk prediction. The dysregulated microRNAs and prognostic microRNAs greatly improved our understanding of the microRNA-related molecular mechanism underlying breast cancer.</t>
  </si>
  <si>
    <t>PURPOSE: To determine whether the androgen receptor (AR) inhibitor, enzalutamide, improves effectiveness of endocrine therapy (ET) in hormone receptor-positive (HR(+)) breast cancer. PATIENTS AND METHODS: In this phase II trial, patients with HR(+)/HER2 normal advanced/metastatic breast cancer were randomized 1:1 to exemestane 25 mg with placebo or exemestane 50 mg with enzalutamide 160 mg daily (NCT02007512). Two parallel cohorts enrolled patients with 0 (cohort 1) or 1 (cohort 2) prior ET for advanced disease. Progression-free survival (PFS) was the primary endpoint in the intent-to-treat (ITT) population of each cohort. Biomarkers were evaluated in an exploratory analysis. RESULTS: Overall, 247 patients were randomized (cohort 1, n = 127 and cohort 2, n = 120). PFS was not improved in either cohort of the ITT population [HR, 0.82 (95% confidence interval (CI), 0.54-1.26); P = 0.3631 for cohort 1 and HR, 1.02 (95% CI, 0.66-1.59); P = 0.9212 for cohort 2]. In cohort 1, high levels of AR mRNA were associated with greater benefit of enzalutamide (P interaction = 0.0048). This effect was particularly apparent in patients with both high levels of AR mRNA and low levels of ESR1 mRNA [HR, 0.24 (95% CI, 0.10-0.60); P = 0.0011]. The most common any grade adverse events in the enzalutamide arms were nausea (39%) in cohort 1 and fatigue (37%) in cohort 2. CONCLUSIONS: Enzalutamide with exemestane was well tolerated. While PFS was not improved by the addition of enzalutamide to exemestane in an unselected population, ET-naive patients with high AR mRNA levels, particularly in combination with low ESR1 mRNA levels, may benefit from enzalutamide with exemestane.</t>
  </si>
  <si>
    <t>Estrogenic steroids and adenosine A2A receptors promote the wound healing and angiogenesis processes. However, so far, it is unclear whether estrogen may regulate the expression and pro-angiogenic activity of A2A receptors. Using in vivo analyses, we showed that female wild type (WT) mice have a more rapid wound healing process than female or male A2A-deficient mice (A2AKO) mice. We also found that pulmonary endothelial cells (mPEC) isolated from female WT mice showed higher expression of A2A receptor than mPEC from male WT mice. mPEC from female WT mice were more sensitive to A2A-mediated pro-angiogenic response, suggesting an ER and A2A crosstalk, which was confirmed using cells isolated from A2AKO. In those female cells, 17beta-estradiol potentiated A2A-mediated cell proliferation, an effect that was inhibited by selective antagonists of estrogen receptors (ER), ERalpha, and ERbeta. Therefore, estrogen regulates the expression and/or pro-angiogenic activity of A2A adenosine receptors, likely involving activation of ERalpha and ERbeta receptors. Sexual dimorphism in wound healing observed in the A2AKO mice process reinforces the functional crosstalk between ER and A2A receptors.</t>
  </si>
  <si>
    <t>PURPOSE: Report results of the phase Ib dose-escalation/expansion study of triplet therapy with cyclin-dependent kinases 4 and 6 (CDK4/6) inhibitor (ribociclib), mTOR inhibitor (everolimus), and endocrine therapy (exemestane). PATIENTS AND METHODS: Postmenopausal women with hormone receptor-positive (HR(+)), human epidermal growth factor receptor 2-negative (HER2(-)), pretreated, advanced breast cancer (ABC) were enrolled. The primary objective of the dose-escalation phase was to estimate the MTD and recommended phase II dose (RP2D) of triplet therapy through evaluation of the incidence of dose-limiting toxicities. Safety, tolerability, and efficacy of the RP2D were evaluated in the dose-expansion phase in patients naive or refractory to CDK4/6 inhibitor therapy. RESULTS: Patients (N = 116) received triplet therapy (n = 83 in the dose-escalation phase; n = 33 in the dose-expansion phase). A dose-dependent drug-drug interaction was observed for everolimus, with exposure increasing two- to fourfold in the presence of ribociclib. The RP2D was determined to be ribociclib 300 mg once daily, 3 weeks on/1 week off in a 4-week cycle, plus everolimus 2.5 mg once daily, plus exemestane 25 mg once daily taken with food. The safety profile was consistent with the known profiles of the combination partners, and preliminary evidence of antitumor activity was observed. Higher ESR1 gene expression trended with better treatment response to triplet therapy; higher gene expression of MAPK pathway genes trended with worse treatment response. CONCLUSIONS: Triplet therapy with endocrine therapy and mTOR and CDK4/6 inhibition provides clinical benefit and an acceptable safety profile in previously treated postmenopausal women with HR(+), HER2(-) ABC.</t>
  </si>
  <si>
    <t>OBJECTIVE: The aim of this study was to investigate microRNAs (miRNAs) related to follicle-stimulating hormone (FSH) responsiveness using miRNA microarrays and to identify their target genes to determine the molecular regulatory pathways involved in FSH signaling in KGN cells. METHODS: To change the cellular responsiveness to FSH, KGN cells were treated with FSH receptor (FSHR)-specific small interfering RNA (siRNA) followed by FSH. miRNA expression profiles were determined through miRNA microarray analysis. Potential target genes of selected miRNAs were predicted using bioinformatics tools, and their regulatory function was confirmed in KGN cells. RESULTS: We found that six miRNAs (miR-1261, miR-130a-3p, miR-329-3p, miR-185-5p, miR-144-5p and miR-4463) were differentially expressed after FSHR siRNA treatment in KGN cells. Through a bioinformatics analysis, we showed that these miRNAs were predicted to regulate a large number of genes, which we narrowed down to cytochrome P450 family 19 subfamily A member 1 (CYP19A1) and estrogen receptor alpha (ESR1) as the main targets for miR-4463. Functional analysis revealed that miR-4463 is a regulatory factor for aromatase expression and function in KGN cells. CONCLUSION: In this study, we identified differentially expressed miRNAs related to FSH responsiveness. In particular, upregulation of miR-4463 expression by FSHR deficiency in human granulosa cells impaired 17beta-estradiol synthesis by targeting CYP19A1 and ESR1. Therefore, our data might provide novel candidates for molecular biomarkers for use in research into poor responders.</t>
  </si>
  <si>
    <t>PURPOSE: Invasive lobular carcinoma (ILC) represents the second most common histologic breast cancer subtype after invasive ductal carcinoma (IDC). While primary ILC has been extensively studied, metastatic ILC has been poorly characterized at the genomic and immune level. EXPERIMENTAL DESIGN: We retrospectively assembled the multicentric EuroILC series of matched primary and metastatic samples from 94 patients with estrogen receptor (ER)-positive ILC. Stromal tumor-infiltrating lymphocytes (sTILs) were assessed by experienced pathologists. Targeted sequencing and low pass whole-genome sequencing were conducted to detect mutations and copy-number aberrations (CNAs). We compared the frequencies of the alterations in EuroILC with those from patients with ER-positive metastatic ILC (n = 135) and IDC (n = 563) from MSK-IMPACT. RESULTS: Low sTIL levels were observed in ILC metastases, with higher levels in the mixed nonclassic histology. Considering ILC metastases from EuroILC and MSK-IMPACT, we observed that &gt;50% of tumors harbor genomic alterations that have previously been associated with endocrine resistance. A matched primary/metastasis comparison in EuroILC revealed mutations (AKT1, ARID1A, ESR1, ERBB2, or NF1) and CNAs (PTEN or NF1 deletion, CYP19A1 amplification) associated with endocrine resistance that were private to the metastasis in 22% (7/32) and 19% (4/21) of patients, respectively. An increase in CDH1, ERBB2, FOXA1, and TBX3 mutations, in CDH1 deletions and a decrease in TP53 mutations was observed in ILC as compared with IDC metastases. CONCLUSIONS: ILC metastases harbor genomic alterations that may potentially explain endocrine resistance in a large proportion of patients, and present genomic differences as compared with IDC metastases.</t>
  </si>
  <si>
    <t>Epigenetic regulation plays an important role in governing stem cell fate and tumorigenesis. Lost expression of a key DNA demethylation enzyme TET2 is associated with human cancers and has been linked to stem cell traits in vitro; however, whether and how TET2 regulates mammary stem cell fate and mammary tumorigenesis in vivo remains to be determined. Here, using our recently established mammary specific Tet2 deletion mouse model, the data reveals that TET2 plays a pivotal role in mammary gland development and luminal lineage commitment. We show that TET2 and FOXP1 form a chromatin complex that mediates demethylation of ESR1, GATA3, and FOXA1, three key genes that are known to coordinately orchestrate mammary luminal lineage specification and endocrine response, and also are often silenced by DNA methylation in aggressive breast cancers. Furthermore, Tet2 deletion-PyMT breast cancer mouse model exhibits enhanced mammary tumor development with deficient ERalpha expression that confers tamoxifen resistance in vivo. As a result, this study elucidates a role for TET2 in governing luminal cell differentiation and endocrine response that underlies breast cancer resistance to anti-estrogen treatments.</t>
  </si>
  <si>
    <t>BACKGROUND: The increasing incidence of reproductive disorders in humans has been attributed to in utero exposure to estrogenic endocrine disruptors. In particular, exposure of the developing testis to exogenous estrogen can negatively impact male reproductive health. To determine how estrogens impact human gonad function, we treated the human testis-derived cell line NT2/D1 with estrogen and examined its impact on SOX9 and the expression of key markers of granulosa (ovarian) and Sertoli (testicular) cell development. RESULTS: Estrogen successfully activated its cognate receptor (estrogen receptor alpha; ESR1) in NT2/D1 cells. We observed a significant increase in cytoplasmic SOX9 following estrogen treatment. After 48 h of estrogen exposure, mRNA levels of the key Sertoli cell genes SOX9, SRY, AMH, FGF9 and PTGDS were significantly reduced. This was followed by a significant increase in mRNA levels for the key granulosa cell genes FOXL2 and WNT4 after 96 h of estrogen exposure. CONCLUSIONS: These results are consistent with estrogen's effects on marsupial gonads and show that estrogen has a highly conserved impact on gonadal cell fate decisions that has existed in mammals for over 160 million years. This effect of estrogen presents as a potential mechanism contributing to the significant decrease in male fertility and reproductive health reported over recent decades. Given our widespread exposure to estrogenic endocrine disruptors, their effects on SOX9 and Sertoli cell determination could have considerable impact on the adult testis.</t>
  </si>
  <si>
    <t>Objectives: To evaluate the association between estrogen receptor (ER) genes polymorphisms and the risk of ocular disease. Materials and Methods: A meta-analysis was performed of all available studies that investigated the association between ER gene polymorphisms and the risk of ocular disease. Results: Studies that were selected based on inclusion criteria reported 5 and 4 single-nucleotide polymorphisms (SNPs) identified in the ESR1 (ERalpha) (rs2234093, rs12154178, rs1884054, rs1801132, and rs9340799) and ESR2 (ERbeta) (rs1268656, rs7159462, rs1256031, and rs4986938) genes, respectively. The pooled result showed a significant association between ESR2 rs1256031 gene polymorphism and ocular disease (odds ratio: 0.55, 95% confidence interval: 0.41-0.74, p&lt;0.0001). Conclusion: The recessive genotype of ESR2 rs1256031 gene polymorphism had a protective effect against ocular disease, which supports the hypothesis that the estrogen-signaling pathway through ERbeta plays a pivotal role in the pathogenesis of ophthalmic disorders.</t>
  </si>
  <si>
    <t>BACKGROUND: Network pharmacology is used with bioinformatic tools to broaden the understanding of drugs' potential targets and the intersections with key genes of particular disease. Here we applied network pharmacology to collect testable hypotheses about the multi-targets mechanism of hydroxychloroquine (HCQ) against systemic lupus erythematosus (SLE). METHODS: Firstly, we predicted the potential targets of HCQ. Secondly, we got the related genes of SLE returned from databases. Thirdly, the intersections of the potential targets (HCQ) and related genes (SLE) were analyzed with gene ontology (GO) and Kyoto Encyclopedia of Genes and Genomes (KEGG) enrichment. Finally, we validated our predictions of the potential targets by performing docking studies with HCQ. RESULTS: The results suggest that the efficacy of HCQ against SLE is mainly associated with the targets of cyclin-dependent kinase 2 (CDK2), estrogen receptor alpha (ESR1) and CDK1, which regulate PI3K/Akt/GSK3beta as well as interferon (IFN) signaling pathway. Biological process of the network associated with the three targets is concentrated in the inhibition of immune response, negative regulation of gene expression and regulation of immune system process. Molecular docking analysis proves that hydrogen bonding and pi-pi stacking are the main forms of interaction. CONCLUSIONS: Our research provides protein targets affected by HCQ in the treatment of SLE. Three key targets (CDK2, ESR1 and CDK1) involving 1766 proteins become the multi-targets mechanism of HCQ in the treatment of SLE. As well, the research also provides a new idea for introducing network pharmacology into the evaluation of the drugs with multi-targets in dermatology.</t>
  </si>
  <si>
    <t>Alpelisib is a selective inhibitor of PI3Kalpha, shown to improve outcomes for PIK3CA mutant, hormone receptor positive (HR+) metastatic breast cancers (MBC) when combined with antiestrogen therapy. To uncover mechanisms of resistance, we conducted a detailed, longitudinal analysis of tumor and plasma circulating tumor DNA among such patients from a phase I/II trial combining alpelisib with an aromatase inhibitor (AI) (NCT01870505). The trial's primary objective was to establish safety with maculopapular rash emerging as the most common grade 3 adverse event (33%). Among 44 evaluable patients, the observed clinical benefit rate was 52%. Correlating genetic alterations with outcome, we identified loss-of-function PTEN mutations in 25% of patients with resistance. ESR1 activating mutations also expanded in number and allele fraction during treatment and were associated with resistance. These data indicate that genomic alterations that mediate resistance to alpelisib or antiestrogen may promote disease progression and highlight PTEN loss as a recurrent mechanism of resistance to PI3Kalpha inhibition.</t>
  </si>
  <si>
    <t>Traditional Chinese medicine was widely used in China since its definite effects and therapy. The components of TCM were absorbed into the circle system as the format of prototypes or metabolites, which contributed to the therapy or side effects. Declaring the functional changes in this process was of great importance to the clinical applications. In this work, an integrated strategy based on metabolites' profiling and network pharmacology was proposed for exploring the pharmacological changes of compounds in vivo. Arctiin, the main component in Fructus Arctii with various kinds of bioactivities, was used as an example. An ultra-performance liquid chromatography coupled with time-of-flight mass spectrometry and metabolynxsoftware was applied to characterize the metabolites of arctiin in rats at a dosage of 100 mg/kg; network pharmacology was applied to characterize the functional changes. As a result, fifty-three metabolites (32 in plasma, 40 in urine, 19 in bile, 20 in feces, 1 in brain, 12 in liver and 4 in lungs) were screened out and characterized, and 3 of them were unambitiously identified by comparison with standard substances. Among them, 38 metabolites were reported for the first time. It was found the major metabolic pathways of arctiin in rats were demethylation, lactone-opening and phase II conjugations with sulfate and glucuronide.It also confirmed that M14, M15, M18, M23, M22, M43 and M45 were the major circulating forms of arctiin in rats following oral administration. In addition to the above metabolic reactions, phase I reactions of hydrolysis, demethylation, dehydroxylation were also observed, and dehydrogenation were first revealed metabolic patterns of arctiin in rats. Meanwhile, in addition to the main targets of arctiin (MTOR, EGFR and MAPK14), its metabolites targeted additional 392 targets with additional functions of anti-hepatitis B or viral carcinogenesis (SRC, CAPS3, PIK3CA, CDK4, ESR1, MMP9 and ERBB2). The above results provided very important information for understanding the metabolism and functional changes of arctiinin vivo, and supporting data for further pharmacological evaluation. Our work also provided a newsight for elucidation of functional changes of TCMs in vivo.</t>
  </si>
  <si>
    <t>Alpha-lipoic acid (ALA), a multifunctional antioxidant, can promote fatty acid mobilization, energy expenditure and scavenge free radicals. The effects of dietary ALA on the reproductive performance of breeder hens were investigated in the current study. In the 5-week experiment, 180 54-week-old Qiling breeder hens were randomly divided into three treatments with five replicates and supplemented with three levels of ALA (0, 300 and 600 mg/kg) in the basic corn-soya bean meal diets. 600 mg/kg ALA treatment group (HLA) significantly improved the eggshell thickness and strength (p &lt; .05). ALA-treated groups improved egg-laying rate compared with the CON group, but with no statistically significant difference (p &gt; .05). The levels of HDL-C, ALB and estradiol (E2) of the serum in the HLA group were elevated compared with the CON group (p &lt; .05). In addition, ALA (600 mg/kg) treatment exhibited a reduced level of serum AST and TG (p &lt; .05). Dietary ALA increased the activity of hepatic lipase in liver (p &lt; .05). Supplemental 600 mg/kg ALA also improved the SOD activity and total antioxidant capacity level, along with a decreased MDA in ovarian tissue (p &lt; .05). Furthermore, the mRNA expressions of ESR1, ESR2, VTG2 and ApoB in the liver and FSHR in follicles were upregulated in the HLA group (p &lt; .05). In conclusion, dietary supplementation with 600 mg/kg ALA during the late egg-laying period could improve lipid metabolism and reproductive performance of breeder hens.</t>
  </si>
  <si>
    <t>Mutations in the pioneer transcription factor FOXA1 are a hallmark of estrogen receptor-positive (ER(+)) breast cancers. Examining FOXA1 in approximately 5,000 breast cancer patients identifies several hotspot mutations in the Wing2 region and a breast cancer-specific mutation SY242CS, located in the third beta strand. Using a clinico-genomically curated cohort, together with breast cancer models, we find that FOXA1 mutations associate with a lower response to aromatase inhibitors. Mechanistically, Wing2 mutations display increased chromatin binding at ER loci upon estrogen stimulation, and an enhanced ER-mediated transcription without changes in chromatin accessibility. In contrast, SY242CS shows neomorphic properties that include the ability to open distinct chromatin regions and activate an alternative cistrome and transcriptome. Structural modeling predicts that SY242CS confers a conformational change that mediates stable binding to a non-canonical DNA motif. Taken together, our results provide insights into how FOXA1 mutations perturb its function to dictate cancer progression and therapeutic response.</t>
  </si>
  <si>
    <t>STUDY QUESTION: What is the physiological role of transforming growth factor-beta (TGF-beta1) and syndecans (SDC1, SDC4) in endometriotic cells in women with endometriosis? SUMMARY ANSWER: We observed an abnormal, pro-invasive phenotype in a subgroup of samples with ovarian endometriosis, which was reversed by combining gene silencing of SDC1 with the TGF-beta1 treatment. WHAT IS KNOWN ALREADY: Women with endometriosis express high levels of TGF-beta1 and the proteoglycan co-receptors SDC1 and SDC4 within endometriotic cysts. However, how SDC1 and SDC4 expression is regulated by TGF-beta1 and the physiological significance of the high expression in endometriotic cysts remains unknown as does the potential role in disease severity. STUDY DESIGN, SIZE, DURATION: We utilized a pre-validated panel of stem- and cancer cell-associated markers on endometriotic tissue (n = 15) to stratify subgroups of women with endometriosis. Furthermore, CD90+CD73+CD105+ (SC+) endometriotic stromal cells from these patient subgroups were explored for their invasive behaviour in vitro by transient gene inhibition of SDC1 or SDC4, both in the presence or absence of TGF-beta1 treatment. PARTICIPANTS/MATERIALS, SETTING, METHODS: Endometriotic cyst biopsies (n = 15) were obtained from women diagnosed with ovarian endometriosis (ASRM Stage III-IV). Gene expression variability was assessed on tissue samples by applying gene clustering tools for the dataset generated from the pre-validated panel of markers. Three-dimensional (3D) spheroids from endometriotic SC+ were treated in vitro with increasing doses of TGF-beta1 or the TGFBRI/II inhibitor Ly2109761 and assessed for SDC1, SDC4 expression and in vitro 3D-spheroid invasion. Transcriptomic signatures from the invaded 3D spheroids were evaluated upon combining transient gene silencing of SDC1 or SDC4, both in presence or absence of TGF-beta1 treatment. Furthermore, nanoscale changes on the surface of endometriotic cells were analysed after treatment with TGF-beta1 or TGFBRI/II inhibitor using atomic force microscopy. MAIN RESULTS AND THE ROLE OF CHANCE: Gene clustering analysis revealed that endometriotic tissues displayed variability in their gene expression patterns; a small subgroup of samples (2/15, Endo-hi) exhibited high levels of SDC1, SDC4 and molecules involved in TGF-beta signalling (TGF-beta1, ESR1, CTNNB1, SNAI1, BMI1). The remaining endometriotic samples (Endo-lo) showed a uniform, low gene expression profile. Three-dimensional spheroids derived from Endo-hi SC+ but not Endo-lo SC+ samples showed an aberrant expression of SDC1 and exhibited enhanced 3D-spheroid invasion in vitro, upon rhTGF-beta1 treatment. However, this abnormal, pro-invasive response of Endo-hi SC+ was reversed upon gene silencing of SDC1 with the TGF-beta1 treatment. Interestingly, transcriptomic signatures of 3D spheroids silenced for SDC1 and consecutively treated with TGF-beta1, showed a down-regulation of cancer-associated pathways such as WNT and GPCR signalling. LARGE SCALE DATA: Transcriptomic data were deposited in NCBI's Gene Expression Omnibus (GEO) and could be retrieved using GEO series accession number: GSE135122. LIMITATIONS, REASONS FOR CAUTION: It is estimated that about 2.5% of endometriosis patients have a potential risk for developing ovarian cancer later in life. It is possible that the pro-oncogenic molecular changes observed in this cohort of endometriotic samples may not correlate with clinical occurrence of ovarian cancer later in life, thus a validation will be required. WIDER IMPLICATIONS OF THE FINDINGS: This study emphasizes the importance of interactions between syndecans and TGF-beta1 in the pathophysiology of endometriosis. We believe that this knowledge could be important in order to better understand endometriosis-associated complications such as ovarian cancer or infertility. STUDY FUNDING/COMPETING INTEREST(S): This study was funded by Cancerfonden (CAN 2016/696), Radiumhemmets Forskningsfonder (Project no. 154143 and 184033), EU MSCA-RISE-2015 project MOMENDO (691058), Estonian Ministry of Education and Research (IUT34-16), Enterprise Estonia (EU48695) and Karolinska Institute. Authors do not have any conflict of interest.</t>
  </si>
  <si>
    <t>Mutations in the estrogen receptor alpha (ERalpha) occur in endocrine-resistant metastatic breast cancer. However, a major gap persists with the lack of genetically tractable immune competent mouse models to study disease. Hence, we developed a Cre-inducible murine model expressing a point-activated ESR1(Y541S) (ESR1(Y537S) in humans) driven by its endogenous promoter. Germline expression of mutant ESR1(Y541S) reveals dramatic developmental defects in the reproductive organs, mammary glands, and bones of the mice. These observations provide critical insights into the tissue-specific roles of ERalpha during development and highlights the potential use of our model in further developmental and cancer studies.</t>
  </si>
  <si>
    <t>Background: Fibromyalgia syndrome (FMS) is characterized by widespread musculoskeletal pain. It is more common in women than in men, and sex hormones may play a role in this predominance. Therefore, this research investigated the clinical findings among Turkish females and whether Estrogen-alpha (ESR1) gene variants are associated with FMS. Methods: A total of 219 individuals were enrolled in this study. ESR1 variants (PvuII/XbaI) were genotyped using PCR-RFLP methods. The results of the analyses were evaluated for statistical significance. Results: There was a significant association between the ESR1 PvuII and FMS risk among Turkish women. The ESR1 PvuII CC genotype and C allele were higher in the patients than those in the controls (p=0.021, p=0.007, respectively). A more statistically significant association was observed between the patients and the controls in terms of TT genotype vs. TC+CC genotypes (p=0.022). Also, there was a statistically significant association between the patients and the controls in terms of TT+TC genotype vs. CC genotypes (p =0.028). There was no significant association between patients and the control group concerning the genotype distribution and allele frequencies of ESR1 XbaI (p&gt;0.05). Headache was seen more frequently in the XbaI GA genotype (p=0.025), while XbaI AA genotype was associated with dysmenorrhea in patients with FMS (p=0.041). Conclusion: Our results indicate that ESR1 PvuII/XbaI variants are possibly effective in the development of FMS and some clinical features.</t>
  </si>
  <si>
    <t>BACKGROUND: Circulating tumour DNA (ctDNA) testing might provide a current assessment of the genomic profile of advanced cancer, without the need to repeat tumour biopsy. We aimed to assess the accuracy of ctDNA testing in advanced breast cancer and the ability of ctDNA testing to select patients for mutation-directed therapy. METHODS: We did an open-label, multicohort, phase 2a, platform trial of ctDNA testing in 18 UK hospitals. Participants were women (aged &gt;/=18 years) with histologically confirmed advanced breast cancer and an Eastern Cooperative Oncology Group performance status 0-2. Patients had completed at least one previous line of treatment for advanced breast cancer or relapsed within 12 months of neoadjuvant or adjuvant chemotherapy. Patients were recruited into four parallel treatment cohorts matched to mutations identified in ctDNA: cohort A comprised patients with ESR1 mutations (treated with intramuscular extended-dose fulvestrant 500 mg); cohort B comprised patients with HER2 mutations (treated with oral neratinib 240 mg, and if oestrogen receptor-positive with intramuscular standard-dose fulvestrant); cohort C comprised patients with AKT1 mutations and oestrogen receptor-positive cancer (treated with oral capivasertib 400 mg plus intramuscular standard-dose fulvestrant); and cohort D comprised patients with AKT1 mutations and oestrogen receptor-negative cancer or PTEN mutation (treated with oral capivasertib 480 mg). Each cohort had a primary endpoint of confirmed objective response rate. For cohort A, 13 or more responses among 78 evaluable patients were required to infer activity and three or more among 16 were required for cohorts B, C, and D. Recruitment to all cohorts is complete and long-term follow-up is ongoing. This trial is registered with ClinicalTrials.gov, NCT03182634; the European Clinical Trials database, EudraCT2015-003735-36; and the ISRCTN registry, ISRCTN16945804. FINDINGS: Between Dec 21, 2016, and April 26, 2019, 1051 patients registered for the study, with ctDNA results available for 1034 patients. Agreement between ctDNA digital PCR and targeted sequencing was 96-99% (n=800, kappa 0.89-0.93). Sensitivity of digital PCR ctDNA testing for mutations identified in tissue sequencing was 93% (95% CI 83-98) overall and 98% (87-100) with contemporaneous biopsies. In all cohorts, combined median follow-up was 14.4 months (IQR 7.0-23.7). Cohorts B and C met or exceeded the target number of responses, with five (25% [95% CI 9-49]) of 20 patients in cohort B and four (22% [6-48]) of 18 patients in cohort C having a response. Cohorts A and D did not reach the target number of responses, with six (8% [95% CI 3-17]) of 74 in cohort A and two (11% [1-33]) of 19 patients in cohort D having a response. The most common grade 3-4 adverse events were raised gamma-glutamyltransferase (13 [16%] of 80 patients; cohort A); diarrhoea (four [25%] of 20; cohort B); fatigue (four [22%] of 18; cohort C); and rash (five [26%] of 19; cohort D). 17 serious adverse reactions occurred in 11 patients, and there was one treatment-related death caused by grade 4 dyspnoea (in cohort C). INTERPRETATION: ctDNA testing offers accurate, rapid genotyping that enables the selection of mutation-directed therapies for patients with breast cancer, with sufficient clinical validity for adoption into routine clinical practice. Our results demonstrate clinically relevant activity of targeted therapies against rare HER2 and AKT1 mutations, confirming these mutations could be targetable for breast cancer treatment. FUNDING: Cancer Research UK, AstraZeneca, and Puma Biotechnology.</t>
  </si>
  <si>
    <t>PURPOSE: Our goal was to identify the opportunities and challenges in analyzing data from the American Association of Cancer Research Project Genomics Evidence Neoplasia Information Exchange (GENIE), a multi-institutional database derived from clinically driven genomic testing, at both the inter- and the intra-institutional level. Inter-institutionally, we identified genotypic differences between primary and metastatic tumors across the 3 most represented cancers in GENIE. Intra-institutionally, we analyzed the clinical characteristics of the Vanderbilt-Ingram Cancer Center (VICC) subset of GENIE to inform the interpretation of GENIE as a whole. METHODS: We performed overall cohort matching on the basis of age, ethnicity, and sex of 13,208 patients stratified by cancer type (breast, colon, or lung) and sample site (primary or metastatic). We then determined whether detected variants, at the gene level, were associated with primary or metastatic tumors. We extracted clinical data for the VICC subset from VICC's clinical data warehouse. Treatment exposures were mapped to a 13-class schema derived from the HemOnc ontology. RESULTS: Across 756 genes, there were significant differences in all cancer types. In breast cancer, ESR1 variants were over-represented in metastatic samples (odds ratio, 5.91; q &lt; 10(-6)). TP53 mutations were over-represented in metastatic samples across all cancers. VICC had a significantly different cancer type distribution than that of GENIE but patients were well matched with respect to age, sex, and sample type. Treatment data from VICC was used for a bipartite network analysis, demonstrating clusters with a mix of histologies and others being more histology specific. CONCLUSION: This article demonstrates the feasibility of deriving meaningful insights from GENIE at the inter- and intra-institutional level and illuminates the opportunities and challenges of the data GENIE contains. The results should help guide future development of GENIE, with the goal of fully realizing its potential for accelerating precision medicine.</t>
  </si>
  <si>
    <t>BACKGROUND: Non-functioning pituitary adenomas (NFPAs) are common pituitary tumors, and surgery is generally the only treatment option. Few attempts have been made to explore target molecules for the development of NFPA pharmacological treatments. METHOD: We quantitatively assessed the expression profiles of estrogen receptor (ER) transcripts and proteins in NFPA samples, using reverse transcription-digital polymerase chain reaction (RT-dPCR) and immunohistochemistry, and further investigated the correlations between the expression levels of ER and those of downstream responsive genes. All patients had undergone surgery at the same high-volume hospital. A total of 20 patients with NFPAs were included. All patients were new-onset, and none were diagnosed with intratumoral hemorrhages or cysts. RESULTS: NFPA samples exhibited a bimodal ESR1 expression pattern and were categorized into significantly different high- and low-ESR1 expression level groups (P &lt; 0.05). In contrast, expression levels of ESR1 variants and ESR2 could barely be detected. Similar results were obtained through the immunohistochemical staining of NFPAs, using well-validated antibodies against ERs. The expression levels of ESR1 positively correlated with those of GREB1, an estrogen-responsive gene [correlation coefficient (r) = 0.623, P = 0.003]. CONCLUSIONS: ESR1 expression levels in NFPAs exhibited a bimodal pattern and were positively correlated with GREB1 expression levels. The accurate assessment of ER expression levels may further advance future NFPA-related research.</t>
  </si>
  <si>
    <t>Therapy of hormone receptor positive breast cancer (BCa) generally targets estrogen receptor (ER) function and signaling by reducing estrogen production or by blocking its interaction with the ER. Despite good long-term responses, resistance to treatment remains a significant issue, with approximately 40% of BCa patients developing resistance to ET. Mutations in the gene encoding ERalpha, ESR1, have been identified in BCa patients and are implicated as drivers of resistance and disease recurrence. Understanding the molecular consequences of these mutations on ER protein levels and its activity, which is tightly regulated, is vital. ER activity is in part controlled via its short protein half-life and therefore changes to its stability, either through mutations or alterations in pathways involved in protein stability, may play a role in therapy resistance. Understanding these connections and how ESR1 alterations could affect protein stability may identify novel biomarkers of resistance. This review explores the current reported data regarding posttranslational modifications (PTMs) of the ER and the potential impact of known resistance associated ESR1 mutations on ER regulation by affecting these PTMs in the context of ET resistance.</t>
  </si>
  <si>
    <t>Selection signature provides an efficient tool to explore genes related to traits of interest. In this study, 176 ewes from one Chinese uniparous breed and three Kazakhstan multiparous breeds are genotyped using Affymetrix 600K HD single nucleotide polymorphism (SNP) arrays, F-statistics (Fst), and a Cross Population Extend Haplotype Homozygosity Test (XPEHH). These are conducted to identify genomic regions that might be under selection in three population pairs comprised the one multiparous breed and the uniparous breed. A total of 177 and 3072 common selective signatures were identified by Fst and XPEHH test, respectively. Nearly half of the common signatures detected by Fst were also captured by XPEHH test. In addition, 1337 positive and 1735 common negative signatures were observed by XPEHH in three Kazakhstan multiparous breeds. In total, 242 and 798 genes were identified in selective regions and positive selective regions identified by Fst and XPEHH, respectively. These genes were further clustered in 50 gene ontology (GO) functional terms and 66 Kyoto Encyclopedia of Genes and Genomes (KEGG) pathways in enrichment analysis. The GO terms and pathways were relevant with reproductive processes, e.g., oxytocin signaling pathway, thyroid hormone synthesis and GnRH signaling pathway, vascular smooth muscle contraction and lipid metabolism (alpha-Linolenic acid metabolism and Linoleic acid metabolism), etc. Based on the findings, six potential candidate genes ESR1, OXTR, MAPK1, RYR1, PDIA4, and CYP19A1, under positive selection related to characteristics of multiparous sheep breeds were revealed. Our results improve our understanding of the mechanisms of selection that underlies the prolificacy trait in sheep, and provide essential references for future sheep breeding.</t>
  </si>
  <si>
    <t>Laryngeal squamous cell carcinoma (LSCC) responds to 17beta-estradiol via estrogen-receptor (ER, transcribed from ESR1) dependent mechanisms, but is not recognized as a hormonally responsive cancer. 17beta-estradiol production by LSCC cell lines UM-SCC-11A and UM-SCC-12 was examined. Wild type (WT) and ESR1-silenced LSCC cultures and xenografts were examined for 17beta-estradiol responsiveness in vivo. 14 LSCC and surrounding epithelial samples at various pathological stages were obtained from patients; ERalpha and ERbeta expression were verified using data from the total cancer genome atlas. UM-SCC-11A and UM-SCC-12 both produce 17beta-estradiol, but only UM-SCC-12, not UM-SCC-11A, xenograft tumors grow larger in vivo in response to systemic 17beta-estradiol treatments. ERalpha66 and ERalpha36 expression inversely correlated with clinical cancer stage and tumor burden. LSCC ERalpha66 expression was higher compared to surrounding epithelia in indolent samples but lower in aggressive LSCC. ERbeta expression was highly variable. High ESR1 expression correlated with improved survival in LSCC. Loss of ERalpha66 expression inversely correlated with prognosis in LSCC. ERalpha66 may be a histopathological marker of aggression in LSCC.</t>
  </si>
  <si>
    <t>BACKGROUND: The human orphan receptor TLX (NR2E1) is a key regulator of neurogenesis, adult stem cell maintenance, and tumorigenesis. However, little is known about the genetic and transcriptomic events that occur following TLX overexpression in human cell lines. AIMS: Here, we used cytogenetics and RNA sequencing to investigate the effect of TLX overexpression with an inducible vector system in the HEK 293T cell line. METHODS AND RESULTS: Conventional spectral karyotyping was used to identify chromosomal abnormalities, followed by fluorescence in situ hybridization (FISH) analysis on chromosome spreads to assess TLX DNA copy number. Illumina paired-end whole transcriptome sequencing was then performed to characterize recurrent genetic variants (single nucleotide polymorphisms (SNPs) and indels), expressed gene fusions, and gene expression profiles. Lastly, flow cytometry was used to analyze cell cycle distribution. Intriguingly, we show that upon transfection with a vector containing the human TLX gene (eGFP-hTLX), an isochromosome forms on the long arm of chromosome 6, thereby resulting in DNA gain of the TLX locus (6q21) and upregulation of TLX. Induction of the eGFP-hTLX vector further increased TLX expression levels, leading to G0-G1 cell cycle arrest, genetic aberrations, modulation of gene expression patterns, and crosstalk with other nuclear receptors (AR, ESR1, ESR2, NR1H4, and NR3C2). We identified a 49-gene signature associated with central nervous system (CNS) development and carcinogenesis, in addition to potentially cancer-driving gene fusions (LARP1-CNOT8 and NSL1-ZDBF2) and deleterious genetic variants (frameshift insertions in the CTSH, DBF4, POSTN, and WDR78 genes). CONCLUSION: Taken together, these findings illustrate that TLX may play a pivotal role in tumorigenesis via genomic instability and perturbation of cancer-related processes.</t>
  </si>
  <si>
    <t>Trastuzumab (brand name, Herceptin) is a monoclonal antibody used in the treatment of breast and gastric/gastroesophageal cancer. It targets an epidermal growth factor receptor encoded by the ERBB2 gene, which is commonly referred to as the HER2 gene. Multiple biosimilar products to Herceptin are now available: Kanjinti, Trazimera, Ontruzant, Herzuma and Ogivri. The ERBB2 gene is overexpressed in 15-20% of breast cancers and 15-20% of gastric and esophageal cancers. Overall, "HER2 positive" tumors are associated with a faster rate of growth and-in some cases-a poorer prognosis in absence of anti-HER2 therapy. The use of trastuzumab in treatment regimens improves outcomes, with limited adverse effects that include cardiac toxicity. The FDA-approved drug label states that trastuzumab should only be used to treat individuals with tumors that have either HER2 protein overexpression or ERBB2 gene amplification, as determined by an accurate and validated FDA-approved assay, specific for the type of tumor tested (breast or gastric) (Table 1)(1). The FDA-approved drug label for all trastuzumab biosimilars describes only the use of trastuzumab in adjuvant treatment of breast cancer, though its efficacy in neoadjuvant care for breast cancer (reviewed in part by (2)) and esophageal adenocarcinoma (3) has also been documented. The most recent update (2018) of the American Society of Clinical Oncology (ASCO)/College of American Pathologists (CAP) guidelines continues to state that all newly diagnosed individuals with breast cancer must have an HER2 test performed. Individuals who then develop metastatic disease must have an HER2 test performed in a metastatic site, if tissue sample is available (4).</t>
  </si>
  <si>
    <t>Pertuzumab (brand name, Perjeta) is a monoclonal antibody used in the treatment of breast cancer. Pertuzumab was designed to target an epidermal growth factor receptor encoded by the ERBB2 gene, commonly referred to as the HER2 gene. The ERBB2 gene is overexpressed in 15-20% of breast cancers and is also overexpressed in some cases of other cancer types (gastric, colon, head, and neck). Historically, "HER2-positive" tumors are associated with a faster rate of growth and a poorer prognosis than other breast cancer subtypes. The use of pertuzumab in treatment regimens improves outcomes, with limited adverse effects that include cardiac toxicity. Pertuzumab is used with other drugs as an advanced breast cancer treatment, a neoadjuvant treatment, and an adjuvant treatment for HER2-positive breast cancer. In the advanced/metastatic setting, pertuzumab added to trastuzumab and a taxane is used to increase long-term progression-free and overall survival when administered in the first line setting. As neoadjuvant treatment, pertuzumab is given with trastuzumab and chemotherapy before surgery in individuals with early breast cancer to increase pathologic complete response rates. And as an adjuvant treatment, pertuzumab is given with trastuzumab and chemotherapy to reduce the risk of cancer reoccurrence in individuals with early breast cancer (Table 1). The 2020 FDA-approved drug label states that pertuzumab should only be used to treat individuals with tumors that have either HER2 protein overexpression or ERBB2 gene amplification, as determined by an accurate and validated FDA-approved assay. This is because these are the only individuals studied for whom benefit has been shown (1). The most recent update (2018) American Society of Clinical Oncology (ASCO) / College of American Pathologists (CAP) guidelines continue to state that all newly diagnosed individuals with breast cancer must have an HER2 test performed. Individuals who then develop metastatic disease must have an HER2 test performed in a metastatic site, if a tissue sample is available (2).</t>
  </si>
  <si>
    <t>['Huang RSP', 'Haberberger J', 'McGregor K', 'Mata DA', 'Decker B', 'Hiemenz MC', 'Lechpammer M', 'Danziger N', 'Schiavone K', 'Creeden J', 'Graf RP', 'Strowd R', 'Lesser GJ', 'Razis ED', 'Bartsch R', 'Giannoudis A', 'Bhogal T', 'Lin NU', 'Pusztai L', 'Ross JS', 'Palmieri C', 'Ramkissoon SH']</t>
  </si>
  <si>
    <t>['Li MY', 'Li MX', 'Xu N', 'Li ZH', 'Zhang YM', 'Gan YX', 'Luo HJ', 'Zhou CL', 'Liu YH', 'Su ZR', 'Huang XQ', 'Zheng XB']</t>
  </si>
  <si>
    <t>['Bardia A', 'Kaklamani V', 'Wilks S', 'Weise A', 'Richards D', 'Harb W', 'Osborne C', 'Wesolowski R', 'Karuturi M', 'Conkling P', 'Bagley RG', 'Wang Y', 'Conlan MG', 'Kabos P']</t>
  </si>
  <si>
    <t>['Fang Y', 'Su Z', 'Si W', 'Liu Y', 'Li J', 'Zeng P']</t>
  </si>
  <si>
    <t>['Menad R', 'Fernini M', 'Lakabi L', 'Smai S', 'Gernigon-Spychalowicz T', 'Farida K', 'Bonnet X', 'Moudilou E', 'Exbrayat JM']</t>
  </si>
  <si>
    <t>['Zhu J', 'Zhou Y', 'Zhu S', 'Li F', 'Xu J', 'Zhang L', 'Shu H']</t>
  </si>
  <si>
    <t>['Zhang M', 'Xu P', 'Sun X', 'Zhang C', 'Shi X', 'Li J', 'Jiang J', 'Chen C', 'Zhang Y', 'Chen G', 'Li B', 'Zuo Q']</t>
  </si>
  <si>
    <t>['Bai X', 'Tang Y', 'Li Q', 'Chen Y', 'Liu D', 'Liu G', 'Fan X', 'Ma R', 'Wang S', 'Li L', 'Zhou K', 'Zheng Y', 'Liu Z']</t>
  </si>
  <si>
    <t>['Mirczuk SM', 'Scudder CJ', 'Read JE', 'Crossley VJ', 'Regan JT', 'Richardson KM', 'Simbi B', 'McArdle CA', 'Church DB', 'Fenn J', 'Kenny PJ', 'Volk HA', 'Wheeler-Jones CP', 'Korbonits M', 'Niessen SJ', 'McGonnell IM', 'Fowkes RC']</t>
  </si>
  <si>
    <t>['Khatpe AS', 'Adebayo AK', 'Herodotou CA', 'Kumar B', 'Nakshatri H']</t>
  </si>
  <si>
    <t>['Keup C', 'Suryaprakash V', 'Storbeck M', 'Hoffmann O', 'Kimmig R', 'Kasimir-Bauer S']</t>
  </si>
  <si>
    <t>['Onishi Y', 'Tatarazako N', 'Koshio M', 'Okamura T', 'Watanabe H', 'Sawai A', 'Yamamoto J', 'Ishikawa H', 'Sato T', 'Kawashima Y', 'Yamazaki K', 'Iguchi T']</t>
  </si>
  <si>
    <t>['Zhang X', 'Dong C', 'Yang J', 'Li Y', 'Feng J', 'Wang B', 'Zhang J', 'Guo X']</t>
  </si>
  <si>
    <t>['Shehwana H', 'Keskus AG', 'Ozdemir SE', 'Acikgoz AA', 'Biyik-Sit R', 'Cagnan I', 'Gunes D', 'Jahja E', 'Cingir-Koker S', 'Olmezer G', 'Sucularli C', 'Konu O']</t>
  </si>
  <si>
    <t>['Lu X', 'Redon CE', 'Tang W', 'Parvathaneni S', 'Bokhari B', 'Debnath S', 'Li XL', 'Muys BR', 'Song Y', 'Pongor LS', 'Sheikh O', 'Green AR', 'Madhusudan S', 'Lal A', 'Ambs S', 'Khan J', 'Aladjem MI', 'Sharma S']</t>
  </si>
  <si>
    <t>['Loizidou EM', 'Kucherenko A', 'Tatarskyy P', 'Chernushyn S', 'Livshyts G', 'Gulkovskyi R', 'Vorobiova I', 'Antipkin Y', 'Gorodna O', 'Kaakinen MA', 'Prokopenko I', 'Livshits L']</t>
  </si>
  <si>
    <t>['Kutilin DS', 'Tsandekova MR', 'Porkhanova NV']</t>
  </si>
  <si>
    <t>['Lukina SS', 'Burdennyy AM', 'Zavarykina TM', 'Riabchikov DA', 'Kazubskaya TP', 'Kruglova MP', 'Loginov VI']</t>
  </si>
  <si>
    <t>['Yao Y', 'Pan Z', 'Di R', 'Liu Q', 'Hu W', 'Guo X', 'He X', 'Gan S', 'Wang X', 'Chu M']</t>
  </si>
  <si>
    <t>['Li Q', 'Pan X', 'Li N', 'Gong W', 'Chen Y', 'Yuan X']</t>
  </si>
  <si>
    <t>['Qin XY', 'Niu ZC', 'Han XL', 'Yang Y', 'Wei Q', 'Gao XX', 'An R', 'Han LF', 'Yang WZ', 'Chai LJ', 'Liu EW', 'Gao XM', 'Mao HP']</t>
  </si>
  <si>
    <t>['Hess RA', 'Sharpe RM', 'Hinton BT']</t>
  </si>
  <si>
    <t>['Nayak A', 'Kumar S', 'Singh SP', 'Bhattacharyya A', 'Dixit A', 'Roychowdhury A']</t>
  </si>
  <si>
    <t>['Gregorio KCR', 'Laurindo CP', 'Machado UF']</t>
  </si>
  <si>
    <t>['Adam AHB', 'de Haan LHJ', 'Louisse J', 'Rietjens IMCM', 'Kamelia L']</t>
  </si>
  <si>
    <t>['Wang Y', 'Liu X', 'Li W', 'Zhao J', 'Liu H', 'Yu L', 'Zhu X']</t>
  </si>
  <si>
    <t>['Hermida-Prado F', 'Jeselsohn R']</t>
  </si>
  <si>
    <t>['Priedigkeit N', 'Ding K', 'Horne W', 'Kolls JK', 'Du T', 'Lucas PC', 'Blohmer JU', 'Denkert C', 'Machleidt A', 'Ingold-Heppner B', 'Oesterreich S', 'Lee AV']</t>
  </si>
  <si>
    <t>['Stergiopoulou D', 'Markou A', 'Tzanikou E', 'Ladas I', 'Makrigiorgos GM', 'Georgoulias V', 'Lianidou E']</t>
  </si>
  <si>
    <t>['Zhang XW', 'Liu AM', 'Zhao JJ', 'Guo J', 'Chen XY', 'Qu XX']</t>
  </si>
  <si>
    <t>['Li Z', 'Jiang J', 'Yi X', 'Wang G', 'Wang S', 'Sun X']</t>
  </si>
  <si>
    <t>['Huang CC', 'Tsai YF', 'Liu CY', 'Chao TC', 'Lien PJ', 'Lin YS', 'Feng CJ', 'Chiu JH', 'Hsu CY', 'Tseng LM']</t>
  </si>
  <si>
    <t>['Wang X', 'Fang C', 'He H', 'Cao H', 'Liu L', 'Jiang L', 'Ma Y', 'Liu W']</t>
  </si>
  <si>
    <t>['Zhang Q', 'Feng Z', 'Gao M', 'Guo L']</t>
  </si>
  <si>
    <t>['Feng C', 'Zhao M', 'Jiang L', 'Hu Z', 'Fan X']</t>
  </si>
  <si>
    <t>['Wang C', 'Zeng H', 'Zhang L', 'Shen Y', 'Zou B', 'Wang S', 'Song Q', 'Zhou G']</t>
  </si>
  <si>
    <t>['Devarbhavi P', 'Telang L', 'Vastrad B', 'Tengli A', 'Vastrad C', 'Kotturshetti I']</t>
  </si>
  <si>
    <t>['Huang LO', 'Rauch A', 'Mazzaferro E', 'Preuss M', 'Carobbio S', 'Bayrak CS', 'Chami N', 'Wang Z', 'Schick UM', 'Yang N', 'Itan Y', 'Vidal-Puig A', 'den Hoed M', 'Mandrup S', 'Kilpelainen TO', 'Loos RJF']</t>
  </si>
  <si>
    <t>['Tippen SP', 'Noonan ML', 'Ni P', 'Metzger CE', 'Swallow EA', 'Sacks SA', 'Chen NX', 'Thompson WR', 'Prideaux M', 'Atkins GJ', 'Moe SM', 'Allen MR', 'White KE']</t>
  </si>
  <si>
    <t>['Du L', 'Yau C', 'Brown-Swigart L', 'Gould R', 'Krings G', 'Hirst GL', 'Bedrosian I', 'Layman RM', 'Carter JM', 'Klein M', 'Venters S', 'Shad S', 'van der Noordaa M', 'Chien AJ', 'Haddad T', 'Isaacs C', 'Pusztai L', 'Albain K', 'Nanda R', 'Tripathy D', 'Liu MC', 'Boughey J', 'Schwab R', 'Hylton N', 'DeMichele A', 'Perlmutter J', 'Yee D', 'Berry D', "Van't Veer L", 'Valero V', 'Esserman LJ', 'Symmans WF']</t>
  </si>
  <si>
    <t>['Pooja', 'Sharma V', 'Sharma M', 'Varshney R', 'Kumar B', 'Sethy NK']</t>
  </si>
  <si>
    <t>['Craig JM', 'Turner TH', 'Harrell JC', 'Clevenger CV']</t>
  </si>
  <si>
    <t>['Shetty A', 'Suresh PS']</t>
  </si>
  <si>
    <t>['Duan H', 'Khan GJ', 'Shang LJ', 'Peng H', 'Hu WC', 'Zhang JY', 'Hua J', 'Cassandra A', 'Rashed MMA', 'Zhai KF']</t>
  </si>
  <si>
    <t>['Dronova TA', 'Babyshkina NN', 'Zavyalova MV', 'Slonimskaya EM', 'Cherdyntseva NV']</t>
  </si>
  <si>
    <t>['Farnoosh G', 'Saeedi-Boroujeni A', 'Jalali A', 'Keikhaei B', 'Mahmoudian-Sani MR']</t>
  </si>
  <si>
    <t>['Jeong JH', 'Yun JW', 'Kim HY', 'Heo CY', 'Lee S']</t>
  </si>
  <si>
    <t>['Cabrera-Mendoza B', 'de Anda-Jauregui G', 'Nicolini H', 'Fresno C']</t>
  </si>
  <si>
    <t>['Houtsma D', 'de Groot S', 'Baak-Pablo R', 'Kranenbarg EM', 'Seynaeve CM', 'van de Velde CJH', 'Bohringer S', 'Kroep JR', 'Guchelaar H-', 'Gelderblom H']</t>
  </si>
  <si>
    <t>['Wang L', 'Sun J', 'Yin Y', 'Sun Y', 'Ma J', 'Zhou R', 'Chang X', 'Li D', 'Yao Z', 'Tian S', 'Zhang K', 'Liu Z', 'Ma Z']</t>
  </si>
  <si>
    <t>['Collins JM', 'Huo Z', 'Wang D']</t>
  </si>
  <si>
    <t>['Achary A', 'Manibalan S', 'Akshaysri P', 'Thabusree S', 'Chitra M', 'Vasanthi M']</t>
  </si>
  <si>
    <t>['Greer C', 'Bhakta H', 'Ghanem L', 'Refai F', 'Linn E', 'Avella M']</t>
  </si>
  <si>
    <t>['Kim S', 'Shin D', 'Min A', 'Kim M', 'Na D', 'Lee HB', 'Ryu HS', 'Yang Y', 'Woo GU', 'Lee KH', 'Lee DW', 'Kim TY', 'Lee C', 'Im SA', 'Kim JI']</t>
  </si>
  <si>
    <t>['Huang J', 'Shan W', 'Li F', 'Wang Z', 'Cheng J', 'Lu F', 'Guo E', 'Beejadhursing R', 'Xiao R', 'Liu C', 'Yang B', 'Li X', 'Fu Y', 'Xi L', 'Wang S', 'Ma D', 'Chen G', 'Sun C']</t>
  </si>
  <si>
    <t>['Freitag CE', 'Mei P', 'Wei L', 'Parwani AV', 'Li Z']</t>
  </si>
  <si>
    <t>['Wang L', 'Cui M', 'Cheng D', 'Qu F', 'Yu J', 'Wei Y', 'Cheng L', 'Wu X', 'Liu X']</t>
  </si>
  <si>
    <t>['Oshimo Y', 'Munetomo A', 'Magata F', 'Suetomi Y', 'Sonoda S', 'Takeuchi Y', 'Tsukamura H', 'Ohkura S', 'Matsuda F']</t>
  </si>
  <si>
    <t>['Kao YC', 'Lee JC']</t>
  </si>
  <si>
    <t>['Baskin L', 'Sinclair A', 'Derpinghaus A', 'Cao M', 'Li Y', 'Overland M', 'Aksel S', 'Cunha GR']</t>
  </si>
  <si>
    <t>['Rybicka M', 'Kazmierczak M', 'Pawlicka P', 'Lada-Masko AB', 'Anikiej-Wiczenbach P', 'Bielawski KP']</t>
  </si>
  <si>
    <t>['Momeni-Boroujeni A', 'Mohammad N', 'Wolber R', 'Yip S', 'Kobel M', 'Dickson BC', 'Hensley ML', 'Leitao MM Jr', 'Antonescu CR', 'Benayed R', 'Ladanyi M', 'Lee CH', 'Chiang S']</t>
  </si>
  <si>
    <t>['Shugg T', 'Dave N', 'Amarh E', 'Assiri AA', 'Pollok KE', 'Overholser BR']</t>
  </si>
  <si>
    <t>['Hevener AL', 'Ribas V', 'Moore TM', 'Zhou Z']</t>
  </si>
  <si>
    <t>['Liu G', 'Zeng M', 'Li X', 'Rong Y', 'Hu Z', 'Zhang H', 'Liu X']</t>
  </si>
  <si>
    <t>['Albain KS', 'Gray RJ', 'Makower DF', 'Faghih A', 'Hayes DF', 'Geyer CE', 'Dees EC', 'Goetz MP', 'Olson JA', 'Lively T', 'Badve SS', 'Saphner TJ', 'Wagner LI', 'Whelan TJ', 'Ellis MJ', 'Wood WC', 'Keane MM', 'Gomez HL', 'Reddy PS', 'Goggins TF', 'Mayer IA', 'Brufsky AM', 'Toppmeyer DL', 'Kaklamani VG', 'Berenberg JL', 'Abrams J', 'Sledge GW', 'Sparano JA']</t>
  </si>
  <si>
    <t>['Cunha AS', 'Vertuan Dos Santos L', 'Schaffer Pugsley Baratto S', 'Abbasoglu Z', 'Gerber JT', 'Paza A', 'Matsumoto MAN', 'Scariot R', 'Stuani MB', 'Kuchler EC']</t>
  </si>
  <si>
    <t>['Walley SN', 'Krumm EA', 'Yasrebi A', 'Kwiecinski J', 'Wright V', 'Baker C', 'Roepke TA']</t>
  </si>
  <si>
    <t>['Jardim DL', 'Millis SZ', 'Ross JS', 'Woo MS', 'Ali SM', 'Kurzrock R']</t>
  </si>
  <si>
    <t>['Kumar M', 'Salem K', 'Jeffery JJ', 'Yan Y', 'Mahajan AM', 'Fowler AM']</t>
  </si>
  <si>
    <t>['Cao Z', 'Zeng Z', 'Wang B', 'Liu C', 'Liu C', 'Wang Z', 'Li S']</t>
  </si>
  <si>
    <t>['Hazano K', 'Haneda S', 'Kayano M', 'Matsui M']</t>
  </si>
  <si>
    <t>['Cephus JY', 'Gandhi VD', 'Shah R', 'Brooke Davis J', 'Fuseini H', 'Yung JA', 'Zhang J', 'Kita H', 'Polosukhin VV', 'Zhou W', 'Newcomb DC']</t>
  </si>
  <si>
    <t>['Yin SJ', 'Lee JR', 'Lee BN', 'Yang JM', 'Qian GY', 'Park YD', 'Hahn MJ']</t>
  </si>
  <si>
    <t>['Nepal AK', 'van Essen HW', 'van der Veen AJ', 'van Wieringen WN', 'Stavenuiter AWD', 'Cayami FK', 'Pals G', 'Micha D', 'Vanderschueren D', 'Lips P', 'Bravenboer N']</t>
  </si>
  <si>
    <t>['Meng ZQ', 'Wu JR', 'Zhu YL', 'Zhou W', 'Fu CG', 'Liu XK', 'Liu SY', 'Ni MW', 'Guo SY']</t>
  </si>
  <si>
    <t>['Devis-Jauregui L', 'Eritja N', 'Davis ML', 'Matias-Guiu X', 'Llobet-Navas D']</t>
  </si>
  <si>
    <t>['Shang D', 'Wang L', 'Klionsky DJ', 'Cheng H', 'Zhou R']</t>
  </si>
  <si>
    <t>['Saha D', 'Goswami R', 'Majumdar KK', 'Sikdar N', 'Pramanik S']</t>
  </si>
  <si>
    <t>['Bian X', 'Xie Q', 'Zhou Y', 'Wu H', 'Cui J', 'Jia L', 'Suo L']</t>
  </si>
  <si>
    <t>['Cunha GR', 'Li Y', 'Mei C', 'Derpinghaus A', 'Baskin LS']</t>
  </si>
  <si>
    <t>['Marla S', 'Mortlock S', 'Houshdaran S', 'Fung J', 'McKinnon B', 'Holdsworth-Carson SJ', 'Girling JE', 'Rogers PAW', 'Giudice LC', 'Montgomery GW']</t>
  </si>
  <si>
    <t>['Williams MM', 'Spoelstra NS', 'Arnesen S', "O'Neill KI", 'Christenson JL', 'Reese J', 'Torkko KC', 'Goodspeed A', 'Rosas E', 'Hanamura T', 'Sams SB', 'Li Z', 'Oesterreich S', 'Riggins RB', 'Jacobsen BM', 'Elias A', 'Gertz J', 'Richer JK']</t>
  </si>
  <si>
    <t>['Tzekaki EE', 'Geromichalos G', 'Lavrentiadou SN', 'Tsantarliotou MP', 'Pantazaki AA', 'Papaspyropoulos A']</t>
  </si>
  <si>
    <t>['Riedmeier M', 'Skrzypczak M', 'Schuler-Toprak S', 'Ortmann O', 'Treeck O']</t>
  </si>
  <si>
    <t>['Martin M', 'Zielinski C', 'Ruiz-Borrego M', 'Carrasco E', 'Turner N', 'Ciruelos EM', 'Munoz M', 'Bermejo B', 'Margeli M', 'Anton A', 'Kahan Z', 'Csoszi T', 'Casas MI', 'Murillo L', 'Morales S', 'Alba E', 'Gal-Yam E', 'Guerrero-Zotano A', 'Calvo L', 'de la Haba-Rodriguez J', 'Ramos M', 'Alvarez I', 'Garcia-Palomo A', 'Huang Bartlett C', 'Koehler M', 'Caballero R', 'Corsaro M', 'Huang X', 'Garcia-Saenz JA', 'Chacon JI', 'Swift C', 'Thallinger C', 'Gil-Gil M']</t>
  </si>
  <si>
    <t>['Zhang Z', 'Liu J', 'Liu Y', 'Shi D', 'He Y', 'Zhao P']</t>
  </si>
  <si>
    <t>['Mayayo-Peralta I', 'Prekovic S', 'Zwart W']</t>
  </si>
  <si>
    <t>['Quast A', 'Martian V', 'Bohnsack A', 'Batschkus S', 'Meyer-Marcotty P', 'Miosge N']</t>
  </si>
  <si>
    <t>['Cooke PS', 'Mesa AM', 'Sirohi VK', 'Levin ER']</t>
  </si>
  <si>
    <t>['El-Hefnawy SM', 'Zewain SK', 'Kasemy ZA', 'Shehata WA', 'Hassanein SA', 'Nooh MZ', 'El Naidany SS']</t>
  </si>
  <si>
    <t>['Gu G', 'Tian L', 'Herzog SK', 'Rechoum Y', 'Gelsomino L', 'Gao M', 'Du L', 'Kim JA', 'Dustin D', 'Lo HC', 'Beyer AR', 'Edwards DG', 'Gonzalez T', 'Tsimelzon A', 'Huang HJ', 'Fernandez NM', 'Grimm SL', 'Hilsenbeck SG', 'Liu D', 'Xu J', 'Alaniz A', 'Li S', 'Mills GB', 'Janku F', 'Kittler R', 'Zhang XH', 'Coarfa C', 'Foulds CE', 'Symmans WF', 'Ando S', 'Fuqua SAW']</t>
  </si>
  <si>
    <t>['Jacob S', 'Davis AA', 'Gerratana L', 'Velimirovic M', 'Shah AN', 'Wehbe F', 'Katam N', 'Zhang Q', 'Flaum L', 'Siziopikou KP', 'Platanias LC', 'Gradishar WJ', 'Behdad A', 'Bardia A', 'Cristofanilli M']</t>
  </si>
  <si>
    <t>['Shomali M', 'Cheng J', 'Sun F', 'Koundinya M', 'Guo Z', 'Hebert AT', 'McManus J', 'Levit MN', 'Hoffmann D', 'Courjaud A', 'Arrebola R', 'Cao H', 'Pollard J', 'Lee JS', 'Besret L', 'Caron A', 'Bangari DS', 'Abecassis PY', 'Schio L', 'El-Ahmad Y', 'Halley F', 'Tabart M', 'Certal V', 'Thompson F', 'McCort G', 'Filoche-Romme B', 'Cheng H', 'Garcia-Echeverria C', 'Debussche L', 'Bouaboula M']</t>
  </si>
  <si>
    <t>['Gerratana L', 'Davis AA', 'Polano M', 'Zhang Q', 'Shah AN', 'Lin C', 'Basile D', 'Toffoli G', 'Wehbe F', 'Puglisi F', 'Behdad A', 'Platanias LC', 'Gradishar WJ', 'Cristofanilli M']</t>
  </si>
  <si>
    <t>['Li R', 'Guo C', 'Li Y', 'Liang X', 'Su M']</t>
  </si>
  <si>
    <t>['Wang T', 'Zhang B', 'Li D', 'Qi X', 'Zhang C']</t>
  </si>
  <si>
    <t>['Karigo T', 'Kennedy A', 'Yang B', 'Liu M', 'Tai D', 'Wahle IA', 'Anderson DJ']</t>
  </si>
  <si>
    <t>['Blatt EB', 'Kopplin N', 'Kumar S', 'Mu P', 'Conzen SD', 'Raj GV']</t>
  </si>
  <si>
    <t>['Dustin D', 'Gu G', 'Beyer AR', 'Herzog SK', 'Edwards DG', 'Lin H', 'Gonzalez TL', 'Grimm SL', 'Coarfa C', 'Chan DW', 'Kim BJ', 'De La O JP', 'Ellis MJ', 'Liu D', 'Li S', 'Welm AL', 'Fuqua SAW']</t>
  </si>
  <si>
    <t>['Salamanna F', 'Borsari V', 'Pagani S', 'Brodano GB', 'Gasbarrini A', 'Fini M']</t>
  </si>
  <si>
    <t>['Wang G', 'Li Y', 'Lei C', 'Lei X', 'Zhu X', 'Yang L', 'Zhang R']</t>
  </si>
  <si>
    <t>['Gustafsson KL', 'Farman HH', 'Nilsson KH', 'Henning P', 'Moverare-Skrtic S', 'Lionikaite V', 'Lawenius L', 'Engdahl C', 'Ohlsson C', 'Lagerquist MK']</t>
  </si>
  <si>
    <t>['Nagaraj G', 'Ma CX']</t>
  </si>
  <si>
    <t>['Iguchi T', 'Sato T', 'Nakajima T', 'Miyagawa S', 'Takasugi N']</t>
  </si>
  <si>
    <t>['Kawada K', 'Taira N', 'Mizoo T', 'Suzuki Y', 'Kajiwara Y', 'Hatono M', 'Tsukioki T', 'Kochi M', 'Abe Y', 'Nishiyama K', 'Iwamoto T', 'Ikeda H', 'Shien T', 'Doihara H', 'Ishihara S', 'Kawai H', 'Kawasaki K', 'Ishibe Y', 'Ogasawara Y', 'Toyooka S']</t>
  </si>
  <si>
    <t>['Yan L', 'Gaddis S', 'Coletta LD', 'Repass J', 'Powell KL', 'Simper MS', 'Chen Y', 'Byrom M', 'Zhong Y', 'Lin K', 'Liu B', 'Lu Y', 'Shen J', 'MacLeod MC']</t>
  </si>
  <si>
    <t>['Verma A', 'Cohen DJ', 'Jacobs TW', 'Boyan BD', 'Schwartz Z']</t>
  </si>
  <si>
    <t>['Kumagai K', 'Takanashi M', 'Ohno SI', 'Harada Y', 'Fujita K', 'Oikawa K', 'Sudo K', 'Ikeda SI', 'Nishi H', 'Oikawa K', 'Kuroda M']</t>
  </si>
  <si>
    <t>['Allen-Brady K', 'Chua JWF', 'Cuffolo R', 'Koch M', 'Sorrentino F', 'Cartwright R']</t>
  </si>
  <si>
    <t>['Sundaresan TK', 'Dubash TD', 'Zheng Z', 'Bardia A', 'Wittner BS', 'Aceto N', 'Silva EJ', 'Fox DB', 'Liebers M', 'Kapur R', 'Iafrate J', 'Toner M', 'Maheswaran S', 'Haber DA']</t>
  </si>
  <si>
    <t>['Kim H', 'Son S', 'Ko Y', 'Lee JE', 'Kim S', 'Shin I']</t>
  </si>
  <si>
    <t>['Sun G', 'Sun K', 'Shen C']</t>
  </si>
  <si>
    <t>['He TM', 'Liu JX', 'Duan CC', 'Li XF', 'Zhang JY']</t>
  </si>
  <si>
    <t>['Tseng YJ', 'Chen TH', 'Tsai SC', 'Wu SM']</t>
  </si>
  <si>
    <t>['Dahlgren M', 'George AM', 'Brueffer C', 'Gladchuk S', 'Chen Y', 'Vallon-Christersson J', 'Hegardt C', 'Hakkinen J', 'Ryden L', 'Malmberg M', 'Larsson C', 'Gruvberger-Saal SK', 'Ehinger A', 'Loman N', 'Borg A', 'Saal LH']</t>
  </si>
  <si>
    <t>['Cheng X', 'Lu E', 'Fan M', 'Pi Z', 'Zheng Z', 'Liu S', 'Song F', 'Liu Z']</t>
  </si>
  <si>
    <t>['Zheng F', 'Du F', 'Qian H', 'Zhao J', 'Wang X', 'Yue J', 'Hu N', 'Si Y', 'Xu B', 'Yuan P']</t>
  </si>
  <si>
    <t>['Janusz P', 'Chmielewska M', 'Andrusiewicz M', 'Kotwicka M', 'Kotwicki T']</t>
  </si>
  <si>
    <t>['Erceylan OF', 'Savas A', 'Gov E']</t>
  </si>
  <si>
    <t>['Kothmann KH', 'Jacobsen V', 'Laffitte E', 'Bromfield C', 'Grizzaffi M', 'Jarboe M', 'Braundmeier-Fleming AG', 'Bahr JM', 'Nowak RA', 'Newell-Fugate AE']</t>
  </si>
  <si>
    <t>['Gonsioroski A', 'Meling DD', 'Gao L', 'Plewa MJ', 'Flaws JA']</t>
  </si>
  <si>
    <t>['Liu PL', 'Song AR', 'Dong CD', 'Chu Q', 'Xu BL', 'Liu JM', 'Yan ZJ']</t>
  </si>
  <si>
    <t>['Liu S', 'Jiao B', 'Li S', 'Zhao L', 'Zheng W', 'Wang K', 'Xu J', 'Tian Y', 'Liu C', 'Gui Z', 'Zhang L']</t>
  </si>
  <si>
    <t>['Kingston B', 'Cutts RJ', 'Bye H', 'Beaney M', 'Walsh-Crestani G', 'Hrebien S', 'Swift C', 'Kilburn LS', 'Kernaghan S', 'Moretti L', 'Wilkinson K', 'Wardley AM', 'Macpherson IR', 'Baird RD', 'Roylance R', 'Reis-Filho JS', 'Hubank M', 'Faull I', 'Banks KC', 'Lanman RB', 'Garcia-Murillas I', 'Bliss JM', 'Ring A', 'Turner NC']</t>
  </si>
  <si>
    <t>['Aguilar L', 'Lara-Flores M', 'Rendon-von Osten J', 'Kurczyn JA', 'Vilela B', 'da Cruz AL']</t>
  </si>
  <si>
    <t>['Kerkenberg N', 'Hohoff C', 'Zhang M', 'Lang I', 'Schettler C', 'Ponimaskin E', 'Wachsmuth L', 'Faber C', 'Baune BT', 'Zhang W']</t>
  </si>
  <si>
    <t>['Janeva S', 'Parris TZ', 'Nasic S', 'De Lara S', 'Larsson K', 'Audisio RA', 'Olofsson Bagge R', 'Kovacs A']</t>
  </si>
  <si>
    <t>['Dai S', 'Wang H', 'Wang M', 'Zhang Y', 'Zhang Z', 'Lin Z']</t>
  </si>
  <si>
    <t>['Li F', 'Chen Q', 'Yang Y', 'Li M', 'Zhang L', 'Yan Z', 'Zhang J', 'Wang K']</t>
  </si>
  <si>
    <t>['Bernhardt SM', 'Dasari P', 'Glynn DJ', 'Townsend AR', 'Price TJ', 'Ingman WV']</t>
  </si>
  <si>
    <t>['Hryciuk MM', 'Jewgenow K', 'Braun BC']</t>
  </si>
  <si>
    <t>['Smyth LM', 'Batist G', 'Meric-Bernstam F', 'Kabos P', 'Spanggaard I', 'Lluch A', 'Jhaveri K', 'Varga A', 'Wong A', 'Schram AM', 'Ambrose H', 'Carr TH', 'de Bruin EC', 'Salinas-Souza C', 'Foxley A', 'Hauser J', 'Lindemann JPO', 'Maudsley R', 'McEwen R', 'Moschetta M', 'Nikolaou M', 'Schiavon G', 'Razavi P', 'Banerji U', 'Baselga J', 'Hyman DM', 'Chandarlapaty S']</t>
  </si>
  <si>
    <t>['Hagio K', 'Amano T', 'Hayashi H', 'Takeshita T', 'Oshino T', 'Kikuchi J', 'Ohhara Y', 'Yabe I', 'Kinoshita I', 'Nishihara H', 'Yamashita H']</t>
  </si>
  <si>
    <t>['Arif KMT', 'Bradshaw G', 'Nguyen TTN', 'Smith RA', 'Okolicsanyi RK', 'Youl PH', 'Haupt LM', 'Griffiths LR']</t>
  </si>
  <si>
    <t>['Hassani B', 'Taheri M', 'Asgari Y', 'Zekri A', 'Sattari A', 'Ghafouri-Fard S', 'Pouresmaeili F']</t>
  </si>
  <si>
    <t>['Yang L', 'Xu H', 'Chen Y', 'Miao C', 'Zhao Y', 'Xing Y', 'Zhang Q']</t>
  </si>
  <si>
    <t>['Wuchty S', 'Myers AJ', 'Ramirez-Restrepo M', 'Huentelman M', 'Richolt R', 'Gould F', 'Harvey PD', 'Michopolous V', 'Steven JS', 'Wingo AP', 'Lori A', 'Maples-Keller JL', 'Rothbaum AO', 'Jovanovic T', 'Rothbaum BO', 'Ressler KJ', 'Nemeroff CB']</t>
  </si>
  <si>
    <t>['Xia H', 'Liu J', 'Yang W', 'Liu M', 'Luo Y', 'Yang Z', 'Xie J', 'Zeng H', 'Xu R', 'Ling H', 'Zeng Q', 'Xu H', 'Fang L', 'Wang H', 'Tong P', 'Jin H', 'Yang F']</t>
  </si>
  <si>
    <t>["O'Brien MH", 'Pitot HC', 'Chung SH', 'Lambert PF', 'Drinkwater NR', 'Bilger A']</t>
  </si>
  <si>
    <t>['Gastal GDA', 'Scarlet D', 'Melchert M', 'Ertl R', 'Aurich C']</t>
  </si>
  <si>
    <t>['Sun Y', 'Yang F', 'Liu Y', 'Yu M', 'Wu F', 'Wang G']</t>
  </si>
  <si>
    <t>['Guo C', 'Sun N', 'Hu K', 'Bai G', 'Zhang M', 'Wang Q', 'Ding Q', 'Liu J', 'Wang X', 'Zhao L']</t>
  </si>
  <si>
    <t>['Zhang J', 'Gao J', 'Zhang D', 'Liu H', 'Gou K', 'Cui S']</t>
  </si>
  <si>
    <t>['Grill S', 'Klein E']</t>
  </si>
  <si>
    <t>['Fan Y', 'Liu W', 'Jin Y', 'Hou X', 'Zhang X', 'Pan H', 'Lu H', 'Guo X']</t>
  </si>
  <si>
    <t>['Pan X', 'Li Q', 'Chen D', 'Gong W', 'Li N', 'Jiang Y', 'Zhang H', 'Chen Y', 'Yuan X']</t>
  </si>
  <si>
    <t>['Chen Y', 'Zhao X', 'Wang L', 'Wu F', 'Zhang X', 'Wu H', 'Feng C', 'Liu M', 'Zhang Y', 'Zhang S']</t>
  </si>
  <si>
    <t>['Nteliopoulos G', 'Page K', 'Hills A', 'Howarth K', 'Emmett W', 'Green E', 'Martinson LJ', 'Fernadez-Garcia D', 'Hastings R', 'Guttery DS', 'Kenny L', 'Stebbing J', 'Cleator S', 'Rehman F', 'Gleason KLT', 'Sanela A', 'Ion C', 'Rushton AJ', 'Rosenfeld N', 'Coombes RC', 'Shaw JA']</t>
  </si>
  <si>
    <t>['Park J', 'Choi JY', 'Choi J', 'Chung S', 'Song N', 'Park SK', 'Han W', 'Noh DY', 'Ahn SH', 'Lee JW', 'Kim MK', 'Jee SH', 'Wen W', 'Bolla MK', 'Wang Q', 'Dennis J', 'Michailidou K', 'Shah M', 'Conroy DM', 'Harrington PA', 'Mayes R', 'Czene K', 'Hall P', 'Teras LR', 'Patel AV', 'Couch FJ', 'Olson JE', 'Sawyer EJ', 'Roylance R', 'Bojesen SE', 'Flyger H', 'Lambrechts D', 'Baten A', 'Matsuo K', 'Ito H', 'Guenel P', 'Truong T', 'Keeman R', 'Schmidt MK', 'Wu AH', 'Tseng CC', 'Cox A', 'Cross SS', 'kConFab Investigators', 'Andrulis IL', 'Hopper JL', 'Southey MC', 'Wu PE', 'Shen CY', 'Fasching PA', 'Ekici AB', 'Muir K', 'Lophatananon A', 'Brenner H', 'Arndt V', 'Jones ME', 'Swerdlow AJ', 'Hoppe R', 'Ko YD', 'Hartman M', 'Li J', 'Mannermaa A', 'Hartikainen JM', 'Benitez J', 'Gonzalez-Neira A', 'Haiman CA', 'Dork T', 'Bogdanova NV', 'Teo SH', 'Mohd Taib NA', 'Fletcher O', 'Johnson N', 'Grip M', 'Winqvist R', 'Blomqvist C', 'Nevanlinna H', 'Lindblom A', 'Wendt C', 'Kristensen VN', 'Nbcs Collaborators', 'Tollenaar RAEM', 'Heemskerk-Gerritsen BAM', 'Radice P', 'Bonanni B', 'Hamann U', 'Manoochehri M', 'Lacey JV', 'Martinez ME', 'Dunning AM', 'Pharoah PDP', 'Easton DF', 'Yoo KY', 'Kang D']</t>
  </si>
  <si>
    <t>['Crimini E', 'Repetto M', 'Aftimos P', 'Botticelli A', 'Marchetti P', 'Curigliano G']</t>
  </si>
  <si>
    <t>['Mugabe M', 'Ho KE', 'Ruhangaza D', 'Milner D', 'Rugwizangoga B', 'Chu VC', 'Wu NC', 'Rizo A', 'Weidler JM', 'Wong W', 'Bates M', 'Brock JE']</t>
  </si>
  <si>
    <t>['Kim J', 'Han W']</t>
  </si>
  <si>
    <t>['Hamadneh L', 'Abu-Irmaileh B', 'Al-Majawleh M', 'Bustanji Y', 'Jarrar Y', 'Al-Qirim T']</t>
  </si>
  <si>
    <t>['Li Z', 'Fu J', 'Cao Y', 'Xu C', 'Han X', 'Zhang W', 'Song Z', 'Chen J']</t>
  </si>
  <si>
    <t>['Xiao W', 'Zhang G', 'Chen B', 'Chen X', 'Wen L', 'Lai J', 'Li X', 'Li M', 'Liu H', 'Liu J', 'Han-Zhang H', 'Lizaso A', 'Liao N']</t>
  </si>
  <si>
    <t>['Meng J', 'Wang L', 'Hou J', 'Yang X', 'Lin K', 'Nan H', 'Li M', 'Wu X', 'Chen X']</t>
  </si>
  <si>
    <t>['Han S', 'Cicek AF', 'Tokmak A', 'Yildirir Ustun T', 'Ercan Gokay N', 'Uludag MO', 'Demirel MA']</t>
  </si>
  <si>
    <t>['Zheng JL', 'Peng LB', 'Xia LP', 'Li J', 'Zhu QL']</t>
  </si>
  <si>
    <t>['Zeng P', 'Wang XM', 'Ye CY', 'Su HF', 'Fang YY', 'Zhang T', 'Tian Q']</t>
  </si>
  <si>
    <t>['Satyananda V', 'Oshi M', 'Endo I', 'Takabe K']</t>
  </si>
  <si>
    <t>['Luo Q', 'Tan Y', 'Hu R', 'Xia Y', 'Xia G']</t>
  </si>
  <si>
    <t>['Jutte H', 'Reike M', 'Wirtz RM', 'Kriegmair M', 'Erben P', 'Tully K', 'Weyerer V', 'Eckstein M', 'Hartmann A', 'Eidt S', 'Wezel F', 'Bolenz C', 'Tannapfel A', 'Noldus J', 'Roghmann F']</t>
  </si>
  <si>
    <t>['Jin Y', 'Yin X', 'Li Z', 'Xu J']</t>
  </si>
  <si>
    <t>['Muendlein A', 'Geiger K', 'Gaenger S', 'Dechow T', 'Nonnenbroich C', 'Leiherer A', 'Drexel H', 'Gaumann A', 'Jagla W', 'Winder T', 'Mayer F', 'Decker T']</t>
  </si>
  <si>
    <t>['Zarei-Ghobadi M', 'Sheikhi M', 'Teymoori-Rad M', 'Yaslianifard S', 'Norouzi M', 'Yaslianifard S', 'Faraji R', 'Farahmand M', 'Bayat S', 'Jafari M', 'Mozhgani SH']</t>
  </si>
  <si>
    <t>['Refeat MM', 'Shalabi T', 'El-Bassyouni HT', 'Shaker M']</t>
  </si>
  <si>
    <t>['Feng SH', 'Xie F', 'Yao HY', 'Wu GB', 'Sun XY', 'Yang J']</t>
  </si>
  <si>
    <t>['Sekulovski N', 'Whorton AE', 'Shi M', 'Hayashi K', 'MacLean JA 2nd']</t>
  </si>
  <si>
    <t>['Yao H', 'Xin D', 'Zhan Z', 'Li Z']</t>
  </si>
  <si>
    <t>['Tan S', 'Zhou Y', 'Zhao H', 'Wu J', 'Yu H', 'Yang Y', 'Yang Y', 'Zhao H', 'Li H']</t>
  </si>
  <si>
    <t>['Ahmed I', 'Abdelateef S', 'Abdel-Lah MA', 'Amor H', 'Hammadeh ME']</t>
  </si>
  <si>
    <t>['Kamaraju S', 'Fowler AM', 'Weil E', 'Wisinski KB', 'Truong TH', 'Lehr M', 'Chaudhary LN', 'Cheng YC', 'Chitambar C', 'Rui H', 'Yee D', 'Lange C']</t>
  </si>
  <si>
    <t>['Chen QL', 'Yan Q', 'Feng KL', 'Xie CF', 'Fang CK', 'Wang JN', 'Liu LH', 'Li Y', 'Zhong C']</t>
  </si>
  <si>
    <t>['Ozsoy F', 'Nursal AF', 'Karakus N', 'Demir MO', 'Yigit S']</t>
  </si>
  <si>
    <t>['Vandenhoeck J', 'van Meerbeeck JP', 'Fransen E', 'Raskin J', 'Van Camp G', 'Op de Beeck K', 'Lamote K']</t>
  </si>
  <si>
    <t>['Chen Y', 'Dong J', 'Yang D', 'Qian Q', 'Wang P', 'Yang X', 'Li W', 'Li G', 'Shen X', 'Wang F']</t>
  </si>
  <si>
    <t>['Kojima M', 'Sugimoto K', 'Kobayashi M', 'Ichikawa-Tomikawa N', 'Kashiwagi K', 'Watanabe T', 'Soeda S', 'Fujimori K', 'Chiba H']</t>
  </si>
  <si>
    <t>['Lin M', 'Wang YN', 'Ye Y', 'Xiong Z', 'Guo F', 'Chen H']</t>
  </si>
  <si>
    <t>['Oh MS', 'Anker JF', 'Chae YK']</t>
  </si>
  <si>
    <t>['Rong G', 'Yi Z', 'Ma F', 'Guan Y', 'Xu Y', 'Li L', 'Xu B']</t>
  </si>
  <si>
    <t>['McDonnell DP', 'Wardell SE', 'Chang CY', 'Norris JD']</t>
  </si>
  <si>
    <t>['Sim SH', 'Yang HN', 'Jeon SY', 'Lee KS', 'Park IH']</t>
  </si>
  <si>
    <t>['Cai Y', 'Zeng M', 'Chen YZ']</t>
  </si>
  <si>
    <t>['Zhang S', 'Mo Z', 'Zhang S', 'Li X']</t>
  </si>
  <si>
    <t>['Shi H', 'Tian S', 'Tian H']</t>
  </si>
  <si>
    <t>['Sahly NN', 'Banaganapalli B', 'Sahly AN', 'Aligiraigri AH', 'Nasser KK', 'Shinawi T', 'Mohammed A', 'Alamri AS', 'Bondagji N', 'Elango R', 'Shaik NA']</t>
  </si>
  <si>
    <t>['Chrzanowski-Smith OJ', 'Edinburgh RM', 'Smith E', 'Thomas MP', 'Walhin JP', 'Koumanov F', 'Williams S', 'Betts JA', 'Gonzalez JT']</t>
  </si>
  <si>
    <t>['Freelander A', 'Brown LJ', 'Parker A', 'Segara D', 'Portman N', 'Lau B', 'Lim E']</t>
  </si>
  <si>
    <t>['Fetke JK', 'Martinson JW', 'Flick RW', 'Huang W', 'Bencic DC', 'See MJ', 'Pilgrim EM', 'Debry RW', 'Biales AD']</t>
  </si>
  <si>
    <t>['Chan JCH', 'Chow JCH', 'Ho CHM', 'Tsui TYM', 'Cho WC']</t>
  </si>
  <si>
    <t>['Kalpokas I', 'Martinez MN', 'Cavestany D', 'Perdigon F', 'Mattos RC', 'Meikle A']</t>
  </si>
  <si>
    <t>['Luo Y', 'Zheng S', 'Wu Q', 'Wu J', 'Zhou R', 'Wang C', 'Wu Z', 'Rong X', 'Huang N', 'Sun L', 'Bin J', 'Liao Y', 'Shi M', 'Liao W']</t>
  </si>
  <si>
    <t>['Urso L', 'Vernaci G', 'Carlet J', 'Lo Mele M', 'Fassan M', 'Zulato E', 'Faggioni G', 'Menichetti A', 'Di Liso E', 'Griguolo G', 'Falci C', 'Conte P', 'Indraccolo S', 'Guarneri V', 'Dieci MV']</t>
  </si>
  <si>
    <t>['Fan Y', 'Liu J', 'Miao J', 'Zhang X', 'Yan Y', 'Bai L', 'Chang J', 'Wang Y', 'Wang L', 'Bian Y', 'Zhou H']</t>
  </si>
  <si>
    <t>['Parkman JK', 'Sklioutovskaya-Lopez K', 'Menikdiwela KR', 'Freeman L', 'Moustaid-Moussa N', 'Kim JH']</t>
  </si>
  <si>
    <t>['Legoff L', "D'Cruz SC", 'Bouchekhchoukha K', 'Monfort C', 'Jaulin C', 'Multigner L', 'Smagulova F']</t>
  </si>
  <si>
    <t>['Miyake K', 'Miyashita C', 'Ikeda-Araki A', 'Miura R', 'Itoh S', 'Yamazaki K', 'Kobayashi S', 'Masuda H', 'Ooka T', 'Yamagata Z', 'Kishi R']</t>
  </si>
  <si>
    <t>['Collins JM', 'Wang D']</t>
  </si>
  <si>
    <t>['Kreipe HH', 'Sinn P']</t>
  </si>
  <si>
    <t>['Grzegorzewska AK', 'Grot E', 'Sechman A']</t>
  </si>
  <si>
    <t>['Huang YH', 'Fang WH', 'Tsai DJ', 'Chen YH', 'Wang YC', 'Su W', 'Kao CC', 'Yi K', 'Wang CC', 'Su SL']</t>
  </si>
  <si>
    <t>['Strati A', 'Nikolaou M', 'Georgoulias V', 'Lianidou ES']</t>
  </si>
  <si>
    <t>['Gong Z', 'Chen J', 'Wang J', 'Liu S', 'Ambrosone CB', 'Higgins MJ']</t>
  </si>
  <si>
    <t>['Akcakanat A', 'Zheng X', 'Cruz Pico CX', 'Kim TB', 'Chen K', 'Korkut A', 'Sahin A', 'Holla V', 'Tarco E', 'Singh G', 'Damodaran S', 'Mills GB', 'Gonzalez-Angulo AM', 'Meric-Bernstam F']</t>
  </si>
  <si>
    <t>['Chen J', 'Markowitz JE', 'Lilascharoen V', 'Taylor S', 'Sheurpukdi P', 'Keller JA', 'Jensen JR', 'Lim BK', 'Datta SR', 'Stowers L']</t>
  </si>
  <si>
    <t>['Siregar S', 'Sibarani J', 'Noegroho BS', 'Firmansyah I', 'Maskoen AM']</t>
  </si>
  <si>
    <t>['Tian C', 'Liu S', 'Wang Y', 'Song X']</t>
  </si>
  <si>
    <t>['Wang WX', 'Zhang YR', 'Luo SY', 'Zhang YS', 'Zhang Y', 'Tang C']</t>
  </si>
  <si>
    <t>['Wang F', 'Li S', 'Ma L', 'Geng Y', 'Shen Y', 'Zeng J']</t>
  </si>
  <si>
    <t>['McGovern AJ', 'Barreto GE']</t>
  </si>
  <si>
    <t>['Thompson RE', 'Brown ME', 'Helmick K', 'Whitlock BK', 'Pukazhenthi BS']</t>
  </si>
  <si>
    <t>['Lazorwitz A', 'Dindinger E', 'Harrison M', 'Aquilante CL', 'Sheeder J', 'Teal S']</t>
  </si>
  <si>
    <t>['Stanton A', 'Mowbray C', 'Lanz M', 'Brown K', 'Hilton P', 'Tyson-Capper A', 'Pickard RS', 'Ali ASM', 'Hall J']</t>
  </si>
  <si>
    <t>['Fernandez R', 'Delgado-Zayas E', 'Ramirez K', 'Cortes-Cortes J', 'Gomez-Gil E', 'Esteva I', 'Almaraz MC', 'Guillamon A', 'Pasaro E']</t>
  </si>
  <si>
    <t>['Menad R', 'Fernini M', 'Lakabi L', 'Soudani N', 'Smai S', 'Bonnet X', 'Gernigon-Spychalowicz T', 'Moudilou E', 'Exbrayat JM']</t>
  </si>
  <si>
    <t>['Ouyang Y', 'Liu X', 'Li H', 'Cui S', 'Yan H', 'Pan X']</t>
  </si>
  <si>
    <t>['Barua D', 'Gupta A', 'Gupta S']</t>
  </si>
  <si>
    <t>['Akutsu T', 'Yokota I', 'Watanabe K', 'Sakurada K']</t>
  </si>
  <si>
    <t>['Nair VA', 'Valo S', 'Peltomaki P', 'Bajbouj K', 'Abdel-Rahman WM']</t>
  </si>
  <si>
    <t>['Mokhlesi A', 'Talkhabi M']</t>
  </si>
  <si>
    <t>['Park HJ', 'Zhang M', 'Lee WY', 'Hong KH', 'Do JT', 'Park C', 'Song H']</t>
  </si>
  <si>
    <t>['Loux SC', 'Conley AJ', 'Scoggin KE', 'El-Sheikh Ali H', 'Dini P', 'Ball BA']</t>
  </si>
  <si>
    <t>['Rosa I', 'Silva P', 'da Mata S', 'Magro F', 'Carneiro F', 'Peixoto A', 'Silva M', 'Sousa HT', 'Roseira J', 'Parra J', 'Barosa R', 'Vieira A', 'Brito MJ', 'Lago P', 'Coelho A', 'Moleiro J', 'Pereira da Silva J', 'Fonseca R', 'Albuquerque C', 'Dias Pereira A']</t>
  </si>
  <si>
    <t>['Mi JL', 'Liu C', 'Xu M', 'Wang RS']</t>
  </si>
  <si>
    <t>['Xi J', 'Ma CX']</t>
  </si>
  <si>
    <t>['Gardini ES', 'Chen GG', 'Fiacco S', 'Mernone L', 'Willi J', 'Turecki G', 'Ehlert U']</t>
  </si>
  <si>
    <t>['Lv X', 'Wang H', 'Wu R', 'Shen X', 'Ye G']</t>
  </si>
  <si>
    <t>['Qin X', 'Song Y']</t>
  </si>
  <si>
    <t>['Li Y', 'Zhao J', 'Gutgesell LM', 'Shen Z', 'Ratia K', 'Dye K', 'Dubrovskyi O', 'Zhao H', 'Huang F', 'Tonetti DA', 'Thatcher GRJ', 'Xiong R']</t>
  </si>
  <si>
    <t>['Picking EM', 'Trubenbach LA', 'Bazer FW', 'Sawyer JE', 'Wickersham TA', 'Satterfield MC']</t>
  </si>
  <si>
    <t>['Liu F', 'Pan Q', 'Wang L', 'Yi S', 'Liu P', 'Huang W']</t>
  </si>
  <si>
    <t>['Delmonico L', 'Alves G', 'Bines J']</t>
  </si>
  <si>
    <t>['Liu S', 'Lai W', 'Shi Y', 'Liu N', 'Ouyang L', 'Zhang Z', 'Chen L', 'Wang X', 'Qian B', 'Xiao D', 'Yan Q', 'Cao Y', 'Liu S', 'Tao Y']</t>
  </si>
  <si>
    <t>['Clatot F', 'Perdrix A', 'Beaussire L', 'Lequesne J', 'Levy C', 'Emile G', 'Bubenheim M', 'Lacaille S', 'Calbrix C', 'Augusto L', 'Guillemet C', 'Alexandru C', 'Fontanilles M', 'Sefrioui D', 'Burel L', 'Guenot S', 'Richard D', 'Sarafan-Vasseur N', 'Di Fiore F']</t>
  </si>
  <si>
    <t>['Zhang SQ', 'Xu HB', 'Zhang SJ', 'Li XY']</t>
  </si>
  <si>
    <t>['Turner NC', 'Swift C', 'Kilburn L', 'Fribbens C', 'Beaney M', 'Garcia-Murillas I', 'Budzar AU', 'Robertson JFR', 'Gradishar W', 'Piccart M', 'Schiavon G', 'Bliss JM', 'Dowsett M', 'Johnston SRD', 'Chia SK']</t>
  </si>
  <si>
    <t>['Tsai CL', 'Tsai CN', 'Lee YS', 'Wang HS', 'Lee LY', 'Lin CY', 'Yang SY', 'Chao A']</t>
  </si>
  <si>
    <t>['Park S', 'Lee E', 'Park S', 'Lee S', 'Nam SJ', 'Kim SW', 'Lee JE', 'Yu JH', 'Kim JY', 'Ahn JS', 'Im YH', 'Park WY', 'Park K', 'Park YH']</t>
  </si>
  <si>
    <t>['Coll-de la Rubia E', 'Martinez-Garcia E', 'Dittmar G', 'Gil-Moreno A', 'Cabrera S', 'Colas E']</t>
  </si>
  <si>
    <t>['Terakawa J', 'Serna VA', 'Nair DM', 'Sato S', 'Kawakami K', 'Radovick S', 'Maire P', 'Kurita T']</t>
  </si>
  <si>
    <t>['Yang LN', 'Wu ZL', 'Yang ZJ', 'Li SG', 'Ouyang CS']</t>
  </si>
  <si>
    <t>['Gold MH', 'Manturova NE', 'Kruglova LS', 'Ikonnikova EV']</t>
  </si>
  <si>
    <t>['Finlay-Schultz J', 'Jacobsen BM', 'Riley D', 'Paul KV', 'Turner S', 'Ferreira-Gonzalez A', 'Harrell JC', 'Kabos P', 'Sartorius CA']</t>
  </si>
  <si>
    <t>['Hempel D', 'Ebner F', 'Garg A', 'Trepotec Z', 'Both A', 'Stein W', 'Gaumann A', 'Guttler L', 'Janni W', 'DeGregorio A', 'Hempel L', 'Milani V']</t>
  </si>
  <si>
    <t>['Lung DK', 'Reese RM', 'Alarid ET']</t>
  </si>
  <si>
    <t>['Huang XF', 'Zhang JL', 'Huang DP', 'Huang AS', 'Huang HT', 'Liu Q', 'Liu XH', 'Liao HL']</t>
  </si>
  <si>
    <t>['Tan GC', 'Chu C', 'Lee YT', 'Tan CCK', 'Ashburner J', 'Wood NW', 'Frackowiak RS']</t>
  </si>
  <si>
    <t>['Sreekumar S', 'Levine KM', 'Sikora MJ', 'Chen J', 'Tasdemir N', 'Carter D', 'Dabbs DJ', 'Meier C', 'Basudan A', 'Boone D', 'McAuliffe PF', 'Jankowitz RC', 'Lee AV', 'Atkinson JM', 'Oesterreich S']</t>
  </si>
  <si>
    <t>['Ryan-Moore E', 'Mavrommatis Y', 'Waldron M']</t>
  </si>
  <si>
    <t>['Hewitt SC', 'Carmona M', 'Foley KG', 'Donoghue LJ', 'Lierz SL', 'Winuthayanon W', 'Korach KS']</t>
  </si>
  <si>
    <t>['Li J', 'Jiang HJ', 'He Y', 'Shi JF', 'Chen Y', 'Luo YY', 'Fu CM']</t>
  </si>
  <si>
    <t>['Borrie AE', 'Rose FA', 'Choi YH', 'Perera FE', 'Read N', 'Sexton T', 'Lock M', 'Vandenberg TA', 'Hahn K', 'Younus J', 'Logan D', 'Potvin K', 'Yaremko B', 'Yu E', 'Lenehan J', 'Welch S', 'Teft WA', 'Kim RB']</t>
  </si>
  <si>
    <t>['Gibson DA', 'Simitsidellis I', 'Collins F', 'Saunders PTK']</t>
  </si>
  <si>
    <t>['Pooja', 'Sharma M', 'Singh K', 'Himashree G', 'Bhaumik G', 'Kumar B', 'Sethy NK']</t>
  </si>
  <si>
    <t>['Nair MG', 'Prabhu JS', 'Korlimarla A', 'Rajarajan S', 'P S H', 'Kaul R', 'Alexander A', 'Raghavan R', 'B S S', 'T S S']</t>
  </si>
  <si>
    <t>['Gao S', 'Ding B', 'Lou W']</t>
  </si>
  <si>
    <t>['Zhang Y', 'Wu Y', 'Fu Y', 'Lin L', 'Lin Y', 'Zhang Y', 'Ji L', 'Li C']</t>
  </si>
  <si>
    <t>['Vandegrift BJ', 'Hilderbrand ER', 'Satta R', 'Tai R', 'He D', 'You C', 'Chen H', 'Xu P', 'Coles C', 'Brodie MS', 'Lasek AW']</t>
  </si>
  <si>
    <t>['Roper N', 'Brown AL', 'Wei JS', 'Pack S', 'Trindade C', 'Kim C', 'Restifo O', 'Gao S', 'Sindiri S', 'Mehrabadi F', 'El Meskini R', 'Ohler ZW', 'Maity TK', 'Venugopalan A', 'Cultraro CM', 'Akoth E', 'Padiernos E', 'Chen H', 'Kesarwala A', 'Smart DK', 'Nilubol N', 'Rajan A', 'Piotrowska Z', 'Xi L', 'Raffeld M', 'Panchenko AR', 'Sahinalp C', 'Hewitt S', 'Hoang CD', 'Khan J', 'Guha U']</t>
  </si>
  <si>
    <t>['Shu J', 'Li J', 'Fu Y', 'Hui X', 'Jin Y', 'Chen M', 'Zheng X', 'Shi Y']</t>
  </si>
  <si>
    <t>['Jakubowski DM', 'Bailey H', 'Abran J', 'Blacklock A', 'Ciau N', 'Mies C', 'Tan V', 'Young R', 'Lau A', 'Baehner FL']</t>
  </si>
  <si>
    <t>['Wang J', 'Zhang X', 'Zhang L', 'Yan T', 'Wu B', 'Xu F', 'Jia Y']</t>
  </si>
  <si>
    <t>['Shen M', 'Li T', 'Chen F', 'Wu P', 'Wang Y', 'Chen L', 'Xie K', 'Wang J', 'Zhang G']</t>
  </si>
  <si>
    <t>['Zhuang Z', 'Wen J', 'Zhang L', 'Zhang M', 'Zhong X', 'Chen H', 'Luo C']</t>
  </si>
  <si>
    <t>['Wang S', 'Duan H', 'Li B']</t>
  </si>
  <si>
    <t>['Triantafyllidou O', 'Sigalos G', 'Gkoles L', 'Kastora S', 'Vakas P', 'Batsiou E', 'Vlahos N']</t>
  </si>
  <si>
    <t>['Boldes T', 'Merenbakh-Lamin K', 'Journo S', 'Shachar E', 'Lipson D', 'Yeheskel A', 'Pasmanik-Chor M', 'Rubinek T', 'Wolf I']</t>
  </si>
  <si>
    <t>['Chen Z', 'Lin X', 'Wang Y', 'Xie H', 'Chen F']</t>
  </si>
  <si>
    <t>['Chen Q', 'Wang Z', 'Sun J', 'Huang Y', 'Hanif Q', 'Liao Y', 'Lei C']</t>
  </si>
  <si>
    <t>['Jeminiwa BO', 'Knight RM', 'Braden TD', 'Cruz-Espindola C', 'Boothe DM', 'Akingbemi BT']</t>
  </si>
  <si>
    <t>['Saraswat S', 'Kharche SD', 'Rout PK', 'Pawaiya R', 'Gangwar C', 'Swain DK', 'Kaushik R']</t>
  </si>
  <si>
    <t>['Hu C', 'Liu Y', 'Jiang S', 'Chen H', 'Xu H', 'Hu J', 'Li C', 'Xia H']</t>
  </si>
  <si>
    <t>['Liu Y']</t>
  </si>
  <si>
    <t>['He G', 'Tang A', 'Xie M', 'Xia W', 'Zhao P', 'Wei J', 'Lai Y', 'Tang X', 'Zou YM', 'Liu H']</t>
  </si>
  <si>
    <t>['Yang F', 'Xie HY', 'Yang LF', 'Zhang L', 'Zhang FL', 'Liu HY', 'Li DQ', 'Shao ZM']</t>
  </si>
  <si>
    <t>['Pan D', 'Fan K', 'Li Q', 'Liu H', 'Li P', 'Hai R', 'Du C']</t>
  </si>
  <si>
    <t>['Griffiths RM', 'Pru CA', 'Behura SK', 'Cronrath AR', 'McCallum ML', 'Kelp NC', 'Winuthayanon W', 'Spencer TE', 'Pru JK']</t>
  </si>
  <si>
    <t>['Gong G', 'Lin T', 'Yuan Y']</t>
  </si>
  <si>
    <t>['Cao P', 'Miao B', 'Xu Y', 'Fan Q', 'Zhang Q', 'Zhang G', 'Zhou C', 'Xu Y']</t>
  </si>
  <si>
    <t>['Hermawan A', 'Putri H']</t>
  </si>
  <si>
    <t>['Hou L', 'Chen S', 'Shi W', 'Chen H', 'Liang Y', 'Wang X', 'Tan J', 'Wang Y', 'Deng X', 'Zhan M', 'Long J', 'Cai G', 'Luo S', 'Zhang C', 'Liu J', 'Leung JYS', 'Xie L']</t>
  </si>
  <si>
    <t>['Mitobe Y', 'Iino K', 'Takayama KI', 'Ikeda K', 'Suzuki T', 'Aogi K', 'Kawabata H', 'Suzuki Y', 'Horie-Inoue K', 'Inoue S']</t>
  </si>
  <si>
    <t>['Wang L', 'Zhang Y', 'Zhao S', 'Dong X', 'Li X', 'You Y', 'Yan Z', 'Liu G', 'Tong B', 'Chen Y', 'Yang X', 'Tian Y', 'Gao N', 'Wang Y', 'Wu Z', 'Qiu G', 'Zhang J', 'Wu N', 'Deciphering Disorders Involving Scoliosis COmorbidities DSG']</t>
  </si>
  <si>
    <t>['Sorokin M', 'Ignatev K', 'Poddubskaya E', 'Vladimirova U', 'Gaifullin N', 'Lantsov D', 'Garazha A', 'Allina D', 'Suntsova M', 'Barbara V', 'Buzdin A']</t>
  </si>
  <si>
    <t>['Chen F', 'Ni X', 'Chen L', 'Wang X', 'Xu J']</t>
  </si>
  <si>
    <t>['Bockers M', 'Paul NW', 'Efferth T']</t>
  </si>
  <si>
    <t>['Kim NR', 'Jardi F', 'Khalil R', 'Antonio L', 'Schollaert D', 'Deboel L', 'van Lenthe GH', 'Decallonne B', 'Carmeliet G', 'Gustafsson JA', 'Claessens F', 'Ohlsson C', 'Lagerquist MK', 'Dubois V', 'Vanderschueren D']</t>
  </si>
  <si>
    <t>['Mostavi M', 'Chiu YC', 'Huang Y', 'Chen Y']</t>
  </si>
  <si>
    <t>['Li Y', 'Hamilton KJ', 'Perera L', 'Wang T', 'Gruzdev A', 'Jefferson TB', 'Zhang AX', 'Mathura E', 'Gerrish KE', 'Wharey L', 'Martin NP', 'Li JL', 'Korach KS']</t>
  </si>
  <si>
    <t>['Garmash OV', 'Rossokha ZI', 'Gorovenko NG']</t>
  </si>
  <si>
    <t>['Chermula B', 'Jeseta M', 'Sujka-Kordowska P', 'Konwerska A', 'Jankowski M', 'Kranc W', 'Kocherova I', 'Celichowski P', 'Antosik P', 'Bukowska D', 'Milakovic I', 'Machatkova M', 'Pawelczyk L', 'Izycki D', 'Zabel M', 'Mozdziak P', 'Kempisty B', 'Piotrowska-Kempisty H']</t>
  </si>
  <si>
    <t>['Clyne A', 'Yang L', 'Yang M', 'May B', 'Yang AWH']</t>
  </si>
  <si>
    <t>['Lin HY', 'Tsai JC', 'Wu LY', 'Peng WH']</t>
  </si>
  <si>
    <t>['Fritz AJ', 'Hong D', 'Boyd J', 'Kost J', 'Finstaad KH', 'Fitzgerald MP', 'Hanna S', 'Abuarqoub AH', 'Malik M', 'Bushweller J', 'Tye C', 'Ghule P', 'Gordon J', 'Frietze S', 'Zaidi SK', 'Lian JB', 'Stein JL', 'Stein GS']</t>
  </si>
  <si>
    <t>['Yuan TA', 'Yourk V', 'Farhat A', 'Guo KL', 'Garcia A', 'Meyskens FL', 'Liu-Smith F']</t>
  </si>
  <si>
    <t>['Brakta S', 'Chorich LP', 'Kim HG', 'Coons LA', 'Katzenellenbogen JA', 'Hall JE', 'Korach KS', 'Layman LC']</t>
  </si>
  <si>
    <t>['Mishra A', 'Galvankar M', 'Singh N', 'Modi D']</t>
  </si>
  <si>
    <t>['Dunphy KA', 'Black AL', 'Roberts AL', 'Sharma A', 'Li Z', 'Suresh S', 'Browne EP', 'Arcaro KF', 'Ser-Dolansky J', 'Bigelow C', 'Troester MA', 'Schneider SS', 'Makari-Judson G', 'Crisi GM', 'Jerry DJ']</t>
  </si>
  <si>
    <t>['Fiorillo AA', 'Heier CR', 'Huang YF', 'Tully CB', 'Punga T', 'Punga AR']</t>
  </si>
  <si>
    <t>['Silva-Sousa AC', 'Mazzi-Chaves JF', 'Freitas JV', 'Salles AG', 'Segato RABDS', 'Silva LABD', 'Antunes LAA', 'Antunes LS', 'Baratto-Filho F', 'Sousa-Neto MD', 'Kuchler EC']</t>
  </si>
  <si>
    <t>['Kulus M', 'Kranc W', 'Sujka-Kordowska P', 'Mozdziak P', 'Jankowski M', 'Konwerska A', 'Kulus J', 'Bukowska D', 'Skowronski M', 'Piotrowska-Kempisty H', 'Nowicki M', 'Kempisty B', 'Antosik P']</t>
  </si>
  <si>
    <t>['Choudhary S', 'Pradhan D', 'Khan NS', 'Singh H', 'Thomas G', 'Jain AK']</t>
  </si>
  <si>
    <t>['Li H', 'Li J', 'Gao W', 'Zhen C', 'Feng L']</t>
  </si>
  <si>
    <t>['Zundelevich A', 'Dadiani M', 'Kahana-Edwin S', 'Itay A', 'Sella T', 'Gadot M', 'Cesarkas K', 'Farage-Barhom S', 'Saar EG', 'Eyal E', 'Kol N', 'Pavlovski A', 'Balint-Lahat N', 'Dick-Necula D', 'Barshack I', 'Kaufman B', 'Gal-Yam EN']</t>
  </si>
  <si>
    <t>['Nishimura Y', 'Moriya K', 'Kobayashi S', 'Araki A', 'Sata F', 'Mitsui T', 'Itoh S', 'Miyashita C', 'Cho K', 'Kon M', 'Nakamura M', 'Kitta T', 'Murai S', 'Kishi R', 'Shinohara N']</t>
  </si>
  <si>
    <t>['Douma Z', 'Dallel M', 'Bahia W', 'Ben Salem A', 'Hachani Ben Ali F', 'Almawi WY', 'Lautier C', 'Haydar S', 'Grigorescu F', 'Mahjoub T']</t>
  </si>
  <si>
    <t>['Xu S', 'Zhang H', 'Pao PC', 'Lee A', 'Wang J', 'Suen Chan Y', 'Manno Iii FAM', 'Wan Chan S', 'Han Cheng S', 'Chen X']</t>
  </si>
  <si>
    <t>['Majorini MT', 'Cancila V', 'Rigoni A', 'Botti L', 'Dugo M', 'Triulzi T', 'De Cecco L', 'Fontanella E', 'Jachetti E', 'Tagliabue E', 'Chiodoni C', 'Tripodo C', 'Colombo MP', 'Lecis D']</t>
  </si>
  <si>
    <t>['Grana-Baumgartner A', 'Meikle A', 'Fernandez-Foren A', 'Neimaur K', 'Barrera N', 'Cuadro F', 'Santos-Neto PD', 'Bosolasco D', 'Nunez-Olivera R', 'Crispo M', 'Menchaca A', 'de Brun V']</t>
  </si>
  <si>
    <t>['Muse ME', 'Titus AJ', 'Salas LA', 'Wilkins OM', 'Mullen C', 'Gregory KJ', 'Schneider SS', 'Crisi GM', 'Jawale RM', 'Otis CN', 'Christensen BC', 'Arcaro KF']</t>
  </si>
  <si>
    <t>['Gao Y', 'Chen L', 'Han Y', 'Wu F', 'Yang WS', 'Zhang Z', 'Huo T', 'Zhu Y', 'Yu C', 'Kim H', 'Lee M', 'Tang Z', 'Phillips K', 'He B', 'Jung SY', 'Song Y', 'Zhu B', 'Xu RM', 'Feng Q']</t>
  </si>
  <si>
    <t>['Keup C', 'Storbeck M', 'Hauch S', 'Hahn P', 'Sprenger-Haussels M', 'Hoffmann O', 'Kimmig R', 'Kasimir-Bauer S']</t>
  </si>
  <si>
    <t>['Tang D', 'Bao J', 'Bai G', 'Hao M', 'Jin R', 'Liu F']</t>
  </si>
  <si>
    <t>['Adams S', 'Wiersielis K', 'Yasrebi A', 'Conde K', 'Armstrong L', 'Guo GL', 'Roepke TA']</t>
  </si>
  <si>
    <t>['Gomez AL', 'Altamirano GA', 'Tschopp MV', 'Bosquiazzo VL', 'Munoz-de-Toro M', 'Kass L']</t>
  </si>
  <si>
    <t>['Gan M', 'Shen L', 'Liu L', 'Guo Z', 'Wang S', 'Chen L', 'Zheng T', 'Fan Y', 'Tan Y', 'Jiang D', 'Li X', 'Zhang S', 'Zhu L']</t>
  </si>
  <si>
    <t>['Bolleyn J', 'Rombaut M', 'Nair N', 'Branson S', 'Heymans A', 'Chuah M', 'VandenDriessche T', 'Rogiers V', 'De Kock J', 'Vanhaecke T']</t>
  </si>
  <si>
    <t>['Cortes-Urrea C', 'Bueno-Gutierrez F', 'Solarte M', 'Guevara-Burbano M', 'Tobar-Tosse F', 'Velez-Varela PE', 'Bonilla JC', 'Barreto G', 'Velasco-Medina J', 'Moreno PA', 'Rivas JL']</t>
  </si>
  <si>
    <t>['Han Y', 'Wei Y', 'Yao J', 'Chu YY', 'Li CW', 'Hsu JL', 'Nie L', 'Hung MC']</t>
  </si>
  <si>
    <t>['Ma X', 'Liu J', 'Wang H', 'Jiang Y', 'Wan Y', 'Xia Y', 'Cheng W']</t>
  </si>
  <si>
    <t>['Swain SM', 'Tang G', 'Brauer HA', 'Goerlitz DS', 'Lucas PC', 'Robidoux A', 'Harris BT', 'Bandos H', 'Ren Y', 'Geyer CE Jr', 'Rastogi P', 'Mamounas EP', 'Wolmark N']</t>
  </si>
  <si>
    <t>['Olsvik PA', 'Softeland L']</t>
  </si>
  <si>
    <t>['Rinaldi J', 'Sokol ES', 'Hartmaier RJ', 'Trabucco SE', 'Frampton GM', 'Goldberg ME', 'Albacker LA', 'Daemen A', 'Manning G']</t>
  </si>
  <si>
    <t>['Andreano KJ', 'Baker JG', 'Park S', 'Safi R', 'Artham S', 'Oesterreich S', 'Jeselsohn R', 'Brown M', 'Sammons S', 'Wardell SE', 'Chang CY', 'Norris JD', 'McDonnell DP']</t>
  </si>
  <si>
    <t>['Martinez-Gonzalez LJ', 'Antunez-Rodriguez A', 'Vazquez-Alonso F', 'Hernandez AF', 'Alvarez-Cubero MJ']</t>
  </si>
  <si>
    <t>['Sonmezler O', 'Boga I', 'Bisgin A']</t>
  </si>
  <si>
    <t>['Carausu M', 'Melaabi S', 'Pierga JY', 'Bidard FC', 'Cabel L']</t>
  </si>
  <si>
    <t>['Chen J', 'Liu C', 'Cen J', 'Liang T', 'Xue J', 'Zeng H', 'Zhang Z', 'Xu G', 'Yu C', 'Lu Z', 'Wang Z', 'Jiang J', 'Zhan X', 'Zeng J']</t>
  </si>
  <si>
    <t>['Li J', 'Ji Z', 'Luo X', 'Li Y', 'Yuan P', 'Long J', 'Shen N', 'Lu Q', 'Zeng Q', 'Zhong R', 'Shen Y', 'Cheng L']</t>
  </si>
  <si>
    <t>['Casali P', 'Shen T', 'Xu Y', 'Qiu Z', 'Chupp DP', 'Im J', 'Xu Z', 'Zan H']</t>
  </si>
  <si>
    <t>['Ross DS', 'Liu B', 'Schram AM', 'Razavi P', 'Lagana SM', 'Zhang Y', 'Scaltriti M', 'Bromberg JF', 'Ladanyi M', 'Hyman DM', 'Drilon A', 'Zehir A', 'Benayed R', 'Chandarlapaty S', 'Hechtman JF']</t>
  </si>
  <si>
    <t>['Ye SB', 'Cheng YK', 'Deng R', 'Deng Y', 'Li P', 'Zhang L', 'Lan P']</t>
  </si>
  <si>
    <t>['Jiang X', 'Liu Y', 'Zhang G', 'Lin S', 'Yuan N', 'Wu J', 'Yan X', 'Ma Y', 'Ma M']</t>
  </si>
  <si>
    <t>['Lu J', 'Wang X', 'Wan L', 'Fu J', 'Huo Y', 'Zhao Y', 'Guo C']</t>
  </si>
  <si>
    <t>['Hanker AB', 'Sudhan DR', 'Arteaga CL']</t>
  </si>
  <si>
    <t>['Kur P', 'Kolasa-Wolosiuk A', 'Misiakiewicz-Has K', 'Wiszniewska B']</t>
  </si>
  <si>
    <t>['Butler MC', 'Long CN', 'Kinkade JA', 'Green MT', 'Martin RE', 'Marshall BL', 'Willemse TE', 'Schenk AK', 'Mao J', 'Rosenfeld CS']</t>
  </si>
  <si>
    <t>['Satirapod C', 'Wang N', 'MacDonald JA', 'Sun M', 'Woods DC', 'Tilly JL']</t>
  </si>
  <si>
    <t>['Aldawood N', 'Alrezaki A', 'Alanazi S', 'Amor N', 'Alwasel S', 'Sirotkin A', 'Harrath AH']</t>
  </si>
  <si>
    <t>['Reinert T', 'Ramalho S', 'de Vasconcelos VCA', 'Silva LR', 'da Silva AER', 'de Andrade CA', 'Kraft MBPL', 'Coelho GP', 'Mandelli J', 'Binotto M', 'Cabello C', 'de Paiva Silva GR', 'Bines J', 'Barrios CH', 'Ellis MJ', 'Graudenz MS']</t>
  </si>
  <si>
    <t>['Lee S', 'Hu Y', 'Loo SK', 'Tan Y', 'Bhargava R', 'Lewis MT', 'Wang XS']</t>
  </si>
  <si>
    <t>['Liu WJ', 'Jiang ZM', 'Chen Y', 'Xiao PT', 'Wang ZY', 'Huang TQ', 'Liu EH']</t>
  </si>
  <si>
    <t>['Ulhaq ZS', 'Garcia CP']</t>
  </si>
  <si>
    <t>['Carroll CC', 'Patel SH', 'Simmons J', 'Gordon BD', 'Olson JF', 'Chemelewski K', 'Saw S', 'Hale TM', 'Howden R', 'Sabbaghi A']</t>
  </si>
  <si>
    <t>['Ghafouri-Fard S', 'Shoorei H', 'Taheri M']</t>
  </si>
  <si>
    <t>['Dai W', 'Nadadur RD', 'Brennan JA', 'Smith HL', 'Shen KM', 'Gadek M', 'Laforest B', 'Wang M', 'Gemel J', 'Li Y', 'Zhang J', 'Ziman BD', 'Yan J', 'Ai X', 'Beyer EC', 'Lakata EG', 'Kasthuri N', 'Efimov IR', 'Broman MT', 'Moskowitz IP', 'Shen L', 'Weber CR']</t>
  </si>
  <si>
    <t>['Fernandez R', 'Ramirez K', 'Gomez-Gil E', 'Cortes-Cortes J', 'Mora M', 'Aranda G', 'Zayas ED', 'Esteva I', 'Almaraz MC', 'Guillamon A', 'Pasaro E']</t>
  </si>
  <si>
    <t>['Wang CCN', 'Jin J', 'Chang JG', 'Hayakawa M', 'Kitazawa A', 'Tsai JJP', 'Sheu PC']</t>
  </si>
  <si>
    <t>['Adlanmerini M', 'Febrissy C', 'Zahreddine R', 'Vessieres E', 'Buscato M', 'Solinhac R', 'Favre J', 'Anquetil T', 'Guihot AL', 'Boudou F', 'Raymond-Letron I', 'Chambon P', 'Gourdy P', 'Ohlsson C', 'Laurell H', 'Fontaine C', 'Metivier R', 'Le Romancer M', 'Henrion D', 'Arnal JF', 'Lenfant F']</t>
  </si>
  <si>
    <t>['Baghel K', 'Srivastava R']</t>
  </si>
  <si>
    <t>['Dalewski B', 'Kaminska A', 'Bialkowska K', 'Jakubowska A', 'Sobolewska E']</t>
  </si>
  <si>
    <t>['Liu ZW', 'Luo ZH', 'Meng QQ', 'Zhong PC', 'Hu YJ', 'Shen XL']</t>
  </si>
  <si>
    <t>['Brignoni L', 'Cappetta M', 'Colistro V', 'Sans M', 'Artagaveytia N', 'Bonilla C', 'Bertoni B']</t>
  </si>
  <si>
    <t>['Yang L', 'Li H', 'Yang M', 'Zhang W', 'Li M', 'Xu Y', 'Li J', 'Kang J', 'Zhang J', 'Guo S']</t>
  </si>
  <si>
    <t>['Hattori Y', 'Ishii H', 'Tahara S', 'Morita A', 'Ozawa H']</t>
  </si>
  <si>
    <t>['Kuchler EC', 'Gerlach RF', 'Cunha AS', 'Ramazzotto LA', 'Spada PP', 'Nelson-Filho P', 'Ramos J', 'Pecharki GD', 'Barbosa F Jr', 'Vieira AR', 'Trevilatto PC', 'Brancher JA']</t>
  </si>
  <si>
    <t>['Ma X', 'Wu J', 'Liu C', 'Li J', 'Dong S', 'Zhang X', 'Wang J', 'Liu L', 'Zhang X', 'Sun P', 'Zhuang J', 'Sun C']</t>
  </si>
  <si>
    <t>['Han B', 'Chen H', 'Yao Y', 'Liu X', 'Nie C', 'Min J', 'Zeng Y', 'Lutz MW']</t>
  </si>
  <si>
    <t>['Garcia-Galiano D', 'Cara AL', 'Tata Z', 'Allen SJ', 'Myers MG Jr', 'Schipani E', 'Elias CF']</t>
  </si>
  <si>
    <t>['Macheroni C', 'Lucas TFG', 'Porto CS']</t>
  </si>
  <si>
    <t>['Jing XU', 'Feng-Qin S', 'Ke-Xin DU', 'Jia D', 'Dong-Yun LI']</t>
  </si>
  <si>
    <t>['Cheng-Dong N', 'Xin-Jia Y', 'Jing W', 'Wen-Lan LI', 'Yu F', 'Yuan-Yuan J', 'Xin Z', 'Chang L']</t>
  </si>
  <si>
    <t>['Wurfel FM', 'Wirtz RM', 'Winterhalter C', 'Taffurelli M', 'Santini D', 'Mandrioli A', 'Veltrup E', 'Rubner M', 'Fasching PA', 'Wurfel W', 'Zamagni C']</t>
  </si>
  <si>
    <t>['Huai Y', 'Zhang W', 'Chen Z', 'Zhao F', 'Wang W', 'Dang K', 'Xue K', 'Gao Y', 'Jiang S', 'Miao Z', 'Li M', 'Hao Q', 'Chen C', 'Qian A']</t>
  </si>
  <si>
    <t>['Mal R', 'Magner A', 'David J', 'Datta J', 'Vallabhaneni M', 'Kassem M', 'Manouchehri J', 'Willingham N', 'Stover D', 'Vandeusen J', 'Sardesai S', 'Williams N', 'Wesolowski R', 'Lustberg M', 'Ganju RK', 'Ramaswamy B', 'Cherian MA']</t>
  </si>
  <si>
    <t>['Khorshid Shamshiri A', 'Afzaljavan F', 'Alidoust M', 'Taherian V', 'Vakili F', 'Moezzi A', 'Homaei Shandiz F', 'Farrokh D', 'Pasdar A']</t>
  </si>
  <si>
    <t>['Barua D', 'Abbasi B', 'Gupta A', 'Gupta S']</t>
  </si>
  <si>
    <t>['Pareja F', 'Ferrando L', 'Lee SSK', 'Beca F', 'Selenica P', 'Brown DN', 'Farmanbar A', 'Da Cruz Paula A', 'Vahdatinia M', 'Zhang H', 'Zoppoli G', 'Wen HY', 'Brogi E', 'Robson ME', 'Razavi P', 'Chandarlapaty S', 'Weigelt B', 'Reis-Filho JS']</t>
  </si>
  <si>
    <t>['Shi YY', 'Li YQ', 'Xie X', 'Zhou YT', 'Zhang Q', 'Yu JL', 'Li P', 'Mi N', 'Li F']</t>
  </si>
  <si>
    <t>['Zahreddine R', 'Davezac M', 'Smirnova N', 'Buscato M', 'Lhuillier E', 'Lupieri A', 'Solinhac R', 'Vinel A', 'Vessieres E', 'Henrion D', 'Renault MA', 'Gadeau AP', 'Flouriot G', 'Lenfant F', 'Laffargue M', 'Metivier R', 'Arnal JF', 'Fontaine C']</t>
  </si>
  <si>
    <t>['Wang C', 'Lv X', 'Liu W', 'Liu S', 'Sun Z']</t>
  </si>
  <si>
    <t>['Hong J', 'Ye F', 'Yu B', 'Gao J', 'Qi F', 'Wang W']</t>
  </si>
  <si>
    <t>['Albert A', 'Stuber T', 'Bauer J', 'Wockel A']</t>
  </si>
  <si>
    <t>['Nong Y', 'Liang Y', 'Liang X', 'Li Y', 'Yang B']</t>
  </si>
  <si>
    <t>['Lin D', 'Xiao Y', 'Huang B', 'Wu X', 'Chen C', 'Liang Y', 'Zeng']</t>
  </si>
  <si>
    <t>['Liu T', 'Guo Y', 'Zhao J', 'He S', 'Bai Y', 'Wang N', 'Lin Y', 'Liu Q', 'Xu X']</t>
  </si>
  <si>
    <t>['Zheng WJ', 'Yan Q', 'Ni YS', 'Zhan SF', 'Yang LL', 'Zhuang HF', 'Liu XH', 'Jiang Y']</t>
  </si>
  <si>
    <t>['Lin C', 'Wu J', 'Lin L', 'Fei X', 'Chen X', 'Huang O', 'He J', 'Chen W', 'Li Y', 'Shen K', 'Zhu L']</t>
  </si>
  <si>
    <t>['Kumagai H', 'Miyamoto-Mikami E', 'Kikuchi N', 'Kamiya N', 'Zempo H', 'Fuku N']</t>
  </si>
  <si>
    <t>['Jaureguiberry M', 'Madoz LV', 'Quintana S', 'Marin M', 'Burucua M', 'Tizzano M', 'Rabaglino B', 'Rearte R', 'Pecoraro MI', 'de la Sota RL']</t>
  </si>
  <si>
    <t>['Wu Y', 'Zhang W', 'Zhang L', 'Wang D', 'Zhao S', 'Zhu M']</t>
  </si>
  <si>
    <t>['Ibrahim MAA', 'Abdelrahman AHM', 'Hussien TA', 'Badr EAA', 'Mohamed TA', 'El-Seedi HR', 'Pare PW', 'Efferth T', 'Hegazy MF']</t>
  </si>
  <si>
    <t>['Gerratana L', 'Basile D', 'Franzoni A', 'Allegri L', 'Viotto D', 'Corvaja C', 'Bortot L', 'Bertoli E', 'Buriolla S', 'Targato G', 'Da Ros L', 'Russo S', 'Bonotto M', 'Belletti B', 'Baldassarre G', 'Damante G', 'Puglisi F']</t>
  </si>
  <si>
    <t>['Feng Q', 'Li L', 'Wang X']</t>
  </si>
  <si>
    <t>['Jiang L', 'Sun Q']</t>
  </si>
  <si>
    <t>['Tang M', 'Xie X', 'Yi P', 'Kang J', 'Liao J', 'Li W', 'Li F']</t>
  </si>
  <si>
    <t>['Soofi A', 'Taghizadeh M', 'Tabatabaei SM', 'Rezaei Tavirani M', 'Shakib H', 'Namaki S', 'Safari Alighiarloo N']</t>
  </si>
  <si>
    <t>['Pineyro-Ruiz C', 'Serrano H', 'Perez-Brayfield MR', 'Jorge JC']</t>
  </si>
  <si>
    <t>['Qi S', 'Han Q', 'Xing D', 'Qian L', 'Yu X', 'Ren D', 'Wang H', 'Chen Q']</t>
  </si>
  <si>
    <t>['Chmielewska M', 'Janusz P', 'Andrusiewicz M', 'Kotwicki T', 'Kotwicka M']</t>
  </si>
  <si>
    <t>['Ab Halim SA', 'Lee SK', 'Mustangin M', 'Mohd Saleh MF', 'Shah SA', 'Md Isa N']</t>
  </si>
  <si>
    <t>['Liao H', 'Huang W', 'Pei W', 'Li H']</t>
  </si>
  <si>
    <t>['Ye H', 'Wei X', 'Meng C', 'Wei Y', 'Liang G', 'Huang Z', 'Guo L', 'Su W']</t>
  </si>
  <si>
    <t>['Toyota K', 'Masuda S', 'Sugita S', 'Miyaoku K', 'Yamagishi G', 'Akashi H', 'Miyagawa S']</t>
  </si>
  <si>
    <t>['Zhang Z', 'Reis FMCV', 'He Y', 'Park JW', 'DiVittorio JR', 'Sivakumar N', 'van Veen JE', 'Maesta-Pereira S', 'Shum M', 'Nichols I', 'Massa MG', 'Anderson S', 'Paul K', 'Liesa M', 'Ajijola OA', 'Xu Y', 'Adhikari A', 'Correa SM']</t>
  </si>
  <si>
    <t>['Ni K', 'Cai X', 'Chen Y', 'Zhou L', 'Chen R', 'Zheng S', 'Wang Z']</t>
  </si>
  <si>
    <t>['Li H', 'Gao C', 'Liang Q', 'Liu C', 'Liu L', 'Zhuang J', 'Yang J', 'Zhou C', 'Feng F', 'Sun C']</t>
  </si>
  <si>
    <t>['Cheon YP', 'Ko C', 'Lee KH']</t>
  </si>
  <si>
    <t>['Guram G', 'Shaik JA', 'Devanna R', 'Kochhar AS', 'Vishwakarma S', 'Patil S']</t>
  </si>
  <si>
    <t>['Pakharenko LV', 'Vdovichenko YP', 'Kurtash NY', 'Basiuha IO', 'Kravchuk IV', 'Vorobii VD', 'Kusa OM']</t>
  </si>
  <si>
    <t>['Iakovleva TV', 'Kostina NE', 'Makarova EN', 'Bazhan NM']</t>
  </si>
  <si>
    <t>['Maciejewska-Skrendo A', 'Leznicka K', 'Leonska-Duniec A', 'Wilk M', 'Filip A', 'Cieszczyk P', 'Sawczuk M']</t>
  </si>
  <si>
    <t>['Sukocheva OA', 'Lukina E', 'Friedemann M', 'Menschikowski M', 'Hagelgans A', 'Aliev G']</t>
  </si>
  <si>
    <t>['Vargas JE', 'Puga R', 'Lenz G', 'Trindade C', 'Filippi-Chiela E']</t>
  </si>
  <si>
    <t>['Oshi M', 'Tokumaru Y', 'Angarita FA', 'Yan L', 'Matsuyama R', 'Endo I', 'Takabe K']</t>
  </si>
  <si>
    <t>['Jiang Y', 'Xin X', 'Pan X', 'Zhang A', 'Zhang Z', 'Li J', 'Yuan X']</t>
  </si>
  <si>
    <t>['Lee N', 'Park MJ', 'Song W', 'Jeon K', 'Jeong S']</t>
  </si>
  <si>
    <t>['Man Q', 'Deng Y', 'Li P', 'Ma J', 'Yang Z', 'Yang X', 'Zhou Y', 'Yan X']</t>
  </si>
  <si>
    <t>['Al-Amri RJ', 'Alotibi MKH', 'Al-Raddadi RI', 'Shebli WTY', 'Fallatah EIY', 'Alhujaily AS', 'Mohamed HS']</t>
  </si>
  <si>
    <t>['Wang L', 'Li H', 'Shen X', 'Zeng J', 'Yue L', 'Lin J', 'Yang J', 'Zou W', 'Li Y', 'Qin D', 'Wu A', 'Wu J']</t>
  </si>
  <si>
    <t>['Biswas S', 'Ghosh S', 'Samanta A', 'Das S', 'Mukherjee U', 'Maitra S']</t>
  </si>
  <si>
    <t>['Hasan LK', 'Aljabban J', 'Rohr M', 'Mukhtar M', 'Adapa N', 'Salim R', 'Aljabban N', 'Syed S', 'Syed S', 'Panahiazar M', 'Hadley D', 'Jarjour W']</t>
  </si>
  <si>
    <t>['Wei M', 'Li H', 'Li Q', 'Qiao Y', 'Ma Q', 'Xie R', 'Wang R', 'Liu Y', 'Wei C', 'Li B', 'Zheng C', 'Sun B', 'Yu B']</t>
  </si>
  <si>
    <t>['Yang W', 'He X', 'He C', 'Peng L', 'Xing S', 'Li D', 'Wang L', 'Jin T', 'Yuan D']</t>
  </si>
  <si>
    <t>['DeLeon C', 'Wang DQ', 'Arnatt CK']</t>
  </si>
  <si>
    <t>['Wang B', 'Zhong JL', 'Jiang N', 'Shang J', 'Wu B', 'Chen YF', 'Lu HD']</t>
  </si>
  <si>
    <t>['Yan F', 'Feng M', 'Wang X', 'Wang P', 'Xie Y', 'Liu X', 'Li W', 'Yang Z']</t>
  </si>
  <si>
    <t>['Xie Q', 'Xiao YS', 'Jia SC', 'Zheng JX', 'Du ZC', 'Chen YC', 'Chen MT', 'Liang YK', 'Lin HY', 'Zeng']</t>
  </si>
  <si>
    <t>['Song Y', 'Yang J', 'Jing W', 'Wang Q', 'Liu Y', 'Cheng X', 'Ye F', 'Tian J', 'Wei F', 'Ma S']</t>
  </si>
  <si>
    <t>['Li M', 'Gao X', 'Tan L', 'Miao Y', 'Fan W', 'Gao Z', 'Liu S', 'Ding C', 'Shi X', 'Song S']</t>
  </si>
  <si>
    <t>['Xu B', 'Amallraja A', 'Swaminathan P', 'Elsey R', 'Davis C', 'Theel S', 'Viet S', 'Petersen J', 'Krie A', 'Davies G', 'Williams CB', 'Ehli E', 'Meissner T']</t>
  </si>
  <si>
    <t>['Lu W', 'Wu Y', 'Lu CX', 'Zhu T', 'Ren ZL', 'Yu Z']</t>
  </si>
  <si>
    <t>['Schrors B', 'Boegel S', 'Albrecht C', 'Bukur T', 'Bukur V', 'Holtstrater C', 'Ritzel C', 'Manninen K', 'Tadmor AD', 'Vormehr M', 'Sahin U', 'Lower M']</t>
  </si>
  <si>
    <t>['Pakharenko LV', 'Vorobii VD', 'Kurtash NY', 'Kusa OM', 'Kravchuk IV', 'Zhurakivskyi VM']</t>
  </si>
  <si>
    <t>['Sinha BK', 'Tokar EJ', 'Bushel PR']</t>
  </si>
  <si>
    <t>['Li L', 'Lin L', 'Veeraraghavan J', 'Hu Y', 'Wang X', 'Lee S', 'Tan Y', 'Schiff R', 'Wang XS']</t>
  </si>
  <si>
    <t>['Wang J', 'Hu R', 'Wang J', 'He Q']</t>
  </si>
  <si>
    <t>['Golovchenko O', 'Abramova M', 'Ponomarenko I', 'Reshetnikov E', 'Aristova I', 'Polonikov A', 'Dvornyk V', 'Churnosov M']</t>
  </si>
  <si>
    <t>['Bertolini F', 'Jorgensen MGP', 'Henkel C', 'Dufour S', 'Tomkiewicz J']</t>
  </si>
  <si>
    <t>['Luo Y', 'Chen H', 'Li D', 'Zhan M', 'Hou L', 'Dong W', 'Luo Y', 'Xie L']</t>
  </si>
  <si>
    <t>['Shang P', 'Li W', 'Tan Z', 'Zhang J', 'Dong S', 'Wang K', 'Chamba Y']</t>
  </si>
  <si>
    <t>['Ozturk S', 'Donmez-Altuntas H', 'Ozturk F', 'Kurtsoy A', 'Gokay F', 'Simsek Y', 'Bayram F']</t>
  </si>
  <si>
    <t>['Gardini ES', 'Fiacco S', 'Mernone L', 'Ehlert U']</t>
  </si>
  <si>
    <t>['Liu Y', 'Liu Y', 'Zhang W', 'Sun M', 'Weng W', 'Gao R']</t>
  </si>
  <si>
    <t>['Ke Y', 'Bin L', 'Lin L', 'MingRong X']</t>
  </si>
  <si>
    <t>['van Geelen CT', 'Savas P', 'Teo ZL', 'Luen SJ', 'Weng CF', 'Ko YA', 'Kuykhoven KS', 'Caramia F', 'Salgado R', 'Francis PA', 'Dawson SJ', 'Fox SB', 'Fellowes A', 'Loi S']</t>
  </si>
  <si>
    <t>['Merritt JR', 'Grogan KE', 'Zinzow-Kramer WM', 'Sun D', 'Ortlund EA', 'Yi SV', 'Maney DL']</t>
  </si>
  <si>
    <t>['Zhou Z', 'Moore TM', 'Drew BG', 'Ribas V', 'Wanagat J', 'Civelek M', 'Segawa M', 'Wolf DM', 'Norheim F', 'Seldin MM', 'Strumwasser AR', 'Whitney KA', 'Lester E', 'Reddish BR', 'Vergnes L', 'Reue K', 'Rajbhandari P', 'Tontonoz P', 'Lee J', 'Mahata SK', 'Hewitt SC', 'Shirihai O', 'Gastonbury C', 'Small KS', 'Laakso M', 'Jensen J', 'Lee S', 'Drevon CA', 'Korach KS', 'Lusis AJ', 'Hevener AL']</t>
  </si>
  <si>
    <t>['Geng A', 'Wu T', 'Cai C', 'Song W', 'Wang J', 'Yu QC', 'Zeng YA']</t>
  </si>
  <si>
    <t>['Cotul EK', 'Zuo Q', 'Santaliz-Casiano A', 'Imir OB', 'Mogol AN', 'Tunc E', 'Duong K', 'Lee JK', 'Ramesh R', 'Odukoya E', 'Kesavadas MP', 'Ziogaite M', 'Smith BP', 'Mao C', 'Shapiro DJ', 'Park BH', 'Katzenellenbogen BS', 'Daly D', 'Aranda E', "O'Neill JD", 'Walker C', 'Landesman Y', 'Madak-Erdogan Z']</t>
  </si>
  <si>
    <t>['Zhang X', 'Zhao Y', 'Cheng C', 'Li L', 'Xiao M', 'Zhang G', 'Lu X']</t>
  </si>
  <si>
    <t>['Xia X', 'Zhou C', 'He X', 'Liu C', 'Wang G', 'Sun X']</t>
  </si>
  <si>
    <t>['Guclu-Geyik F', 'Coban N', 'Can G', 'Erginel-Unaltuna N']</t>
  </si>
  <si>
    <t>['Sroor FM', 'Aboelenin MM', 'Mahrous KF', 'Mahmoud K', 'Elwahy AHM', 'Abdelhamid IA']</t>
  </si>
  <si>
    <t>['Paul MR', 'Pan TC', 'Pant DK', 'Shih NN', 'Chen Y', 'Harvey KL', 'Solomon A', 'Lieberman D', 'Morrissette JJ', 'Soucier-Ernst D', 'Goodman NG', 'Stavropoulos SW', 'Maxwell KN', 'Clark C', 'Belka GK', 'Feldman M', 'DeMichele A', 'Chodosh LA']</t>
  </si>
  <si>
    <t>['Pang B', 'Hu C', 'Wu G', 'Zhang Y', 'Lin G']</t>
  </si>
  <si>
    <t>['Bennett JA', 'Lastra RR', 'Barroeta JE', 'Parilla M', 'Galbo F', 'Wanjari P', 'Young RH', 'Krausz T', 'Oliva E']</t>
  </si>
  <si>
    <t>['Raina JK', 'Sharma M', 'Panjaliya RK', 'Dogra V', 'Bakaya A', 'Kumar P']</t>
  </si>
  <si>
    <t>['Skriver SK', 'Jensen MB', 'Eriksen JO', 'Ahlborn LB', 'Knoop AS', 'Rossing M', 'Ejlertsen B', 'Laenkholm AV']</t>
  </si>
  <si>
    <t>['Davis AA', 'Jacob S', 'Gerratana L', 'Shah AN', 'Wehbe F', 'Katam N', 'Zhang Q', 'Flaum L', 'Siziopikou KP', 'Platanias LC', 'Gradishar WJ', 'Behdad A', 'Cristofanilli M']</t>
  </si>
  <si>
    <t>['Yamaguchi T', 'Wei D', 'Song SC', 'Lim B', 'Tritsch NX', 'Lin D']</t>
  </si>
  <si>
    <t>['Lu X', 'Arbab AAI', 'Zhang Z', 'Fan Y', 'Han Z', 'Gao Q', 'Sun Y', 'Yang Z']</t>
  </si>
  <si>
    <t>['Takeshima K', 'Hayashida T', 'Maeda H', 'Nakashoji A', 'Yokoe T', 'Seki T', 'Takahashi M', 'Kitagawa Y']</t>
  </si>
  <si>
    <t>['Jian L', 'Xie J', 'Guo S', 'Yu H', 'Chen R', 'Tao K', 'Yang C', 'Li K', 'Liu S']</t>
  </si>
  <si>
    <t>['Xu X', 'Niu L', 'Liu Y', 'Pang M', 'Lu W', 'Xia C', 'Zhu Y', 'Yang B', 'Wang Q']</t>
  </si>
  <si>
    <t>['Zivanovic Bujak A', 'Weng CF', 'Silva MJ', 'Yeung M', 'Lo L', 'Ftouni S', 'Litchfield C', 'Ko YA', 'Kuykhoven K', 'Van Geelen C', 'Chandrashekar S', 'Dawson MA', 'Loi S', 'Wong SQ', 'Dawson SJ']</t>
  </si>
  <si>
    <t>['Fishchuk L', 'Rossokha Z', 'Sheyko L', 'Brisevac L', 'Gorovenko N']</t>
  </si>
  <si>
    <t>['Yu ZX', 'Li XY', 'Xu XH']</t>
  </si>
  <si>
    <t>['Ahmed F', 'Sarsenbayeva A', 'Katsogiannos P', 'Aguer C', 'Pereira MJ']</t>
  </si>
  <si>
    <t>['Altamirano GA', 'Gomez AL', 'Schierano-Marotti G', 'Munoz-de-Toro M', 'Rodriguez HA', 'Kass L']</t>
  </si>
  <si>
    <t>['Sun D', 'Luo X', 'Ma L', 'Wang Y', 'Zhang F']</t>
  </si>
  <si>
    <t>['Loganathan N', 'McIlwraith EK', 'Belsham DD']</t>
  </si>
  <si>
    <t>['Thent ZC', 'Froemming GRA', 'Ismail ABM', 'Fuad SBSA', 'Muid S']</t>
  </si>
  <si>
    <t>['Stagkourakis S', 'Spigolon G', 'Liu G', 'Anderson DJ']</t>
  </si>
  <si>
    <t>['Mishra A', 'Galvankar M', 'Vaidya S', 'Chaudhari U', 'Modi D']</t>
  </si>
  <si>
    <t>['Hartkopf AD', 'Grischke EM', 'Brucker SY']</t>
  </si>
  <si>
    <t>['Maney DL', 'Merritt JR', 'Prichard MR', 'Horton BM', 'Yi SV']</t>
  </si>
  <si>
    <t>['Huang Y', 'Zheng WJ', 'Ni YS', 'Li MS', 'Chen JK', 'Liu XH', 'Tan XH', 'Li JQ']</t>
  </si>
  <si>
    <t>['Tao L', 'He XY', 'Jiang YT', 'Lan R', 'Li M', 'Li ZM', 'Yang WF', 'Hong QH', 'Chu MX']</t>
  </si>
  <si>
    <t>['Lu DC', 'Han W', 'Lu K']</t>
  </si>
  <si>
    <t>['Krop I', 'Abramson V', 'Colleoni M', 'Traina T', 'Holmes F', 'Garcia-Estevez L', 'Hart L', 'Awada A', 'Zamagni C', 'Morris PG', 'Schwartzberg L', 'Chan S', 'Gucalp A', 'Biganzoli L', 'Steinberg J', 'Sica L', 'Trudeau M', 'Markova D', 'Tarazi J', 'Zhu Z', "O'Brien T", 'Kelly CM', 'Winer E', 'Yardley DA']</t>
  </si>
  <si>
    <t>['Troncoso F', 'Herlitz K', 'Acurio J', 'Aguayo C', 'Guevara K', 'Castro FO', 'Godoy AS', 'San Martin S', 'Escudero C']</t>
  </si>
  <si>
    <t>['Bardia A', 'Modi S', 'Oliveira M', 'Cortes J', 'Campone M', 'Ma B', 'Dirix L', 'Weise A', 'Hewes B', 'Diaz-Padilla I', 'Han Y', 'Deshpande P', 'Samant TS', 'Lorenc KR', 'He W', 'Su F', 'Chavez-MacGregor M']</t>
  </si>
  <si>
    <t>['Lee SY', 'Kang YJ', 'Kwon J', 'Nishi Y', 'Yanase T', 'Lee KA', 'Koong MK']</t>
  </si>
  <si>
    <t>['Richard F', 'Majjaj S', 'Venet D', 'Rothe F', 'Pingitore J', 'Boeckx B', 'Marchio C', 'Clatot F', 'Bertucci F', 'Mariani O', 'Galant C', 'Eynden GVD', 'Salgado R', 'Biganzoli E', 'Lambrechts D', 'Vincent-Salomon A', 'Pruneri G', 'Larsimont D', 'Sotiriou C', 'Desmedt C']</t>
  </si>
  <si>
    <t>['Kim MR', 'Wu MJ', 'Zhang Y', 'Yang JY', 'Chang CJ']</t>
  </si>
  <si>
    <t>['Stewart MK', 'Mattiske DM', 'Pask AJ']</t>
  </si>
  <si>
    <t>['Ulhaq ZS']</t>
  </si>
  <si>
    <t>['Xie B', 'Geng Q', 'Xu J', 'Lu H', 'Luo H', 'Hu Y', 'Song X']</t>
  </si>
  <si>
    <t>['Razavi P', 'Dickler MN', 'Shah PD', 'Toy W', 'Brown DN', 'Won HH', 'Li BT', 'Shen R', 'Vasan N', 'Modi S', 'Jhaveri K', 'Caravella BA', 'Patil S', 'Selenica P', 'Zamora S', 'Cowan AM', 'Comen E', 'Singh A', 'Covey A', 'Berger MF', 'Hudis CA', 'Norton L', 'Nagy RJ', 'Odegaard JI', 'Lanman RB', 'Solit DB', 'Robson ME', 'Lacouture ME', 'Brogi E', 'Reis-Filho JS', 'Moynahan ME', 'Scaltriti M', 'Chandarlapaty S']</t>
  </si>
  <si>
    <t>['Zhang FX', 'Li ZT', 'Li M', 'Yuan YL', 'Cui SS', 'Wang GH', 'Li RM']</t>
  </si>
  <si>
    <t>['Dai H', 'Lv Z', 'Hu C', 'Shi Z', 'Wei X', 'Jin S', 'Yuan Y', 'Yu D', 'Shi F']</t>
  </si>
  <si>
    <t>['Arruabarrena-Aristorena A', 'Maag JLV', 'Kittane S', 'Cai Y', 'Karthaus WR', 'Ladewig E', 'Park J', 'Kannan S', 'Ferrando L', 'Cocco E', 'Ho SY', 'Tan DS', 'Sallaku M', 'Wu F', 'Acevedo B', 'Selenica P', 'Ross DS', 'Witkin M', 'Sawyers CL', 'Reis-Filho JS', 'Verma CS', 'Jauch R', 'Koche R', 'Baselga J', 'Razavi P', 'Toska E', 'Scaltriti M']</t>
  </si>
  <si>
    <t>['Ponandai-Srinivasan S', 'Saare M', 'Boggavarapu NR', 'Frisendahl C', 'Ehrstrom S', 'Riethmuller C', 'Garcia-Uribe PA', 'Rettkowski J', 'Iyengar A', 'Salumets A', 'Lalitkumar PGL', 'Gotte M', 'Gemzell-Danielsson K']</t>
  </si>
  <si>
    <t>['Simond AM', 'Ling C', 'Moore MJ', 'Condotta SA', 'Richer MJ', 'Muller WJ']</t>
  </si>
  <si>
    <t>['Arslan HS', 'Nursal AF', 'Inanir A', 'Karakus N', 'Yigit S']</t>
  </si>
  <si>
    <t>['Turner NC', 'Kingston B', 'Kilburn LS', 'Kernaghan S', 'Wardley AM', 'Macpherson IR', 'Baird RD', 'Roylance R', 'Stephens P', 'Oikonomidou O', 'Braybrooke JP', 'Tuthill M', 'Abraham J', 'Winter MC', 'Bye H', 'Hubank M', 'Gevensleben H', 'Cutts R', 'Snowdon C', 'Rea D', 'Cameron D', 'Shaaban A', 'Randle K', 'Martin S', 'Wilkinson K', 'Moretti L', 'Bliss JM', 'Ring A']</t>
  </si>
  <si>
    <t>['Wu J', 'Bryan J', 'Rubinstein SM', 'Wang L', 'Lenoue-Newton M', 'Zuhour R', 'Levy M', 'Micheel C', 'Xu Y', 'Bhavnani SK', 'Mackey L', 'Warner JL']</t>
  </si>
  <si>
    <t>['Jeffreys SA', 'Powter B', 'Balakrishnar B', 'Mok K', 'Soon P', 'Franken A', 'Neubauer H', 'de Souza P', 'Becker TM']</t>
  </si>
  <si>
    <t>['Wang Y', 'Niu Z', 'Zeng Z', 'Jiang Y', 'Jiang Y', 'Ding Y', 'Tang S', 'Shi H', 'Ding X']</t>
  </si>
  <si>
    <t>['Verma A', 'Schwartz N', 'Cohen DJ', 'Patel V', 'Nageris B', 'Bachar G', 'Boyan BD', 'Schwartz Z']</t>
  </si>
  <si>
    <t>['Parris TZ', 'Vizlin-Hodzic D', 'Salmela S', 'Funa K']</t>
  </si>
  <si>
    <t>['Dean L', 'Kane M']</t>
  </si>
  <si>
    <t>Foundation Medicine, Inc., USA. Foundation Medicine, Inc., USA. Foundation Medicine, Inc., USA. Foundation Medicine, Inc., USA. Foundation Medicine, Inc., USA. Foundation Medicine, Inc., USA. Foundation Medicine, Inc., USA. Foundation Medicine, Inc., USA. Foundation Medicine, Inc., USA. Foundation Medicine, Inc., USA. Foundation Medicine, Inc., USA. Department of Internal Medicine, Section on Hematology and Oncology, Wake Forest School of Medicine. Department of Internal Medicine, Section on Hematology and Oncology, Wake Forest School of Medicine. 3rd Oncology Department, Hygeia Hospital, Athens. Medical University of Vienna, Vienna, Austria. Dept of Molecular and Clinical Cancer Medicine, University of Liverpool, Liverpool, UK. Dept of Molecular and Clinical Cancer Medicine, University of Liverpool, Liverpool, UK. The Clatterbridge Cancer Centre NHS Foundation Trust, Liverpool, UK. Dept of Medical Oncology, Dana-Farber Cancer Institute, Boston, MA, USA. Yale School of Medicine, New Haven, CT, USA. Foundation Medicine, Inc., USA. Department of Pathology, State University of New York (SUNY) Upstate Medical University, Syracuse, New York, USA. Dept of Molecular and Clinical Cancer Medicine, University of Liverpool, Liverpool, UK. The Clatterbridge Cancer Centre NHS Foundation Trust, Liverpool, UK. Foundation Medicine, Inc., USA. Wake Forest Comprehensive Cancer Center, and Department of Pathology, Wake Forest School of Medicine, Winston-Salem, North, Carolina, USA.</t>
  </si>
  <si>
    <t>School of Pharmaceutical Sciences (Mathematical Engineering Academy of Chinese Medicine), Guangzhou University of Chinese Medicine, Guangzhou, China. School of Pharmaceutical Sciences (Mathematical Engineering Academy of Chinese Medicine), Guangzhou University of Chinese Medicine, Guangzhou, China. School of Pharmaceutical Sciences (Mathematical Engineering Academy of Chinese Medicine), Guangzhou University of Chinese Medicine, Guangzhou, China. School of Pharmaceutical Sciences (Mathematical Engineering Academy of Chinese Medicine), Guangzhou University of Chinese Medicine, Guangzhou, China. School of Pharmaceutical Sciences (Mathematical Engineering Academy of Chinese Medicine), Guangzhou University of Chinese Medicine, Guangzhou, China; Dongguan Songshan Lake Yidao TCM Clinic, Dongguan, China. School of Pharmaceutical Sciences (Mathematical Engineering Academy of Chinese Medicine), Guangzhou University of Chinese Medicine, Guangzhou, China. School of Pharmaceutical Sciences (Mathematical Engineering Academy of Chinese Medicine), Guangzhou University of Chinese Medicine, Guangzhou, China. Graduate School, Guangdong Medical University, Dongguan, China. School of Pharmaceutical Sciences (Mathematical Engineering Academy of Chinese Medicine), Guangzhou University of Chinese Medicine, Guangzhou, China. School of Pharmaceutical Sciences (Mathematical Engineering Academy of Chinese Medicine), Guangzhou University of Chinese Medicine, Guangzhou, China. School of Pharmaceutical Sciences (Mathematical Engineering Academy of Chinese Medicine), Guangzhou University of Chinese Medicine, Guangzhou, China. Electronic address: huangxiaoqi@gzucm.edu.cn. School of Pharmaceutical Sciences (Mathematical Engineering Academy of Chinese Medicine), Guangzhou University of Chinese Medicine, Guangzhou, China; Dongguan Songshan Lake Yidao TCM Clinic, Dongguan, China. Electronic address: xuebaozheng@gzucm.edu.cn.</t>
  </si>
  <si>
    <t>Massachusetts General Hospital Cancer Center, Boston, MA. University of Texas Health Sciences Center, Houston, TX. Texas Oncology-San Antonio, San Antonio, TX. Barbara Ann Karmanos Cancer Center, Detroit, MI. Texas Oncology-Tyler, Tyler, TX. Horizon Oncology Center, Lafayette, IN. Texas Oncology-Baylor Charles A. Sammons Cancer Center; Dallas, TX. Ohio State University Comprehensive Cancer Center, Columbus, OH. MD Anderson Cancer Center, Houston, TX. US Oncology Research, Virginia Oncology Associates, Norfolk, VA. Radius Health, Inc., Waltham, MA. Radius Health, Inc., Waltham, MA. Radius Health, Inc., Waltham, MA. University of Colorado, Aurora, CO.</t>
  </si>
  <si>
    <t>Department of Basic Medical Sciences, School of Medicine, Hubei Polytechnic University, Huangshi 435003, China. Department of Basic Medical Sciences, School of Medicine, Hubei Polytechnic University, Huangshi 435003, China. Department of Basic Medical Sciences, School of Medicine, Hubei Polytechnic University, Huangshi 435003, China. Department of Pathology and Pathophysiology, School of Basic Medical Sciences, Tongji Medical College, Huazhong University of Science and Technology, Wuhan 430030, China. Department of Pathology and Pathophysiology, School of Basic Medical Sciences, Tongji Medical College, Huazhong University of Science and Technology, Wuhan 430030, China. Department of Pathology and Pathophysiology, School of Basic Medical Sciences, Tongji Medical College, Huazhong University of Science and Technology, Wuhan 430030, China.</t>
  </si>
  <si>
    <t>Small Vertebrates Reproduction, Laboratory of Research on Arid Areas, Faculty of Biological Sciences, Houari Boumediene University of Sciences and Technology, DZ-16111 El Alia, Algiers, Algeria; Faculty of Sciences, Department of Natural and Life Sciences, University of Algiers, Algeria. Electronic address: menadrafik@gmail.com. Laboratory of Sciences and Techniques of Animal Production (LSTPA), Faculty of Natural Sciences and Life, Abdelhamid Ibn Badis University, Mostaganem, Algeria. Natural Resources Laboratory, University Mouloud Mammeri, BP 15000, Tizi-Ouzou, Algeria. Small Vertebrates Reproduction, Laboratory of Research on Arid Areas, Faculty of Biological Sciences, Houari Boumediene University of Sciences and Technology, DZ-16111 El Alia, Algiers, Algeria. Small Vertebrates Reproduction, Laboratory of Research on Arid Areas, Faculty of Biological Sciences, Houari Boumediene University of Sciences and Technology, DZ-16111 El Alia, Algiers, Algeria. Mammal Ecophysiology, Laboratory of Research on Arid Areas, Faculty of Biological Sciences, Houari Boumediene University of Sciences and Technology, El Alia, Algiers, Algeria. CEBC, UMR-7372 CNRS ULR, 79360 Villiers en Bois France. University of Lyon, UMRS 449, Laboratory of General Biology, Catholic University of Lyon, Reproduction and Comparative Development/EPHE, 10 Place des Archives, 69002 Lyon, France. University of Lyon, UMRS 449, Laboratory of General Biology, Catholic University of Lyon, Reproduction and Comparative Development/EPHE, 10 Place des Archives, 69002 Lyon, France.</t>
  </si>
  <si>
    <t>Medical Laboratory, Taizhou Central Hospital (Taizhou University Hospital), Taizhou, Zhejiang, China. Medical Laboratory, Taizhou Central Hospital (Taizhou University Hospital), Taizhou, Zhejiang, China. Medical Laboratory, Taizhou Central Hospital (Taizhou University Hospital), Taizhou, Zhejiang, China. Medical Laboratory, Taizhou Central Hospital (Taizhou University Hospital), Taizhou, Zhejiang, China. Medical Laboratory, Taizhou Central Hospital (Taizhou University Hospital), Taizhou, Zhejiang, China. Medical Laboratory, Taizhou Central Hospital (Taizhou University Hospital), Taizhou, Zhejiang, China. Department of Medical Service, Taizhou Central Hospital (Taizhou University Hospital), Taizhou, Zhejiang, China.</t>
  </si>
  <si>
    <t>College of Animal Science and Technology, Jiangsu Province Key Laboratory of Animal Breeding and Molecular Design, Yangzhou University, 88 South University Ave, Yangzhou, 225009 Jiangsu China.grid.268415.c Department of Hematology, The People's Hospital of Taizhou, Taizhou, Jiangsu China. Institute of Translational Medicine, Medical College, Yangzhou University,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 College of Animal Science and Technology, Jiangsu Province Key Laboratory of Animal Breeding and Molecular Design, Yangzhou University, 88 South University Ave, Yangzhou, 225009 Jiangsu China.grid.268415.c</t>
  </si>
  <si>
    <t>School of Chinese Materia Medica, Beijing University of Chinese Medicine, Beijing, 100029, China. School of Traditional Chinese Medicine, Beijing University of Chinese Medicine, Beijing, 100029, China. School of Chinese Materia Medica, Beijing University of Chinese Medicine, Beijing, 100029, China. School of Traditional Chinese Medicine, Beijing University of Chinese Medicine, Beijing, 100029, China. School of Chinese Materia Medica, Beijing University of Chinese Medicine, Beijing, 100029, China. School of Chinese Materia Medica, Beijing University of Chinese Medicine, Beijing, 100029, China. School of Traditional Chinese Medicine, Beijing University of Chinese Medicine, Beijing, 100029, China. School of Chinese Materia Medica, Beijing University of Chinese Medicine, Beijing, 100029, China. School of Traditional Chinese Medicine, Beijing University of Chinese Medicine, Beijing, 100029, China. National Institute of TCM Constitution and Preventive Medicine, Beijing University of Chinese Medicine, Beijing, 100029, China. School of Humanities, Beijing University of Chinese Medicine, Beijing, 100029, China. National Institute of TCM Constitution and Preventive Medicine, Beijing University of Chinese Medicine, Beijing, 100029, China. yanfei_z@163.com. School of Chinese Materia Medica, Beijing University of Chinese Medicine, Beijing, 100029, China. lzqbzy@sina.com. National Institute of TCM Constitution and Preventive Medicine, Beijing University of Chinese Medicine, Beijing, 100029, China. lzqbzy@sina.com.</t>
  </si>
  <si>
    <t>Endocrine Signalling Group, Royal Veterinary College, University of London, Royal College Street, London NW1 0TU, UK. Comparative Biomedical Sciences, Royal Veterinary College, University of London, Royal College Street, London NW1 0TU, UK. Endocrine Signalling Group, Royal Veterinary College, University of London, Royal College Street, London NW1 0TU, UK. Clinical Sciences &amp; Services, Royal Veterinary College, Hawkshead Lane, North Mymms, Hatfield, Hertfordshire AL9 7TA, UK. Endocrine Signalling Group, Royal Veterinary College, University of London, Royal College Street, London NW1 0TU, UK. Comparative Biomedical Sciences, Royal Veterinary College, University of London, Royal College Street, London NW1 0TU, UK. Endocrine Signalling Group, Royal Veterinary College, University of London, Royal College Street, London NW1 0TU, UK. Comparative Biomedical Sciences, Royal Veterinary College, University of London, Royal College Street, London NW1 0TU, UK. Endocrine Signalling Group, Royal Veterinary College, University of London, Royal College Street, London NW1 0TU, UK. Endocrine Signalling Group, Royal Veterinary College, University of London, Royal College Street, London NW1 0TU, UK. Comparative Biomedical Sciences, Royal Veterinary College, University of London, Royal College Street, London NW1 0TU, UK. Department of Translational Science, Bristol Medical School, University of Bristol, Whitson Street, Bristol BS1 3NY, UK. Clinical Sciences &amp; Services, Royal Veterinary College, Hawkshead Lane, North Mymms, Hatfield, Hertfordshire AL9 7TA, UK. Clinical Sciences &amp; Services, Royal Veterinary College, Hawkshead Lane, North Mymms, Hatfield, Hertfordshire AL9 7TA, UK. Clinical Sciences &amp; Services, Royal Veterinary College, Hawkshead Lane, North Mymms, Hatfield, Hertfordshire AL9 7TA, UK. Small Animal Specialist Hospital, 1 Richardson Place, North Ryde, 2113 NSW, Australia. Clinical Sciences &amp; Services, Royal Veterinary College, Hawkshead Lane, North Mymms, Hatfield, Hertfordshire AL9 7TA, UK. Department of Small Animal Medicine and Surgery, University of Veterinary Medicine Hannover, Bunteweg 9, 30559 Hannover, Germany. Comparative Biomedical Sciences, Royal Veterinary College, University of London, Royal College Street, London NW1 0TU, UK. Centre for Endocrinology, William Harvey Research Institute, Barts and the London School of Medicine and Dentistry, Queen Mary University of London, London EC1M 6BQ, UK. Clinical Sciences &amp; Services, Royal Veterinary College, Hawkshead Lane, North Mymms, Hatfield, Hertfordshire AL9 7TA, UK. Comparative Biomedical Sciences, Royal Veterinary College, University of London, Royal College Street, London NW1 0TU, UK. Endocrine Signalling Group, Royal Veterinary College, University of London, Royal College Street, London NW1 0TU, UK. Comparative Biomedical Sciences, Royal Veterinary College, University of London, Royal College Street, London NW1 0TU, UK.</t>
  </si>
  <si>
    <t>Department of Surgery, Indiana University School of Medicine, Indianapolis, IN 46202, USA. Department of Biochemistry and Molecular Biology, Indiana University School of Medicine, Indianapolis, IN 46202, USA. Department of Surgery, Indiana University School of Medicine, Indianapolis, IN 46202, USA. Department of Biochemistry and Molecular Biology, Indiana University School of Medicine, Indianapolis, IN 46202, USA. Department of Surgery, Indiana University School of Medicine, Indianapolis, IN 46202, USA. Department of Surgery, Indiana University School of Medicine, Indianapolis, IN 46202, USA. Department of Surgery, Indiana University School of Medicine, Indianapolis, IN 46202, USA. Department of Biochemistry and Molecular Biology, Indiana University School of Medicine, Indianapolis, IN 46202, USA. VA Roudebush Medical Center, Indiana University School of Medicine, Indianapolis, IN 46202, USA.</t>
  </si>
  <si>
    <t>Department of Gynecology and Obstetrics, University Hospital of Essen, 45122 Essen, Germany. QIAGEN GmbH, 40724 Hilden, Germany. QIAGEN GmbH, 40724 Hilden, Germany. Department of Gynecology and Obstetrics, University Hospital of Essen, 45122 Essen, Germany. Department of Gynecology and Obstetrics, University Hospital of Essen, 45122 Essen, Germany. Department of Gynecology and Obstetrics, University Hospital of Essen, 45122 Essen, Germany.</t>
  </si>
  <si>
    <t>Institute of Environmental Ecology, IDEA Consultants, Inc., Yaizu, Japan. Department of Science and Technology for Biological Resources and Environment, Graduate School of Agriculture, Ehime University, Matsuyama, Japan. Center for Environmental Risk Research, National Institute for Environmental Studies, Tsukuba, Japan. Center for Environmental Risk Research, National Institute for Environmental Studies, Tsukuba, Japan. Institute of Environmental Ecology, IDEA Consultants, Inc., Yaizu, Japan. Center for Environmental Risk Research, National Institute for Environmental Studies, Tsukuba, Japan. Institute of Environmental Ecology, IDEA Consultants, Inc., Yaizu, Japan. Institute of Environmental Ecology, IDEA Consultants, Inc., Yaizu, Japan. Institute of Environmental Ecology, IDEA Consultants, Inc., Yaizu, Japan. Nanobioscience, Yokohama City University, Yokohama, Japan. Japan NUS Co., Tokyo, Japan. Environmental Health Department, Ministry of the Environment, Tokyo, Japan. Nanobioscience, Yokohama City University, Yokohama, Japan.</t>
  </si>
  <si>
    <t>Institute of Animal Husbandry and Veterinary Medicine, Tianjin Academy of Agricultural Sciences, Tianjin 300381, China. Institute of Animal Husbandry and Veterinary Medicine, Tianjin Academy of Agricultural Sciences, Tianjin 300381, China. Institute of Animal Husbandry and Veterinary Medicine, Tianjin Academy of Agricultural Sciences, Tianjin 300381, China. Institute of Animal Husbandry and Veterinary Medicine, Tianjin Academy of Agricultural Sciences, Tianjin 300381, China. Institute of Animal Husbandry and Veterinary Medicine, Tianjin Academy of Agricultural Sciences, Tianjin 300381, China. Institute of Animal Husbandry and Veterinary Medicine, Tianjin Academy of Agricultural Sciences, Tianjin 300381, China. Institute of Animal Husbandry and Veterinary Medicine, Tianjin Academy of Agricultural Sciences, Tianjin 300381, China. Institute of Animal Husbandry and Veterinary Medicine, Tianjin Academy of Agricultural Sciences, Tianjin 300381, China.</t>
  </si>
  <si>
    <t>Department of Molecular Biology and Genetics, Faculty of Science, Bilkent University, Ankara, Turkey. Department of Biological Sciences, National University of Medical Sciences, Rawalpindi, 46000, Pakistan. Department of Bioinformatics and Computational Biology, The University of Texas MD Anderson Cancer Center, Houston, TX, USA. Interdisciplinary Program in Neuroscience, Bilkent University, 06800, Ankara, Turkey. Department of Molecular Biology and Genetics, Faculty of Science, Bilkent University, Ankara, Turkey. Department of Molecular Biology and Genetics, Faculty of Science, Bilkent University, Ankara, Turkey. Department of Molecular Biology and Genetics, Faculty of Science, Bilkent University, Ankara, Turkey. Department of Biological Sciences, Faculty of Arts and Sciences, Eastern Mediterranean University, Famagusta, North Cyprus, Turkey. Department of Stem Cell Sciences, Graduate School of Health Sciences, Center for Stem Cell Research and Development, Hacettepe University, 06100, Ankara, Turkey. Interdisciplinary Program in Neuroscience, Bilkent University, 06800, Ankara, Turkey. Department of Molecular Biology and Genetics, Faculty of Science, Bilkent University, Ankara, Turkey. Department of Molecular Biology and Genetics, Faculty of Science, Bilkent University, Ankara, Turkey. Department of Molecular Biology and Genetics, Faculty of Science, Bilkent University, Ankara, Turkey. Department of Molecular Biology and Genetics, Faculty of Science, Bilkent University, Ankara, Turkey. Department of Bioinformatics, Institute of Health Sciences, Hacettepe University, 06100, Ankara, Turkey. Department of Molecular Biology and Genetics, Faculty of Science, Bilkent University, Ankara, Turkey. konu@fen.bilkent.edu.tr. Interdisciplinary Program in Neuroscience, Bilkent University, 06800, Ankara, Turkey. konu@fen.bilkent.edu.tr. UNAM-Institute of Materials Science and Nanotechnology, Bilkent University, 06800, Ankara, Turkey. konu@fen.bilkent.edu.tr.</t>
  </si>
  <si>
    <t>Department of Biochemistry and Molecular Biology, College of Medicine, Howard University, Washington, DC, USA. Developmental Therapeutics Branch, Laboratory of Molecular Pharmacology, Center for Cancer Research (CCR), National Cancer Institute (NCI), National Institutes of Health (NIH), Bethesda, Maryland, USA. Molecular Epidemiology Section, Laboratory of Human Carcinogenesis, CCR, NCI, NIH, Bethesda, Maryland, USA. Department of Biochemistry and Molecular Biology, College of Medicine, Howard University, Washington, DC, USA. Department of Biochemistry and Molecular Biology, College of Medicine, Howard University, Washington, DC, USA. Department of Biochemistry, Faculty of Applied Medical Science, Umm Al-Qura University, Makkah, Saudi Arabia. Department of Biochemistry and Molecular Biology, College of Medicine, Howard University, Washington, DC, USA. Regulatory RNAs and Cancer Section, Genetics Branch, CCR, NCI, NIH, Bethesda, Maryland, USA. Regulatory RNAs and Cancer Section, Genetics Branch, CCR, NCI, NIH, Bethesda, Maryland, USA. Oncogenomics Section, Genetics Branch, CCR, NCI, NIH, Bethesda, Maryland, USA. Developmental Therapeutics Branch, Laboratory of Molecular Pharmacology, Center for Cancer Research (CCR), National Cancer Institute (NCI), National Institutes of Health (NIH), Bethesda, Maryland, USA. Division of Cancer and Stem Cells, Nottingham Breast Cancer Research Centre, University of Nottingham Biodiscovery Institute, Nottingham University Hospitals, Nottingham, United Kingdom. Division of Cancer and Stem Cells, Nottingham Breast Cancer Research Centre, University of Nottingham Biodiscovery Institute, Nottingham University Hospitals, Nottingham, United Kingdom. Division of Cancer and Stem Cells, Nottingham Breast Cancer Research Centre, University of Nottingham Biodiscovery Institute, Nottingham University Hospitals, Nottingham, United Kingdom. Regulatory RNAs and Cancer Section, Genetics Branch, CCR, NCI, NIH, Bethesda, Maryland, USA. Molecular Epidemiology Section, Laboratory of Human Carcinogenesis, CCR, NCI, NIH, Bethesda, Maryland, USA. Oncogenomics Section, Genetics Branch, CCR, NCI, NIH, Bethesda, Maryland, USA. Developmental Therapeutics Branch, Laboratory of Molecular Pharmacology, Center for Cancer Research (CCR), National Cancer Institute (NCI), National Institutes of Health (NIH), Bethesda, Maryland, USA aladjemm@mail.nih.gov sudha.sharma@howard.edu. Department of Biochemistry and Molecular Biology, College of Medicine, Howard University, Washington, DC, USA aladjemm@mail.nih.gov sudha.sharma@howard.edu. National Human Genome Center, Howard University College of Medicine, Washington, DC.</t>
  </si>
  <si>
    <t>Section of Genetics and Genomics, Department of Metabolism, Digestion and Reproduction, Imperial College London, London W12 0NN, UK. Institute of Molecular Biology and Genetics NAS, 03143 Kiev, Ukraine. Institute of Molecular Biology and Genetics NAS, 03143 Kiev, Ukraine. Institute of Molecular Biology and Genetics NAS, 03143 Kiev, Ukraine. Institute of Molecular Biology and Genetics NAS, 03143 Kiev, Ukraine. Institute of Molecular Biology and Genetics NAS, 03143 Kiev, Ukraine. Institute of Paediatrics, Obstetrics and Gynaecology of the National Academy of Medical Sciences, 04050 Kiev, Ukraine. Institute of Paediatrics, Obstetrics and Gynaecology of the National Academy of Medical Sciences, 04050 Kiev, Ukraine. Institute of Molecular Biology and Genetics NAS, 03143 Kiev, Ukraine. Section of Genetics and Genomics, Department of Metabolism, Digestion and Reproduction, Imperial College London, London W12 0NN, UK. Section of Statistical Multi-Omics, Department of Clinical &amp; Experimental Medicine, School of Biosciences &amp; Medicine, University of Surrey, Guildford GU2 7XH, UK. Section of Genetics and Genomics, Department of Metabolism, Digestion and Reproduction, Imperial College London, London W12 0NN, UK. Section of Statistical Multi-Omics, Department of Clinical &amp; Experimental Medicine, School of Biosciences &amp; Medicine, University of Surrey, Guildford GU2 7XH, UK. Institute of Biochemistry and Genetics, Ufa Federal Research Centre Russian Academy of Sciences, 119192 Ufa, Russia. Institute of Molecular Biology and Genetics NAS, 03143 Kiev, Ukraine.</t>
  </si>
  <si>
    <t>National Medical Research Oncology Center, Ministry of Health of the Russian Federation, Rostov-on-Don, Russia. k.denees@yandex.ru. National Medical Research Oncology Center, Ministry of Health of the Russian Federation, Rostov-on-Don, Russia. National Medical Research Oncology Center, Ministry of Health of the Russian Federation, Rostov-on-Don, Russia.</t>
  </si>
  <si>
    <t>Research Institute of General Pathology and Pathophysiology, Moscow, Russia. I. M. Sechenov First Moscow State Medical University, Ministry of Health of Russian Federation (Sechenov University), Moscow, Russia. Research Institute of General Pathology and Pathophysiology, Moscow, Russia. burdennyy@gmail.com. N. M. Emanuel Institute of Biochemical Physics, Russian Academy of Sciences, Moscow, Russia. burdennyy@gmail.com. N. M. Emanuel Institute of Biochemical Physics, Russian Academy of Sciences, Moscow, Russia. N. N. Blokhin National Medical Research Centre of Oncology, Ministry of Health of Russian Federation, Moscow, Russia. N. N. Blokhin National Medical Research Centre of Oncology, Ministry of Health of Russian Federation, Moscow, Russia. I. M. Sechenov First Moscow State Medical University, Ministry of Health of Russian Federation (Sechenov University), Moscow, Russia. Research Institute of General Pathology and Pathophysiology, Moscow, Russia.</t>
  </si>
  <si>
    <t>Key Laboratory of Animal Genetics, Breeding and Reproduction of Ministry of Agriculture and Rural Affairs, Institute of Animal Science, Chinese Academy of Agricultural Sciences, Beijing 100193, China. Key Laboratory of Animal Genetics, Breeding and Reproduction of Ministry of Agriculture and Rural Affairs, Institute of Animal Science, Chinese Academy of Agricultural Sciences, Beijing 100193, China. Key Laboratory of Animal Genetics, Breeding and Reproduction of Ministry of Agriculture and Rural Affairs, Institute of Animal Science, Chinese Academy of Agricultural Sciences, Beijing 100193, China. Key Laboratory of Animal Genetics, Breeding and Reproduction of Ministry of Agriculture and Rural Affairs, Institute of Animal Science, Chinese Academy of Agricultural Sciences, Beijing 100193, China. Key Laboratory of Animal Genetics, Breeding and Reproduction of Ministry of Agriculture and Rural Affairs, Institute of Animal Science, Chinese Academy of Agricultural Sciences, Beijing 100193, China. Key Laboratory of Animal Genetics, Breeding and Reproduction of Ministry of Agriculture and Rural Affairs, Institute of Animal Science, Chinese Academy of Agricultural Sciences, Beijing 100193, China. Tianjin Institute of Animal Sciences, Tianjin 300381, China. Key Laboratory of Animal Genetics, Breeding and Reproduction of Ministry of Agriculture and Rural Affairs, Institute of Animal Science, Chinese Academy of Agricultural Sciences, Beijing 100193, China. State Key Laboratory of Sheep Genetic Improvement and Healthy Production, Xinjiang Academy of Agricultural and Reclamation Sciences, Shihezi 832000, China. Key Laboratory of Animal Genetics, Breeding and Reproduction of Ministry of Agriculture and Rural Affairs, Institute of Animal Science, Chinese Academy of Agricultural Sciences, Beijing 100193, China. Key Laboratory of Animal Genetics, Breeding and Reproduction of Ministry of Agriculture and Rural Affairs, Institute of Animal Science, Chinese Academy of Agricultural Sciences, Beijing 100193, China.</t>
  </si>
  <si>
    <t>State Key Laboratory of Biocontrol, School of Life Sciences, Sun Yat-Sen University, North Third Road, Guangzhou Higher Education Mega Center, Guangzhou 510006, China. National Engineering Research Center for Breeding Swine Industry, Guangdong Provincial Key Lab of Agro-Animal Genomics and Molecular Breeding, College of Animal Science, South China Agricultural University, Guangzhou 510642, China. National Engineering Research Center for Breeding Swine Industry, Guangdong Provincial Key Lab of Agro-Animal Genomics and Molecular Breeding, College of Animal Science, South China Agricultural University, Guangzhou 510642, China. National Engineering Research Center for Breeding Swine Industry, Guangdong Provincial Key Lab of Agro-Animal Genomics and Molecular Breeding, College of Animal Science, South China Agricultural University, Guangzhou 510642, China. State Key Laboratory of Biocontrol, School of Life Sciences, Sun Yat-Sen University, North Third Road, Guangzhou Higher Education Mega Center, Guangzhou 510006, China. National Engineering Research Center for Breeding Swine Industry, Guangdong Provincial Key Lab of Agro-Animal Genomics and Molecular Breeding, College of Animal Science, South China Agricultural University, Guangzhou 510642, China. Guangdong Provincial Key Laboratory of Laboratory Animals, Guangdong Laboratory Animals Monitoring Institute, Guangzhou 510260, China.</t>
  </si>
  <si>
    <t>Tianjin University of Traditional Chinese Medicine, Tianjin, 301617, PR China. Tianjin University of Traditional Chinese Medicine, Tianjin, 301617, PR China; The 1st Teaching Hospital of Tianjin University of Traditional Chinese Medicine, Tianjin, 300192, PR China. Tianjin University of Traditional Chinese Medicine, Tianjin, 301617, PR China. Tianjin University of Traditional Chinese Medicine, Tianjin, 301617, PR China. Tianjin University of Traditional Chinese Medicine, Tianjin, 301617, PR China. Tianjin University of Traditional Chinese Medicine, Tianjin, 301617, PR China. Tianjin University of Traditional Chinese Medicine, Tianjin, 301617, PR China. Tianjin University of Traditional Chinese Medicine, Tianjin, 301617, PR China. Tianjin University of Traditional Chinese Medicine, Tianjin, 301617, PR China. Tianjin University of Traditional Chinese Medicine, Tianjin, 301617, PR China. Tianjin University of Traditional Chinese Medicine, Tianjin, 301617, PR China. Tianjin University of Traditional Chinese Medicine, Tianjin, 301617, PR China. Electronic address: gaoxiumei@tjutcm.edu.cn. Tianjin University of Traditional Chinese Medicine, Tianjin, 301617, PR China. Electronic address: maohaoping@tjutcm.edu.cn.</t>
  </si>
  <si>
    <t>Department of Comparative Biosciences, College of Veterinary Medicine, University of Illinois Urbana-Champaign, IL, 61802 USA and Epivara, Inc., Research Park, 60 Hazelwood Dr., Suite 230G, Champaign, IL, 61820, USA. Electronic address: rexhess@illinois.edu. MRC Centre for Reproductive Health, The Queen's Medical Research Institute, University of Edinburgh, 47 Little France Crescent, Edinburgh EH16 4TJ, UK. Electronic address: r.sharpe@ed.ac.uk. Department of Cell Biology, University of Virginia School of Medicine, Charlottesville, VA, USA. Electronic address: bth7c@virginia.edu.</t>
  </si>
  <si>
    <t>School of Basic Sciences, Indian Institute of Technology Bhubaneswar, Odisha, India. Institute of Life Sciences, Bhubaneswar, Odisha, India. Department of Gastroenterology, SCB Medical College, Cuttack, Odisha, India. School of Biological Sciences, National Institute of Science Education and Research (NISER) Bhubaneswar, HBNI, Khurda, Odisha, India. Institute of Life Sciences, Bhubaneswar, Odisha, India. School of Basic Sciences, Indian Institute of Technology Bhubaneswar, Odisha, India.</t>
  </si>
  <si>
    <t>Department of Physiology and Biophysics, Institute of Biomedical Sciences, University of Sao Paulo, Av. Prof. Lineu Prestes 1524, Sao Paulo (SP) 05508-900, Brazil. Department of Physiology and Biophysics, Institute of Biomedical Sciences, University of Sao Paulo, Av. Prof. Lineu Prestes 1524, Sao Paulo (SP) 05508-900, Brazil. Department of Physiology and Biophysics, Institute of Biomedical Sciences, University of Sao Paulo, Av. Prof. Lineu Prestes 1524, Sao Paulo (SP) 05508-900, Brazil.</t>
  </si>
  <si>
    <t>Division of Toxicology, Wageningen University and Research, 6708WE Wageningen, The Netherlands. Division of Toxicology, Wageningen University and Research, 6708WE Wageningen, The Netherlands. Division of Toxicology, Wageningen University and Research, 6708WE Wageningen, The Netherlands. Division of Toxicology, Wageningen University and Research, 6708WE Wageningen, The Netherlands. Division of Toxicology, Wageningen University and Research, 6708WE Wageningen, The Netherlands. Electronic address: lenny.kamelia@wur.nl.</t>
  </si>
  <si>
    <t>Key Laboratory of Tropical &amp; Subtropical Fishery Resource Application &amp; Cultivation, Ministry of Agriculture and Rural Affairs, Pearl River Fisheries Research Institute, Chinese Academy of Fishery Sciences, Guangzhou, Guangdong 510380, PR China. Key Laboratory of Tropical &amp; Subtropical Fishery Resource Application &amp; Cultivation, Ministry of Agriculture and Rural Affairs, Pearl River Fisheries Research Institute, Chinese Academy of Fishery Sciences, Guangzhou, Guangdong 510380, PR China. Key Laboratory of Tropical &amp; Subtropical Fishery Resource Application &amp; Cultivation, Ministry of Agriculture and Rural Affairs, Pearl River Fisheries Research Institute, Chinese Academy of Fishery Sciences, Guangzhou, Guangdong 510380, PR China. Key Laboratory of Tropical &amp; Subtropical Fishery Resource Application &amp; Cultivation, Ministry of Agriculture and Rural Affairs, Pearl River Fisheries Research Institute, Chinese Academy of Fishery Sciences, Guangzhou, Guangdong 510380, PR China. Key Laboratory of Tropical &amp; Subtropical Fishery Resource Application &amp; Cultivation, Ministry of Agriculture and Rural Affairs, Pearl River Fisheries Research Institute, Chinese Academy of Fishery Sciences, Guangzhou, Guangdong 510380, PR China. Key Laboratory of Tropical &amp; Subtropical Fishery Resource Application &amp; Cultivation, Ministry of Agriculture and Rural Affairs, Pearl River Fisheries Research Institute, Chinese Academy of Fishery Sciences, Guangzhou, Guangdong 510380, PR China. Key Laboratory of Tropical &amp; Subtropical Fishery Resource Application &amp; Cultivation, Ministry of Agriculture and Rural Affairs, Pearl River Fisheries Research Institute, Chinese Academy of Fishery Sciences, Guangzhou, Guangdong 510380, PR China. Electronic address: zhuxinping_1964@163.com.</t>
  </si>
  <si>
    <t>Department of Medical Oncology, Dana-Farber Cancer Institute, Harvard Medical School, Boston, Massachusetts. Center for Functional Cancer Epigenetics, Dana-Farber Cancer Institute, Boston, Massachusetts. Department of Medical Oncology, Dana-Farber Cancer Institute, Harvard Medical School, Boston, Massachusetts. Rinath_jeselsohn@dfci.harvard.edu. Center for Functional Cancer Epigenetics, Dana-Farber Cancer Institute, Boston, Massachusetts. Susan F. Smith Center for Women's Cancers, Dana-Farber Cancer Institute, Harvard Medical School, Boston, Massachusetts.</t>
  </si>
  <si>
    <t>Department of Medicine, Brigham and Women's Hospital/Harvard Medical School, Boston, MA, USA. Women's Cancer Research Center, UPMC Hillman Cancer Center, Pittsburgh, PA, USA. Women's Cancer Research Center, UPMC Hillman Cancer Center, Pittsburgh, PA, USA. Department of Pharmacology and Chemical Biology, University of Pittsburgh, Pittsburgh, PA, USA. Magee-Women's Research Institute, Magee-Women's Research Hospital of University of Pittsburgh Medical Center, Pittsburgh, PA, USA. Richard King Mellon Foundation Institute for Pediatric Research, UPMC Children's Hospital of Pittsburgh, Pittsburgh, PA, USA. Richard King Mellon Foundation Institute for Pediatric Research, UPMC Children's Hospital of Pittsburgh, Pittsburgh, PA, USA. Women's Cancer Research Center, UPMC Hillman Cancer Center, Pittsburgh, PA, USA. Women's Cancer Research Center, UPMC Hillman Cancer Center, Pittsburgh, PA, USA. Department of Pathology, University of Pittsburgh School of Medicine, Pittsburgh, PA, USA. Institute of Pathology and Department of Gynecology, Charite University Hospital, Berlin, Germany. Institute of Pathology, Philipps-University Marburg and University Hospital Marburg (UKGM), Marburg, Germany. Institute of Pathology and Department of Gynecology, Charite University Hospital, Berlin, Germany. Institute of Pathology, DRK Kliniken Berlin, Berlin, Germany. Women's Cancer Research Center, UPMC Hillman Cancer Center, Pittsburgh, PA, USA. Department of Pharmacology and Chemical Biology, University of Pittsburgh, Pittsburgh, PA, USA. Magee-Women's Research Institute, Magee-Women's Research Hospital of University of Pittsburgh Medical Center, Pittsburgh, PA, USA. Women's Cancer Research Center, UPMC Hillman Cancer Center, Pittsburgh, PA, USA. leeav@upmc.edu. Department of Pharmacology and Chemical Biology, University of Pittsburgh, Pittsburgh, PA, USA. leeav@upmc.edu. Magee-Women's Research Institute, Magee-Women's Research Hospital of University of Pittsburgh Medical Center, Pittsburgh, PA, USA. leeav@upmc.edu. Department of Human Genetics, University of Pittsburgh, Pittsburgh, PA, USA. leeav@upmc.edu. Magee-Women's Research Institute, 204 Craft Avenue (Room A412), Pittsburgh, PA, 15213, USA. leeav@upmc.edu.</t>
  </si>
  <si>
    <t>Analysis of Circulating Tumour Cells, Laboratory of Analytical Chemistry, Department of Chemistry, University of Athens, 15771 Athens, Greece. Analysis of Circulating Tumour Cells, Laboratory of Analytical Chemistry, Department of Chemistry, University of Athens, 15771 Athens, Greece. Analysis of Circulating Tumour Cells, Laboratory of Analytical Chemistry, Department of Chemistry, University of Athens, 15771 Athens, Greece. Department of Radiation Oncology, Dana-Farber Cancer Institute and Brigham and Women's Hospital, Harvard Medical School, Boston, MA 02215-5450, USA. Department of Radiation Oncology, Dana-Farber Cancer Institute and Brigham and Women's Hospital, Harvard Medical School, Boston, MA 02215-5450, USA. First Department of Medical Oncology, Metropolitan General Hospital, 155 62 Athens, Greece. Department of Medical Oncology, School of Medicine, University of Crete, 71500 Crete, Greece. Analysis of Circulating Tumour Cells, Laboratory of Analytical Chemistry, Department of Chemistry, University of Athens, 15771 Athens, Greece.</t>
  </si>
  <si>
    <t>Henan University of Chinese Medicine Zhengzhou 450046,China. Henan Provincial Hospital of Traditional Chinese Medicine Zhengzhou 450002,China. Henan University of Chinese Medicine Zhengzhou 450046,China. Henan University of Chinese Medicine Zhengzhou 450046,China. Henan University of Chinese Medicine Zhengzhou 450046,China. Henan University of Chinese Medicine Zhengzhou 450046,China.</t>
  </si>
  <si>
    <t>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College of Grassland Agriculture, Northwest A&amp;F University, Yangling, Shaanxi, PR China; and Corresponding author. Email: sunxiuzhu208@163.com.</t>
  </si>
  <si>
    <t>Comprehensive Breast Health Center, Department of Surgery, Taipei Veterans General Hospital, Taipei City, Taiwan. Division of General Surgery, Department of Surgery, Taipei Veterans General Hospital, Taipei, Taiwan. Department of Public Health, College of Public Health, National Taiwan University, Taipei, Taiwan. Comprehensive Breast Health Center, Department of Surgery, Taipei Veterans General Hospital, Taipei City, Taiwan. Division of General Surgery, Department of Surgery, Taipei Veterans General Hospital, Taipei, Taiwan. Faculty of Medicine, College of Medicine, National Yang-Ming University, Taipei, Taiwan. Comprehensive Breast Health Center, Department of Surgery, Taipei Veterans General Hospital, Taipei City, Taiwan. Faculty of Medicine, College of Medicine, National Yang-Ming University, Taipei, Taiwan. Division of Transfusion Medicine, Department of Medicine, Taipei Veterans General Hospital, Taipei, Taiwan. Comprehensive Breast Health Center, Department of Surgery, Taipei Veterans General Hospital, Taipei City, Taiwan. Faculty of Medicine, College of Medicine, National Yang-Ming University, Taipei, Taiwan. Division of Chemotherapy, Department of Oncology, Taipei Veterans General Hospital, Taipei, Taiwan. Comprehensive Breast Health Center, Department of Surgery, Taipei Veterans General Hospital, Taipei City, Taiwan. Division of General Surgery, Department of Surgery, Taipei Veterans General Hospital, Taipei, Taiwan. Comprehensive Breast Health Center, Department of Surgery, Taipei Veterans General Hospital, Taipei City, Taiwan. Division of General Surgery, Department of Surgery, Taipei Veterans General Hospital, Taipei, Taiwan. Comprehensive Breast Health Center, Department of Surgery, Taipei Veterans General Hospital, Taipei City, Taiwan. Comprehensive Breast Health Center, Department of Surgery, Taipei Veterans General Hospital, Taipei City, Taiwan. Division of General Surgery, Department of Surgery, Taipei Veterans General Hospital, Taipei, Taiwan. Institute of Traditional Medicine, School of Medicine, National Yang-Ming University, Taipei, Taiwan. Department of Pathology and Laboratory Medicine, Taipei Veterans General Hospital, Taipei, Taiwan. School of Medicine, National Yang-Ming University, Taipei, Taiwan. Comprehensive Breast Health Center, Department of Surgery, Taipei Veterans General Hospital, Taipei City, Taiwan. Lmtseng87@gmail.com. Division of General Surgery, Department of Surgery, Taipei Veterans General Hospital, Taipei, Taiwan. Lmtseng87@gmail.com. Faculty of Medicine, College of Medicine, National Yang-Ming University, Taipei, Taiwan. Lmtseng87@gmail.com.</t>
  </si>
  <si>
    <t>College of Animal Science, Xinjiang Agricultural University, Urumqi 830052, China. Electronic address: wxy852354767@163.com. College of Animal Science, Xinjiang Agricultural University, Urumqi 830052, China; Department of Veterinary Management of Animal Resources, Fundamental and Applied Research for Animals and Health (FARAH), University of Liege, Liege, Belgium. Electronic address: 915813786@qq.com. College of Animal Science, Xinjiang Agricultural University, Urumqi 830052, China. Electronic address: 15733286826@163.com. College of Animal Science, Xinjiang Agricultural University, Urumqi 830052, China. Electronic address: 394875813@qq.com. College of Animal Science, Xinjiang Agricultural University, Urumqi 830052, China. Electronic address: 673834944@qq.com. Laboratory of Animal (Poultry) Genetics Breeding and Reproduction, Ministry of Agriculture, Institute of Animal Science, Chinese Academy of Agricultural Sciences (CAAS), Beijing 100000, China. Electronic address: jianglin@caas.cn. Laboratory of Animal (Poultry) Genetics Breeding and Reproduction, Ministry of Agriculture, Institute of Animal Science, Chinese Academy of Agricultural Sciences (CAAS), Beijing 100000, China. Electronic address: yuehui.ma@263.net. College of Animal Science, Xinjiang Agricultural University, Urumqi 830052, China. Electronic address: lwj_ws@163.com.</t>
  </si>
  <si>
    <t>The Fourth Hospital of Hebei Medical University, Department of General Medicine, Shijiazhuang, Hebei, China. The Fourth Hospital of Hebei Medical University, Department of Clinical Pharmacology, Shijiazhuang, Hebei, China. The Fourth Hospital of Hebei Medical University, Department of General Medicine, Shijiazhuang, Hebei, China. The Fourth Hospital of Hebei Medical University, Department of General Medicine, Shijiazhuang, Hebei, China.</t>
  </si>
  <si>
    <t>Department of Orthopedics, Hospital of Chengdu University of Traditional Chinese Medicine, Chengdu 610075, China. Chengdu University of Traditional Chinese Medicine, Chengdu 610075, China. Department of Orthopedics, Hospital of Chengdu University of Traditional Chinese Medicine, Chengdu 610075, China. Department of Orthopedics, Hospital of Chengdu University of Traditional Chinese Medicine, Chengdu 610075, China. Department of Orthopedics, Hospital of Chengdu University of Traditional Chinese Medicine, Chengdu 610075, China.</t>
  </si>
  <si>
    <t>Key Laboratory of Drug Quality Control and Pharmacovigilance, Ministry of Education, School of Pharmacy, China Pharmaceutical University, Nanjing 210009, China. Breast Disease Center, The First Affiliated Hospital of SunYat-sen University, Guangzhou 510080, China; Laboratory of Surgery, The First Affiliated Hospital of SunYat-Sen University, Guangzhou 510080, China. Key Laboratory of Drug Quality Control and Pharmacovigilance, Ministry of Education, School of Pharmacy, China Pharmaceutical University, Nanjing 210009, China. Key Laboratory of Drug Quality Control and Pharmacovigilance, Ministry of Education, School of Pharmacy, China Pharmaceutical University, Nanjing 210009, China. Department of Clinical Pharmacy, Jinling Hospital, State Key Laboratory of Analytical Chemistry for Life Science &amp; Jiangsu Key Laboratory of Molecular Medicine, Medical School of Nanjing University, Nanjing 210002, China. Department of General Surgery, Jinling Hospital, Medical School of Nanjing University, Nanjing 210002, China. Electronic address: wanglaifu2@126.com. Key Laboratory of Drug Quality Control and Pharmacovigilance, Ministry of Education, School of Pharmacy, China Pharmaceutical University, Nanjing 210009, China. Electronic address: songqinxin@cpu.edu.cn. Department of Clinical Pharmacy, Jinling Hospital, State Key Laboratory of Analytical Chemistry for Life Science &amp; Jiangsu Key Laboratory of Molecular Medicine, Medical School of Nanjing University, Nanjing 210002, China; The First School of Clinical Medicine, Southern Medical University, Guangzhou 510515, China.</t>
  </si>
  <si>
    <t>Department of Endocrinology and Metabolism, Subbaiah Institute of Medical Sciences and Research Centre, Shimoga, Karnataka, 577201, India. Department of Gynaecology and Obstetrics, Subbaiah Institute of Medical Sciences and Research Centre, Shimoga, Karnataka, 577201, India. Department of Biochemistry, Basaveshwar College of Pharmacy, Gadag, Karnataka, 582103, India. Department of Pharmaceutical Chemistry, JSS College of Pharmacy, Mysuru and JSS Academy of Higher Education &amp; Research, Mysuru, Karnataka, 570015, India. Biostatistics and Bioinformatics, Chanabasava Nilaya, Bharthinagar, Dharwad, Karanataka, 580001, India. channu.vastrad@gmail.com. Department of Ayurveda, Rajiv Gandhi Education Society's Ayurvedic Medical College, Ron, Karanataka, 562209, India.</t>
  </si>
  <si>
    <t>Novo Nordisk Foundation Center for Basic Metabolic Research, Faculty of Health and Medical Sciences, University of Copenhagen, Copenhagen, Denmark. Steno Diabetes Center Copenhagen, Gentofte, Denmark. Functional Genomics &amp; Metabolism Research Unit, Department of Biochemistry and Molecular Biology, University of Southern Denmark, Odense, Denmark. Molecular Endocrinology &amp; Stem Cell Research Unit, Department of Endocrinology and Metabolism, Odense University Hospital and Steno Diabetes Center Odense and Department of Clinical Research, University of Southern Denmark, Odense, Denmark. The Beijer Laboratory and Department of Immunology, Genetics and Pathology, Uppsala University and SciLifeLab, Uppsala, Sweden. The Charles Bronfman Institute for Personalized Medicine, Icahn School of Medicine at Mount Sinai, New York, New York, NY, USA. The Mindich Child Health and Development Institute, Icahn School of Medicine at Mount Sinai, New York, New York, NY, USA. Wellcome Trust Sanger Institute, Wellcome Trust Genome Campus, Hinxton, UK. The Charles Bronfman Institute for Personalized Medicine, Icahn School of Medicine at Mount Sinai, New York, New York, NY, USA. The Charles Bronfman Institute for Personalized Medicine, Icahn School of Medicine at Mount Sinai, New York, New York, NY, USA. The Mindich Child Health and Development Institute, Icahn School of Medicine at Mount Sinai, New York, New York, NY, USA. The Charles Bronfman Institute for Personalized Medicine, Icahn School of Medicine at Mount Sinai, New York, New York, NY, USA. The Mindich Child Health and Development Institute, Icahn School of Medicine at Mount Sinai, New York, New York, NY, USA. The Charles Bronfman Institute for Personalized Medicine, Icahn School of Medicine at Mount Sinai, New York, New York, NY, USA. The Charles Bronfman Institute for Personalized Medicine, Icahn School of Medicine at Mount Sinai, New York, New York, NY, USA. The Charles Bronfman Institute for Personalized Medicine, Icahn School of Medicine at Mount Sinai, New York, New York, NY, USA. Department of Genetics and Genomic Sciences, Icahn School of Medicine at Mount Sinai, New York, New York, NY, USA. Wellcome Trust Sanger Institute, Wellcome Trust Genome Campus, Hinxton, UK. University of Cambridge Metabolic Research Laboratories, Wellcome-MRC Institute of Metabolic Science, Addenbrooke's Hospital, Cambridge, UK. The Beijer Laboratory and Department of Immunology, Genetics and Pathology, Uppsala University and SciLifeLab, Uppsala, Sweden. Functional Genomics &amp; Metabolism Research Unit, Department of Biochemistry and Molecular Biology, University of Southern Denmark, Odense, Denmark. Novo Nordisk Foundation Center for Basic Metabolic Research, Faculty of Health and Medical Sciences, University of Copenhagen, Copenhagen, Denmark. Department of Environmental Medicine and Public Health, Icahn School of Medicine at Mount Sinai, New York, New York, NY, USA. The Charles Bronfman Institute for Personalized Medicine, Icahn School of Medicine at Mount Sinai, New York, New York, NY, USA. ruth.loos@mssm.edu. The Mindich Child Health and Development Institute, Icahn School of Medicine at Mount Sinai, New York, New York, NY, USA. ruth.loos@mssm.edu. Department of Environmental Medicine and Public Health, Icahn School of Medicine at Mount Sinai, New York, New York, NY, USA. ruth.loos@mssm.edu.</t>
  </si>
  <si>
    <t>Department of Medical and Molecular Genetics, Indiana University School of Medicine, Indianapolis, IN 46202, USA; Department of Anatomy, Cell Biology, and Physiology, Indiana University School of Medicine, Indianapolis, IN 46202, USA. Department of Medical and Molecular Genetics, Indiana University School of Medicine, Indianapolis, IN 46202, USA. Department of Medical and Molecular Genetics, Indiana University School of Medicine, Indianapolis, IN 46202, USA. Department of Anatomy, Cell Biology, and Physiology, Indiana University School of Medicine, Indianapolis, IN 46202, USA. Department of Anatomy, Cell Biology, and Physiology, Indiana University School of Medicine, Indianapolis, IN 46202, USA. Department of Anatomy, Cell Biology, and Physiology, Indiana University School of Medicine, Indianapolis, IN 46202, USA. Medicine/Division of Nephrology, Indiana University School of Medicine, Indianapolis, IN 46202, USA. Department of Anatomy, Cell Biology, and Physiology, Indiana University School of Medicine, Indianapolis, IN 46202, USA; Department of Physical Therapy, Indiana University School of Health and Human Sciences, Indianapolis, IN 46202, USA. Department of Anatomy, Cell Biology, and Physiology, Indiana University School of Medicine, Indianapolis, IN 46202, USA. Centre for Orthopaedic and Trauma Research, The University of Adelaide, Adelaide, SA 5000, Australia. Medicine/Division of Nephrology, Indiana University School of Medicine, Indianapolis, IN 46202, USA. Department of Anatomy, Cell Biology, and Physiology, Indiana University School of Medicine, Indianapolis, IN 46202, USA; Medicine/Division of Nephrology, Indiana University School of Medicine, Indianapolis, IN 46202, USA; Roudebush Veterans Administration Medical Center, Indianapolis, IN 46202, USA. Department of Medical and Molecular Genetics, Indiana University School of Medicine, Indianapolis, IN 46202, USA; Medicine/Division of Nephrology, Indiana University School of Medicine, Indianapolis, IN 46202, USA. Electronic address: Kenewhit@iu.edu.</t>
  </si>
  <si>
    <t>Department of Translational Molecular Pathology, The University of Texas MD Anderson Cancer Center, Houston, USA. Department of Surgery, University of California, San Francisco, USA. Department of Pathology, University of California, San Francisco, USA. Department of Translational Molecular Pathology, The University of Texas MD Anderson Cancer Center, Houston, USA. Department of Pathology, University of California, San Francisco, USA. Department of Surgery, University of California, San Francisco, USA. Department of Breast Surgery, The University of Texas MD Anderson Cancer Center, Houston, USA. Department of Breast Medical Oncology, The University of Texas MD Anderson Cancer Center, Houston, USA. Department of Pathology, Mayo Clinic, Rochester, USA. Department of Pathology, University of Minnesota, Minneapolis, USA. Department of Surgery, University of California, San Francisco, USA. Department of Surgery, University of California, San Francisco, USA. Department of Surgery, University of California, San Francisco, USA. Department of Medicine, University of California, San Francisco, USA. Department of Medicine, Mayo Clinic, Rochester, USA. Department of Medicine, Georgetown University, Washington, USA. Department of Medicine, Yale University School of Medicine, New Haven, USA. Department of Medicine, Loyola University, Chicago, USA. Department of Medicine, University of Chicago, Chicago, USA. Department of Breast Medical Oncology, The University of Texas MD Anderson Cancer Center, Houston, USA. Department of Medicine, Mayo Clinic, Rochester, USA. Department of Surgery, Mayo Clinic, Rochester, USA. Department of Medicine, University of California, San Diego, USA. Department of Radiology, University of California, San Francisco, USA. Department of Medicine, Perelman School of Medicine, University of Pennsylvania, San Philadelphia, USA. Gemini Group, Ann Arbor, USA. Department of Medicine, University of Minnesota, Minneapolis, USA. Department of Biostatistics, The University of Texas MD Anderson Cancer Center, Houston, USA. Department of Pathology, University of California, San Francisco, USA. Department of Breast Medical Oncology, The University of Texas MD Anderson Cancer Center, Houston, USA. Department of Surgery, University of California, San Francisco, USA. Department of Translational Molecular Pathology, The University of Texas MD Anderson Cancer Center, Houston, USA; Department of Pathology, The University of Texas MD Anderson Cancer Center, San Francisco, USA. Electronic address: fsymmans@mdanderson.org.</t>
  </si>
  <si>
    <t>Peptide and Proteomics Division, Defence Institute of Physiology and Allied Sciences (DIPAS), Defence Research and Development Organization (DRDO), Delhi, India. Peptide and Proteomics Division, Defence Institute of Physiology and Allied Sciences (DIPAS), Defence Research and Development Organization (DRDO), Delhi, India. Peptide and Proteomics Division, Defence Institute of Physiology and Allied Sciences (DIPAS), Defence Research and Development Organization (DRDO), Delhi, India. Peptide and Proteomics Division, Defence Institute of Physiology and Allied Sciences (DIPAS), Defence Research and Development Organization (DRDO), Delhi, India. Peptide and Proteomics Division, Defence Institute of Physiology and Allied Sciences (DIPAS), Defence Research and Development Organization (DRDO), Delhi, India. Peptide and Proteomics Division, Defence Institute of Physiology and Allied Sciences (DIPAS), Defence Research and Development Organization (DRDO), Delhi, India.</t>
  </si>
  <si>
    <t>Department of Pathology, Virginia Commonwealth University, Richmond, VA, USA. Wright Center for Clinical and Translational Research, Virginia Commonwealth University, Richmond, VA, USA. Department of Pathology, Virginia Commonwealth University, Richmond, VA, USA. Wright Center for Clinical and Translational Research, Virginia Commonwealth University, Richmond, VA, USA. Department of Pathology, Virginia Commonwealth University, Richmond, VA, USA. Wright Center for Clinical and Translational Research, Virginia Commonwealth University, Richmond, VA, USA. Integrative Life Sciences Doctoral Program, Virginia Commonwealth University, Richmond, VA, USA. Massey Cancer Center, Virginia Commonwealth University, Richmond, VA, USA. Department of Pathology, Virginia Commonwealth University, Richmond, VA, USA. Wright Center for Clinical and Translational Research, Virginia Commonwealth University, Richmond, VA, USA. Massey Cancer Center, Virginia Commonwealth University, Richmond, VA, USA.</t>
  </si>
  <si>
    <t>Department of Biosciences, Mangalore University, Mangalagangothri, Mangalore, 574 199, Karnataka, India. School of Biotechnology, National Institute of Technology, Calicut, 673601, Kerala, India. Electronic address: surepadman@gmail.com.</t>
  </si>
  <si>
    <t>Suzhou Engineering and Technological Research Center of Natural Medicine and Functional Food, School of Biological and Food Engineering, Suzhou University, Suzhou, 234000, PR China; Key Laboratory for Chemistry and Molecular Engineering of Medicinal Resources (Guangxi Normal University), Guilin, 541004, PR China. Department of Pharmacology, Faculty of Pharmacy, University of Central Punjab, Lahore, 54000, Pakistan; State Key Laboratory of Drug Screening and Evaluation, Pharmacokinetics and Pharmacodynamics Studies, School of Pharmaceutical Sciences, China Pharmaceutical University, 210009, Nanjing, PR China. Suzhou Engineering and Technological Research Center of Natural Medicine and Functional Food, School of Biological and Food Engineering, Suzhou University, Suzhou, 234000, PR China. Suzhou Engineering and Technological Research Center of Natural Medicine and Functional Food, School of Biological and Food Engineering, Suzhou University, Suzhou, 234000, PR China. Suzhou Engineering and Technological Research Center of Natural Medicine and Functional Food, School of Biological and Food Engineering, Suzhou University, Suzhou, 234000, PR China. Suzhou Engineering and Technological Research Center of Natural Medicine and Functional Food, School of Biological and Food Engineering, Suzhou University, Suzhou, 234000, PR China. Key Laboratory for Chemistry and Molecular Engineering of Medicinal Resources (Guangxi Normal University), Guilin, 541004, PR China. Department of Clinical Oncology, Faculty of Medicine, University of Malaya (50603), Kuala Lumpur, Malaysia. Suzhou Engineering and Technological Research Center of Natural Medicine and Functional Food, School of Biological and Food Engineering, Suzhou University, Suzhou, 234000, PR China. Suzhou Engineering and Technological Research Center of Natural Medicine and Functional Food, School of Biological and Food Engineering, Suzhou University, Suzhou, 234000, PR China; Key Laboratory for Chemistry and Molecular Engineering of Medicinal Resources (Guangxi Normal University), Guilin, 541004, PR China. Electronic address: kefengzhai@ahszu.edu.cn.</t>
  </si>
  <si>
    <t>Cancer Research Institute, Tomsk National Research Medical Center, Russian Academy of Sciences, Tomsk, 634009 Russia. National Research Tomsk State University, Tomsk, 634050 Russia. tanyadronova@mail.ru. Cancer Research Institute, Tomsk National Research Medical Center, Russian Academy of Sciences, Tomsk, 634009 Russia. National Research Tomsk State University, Tomsk, 634050 Russia. Siberian State Medical University, Tomsk, 634050 Russia. Cancer Research Institute, Tomsk National Research Medical Center, Russian Academy of Sciences, Tomsk, 634009 Russia. Siberian State Medical University, Tomsk, 634050 Russia. St. Petersburg University, St Petersburg, 199034 Russia. Cancer Research Institute, Tomsk National Research Medical Center, Russian Academy of Sciences, Tomsk, 634009 Russia. National Research Tomsk State University, Tomsk, 634050 Russia.</t>
  </si>
  <si>
    <t>Applied Biotechnology Research Center, Baqiyatallah University of Medical Sciences, Tehran, Iran. Department of Immunology, Faculty of Medicine, Ahvaz Jundishapur University of Medical Sciences, Ahvaz, Iran. Immunology Today, Universal Scientific Education &amp; Research Network (USERN), Tehran, Iran. Department of Molecular Medicine &amp; Genetics, School of Medicine Hamadan University of Medical Sciences. Thalassemia &amp; Hemoglobinopathy Research Center, Health Research Institute, Ahvaz Jundishapur University of Medical Sciences, Ahvaz, Iran. Thalassemia &amp; Hemoglobinopathy Research Center, Health Research Institute, Ahvaz Jundishapur University of Medical Sciences, Ahvaz, Iran.</t>
  </si>
  <si>
    <t>Integrated Major in Innovative Medical Science, College of Medicine, Seoul National University, Seoul 08826, Korea. Interdisciplinary Program for Bioengineering, College of Engineering, Seoul National University, Seoul 08826, Korea. Department of Plastic and Reconstructive Surgery, Seoul National University Bundang Hospital, Seongnam 13620, Korea. Veterans Medical Research Institute, Veterans Health Service Medical Center, Seoul 08826, Korea. Interdisciplinary Program for Bioengineering, College of Engineering, Seoul National University, Seoul 08826, Korea. Interdisciplinary Program for Bioengineering, College of Engineering, Seoul National University, Seoul 08826, Korea. Department of Plastic and Reconstructive Surgery, Seoul National University Bundang Hospital, Seongnam 13620, Korea. Department of Plastic and Reconstructive Surgery, College of Medicine, Seoul National University, Seoul 03080, Korea. Precision Medicine Center, Seoul National University Bundang Hospital, Seongnam 13620, Korea. Department of Pathology and Translational Medicine, Seoul National University Bundang Hospital, Seongnam 13620, Korea.</t>
  </si>
  <si>
    <t>Laboratorio de Genomica de Enfermedades Psiquiatricas, Neurodegenerativas y Adicciones, National Institute of Genomic Medicine (INMEGEN), 14610, Mexico City, Mexico; Plan of Combined Studies in Medicine (PECEM), Facultad de Medicina, National Autonomous University of Mexico, 04510, Mexico City, Mexico. Departamento de Genomica Computacional, National Institute of Genomic Medicine (INMEGEN), 14610, Mexico City, Mexico; Programa de Catedras CONACYT para Jovenes Investigadores, 03940, Mexico City, Mexico. Laboratorio de Genomica de Enfermedades Psiquiatricas, Neurodegenerativas y Adicciones, National Institute of Genomic Medicine (INMEGEN), 14610, Mexico City, Mexico. Departamento de Desarrollo Tecnologico, National Institute of Genomic Medicine (INMEGEN), 14610, Mexico City, Mexico. Electronic address: cfresno@inmegen.gob.mx.</t>
  </si>
  <si>
    <t>Department of Medical Oncology, Leiden University Medical Center, Albinusdreef 2, P.O. Box 9600, Leiden, 2300 RC, The Netherlands. Department of Medical Oncology, Leiden University Medical Center, Albinusdreef 2, P.O. Box 9600, Leiden, 2300 RC, The Netherlands. s.de_groot2@lumc.nl. Department of Clinical Pharmacy and Toxicology, Leiden University Medical Center, Leiden, The Netherlands. Department of Surgery, Leiden University Medical Center, Leiden, The Netherlands. Department of Medical Oncology, Erasmus MC Cancer Institute, Rotterdam, The Netherlands. Department of Surgery, Leiden University Medical Center, Leiden, The Netherlands. Department of Biomedical Data Sciences, Leiden University Medical Center, Leiden, The Netherlands. Department of Medical Oncology, Leiden University Medical Center, Albinusdreef 2, P.O. Box 9600, Leiden, 2300 RC, The Netherlands. Department of Clinical Pharmacy and Toxicology, Leiden University Medical Center, Leiden, The Netherlands. Department of Medical Oncology, Leiden University Medical Center, Albinusdreef 2, P.O. Box 9600, Leiden, 2300 RC, The Netherlands.</t>
  </si>
  <si>
    <t>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Department of Breast Cancer, Breast Cancer Center, Tianjin Medical University Cancer Institute and Hospital, Tianjin, China. Department of Clinical Laboratory, National Clinical Research Center of Cancer, Key Laboratory of Cancer Prevention and Therapy, Tianjin Medical University Cancer Institute and Hospital,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Tianjin Key Laboratory of Medical Epigenetics, Key Laboratory of Breast Cancer Prevention and Therapy (Ministry of Education), Key Laboratory of Immune Microenvironment and Disease (Ministry of Education), Department of Immunology, Biochemistry and Molecular Biology, Tianjin Medical University, Tianjin, China. zhyma@tmu.edu.cn.</t>
  </si>
  <si>
    <t>Center for Pharmacogenomics, Department of Pharmacotherapy and Translational Research, College of Pharmacy, University of Florida, Gainesville, FL 32610, USA. Department of Biostatistics, College of Public Health &amp; Health Professions, University of Florida, Gainesville, FL 32610, USA. Center for Pharmacogenomics, Department of Pharmacotherapy and Translational Research, College of Pharmacy, University of Florida, Gainesville, FL 32610, USA.</t>
  </si>
  <si>
    <t>Centre for Research, Department of Biotechnology, Kamaraj College of Engineering and Technology, K. Vellakulam, Madurai District - 625701, Tamil Nadu. India. Centre for Research, Department of Biotechnology, Kamaraj College of Engineering and Technology, K. Vellakulam, Madurai District - 625701, Tamil Nadu. India. Centre for Research, Department of Biotechnology, Kamaraj College of Engineering and Technology, K. Vellakulam, Madurai District - 625701, Tamil Nadu. India. Centre for Research, Department of Biotechnology, Kamaraj College of Engineering and Technology, K. Vellakulam, Madurai District - 625701, Tamil Nadu. India. Centre for Research, Department of Biotechnology, Kamaraj College of Engineering and Technology, K. Vellakulam, Madurai District - 625701, Tamil Nadu. India. Centre for Research, Department of Biotechnology, Kamaraj College of Engineering and Technology, K. Vellakulam, Madurai District - 625701, Tamil Nadu. India.</t>
  </si>
  <si>
    <t>Department of Biological Science, College of Engineering and Natural Sciences, University of Tulsa, Tulsa, OK 74104, USA. Department of Biological Science, College of Engineering and Natural Sciences, University of Tulsa, Tulsa, OK 74104, USA. Department of Biological Science, College of Engineering and Natural Sciences, University of Tulsa, Tulsa, OK 74104, USA. Department of Biological Science, College of Engineering and Natural Sciences, University of Tulsa, Tulsa, OK 74104, USA. Department of Biological Science, College of Engineering and Natural Sciences, University of Tulsa, Tulsa, OK 74104, USA. Department of Biological Science, College of Engineering and Natural Sciences, University of Tulsa, Tulsa, OK 74104, USA.</t>
  </si>
  <si>
    <t>Cancer Research Institute, Seoul National University, Seoul, Korea. Department of Biomedical Sciences, Seoul National University College of Medicine, Seoul, Korea. Cancer Research Institute, Seoul National University, Seoul, Korea. Biomedical Research Institute, Seoul National University Hospital, Seoul, Korea. Medical Research Center, Genomic Medicine Institute (GMI), Seoul National University, 101 Daehak-ro, Jongno-gu, Seoul, 03080, Korea. Ewha Institute of Convergence Medicine, Ewha Womans University Mokdong Hospital, Seoul, Korea. Department of General Surgery, Seoul National University Hospital, Seoul, Korea. Department of Pathology, Seoul National University Hospital, Seoul, Korea. Cancer Research Institute, Seoul National University, Seoul, Korea. Translational Medicine, Seoul National University College of Medicine, Seoul, Korea. Department of Internal Medicine, Chungbuk University Hospital, Cheong-Ju, Korea. Department of Internal Medicine, Seoul National University Hospital, Seoul National University College of Medicine, 101 Daehak-ro, Jongno-gu, Seoul, 03080, Korea. Cancer Research Institute, Seoul National University, Seoul, Korea. Department of Internal Medicine, Seoul National University Hospital, Seoul National University College of Medicine, 101 Daehak-ro, Jongno-gu, Seoul, 03080, Korea. Department of Internal Medicine, Seoul National University Hospital, Seoul National University College of Medicine, 101 Daehak-ro, Jongno-gu, Seoul, 03080, Korea. Cancer Research Institute, Seoul National University, Seoul, Korea. Department of Internal Medicine, Seoul National University Hospital, Seoul National University College of Medicine, 101 Daehak-ro, Jongno-gu, Seoul, 03080, Korea. Department of Life Science, Ewha Womans University, Seoul, Korea. The Jackson Laboratory for Genomic Medicine, Farmington, Connecticut, USA. Precision Medicine Center, The First Affiliated Hospital of Xi'an Jiaotong University, Xi'an, China. Cancer Research Institute, Seoul National University, Seoul, Korea. moisa@snu.ac.kr. Biomedical Research Institute, Seoul National University Hospital, Seoul, Korea. moisa@snu.ac.kr. Department of Internal Medicine, Seoul National University Hospital, Seoul National University College of Medicine, 101 Daehak-ro, Jongno-gu, Seoul, 03080, Korea. moisa@snu.ac.kr. Cancer Research Institute, Seoul National University, Seoul, Korea. jongil@snu.ac.kr. Department of Biomedical Sciences, Seoul National University College of Medicine, Seoul, Korea. jongil@snu.ac.kr. Medical Research Center, Genomic Medicine Institute (GMI), Seoul National University, 101 Daehak-ro, Jongno-gu, Seoul, 03080, Korea. jongil@snu.ac.kr.</t>
  </si>
  <si>
    <t>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Department of Gynecology, Zhongnan Hospital of Wuhan University, Wuhan 430071,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 Cancer Biology Research Center, Key Laboratory of the Ministry of Education, Tongji Hospital, Tongji Medical College, Huazhong University of Science and Technology, Wuhan 430030, Hubei, People's Republic of China. Department of Gynecology and Obstetrics, Tongji Hospital, Tongji Medical College, Huazhong University of Science and Technology, Wuhan 430030, Hubei, People's Republic of China.</t>
  </si>
  <si>
    <t>Department of Pathology, The Ohio State University, Wexner Medical Center, Columbus, OH, USA. Department of Pathology, Guangdong Provincial People's Hospital, Guangdong Academy of Medical Sciences, Guangzhou, China. Center for Biostatistics, Department of Biomedical Informatics, The Ohio State University, Columbus, OH, USA. Department of Pathology, The Ohio State University, Wexner Medical Center, Columbus, OH, USA. Department of Pathology, The Ohio State University, Wexner Medical Center, Columbus, OH, USA. Electronic address: Zaibo.Li@osumc.edu.</t>
  </si>
  <si>
    <t>Department of Hepatobiliary Surgery, Tangshan Gongren Hospital, No. 27 Cultural Road, Lubei District, Tangshan, 063000, Hebei, China. Department of Hepatobiliary Surgery, Tangshan Gongren Hospital, No. 27 Cultural Road, Lubei District, Tangshan, 063000, Hebei, China. Department of Hepatobiliary Surgery, Tangshan Gongren Hospital, No. 27 Cultural Road, Lubei District, Tangshan, 063000, Hebei, China. Department of Hepatobiliary Surgery, Tangshan Gongren Hospital, No. 27 Cultural Road, Lubei District, Tangshan, 063000, Hebei, China. Department of Hepatobiliary Surgery, Tangshan Gongren Hospital, No. 27 Cultural Road, Lubei District, Tangshan, 063000, Hebei, China. Shanghai Engineering Research Center of Pharmaceutical Translation, Shanghai, 200231, China. Shanghai Engineering Research Center of Pharmaceutical Translation, Shanghai, 200231, China. Shanghai Engineering Research Center of Pharmaceutical Translation, Shanghai, 200231, China. Department of Hepatobiliary Surgery, Tangshan Gongren Hospital, No. 27 Cultural Road, Lubei District, Tangshan, 063000, Hebei, China. gooddayxl@163.com.</t>
  </si>
  <si>
    <t>Laboratory of Theriogenology, Graduate School of Agricultural and Life Sciences, The University of Tokyo, Tokyo 113-8657, Japan. Laboratory of Theriogenology, Graduate School of Agricultural and Life Sciences, The University of Tokyo, Tokyo 113-8657, Japan. Laboratory of Theriogenology, Graduate School of Agricultural and Life Sciences, The University of Tokyo, Tokyo 113-8657, Japan. Laboratory of Animal Production Science, Graduate School of Bioagricultural Sciences, Nagoya University, Nagoya 464-8601, Japan. Laboratory of Veterinary Ethology, Graduate School of Agricultural and Life Sciences, The University of Tokyo, Tokyo 113-8657, Japan. Laboratory of Veterinary Ethology, Graduate School of Agricultural and Life Sciences, The University of Tokyo, Tokyo 113-8657, Japan. Laboratory of Animal Reproduction, Graduate School of Bioagricultural Sciences, Nagoya University, Nagoya 464-8601, Japan. Laboratory of Animal Production Science, Graduate School of Bioagricultural Sciences, Nagoya University, Nagoya 464-8601, Japan. Laboratory of Theriogenology, Graduate School of Agricultural and Life Sciences, The University of Tokyo, Tokyo 113-8657, Japan.</t>
  </si>
  <si>
    <t>Department of Pathology, Shuang Ho Hospital, Taipei Medical University, Taipei, Taiwan. Department of Pathology, School of Medicine, College of Medicine, Taipei Medical University, Taipei, Taiwan. Department and Graduate Institute of Pathology, National Taiwan University Hospital, National Taiwan University College of Medicine, Taipei, Taiwan.</t>
  </si>
  <si>
    <t>University of California, San Francisco, Division of Pediatric Urology, Department of Urology, 550 16th St, 5th Floor, Mission Hall Pediatric Urology, San Francisco, CA, 94158, USA. Electronic address: Laurence.baskin@ucsf.edu. University of California, San Francisco, Division of Pediatric Urology, Department of Urology, 550 16th St, 5th Floor, Mission Hall Pediatric Urology, San Francisco, CA, 94158, USA. University of California, San Francisco, Division of Pediatric Urology, Department of Urology, 550 16th St, 5th Floor, Mission Hall Pediatric Urology, San Francisco, CA, 94158, USA. University of California, San Francisco, Division of Pediatric Urology, Department of Urology, 550 16th St, 5th Floor, Mission Hall Pediatric Urology, San Francisco, CA, 94158, USA. University of California, San Francisco, Division of Pediatric Urology, Department of Urology, 550 16th St, 5th Floor, Mission Hall Pediatric Urology, San Francisco, CA, 94158, USA. University of California, San Francisco, Division of Pediatric Urology, Department of Urology, 550 16th St, 5th Floor, Mission Hall Pediatric Urology, San Francisco, CA, 94158, USA. University of California, San Francisco, Division of Pediatric Urology, Department of Urology, 550 16th St, 5th Floor, Mission Hall Pediatric Urology, San Francisco, CA, 94158, USA. University of California, San Francisco, Division of Pediatric Urology, Department of Urology, 550 16th St, 5th Floor, Mission Hall Pediatric Urology, San Francisco, CA, 94158, USA.</t>
  </si>
  <si>
    <t>Intercollegiate Faculty of Biotechnology of University of Gdansk and Medical University of Gdansk, ul. Abrahama 58, 80-307 Gdansk, Poland. Electronic address: magda.rybicka@biotech.ug.edu.pl. Institute of Psychology, Faculty of Social Sciences of the University of Gdansk, ul. Jana Bazynskiego 4, 80-309 Gdansk, Poland. Electronic address: maria.kazmierczak@ug.edu.pl. Institute of Psychology, Faculty of Social Sciences of the University of Gdansk, ul. Jana Bazynskiego 4, 80-309 Gdansk, Poland. Electronic address: paulina.pawlicka@ug.edu.pl. Institute of Psychology, Faculty of Social Sciences of the University of Gdansk, ul. Jana Bazynskiego 4, 80-309 Gdansk, Poland. Electronic address: ariadna.lada@ug.edu.pl. Institute of Psychology, Faculty of Social Sciences of the University of Gdansk, ul. Jana Bazynskiego 4, 80-309 Gdansk, Poland. Electronic address: paulina.anikiej@ug.edu.pl. Intercollegiate Faculty of Biotechnology of University of Gdansk and Medical University of Gdansk, ul. Abrahama 58, 80-307 Gdansk, Poland. Electronic address: krzysztof.bielawski@biotech.ug.edu.pl.</t>
  </si>
  <si>
    <t>Department of Pathology, Memorial Sloan Kettering Cancer Center, New York, NY, USA. Department of Pathology, University of British Columbia, Vancouver, BC, Canada. Department of Pathology, Lions Gate Hospital, Vancouver, BC, Canada. Department of Pathology, University of British Columbia, Vancouver, BC, Canada. Department of Pathology, BC Cancer, Vancouver, BC, Canada. Department of Pathology, University of Calgary, Calgary, AB, Canada. Department of Pathology, Mount Sinai Hospital, Toronto, ON, Canada. Department of Medicine, Gynecologic Medical Oncology Service, Memorial Sloan Kettering Cancer Center, New York, NY, USA. Department of Surgery, Gynecologic Oncology Service,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University of British Columbia, Vancouver, BC, Canada. Department of Pathology, Memorial Sloan Kettering Cancer Center, New York, NY, USA. chiangs@mskcc.org.</t>
  </si>
  <si>
    <t>Department of Pharmacy Practice, Purdue University College of Pharmacy, West Lafayette, IN, USA. Division of Clinical Pharmacology, Indiana University School of Medicine, Indianapolis, IN, USA. Division of Clinical Pharmacology, Indiana University School of Medicine, Indianapolis, IN, USA. Department of Pediatrics, Herman B. Wells Center for Pediatric Research, Indiana University School of Medicine, Indianapolis, IN, USA. Department of Pharmacy Practice, Purdue University College of Pharmacy, West Lafayette, IN, USA. Division of Clinical Pharmacology, Indiana University School of Medicine, Indianapolis, IN, USA. Department of Pharmacy Practice, Purdue University College of Pharmacy, West Lafayette, IN, USA. Department of Clinical Pharmacy, College of Pharmacy, King Khalid University, Abha, Saudi Arabia. Department of Pediatrics, Herman B. Wells Center for Pediatric Research, Indiana University School of Medicine, Indianapolis, IN, USA. Department of Pharmacy Practice, Purdue University College of Pharmacy, West Lafayette, IN, USA. Division of Clinical Pharmacology, Indiana University School of Medicine, Indianapolis, IN, USA.</t>
  </si>
  <si>
    <t>David Geffen School of Medicine, Department of Medicine, Division of Endocrinology, Diabetes, and Hypertension, University of California, Los Angeles, CA 90095, USA; Iris Cantor-UCLA Women's Health Research Center, University of California, Los Angeles, CA 90095, USA. Electronic address: ahevener@mednet.ucla.edu. David Geffen School of Medicine, Department of Medicine, Division of Endocrinology, Diabetes, and Hypertension, University of California, Los Angeles, CA 90095, USA. David Geffen School of Medicine, Department of Medicine, Division of Endocrinology, Diabetes, and Hypertension, University of California, Los Angeles, CA 90095, USA. David Geffen School of Medicine, Department of Medicine, Division of Endocrinology, Diabetes, and Hypertension, University of California, Los Angeles, CA 90095, USA.</t>
  </si>
  <si>
    <t>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College of Animal Science and Technology, Northwest A&amp;F University, Yangling, Shaanxi, PR China. Electronic address: liuxiaolin@nwsuaf.edu.cn.</t>
  </si>
  <si>
    <t>Loyola University Chicago Stritch School of Medicine, Cardinal Bernadin Cancer Center, Loyola University Medical Center, Maywood, IL, USA. Dana Farber Cancer Institute, Boston, MA, USA. Montefiore Medical Center, Albert Einstein College of Medicine, Bronx, NY, USA. Thunder Bay Regional Health Science Centre, Thunder Bay, Ontario, Canada. University of Michigan, Ann Arbor, MI, USA. Houston Methodist Cancer Center, Houston, TX, USA. University of North Carolina, Chapel Hill, NC, USA. Mayo Clinic, Rochester, MN, USA. University of Maryland School of Medicine, Baltimore, MD, USA. National Institutes of Health, National Cancer Institute, Bethesda, MD, USA. Indiana University School of Medicine, Indianapolis, IN, USA. Aurora Health Care, Two Rivers, WI, USA. Wake Forest University Health Service, Winston Salem, NC, USA. McMaster University, Hamilton, Canada. Baylor College of Medicine, Houston, TX, USA. Emory University, Atlanta, GA, USA. Cancer Trials Ireland, Dublin, Ireland. Instituto Nacional de Enfermedades Neoplasicas, Lima, Peru. Cancer Center of Kansas, Wichita, KS, USA. Fox Valley Hematology and Oncology, Appleton, WI, USA. Vanderbilt University, Nashville, TN, USA. University of Pittsburgh, Pittsburgh, PA, USA. Rutgers Cancer Institute of New Jersey, New Brunswick, NJ, USA. University of Texas, San Antonio, TX, USA. University of Hawaii Cancer Center, Honolulu, HI, USA. National Institutes of Health, National Cancer Institute, Bethesda, MD, USA. Stanford University, Stanford, CA, USA. Montefiore Medical Center, Albert Einstein College of Medicine, Bronx, NY, USA.</t>
  </si>
  <si>
    <t>Department of Orthodontics, School of Dentistry, State University of Rio de Janeiro, Rio de Janeiro, Brazil. Department of Pediatric Dentistry, School of Dentistry of Ribeirao Preto, University of Sao Paulo, Ribeirao Preto, Sao Paulo, Brazil. School of Health and Biological Sciences, Universidade Positivo, Curitiba, Brazil. Department of Pediatric Dentistry, Yeditepe University, Istanbul, Turkey. School of Health and Biological Sciences, Universidade Positivo, Curitiba, Brazil. School of Dentistry, Univille University, Joinville, Brazil. Department of Pediatric Dentistry, School of Dentistry of Ribeirao Preto, University of Sao Paulo, Ribeirao Preto, Sao Paulo, Brazil. School of Health and Biological Sciences, Universidade Positivo, Curitiba, Brazil. Department of Pediatric Dentistry, School of Dentistry of Ribeirao Preto, University of Sao Paulo, Ribeirao Preto, Sao Paulo, Brazil. School of Health and Biological Sciences, Universidade Positivo, Curitiba, Brazil.</t>
  </si>
  <si>
    <t>Department of Animal Sciences, School of Environmental and Biological Sciences, Rutgers, The State University of New Jersey, New Brunswick, New Jersey, USA. Joint Graduate Program in Toxicology, Rutgers, The State University of New Jersey, Piscataway, New Jersey, USA. Department of Animal Sciences, School of Environmental and Biological Sciences, Rutgers, The State University of New Jersey, New Brunswick, New Jersey, USA. Graduate Program in Endocrinology and Animal Biosciences, Rutgers, The State University of New Jersey, New Brunswick, New Jersey, USA. Department of Animal Sciences, School of Environmental and Biological Sciences, Rutgers, The State University of New Jersey, New Brunswick, New Jersey, USA. Graduate Program in Endocrinology and Animal Biosciences, Rutgers, The State University of New Jersey, New Brunswick, New Jersey, USA. Department of Animal Sciences, School of Environmental and Biological Sciences, Rutgers, The State University of New Jersey, New Brunswick, New Jersey, USA. Department of Animal Sciences, School of Environmental and Biological Sciences, Rutgers, The State University of New Jersey, New Brunswick, New Jersey, USA. Department of Animal Sciences, School of Environmental and Biological Sciences, Rutgers, The State University of New Jersey, New Brunswick, New Jersey, USA. Department of Animal Sciences, School of Environmental and Biological Sciences, Rutgers, The State University of New Jersey, New Brunswick, New Jersey, USA. Joint Graduate Program in Toxicology, Rutgers, The State University of New Jersey, Piscataway, New Jersey, USA. Graduate Program in Endocrinology and Animal Biosciences, Rutgers, The State University of New Jersey, New Brunswick, New Jersey, USA. Environmental and Occupational Health Science Institute, Rutgers, The State University of New Jersey, 170 Frelinghuysen Road, Piscataway, NJ, USA. Rutgers Center for Lipid Research, Center for Nutrition, Microbiome, and Health, and New Jersey Institute of Food, Nutrition, and Health, Rutgers, The State University of New Jersey, 61 Dudley Road, New Brunswick, NJ, USA.</t>
  </si>
  <si>
    <t>Department of Clinical Oncology, Hospital Sirio Libanes, Sao Paulo, Brazil. Foundation Medicine, Cambridge, Massachusetts, USA. Foundation Medicine, Cambridge, Massachusetts, USA. Foundation Medicine, Cambridge, Massachusetts, USA. Foundation Medicine, Cambridge, Massachusetts, USA. Center for Personalized Cancer Therapy and Division of Hematology and Oncology, University of California, San Diego, California, USA.</t>
  </si>
  <si>
    <t>Department of Radiology, University of Wisconsin School of Medicine and Public Health, Madison, Wisconsin. Department of Radiology, University of Wisconsin School of Medicine and Public Health, Madison, Wisconsin. University of Wisconsin Carbone Cancer Center, Madison, Wisconsin. Department of Radiology, University of Wisconsin School of Medicine and Public Health, Madison, Wisconsin. Department of Pathology and Laboratory Medicine, University of Wisconsin School of Medicine and Public Health, Madison, Wisconsin; and. Department of Radiology, University of Wisconsin School of Medicine and Public Health, Madison, Wisconsin afowler@uwhealth.org. University of Wisconsin Carbone Cancer Center, Madison, Wisconsin. Department of Medical Physics, University of Wisconsin School of Medicine and Public Health, Madison, Wisconsin.</t>
  </si>
  <si>
    <t>The First School of Clinical Medicine, Guangzhou University of Chinese Medicine, Guangzhou, Guangdong, China. The First School of Clinical Medicine, Guangzhou University of Chinese Medicine, Guangzhou, Guangdong, China. The First School of Clinical Medicine, Guangzhou University of Chinese Medicine, Guangzhou, Guangdong, China; Department of Endocrinology, The First Affiliated Hospital of Guangzhou University of Chinese Medicine, Guangzhou, China. The First School of Clinical Medicine, Guangzhou University of Chinese Medicine, Guangzhou, Guangdong, China. The First School of Clinical Medicine, Guangzhou University of Chinese Medicine, Guangzhou, Guangdong, China; Department of Endocrinology, The First Affiliated Hospital of Guangzhou University of Chinese Medicine, Guangzhou, China. Department of Surgery, Beth Israel Deaconess Medical Center, Harvard Medical School, Boston, MA, USA. Electronic address: zwang12@bidmc.harvard.edu. The First School of Clinical Medicine, Guangzhou University of Chinese Medicine, Guangzhou, Guangdong, China; Department of Endocrinology, The First Affiliated Hospital of Guangzhou University of Chinese Medicine, Guangzhou, China. Electronic address: lsm@gzucm.edu.cn.</t>
  </si>
  <si>
    <t>The United Graduate School of Veterinary Sciences, Gifu University, 1-1 Yanagido, Gifu 501-1193, Japan; Department of Veterinary Medicine, Obihiro University of Agriculture and Veterinary Medicine, Inada-cho, Obihiro, Hokkaido 080-8555, Japan. Department of Veterinary Medicine, Obihiro University of Agriculture and Veterinary Medicine, Inada-cho, Obihiro, Hokkaido 080-8555, Japan. Research Center for Global Agromedicine, Obihiro University of Agriculture and Veterinary Medicine, Inada-cho, Obihiro, Hokkaido 080-8555, Japan. Department of Veterinary Medicine, Obihiro University of Agriculture and Veterinary Medicine, Inada-cho, Obihiro, Hokkaido 080-8555, Japan. Electronic address: mmatsui@obihiro.ac.jp.</t>
  </si>
  <si>
    <t>Department of Medicine, Division of Allergy, Pulmonary, and Critical Care Medicine, Vanderbilt University Medical Center, Nashville, Tennessee, USA. Department of Medicine, Division of Allergy, Pulmonary, and Critical Care Medicine, Vanderbilt University Medical Center, Nashville, Tennessee, USA. Department of Medicine, Division of Allergy, Pulmonary, and Critical Care Medicine, Vanderbilt University Medical Center, Nashville, Tennessee, USA. Department of Medicine, Division of Allergy, Pulmonary, and Critical Care Medicine, Vanderbilt University Medical Center, Nashville, Tennessee, USA. Department of Pathology, Microbiology, and Immunology, Vanderbilt University, Nashville, Tennessee, USA. Department of Medicine, Division of Allergy, Pulmonary, and Critical Care Medicine, Vanderbilt University Medical Center, Nashville, Tennessee, USA. Department of Medicine, Division of Allergy, Pulmonary, and Critical Care Medicine, Vanderbilt University Medical Center, Nashville, Tennessee, USA. Allergic Diseases Research Laboratory, Mayo Clinic, Phoenix, Arizona, USA. Department of Medicine, Division of Allergy, Pulmonary, and Critical Care Medicine, Vanderbilt University Medical Center, Nashville, Tennessee, USA. Department of Medicine, Division of Allergy, Pulmonary, and Critical Care Medicine, Vanderbilt University Medical Center, Nashville, Tennessee, USA. Department of Medicine, Division of Allergy, Pulmonary, and Critical Care Medicine, Vanderbilt University Medical Center, Nashville, Tennessee, USA. Department of Pathology, Microbiology, and Immunology, Vanderbilt University, Nashville, Tennessee, USA.</t>
  </si>
  <si>
    <t>College of Biological and Environmental Sciences, Zhejiang Wanli University, Ningbo, 315100, China. Department of Molecular Cell Biology, Sungkyunkwan University School of Medicine, Suwon, South Korea. Genomic Research Center, EBIOGEN Inc., Seoul 07282, South Korea. Department of Dermatology, Sungkyunkwan University School of Medicine, Samsung Medical Center, Seoul 135-710, South Korea. College of Biological and Environmental Sciences, Zhejiang Wanli University, Ningbo, 315100, China. College of Biological and Environmental Sciences, Zhejiang Wanli University, Ningbo, 315100, China. Department of Molecular Cell Biology, Sungkyunkwan University School of Medicine, Suwon, South Korea.</t>
  </si>
  <si>
    <t>Department of Clinical Chemistry, Amsterdam UMC, Vrije Universiteit Amsterdam, Amsterdam Movement Sciences, Amsterdam, The Netherlands. Department of Clinical Chemistry, Amsterdam UMC, Vrije Universiteit Amsterdam, Amsterdam Movement Sciences, Amsterdam, The Netherlands. Department of Physics and Medical Technology, Amsterdam UMC, Vrije Universiteit Amsterdam, Amsterdam, The Netherlands. Department of Epidemiology and Biostatistics, Amsterdam UMC, Vrije Universiteit Amsterdam, Amsterdam, The Netherlands. Department of Mathematics, Vrije Universiteit Amsterdam, Amsterdam, The Netherlands. Department of Molecular Cell Biology and Immunology, Amsterdam UMC, Vrije Universiteit Amsterdam, Amsterdam, The Netherlands. Department of Clinical Genetics, Amsterdam UMC, Vrije Universiteit Amsterdam, Amsterdam, The Netherlands. Department of Anatomy, Center for Biomedical Research, Faculty of Medicine, Diponegoro University, Semarang, Indonesia. Department of Clinical Genetics, Amsterdam UMC, Vrije Universiteit Amsterdam, Amsterdam, The Netherlands. Department of Clinical Genetics, Amsterdam UMC, Vrije Universiteit Amsterdam, Amsterdam, The Netherlands. Laboratory of Clinical and Experimental Endocrinology, Department of Chronic Diseases, Metabolism, and Ageing, KU Leuven, Leuven, Belgium. Endocrine Section, Department of Internal Medicine, Amsterdam UMC, Vrije Universiteit Amsterdam, Amsterdam Movement Sciences, Amsterdam, The Netherlands. Department of Clinical Chemistry, Amsterdam UMC, Vrije Universiteit Amsterdam, Amsterdam Movement Sciences, Amsterdam, The Netherlands. Endocrine Section, Department of Internal Medicine, Amsterdam UMC, Vrije Universiteit Amsterdam, Amsterdam Movement Sciences, Amsterdam, The Netherlands. Division Endocrinology, Department of Internal Medicine, Center of Bone Quality, Leiden University Medical Center, Leiden, The Netherlands.</t>
  </si>
  <si>
    <t>Department of Clinical Chinese Pharmacy, School of Chinese Materia Medica, Beijing University of Chinese Medicine, Beijing, 100029, China. Department of Clinical Chinese Pharmacy, School of Chinese Materia Medica, Beijing University of Chinese Medicine, Beijing, 100029, China. exogamy@163.com. Department of Clinical Chinese Pharmacy, School of Chinese Materia Medica, Beijing University of Chinese Medicine, Beijing, 100029, China. Department of Clinical Chinese Pharmacy, School of Chinese Materia Medica, Beijing University of Chinese Medicine, Beijing, 100029, China. Xiyuan Hospital, China Academy of Chinese Medical Sciences, Beijing, 100091, China. Department of Clinical Chinese Pharmacy, School of Chinese Materia Medica, Beijing University of Chinese Medicine, Beijing, 100029, China. Department of Clinical Chinese Pharmacy, School of Chinese Materia Medica, Beijing University of Chinese Medicine, Beijing, 100029, China. Department of Clinical Chinese Pharmacy, School of Chinese Materia Medica, Beijing University of Chinese Medicine, Beijing, 100029, China. Department of Clinical Chinese Pharmacy, School of Chinese Materia Medica, Beijing University of Chinese Medicine, Beijing, 100029, China.</t>
  </si>
  <si>
    <t>Laboratory of Precision Medicine, Oncobell Program. Bellvitge Biomedical Research Institute (IDIBELL), Gran via De l'Hospitalet, Barcelona, Spain. Department of Pathology-Hospital Universitari Arnau De Vilanova, Universitat De Lleida, IRBLLEIDA, CIBERONC, Lleida, Spain. Institute of Genetic Medicine-International Centre for Life, Newcastle University. Central Parkway, Newcastle upon Tyne, UK. Laboratory of Precision Medicine, Oncobell Program. Bellvitge Biomedical Research Institute (IDIBELL), Gran via De l'Hospitalet, Barcelona, Spain. Department of Pathology-Hospital Universitari Arnau De Vilanova, Universitat De Lleida, IRBLLEIDA, CIBERONC, Lleida, Spain. Department of Pathology-Hospital, Universitari De Bellvitge, Barcelona, Spain. Laboratory of Precision Medicine, Oncobell Program. Bellvitge Biomedical Research Institute (IDIBELL), Gran via De l'Hospitalet, Barcelona, Spain.</t>
  </si>
  <si>
    <t>Hubei Key Laboratory of Cell Homeostasis, College of Life Sciences, Wuhan, China. Hubei Key Laboratory of Cell Homeostasis, College of Life Sciences, Wuhan, China. Life Sciences Institute and Department of Molecular, Cellular and Developmental Biology, University of Michigan, Ann Arbor, MI, USA. Hubei Key Laboratory of Cell Homeostasis, College of Life Sciences, Wuhan, China. Hubei Key Laboratory of Cell Homeostasis, College of Life Sciences, Wuhan, China. Department of Neurology, Renmin Hospital of Wuhan University, Wuhan University, Wuhan, China.</t>
  </si>
  <si>
    <t>Kolkata Zonal Centre, CSIR-National Environmental Engineering Research Institute, i-8, Sector-C, East Kolkata Township, Kolkata, 700107, India. Kolkata Zonal Centre, CSIR-National Environmental Engineering Research Institute, i-8, Sector-C, East Kolkata Township, Kolkata, 700107, India. Department of Community Medicine, KPC Medical College and Hospital, 1F Raja S. C. Mullick Road, Jadavpur, Kolkata, 700032, India. Human Genetics Unit, Indian Statistical Institute, 203 B. T. Road, Baranagar, Kolkata, 700108, India. Kolkata Zonal Centre, CSIR-National Environmental Engineering Research Institute, i-8, Sector-C, East Kolkata Township, Kolkata, 700107, India. sreemanta@gmail.com.</t>
  </si>
  <si>
    <t>Department of Assisted Reproduction, Shanghai Ninth People's Hospital, Shanghai Jiao Tong University School of Medicine, Shanghai 200011, China. Department of Assisted Reproduction, Shanghai Ninth People's Hospital, Shanghai Jiao Tong University School of Medicine, Shanghai 200011, China. Institute of Systems Biomedicine, SCSB, Shanghai Jiao Tong University, Shanghai 200240, China. Department of Assisted Reproduction, Shanghai Ninth People's Hospital, Shanghai Jiao Tong University School of Medicine, Shanghai 200011, China. Department of Pathology, Shanghai Ninth People's Hospital, Shanghai Jiao Tong University School of Medicine, Shanghai 200011, China. Institute of Systems Biomedicine, SCSB, Shanghai Jiao Tong University, Shanghai 200240, China. Electronic address: jllmao@126.com. Department of Assisted Reproduction, Shanghai Ninth People's Hospital, Shanghai Jiao Tong University School of Medicine, Shanghai 200011, China. Electronic address: suoyunfei123@gmail.com.</t>
  </si>
  <si>
    <t>Department of Urology, University of California, 400 Parnassus Avenue, San Francisco, CA, 94143, USA. Electronic address: Gerald.cunha@ucsf.edu. Department of Urology, University of California, 400 Parnassus Avenue, San Francisco, CA, 94143, USA. Department of Urology, University of California, 400 Parnassus Avenue, San Francisco, CA, 94143, USA. Department of Urology, University of California, 400 Parnassus Avenue, San Francisco, CA, 94143, USA. Department of Urology, University of California, 400 Parnassus Avenue, San Francisco, CA, 94143, USA.</t>
  </si>
  <si>
    <t>Institute for Molecular Bioscience, The University of Queensland, St Lucia, Brisbane, QLD 4072, Australia. Institute for Molecular Bioscience, The University of Queensland, St Lucia, Brisbane, QLD 4072, Australia. Department of Obstetrics, Gynecology and Reproductive Sciences, Center for Reproductive Sciences, University of California, San Francisco, CA 94143, USA. Institute for Molecular Bioscience, The University of Queensland, St Lucia, Brisbane, QLD 4072, Australia. School of Biomedical Sciences, The University of Queensland, St Lucia, Brisbane, QLD 4072, Australia. Institute for Molecular Bioscience, The University of Queensland, St Lucia, Brisbane, QLD 4072, Australia. Department of Gynaecology, Inselspital, Bern, Switzerland. Department of Obstetrics and Gynaecology, Gynaecology Research Centre, Royal Women's Hospital, University of Melbourne, Parkville, VIC 3052, Australia. Department of Obstetrics and Gynaecology, Gynaecology Research Centre, Royal Women's Hospital, University of Melbourne, Parkville, VIC 3052, Australia. Department of Anatomy, University of Otago, Dunedin 9016, New Zealand. Department of Obstetrics and Gynaecology, Gynaecology Research Centre, Royal Women's Hospital, University of Melbourne, Parkville, VIC 3052, Australia. Department of Obstetrics, Gynecology and Reproductive Sciences, Center for Reproductive Sciences, University of California, San Francisco, CA 94143, USA. Institute for Molecular Bioscience, The University of Queensland, St Lucia, Brisbane, QLD 4072, Australia.</t>
  </si>
  <si>
    <t>Department of Pathology, University of Colorado Anschutz Medical Campus, Aurora, Colorado. Department of Pathology, University of Colorado Anschutz Medical Campus, Aurora, Colorado. Department of Oncological Sciences, Huntsman Cancer Institute, University of Utah, Salt Lake City, Utah. Department of Pathology, University of Colorado Anschutz Medical Campus, Aurora, Colorado. Department of Pathology, University of Colorado Anschutz Medical Campus, Aurora, Colorado. Department of Pathology, University of Colorado Anschutz Medical Campus, Aurora, Colorado. Department of Pathology, University of Colorado Anschutz Medical Campus, Aurora, Colorado. Department of Pharmacology and University of Colorado Comprehensive Cancer Center, University of Colorado Anschutz Medical Campus, Aurora, Colorado. Department of Pathology, University of Colorado Anschutz Medical Campus, Aurora, Colorado. Department of Pathology, University of Colorado Anschutz Medical Campus, Aurora, Colorado. Department of Pathology, University of Colorado Anschutz Medical Campus, Aurora, Colorado. Women's Cancer Research Center, University of Pittsburgh Medical Center (UPMC) Hillman Cancer Center (HCC), Magee-Womens Research Institute, Pittsburgh, Pennsylvania. Department of Pharmacology &amp; Chemical Biology, University of Pittsburgh, Pittsburgh, Pennsylvania. Women's Cancer Research Center, University of Pittsburgh Medical Center (UPMC) Hillman Cancer Center (HCC), Magee-Womens Research Institute, Pittsburgh, Pennsylvania. Department of Pharmacology &amp; Chemical Biology, University of Pittsburgh, Pittsburgh, Pennsylvania. Lombardi Comprehensive Cancer Center, Georgetown University Medical Center, Washington, DC. Department of Pathology, University of Colorado Anschutz Medical Campus, Aurora, Colorado. School of Medicine, Division of Oncology, University of Colorado Anschutz Medical Campus, Aurora, Colorado. Department of Oncological Sciences, Huntsman Cancer Institute, University of Utah, Salt Lake City, Utah. Department of Pathology, University of Colorado Anschutz Medical Campus, Aurora, Colorado. jennifer.richer@cuanschutz.edu.</t>
  </si>
  <si>
    <t>Laboratory of Biochemistry, Department of Chemistry, Aristotle University of Thessaloniki, 54124, Thessaloniki, Greece. Laboratory of Biochemistry, Department of Chemistry, Aristotle University of Thessaloniki, 54124, Thessaloniki, Greece. School of Veterinary Medicine, Aristotle University of Thessaloniki, 54124, Thessaloniki, Greece. School of Veterinary Medicine, Aristotle University of Thessaloniki, 54124, Thessaloniki, Greece. Laboratory of Biochemistry, Department of Chemistry, Aristotle University of Thessaloniki, 54124, Thessaloniki, Greece. Laboratory of Biochemistry, Department of Chemistry, Aristotle University of Thessaloniki, 54124, Thessaloniki, Greece. apapaspyropoulos@chem.auth.gr.</t>
  </si>
  <si>
    <t>Department of Gynecology and Obstetrics, University Medical Center Regensburg, Regensburg, Germany. Second Department of Gynecology, Medical University of Lublin, Lublin, Poland. Department of Gynecology and Obstetrics, University Medical Center Regensburg, Regensburg, Germany. Department of Gynecology and Obstetrics, University Medical Center Regensburg, Regensburg, Germany. Department of Gynecology and Obstetrics, University Medical Center Regensburg, Regensburg, Germany. otreeck@caritasstjosef.de.</t>
  </si>
  <si>
    <t>Medical Oncology, Instituto de Investigacion Sanitaria Gregorio Maranon, Medicine Department, Universidad Complutense, Madrid, Spain; Oncology Biomedical Research National Network (CIBERONC-ISCIII), Madrid, Spain; GEICAM Spanish Breast Cancer Group, Madrid, Spain. Electronic address: mmartin@geicam.org. Medical Oncology, Central European Cancer Center, Wiener Privatklinik Hospital, Vienna, Austria; CECOG Central European Cooperative Oncology Group, Vienna, Austria. GEICAM Spanish Breast Cancer Group, Madrid, Spain; Medical Oncology, Hospital Universitario Virgen del Rocio, Sevilla, Spain. GEICAM Spanish Breast Cancer Group, Madrid, Spain. Institute of Cancer Research and Royal Marsden, London, UK. GEICAM Spanish Breast Cancer Group, Madrid, Spain; Medical Oncology, Hospital Universitario 12 de Octubre, Madrid, Spain; Medical Oncology, HM Hospitales Madrid, Madrid, Spain; SOLTI Group on Breast Cancer Research, Barcelona, Spain. GEICAM Spanish Breast Cancer Group, Madrid, Spain; Medical Oncology, Hospital Clinic de Barcelona, Barcelona, Spain; Translational Genomics and Targeted Therapeutics in Solid Tumors (IDIBAPS), Barcelona, Spain. Oncology Biomedical Research National Network (CIBERONC-ISCIII), Madrid, Spain; GEICAM Spanish Breast Cancer Group, Madrid, Spain; Medical Oncology, Hospital Clinico Universitario de Valencia, Valencia, Spain; Biomedical Research Institute INCLIVA, Valencia, Spain. GEICAM Spanish Breast Cancer Group, Madrid, Spain; B-ARGO Group, Catalan Institute of Oncology, Hospital Universitari Germans Trias i Pujol, Badalona, Spain. Oncology Biomedical Research National Network (CIBERONC-ISCIII), Madrid, Spain; GEICAM Spanish Breast Cancer Group, Madrid, Spain; Medical Oncology, Hospital Universitario Miguel Servet, Zaragoza, Spain. Department of Oncotherapy, University of Szeged, Szeged, Hungary. Department of Oncology, Jasz-Nagykun-Szolnok Megyei Hetenyi Geza Korhaz-Rendelointezet, Szolnok, Hungary. GEICAM Spanish Breast Cancer Group, Madrid, Spain. GEICAM Spanish Breast Cancer Group, Madrid, Spain; Medical Oncology, Hospital Clinico de Zaragoza Lozano Blesa, Zaragoza, Spain. GEICAM Spanish Breast Cancer Group, Madrid, Spain; Medical Oncology, Hospital Universitario Arnau de Vilanova, Lleida, Spain. Oncology Biomedical Research National Network (CIBERONC-ISCIII), Madrid, Spain; GEICAM Spanish Breast Cancer Group, Madrid, Spain; UGCI Medical Oncology, Hospitales Regional y Virgen de la Victoria, IBIMA, Malaga, Spain. Department of Oncology, Institute of Oncology, Sheba Medical Center, Tel-Hashomer, Israel. GEICAM Spanish Breast Cancer Group, Madrid, Spain; Medical Oncology, Instituto Valenciano de Oncologia, Valencia, Spain. GEICAM Spanish Breast Cancer Group, Madrid, Spain; Medical Oncology, Complejo Hospitalario A Coruna, Coruna, Spain. Oncology Biomedical Research National Network (CIBERONC-ISCIII), Madrid, Spain; GEICAM Spanish Breast Cancer Group, Madrid, Spain; Medical Oncology, Hospital Universitario Reina Sofia, Cordoba; Instituto Maimonides de Investigacion Biomedica (IMIBIC); Universidad de Cordoba, Cordoba, Spain. GEICAM Spanish Breast Cancer Group, Madrid, Spain; Centro Oncologico de Galicia, A Coruna, Coruna, Spain. GEICAM Spanish Breast Cancer Group, Madrid, Spain; Medical Oncology, Hospital Universitario Donostia-Biodonostia, San Sebastian, Spain. GEICAM Spanish Breast Cancer Group, Madrid, Spain; Medical Oncology, Hospital de Leon, Leon, Spain. Pfizer, USA. Pfizer, USA; Repare Therapeutics, Cambridge, USA. GEICAM Spanish Breast Cancer Group, Madrid, Spain. Pfizer, Italy. Pfizer, USA. GEICAM Spanish Breast Cancer Group, Madrid, Spain; Medical Oncology, Hospital Clinico Universitario San Carlos, Madrid, Spain. GEICAM Spanish Breast Cancer Group, Madrid, Spain; Medical Oncology, Hospital Virgen de la Salud, Toledo, Spain. Ralph Lauren Centre for Breast Cancer Research, Royal Marsden, London, UK. CECOG Central European Cooperative Oncology Group, Vienna, Austria; Department of Oncology, Medical University of Vienna, Department of Oncology, Vienna, Austria. GEICAM Spanish Breast Cancer Group, Madrid, Spain; Institut Catala d'Oncologia (ICO) &amp; IDIBELL, L'Hospitalet, Barcelona, Spain.</t>
  </si>
  <si>
    <t>School of Life Sciences, Beijing University of Chinese Medicine, No.11 East Road, North 3rd Ring Road, Beijing, 100029, China. Electronic address: 20180931185@bucm.edu.cn. School of Life Sciences, Beijing University of Chinese Medicine, No.11 East Road, North 3rd Ring Road, Beijing, 100029, China. Electronic address: 20190941089@bucm.edu.cn. Dongzhimen Hospital Affiliated to Beijing University of Chinese Medicine, Beijing, 100700, China. Electronic address: 304210893@qq.com. School of Life Sciences, Beijing University of Chinese Medicine, No.11 East Road, North 3rd Ring Road, Beijing, 100029, China. Electronic address: shidanning@bucm.edu.cn. School of Life Sciences, Beijing University of Chinese Medicine, No.11 East Road, North 3rd Ring Road, Beijing, 100029, China. Electronic address: heyueshuang@163.com. School of Life Sciences, Beijing University of Chinese Medicine, No.11 East Road, North 3rd Ring Road, Beijing, 100029, China. Electronic address: pw__zhao@163.com.</t>
  </si>
  <si>
    <t>Division of Oncogenomics, Oncode Institute, The Netherlands Cancer Institute, Amsterdam, The Netherlands. Division of Oncogenomics, Oncode Institute, The Netherlands Cancer Institute, Amsterdam, The Netherlands. Laboratory of Chemical Biology and Institute for Complex Molecular Systems, Department of Biomedical Engineering, Eindhoven University of Technology, Eindhoven, The Netherlands. Electronic address: w.zwart@nki.nl.</t>
  </si>
  <si>
    <t>Department of Orthodontics, University Medical Center, Goettingen, Germany. Electronic address: anja.quast@med.uni-goettingen.de. Tissue Regeneration Group, Department of Orthodontics, University Medical Center, Goettingen, Germany. Department of Orthodontics, University Medical Center, Goettingen, Germany. Department of Orthodontics, University Medical Center, Goettingen, Germany. Department of Orthodontics, University Medical Center, Goettingen, Germany. Tissue Regeneration Group, Department of Orthodontics, University Medical Center, Goettingen, Germany.</t>
  </si>
  <si>
    <t>Department of Physiological Sciences, University of Florida, Gainesville, FL, 32610, USA. Electronic address: paulscooke@ufl.edu. Department of Physiological Sciences, University of Florida, Gainesville, FL, 32610, USA. Department of Physiological Sciences, University of Florida, Gainesville, FL, 32610, USA. Division of Endocrinology, Department of Medicine, University of California, Irvine, Irvine, CA, 92697, USA; Department of Veterans Affairs Medical Center, Long Beach, Long Beach, CA, 90822, USA.</t>
  </si>
  <si>
    <t>Medical Biochemistry &amp; Molecular Biology Department, Faculty of Medicine, Menoufia University, Egypt. Electronic address: SALI.Alhefnawy@med.menofia.edu.eg. Department of Internal Medicine, Faculty of Medicine, Menoufia University, Egypt. Department of Public Health and Community Medicine, Faculty of Medicine, Menoufia University, Egypt. Department of Dermatology and Andrology &amp; STDs, Faculty of Medicine, Menoufia University, Egypt. Department of Diagnostic Radiology, Faculty of Medicine, Menoufia University, Egypt. Department of Internal Medicine, Faculty of Medicine, Menoufia University, Egypt. Medical Biochemistry &amp; Molecular Biology Department, Faculty of Medicine, Menoufia University, Egypt.</t>
  </si>
  <si>
    <t>Lester &amp; Sue Smith Breast Center, Baylor College of Medicine, Houston, TX, USA. Department of Molecular and Cellular Biology, Baylor College of Medicine, Houston, TX, USA. Department of Pharmacy, Health and Nutritional Sciences, University of Calabria, Rende, Italy. Cancer Biology &amp; Genetics Program Memorial Sloan Kettering Cancer Center, New York, NY, USA. Lester &amp; Sue Smith Breast Center, Baylor College of Medicine, Houston, TX, USA. Integrative Molecular and Biomedical Sciences Program, Baylor College of Medicine, Houston, TX, USA. Lester &amp; Sue Smith Breast Center, Baylor College of Medicine, Houston, TX, USA. Department of Pharmacy, Health and Nutritional Sciences, University of Calabria, Rende, Italy. Department of Systems Biology, MD Anderson Cancer Center, Houston, TX, USA. Department of Pathology and Translational Molecular Pathology, The University of Texas MD Anderson Cancer Center, Houston, TX, USA. Lester &amp; Sue Smith Breast Center, Baylor College of Medicine, Houston, TX, USA. Lester &amp; Sue Smith Breast Center, Baylor College of Medicine, Houston, TX, USA. Interdepartmental Program in Translational Biology and Molecular Medicine, Baylor College of Medicine, Houston, TX, USA. Lester &amp; Sue Smith Breast Center, Baylor College of Medicine, Houston, TX, USA. Lester &amp; Sue Smith Breast Center, Baylor College of Medicine, Houston, TX, USA. Lester &amp; Sue Smith Breast Center, Baylor College of Medicine, Houston, TX, USA. Lester &amp; Sue Smith Breast Center, Baylor College of Medicine, Houston, TX, USA. Lester &amp; Sue Smith Breast Center, Baylor College of Medicine, Houston, TX, USA. Department of Investigational Cancer Therapeutics, The University of Texas MD Anderson Cancer Center, Houston, TX, USA. Department of Biochemistry and Molecular Biology, Baylor College of Medicine, Houston, TX, USA. Dan L Duncan Cancer Center, Baylor College of Medicine, Houston, TX, USA. Lester &amp; Sue Smith Breast Center, Baylor College of Medicine, Houston, TX, USA. Dan L Duncan Cancer Center, Baylor College of Medicine, Houston, TX, USA. Department of Biochemistry and Molecular Biology, Baylor College of Medicine, Houston, TX, USA. Department of Biochemistry and Molecular Biology, Baylor College of Medicine, Houston, TX, USA. Lester &amp; Sue Smith Breast Center, Baylor College of Medicine, Houston, TX, USA. Department of Internal Medicine, Division of Oncology, Washington University School of Medicine, Saint Louis, MO, USA. Department of Cell, Development and Cancer Biology, Knight Cancer Institute, Oregon Health and Science University, Portland, OR, USA. Department of Investigational Cancer Therapeutics, The University of Texas MD Anderson Cancer Center, Houston, TX, USA. Eugene McDermott Center for Human Growth and Development and Department of Pharmacology, UT Southwestern Medical Center, Dallas, TX, USA. Lester &amp; Sue Smith Breast Center, Baylor College of Medicine, Houston, TX, USA. Department of Molecular and Cellular Biology, Baylor College of Medicine, Houston, TX, USA. Dan L Duncan Cancer Center, Baylor College of Medicine, Houston, TX, USA. Dan L Duncan Cancer Center, Baylor College of Medicine, Houston, TX, USA. Department of Molecular and Cellular Biology, Baylor College of Medicine, Houston, TX, USA. Dan L Duncan Cancer Center, Baylor College of Medicine, Houston, TX, USA. Center for Precision Environmental Health, Baylor College of Medicine, Houston, TX, USA. Department of Pathology and Translational Molecular Pathology, The University of Texas MD Anderson Cancer Center, Houston, TX, USA. Department of Pharmacy, Health and Nutritional Sciences, University of Calabria, Rende, Italy. Lester &amp; Sue Smith Breast Center, Baylor College of Medicine, Houston, TX, USA. sfuqua@bcm.edu. Department of Molecular and Cellular Biology, Baylor College of Medicine, Houston, TX, USA. sfuqua@bcm.edu. Dan L Duncan Cancer Center, Baylor College of Medicine, Houston, TX, USA. sfuqua@bcm.edu.</t>
  </si>
  <si>
    <t>Division of Hematology and Oncology, Department of Medicine, Northwestern University Feinberg School of Medicine, Chicago, Illinois. Division of Hematology and Oncology, Department of Medicine, Northwestern University Feinberg School of Medicine, Chicago, Illinois. Robert H. Lurie Comprehensive Cancer Center of Northwestern University, Chicago, Illinois. Division of Hematology and Oncology, Department of Medicine, Washington University in St. Louis, St. Louis, Missouri. Division of Hematology and Oncology, Department of Medicine, Northwestern University Feinberg School of Medicine, Chicago, Illinois. Robert H. Lurie Comprehensive Cancer Center of Northwestern University, Chicago, Illinois. Department of Medicine, University of Udine, Udine, Italy. Massachusetts General Hospital, Boston, Massachusetts. Division of Hematology and Oncology, Department of Medicine, Northwestern University Feinberg School of Medicine, Chicago, Illinois. Robert H. Lurie Comprehensive Cancer Center of Northwestern University, Chicago, Illinois. Robert H. Lurie Comprehensive Cancer Center of Northwestern University, Chicago, Illinois. Robert H. Lurie Comprehensive Cancer Center of Northwestern University, Chicago, Illinois. Division of Hematology and Oncology, Department of Medicine, Northwestern University Feinberg School of Medicine, Chicago, Illinois. Robert H. Lurie Comprehensive Cancer Center of Northwestern University, Chicago, Illinois. Division of Hematology and Oncology, Department of Medicine, Northwestern University Feinberg School of Medicine, Chicago, Illinois. Robert H. Lurie Comprehensive Cancer Center of Northwestern University, Chicago, Illinois. Robert H. Lurie Comprehensive Cancer Center of Northwestern University, Chicago, Illinois. Department of Pathology, Northwestern University, Chicago, Illinois. Division of Hematology and Oncology, Department of Medicine, Northwestern University Feinberg School of Medicine, Chicago, Illinois. Robert H. Lurie Comprehensive Cancer Center of Northwestern University, Chicago, Illinois. Division of Hematology and Oncology, Department of Medicine, Northwestern University Feinberg School of Medicine, Chicago, Illinois. Robert H. Lurie Comprehensive Cancer Center of Northwestern University, Chicago, Illinois. Division of Hematology and Oncology, Department of Medicine, Northwestern University Feinberg School of Medicine, Chicago, Illinois. Robert H. Lurie Comprehensive Cancer Center of Northwestern University, Chicago, Illinois. Department of Pathology, Northwestern University, Chicago, Illinois. Massachusetts General Hospital, Boston, Massachusetts. Division of Hematology and Oncology, Department of Medicine, Northwestern University Feinberg School of Medicine, Chicago, Illinois. massimo.cristofanilli@nm.org. Robert H. Lurie Comprehensive Cancer Center of Northwestern University, Chicago, Illinois.</t>
  </si>
  <si>
    <t>Sanofi, Research and Development, Cambridge, Massachusetts maysoun.shomali@sanofi.com. Sanofi, Research and Development, Cambridge, Massachusetts. Sanofi, Research and Development, Cambridge, Massachusetts. Sanofi, Research and Development, Cambridge, Massachusetts. Sanofi, Research and Development, Cambridge, Massachusetts. Sanofi, Research and Development, Cambridge, Massachusetts. Sanofi, Research and Development, Cambridge, Massachusetts. Sanofi, Research and Development, Cambridge, Massachusetts. Sanofi, Research and Development, Cambridge, Massachusetts. Sanofi, Research and Development, Vitry-sur-Seine, France. Sanofi, Research and Development, Vitry-sur-Seine, France. Sanofi, Research and Development, Cambridge, Massachusetts. Sanofi, Research and Development, Cambridge, Massachusetts. Sanofi, Research and Development, Cambridge, Massachusetts. Sanofi, Research and Development, Vitry-sur-Seine, France. Sanofi, Research and Development, Vitry-sur-Seine, France. Sanofi, Research and Development, Waltham, Massachusetts. Sanofi, Research and Development, Vitry-sur-Seine, France. Sanofi, Research and Development, Vitry-sur-Seine, France. Sanofi, Research and Development, Vitry-sur-Seine, France. Sanofi, Research and Development, Vitry-sur-Seine, France. Sanofi, Research and Development, Vitry-sur-Seine, France. Sanofi, Research and Development, Vitry-sur-Seine, France. Sanofi, Research and Development, Vitry-sur-Seine, France. Sanofi, Research and Development, Vitry-sur-Seine, France. Sanofi, Research and Development, Vitry-sur-Seine, France. Sanofi, Research and Development, Cambridge, Massachusetts. Sanofi, Research and Development, Vitry-sur-Seine, France. Sanofi, Research and Development, Vitry-sur-Seine, France. Sanofi, Research and Development, Cambridge, Massachusetts.</t>
  </si>
  <si>
    <t>Department of Medicine-Hematology and Oncology, Robert H. Lurie Comprehensive Cancer Center, Feinberg School of Medicine, Northwestern University, Chicago, IL, USA; Department of Medicine (DAME), University of Udine, Udine, UD, Italy; Department of Medical Oncology, Centro di Riferimento Oncologico di Aviano (CRO) IRCCS, Aviano, PN, Italy. Department of Medicine-Hematology and Oncology, Robert H. Lurie Comprehensive Cancer Center, Feinberg School of Medicine, Northwestern University, Chicago, IL, USA; Department of Medicine, Division of Oncology, Washington University School of Medicine in St. Louis, MO, USA. Experimental and Clinical Pharmacology Unit, Centro di Riferimento Oncologico di Aviano (CRO) IRCCS, Aviano, PN, Italy. Department of Medicine-Hematology and Oncology, Robert H. Lurie Comprehensive Cancer Center, Feinberg School of Medicine, Northwestern University, Chicago, IL, USA. Department of Medicine-Hematology and Oncology, Robert H. Lurie Comprehensive Cancer Center, Feinberg School of Medicine, Northwestern University, Chicago, IL, USA. Department of Medicine-Hematology and Oncology, Robert H. Lurie Comprehensive Cancer Center, Feinberg School of Medicine, Northwestern University, Chicago, IL, USA. Department of Medicine (DAME), University of Udine, Udine, UD, Italy; Department of Medical Oncology, Centro di Riferimento Oncologico di Aviano (CRO) IRCCS, Aviano, PN, Italy. Experimental and Clinical Pharmacology Unit, Centro di Riferimento Oncologico di Aviano (CRO) IRCCS, Aviano, PN, Italy. Department of Preventive Medicine, Feinberg School of Medicine, Northwestern University, Chicago, IL, USA. Department of Medicine (DAME), University of Udine, Udine, UD, Italy; Department of Medical Oncology, Centro di Riferimento Oncologico di Aviano (CRO) IRCCS, Aviano, PN, Italy. Department of Pathology, Feinberg School of Medicine, Northwestern University, Chicago, IL, USA. Department of Medicine-Hematology and Oncology, Robert H. Lurie Comprehensive Cancer Center, Feinberg School of Medicine, Northwestern University, Chicago, IL, USA. Department of Medicine-Hematology and Oncology, Robert H. Lurie Comprehensive Cancer Center, Feinberg School of Medicine, Northwestern University, Chicago, IL, USA. Department of Medicine-Hematology and Oncology, Robert H. Lurie Comprehensive Cancer Center, Feinberg School of Medicine, Northwestern University, Chicago, IL, USA. Electronic address: massimo.cristofanilli@nm.org.</t>
  </si>
  <si>
    <t>Guangxi Key Laboratory of Tumor Immunology and Microenvironmental Regulation, Guilin Medical University, Guilin, China. Department of Pharmacy, Guigang City People's Hospital, The Eighth Affiliated Hospital of Guangxi Medical University, Guigang, Guangxi, PR China. Guangxi Key Laboratory of Tumor Immunology and Microenvironmental Regulation, Guilin Medical University, Guilin, China. Guangxi Key Laboratory of Tumor Immunology and Microenvironmental Regulation, Guilin Medical University, Guilin, China. Guangxi Key Laboratory of Tumor Immunology and Microenvironmental Regulation, Guilin Medical University, Guilin, China. Electronic address: college_sumin@126.com.</t>
  </si>
  <si>
    <t>Department of Dermatology, First Teaching Hospital of Tianjin University of TCM, China. Department of Dermatology, First Teaching Hospital of Tianjin University of TCM, China. School of Pharmacy, University of Auckland, Auckland, New Zealand. Department of Pediatric Dermatology, Tianjin Academy of Traditional Chinese Medicine Affiliated Hospital, China. Department of Dermatology, First Teaching Hospital of Tianjin University of TCM, China.</t>
  </si>
  <si>
    <t>Division of Biology and Biological Engineering, TianQiao and Chrissy Chen Institute for Neuroscience, California Institute of Technology, Pasadena, CA, USA. Division of Biology and Biological Engineering, TianQiao and Chrissy Chen Institute for Neuroscience, California Institute of Technology, Pasadena, CA, USA. Department of Physiology, Feinberg School of Medicine Northwestern University, Chicago, IL, USA. Division of Biology and Biological Engineering, TianQiao and Chrissy Chen Institute for Neuroscience, California Institute of Technology, Pasadena, CA, USA. Division of Biology and Biological Engineering, TianQiao and Chrissy Chen Institute for Neuroscience, California Institute of Technology, Pasadena, CA, USA. Division of Biology and Biological Engineering, TianQiao and Chrissy Chen Institute for Neuroscience, California Institute of Technology, Pasadena, CA, USA. Touro University Nevada College of Osteopathic Medicine, Henderson, NV, USA. Department of Computing and Mathematical Sciences, California Institute of Technology, Pasadena, CA, USA. Division of Biology and Biological Engineering, TianQiao and Chrissy Chen Institute for Neuroscience, California Institute of Technology, Pasadena, CA, USA. wuwei@caltech.edu. Howard Hughes Medical Institute, California Institute of Technology, Pasadena, CA, USA. wuwei@caltech.edu.</t>
  </si>
  <si>
    <t>Department of Urology, University of Texas Southwestern Medical Center, Dallas, Texas, USA. Department of Urology, University of Texas Southwestern Medical Center, Dallas, Texas, USA. Department of Urology, University of Texas Southwestern Medical Center, Dallas, Texas, USA. Department of Molecular Biology, University of Texas Southwestern Medical Center, Dallas, Texas, USA. Department of Internal Medicine, University of Texas Southwestern Medical Center, Dallas, Texas, USA. Department of Urology, University of Texas Southwestern Medical Center, Dallas, Texas, USA. Department of Pharmacology, University of Texas Southwestern Medical Center, Dallas, Texas, USA.</t>
  </si>
  <si>
    <t>Lester &amp; Sue Smith Breast Center, Baylor College of Medicine, Houston, TX, USA. Program in Translational Biology and Molecular Medicine, Baylor College of Medicine, Houston, TX, USA. Lester &amp; Sue Smith Breast Center, Baylor College of Medicine, Houston, TX, USA. Department of Molecular and Cellular Biology, Baylor College of Medicine, Houston, TX, USA. Lester &amp; Sue Smith Breast Center, Baylor College of Medicine, Houston, TX, USA. Lester &amp; Sue Smith Breast Center, Baylor College of Medicine, Houston, TX, USA. Program in Integrative Molecular and Biomedical Sciences, Baylor College of Medicine, Houston, TX, USA. Lester &amp; Sue Smith Breast Center, Baylor College of Medicine, Houston, TX, USA. Lester &amp; Sue Smith Breast Center, Baylor College of Medicine, Houston, TX, USA. Lester &amp; Sue Smith Breast Center, Baylor College of Medicine, Houston, TX, USA. Department of Molecular and Cellular Biology, Baylor College of Medicine, Houston, TX, USA. Dan L Duncan Comprehensive Cancer Center, Baylor College of Medicine, Houston, TX, USA. Department of Molecular and Cellular Biology, Baylor College of Medicine, Houston, TX, USA. Dan L Duncan Comprehensive Cancer Center, Baylor College of Medicine, Houston, TX, USA. Lester &amp; Sue Smith Breast Center, Baylor College of Medicine, Houston, TX, USA. Lester &amp; Sue Smith Breast Center, Baylor College of Medicine, Houston, TX, USA. University of Utah Huntsman Cancer Institute, Salt Lake City, Utah, USA. Lester &amp; Sue Smith Breast Center, Baylor College of Medicine, Houston, TX, USA. Program in Translational Biology and Molecular Medicine, Baylor College of Medicine, Houston, TX, USA. Department of Medicine, Baylor College of Medicine, Houston, TX, USA. Department of Biochemistry and Molecular Biology, Baylor College of Medicine, Houston, TX, USA. Washington University School of Medicine, St. Louis, MO, USA. University of Utah Huntsman Cancer Institute, Salt Lake City, Utah, USA. Lester &amp; Sue Smith Breast Center, Baylor College of Medicine, Houston, TX, USA. sfuqua@bcm.edu. Program in Translational Biology and Molecular Medicine, Baylor College of Medicine, Houston, TX, USA. sfuqua@bcm.edu. Department of Molecular and Cellular Biology, Baylor College of Medicine, Houston, TX, USA. sfuqua@bcm.edu. Program in Integrative Molecular and Biomedical Sciences, Baylor College of Medicine, Houston, TX, USA. sfuqua@bcm.edu. Dan L Duncan Comprehensive Cancer Center, Baylor College of Medicine, Houston, TX, USA. sfuqua@bcm.edu. Department of Medicine, Baylor College of Medicine, Houston, TX, USA. sfuqua@bcm.edu.</t>
  </si>
  <si>
    <t>Complex Structure of Surgical Sciences and Technologies, IRCCS Istituto Ortopedico Rizzoli, Bologna, Italy. Electronic address: francesca.salamanna@ior.it. Complex Structure of Surgical Sciences and Technologies, IRCCS Istituto Ortopedico Rizzoli, Bologna, Italy. Electronic address: veronica.borsari@ior.it. Complex Structure of Surgical Sciences and Technologies, IRCCS Istituto Ortopedico Rizzoli, Bologna, Italy. Electronic address: stefania.pagani@ior.it. Spine Surgery Prevalently Oncologic and Degenerative, IRCCS Istituto Ortopedico Rizzoli, Bologna, Italy. Electronic address: giovanni.barbantibrodano@ior.it. Spine Surgery Prevalently Oncologic and Degenerative, IRCCS Istituto Ortopedico Rizzoli, Bologna, Italy. Electronic address: alessandro.gasbarrini@ior.it. Complex Structure of Surgical Sciences and Technologies, IRCCS Istituto Ortopedico Rizzoli, Bologna, Italy. Electronic address: milena.fini@ior.it.</t>
  </si>
  <si>
    <t>College of Pharmacy, Jinan University, Guangzhou 510632, China. College of Pharmacy, Jinan University, Guangzhou 510632, China. College of Pharmacy, Jinan University, Guangzhou 510632, China. College of Pharmacy, Jinan University, Guangzhou 510632, China. Department of the First Affiliated Hospital, Jinan University, Guangzhou 510632, China; College of Traditional Chinese Medicine, Jinan University, Guangzhou 510632, China. College of Pharmacy, Jinan University, Guangzhou 510632, China. Electronic address: doctormonkey@126.com. College of Pharmacy, Jinan University, Guangzhou 510632, China. Electronic address: tzrh@jnu.edu.cn.</t>
  </si>
  <si>
    <t>Centre for Bone and Arthritis Research, Institute of Medicine, Sahlgrenska Academy at University of Gothenburg, Gothenburg, Sweden. Centre for Bone and Arthritis Research, Institute of Medicine, Sahlgrenska Academy at University of Gothenburg, Gothenburg, Sweden. Centre for Bone and Arthritis Research, Institute of Medicine, Sahlgrenska Academy at University of Gothenburg, Gothenburg, Sweden. Centre for Bone and Arthritis Research, Institute of Medicine, Sahlgrenska Academy at University of Gothenburg, Gothenburg, Sweden. Centre for Bone and Arthritis Research, Institute of Medicine, Sahlgrenska Academy at University of Gothenburg, Gothenburg, Sweden. Centre for Bone and Arthritis Research, Institute of Medicine, Sahlgrenska Academy at University of Gothenburg, Gothenburg, Sweden. Centre for Bone and Arthritis Research, Institute of Medicine, Sahlgrenska Academy at University of Gothenburg, Gothenburg, Sweden. Centre for Bone and Arthritis Research, Institute of Medicine, Sahlgrenska Academy at University of Gothenburg, Gothenburg, Sweden. Department of Rheumatology and Inflammation Research, Institute of Medicine, Sahlgrenska Academy at University of Gothenburg, Gothenburg, Sweden. Centre for Bone and Arthritis Research, Institute of Medicine, Sahlgrenska Academy at University of Gothenburg, Gothenburg, Sweden. Department of Clinical Pharmacology, Sahlgrenska University Hospital, Gothenburg, Sweden. Centre for Bone and Arthritis Research, Institute of Medicine, Sahlgrenska Academy at University of Gothenburg, Gothenburg, Sweden.</t>
  </si>
  <si>
    <t>Division of Medical Oncology and Hematology, Loma Linda University School of Medicine, Loma Linda, CA, 92350, USA. GNagaraj@llu.edu. Division of Oncology, Washington University School of Medicine, St. Louis, MO, 63110, USA.</t>
  </si>
  <si>
    <t>Graduate School of Nanobioscience, Yokohama City University, 22-2 Seto, Kanazawa-ku, Yokohama, 236-0027, Japan. Graduate School of Nanobioscience, Yokohama City University, 22-2 Seto, Kanazawa-ku, Yokohama, 236-0027, Japan. Electronic address: tomomi@yokohama-cu.ac.jp. Graduate School of Nanobioscience, Yokohama City University, 22-2 Seto, Kanazawa-ku, Yokohama, 236-0027, Japan; Institute of Industrial Science, The University of Tokyo, 4-6-1 Komaba, Meguro-ku, Tokyo, 153-8505, Japan. Department of Biological Science and Technology, Faculty of Industrial Science and Technology, Tokyo University of Science, Niijuku 6-3-1, Katsushika, Tokyo, 125-8585, Japan. Graduate School of Nanobioscience, Yokohama City University, 22-2 Seto, Kanazawa-ku, Yokohama, 236-0027, Japan.</t>
  </si>
  <si>
    <t>Department of Breast and Endocrine Surgery, Okayama University Hospital, 2-5-1 Shikata-cho, Kitaku, Okayama, 700-8558, Japan. Department of Breast and Endocrine Surgery, Okayama University Hospital, 2-5-1 Shikata-cho, Kitaku, Okayama, 700-8558, Japan. ntaira@md.okayama-u.ac.jp.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Breast and Endocrine Surgery, Okayama University Hospital, 2-5-1 Shikata-cho, Kitaku, Okayama, 700-8558, Japan. Department of Radiology, Okayama Saiseikai General Hospital, 1-17-18 Ifuku-cho, Kitaku, Okayama, 700-8511, Japan. Department of Breast Surgery, Okayama Rosai Hospital, 1-10-25 Chikkomidori-machi, Minamiku, Okayama, 702-8055, Japan. Department of Breast Surgery, Hiroshima City Hiroshima Citizens Hospital, 7-33 Moto-machi, Nakaku, Hiroshima, 730-8518, Japan. Department of Breast Surgery, Mizushima Kyodo Hospital, 1-1 Mizushima minamikasuga-cho, Kurashiki, Okayama, 712-8567, Japan. Department of Breast Endocrine Surgery, Kagawa Prefecture Central Hospital, 1-2-1 Asahi-machi, Takamatsu, Kagawa, 760-8557, Japan. Department of General Thoracic Surgery and Breast and Endocrinological Surgery, Okayama University Hospital, 2-5-1 Shikata-cho, Kitaku, Okayama, 700-8558, Japan.</t>
  </si>
  <si>
    <t>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Program in Genetics and Epigenetics, MD Anderson Cancer Center UTHealth Graduate School of Biomedical Sciences, The University of Texas MD Anderson Cancer Center, Smithville, TX 78957, USA. Department of Epigenetics and Molecular Carcinogenesis, The University of Texas MD Anderson Cancer Center, Science Park, Smithville, TX 78957, USA. Department of Epigenetics and Molecular Carcinogenesis, The University of Texas MD Anderson Cancer Center, Science Park, Smithville, TX 78957, USA. Program in Genetics and Epigenetics, MD Anderson Cancer Center UTHealth Graduate School of Biomedical Sciences, The University of Texas MD Anderson Cancer Center, Smithville, TX 78957, USA. Department of Epigenetics and Molecular Carcinogenesis, The University of Texas MD Anderson Cancer Center, Science Park, Smithville, TX 78957, USA.</t>
  </si>
  <si>
    <t>Department of Biomedical Engineering, Virginia Commonwealth University, Richmond, Virginia. Department of Biomedical Engineering, Virginia Commonwealth University, Richmond, Virginia. Department of Biomedical Engineering, Virginia Commonwealth University, Richmond, Virginia. Department of Biomedical Engineering, Virginia Commonwealth University, Richmond, Virginia. bboyan@vcu.edu. Wallace H. Coulter Department of Biomedical Engineering, Georgia Institute of Technology, Atlanta, Georgia. Department of Biomedical Engineering, Virginia Commonwealth University, Richmond, Virginia. Department of Periodontics, University of Texas Health Science Center at San Antonio, San Antonio, Texas.</t>
  </si>
  <si>
    <t>Pre-clinical Research Center, Tokyo Medical University, Tokyo, Japan. Department of Molecular Pathology, Tokyo Medical University, Tokyo, Japan. Department of Molecular Pathology, Tokyo Medical University, Tokyo, Japan. Department of Molecular Pathology, Tokyo Medical University, Tokyo, Japan. Department of Molecular Pathology, Tokyo Medical University, Tokyo, Japan. Department of Molecular Pathology, Tokyo Medical University, Tokyo, Japan. Pre-clinical Research Center, Tokyo Medical University, Tokyo, Japan. Department of Obstetrics and Gynecology, Kohseichuo General Hospital, Tokyo, Japan. Department of Obstetrics and Gynecology, Tokyo Medical University, Tokyo, Japan. Department of Pathology, Wakayama Medical University, Wakayama, Japan. Department of Molecular Pathology, Tokyo Medical University, Tokyo, Japan. kuroda@tokyo-med.ac.jp.</t>
  </si>
  <si>
    <t>Department of Internal Medicine, Genetic Epidemiology, University of Utah, Salt Lake City, UT, USA. Zhongshan Hospital, Fudan University, Shanghai, China. Department of Obstetrics &amp; Gynaecology, John Radcliffe Hospital, Oxford University Hospitals NHS Trust, Oxford, UK. Department of Obstetrics and Gynecology, Medical University of Vienna, Vienna, Austria. Department of Medical and Surgical Sciences, Institute of Obstetrics and Gynecology, University of Foggia, Foggia, Italy. Department of Epidemiology &amp; Biostatistics, Imperial College London, Norfolk Place, London, UK. rufus.cartwright@gmail.com. Department of Urogynaecology, LNWH NHS Trust, London, UK. rufus.cartwright@gmail.com.</t>
  </si>
  <si>
    <t>Cancer Center, Massachusetts General Hospital, Bldg 149, 13th Street, Charlestown, MA, 02129, USA. Division of Oncology, San Francisco Medical Center, San Francisco, CA, USA. Harvard Medical School, Boston, MA, 02115, USA. Cancer Center, Massachusetts General Hospital, Bldg 149, 13th Street, Charlestown, MA, 02129, USA. Harvard Medical School, Boston, MA, 02115, USA. Cancer Center, Massachusetts General Hospital, Bldg 149, 13th Street, Charlestown, MA, 02129, USA. Department of Pathology, Massachusetts General Hospital, Boston, MA, 02114, USA. Department of Biomedical Sciences, City University of Hong Kong, Hong Kong, China. Harvard Medical School, Boston, MA, 02115, USA. Cancer Center, Massachusetts General Hospital, Bldg 149, 13th Street, Charlestown, MA, 02129, USA. Department of Medicine, Massachusetts General Hospital, Boston, MA, 02114, USA. Harvard Medical School, Boston, MA, 02115, USA. Cancer Center, Massachusetts General Hospital, Bldg 149, 13th Street, Charlestown, MA, 02129, USA. Harvard Medical School, Boston, MA, 02115, USA. Cancer Center, Massachusetts General Hospital, Bldg 149, 13th Street, Charlestown, MA, 02129, USA. Department of Biomedicine, University of Basel and University Hospital Basel, Basel, Switzerland. Harvard Medical School, Boston, MA, 02115, USA. Cancer Center, Massachusetts General Hospital, Bldg 149, 13th Street, Charlestown, MA, 02129, USA. Harvard Medical School, Boston, MA, 02115, USA. Cancer Center, Massachusetts General Hospital, Bldg 149, 13th Street, Charlestown, MA, 02129, USA. Harvard Medical School, Boston, MA, 02115, USA. Cancer Center, Massachusetts General Hospital, Bldg 149, 13th Street, Charlestown, MA, 02129, USA. Harvard Medical School, Boston, MA, 02115, USA. MicroMedicine, Inc., Waltham, MA, 02451, USA. Cancer Center, Massachusetts General Hospital, Bldg 149, 13th Street, Charlestown, MA, 02129, USA. Department of Pathology, Massachusetts General Hospital, Boston, MA, 02114, USA. Harvard Medical School, Boston, MA, 02115, USA. Cancer Center, Massachusetts General Hospital, Bldg 149, 13th Street, Charlestown, MA, 02129, USA. Department of Surgery, Center for Engineering in Medicine, Massachusetts General Hospital, Boston, MA, 02114, USA. Shriners Hospitals for Children, Boston, MA, 02114, USA. Department of Surgery, Massachusetts General Hospital, Boston, MA, 02114, USA. Harvard Medical School, Boston, MA, 02115, USA. Cancer Center, Massachusetts General Hospital, Bldg 149, 13th Street, Charlestown, MA, 02129, USA. maheswaran@helix.mgh.harvard.edu. Department of Surgery, Massachusetts General Hospital, Boston, MA, 02114, USA. maheswaran@helix.mgh.harvard.edu. Harvard Medical School, Boston, MA, 02115, USA. maheswaran@helix.mgh.harvard.edu. Cancer Center, Massachusetts General Hospital, Bldg 149, 13th Street, Charlestown, MA, 02129, USA. dhaber@mgh.harvard.edu. Department of Medicine, Massachusetts General Hospital, Boston, MA, 02114, USA. dhaber@mgh.harvard.edu. Howard Hughes Medical Institute, Bethesda, MD, 20851, USA. dhaber@mgh.harvard.edu. Harvard Medical School, Boston, MA, 02115, USA. dhaber@mgh.harvard.edu.</t>
  </si>
  <si>
    <t>Department of Life Science, Hanyang University, Seoul 04763, Korea. Department of Life Science, Hanyang University, Seoul 04763, Korea. Department of Life Science, Hanyang University, Seoul 04763, Korea. Department of Breast Cancer Center, Samsung Medical Center, Sungkyunkwan University School of Medicine, Seoul 06351, Korea. Department of Breast Cancer Center, Samsung Medical Center, Sungkyunkwan University School of Medicine, Seoul 06351, Korea. Department of Life Science, Hanyang University, Seoul 04763, Korea. Natural Science Institute, Hanyang University, Seoul 04763, Korea.</t>
  </si>
  <si>
    <t>Department of Hepatobiliary Surgery, ZiBo Central Hospital, No. 54, Gongqingtuanxi Road, Zibo, Shandong, 255036, People's Republic of China. Department of Hepatobiliary Surgery, ZiBo Central Hospital, No. 54, Gongqingtuanxi Road, Zibo, Shandong, 255036, People's Republic of China. Department of Hepatobiliary Surgery, ZiBo Central Hospital, No. 54, Gongqingtuanxi Road, Zibo, Shandong, 255036, People's Republic of China. shenchaozb@outlook.com.</t>
  </si>
  <si>
    <t>Basic Medicine School, Zunyi Medical University, Zunyi, China. Basic Medicine School, Zunyi Medical University, Zunyi, China. School of Pharmacy, Zunyi Medical University, Zunyi, China. Key Laboratory of Basic Pharmacology Ministry Education and Joint International Research Laboratory of Ethnomedicine Ministry of Education, Zunyi Medical University, Zunyi, China. Basic Medicine School, Zunyi Medical University, Zunyi, China. School of Pharmacy, Zunyi Medical University, Zunyi, China. School of Pharmacy, Zunyi Medical University, Zunyi, China. Key Laboratory of Basic Pharmacology Ministry Education and Joint International Research Laboratory of Ethnomedicine Ministry of Education, Zunyi Medical University, Zunyi, China.</t>
  </si>
  <si>
    <t>Department of Aquatic Biosciences, National Chiayi University, Chiayi 600, Taiwan. National Museum of Marine Biology and Aquarium, 2 Houwan Road, Checheng, Pingtung, Taiwan; Graduate Institute of Marine Biology, National Dong Hwa University, Houwan Road, Checheng, Pingtung, Taiwan. Department of Nursing, Central Taiwan University of Science and Technology, Taichung 40601, Taiwan. Department of Aquatic Biosciences, National Chiayi University, Chiayi 600, Taiwan. Electronic address: sumei@mail.ncyu.edu.tw.</t>
  </si>
  <si>
    <t>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 Department of Surgery, Skane University Hospital, Lund, Sweden. Department of Oncology, Skane University Hospital, Lund, Sweden. Division of Translational Cancer Research, Department of Laboratory Medicine, Lund University, Lund, Sweden. Division of Oncology, Department of Clinical Sciences Lund, Lund University, Lund, Sweden. Current affiliation: Center for Molecular Diagnostics, Skane University Hospital, Lund, Sweden (SKG-S). Department of Pathology, Skane University Hospital, Lund, Sweden. Department of Oncology, Skane University Hospital, Lund, Sweden. Division of Oncology, Department of Clinical Sciences Lund, Lund University, Lund, Sweden. Lund University Cancer Center, Medicon Village, Lund, Sweden. Division of Oncology, Department of Clinical Sciences Lund, Lund University, Lund, Sweden. Lund University Cancer Center, Medicon Village, Lund, Sweden.</t>
  </si>
  <si>
    <t>State Key Laboratory of Electroanalytical Chemistry, National Center of Mass Spectrometry in Changchun and Jilin Provincial Key Laboratory of Chinese Medicine Chemistry and Mass Spectrometry, Changchun Institute of Applied Chemistry, Chinese Academy of Sciences, 130022, Changchun, China; School of Applied Chemistry and Engineering, University of Science and Technology of China, 230026, Hefei, China. State Key Laboratory of Electroanalytical Chemistry, National Center of Mass Spectrometry in Changchun and Jilin Provincial Key Laboratory of Chinese Medicine Chemistry and Mass Spectrometry, Changchun Institute of Applied Chemistry, Chinese Academy of Sciences, 130022, Changchun, China; School of Applied Chemistry and Engineering, University of Science and Technology of China, 230026, Hefei, China. Key Laboratory of Medicinal Materials, Jilin Academy of Chinese Medicine Sciences, 130021, Changchun, China. State Key Laboratory of Electroanalytical Chemistry, National Center of Mass Spectrometry in Changchun and Jilin Provincial Key Laboratory of Chinese Medicine Chemistry and Mass Spectrometry, Changchun Institute of Applied Chemistry, Chinese Academy of Sciences, 130022, Changchun, China; Changchun Sunnytech Co.,Ltd., 130061, Changchun, China. Electronic address: mslab21@ciac.ac.cn. State Key Laboratory of Electroanalytical Chemistry, National Center of Mass Spectrometry in Changchun and Jilin Provincial Key Laboratory of Chinese Medicine Chemistry and Mass Spectrometry, Changchun Institute of Applied Chemistry, Chinese Academy of Sciences, 130022, Changchun, China. State Key Laboratory of Electroanalytical Chemistry, National Center of Mass Spectrometry in Changchun and Jilin Provincial Key Laboratory of Chinese Medicine Chemistry and Mass Spectrometry, Changchun Institute of Applied Chemistry, Chinese Academy of Sciences, 130022, Changchun, China. State Key Laboratory of Electroanalytical Chemistry, National Center of Mass Spectrometry in Changchun and Jilin Provincial Key Laboratory of Chinese Medicine Chemistry and Mass Spectrometry, Changchun Institute of Applied Chemistry, Chinese Academy of Sciences, 130022, Changchun, China; School of Applied Chemistry and Engineering, University of Science and Technology of China, 230026, Hefei, China. State Key Laboratory of Electroanalytical Chemistry, National Center of Mass Spectrometry in Changchun and Jilin Provincial Key Laboratory of Chinese Medicine Chemistry and Mass Spectrometry, Changchun Institute of Applied Chemistry, Chinese Academy of Sciences, 130022, Changchun, China; School of Applied Chemistry and Engineering, University of Science and Technology of China, 230026, Hefei, China. Electronic address: liuzq@ciac.ac.cn.</t>
  </si>
  <si>
    <t>Department of Medical Oncology, National Cancer Center/National Clinical Research Center for Cancer/Cancer Hospital, Chinese Academy of Medical Sciences and Peking Union Medical College, No. 17 Panjiayuan Nanli, Beijing, 100021, China. Key Laboratory of Carcinogenesis and Translational Research (Ministry of Education/Beijing), The VIPII Gastrointestinal Cancer Division of Medical Department, Peking University Cancer Hospital and Institute, Beijing, 100021, China. State Key Laboratory of Molecular Oncology, Cancer Hospital/Institute, Chinese Academy of Medical Sciences and Peking Union Medical College, Beijing, 100021, China. Breast Disease Diagnosis and Treatment Center, Affiliated Hospital of Qinghai University &amp; Affiliated Cancer Hospital of Qinghai University, Xining, 810000, China. Department of VIP Medical Services, National Cancer Center/National Clinical Research Center for Cancer/Cancer Hospital, Chinese Academy of Medical Sciences and Peking Union Medical College, Beijing, 100021, China. Department of VIP Medical Services, National Cancer Center/National Clinical Research Center for Cancer/Cancer Hospital, Chinese Academy of Medical Sciences and Peking Union Medical College, Beijing, 100021, China. Department of Medical Oncology, National Cancer Center/National Clinical Research Center for Cancer/Cancer Hospital, Chinese Academy of Medical Sciences and Peking Union Medical College, No. 17 Panjiayuan Nanli, Beijing, 100021, China. Department of Medical Oncology, National Cancer Center/National Clinical Research Center for Cancer/Cancer Hospital, Chinese Academy of Medical Sciences and Peking Union Medical College, No. 17 Panjiayuan Nanli, Beijing, 100021, China. Department of Medical Oncology, National Cancer Center/National Clinical Research Center for Cancer/Cancer Hospital, Chinese Academy of Medical Sciences and Peking Union Medical College, No. 17 Panjiayuan Nanli, Beijing, 100021, China. Department of Medical Oncology, National Cancer Center/National Clinical Research Center for Cancer/Cancer Hospital, Chinese Academy of Medical Sciences and Peking Union Medical College, No. 17 Panjiayuan Nanli, Beijing, 100021, China. yuanpeng01@hotmail.com. Department of VIP Medical Services, National Cancer Center/National Clinical Research Center for Cancer/Cancer Hospital, Chinese Academy of Medical Sciences and Peking Union Medical College, Beijing, 100021, China. yuanpeng01@hotmail.com.</t>
  </si>
  <si>
    <t>Department of Spine Disorders and Pediatric Orthopedics, Poznan University of Medical Sciences, 28 Czerwca 1956 r. Street 135/147, 61-545 Poznan, Poland. Chair and Department of Cell Biology, Poznan University of Medical Sciences, Rokietnicka 5D, 60-806 Poznan, Poland. Chair and Department of Cell Biology, Poznan University of Medical Sciences, Rokietnicka 5D, 60-806 Poznan, Poland. Chair and Department of Cell Biology, Poznan University of Medical Sciences, Rokietnicka 5D, 60-806 Poznan, Poland. Department of Spine Disorders and Pediatric Orthopedics, Poznan University of Medical Sciences, 28 Czerwca 1956 r. Street 135/147, 61-545 Poznan, Poland.</t>
  </si>
  <si>
    <t>Department of Bioengineering, Faculty of Engineering, Adana Alparslan Turkes Science and Technology University, Adana Turkey. Department of Bioengineering, Faculty of Engineering, Adana Alparslan Turkes Science and Technology University, Adana Turkey. Department of Bioengineering, Faculty of Engineering, Adana Alparslan Turkes Science and Technology University, Adana Turkey.</t>
  </si>
  <si>
    <t>Department of Veterinary Physiology and Pharmacology, College of Veterinary Medicine and Biomedical Sciences, Texas A&amp;M University, College Station, Texas. Department of Veterinary Physiology and Pharmacology, College of Veterinary Medicine and Biomedical Sciences, Texas A&amp;M University, College Station, Texas. Department of Veterinary Physiology and Pharmacology, College of Veterinary Medicine and Biomedical Sciences, Texas A&amp;M University, College Station, Texas. Agricultural Animal Care and Use Program, Office of the Vice Chancellor for Research, grid.35403.31University of Illinois Urbana-Champaign, Urbana, Illinois. Department of Veterinary Physiology and Pharmacology, College of Veterinary Medicine and Biomedical Sciences, Texas A&amp;M University, College Station, Texas. Department of Medical Microbiology, Immunology and Cell Biology, Southern Illinois University School of Medicine, Springfield, Illinois. Department of Medical Microbiology, Immunology and Cell Biology, Southern Illinois University School of Medicine, Springfield, Illinois. Department of Animal Sciences, University of Illinois at Urbana-Champaign, Urbana, Illinois. Department of Animal Sciences, University of Illinois at Urbana-Champaign, Urbana, Illinois. Department of Veterinary Physiology and Pharmacology, College of Veterinary Medicine and Biomedical Sciences, Texas A&amp;M University, College Station, Texas.</t>
  </si>
  <si>
    <t>Department of Comparative Biosciences, University of Illinois, Urbana, IL, USA. Department of Comparative Biosciences, University of Illinois, Urbana, IL, USA. Department of Comparative Biosciences, University of Illinois, Urbana, IL, USA. Department of Crop Sciences and the Safe Global Water Institute, University of Illinois, Urbana, IL, USA. Department of Comparative Biosciences, University of Illinois, Urbana, IL, USA.</t>
  </si>
  <si>
    <t>College of Traditional Chinese Medicine, Shandong University of Traditional Chinese Medicine, Jinan, China. College of Traditional Chinese Medicine, Shandong University of Traditional Chinese Medicine, Jinan, China. College of Traditional Chinese Medicine, Shandong University of Traditional Chinese Medicine, Jinan, China. College of Traditional Chinese Medicine, Shandong University of Traditional Chinese Medicine, Jinan, China. College of Traditional Chinese Medicine, Shandong University of Traditional Chinese Medicine, Jinan, China. Department of Psychosomatic Medicine, Affiliated Hospital of Shandong University of Traditional Chinese Medicine, Jinan, China. Department of Psychosomatic Medicine, Affiliated Hospital of Shandong University of Traditional Chinese Medicine, Jinan, China. 361257818@163.com.</t>
  </si>
  <si>
    <t>Department of Thyroid and Breast Surgery, Tongji Hospital of Tongji Medical College of Huazhong University of Science and Technology, Wuhan, China. Department of Anesthesiology,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 Department of Thyroid and Breast Surgery, Tongji Hospital of Tongji Medical College of Huazhong University of Science and Technology, Wuhan, China.</t>
  </si>
  <si>
    <t>The Breast Cancer Now Toby Robins Research Centre, The Institute of Cancer Research, London, UK. The Breast Cancer Now Toby Robins Research Centre, The Institute of Cancer Research, London, UK. Centre for Molecular Pathology, Royal Marsden Hospital, London, UK. The Breast Cancer Now Toby Robins Research Centre, The Institute of Cancer Research, London, UK. The Breast Cancer Now Toby Robins Research Centre, The Institute of Cancer Research, London, UK. The Breast Cancer Now Toby Robins Research Centre, The Institute of Cancer Research, London, UK. The Breast Cancer Now Toby Robins Research Centre, The Institute of Cancer Research, London, UK. ICR-CTSU, The Institute of Cancer Research, London, UK. ICR-CTSU, The Institute of Cancer Research, London, UK. ICR-CTSU, The Institute of Cancer Research, London, UK. ICR-CTSU, The Institute of Cancer Research, London, UK. NIHR Manchester Clinical Research Facility at The Christie, Manchester Academic Health Science Centre &amp; Division of Cancer Sciences, School of Medical Sciences, Faculty of Biology Medicine &amp; Health, University of Manchester, Manchester, UK. The Beatson West of Scotland Cancer Centre, Glasgow, UK. Cancer Research UK Cambridge Centre, Cambridge, UK. University College London Hospitals NHS Foundation Trust, London, UK. Memorial Sloan Kettering Cancer Centre, New York, NY, USA. Centre for Molecular Pathology, Royal Marsden Hospital, London, UK. Guardant Health, Inc., Redwood City, CA, USA. Guardant Health, Inc., Redwood City, CA, USA. Guardant Health, Inc., Redwood City, CA, USA. The Breast Cancer Now Toby Robins Research Centre, The Institute of Cancer Research, London, UK. ICR-CTSU, The Institute of Cancer Research, London, UK. Ralph Lauren Centre for Breast Cancer Research, Royal Marsden Hospital, London, UK. Alistair.ring@rmh.nhs.uk. The Breast Cancer Now Toby Robins Research Centre, The Institute of Cancer Research, London, UK. nicholas.turner@icr.ac.uk. Ralph Lauren Centre for Breast Cancer Research, Royal Marsden Hospital, London, UK. nicholas.turner@icr.ac.uk.</t>
  </si>
  <si>
    <t>Institute of Biology, Laboratory of Animal Physiology, Federal University of Bahia, Rua Barao de Jeremoabo 147, Salvador, Bahia, CEP 40.170-115, Brazil. Institute of Ecology, Fisheries and Oceanography of the Gulf of Mexico, Laboratory of Ecotoxicology, Autonomous University of Campeche, Av. Heroe de Nacozari 480, C.P. 24029, San Francisco de Campeche, Campeche, Mexico. Institute of Ecology, Fisheries and Oceanography of the Gulf of Mexico, Laboratory of Ecotoxicology, Autonomous University of Campeche, Av. Heroe de Nacozari 480, C.P. 24029, San Francisco de Campeche, Campeche, Mexico. Institute of Engineering, Coastal Engineering and Processes Laboratory, National Autonomous University of Mexico, Puerto de Abrigo s/n, 97356, Sisal, Yucatan, Mexico. Institute of Biology, Spatial Ecology Laboratory, Federal University of Bahia, Rua Barao de Jeremoabo 147, Salvador, Bahia, CEP 40.170-115, Brazil. Institute of Biology, Laboratory of Animal Physiology, Federal University of Bahia, Rua Barao de Jeremoabo 147, Salvador, Bahia, CEP 40.170-115, Brazil. cruz.andre@ufba.br.</t>
  </si>
  <si>
    <t>Department of Mental Health, University of Munster, Munster, Germany. Nicole.Kerkenberg@ukmuenster.de. Otto Creutzfeldt Center for Cognitive and Behavioral Neuroscience, University of Munster, Munster, Germany. Nicole.Kerkenberg@ukmuenster.de. Department of Mental Health, University of Munster, Munster, Germany. Department of Mental Health, University of Munster, Munster, Germany. Department of Mental Health, University of Munster, Munster, Germany. Otto Creutzfeldt Center for Cognitive and Behavioral Neuroscience, University of Munster, Munster, Germany. Department of Mental Health, University of Munster, Munster, Germany. Cellular Neurophysiology, Hannover Medical School, Hannover, Germany. Clinic of Radiology, University of Munster, Munster, Germany. Otto Creutzfeldt Center for Cognitive and Behavioral Neuroscience, University of Munster, Munster, Germany. Clinic of Radiology, University of Munster, Munster, Germany. Department of Mental Health, University of Munster, Munster, Germany. Otto Creutzfeldt Center for Cognitive and Behavioral Neuroscience, University of Munster, Munster, Germany. Department of Psychiatry, Melbourne Medical School, University of Melbourne, Melbourne, VIC, Australia. Florey Institute for Neuroscience and Mental Health, University of Melbourne, Melbourne, VIC, Australia. Department of Mental Health, University of Munster, Munster, Germany. wzhang@uni-muenster.de. Otto Creutzfeldt Center for Cognitive and Behavioral Neuroscience, University of Munster, Munster, Germany. wzhang@uni-muenster.de.</t>
  </si>
  <si>
    <t>Sahlgrenska Breast Center, Department of Surgery, Sahlgrenska University Hospital, Region Vastra Gotaland, Gothenburg, Sweden. slavica.janeva@vgregion.se. Institute of Biomedicine, Sahlgrenska Academy, University of Gothenburg, Gothenburg, Sweden. slavica.janeva@vgregion.se. Institute of Clinical Sciences, Department of Oncology, Sahlgrenska Center for Cancer Research, Sahlgrenska Academy, University of Gothenburg, Gothenburg, Sweden. Research and Development Centre, Skaraborg Hospital, Skovde, Sweden. Department of Clinical Pathology, Sahlgrenska University Hospital, Region Vastra Gotaland, Gothenburg, Sweden. Department of Oncology, Sahlgrenska University Hospital, Region Vastra Gotaland, Gothenburg, Sweden. Sahlgrenska Breast Center, Department of Surgery, Sahlgrenska University Hospital, Region Vastra Gotaland, Gothenburg, Sweden. Institute of Clinical Sciences, Department of Surgery, Sahlgrenska Academy, University of Gothenburg, Gothenburg, Sweden. Sahlgrenska Breast Center, Department of Surgery, Sahlgrenska University Hospital, Region Vastra Gotaland, Gothenburg, Sweden. Institute of Clinical Sciences, Department of Surgery, Sahlgrenska Academy, University of Gothenburg, Gothenburg, Sweden. Wallenberg Centre for Molecular and Translational Medicine, University of Gothenburg, Gothenburg, Sweden. Institute of Biomedicine, Sahlgrenska Academy, University of Gothenburg, Gothenburg, Sweden. Department of Clinical Pathology, Sahlgrenska University Hospital, Region Vastra Gotaland, Gothenburg, Sweden.</t>
  </si>
  <si>
    <t>Department of Rheumatology and Immunology, The First Affiliated Hospital of Harbin Medical University, Harbin, 150086, Heilongjiang, China. Department of Rheumatology and Immunology, The First Affiliated Hospital of Harbin Medical University, Harbin, 150086, Heilongjiang, China. Key Laboratory of Basic and Applied Research in North Medicine, Ministry of Education, Heilongjiang University of Chinese Medicine, Harbin, China. Department of Rheumatology and Immunology, The First Affiliated Hospital of Harbin Medical University, Harbin, 150086, Heilongjiang, China. Department of Rheumatology and Immunology, The First Affiliated Hospital of Harbin Medical University, Harbin, 150086, Heilongjiang, China. zhangzhiyi2014@163.com. Department of Rheumatology and Immunology, The First Affiliated Hospital of Harbin Medical University, Harbin, 150086, Heilongjiang, China. 1977linzhiguo@163.com.</t>
  </si>
  <si>
    <t>Department of Hepatic Surgery (II) of the Eastern Hepatobiliary Surgery Hospital, Navy Medical University, (Second Military Medical University), #225 Changhai Road, Shanghai, 200438, China. Department of Hepatic Surgery (IV) of the Eastern Hepatobiliary Surgery Hospital, Navy Medical University, Shanghai, China. Department of Hepatic Surgery (VI) of the Eastern Hepatobiliary Surgery Hospital, Navy Medical University, Shanghai, China. Department of Obstetrics and Gynecology, Changhai Hospital, Naval Military Medical University, #168, Changhai Road, Yangpu District, Shanghai, 200433, China. Department of Hepatic Surgery (II) of the Eastern Hepatobiliary Surgery Hospital, Navy Medical University, (Second Military Medical University), #225 Changhai Road, Shanghai, 200438, China. Department of Hepatic Surgery (IV) of the Eastern Hepatobiliary Surgery Hospital, Navy Medical University, Shanghai, China. Department of Obstetrics and Gynecology, Changhai Hospital, Naval Military Medical University, #168, Changhai Road, Yangpu District, Shanghai, 200433, China. zhangjj910@163.com. Department of Hepatic Surgery (II) of the Eastern Hepatobiliary Surgery Hospital, Navy Medical University, (Second Military Medical University), #225 Changhai Road, Shanghai, 200438, China. wangkuiykl@163.com.</t>
  </si>
  <si>
    <t>Discipline of Surgery, Adelaide Medical School, The Queen Elizabeth Hospital, University of Adelaide, DX465702, 28 Woodville Rd, Woodville, Adelaide, SA, 5011, Australia. Robinson Research Institute, University of Adelaide, Adelaide, SA, Australia. Discipline of Surgery, Adelaide Medical School, The Queen Elizabeth Hospital, University of Adelaide, DX465702, 28 Woodville Rd, Woodville, Adelaide, SA, 5011, Australia. Robinson Research Institute, University of Adelaide, Adelaide, SA, Australia. Discipline of Surgery, Adelaide Medical School, The Queen Elizabeth Hospital, University of Adelaide, DX465702, 28 Woodville Rd, Woodville, Adelaide, SA, 5011, Australia. Robinson Research Institute, University of Adelaide, Adelaide, SA, Australia. Discipline of Surgery, Adelaide Medical School, The Queen Elizabeth Hospital, University of Adelaide, DX465702, 28 Woodville Rd, Woodville, Adelaide, SA, 5011, Australia. Department of Medical Oncology, The Queen Elizabeth Hospital, Adelaide, SA, Australia. Discipline of Surgery, Adelaide Medical School, The Queen Elizabeth Hospital, University of Adelaide, DX465702, 28 Woodville Rd, Woodville, Adelaide, SA, 5011, Australia. Department of Medical Oncology, The Queen Elizabeth Hospital, Adelaide, SA, Australia. Discipline of Surgery, Adelaide Medical School, The Queen Elizabeth Hospital, University of Adelaide, DX465702, 28 Woodville Rd, Woodville, Adelaide, SA, 5011, Australia. wendy.ingman@adelaide.edu.au. Robinson Research Institute, University of Adelaide, Adelaide, SA, Australia. wendy.ingman@adelaide.edu.au.</t>
  </si>
  <si>
    <t>Leibniz Institute for Zoo and Wildlife Research, Department of Reproduction Biology, 10315 Berlin, Germany. Leibniz Institute for Zoo and Wildlife Research, Department of Reproduction Biology, 10315 Berlin, Germany. Leibniz Institute for Zoo and Wildlife Research, Department of Reproduction Biology, 10315 Berlin, Germany.</t>
  </si>
  <si>
    <t>Memorial Sloan Kettering Cancer Center, New York, NY, USA. Loxo Oncology Inc., Stamford, CT, USA. Segal Cancer Centre, Jewish General Hospital, McGill University, Montreal, QC, Canada. MD Anderson Cancer Center, Houston, TX, USA. University of Colorado Cancer Center, Aurora, CO, USA. Rigshospitalet, Copenhagen, Denmark. Hospital Clinico Universitario de Valencia, University of Valencia, INCLIVA Biomedical Research Institute, Valencia, Spain. Biomedical Research Centre Network in Cancer (CIBERONC), Madrid, Spain. Memorial Sloan Kettering Cancer Center, New York, NY, USA. Institute Gustave Roussy, Villejuif, France. National University Hospital, Singapore, Singapore. Memorial Sloan Kettering Cancer Center, New York, NY, USA.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Research and Early Development, Oncology R&amp;D, AstraZeneca, Cambridge, UK. Memorial Sloan Kettering Cancer Center, New York, NY, USA. Institute of Cancer Research and The Royal Marsden NHS Foundation Trust, London, UK. Memorial Sloan Kettering Cancer Center, New York, NY, USA. AstraZeneca, Gaithersburg, MD, USA. Memorial Sloan Kettering Cancer Center, New York, NY, USA. Loxo Oncology Inc., Stamford, CT, USA. Memorial Sloan Kettering Cancer Center, New York, NY, USA. chandars@mskcc.org.</t>
  </si>
  <si>
    <t>Department of Breast Surgery, Hokkaido University Hospital, Kita 14, Nishi 5, Kita-ku, Sapporo, 060-8648, Japan. Clinical Research and Medical Innovation Center, Hokkaido University Hospital, Sapporo, Japan. Division of Clinical Cancer Genomics, Hokkaido University Hospital, Sapporo, Japan. Genomics Unit, Keio Cancer Center, Keio University School of Medicine, 35 Shinanomachi, Shinjukuku, Tokyo, 160-8582, Japan. Department of Breast Surgery, Hokkaido University Hospital, Kita 14, Nishi 5, Kita-ku, Sapporo, 060-8648, Japan. Department of Breast Surgery, Hokkaido University Hospital, Kita 14, Nishi 5, Kita-ku, Sapporo, 060-8648, Japan. Division of Clinical Cancer Genomics, Hokkaido University Hospital, Sapporo, Japan. Division of Clinical Cancer Genomics, Hokkaido University Hospital, Sapporo, Japan. Division of Clinical Genetics, Hokkaido University Hospital, Sapporo, Japan. Division of Clinical Cancer Genomics, Hokkaido University Hospital, Sapporo, Japan. Division of Clinical Cancer Genomics, Hokkaido University Hospital, Sapporo, Japan. Genomics Unit, Keio Cancer Center, Keio University School of Medicine, 35 Shinanomachi, Shinjukuku, Tokyo, 160-8582, Japan. Department of Breast Surgery, Hokkaido University Hospital, Kita 14, Nishi 5, Kita-ku, Sapporo, 060-8648, Japan. hirokoy@huhp.hokudai.ac.jp.</t>
  </si>
  <si>
    <t>Queensland University of Technology (QUT), Centre for Genomics and Personalised Health, Genomics Research Centre, School of Biomedical Sciences, 60 Musk Ave., Kelvin Grove, Queensland 4059, Australia. Queensland University of Technology (QUT), Centre for Genomics and Personalised Health, Genomics Research Centre, School of Biomedical Sciences, 60 Musk Ave., Kelvin Grove, Queensland 4059, Australia. Queensland University of Technology (QUT), Centre for Genomics and Personalised Health, Genomics Research Centre, School of Biomedical Sciences, 60 Musk Ave., Kelvin Grove, Queensland 4059, Australia. Queensland University of Technology (QUT), Centre for Genomics and Personalised Health, Genomics Research Centre, School of Biomedical Sciences, 60 Musk Ave., Kelvin Grove, Queensland 4059, Australia. Queensland University of Technology (QUT), Centre for Genomics and Personalised Health, Genomics Research Centre, School of Biomedical Sciences, 60 Musk Ave., Kelvin Grove, Queensland 4059, Australia. Cancer Council, Brisbane, Australia. Queensland University of Technology (QUT), Centre for Genomics and Personalised Health, Genomics Research Centre, School of Biomedical Sciences, 60 Musk Ave., Kelvin Grove, Queensland 4059, Australia. Queensland University of Technology (QUT), Centre for Genomics and Personalised Health, Genomics Research Centre, School of Biomedical Sciences, 60 Musk Ave., Kelvin Grove, Queensland 4059, Australia. Electronic address: lyn.griffiths@qut.edu.au.</t>
  </si>
  <si>
    <t>Department of Medical Genetics, Shahid Beheshti University of Medical Sciences, Tehran, Iran. Urology and Nephrology Research Center, Shahid Beheshti University of Medical Sciences, Tehran, Iran. Department of Medical Biotechnology, School of Advanced Technologies in Medicine, Tehran University of Medical Sciences, Tehran, Iran. Department of Medical Genetics and Molecular biology, Faculty of Medicine, Iran University of Medical Sciences, Tehran, Iran. Department of Medical Genetics, Shahid Beheshti University of Medical Sciences, Tehran, Iran. Men's Health and Reproductive Health Research Center, Shahid Beheshti University of Medical Sciences, Tehran, Iran. Men's Health and Reproductive Health Research Center, Shahid Beheshti University of Medical Sciences, Tehran, Iran.</t>
  </si>
  <si>
    <t>Department of Traditional Chinese Medical Gynecology, Hangzhou Hospital of Traditional Chinese Medicine Affiliated to Zhejiang Chinese Medical University, Hangzhou, China. Second Clinical Medical College, Guangzhou University of Chinese Medicine, Guangzhou, China. Department of Traditional Chinese Medical Gynecology, Hangzhou Hospital of Traditional Chinese Medicine Affiliated to Zhejiang Chinese Medical University, Hangzhou, China. Department of Traditional Chinese Medical Gynecology, Hangzhou Hospital of Traditional Chinese Medicine Affiliated to Zhejiang Chinese Medical University, Hangzhou, China. Department of Traditional Chinese Medical Gynecology, Hangzhou Hospital of Traditional Chinese Medicine Affiliated to Zhejiang Chinese Medical University, Hangzhou, China. Dongfang Hospital, Beijing University of Chinese Medicine, Beijing, China. Department of Traditional Chinese Medical Gynecology, Hangzhou Hospital of Traditional Chinese Medicine Affiliated to Zhejiang Chinese Medical University, Hangzhou, China.</t>
  </si>
  <si>
    <t>Department of Computer Science, University of Miami, Coral Gables, FL, USA. Department of Biology, University of Miami, Coral Gables, FL, USA. Institute of Data Science and Computing, University of Miami, Coral Gables, FL, USA. Sylvester Comprehensive Cancer Center, University of Miami, Coral Gables, FL, USA. Department of Psychiatry and Behavioral Sciences, University of Miami Miller School of Medicine, Miami, FL, USA. Interdepartmental Program in Neuroscience, University of Miami Miller School of Medicine, Miami, FL, USA. Interdepartmental Program in Human Genetics and Genomics, University of Miami Miller School of Medicine, Miami, FL, USA. Center on Aging, University of Miami Miller School of Medicine, Miami, FL, USA. Department of Psychiatry and Behavioral Sciences, University of Miami Miller School of Medicine, Miami, FL, USA. Neurogenomics Division, The Translational Genomics Research Institute, Phoenix, AZ, USA. Neurogenomics Division, The Translational Genomics Research Institute, Phoenix, AZ, USA. Department of Psychiatry and Behavioral Sciences, University of Miami Miller School of Medicine, Miami, FL, USA. Department of Psychiatry and Behavioral Sciences, University of Miami Miller School of Medicine, Miami, FL, USA. Department of Psychiatry and Behavioral Sciences, Emory University, Atlanta, GA, USA. Department of Psychiatry and Behavioral Sciences, Emory University, Atlanta, GA, USA. Department of Psychiatry and Behavioral Sciences, Emory University, Atlanta, GA, USA. Department of Psychiatry and Behavioral Sciences, Emory University, Atlanta, GA, USA. Department of Psychiatry and Behavioral Sciences, Emory University, Atlanta, GA, USA. Department of Psychiatry and Behavioral Sciences, Emory University, Atlanta, GA, USA. Department of Psychological Sciences, Case Western Reserve University, Cleveland, OH, USA. Department of Psychiatry and Behavioral Sciences, Wayne State University, Detroit, MI, USA. Department of Psychiatry and Behavioral Sciences, Emory University, Atlanta, GA, USA. Department of Psychiatry and Behavioral Sciences, Emory University, Atlanta, GA, USA. McLean Hospital, Harvard Medical School, Belmont, MA, USA. Department of Psychiatry, Dell School of Medicine, Univerity of Texas, Austin, TX, USA. cnemeroff@austin.utexas.edu. Institute for Early Life Adversity Research, Dell School of Medicine, Univerity of Texas, Austin, TX, USA. cnemeroff@austin.utexas.edu.</t>
  </si>
  <si>
    <t>The First Clinical College, Zhejiang Chinese Medical University, Hangzhou, China. Institute of Orthopaedics and Traumatology, The First Affiliated Hospital of Zhejiang Chinese Medical University, Hangzhou, China. Department of Orthopedics, Affiliated Hospital of Jiangxi University of Chinese Medicine, Nanchang, China. Graduated School, Jiangxi University of Chinese Medicine, Nanchang, China. Department of Orthopedics, Affiliated Hospital of Jiangxi University of Chinese Medicine, Nanchang, China. Department of Orthopedics, Affiliated Hospital of Jiangxi University of Chinese Medicine, Nanchang, China. Graduated School, Jiangxi University of Chinese Medicine, Nanchang, China. Graduated School, Jiangxi University of Chinese Medicine, Nanchang, China. Department of Orthopedics, People's Hospital of Fengcheng City, Fengcheng, China. Department of Orthopedics, Foshan Hospital of Traditional Chinese Medicine, Foshan, China. The First Clinical College, Zhejiang Chinese Medical University, Hangzhou, China. Institute of Orthopaedics and Traumatology, The First Affiliated Hospital of Zhejiang Chinese Medical University, Hangzhou, China. The First Clinical College, Zhejiang Chinese Medical University, Hangzhou, China. Institute of Orthopaedics and Traumatology, The First Affiliated Hospital of Zhejiang Chinese Medical University, Hangzhou, China. The First Clinical College, Zhejiang Chinese Medical University, Hangzhou, China. Institute of Orthopaedics and Traumatology, The First Affiliated Hospital of Zhejiang Chinese Medical University, Hangzhou, China. The First Clinical College, Zhejiang Chinese Medical University, Hangzhou, China. Institute of Orthopaedics and Traumatology, The First Affiliated Hospital of Zhejiang Chinese Medical University, Hangzhou, China. The First Clinical College, Zhejiang Chinese Medical University, Hangzhou, China. Institute of Orthopaedics and Traumatology, The First Affiliated Hospital of Zhejiang Chinese Medical University, Hangzhou, China. Graduated School, Jiangxi University of Chinese Medicine, Nanchang, China. The First Clinical College, Zhejiang Chinese Medical University, Hangzhou, China. Institute of Orthopaedics and Traumatology, The First Affiliated Hospital of Zhejiang Chinese Medical University, Hangzhou, China. Department of Orthopaedic Surgery, The First Affiliated Hospital of Zhejiang Chinese Medical University, Hangzhou, China. The First Clinical College, Zhejiang Chinese Medical University, Hangzhou, China. Institute of Orthopaedics and Traumatology, The First Affiliated Hospital of Zhejiang Chinese Medical University, Hangzhou, China. Department of Orthopaedic Surgery, The First Affiliated Hospital of Zhejiang Chinese Medical University, Hangzhou, China. Graduated School, Jiangxi University of Chinese Medicine, Nanchang, China.</t>
  </si>
  <si>
    <t>Department of Craniofacial Sciences, University of Connecticut Health Center, 263 Farmington Avenue, Farmington, CT 06030, USA. McArdle Laboratory for Cancer Research, School of Medicine and Public Health, University of Wisconsin-Madison, 1111 Highland Ave, Madison, WI 53705, USA. Center for Nuclear Receptors and Cell Signaling, Department of Biology and Biochemistry, University of Houston, Houston, TX 77204, USA. McArdle Laboratory for Cancer Research, School of Medicine and Public Health, University of Wisconsin-Madison, 1111 Highland Ave, Madison, WI 53705, USA. McArdle Laboratory for Cancer Research, School of Medicine and Public Health, University of Wisconsin-Madison, 1111 Highland Ave, Madison, WI 53705, USA. McArdle Laboratory for Cancer Research, School of Medicine and Public Health, University of Wisconsin-Madison, 1111 Highland Ave, Madison, WI 53705, USA.</t>
  </si>
  <si>
    <t>Center for Artificial Insemination and Embryo Transfer, Department for Small Animals and Horses, University of Veterinary Medicine Vienna, 1210 Vienna, Austria. Instituto Nacional de Investigacion Agropecuaria INIA, Estacion Experimental La Estanzuela, Ruta 50 km 11, 39173 Colonia, Uruguay. Division of Obstetrics, Gynecology and Andrology, Department for Small Animals and Horses, University of Veterinary Medicine Vienna, 1210 Vienna, Austria. Center for Artificial Insemination and Embryo Transfer, Department for Small Animals and Horses, University of Veterinary Medicine Vienna, 1210 Vienna, Austria. Vetcore Facility, University of Veterinary Medicine Vienna, 1210 Vienna, Austria. Center for Artificial Insemination and Embryo Transfer, Department for Small Animals and Horses, University of Veterinary Medicine Vienna, 1210 Vienna, Austria.</t>
  </si>
  <si>
    <t>Department of Cardiovascular Surgery, Institute of Cardiac Surgery, Changhai Hospital, Naval Medical University, Shanghai, China. Department of Cardiovascular Surgery, Institute of Cardiac Surgery, Changhai Hospital, Naval Medical University, Shanghai, China. Department of Cardiovascular Surgery, Institute of Cardiac Surgery, Changhai Hospital, Naval Medical University, Shanghai, China. Department of Critical Care Medicine, Naval Medical Center of PLA, Shanghai, China. Department of Cardiology, Changhai Hospital, Naval Medical University, Shanghai, China. Department of Cardiology, Changhai Hospital, Naval Medical University, Shanghai, China. Department of Cardiology, the 72th Group Army Hospital of PLA, Zhejiang, China. Department of Cardiovascular Surgery, Institute of Cardiac Surgery, Changhai Hospital, Naval Medical University, Shanghai, China.</t>
  </si>
  <si>
    <t>Department of Pharmacy, National Center for Children Health, Beijing Children's Hospital, Capital Medical University, Beijing, China. Department of Pharmacy, National Center for Children Health, Beijing Children's Hospital, Capital Medical University, Beijing, China. School of Traditional Chinese Medicine Department, Beijing University of Chinese Medicine, Beijing, China. Department of Pharmacy, National Center for Children Health, Beijing Children's Hospital, Capital Medical University, Beijing, China. Department of Pharmacy, National Center for Children Health, Beijing Children's Hospital, Capital Medical University, Beijing, China. Department of Pharmacy, National Center for Children Health, Beijing Children's Hospital, Capital Medical University, Beijing, China. Department of Pharmacy, National Center for Children Health, Beijing Children's Hospital, Capital Medical University, Beijing, China. Department of Traditional Chinese medicine, National Center for Children Health, Beijing Children's Hospital, Capital Medical University, Beijing, China. Department of Pharmacy, National Center for Children Health, Beijing Children's Hospital, Capital Medical University, Beijing, China. Department of Pharmacy, National Center for Children Health, Beijing Children's Hospital, Capital Medical University, Beijing, China.</t>
  </si>
  <si>
    <t>J Zhang, College of Veterinary Medicine, Yangzhou University, Yangzhou, China. J Gao, State Key Laboratory of Agrobiotechnology, China Agricultural University College of Biological Sciences, Beijing, China. D Zhang, College of Veterinary Medicine, Yangzhou University, Yangzhou, China. H Liu, College of Veterinary Medicine, Yangzhou University, Yangzhou, China. K Gou, College of Veterinary Medicine, Yangzhou University, Yangzhou, China. S Cui, College of Veterinary Medicine, Yangzhou University, Yangzhou, China.</t>
  </si>
  <si>
    <t>Department of Gynecology and Obstetrics, Klinikum Rechts der Isar, Technical University Munich (TUM), Munich, Germany. Department of Gynecology and Obstetrics, Klinikum Rechts der Isar, Technical University Munich (TUM), Munich, Germany.</t>
  </si>
  <si>
    <t>First Teaching Hospital of Tianjin University of Traditional Chinese Medicine, Tianjin 300193, China. National Clinical Research Center for Chinese Medicine Acupuncture and Moxibustion, Tianjin 300381, China. First Teaching Hospital of Tianjin University of Traditional Chinese Medicine, Tianjin 300193, China. National Clinical Research Center for Chinese Medicine Acupuncture and Moxibustion, Tianjin 300381, China. First Teaching Hospital of Tianjin University of Traditional Chinese Medicine, Tianjin 300193, China. National Clinical Research Center for Chinese Medicine Acupuncture and Moxibustion, Tianjin 300381, China. Department of Endocrinology and Metabolic Diseases, Shandong Provincial Hospital Affiliated to Shandong First Medical University, Jinan 250021, Shandong Province, China. Department of Rheumatology, People Hospital of Beijing University, Bejing 100044, China. Dr. Neher's Biophysics Laboratory for Innovative Drug Discovery, State Key Laboratory of Quality Research in Chinese Medicine, Macau University of Science and Technology, Macao 999078, China. First Teaching Hospital of Tianjin University of Traditional Chinese Medicine, Tianjin 300193, China. National Clinical Research Center for Chinese Medicine Acupuncture and Moxibustion, Tianjin 300381, China. First Teaching Hospital of Tianjin University of Traditional Chinese Medicine, Tianjin 300193, China. National Clinical Research Center for Chinese Medicine Acupuncture and Moxibustion, Tianjin 300381, China.</t>
  </si>
  <si>
    <t>Guangdong Provincial Key Lab of Agro-Animal Genomics and Molecular Breeding, National Engineering Research Center for Breeding Swine Industry, College of Animal Science, South China Agricultural University, Guangzhou, China. State Key Laboratory of Biocontrol, Guangzhou Higher Education Mega Center, School of Life Sciences, Sun Yat-sen University, Guangzhou, China. Guangdong Provincial Key Lab of Agro-Animal Genomics and Molecular Breeding, National Engineering Research Center for Breeding Swine Industry, College of Animal Science, South China Agricultural University, Guangzhou, China. Guangdong Provincial Key Lab of Agro-Animal Genomics and Molecular Breeding, National Engineering Research Center for Breeding Swine Industry, College of Animal Science, South China Agricultural University, Guangzhou, China. Guangdong Provincial Key Lab of Agro-Animal Genomics and Molecular Breeding, National Engineering Research Center for Breeding Swine Industry, College of Animal Science, South China Agricultural University, Guangzhou, China. Guangdong Provincial Key Lab of Agro-Animal Genomics and Molecular Breeding, National Engineering Research Center for Breeding Swine Industry, College of Animal Science, South China Agricultural University, Guangzhou, China. Guangdong Provincial Key Lab of Agro-Animal Genomics and Molecular Breeding, National Engineering Research Center for Breeding Swine Industry, College of Animal Science, South China Agricultural University, Guangzhou, China. State Key Laboratory of Biocontrol, Guangzhou Higher Education Mega Center, School of Life Sciences, Sun Yat-sen University, Guangzhou, China. Guangdong Provincial Key Lab of Agro-Animal Genomics and Molecular Breeding, National Engineering Research Center for Breeding Swine Industry, College of Animal Science, South China Agricultural University, Guangzhou, China. Guangdong Provincial Key Laboratory of Laboratory Animals, Guangdong Laboratory Animals Monitoring Institute, Guangzhou, China.</t>
  </si>
  <si>
    <t>Department of Oncology, The Second Affiliated Hospital of Xi'an Jiaotong University, Xi'an, Shaanxi, PR China. Department of Oncology, The Second Affiliated Hospital of Xi'an Jiaotong University, Xi'an, Shaanxi, PR China. Department of Oncology, The Second Affiliated Hospital of Xi'an Jiaotong University, Xi'an, Shaanxi, PR China. Department of Oncology, The Second Affiliated Hospital of Xi'an Jiaotong University, Xi'an, Shaanxi, PR China. Department of Oncology, The Second Affiliated Hospital of Xi'an Jiaotong University, Xi'an, Shaanxi, PR China. Department of Oncology, The Second Affiliated Hospital of Xi'an Jiaotong University, Xi'an, Shaanxi, PR China. Department of Oncology, The Second Affiliated Hospital of Xi'an Jiaotong University, Xi'an, Shaanxi, PR China. Department of Oncology, The Second Affiliated Hospital of Xi'an Jiaotong University, Xi'an, Shaanxi, PR China. Department of Oncology, The Second Affiliated Hospital of Xi'an Jiaotong University, Xi'an, Shaanxi, PR China. Electronic address: zhangyinbin0@gmail.com. Department of Oncology, The Second Affiliated Hospital of Xi'an Jiaotong University, Xi'an, Shaanxi, PR China. Electronic address: shuqun_zhang1971@163.com.</t>
  </si>
  <si>
    <t>Department of Surgery and Cancer, Division of Cancer, Imperial College London, London, UK. Department of Genetics and Genome Biology and Leicester Cancer Research Centre, College of Life Sciences, University of Leicester, University Road, Leicester, LE1 7RH, UK. Department of Surgery and Cancer, Division of Cancer, Imperial College London, London, UK. Inivata Ltd, Granta Park, Cambridge, UK. Inivata Ltd, Granta Park, Cambridge, UK. Inivata Ltd, Granta Park, Cambridge, UK. Department of Genetics and Genome Biology and Leicester Cancer Research Centre, College of Life Sciences, University of Leicester, University Road, Leicester, LE1 7RH, UK. Department of Genetics and Genome Biology and Leicester Cancer Research Centre, College of Life Sciences, University of Leicester, University Road, Leicester, LE1 7RH, UK. Department of Genetics and Genome Biology and Leicester Cancer Research Centre, College of Life Sciences, University of Leicester, University Road, Leicester, LE1 7RH, UK. Department of Genetics and Genome Biology and Leicester Cancer Research Centre, College of Life Sciences, University of Leicester, University Road, Leicester, LE1 7RH, UK. Department of Medical Oncology, Imperial College London, Charing Cross Hospital, London, UK. Department of Medical Oncology, Imperial College London, Charing Cross Hospital, London, UK. Department of Medical Oncology, Imperial College London, Charing Cross Hospital, London, UK. Department of Medical Oncology, Imperial College London, Charing Cross Hospital, London, UK. Department of Medical Oncology, Imperial College London, Charing Cross Hospital, London, UK. Department of Medical Oncology, Imperial College London, Charing Cross Hospital, London, UK. Department of Medical Oncology, Imperial College London, Charing Cross Hospital, London, UK. Department of Surgery and Cancer, Division of Cancer, Imperial College London, London, UK. Inivata Ltd, Granta Park, Cambridge, UK. Department of Surgery and Cancer, Division of Cancer, Imperial College London, London, UK. Department of Genetics and Genome Biology and Leicester Cancer Research Centre, College of Life Sciences, University of Leicester, University Road, Leicester, LE1 7RH, UK. js39@le.ac.uk.</t>
  </si>
  <si>
    <t>Department of Biomedical Sciences, Seoul National University Graduate School, Seoul 03080, Korea. BK21plus Biomedical Science Project, Seoul National University College of Medicine, Seoul 03080, Korea. Department of Biomedical Sciences, Seoul National University Graduate School, Seoul 03080, Korea. BK21plus Biomedical Science Project, Seoul National University College of Medicine, Seoul 03080, Korea. Institute of Health Policy and Management, Seoul National University Medical Research Center, Seoul 03080, Korea. Cancer Research Institute, Seoul National University, Seoul 03080, Korea. Institute of Health Policy and Management, Seoul National University Medical Research Center, Seoul 03080, Korea. Department of Biomedical Sciences, Seoul National University Graduate School, Seoul 03080, Korea. College of Pharmacy, Chungbuk National University, Cheongju-si 28160, Korea. Department of Biomedical Sciences, Seoul National University Graduate School, Seoul 03080, Korea. Cancer Research Institute, Seoul National University, Seoul 03080, Korea. Department of Preventive Medicine, Seoul National University College of Medicine, Seoul 03080, Korea. Cancer Research Institute, Seoul National University, Seoul 03080, Korea. Department of Surgery, Seoul National University College of Medicine, Seoul 03080, Korea. Cancer Research Institute, Seoul National University, Seoul 03080, Korea. Department of Surgery, Seoul National University College of Medicine, Seoul 03080, Korea. Department of Surgery, Medicine and ASAN Medical Center, University of Ulsan College, Seoul 05505, Korea. Department of Surgery, Medicine and ASAN Medical Center, University of Ulsan College, Seoul 05505, Korea. Division of Cancer Epidemiology and Management, National Cancer Center, Goyang-si 10408, Korea. Department of Epidemiology and Health Promotion, Institute for Health Promotion, Graduate School of Public Health, Yonsei University, Seoul 03722, Korea. Division of Epidemiology, Department of Medicine, Vanderbilt University Medical Center, Nashville, TN 37232, USA. Centre for Cancer Genetic Epidemiology, Department of Public Health and Primary Care, University of Cambridge, Cambridge CB2 0SR, UK. Centre for Cancer Genetic Epidemiology, Department of Public Health and Primary Care, University of Cambridge, Cambridge CB2 0SR, UK. Centre for Cancer Genetic Epidemiology, Department of Public Health and Primary Care, University of Cambridge, Cambridge CB2 0SR, UK. Centre for Cancer Genetic Epidemiology, Department of Public Health and Primary Care, University of Cambridge, Cambridge CB2 0SR, UK. Biostatistics Unit, The Cyprus Institute of Neurology &amp; Genetics, Nicosia 2371, Cyprus. Cyprus School of Molecular Medicine, The Cyprus Institute of Neurology &amp; Genetics, Nicosia 23462, Cyprus. Centre for Cancer Genetic Epidemiology, Department of Oncology, University of Cambridge, Cambridge CB1 8RN, UK. Centre for Cancer Genetic Epidemiology, Department of Oncology, University of Cambridge, Cambridge CB1 8RN, UK. Centre for Cancer Genetic Epidemiology, Department of Oncology, University of Cambridge, Cambridge CB1 8RN, UK. Centre for Cancer Genetic Epidemiology, Department of Oncology, University of Cambridge, Cambridge CB1 8RN, UK. Department of Medical Epidemiology and Biostatistics, Karolinska Institutet, 171 65 Stockholm, Sweden. Department of Medical Epidemiology and Biostatistics, Karolinska Institutet, 171 65 Stockholm, Sweden. Department of Oncology, Sodersjukhuset, 118 83 Stockholm, Sweden. Department of Population Science, American Cancer Society, Atlanta, GA 30303, USA. Department of Laboratory Medicine and Pathology, Mayo Clinic, Rochester, MN 55905, USA. Department of Laboratory Medicine and Pathology, Mayo Clinic, Rochester, MN 55905, USA. Department of Health Sciences Research, Mayo Clinic, Rochester, MN 55905, USA. School of Cancer &amp; Pharmaceutical Sciences, Comprehensive Cancer Centre, Guy's Campus, King's College London, London SE1 9RT, UK. Department of Oncology, UCLH Foundation Trust, London NW1 2PG, UK. Copenhagen General Population Study, Herlev and Gentofte Hospital, Copenhagen University Hospital, 2730 Herlev, Denmark. Department of Clinical Biochemistry, Herlev and Gentofte Hospital, Copenhagen University Hospital, 2730 Herlev, Denmark. Faculty of Health and Medical Sciences, University of Copenhagen, 2200 Copenhagen, Denmark. Department of Breast Surgery, Herlev and Gentofte Hospital, Copenhagen University Hospital, 2730 Herlev, Denmark. VIB Center for Cancer Biology, 3001 Leuve, Belgium. Laboratory for Translational Genetics, Department of Human Genetics, University of Leuven, 3000 Leuven, Belgium. Department of Radiotherapy Oncology, KU Leuven-University of Leuven, University Hospitals Leuven, 3000 Leuven, Belgium. Division of Cancer Epidemiology and Prevention, Aichi Cancer Center Research Institute, Nagoya 464-8681, Japan. Division of Cancer Epidemiology, Nagoya University Graduate School of Medicine, Nagoya 466-8550, Japan. Division of Cancer Epidemiology, Nagoya University Graduate School of Medicine, Nagoya 466-8550, Japan. Center for Research in Epidemiology and Population Health (CESP), Team Exposome and Heredity, INSERM, University Paris-Saclay, 94805 Villejuif, France. Center for Research in Epidemiology and Population Health (CESP), Team Exposome and Heredity, INSERM, University Paris-Saclay, 94805 Villejuif, France. Division of Molecular Pathology, The Netherlands Cancer Institute-Antoni van Leeuwenhoek Hospital, 1066 CX Amsterdam, The Netherlands. Division of Molecular Pathology, The Netherlands Cancer Institute-Antoni van Leeuwenhoek Hospital, 1066 CX Amsterdam, The Netherlands. Division of Psychosocial Research and Epidemiology, The Netherlands Cancer Institute-Antoni van Leeuwenhoek Hospital, 1066 CX Amsterdam, The Netherlands. Department of Preventive Medicine, Keck School of Medicine, University of Southern California, Los Angeles, CA 90033, USA. Department of Preventive Medicine, Keck School of Medicine, University of Southern California, Los Angeles, CA 90033, USA. Sheffield Institute for Nucleic Acids (SInFoNiA), Department of Oncology and Metabolism, University of Sheffield, Sheffield S10 2TN, UK. Academic Unit of Pathology, Department of Neuroscience, University of Sheffield, Sheffield S10 2TN, UK. Peter MacCallum Cancer Center, Melbourne, VIC 3000, Australia. Sir Peter MacCallum Department of Oncology, The University of Melbourne, Melbourne, VIC 3000, Australia. Fred A, Litwin Center for Cancer Genetics, Lunenfeld-Tanenbaum Research Institute of Mount Sinai Hospital, Toronto, ON M5G 1X5, Canada. Department of Molecular Genetics, University of Toronto, Toronto, ON M5S 1A8, Canada. Centre for Epidemiology and Biostatistics, Melbourne School of Population and Global Health, The University of Melbourne, Melbourne, VIC 3010, Australia. Precision Medicine, School of Clinical Sciences at Monash Health, Monash University, Clayton, VIC 3168, Australia. Department of Clinical Pathology, The University of Melbourne, Melbourne, VIC 3010, Australia. Cancer Epidemiology Division, Cancer Council Victoria, Melbourne, VIC 3004, Australia. Taiwan Biobank, Institute of Biomedical Sciences, Academia Sinica, Taipei 115, Taiwan. Institute of Biomedical Sciences, Academia Sinica, Taipei 115, Taiwan. School of Public Health, China Medical University, Taichung 404, Taiwan. Department of Medicine Division of Hematology and Oncology, David Geffen School of Medicine, University of California, Los Angeles, CA 90095, USA. Department of Gynecology and Obstetrics, Comprehensive Cancer Center ER-EMN, University Hospital Erlangen, Friedrich-Alexander-University Erlangen-Nuremberg, 91054 Erlangen, Germany. Institute of Human Genetics, Comprehensive Cancer Center Erlangen-EMN, University Hospital Erlangen, Friedrich-Alexander University Erlangen-Nuremberg, 91054 Erlangen, Germany. Division of Population Health, Health Services Research and Primary Care, School of Health Sciences, Faculty of Biology, Medicine and Health, The University of Manchester, Manchester M13 9PL, UK. Division of Population Health, Health Services Research and Primary Care, School of Health Sciences, Faculty of Biology, Medicine and Health, The University of Manchester, Manchester M13 9PL, UK. Division of Clinical Epidemiology and Aging Research, German Cancer Research Center (DKFZ), 69120 Heidelberg, Germany. Division of Preventive Oncology, German Cancer Research Center (DKFZ) and National Center for Tumor Diseases (NCT), 69120 Heidelberg, Germany. German Cancer Consortium (DKTK), German Cancer Research Center (DKFZ), 69120 Heidelberg, Germany. Division of Clinical Epidemiology and Aging Research, German Cancer Research Center (DKFZ), 69120 Heidelberg, Germany. Division of Genetics and Epidemiology, The Institute of Cancer Research, London SM2 5NG, UK. Division of Genetics and Epidemiology, The Institute of Cancer Research, London SM2 5NG, UK. Division of Breast Cancer Research, The Institute of Cancer Research, London SW7 3RP, UK. Dr. Margarete Fischer-Bosch-Institute of Clinical Pharmacology, 70376 Stuttgart, Germany. University of Tubingen, 72074 Tubingen, Germany. Department of Internal Medicine, Evangelische Kliniken Bonn gGmbH, Johanniter Krankenhaus, 53177 Bonn, Germany. Saw Swee Hock School of Public Health, National University of Singapore and National University Health System, Singapore 117549, Singapore. Department of Surgery, Yong Loo Lin School of Medicine, National University of Singapore and National University Health System, Singapore 119228, Singapore. Department of Surgery, National University Health System, Singapore 119228, Singapore. Human Genetics Division, Genome Institute of Singapore, Singapore 138672, Singapore. Translational Cancer Research Area, University of Eastern Finland, 70210 Kuopio, Finland. Institute of Clinical Medicine, Pathology and Forensic Medicine, University of Eastern Finland, 70210 Kuopio, Finland. Biobank of Eastern Finland, Kuopio University Hospital, 70210 Kuopio, Finland. Translational Cancer Research Area, University of Eastern Finland, 70210 Kuopio, Finland. Institute of Clinical Medicine, Pathology and Forensic Medicine, University of Eastern Finland, 70210 Kuopio, Finland. Biomedical Network on Rare Diseases (CIBERER), 28029 Madrid, Spain. Human Cancer Genetics Programme, Spanish National Cancer Research Centre (CNIO), 28029 Madrid, Spain. Human Cancer Genetics Programme, Spanish National Cancer Research Centre (CNIO), 28029 Madrid, Spain. Department of Preventive Medicine, Keck School of Medicine, University of Southern California, Los Angeles, CA 90033, USA. Gynaecology Research Unit, Hannover Medical School, 30625 Hannover, Germany. Gynaecology Research Unit, Hannover Medical School, 30625 Hannover, Germany. Department of Radiation Oncology, Hannover Medical School, 30625 Hannover, Germany. NN Alexandrov Research Institute of Oncology and Medical Radiology, 223040 Minsk, Belarus. Breast Cancer Research Programme, Cancer Research Malaysia, Subang Jaya 47500, Malaysia. Department of Surgery, Faculty of Medicine, University of Malaya, Kuala Lumpur 50603, Malaysia. Breast Cancer Research Unit, University Malaya Cancer Research Institute, Faculty of Medicine, University of Malaya, Kuala Lumpur 50603, Malaysia. The Breast Cancer Now Toby Robins Research Centre, The Institute of Cancer Research, London SW7 3RP, UK. The Breast Cancer Now Toby Robins Research Centre, The Institute of Cancer Research, London SW7 3RP, UK. Department of Surgery, Oulu University Hospital, University of Oulu, 90220 Oulu, Finland. Laboratory of Cancer Genetics and Tumor Biology, Cancer and Translational Medicine Research Unit, Biocenter Oulu, University of Oulu, 90570 Oulu, Finland. Laboratory of Cancer Genetics and Tumor Biology, Northern Finland Laboratory Centre Oulu, Oulu 90570, Finland. Department of Oncology, Helsinki University Hospital, University of Helsinki, 00290 Helsinki, Finland. Department of Oncology, Orebro University Hospital, 70185 Orebro, Sweden. Department of Obstetrics and Gynecology, Helsinki University Hospital, University of Helsinki, 00290 Helsinki, Finland. Department of Molecular Medicine and Surgery, Karolinska Institutet, 171 76 Stockholm, Sweden. Department of Clinical Genetics, Karolinska University Hospital, 171 76 Stockholm, Sweden. Department of Clinical Science and Education, Sodersjukhuset, Karolinska Institutet, 118 83 Stockholm, Sweden. Department of Medical Genetics, Oslo University Hospital and University of Oslo, 0450 Oslo, Norway. Institute of Clinical Medicine, Faculty of Medicine, University of Oslo, 0372 Oslo, Norway. Department of Medical Genetics, Oslo University Hospital and University of Oslo, 0450 Oslo, Norway. Institute of Clinical Medicine, Faculty of Medicine, University of Oslo, 0372 Oslo, Norway. Department of Research, Vestre Viken Hospital, 3004 Drammen, Norway. Department of Tumor Biology, Institute for Cancer Research, Oslo University Hospital, 0450 Oslo, Norway. Department of Cancer Genetics, Institute for Cancer Research, Oslo University Hospital-Radiumhospitalet, 0450 Oslo, Norway. Section for Breast- and Endocrine Surgery, Department of Cancer, Division of Surgery, Cancer and Transplantation Medicine, Oslo University Hospital-Ulleval, 0450 Oslo, Norway. Department of Radiology and Nuclear Medicine, Oslo University Hospital, 0450 Oslo, Norway. Department of Pathology at Akershus University Hospital, 1478 Lorenskog, Norway. Department of Oncology, Division of Surgery and Cancer and Transplantation Medicine, University Hospital-Radiumhospitalet, 0405 Oslo, Norway. National Advisory Unit on Late Effects after Cancer Treatment, Department of Oncology, Oslo University Hospital, 0405 Oslo, Norway. Department of Oncology, Akershus University Hospital, 1478 Lorenskog, Norway. Oslo Breast Cancer Research Consortium, Oslo University Hospital, 0405 Oslo, Norway. Department of Surgery, Leiden University Medical Center, 2333 ZA Leiden, The Netherlands. Department of Medical Oncology, Erasmus MC Cancer Institute, 3015 CN Rotterdam, The Netherlands. Unit of Molecular Bases of Genetic Risk and Genetic Testing, Department of Research, Fondazione IRCCS Istituto Nazionale dei Tumori (INT), 20133 Milan, Italy. Division of Cancer Prevention and Genetics, IEO, European Institute of Oncology IRCCS, 20141 Milan, Italy. Molecular Genetics of Breast Cancer, German Cancer Research Center (DKFZ), 69120 Heidelberg, Germany. Molecular Genetics of Breast Cancer, German Cancer Research Center (DKFZ), 69120 Heidelberg, Germany. Department of Computational and Quantitative Medicine, City of Hope, Duarte, CA 91010, USA. City of Hope Comprehensive Cancer Center, City of Hope, Duarte, CA 91010, USA. Moores Cancer Center, University of California San Diego, La Jolla, CA 92037, USA. Herbert Wertheim School of Public Health and Longevity Science, University of California San Diego, La Jolla, CA 92161, USA. Centre for Cancer Genetic Epidemiology, Department of Oncology, University of Cambridge, Cambridge CB1 8RN, UK. Centre for Cancer Genetic Epidemiology, Department of Public Health and Primary Care, University of Cambridge, Cambridge CB2 0SR, UK. Centre for Cancer Genetic Epidemiology, Department of Oncology, University of Cambridge, Cambridge CB1 8RN, UK. Centre for Cancer Genetic Epidemiology, Department of Public Health and Primary Care, University of Cambridge, Cambridge CB2 0SR, UK. Centre for Cancer Genetic Epidemiology, Department of Oncology, University of Cambridge, Cambridge CB1 8RN, UK. Department of Preventive Medicine, Seoul National University College of Medicine, Seoul 03080, Korea. Department of Biomedical Sciences, Seoul National University Graduate School, Seoul 03080, Korea. Cancer Research Institute, Seoul National University, Seoul 03080, Korea. Department of Preventive Medicine, Seoul National University College of Medicine, Seoul 03080, Korea.</t>
  </si>
  <si>
    <t>European Institute of Oncology, IRCCS, 20141 Milan, Italy; Department of Oncology and Hematology (DIPO), University of Milan, 20122 Milan, Italy. European Institute of Oncology, IRCCS, 20141 Milan, Italy; Department of Oncology and Hematology (DIPO), University of Milan, 20122 Milan, Italy. Institut Jules Bordet - Universite Libre de Bruxelles, Brussels Belgium. Department of Clinical and Molecular Medicine, Sapienza University of Rome, 00185 Rome, Italy. Department of Clinical and Molecular Medicine, Sapienza University of Rome, 00185 Rome, Italy. European Institute of Oncology, IRCCS, 20141 Milan, Italy; Department of Oncology and Hematology (DIPO), University of Milan, 20122 Milan, Italy. Electronic address: giuseppe.curigliano@ieo.it.</t>
  </si>
  <si>
    <t>Windhoek Central Hospital, Windhoek, Namibia. Division of Oncology Research &amp; Development, Cepheid, Sunnyvale, CA, USA. Butaro Cancer Center of Excellence, Butaro, Rwanda. American Society for Clinical Pathology, Chicago, IL, USA. University of Rwanda, School of Medicine and Pharmacy, Kigali, Rwanda. Division of Oncology Research &amp; Development, Cepheid, Sunnyvale, CA, USA. Division of Oncology Research &amp; Development, Cepheid, Sunnyvale, CA, USA. Division of Oncology Research &amp; Development, Cepheid, Sunnyvale, CA, USA. Division of Oncology Research &amp; Development, Cepheid, Sunnyvale, CA, USA. Division of Oncology Research &amp; Development, Cepheid, Sunnyvale, CA, USA. Division of Oncology Research &amp; Development, Cepheid, Sunnyvale, CA, USA. Department of Pathology, Brigham and Women's Hospital, Boston, MA, USA.</t>
  </si>
  <si>
    <t>Department of Surgery, Asan Medical Center, Seoul, South Korea. Department of Surgery, Seoul National University College of Medicine, Seoul, South Korea. hanw@snu.ac.kr. Biomedical Research Institute, Seoul National University Hospital, Seoul, South Korea. hanw@snu.ac.kr. Cancer Research Institute, Seoul National University, Seoul, South Korea. hanw@snu.ac.kr.</t>
  </si>
  <si>
    <t>Faculty of Pharmacy, AL-Zaytoonah University of Jordan, Amman, 11733, Jordan. lama.hamadneh@zuj.edu.jo. Hamdi Mango Center for Scientific Research, The University of Jordan, Amman, 11942, Jordan. Faculty of Pharmacy, AL-Zaytoonah University of Jordan, Amman, 11733, Jordan. Hamdi Mango Center for Scientific Research, The University of Jordan, Amman, 11942, Jordan. Department of Basic Medical Sciences, College of Medicine, University of Sharjah, 27272, Sharjah, UAE. Faculty of Pharmacy, AL-Zaytoonah University of Jordan, Amman, 11733, Jordan. Faculty of Pharmacy, AL-Zaytoonah University of Jordan, Amman, 11733, Jordan.</t>
  </si>
  <si>
    <t>School of Medicine, Nankai University, Tianjin, China; Department of Orthopedic Surgery, Chinese PLA General Hospital, Beijing, China; . Department of Orthopedic Surgery, Chinese PLA General Hospital, Beijing, China; . Department of Urology, Peking University Third Hospital, Beijing, China; Department of Andrology, Peking University Third Hospital, Beijing, China. Department of Orthopedic Surgery, Chinese PLA General Hospital, Beijing, China; . School of Medicine, Nankai University, Tianjin, China; Department of Orthopedic Surgery, Chinese PLA General Hospital, Beijing, China; . School of Medicine, Nankai University, Tianjin, China; Department of Orthopedic Surgery, Chinese PLA General Hospital, Beijing, China; . School of Medicine, Nankai University, Tianjin, China; Department of Orthopedic Surgery, Chinese PLA General Hospital, Beijing, China; . Department of Orthopedic Surgery, Chinese PLA General Hospital, Beijing, China; .</t>
  </si>
  <si>
    <t>Department of Breast Cancer, Cancer Center, Guangdong Provincial People's Hospital, Guangdong Academy of Medical Sciences, Guangzhou, China. Department of Breast Cancer, Cancer Center, Guangdong Provincial People's Hospital, Guangdong Academy of Medical Sciences, Guangzhou, China. Department of Breast Cancer, Cancer Center, Guangdong Provincial People's Hospital, Guangdong Academy of Medical Sciences, Guangzhou, China. Department of Breast, Foshan Women and Children Hospital, Foshan, China. Department of Breast Cancer, Cancer Center, Guangdong Provincial People's Hospital, Guangdong Academy of Medical Sciences, Guangzhou, China. Department of Breast Cancer, Cancer Center, Guangdong Provincial People's Hospital, Guangdong Academy of Medical Sciences, Guangzhou, China. Department of Breast Cancer, Cancer Center, Guangdong Provincial People's Hospital, Guangdong Academy of Medical Sciences, Guangzhou, China. Burning Rock Biotech, Guangzhou, China. Burning Rock Biotech, Guangzhou, China. Burning Rock Biotech, Guangzhou, China. Burning Rock Biotech, Guangzhou, China. Burning Rock Biotech, Guangzhou, China. Department of Breast Cancer, Cancer Center, Guangdong Provincial People's Hospital, Guangdong Academy of Medical Sciences, Guangzhou, China.</t>
  </si>
  <si>
    <t>Key Laboratory of Xinjiang Endemic and Ethnic Diseases/the First Affiliated Hospital, Shihezi University School of Medicine, Shihezi, Xinjiang, China. Key Laboratory of Xinjiang Endemic and Ethnic Diseases/the First Affiliated Hospital, Shihezi University School of Medicine, Shihezi, Xinjiang, China. NHC Key Laboratory of Prevention, Treatment of Central Asia High Incidence Diseases, the First Affiliated Hospital, Shihezi University School of Medicine, Shihezi, Xinjiang, China. Key Laboratory of Xinjiang Endemic and Ethnic Diseases/the First Affiliated Hospital, Shihezi University School of Medicine, Shihezi, Xinjiang, China. NHC Key Laboratory of Prevention, Treatment of Central Asia High Incidence Diseases, the First Affiliated Hospital, Shihezi University School of Medicine, Shihezi, Xinjiang, China. Key Laboratory of Xinjiang Endemic and Ethnic Diseases/the First Affiliated Hospital, Shihezi University School of Medicine, Shihezi, Xinjiang, China. Key Laboratory of Xinjiang Endemic and Ethnic Diseases/the First Affiliated Hospital, Shihezi University School of Medicine, Shihezi, Xinjiang, China. Key Laboratory of Xinjiang Endemic and Ethnic Diseases/the First Affiliated Hospital, Shihezi University School of Medicine, Shihezi, Xinjiang, China. Key Laboratory of Xinjiang Endemic and Ethnic Diseases/the First Affiliated Hospital, Shihezi University School of Medicine, Shihezi, Xinjiang, China. Key Laboratory of Xinjiang Endemic and Ethnic Diseases/the First Affiliated Hospital, Shihezi University School of Medicine, Shihezi, Xinjiang, China. NHC Key Laboratory of Prevention, Treatment of Central Asia High Incidence Diseases, the First Affiliated Hospital, Shihezi University School of Medicine, Shihezi, Xinjiang, China. Key Laboratory of Xinjiang Endemic and Ethnic Diseases/the First Affiliated Hospital, Shihezi University School of Medicine, Shihezi, Xinjiang, China. NHC Key Laboratory of Prevention, Treatment of Central Asia High Incidence Diseases, the First Affiliated Hospital, Shihezi University School of Medicine, Shihezi, Xinjiang, China.</t>
  </si>
  <si>
    <t>Department of Pharmacology, Faculty of Pharmacy, Gazi University, Etiler, 06330, Ankara, Turkey. sevtap.han@gazi.edu.tr. Department of Pathology, Gulhane Research and Education Hospital, Etlik, 06010, Ankara, Turkey. Department of Obstetrics and Gynecology, Zekai Tahir Burak Women's Health Research and Education Hospital, Altindag, 06230, Ankara, Turkey. Department of Microbiology, Faculty of Veterinary, Ankara University, Diskapi, 06110, Ankara, Turkey. Department of Obstetrics and Gynecology, Zekai Tahir Burak Women's Health Research and Education Hospital, Altindag, 06230, Ankara, Turkey. Department of Pharmacology, Faculty of Pharmacy, Gazi University, Etiler, 06330, Ankara, Turkey. Laboratory Animal Care and Research Unit, Department of Pharmacology, Faculty of Pharmacy, Gazi University, Etiler, 06330, Ankara, Turkey.</t>
  </si>
  <si>
    <t>National Engineering Research Center of Marine Facilities Aquaculture, Zhejiang Ocean University, Zhoushan, 316022, PR China. Electronic address: zhengjialang@aliyun.com. National Engineering Research Center of Marine Facilities Aquaculture, Zhejiang Ocean University, Zhoushan, 316022, PR China. National Engineering Research Center of Marine Facilities Aquaculture, Zhejiang Ocean University, Zhoushan, 316022, PR China. College of Marine Science and Technology, Zhejiang Ocean University, Zhoushan, 316022, PR China. College of Marine Science and Technology, Zhejiang Ocean University, Zhoushan, 316022, PR China. Electronic address: zql1226@163.com.</t>
  </si>
  <si>
    <t>Department of Pathology and Pathophysiology, School of Basic Medicine, Tongji Medical College, Key Laboratory of Neurological Disease of National Education Ministry, Huazhong University of Science and Technology, Wuhan 430030, China. Department of Pathology and Pathophysiology, School of Basic Medicine, Tongji Medical College, Key Laboratory of Neurological Disease of National Education Ministry, Huazhong University of Science and Technology, Wuhan 430030, China. Department of Pathology and Pathophysiology, School of Basic Medicine, Tongji Medical College, Key Laboratory of Neurological Disease of National Education Ministry, Huazhong University of Science and Technology, Wuhan 430030, China. Department of Pathology and Pathophysiology, School of Basic Medicine, Tongji Medical College, Key Laboratory of Neurological Disease of National Education Ministry, Huazhong University of Science and Technology, Wuhan 430030, China. Hubei Key Laboratory for Kidney Disease Pathogenesis and Intervention, Hubei Polytechnic University School of Medicine, Huangshi 435000, China. Department of Pathology and Pathophysiology, School of Basic Medicine, Tongji Medical College, Key Laboratory of Neurological Disease of National Education Ministry, Huazhong University of Science and Technology, Wuhan 430030, China. Department of Neurology, Shanxian Central Hospital, The Affiliated Huxi Hospital of Jining Medical College, Heze 274300, China. Department of Pathology and Pathophysiology, School of Basic Medicine, Tongji Medical College, Key Laboratory of Neurological Disease of National Education Ministry, Huazhong University of Science and Technology, Wuhan 430030, China.</t>
  </si>
  <si>
    <t>Department of Surgical Oncology, Roswell Park Comprehensive Cancer Center, Buffalo, NY, USA. Department of Surgical Oncology, Roswell Park Comprehensive Cancer Center, Buffalo, NY, USA. Department of Surgery, Yokohama City University, Yokohama, Japan. Department of Surgical Oncology, Roswell Park Comprehensive Cancer Center, Buffalo, NY, USA. kazuaki.takabe@roswellpark.org. Department of Surgery, Yokohama City University, Yokohama, Japan. kazuaki.takabe@roswellpark.org. Department of Breast Surgery and Oncology, Tokyo Medical University, Tokyo, Japan. kazuaki.takabe@roswellpark.org. Department of Surgery, Niigata University Graduate School of Medical and Dental Sciences, Niigata, Japan. kazuaki.takabe@roswellpark.org. Department of Surgery, University at Buffalo Jacobs School of Medicine and Biomedical Sciences, The State University of New York, Buffalo, NY, USA. kazuaki.takabe@roswellpark.org.</t>
  </si>
  <si>
    <t>Affiliated Hospital of Nanjing University of Chinese Medicine, Nanjing 210029, China. Affiliated Hospital of Nanjing University of Chinese Medicine, Nanjing 210029, China. Affiliated Hospital of Nanjing University of Chinese Medicine, Nanjing 210029, China. Affiliated Hospital of Nanjing University of Chinese Medicine, Nanjing 210029, China. Affiliated Hospital of Nanjing University of Chinese Medicine, Nanjing 210029, China.</t>
  </si>
  <si>
    <t>Institute of Pathology, Ruhr-University Bochum, 44789 Bochum, Germany. Department of Urology, Marien Hospital, Ruhr-University Bochum, 44625 Herne, Germany. Stratifyer Molecular Pathology GmbH, 50935 Cologne, Germany. Department of Urology and Urosurgery, Medical Faculty Mannheim, University of Heidelberg, 68167 Mannheim, Germany. Department of Urology and Urosurgery, Medical Faculty Mannheim, University of Heidelberg, 68167 Mannheim, Germany. Department of Urology, Marien Hospital, Ruhr-University Bochum, 44625 Herne, Germany. Institute of Pathology, University Hospital Erlangen, Friedrich-Alexander-Universitat Erlangen-Nurnberg, 91054 Erlangen, Germany. Institute of Pathology, University Hospital Erlangen, Friedrich-Alexander-Universitat Erlangen-Nurnberg, 91054 Erlangen, Germany. Institute of Pathology, University Hospital Erlangen, Friedrich-Alexander-Universitat Erlangen-Nurnberg, 91054 Erlangen, Germany. Institute of Pathology, St. Elisabeth Hospital, 50935 Cologne, Germany. Department of Urology, University Hospital Ulm, University of Ulm, 89081 Ulm, Germany. Department of Urology, University Hospital Ulm, University of Ulm, 89081 Ulm, Germany. Institute of Pathology, Ruhr-University Bochum, 44789 Bochum, Germany. Department of Urology, Marien Hospital, Ruhr-University Bochum, 44625 Herne, Germany. Department of Urology, Marien Hospital, Ruhr-University Bochum, 44625 Herne, Germany.</t>
  </si>
  <si>
    <t>Henan University of Chinese Medicine, Zhengzhou, China; First Affiliated Hospital of Guizhou University of Traditional Chinese Medicine, Guiyang, China. Henan University of Chinese Medicine, Zhengzhou, China. Henan University of Chinese Medicine, Zhengzhou, China. Henan University of Chinese Medicine, Zhengzhou, China. jinyaxian2020@163.com.</t>
  </si>
  <si>
    <t>Molecular Biology Laboratory, Vorarlberg Institute for Vascular Investigation and Treatment, Stadtstrasse 33, 6850, Dornbirn, Austria. axel.muendlein@vivit.at. Molecular Biology Laboratory, Vorarlberg Institute for Vascular Investigation and Treatment, Stadtstrasse 33, 6850, Dornbirn, Austria. Medical Central Laboratories, 6800, Feldkirch, Austria. Molecular Biology Laboratory, Vorarlberg Institute for Vascular Investigation and Treatment, Stadtstrasse 33, 6850, Dornbirn, Austria. Onkologie Ravensburg, 88212, Ravensburg, Germany. Onkologie Ravensburg, 88212, Ravensburg, Germany. Molecular Biology Laboratory, Vorarlberg Institute for Vascular Investigation and Treatment, Stadtstrasse 33, 6850, Dornbirn, Austria. Medical Central Laboratories, 6800, Feldkirch, Austria. Molecular Biology Laboratory, Vorarlberg Institute for Vascular Investigation and Treatment, Stadtstrasse 33, 6850, Dornbirn, Austria. Department of Internal Medicine, Hospital Bregenz, 6900, Bregenz, Austria. Institute of Pathology Kaufbeuren-Ravensburg, 87600, Kaufbeuren, Germany. Institute of Pathology Kaufbeuren-Ravensburg, 87600, Kaufbeuren, Germany. Department of Haematology and Oncology, Academic Teaching Hospital Feldkirch, 6800, Feldkirch, Austria. Praxis und Tagesklinik, Prof. Dr. Oettle Helmut und Prof. Dr. Dr. Mayer Frank, 88045, Friedrichshafen, Germany. Onkologie Ravensburg, 88212, Ravensburg, Germany.</t>
  </si>
  <si>
    <t>Institute of Biochemistry and Biophysics, University of Tehran, Tehran, Iran. Institute of Biochemistry and Biophysics, University of Tehran, Tehran, Iran. Institute of Biochemistry and Biophysics, University of Tehran, Tehran, Iran. Department of Biochemistry, Faculty of Life Sciences of Islamic, Azad University, Tehran north branch, Tehran, Iran. Institute of Biochemistry and Biophysics, University of Tehran, Tehran, Iran. Research Center for Clinical Virology, Tehran University of Medical Sciences, Tehran, Iran. Department of Microbiology, School of Medicine, Alborz University of Medical Sciences, Karaj, Iran. Dietary Supplements and Probiotic Research Center, Alborz University of Medical Sciences, Karaj, Iran. Department of Microbiology, School of Medicine, Alborz University of Medical Sciences, Karaj, Iran. Institute of Biochemistry and Biophysics, University of Tehran, Tehran, Iran. Department of Medical Genetics, School of Medicine, Tehran University of Medical Sciences, Tehran, Iran. Research Program in Systems Oncology, Faculty of Medicine, University of Helsinki, Helsinki, Finland. Department of Microbiology, School of Medicine, Alborz University of Medical Sciences, Karaj, Iran. hamidrezamozhgani@gmail.com. Non-Communicable Diseases Research Center, Alborz University of Medical Sciences, Karaj, Iran. hamidrezamozhgani@gmail.com.</t>
  </si>
  <si>
    <t>Human Genetics and Genome Research Division, Medical Molecular Genetics Department, National Research Centre, Cairo, Egypt. mira_refeat@yahoo.com. Human Genetics and Genome Research Division, Prenatal and Fetal Medicine Department, National Research Centre, Cairo, Egypt. Human Genetics and Genome Research Division, Clinical Genetics Department, National Research Centre, Cairo, Egypt. Human Genetics and Genome Research Division, Prenatal and Fetal Medicine Department, National Research Centre, Cairo, Egypt.</t>
  </si>
  <si>
    <t>Department of Bone Traumatology, Affiliated Hospital of Hunan Academy of Chinese Medicine, Changsha, China. Graduate School of Education, Hunan University of Traditional Chinese Medicine, Changsha, China. School Hospital, Hunan University of Traditional Chinese Medicine, Changsha, China. Department of Bone Traumatology, Affiliated Hospital of Hunan Academy of Chinese Medicine, Changsha, China. Department of Bone Traumatology, Affiliated Hospital of Hunan Academy of Chinese Medicine, Changsha, China. Department of Bone Traumatology, Affiliated Hospital of Hunan Academy of Chinese Medicine, Changsha, China.</t>
  </si>
  <si>
    <t>Department of Physiology, Southern Illinois School of Medicine, Carbondale, IL, USA. Department of Physiology, Southern Illinois School of Medicine, Carbondale, IL, USA. Department of Physiology, Southern Illinois School of Medicine, Carbondale, IL, USA. Department of Physiology, Southern Illinois School of Medicine, Carbondale, IL, USA. Center for Reproductive Biology, Washington State University, Pullman, WA, USA. Department of Physiology, Southern Illinois School of Medicine, Carbondale, IL, USA. Center for Reproductive Biology, Washington State University, Pullman, WA, USA. School of Molecular Biosciences, College of Veterinary Medicine, Washington State University, Pullman, WA, USA.</t>
  </si>
  <si>
    <t>Ningbo Eye Hospital, Ningbo University, Ningbo 315000, China. Ningbo Key Laboratory of Ocular Tissue Transplantation, Ningbo 315000, China. Ningbo Eye Hospital, Ningbo University, Ningbo 315000, China. Ningbo Key Laboratory of Ocular Tissue Transplantation, Ningbo 315000, China. Department of Ophthalmology, Sun Yat-Sen Memorial Hospital, Sun Yat-Sen University, Guangzhou 510020, China. Guangdong Provincial Key Laboratory of Malignant Tumor Epigenetics and Gene Regulation, Sun Yat-Sen Memorial Hospital, Sun Yat-Sen University, Guangzhou 510020, China. Department of Ophthalmology, Sun Yat-Sen Memorial Hospital, Sun Yat-Sen University, Guangzhou 510020, China. Guangdong Provincial Key Laboratory of Malignant Tumor Epigenetics and Gene Regulation, Sun Yat-Sen Memorial Hospital, Sun Yat-Sen University, Guangzhou 510020, China.</t>
  </si>
  <si>
    <t>Department of Ecology, Tibetan Centre for Ecology and Conservation at WHU-TU, Hubei Key Laboratory of Cell Homeostasis, College of Life Science, Wuhan University, Wuhan 430072, China; Guangdong Provincial Key Laboratory of Animal Molecular Design and Precise Breeding, School of Life Science and Engineering, Foshan University, Foshan 528225, China. College of Basic Medicine, Zunyi Medical University, Zunyi 563006, China. Guangdong Provincial Key Laboratory of Animal Molecular Design and Precise Breeding, School of Life Science and Engineering, Foshan University, Foshan 528225, China. Guangdong Provincial Key Laboratory of Animal Molecular Design and Precise Breeding, School of Life Science and Engineering, Foshan University, Foshan 528225, China. Guangdong Provincial Key Laboratory of Animal Molecular Design and Precise Breeding, School of Life Science and Engineering, Foshan University, Foshan 528225, China. Guangdong Provincial Key Laboratory of Animal Molecular Design and Precise Breeding, School of Life Science and Engineering, Foshan University, Foshan 528225, China. Guangdong Provincial Key Laboratory of Animal Molecular Design and Precise Breeding, School of Life Science and Engineering, Foshan University, Foshan 528225, China. Department of Ecology, Tibetan Centre for Ecology and Conservation at WHU-TU, Hubei Key Laboratory of Cell Homeostasis, College of Life Science, Wuhan University, Wuhan 430072, China; College of Science, Tibet University, Lhasa 850000, China. Electronic address: huabinzhao@whu.edu.cn. Guangdong Provincial Key Laboratory of Animal Molecular Design and Precise Breeding, School of Life Science and Engineering, Foshan University, Foshan 528225, China. Electronic address: okhuali@aliyun.com.</t>
  </si>
  <si>
    <t>Department of Obstetrics &amp; Gynaecology, Molecular Biology &amp; IVF Unit, University of Saarland, Germany; Department of Obstetrics &amp; Gynaecology, Sohag University, Sohag, Egypt. Electronic address: islamabdelsalam84@gmail.com. Department of Obstetrics &amp; Gynaecology, Molecular Biology &amp; IVF Unit, University of Saarland, Germany. Department of Obstetrics &amp; Gynaecology, Sohag University, Sohag, Egypt. Department of Obstetrics &amp; Gynaecology, Molecular Biology &amp; IVF Unit, University of Saarland, Germany. Department of Obstetrics &amp; Gynaecology, Molecular Biology &amp; IVF Unit, University of Saarland, Germany.</t>
  </si>
  <si>
    <t>Medical College of Wisconsin, Cancer Center, 4th Fl Administrative Offices, Milwaukee, WI. Division of Hematology-Oncology, University of Wisconsin School of Medicine and Public Health, Madison, WI. Froedtert Health. Cancer Center, 4th Fl Administrative Offices, Milwaukee, WI. Division of Hematology-Oncology, University of Wisconsin School of Medicine and Public Health, Madison, WI. Masonic Cancer Center, University of Minnesota, Minneapolis, MN. Context Therapeutics, Suite, Philadelphia, PA. Division of Hematology-Oncology Medical College of Wisconsin, Cancer Center, 4th Fl Administrative Offices, Milwaukee, WI. Division of Hematology-Oncology Medical College of Wisconsin, Cancer Center, 4th Fl Administrative Offices, Milwaukee, WI. Emeritus, Medical College of Wisconsin, Cancer Center, 4th Fl Administrative Offices, Milwaukee, WI. Pathology and Laboratory Medicine, Medical College of Wisconsin, Milwaukee, WI. Medicine, Division of Hematology-Oncology, Cancer Center Director, Masonic Cancer Center, University of Minnesota, Minneapolis, MN. Medicine, and Pharmacology, Cancer Center Director, Masonic Cancer Center, University of Minnesota, Minneapolis, MN.</t>
  </si>
  <si>
    <t>Guangzhou University of Chinese Medicine, Guangzhou, 510405, People's Republic of China. Department of Hepatobiliary Surgery, The First Affiliated Hospital of Guangzhou University of Chinese Medicine, Guangzhou, 510405, People's Republic of China. Guangzhou University of Chinese Medicine, Guangzhou, 510405, People's Republic of China. Guangzhou University of Chinese Medicine, Guangzhou, 510405, People's Republic of China. Department of Hepatobiliary Surgery, The First Affiliated Hospital of Guangzhou University of Chinese Medicine, Guangzhou, 510405, People's Republic of China. Guangzhou University of Chinese Medicine, Guangzhou, 510405, People's Republic of China. Department of Hepatobiliary Surgery, The First Affiliated Hospital of Guangzhou University of Chinese Medicine, Guangzhou, 510405, People's Republic of China. Guangzhou University of Chinese Medicine, Guangzhou, 510405, People's Republic of China. Department of Hepatobiliary Surgery, The First Affiliated Hospital of Guangzhou University of Chinese Medicine, Guangzhou, 510405, People's Republic of China. Guangzhou University of Chinese Medicine, Guangzhou, 510405, People's Republic of China. Department of Hepatobiliary Surgery, The First Affiliated Hospital of Guangzhou University of Chinese Medicine, Guangzhou, 510405, People's Republic of China. Department of Hepatobiliary Surgery, The First Affiliated Hospital of Guangzhou University of Chinese Medicine, Guangzhou, 510405, People's Republic of China. Lingnan Medical Research Center, Guangzhou University of Chinese Medicine, Guangzhou, 510405, People's Republic of China. Lingnan Medical Research Center, Guangzhou University of Chinese Medicine, Guangzhou, 510405, People's Republic of China. Department of Hepatobiliary Surgery, The First Affiliated Hospital of Guangzhou University of Chinese Medicine, Guangzhou, 510405, People's Republic of China. Lingnan Medical Research Center, Guangzhou University of Chinese Medicine, Guangzhou, 510405, People's Republic of China.</t>
  </si>
  <si>
    <t>Department of Psychiatry, Tokat State Hospital, Tokat, Turkey. Department of Medical Genetics, Faculty of Medicine, Hitit University, Corum, Turkey. Department of Medical Biology, Faculty of Medicine, Tokat Gaziosmanpasa University, Tokat, Turkey. Department of Psychiatry, Dr. Cevdet Aykan Mental and Neurological Diseases Hospital, Tokat, Turkey. Department of Genetics, Faculty of Veterinary, Ondokuz Mayis University, Samsun, Turkey.</t>
  </si>
  <si>
    <t>Centre of Medical Genetics, University of Antwerp and Antwerp University Hospital, Edegem, Belgium; Centre for Oncological Research, University of Antwerp and Antwerp University Hospital, Wilrijk, Belgium. Department of Thoracic Oncology, Antwerp University Hospital, Edegem, Belgium; Laboratory of Experimental Medicine and Pediatrics, University of Antwerp, Wilrijk, Belgium; Infla-Med Centre of Excellence, University of Antwerp, Wilrijk, Belgium. Centre of Medical Genetics, University of Antwerp and Antwerp University Hospital, Edegem, Belgium; StatUa Centre for Statistics, University of Antwerp, Antwerp, Belgium. Department of Thoracic Oncology, Antwerp University Hospital, Edegem, Belgium. Centre of Medical Genetics, University of Antwerp and Antwerp University Hospital, Edegem, Belgium; Centre for Oncological Research, University of Antwerp and Antwerp University Hospital, Wilrijk, Belgium. Centre of Medical Genetics, University of Antwerp and Antwerp University Hospital, Edegem, Belgium; Centre for Oncological Research, University of Antwerp and Antwerp University Hospital, Wilrijk, Belgium. Laboratory of Experimental Medicine and Pediatrics, University of Antwerp, Wilrijk, Belgium; Infla-Med Centre of Excellence, University of Antwerp, Wilrijk, Belgium; Department of Pulmonology, Antwerp University Hospital, Edegem, Belgium; Department of Internal Medicine and Pediatrics, Ghent University, Ghent, Belgium. Electronic address: kevin.lamote@uantwerpen.be.</t>
  </si>
  <si>
    <t>Department of Public Health of Nanjing University of Chinese Medicine, 210023 Nanjing, Jiangsu Province, China. State Key Laboratory Cultivation Base for TCM Quality and Efficacy, Nanjing University of Chinese Medicine, 210023 Nanjing, Jiangsu Province, China. Department of Public Health of Nanjing University of Chinese Medicine, 210023 Nanjing, Jiangsu Province, China. Department of Public Health of Nanjing University of Chinese Medicine, 210023 Nanjing, Jiangsu Province, China. Department of Public Health of Nanjing University of Chinese Medicine, 210023 Nanjing, Jiangsu Province, China. Department of Public Health of Nanjing University of Chinese Medicine, 210023 Nanjing, Jiangsu Province, China. Department of Public Health of Nanjing University of Chinese Medicine, 210023 Nanjing, Jiangsu Province, China. Department of Public Health of Nanjing University of Chinese Medicine, 210023 Nanjing, Jiangsu Province, China. Department of Public Health of Nanjing University of Chinese Medicine, 210023 Nanjing, Jiangsu Province, China. State Key Laboratory Cultivation Base for TCM Quality and Efficacy, Nanjing University of Chinese Medicine, 210023 Nanjing, Jiangsu Province, China. Institute of Brain and Psychology, Sichuan Normal University, 610060 Chengdu, Sichuan Province, China.</t>
  </si>
  <si>
    <t>Department of Basic Pathology, Fukushima Medical University School of Medicine, Fukushima, Japan. Department of Obstetrics and Gynecology, Fukushima Medical University School of Medicine, Fukushima, Japan. Department of Basic Pathology, Fukushima Medical University School of Medicine, Fukushima, Japan. hidchiba@fmu.ac.jp sugikota@fmu.ac.jp. Department of Basic Pathology, Fukushima Medical University School of Medicine, Fukushima, Japan. Department of Basic Pathology, Fukushima Medical University School of Medicine, Fukushima, Japan. Department of Basic Pathology, Fukushima Medical University School of Medicine, Fukushima, Japan. Department of Obstetrics and Gynecology, Fukushima Medical University School of Medicine, Fukushima, Japan. Department of Obstetrics and Gynecology, Fukushima Medical University School of Medicine, Fukushima, Japan. Department of Obstetrics and Gynecology, Fukushima Medical University School of Medicine, Fukushima, Japan. Department of Basic Pathology, Fukushima Medical University School of Medicine, Fukushima, Japan. hidchiba@fmu.ac.jp sugikota@fmu.ac.jp.</t>
  </si>
  <si>
    <t>Guangdong Provincial Key Laboratory of Breast Cancer Diagnosis and Treatment, Shantou University Medical College, Shantou, China. Department of Histology and Embryology, Shantou University Medical College, Shantou, China. Department of Histology and Embryology, Shantou University Medical College, Shantou, China. Department of Histology and Embryology, Shantou University Medical College, Shantou, China. Department of Histology and Embryology, Shantou University Medical College, Shantou, China. Guangdong Provincial Key Laboratory of Breast Cancer Diagnosis and Treatment, Shantou University Medical College, Shantou, China. Department of Histology and Embryology, Shantou University Medical College, Shantou, China.</t>
  </si>
  <si>
    <t>Northwestern University Feinberg School of Medicine, Chicago, IL 60611. Northwestern University Feinberg School of Medicine, Chicago, IL 60611. Northwestern University Feinberg School of Medicine, Chicago, IL 60611; Robert H. Lurie Comprehensive Cancer Center of Northwestern University, Chicago, IL 60611. Electronic address: ychae@nm.org.</t>
  </si>
  <si>
    <t>Department of Medical Oncology, National Cancer Center/National Clinical Research Center for Cancer/Cancer Hospital, Chinese Academy of Medical Sciences and Peking Union Medical College, Beijing, China. Department of Medical Oncology, National Cancer Center/National Clinical Research Center for Cancer/Cancer Hospital, Chinese Academy of Medical Sciences and Peking Union Medical College, Beijing, China. Department of Medical Oncology, National Cancer Center/National Clinical Research Center for Cancer/Cancer Hospital, Chinese Academy of Medical Sciences and Peking Union Medical College, Beijing, China. Geneplus-Beijing, Beijing, China. Geneplus-Beijing Institute, Beijing, China. Geneplus-Beijing, Beijing, China. Geneplus-Beijing Institute, Beijing, China. Geneplus-Beijing, Beijing, China. Geneplus-Beijing Institute, Beijing, China. Department of Medical Oncology, National Cancer Center/National Clinical Research Center for Cancer/Cancer Hospital, Chinese Academy of Medical Sciences and Peking Union Medical College, Beijing, China.</t>
  </si>
  <si>
    <t>Department of Pharmacology and Cancer Biology, Duke University School of Medicine, Durham, NC. Department of Pharmacology and Cancer Biology, Duke University School of Medicine, Durham, NC. Department of Pharmacology and Cancer Biology, Duke University School of Medicine, Durham, NC. Department of Pharmacology and Cancer Biology, Duke University School of Medicine, Durham, NC.</t>
  </si>
  <si>
    <t>Translational Cancer Research Branch, Research Institute, National Cancer Center, Goyang, Republic of Korea. Center for Breast Cancer, National Cancer Center Hospital, National Cancer Center, Goyang, Republic of Korea. Translational Cancer Research Branch, Research Institute, National Cancer Center, Goyang, Republic of Korea. Translational Cancer Research Branch, Research Institute, National Cancer Center, Goyang, Republic of Korea. Center for Breast Cancer, National Cancer Center Hospital, National Cancer Center, Goyang, Republic of Korea. Translational Cancer Research Branch, Research Institute, National Cancer Center, Goyang, Republic of Korea. parkih@korea.ac.kr. Center for Breast Cancer, National Cancer Center Hospital, National Cancer Center, Goyang, Republic of Korea. parkih@korea.ac.kr. Division of Hematology/Oncology, Department of Internal Medicine, Korea University College of Medicine, Guro Hospital, 148, Gurodongro, Gurogu, Seoul, 08308, Republic of Korea. parkih@korea.ac.kr.</t>
  </si>
  <si>
    <t>College of Pharmacy, Hubei University of Chinese Medicine, Wuhan, China; Institute of Engineering Technology of Chinese Traditional Medicine and Health Food of Hubei Province, Wuhan, China. College of Pharmacy, Hubei University of Chinese Medicine, Wuhan, China; Institute of Engineering Technology of Chinese Traditional Medicine and Health Food of Hubei Province, Wuhan, China. College of Pharmacy, Hubei University of Chinese Medicine, Wuhan, China; Institute of Engineering Technology of Chinese Traditional Medicine and Health Food of Hubei Province, Wuhan, China.</t>
  </si>
  <si>
    <t>Hospital of Chengdu University of Traditional Chinese Medicine, Chengdu University of Traditional Chinese Medicine, Chengdu, Sichuan 611137, China. Department of Traditional Chinese Medicine, The First Affiliated Hospital, Sun Yat-Sen University, Guangzhou, Guangdong 510080, China. Department of Traditional Chinese Medicine, The First Affiliated Hospital, Sun Yat-Sen University, Guangzhou, Guangdong 510080, China. Clinical Medical College of Acupuncture Moxibustion and Rehabilitation, Guangzhou University of Traditional Chinese Medicine, Guangzhou, Guangdong 510080, China.</t>
  </si>
  <si>
    <t>College of Traditional Chinese Medicine, Shandong University of Traditional Chinese Medicine, Jinan, Shandong, China. School of Management, Shandong University of Traditional Chinese Medicine, Jinan, Shandong, China. College of Traditional Chinese Medicine, Shandong University of Traditional Chinese Medicine, Jinan, Shandong, China.</t>
  </si>
  <si>
    <t>Department of Obstetrics and Gynecology, Faculty of Medicine, King Abdulaziz University, Jeddah, Saudi Arabia. Department of Genetic Medicine, Faculty of Medicine, King Abdulaziz University, Jeddah, Saudi Arabia. Princess Al-Jawhara Al-Brahim Center of Excellence in Research of Hereditary Disorders, King Abdulaziz University, Jeddah, Saudi Arabia. Princess Al-Jawhara Al-Brahim Center of Excellence in Research of Hereditary Disorders, King Abdulaziz University, Jeddah, Saudi Arabia. Department of Neurosciences, King Faisal Specialist Hospital and Research Centre, Jeddah, Saudi Arabia. Department of Hematology, King Abdulaziz University Hospital, Jeddah, Saudi Arabia. Princess Al-Jawhara Al-Brahim Center of Excellence in Research of Hereditary Disorders, King Abdulaziz University, Jeddah, Saudi Arabia. Department of Medical Laboratory Technology, Faculty of Applied Medical Sciences, King Abdulaziz University, Jeddah, Saudi Arabia. Department of Medical Laboratory Technology, Faculty of Applied Medical Sciences, King Abdulaziz University, Jeddah, Saudi Arabia. Department of Biology, College of Science, University of Jeddah, Jeddah, Saudi Arabia. Department of Clinical Laboratories Sciences, College of Applied Medical Sciences, Taif University, Taif, Saudi Arabia. Centre of Biomedical Sciences Research (CBSR), Deanship of Scientific Research, Taif University, Saudi Arabia. Department of Obstetrics and Gynecology, Faculty of Medicine, King Abdulaziz University, Jeddah, Saudi Arabia. Department of Genetic Medicine, Faculty of Medicine, King Abdulaziz University, Jeddah, Saudi Arabia. Department of Genetic Medicine, Faculty of Medicine, King Abdulaziz University, Jeddah, Saudi Arabia. Princess Al-Jawhara Al-Brahim Center of Excellence in Research of Hereditary Disorders, King Abdulaziz University, Jeddah, Saudi Arabia. Department of Genetic Medicine, Faculty of Medicine, King Abdulaziz University, Jeddah, Saudi Arabia. Princess Al-Jawhara Al-Brahim Center of Excellence in Research of Hereditary Disorders, King Abdulaziz University, Jeddah, Saudi Arabia.</t>
  </si>
  <si>
    <t>Department for Health, University of Bath, Bath, UK. Department for Health, University of Bath, Bath, UK. Department for Health, University of Bath, Bath, UK. Department for Health, University of Bath, Bath, UK. Department for Health, University of Bath, Bath, UK. Centre for Nutrition, Exercise and Metabolism, University of Bath, Bath, UK. Department for Health, University of Bath, Bath, UK. Centre for Nutrition, Exercise and Metabolism, University of Bath, Bath, UK. Department for Health, University of Bath, Bath, UK. Department for Health, University of Bath, Bath, UK. Centre for Nutrition, Exercise and Metabolism, University of Bath, Bath, UK. Department for Health, University of Bath, Bath, UK. Centre for Nutrition, Exercise and Metabolism, University of Bath, Bath, UK.</t>
  </si>
  <si>
    <t>Garvan Institute of Medical Research, Darlinghurst, NSW 2010, Australia. Faculty of Medicine, St Vincent's Clinical School, UNSW Sydney, Darlinghurst, NSW 2010, Australia. Garvan Institute of Medical Research, Darlinghurst, NSW 2010, Australia. Faculty of Medicine, St Vincent's Clinical School, UNSW Sydney, Darlinghurst, NSW 2010, Australia. Garvan Institute of Medical Research, Darlinghurst, NSW 2010, Australia. St Vincent's Hospital, Darlinghurst, NSW 2010, Australia. Garvan Institute of Medical Research, Darlinghurst, NSW 2010, Australia. St Vincent's Hospital, Darlinghurst, NSW 2010, Australia. Garvan Institute of Medical Research, Darlinghurst, NSW 2010, Australia. Faculty of Medicine, St Vincent's Clinical School, UNSW Sydney, Darlinghurst, NSW 2010, Australia. Garvan Institute of Medical Research, Darlinghurst, NSW 2010, Australia. Faculty of Medicine, St Vincent's Clinical School, UNSW Sydney, Darlinghurst, NSW 2010, Australia. Garvan Institute of Medical Research, Darlinghurst, NSW 2010, Australia. Faculty of Medicine, St Vincent's Clinical School, UNSW Sydney, Darlinghurst, NSW 2010, Australia.</t>
  </si>
  <si>
    <t>Oak Ridge Institute for Science and Education (ORISE) Research Participant at US Environmental Protection Agency, Office of Research and Development, Cincinnati, OH, 45268, United States; Department of Biological Sciences, University of Cincinnati, Cincinnati, OH, United States. US Environmental Protection Agency, Office of Research and Development, Cincinnati, OH, 45268, United States. US Environmental Protection Agency, Office of Research and Development, Cincinnati, OH, 45268, United States. US Environmental Protection Agency, Office of Research and Development, Research Triangle Park, NC, 27709, United States. US Environmental Protection Agency, Office of Research and Development, Cincinnati, OH, 45268, United States. US Environmental Protection Agency, Office of Research and Development, Cincinnati, OH, 45268, United States. US Environmental Protection Agency, Office of Research and Development, Cincinnati, OH, 45268, United States. Department of Biological Sciences, University of Cincinnati, Cincinnati, OH, United States. US Environmental Protection Agency, Office of Research and Development, Cincinnati, OH, 45268, United States. Electronic address: biales.adam@epa.gov.</t>
  </si>
  <si>
    <t>Department of Clinical Oncology, Queen Elizabeth Hospital, Hong Kong SAR, China. cch110@ha.org.hk. Department of Clinical Oncology, Queen Elizabeth Hospital, Hong Kong SAR, China. Department of Clinical Oncology, Tuen Mun Hospital, Hong Kong SAR, China. Department of Clinical Oncology, Queen Elizabeth Hospital, Hong Kong SAR, China. Department of Clinical Oncology, Queen Elizabeth Hospital, Hong Kong SAR, China. chocs@ha.org.hk.</t>
  </si>
  <si>
    <t>Laboratory of Animal Endocrinology and Metabolism, Veterinary Faculty, Montevideo, Uruguay; and Corresponding author. Email: irenekalpokas@gmail.com. Laboratory of Animal Endocrinology and Metabolism, Veterinary Faculty, Montevideo, Uruguay. Department of Reproduction, Veterinary Faculty, Montevideo, Uruguay. Experimental Farm No. 1, Veterinary Faculty, Montevideo, Uruguay. Reprolab, Faculdade de Veterinaria, UFRGS, Porto Alegre, Brazil. Laboratory of Animal Endocrinology and Metabolism, Veterinary Faculty, Montevideo, Uruguay.</t>
  </si>
  <si>
    <t>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Oncology, Nanfang Hospital, Southern Medical University, Guangzhou, Guangdong, China. Department of Cardiology, Nanfang Hospital, Southern Medical University, Guangzhou, Guangdong, China. Department of Cardiology, Nanfang Hospital, Southern Medical University, Guangzhou, Guangdong, China. Department of Oncology, Nanfang Hospital, Southern Medical University, Guangzhou, Guangdong, China. Department of Oncology, Nanfang Hospital, Southern Medical University, Guangzhou, Guangdong, China.</t>
  </si>
  <si>
    <t>Department of Surgery, Oncology and Gastroenterology-DiSCOG, University of Padova, Padova, Italy. Department of Surgery, Oncology and Gastroenterology-DiSCOG, University of Padova, Padova, Italy. Medical Oncology 2, Istituto Oncologico Veneto IOV-IRCCS, Padova, Italy. Medical Oncology 2, Istituto Oncologico Veneto IOV-IRCCS, Padova, Italy. Department of Pathology, Azienda Ospedaliera Universitaria, Padova, Italy. Department of Medicine-DIMED, Surgical Pathology and Cytopathology Unit, University of Padua, Padova, Italy. Immunology and Molecular Oncology Unit, Istituto Oncologico Veneto IOV-IRCCS, Padova, Italy. Medical Oncology 2, Istituto Oncologico Veneto IOV-IRCCS, Padova, Italy. Medical Oncology 2, Istituto Oncologico Veneto IOV-IRCCS, Padova, Italy. Medical Oncology 2, Istituto Oncologico Veneto IOV-IRCCS, Padova, Italy. Department of Surgery, Oncology and Gastroenterology-DiSCOG, University of Padova, Padova, Italy. Medical Oncology 2, Istituto Oncologico Veneto IOV-IRCCS, Padova, Italy. Medical Oncology 2, Istituto Oncologico Veneto IOV-IRCCS, Padova, Italy. Department of Surgery, Oncology and Gastroenterology-DiSCOG, University of Padova, Padova, Italy. Medical Oncology 2, Istituto Oncologico Veneto IOV-IRCCS, Padova, Italy. Department of Surgery, Oncology and Gastroenterology-DiSCOG, University of Padova, Padova, Italy. Immunology and Molecular Oncology Unit, Istituto Oncologico Veneto IOV-IRCCS, Padova, Italy. Department of Surgery, Oncology and Gastroenterology-DiSCOG, University of Padova, Padova, Italy. Medical Oncology 2, Istituto Oncologico Veneto IOV-IRCCS, Padova, Italy. Department of Surgery, Oncology and Gastroenterology-DiSCOG, University of Padova, Padova, Italy. Medical Oncology 2, Istituto Oncologico Veneto IOV-IRCCS, Padova, Italy.</t>
  </si>
  <si>
    <t>School of Integrative Medicine, Tianjin University of Traditional Chinese Medicine, Tianjin, 301617, China. School of Integrative Medicine, Tianjin University of Traditional Chinese Medicine, Tianjin, 301617, China. Tianjin Second People's Hospital, Tianjin, 300192, China. First Teaching Hospital of Tianjin University of Traditional Chinese Medicine, Tianjin, 300193, China. Research Institute of Traditional Chinese Medicine, Tianjin University of Chinese Medicine, Tianjin, 301617, China. School of Integrative Medicine, Tianjin University of Traditional Chinese Medicine, Tianjin, 301617, China. School of Integrative Medicine, Tianjin University of Traditional Chinese Medicine, Tianjin, 301617, China. School of Integrative Medicine, Tianjin University of Traditional Chinese Medicine, Tianjin, 301617, China. Tianjin Second People's Hospital, Tianjin, 300192, China. School of Integrative Medicine, Tianjin University of Traditional Chinese Medicine, Tianjin, 301617, China. Electronic address: bianyuhong_2012@163.com. School of Integrative Medicine, Tianjin University of Traditional Chinese Medicine, Tianjin, 301617, China. Electronic address: 47354357@qq.com.</t>
  </si>
  <si>
    <t>Department of Biomedical Sciences, Joan C. Edwards School of Medicine, Marshall University, Huntington, USA. Department of Biomedical Sciences, Joan C. Edwards School of Medicine, Marshall University, Huntington, USA. Department of Nutritional Sciences and Obesity Research Institute, Texas Tech University, Lubbock, USA. School of Kinesiology, College of Health Profession, Marshall University, Huntington, USA. Department of Nutritional Sciences and Obesity Research Institute, Texas Tech University, Lubbock, USA. Department of Biomedical Sciences, Joan C. Edwards School of Medicine, Marshall University, Huntington, USA. Electronic address: kimj@marshall.edu.</t>
  </si>
  <si>
    <t>University of Rennes, EHESP, Inserm, Institut de Recherche en Sante, Environnement et Travail (Irset)-UMR_S 1085, Rennes, France. University of Rennes, EHESP, Inserm, Institut de Recherche en Sante, Environnement et Travail (Irset)-UMR_S 1085, Rennes, France. University of Rennes, EHESP, Inserm, Institut de Recherche en Sante, Environnement et Travail (Irset)-UMR_S 1085, Rennes, France. University of Rennes, EHESP, Inserm, Institut de Recherche en Sante, Environnement et Travail (Irset)-UMR_S 1085, Rennes, France. Institut de Genetique et Developpement de Rennes, Epigenetics and Cancer Group, UMR 6290 CNRS, Universite Rennes 1, Rennes Cedex, France. University of Rennes, EHESP, Inserm, Institut de Recherche en Sante, Environnement et Travail (Irset)-UMR_S 1085, Rennes, France. University of Rennes, EHESP, Inserm, Institut de Recherche en Sante, Environnement et Travail (Irset)-UMR_S 1085, Rennes, France fatima.smagulova@inserm.fr.</t>
  </si>
  <si>
    <t>Departments of Health Sciences, Interdisciplinary Graduate School of Medicine and Engineering, University of Yamanashi, 1110 Shimokato, Chuo, Yamanashi, 409-3898, Japan. kmiyake@yamanashi.ac.jp. Center for Environmental and Health Sciences, Hokkaido University, Hokkaido, Japan. Center for Environmental and Health Sciences, Hokkaido University, Hokkaido, Japan. Center for Environmental and Health Sciences, Hokkaido University, Hokkaido, Japan. Center for Environmental and Health Sciences, Hokkaido University, Hokkaido, Japan. Center for Environmental and Health Sciences, Hokkaido University, Hokkaido, Japan. Center for Environmental and Health Sciences, Hokkaido University, Hokkaido, Japan. Center for Environmental and Health Sciences, Hokkaido University, Hokkaido, Japan. Departments of Health Sciences, Interdisciplinary Graduate School of Medicine and Engineering, University of Yamanashi, 1110 Shimokato, Chuo, Yamanashi, 409-3898, Japan. Departments of Health Sciences, Interdisciplinary Graduate School of Medicine and Engineering, University of Yamanashi, 1110 Shimokato, Chuo, Yamanashi, 409-3898, Japan. Center for Environmental and Health Sciences, Hokkaido University, Hokkaido, Japan.</t>
  </si>
  <si>
    <t>Department of Pharmacotherapy and Translational Research, Center for Pharmacogenomics, College of Pharmacy, University of Florida, Gainesville, FL, USA. Department of Pharmacotherapy and Translational Research, Center for Pharmacogenomics, College of Pharmacy, University of Florida, Gainesville, FL, USA.</t>
  </si>
  <si>
    <t>Institut fur Pathologie, Medizinische Hochschule Hannover, Carl-Neuberg-Str. 1, 30625, Hannover, Deutschland. Kreipe.Hans@MH-Hannover.de. Institut fur Pathologie, Universitatsklinikum Heidelberg, Heidelberg, Deutschland.</t>
  </si>
  <si>
    <t>Department of Animal Physiology and Endocrinology, University of Agriculture in Krakow, Al. Mickiewicza 24/28, 30-059 Krakow, Poland. Department of Animal Physiology and Endocrinology, University of Agriculture in Krakow, Al. Mickiewicza 24/28, 30-059 Krakow, Poland. Department of Animal Physiology and Endocrinology, University of Agriculture in Krakow, Al. Mickiewicza 24/28, 30-059 Krakow, Poland.</t>
  </si>
  <si>
    <t>Graduate Institute of Medical Sciences, National Defense Medical Center, Taipei 11490, Taiwan. Department of Family and Community Medicine, Tri-Service General Hospital, National Defense Medical Center, Taipei 11490, Taiwan. Graduate Institute of Life Sciences, National Defense Medical Center, Taipei 11490, Taiwan. School of Public Health, National Defense Medical Center, Taipei 11490, Taiwan. School of Public Health, National Defense Medical Center, Taipei 11490, Taiwan. School of Public Health, National Defense Medical Center, Taipei 11490, Taiwan. Department of Education &amp; Medical Research, Taoyuan Armed Forces General Hospital, Taoyuan 325, Taiwan. Graduate Institute of Aerospace and Undersea Medicine, National Defense Medical Center, Taipei 11490, Taiwan. Superintendent's Office, Tri-Service General Hospital Songshan Branch, National Defense Medical Center, Taipei 10581, Taiwan. Department of Biochemistry, Purdue University, West Lafayette, IN 47907-2063, USA. Department of Orthopedics, Tri-Service General Hospital and National Defense Medical Center, Taipei 11490, Taiwan. Graduate Institute of Medical Sciences, National Defense Medical Center, Taipei 11490, Taiwan. School of Public Health, National Defense Medical Center, Taipei 11490, Taiwan.</t>
  </si>
  <si>
    <t>Analysis of Circulating Tumor Cells Lab, Department of Chemistry, University of Athens, 15771 Athens, Greece. Medical Oncology Unit, "Elena Venizelou" Hospital, 11521 Athens, Greece. Metropolitan General Hospital, 15562 Athens, Greece. Analysis of Circulating Tumor Cells Lab, Department of Chemistry, University of Athens, 15771 Athens, Greece.</t>
  </si>
  <si>
    <t>Department of Cancer Prevention and Control, Roswell Park Comprehensive Cancer Center, Buffalo, New York, United States of America. Department of Cancer Prevention and Control, Roswell Park Comprehensive Cancer Center, Buffalo, New York, United States of America. Department of Biostatistics and Bioinformatics, Roswell Park Comprehensive Cancer Center, Buffalo, New York, United States of America. Department of Biostatistics and Bioinformatics, Roswell Park Comprehensive Cancer Center, Buffalo, New York, United States of America. Department of Cancer Prevention and Control, Roswell Park Comprehensive Cancer Center, Buffalo, New York, United States of America. Department of Molecular and Cellular Biology, Roswell Park Comprehensive Cancer Center, Buffalo, New York, United States of America.</t>
  </si>
  <si>
    <t>Department of Investigational Cancer Therapeutics, The University of Texas MD Anderson Cancer Center, Houston, Texas. Department of Bioinformatics and Computational Biology, The University of Texas MD Anderson Cancer Center, Houston, Texas. Department of Surgical Oncology, The University of Texas MD Anderson Cancer Center, Houston, Texas. Department of Bioinformatics and Computational Biology, The University of Texas MD Anderson Cancer Center, Houston, Texas. Department of Bioinformatics and Computational Biology, The University of Texas MD Anderson Cancer Center, Houston, Texas. Department of Bioinformatics and Computational Biology, The University of Texas MD Anderson Cancer Center, Houston, Texas. Department of Pathology, The University of Texas MD Anderson Cancer Center, Houston, Texas. Sheikh Khalifa Bin Zayed Al Nahyan Institute for Personalized Cancer Therapy, The University of Texas MD Anderson Cancer Center, Houston, Texas. Department of Investigational Cancer Therapeutics, The University of Texas MD Anderson Cancer Center, Houston, Texas. Department of Investigational Cancer Therapeutics, The University of Texas MD Anderson Cancer Center, Houston, Texas. Department of Breast Medical Oncology, The University of Texas MD Anderson Cancer Center, Houston, Texas. Department of Cell, Developmental and Cancer Biology, Department of Medicine, Oregon Health and Science University, Portland, Oregon. Precision Oncology, Knight Cancer Institute, Oregon Health and Science University, Portland, Oregon. Department of Breast Medical Oncology, The University of Texas MD Anderson Cancer Center, Houston, Texas. Department of Investigational Cancer Therapeutics, The University of Texas MD Anderson Cancer Center, Houston, Texas. fmeric@mdanderson.org. Sheikh Khalifa Bin Zayed Al Nahyan Institute for Personalized Cancer Therapy, The University of Texas MD Anderson Cancer Center, Houston, Texas. Department of Breast Surgical Oncology, The University of Texas MD Anderson Cancer Center, Houston, Texas.</t>
  </si>
  <si>
    <t>Department of Neuroscience, Scripps Research, La Jolla, CA, USA. Biomedical Sciences Graduate Program, Scripps Research, La Jolla, CA, USA. Department of Neurobiology, Harvard Medical School, Boston, MA, USA. Biological Sciences Graduate Program, University of California San Diego, La Jolla, CA, USA. Department of Neuroscience, Scripps Research, La Jolla, CA, USA. Department of Neuroscience, Scripps Research, La Jolla, CA, USA. Janelia Research Campus, Howard Hughes Medical Institute, Ashburn, VA, USA. Department of Neuroscience, Scripps Research, La Jolla, CA, USA. Neurobiology Section, Division of Biological Sciences, University of California San Diego, La Jolla, CA, USA. Department of Neurobiology, Harvard Medical School, Boston, MA, USA. Department of Neuroscience, Scripps Research, La Jolla, CA, USA. stowers@scripps.edu.</t>
  </si>
  <si>
    <t>Department of Urology, Faculty of Medicine Universitas Padjadjaran, General Hospital Hasan Sadikin Bandung, Indonesia. Department of Urology, Faculty of Medicine Universitas Padjadjaran, General Hospital Hasan Sadikin Bandung, Indonesia. Department of Urology, Faculty of Medicine Universitas Padjadjaran, General Hospital Hasan Sadikin Bandung, Indonesia. Department of Urology, Faculty of Medicine Universitas Padjadjaran, General Hospital Hasan Sadikin Bandung, Indonesia. Department of Molecular Genetic Laboratory Universitas Padjadjaran, Bandung City, West Java Province, Indonesia.</t>
  </si>
  <si>
    <t>Graduate School, Shandong First Medical University and Shandong Academy of Medical Sciences, Jinan, China. Shandong Cancer Hospital and Institute, Shandong First Medical University and Shandong Academy of Medical Sciences, Jinan, China. Department of Radiation Oncology, The Affiliated Yantai Yuhuangding Hospital of Qingdao University, Yantai, China. Shandong Cancer Hospital and Institute, Shandong First Medical University and Shandong Academy of Medical Sciences, Jinan, China. Shandong Cancer Hospital and Institute, Shandong First Medical University and Shandong Academy of Medical Sciences, Jinan, China.</t>
  </si>
  <si>
    <t>College Pharmacy of Chengdu University of Traditional Chinese Medicine, Chengdu, China. Ethnic Medicine Academic Heritage Innovation Research Center of Chengdu University of Traditional Chinese Medicine, Chengdu, China. College Pharmacy of Chengdu University of Traditional Chinese Medicine, Chengdu, China. Ethnic Medicine Academic Heritage Innovation Research Center of Chengdu University of Traditional Chinese Medicine, Chengdu, China. College Pharmacy of Chengdu University of Traditional Chinese Medicine, Chengdu, China. Ethnic Medicine Academic Heritage Innovation Research Center of Chengdu University of Traditional Chinese Medicine, Chengdu, China. Ethnic Medicine Academic Heritage Innovation Research Center of Chengdu University of Traditional Chinese Medicine, Chengdu, China. Ethnic Medicine Academic Heritage Innovation Research Center of Chengdu University of Traditional Chinese Medicine, Chengdu, China. Innovative Institute of Chinese Medicine and Pharmacy of Chengdu University of Traditional Chinese Medicine, Chengdu, China.</t>
  </si>
  <si>
    <t>The Second Hospital of Hunan University of Traditional Chinese Medicine, Hunan, Changsha 410005, China. Hunan University of Traditional Chinese Medicine, Hunan, Changsha 410208, China. The First Hospital of Hunan University of Traditional Chinese Medicine, Hunan, Changsha 410007, China. Sichuan Key Laboratory of Medical American Cockroach, Sichuan, Chengdu 610000, China. Sichuan Key Laboratory of Medical American Cockroach, Sichuan, Chengdu 610000, China. The Second Hospital of Hunan University of Traditional Chinese Medicine, Hunan, Changsha 410005, China.</t>
  </si>
  <si>
    <t>Department of Biological Sciences, University of Limerick, Limerick, Ireland. Department of Biological Sciences, University of Limerick, Limerick, Ireland; Health Research Institute, University of Limerick, Limerick, Ireland. Electronic address: George.Barreto@ul.ie.</t>
  </si>
  <si>
    <t>University of Tennessee College of Veterinary Medicine, Department of Large Animal Clinical Sciences, 2407 River Drive, Knoxville, TN 37996, USA; Smithsonian Conservation Biology Institute, Center for Species Survival, 1500 Remount Road, Front Royal, VA 22630, USA. Smithsonian Conservation Biology Institute, Center for Species Survival, 1500 Remount Road, Front Royal, VA 22630, USA. Smithsonian Conservation Biology Institute, Department of Conservation Medicine, 1500 Remount Road, Front Royal, VA 22630, USA. University of Tennessee College of Veterinary Medicine, Department of Large Animal Clinical Sciences, 2407 River Drive, Knoxville, TN 37996, USA. Smithsonian Conservation Biology Institute, Center for Species Survival, 1500 Remount Road, Front Royal, VA 22630, USA. Electronic address: pukazhenthib@si.edu.</t>
  </si>
  <si>
    <t>University of Colorado Anschutz Medical Campus, Department of Obstetrics and Gynecology, Division of Family Planning, 12631 E 17th Ave, B198-2, Aurora, CO 80045, USA. Electronic address: aaron.lazorwitz@cuanschutz.edu. University of Colorado Anschutz Medical Campus, Department of Obstetrics and Gynecology, Division of Family Planning, 12631 E 17th Ave, B198-2, Aurora, CO 80045, USA. Electronic address: eva.dinginder@cuanschutz.edu. University of Colorado Anschutz Medical Campus, Department of Obstetrics and Gynecology, Division of Family Planning, 12631 E 17th Ave, B198-2, Aurora, CO 80045, USA. Electronic address: Margaret.harrison@cuanschutz.edu. University of Colorado Anschutz Medical Campus, Skaggs School of Pharmacy and Pharmaceutical Sciences, Department of Pharmaceutical Sciences, 12850 E Montview Blvd, Aurora, CO 80045, USA. Electronic address: Christina.aquilante@cuanschutz.edu. University of Colorado Anschutz Medical Campus, Department of Obstetrics and Gynecology, Division of Family Planning, 12631 E 17th Ave, B198-2, Aurora, CO 80045, USA. Electronic address: jeanelle.sheeder@cuanschutz.edu. University of Colorado Anschutz Medical Campus, Department of Obstetrics and Gynecology, Division of Family Planning, 12631 E 17th Ave, B198-2, Aurora, CO 80045, USA. Electronic address: Stephanie.teal@cuanschutz.edu.</t>
  </si>
  <si>
    <t>Institute for Cell &amp; Molecular Biosciences, Newcastle University, Newcastle upon Tyne, UK. Leica Biosystems, Newcastle upon Tyne, UK. Institute for Cell &amp; Molecular Biosciences, Newcastle University, Newcastle upon Tyne, UK. Institute for Cell &amp; Molecular Biosciences, Newcastle University, Newcastle upon Tyne, UK. Nippon Genetics Europe, Duren, Germany. Newcastle upon Tyne Hospitals NHS Foundation Trust, Newcastle upon Tyne, UK. Newcastle upon Tyne Hospitals NHS Foundation Trust, Newcastle upon Tyne, UK. Clinical Academic Office &amp; Institute of Health &amp; Society, Newcastle University, Newcastle upon Tyne, UK. Clinical Academic Office &amp; Institute Health &amp; Society, Newcastle University;, Newcastle upon Tyne NHS Foundation Trust, UK. Institute of Cellular Medicine, Newcastle University, Newcastle upon Tyne, UK. Institute of Cellular Medicine, Newcastle University, Newcastle upon Tyne, UK. Newcastle upon Tyne Hospitals NHS Foundation Trust, Newcastle upon Tyne, UK. Institute of Cellular Medicine, Newcastle University, Newcastle upon Tyne, UK. Mid Yorkshire Hospitals, Aberford Rd, Wakefield, UK. Institute for Cell &amp; Molecular Biosciences, Newcastle University, Newcastle upon Tyne, UK. Judith.Hall@ncl.ac.uk.</t>
  </si>
  <si>
    <t>Centro de Investigaciones Cientificas Avanzadas (CICA), Departamento de Psicologia. Universidade da Coruna (UDC), Campus de Elvina, A Coruna, Spain; Instituto de Investigacion Biomedica de A Coruna (INIBIC), CHUAC, SERGAS, A Coruna, Spain. Electronic address: rosa.fernandez@udc.es. Centro de Investigaciones Cientificas Avanzadas (CICA), Departamento de Psicologia. Universidade da Coruna (UDC), Campus de Elvina, A Coruna, Spain; Instituto de Investigacion Biomedica de A Coruna (INIBIC), CHUAC, SERGAS, A Coruna, Spain. Centro de Investigaciones Cientificas Avanzadas (CICA), Departamento de Psicologia. Universidade da Coruna (UDC), Campus de Elvina, A Coruna, Spain; Instituto de Investigacion Biomedica de A Coruna (INIBIC), CHUAC, SERGAS, A Coruna, Spain. Centro de Investigaciones Cientificas Avanzadas (CICA), Departamento de Psicologia. Universidade da Coruna (UDC), Campus de Elvina, A Coruna, Spain; Instituto de Investigacion Biomedica de A Coruna (INIBIC), CHUAC, SERGAS, A Coruna, Spain. Unidad de Identidad de Genero, Instituto de Neurociencias, Hospital Clinic, I.D.I.B.A.P.S, Barcelona, Spain. Servicio de Endocrinologia y Nutricion, Unidad de Identidad de Genero del Hospital Regional Universitario de Malaga, Malaga, Spain. Servicio de Endocrinologia y Nutricion, Unidad de Identidad de Genero del Hospital Regional Universitario de Malaga, Malaga, Spain. Departamento de Psicobiologia, Universidad Nacional de Educacion a Distancia, Madrid, Spain. Centro de Investigaciones Cientificas Avanzadas (CICA), Departamento de Psicologia. Universidade da Coruna (UDC), Campus de Elvina, A Coruna, Spain; Instituto de Investigacion Biomedica de A Coruna (INIBIC), CHUAC, SERGAS, A Coruna, Spain.</t>
  </si>
  <si>
    <t>menadrafik@gmail.com.</t>
  </si>
  <si>
    <t>Beijing YouAn Hospital, Capital Medical University, Beijing Institute of Hepatology, Beijing, 100069, China. Beijing Precision Medicine and Transformation Engineering Technology Research Center of Hepatitis and Liver Cancer, Beijing, 100069, China. The Beijing Prevention and Treatment of Hospital of Occupational Disease for Chemical Industry, Beijing, 100093, China. National Institute of Occupational Health and Poison Control, Chinese Center for Disease Control and Prevention, Beijing, 100050, China. National Institute of Occupational Health and Poison Control, Chinese Center for Disease Control and Prevention, Beijing, 100050, China. National Institute of Occupational Health and Poison Control, Chinese Center for Disease Control and Prevention, Beijing, 100050, China. yan_huifang@hotmail.com. The Beijing Prevention and Treatment of Hospital of Occupational Disease for Chemical Industry, Beijing, 100093, China. pan_xingfu@hotmail.com.</t>
  </si>
  <si>
    <t>Department of Pathology, The Ohio State University Wexner Medical Center, Columbus, OH, 43210, USA. Department of Pathology, Guangdong Provincial People's Hospital, Guangdong Academy of Medical Sciences, Guangzhou, 510080, China. Center for Biostatistics, Department of Biomedical Informatics, The Ohio State University, Columbus, OH, 43210, USA. Department of Pathology, The Ohio State University Wexner Medical Center, Columbus, OH, 43210, USA. Department of Pathology, The Ohio State University Wexner Medical Center, Columbus, OH, 43210, USA. Electronic address: Zaibo.Li@osumc.edu.</t>
  </si>
  <si>
    <t>Discipline of Pathology, Cancer Progression and Treatment Research Group, Lambe Institute for Translational Research, School of Medicine, National University of Ireland-Galway, Galway, Ireland. Discipline of Physiology, Human Biology Building, School of Medicine, National University of Ireland-Galway, Galway, Ireland. Discipline of Pathology, Cancer Progression and Treatment Research Group, Lambe Institute for Translational Research, School of Medicine, National University of Ireland-Galway, Galway, Ireland. Electronic address: Sanjeev.Gupta@nuigalway.ie.</t>
  </si>
  <si>
    <t>First Department of Forensic Science, National Research Institute of Police Science, 6-3-1, Kashiwanoha, Kashiwa, Chiba 277-0882, Japan. Electronic address: tomoko@nrips.go.jp. Department of Biostatistics, Graduate School of Medicine, Hokkaido University, Nishi 15, Kita 7, Sapporo, Hokkaido 060-8638, Japan. First Department of Forensic Science, National Research Institute of Police Science, 6-3-1, Kashiwanoha, Kashiwa, Chiba 277-0882, Japan. Department of Forensic Dentistry, Graduate School of Medical and Dental Sciences, Tokyo Medical and Dental University, 1-5-45, Yushima, Bunkyo-ku, Tokyo 113-8510, Japan.</t>
  </si>
  <si>
    <t>Sharjah Institute for Medical Research, University of Sharjah, Sharjah P.O. Box 27272, UAE. Department of Medical and Clinical Genetics, University of Helsinki, FI-00014 Helsinki, Finland. Department of Medical and Clinical Genetics, University of Helsinki, FI-00014 Helsinki, Finland. Sharjah Institute for Medical Research, University of Sharjah, Sharjah P.O. Box 27272, UAE. Sharjah Institute for Medical Research, University of Sharjah, Sharjah P.O. Box 27272, UAE. Department of Medical Laboratory Sciences, College of Health Sciences, University of Sharjah, Sharjah P.O. Box 27272, UAE.</t>
  </si>
  <si>
    <t>Department of Animal Sciences and Marine Biology, Faculty of Life Sciences and Biotechnology, Shahid Beheshti University, Tehran, Iran. Department of Animal Sciences and Marine Biology, Faculty of Life Sciences and Biotechnology, Shahid Beheshti University, Tehran, Iran. m_talkhabi@sbu.ac.ir.</t>
  </si>
  <si>
    <t>Department of Stem Cell and Regenerative Biology, Konkuk University, 1 Hwayang-dong, Gwangjin-gu, Seoul 05029, Korea. Department of Stem Cell and Regenerative Biology, Konkuk University, 1 Hwayang-dong, Gwangjin-gu, Seoul 05029, Korea. Department of Beef Science, Korea National College of Agricultures and Fisheries, Jeonju-si, Jeonbuk 54874, Korea. Department of Stem Cell and Regenerative Biology, Konkuk University, 1 Hwayang-dong, Gwangjin-gu, Seoul 05029, Korea. Department of Stem Cell and Regenerative Biology, Konkuk University, 1 Hwayang-dong, Gwangjin-gu, Seoul 05029, Korea. Department of Stem Cell and Regenerative Biology, Konkuk University, 1 Hwayang-dong, Gwangjin-gu, Seoul 05029, Korea. Department of Stem Cell and Regenerative Biology, Konkuk University, 1 Hwayang-dong, Gwangjin-gu, Seoul 05029, Korea.</t>
  </si>
  <si>
    <t>Maxwell H. Gluck Equine Research Center, Department of Veterinary Science, University of Kentucky, Lexington, Kentucky, USA. Department of Population Health and Reproduction, University of California, Davis, California, USA. Maxwell H. Gluck Equine Research Center, Department of Veterinary Science, University of Kentucky, Lexington, Kentucky, USA. Maxwell H. Gluck Equine Research Center, Department of Veterinary Science, University of Kentucky, Lexington, Kentucky, USA. Theriogenology Department, Faculty of Veterinary Medicine, University of Mansoura, Mansoura, Egypt. Maxwell H. Gluck Equine Research Center, Department of Veterinary Science, University of Kentucky, Lexington, Kentucky, USA. Department of Veterinary Medical Imaging and Small Animal Orthopaedics, Faculty of Veterinary Medicine, Ghent University, Merelbeke, Belgium. Maxwell H. Gluck Equine Research Center, Department of Veterinary Science, University of Kentucky, Lexington, Kentucky, USA.</t>
  </si>
  <si>
    <t>Gastroenterology Department, Instituto Portugues de Oncologia de Lisboa, Francisco Gentil, EPE, Lisboa, Portugal. Molecular Pathobiology Investigation Unit, Instituto Portugues de Oncologia de Lisboa, Francisco Gentil, EPE, Lisboa, Portugal. Pathology Department, Instituto Portugues de Oncologia de Lisboa, Francisco Gentil, EPE, Lisboa, Portugal. Gastroenterology Department, Centro Hospitalar de Sao Joao, EPE, Porto, Portugal. Pathology Department, Centro Hospitalar de Sao Joao, EPE, Porto, Portugal. Gastroenterology Department, Centro Hospitalar de Sao Joao, EPE, Porto, Portugal. Gastroenterology Department, Centro Hospitalar de Sao Joao, EPE, Porto, Portugal. Gastroenterology Department, Centro Hospitalar Universitario do Algarve, EPE, Unidade de Portimao, Portimao, Portugal. Algarve Biomedical Center, Campus Gambelas - Universidade do Algarve, Faro, Portugal. Gastroenterology Department, Centro Hospitalar Universitario do Algarve, EPE, Unidade de Portimao, Portimao, Portugal. Algarve Biomedical Center, Campus Gambelas - Universidade do Algarve, Faro, Portugal. Pathology Department, Centro Hospitalar Universitario do Algarve, EPE, Unidade de Portimao, Portimao, Portugal. Gastroenterology Department, Hospital Garcia de Orta, EPE, Almada, Portugal. Gastroenterology Department, Hospital Garcia de Orta, EPE, Almada, Portugal. Pathology Department, Hospital Garcia de Orta, EPE, Almada, Portugal. Gastroenterology Department, Centro Hospitalar do Porto, EPE - Hospital de Santo Antonio, Porto, Portugal. Portuguese Inflammatory Bowel Diseases Study Group, Porto, Portugal. Gastroenterology Department, Instituto Portugues de Oncologia de Lisboa, Francisco Gentil, EPE, Lisboa, Portugal. Gastroenterology Department, Instituto Portugues de Oncologia de Lisboa, Francisco Gentil, EPE, Lisboa, Portugal. Pathology Department, Instituto Portugues de Oncologia de Lisboa, Francisco Gentil, EPE, Lisboa, Portugal. Molecular Pathobiology Investigation Unit, Instituto Portugues de Oncologia de Lisboa, Francisco Gentil, EPE, Lisboa, Portugal. Gastroenterology Department, Instituto Portugues de Oncologia de Lisboa, Francisco Gentil, EPE, Lisboa, Portugal. Portuguese Inflammatory Bowel Diseases Study Group, Porto, Portugal.</t>
  </si>
  <si>
    <t>Department of Radiation Oncology, The First Affiliated Hospital of Guangxi Medical University, Radiation Oncology Clinical Medical Research Center of Guangxi, Nanning, Guangxi, China (mainland). Department of Radiation Oncology, The First Affiliated Hospital of Guangxi Medical University, Radiation Oncology Clinical Medical Research Center of Guangxi, Nanning, Guangxi, China (mainland). Department of Radiation Oncology, The First Affiliated Hospital of Guangxi Medical University, Radiation Oncology Clinical Medical Research Center of Guangxi, Nanning, Guangxi, China (mainland). Department of Radiation Oncology, The First Affiliated Hospital of Guangxi Medical University, Radiation Oncology Clinical Medical Research Center of Guangxi, Nanning, Guangxi, China (mainland).</t>
  </si>
  <si>
    <t>Section of Medical Oncology, Division of Oncology, Department of Internal Medicine, Washington University School of Medicine, 660 South Euclid Ave, Campus Box 8076, St. Louis, MO, 63110, USA. Siteman Cancer Center, Washington University School of Medicine, 660 South Euclid Ave, Campus Box 8076, St. Louis, MO, 63110, USA. Section of Medical Oncology, Division of Oncology, Department of Internal Medicine, Washington University School of Medicine, 660 South Euclid Ave, Campus Box 8076, St. Louis, MO, 63110, USA. cynthiaxma@wustl.edu. Siteman Cancer Center, Washington University School of Medicine, 660 South Euclid Ave, Campus Box 8076, St. Louis, MO, 63110, USA. cynthiaxma@wustl.edu.</t>
  </si>
  <si>
    <t>Clinical Psychology and Psychotherapy, Department of Psychology, University of Zurich, 8050 Zurich, Switzerland. University Research Priority Program (URPP) Dynamics of Healthy Aging, University of Zurich, 8050 Zurich, Switzerland. Douglas Hospital Research Center, McGill University, Montreal, QC H4H 1R3, Canada. Clinical Psychology and Psychotherapy, Department of Psychology, University of Zurich, 8050 Zurich, Switzerland. University Research Priority Program (URPP) Dynamics of Healthy Aging, University of Zurich, 8050 Zurich, Switzerland. Clinical Psychology and Psychotherapy, Department of Psychology, University of Zurich, 8050 Zurich, Switzerland. University Research Priority Program (URPP) Dynamics of Healthy Aging, University of Zurich, 8050 Zurich, Switzerland. Clinical Psychology and Psychotherapy, Department of Psychology, University of Zurich, 8050 Zurich, Switzerland. University Research Priority Program (URPP) Dynamics of Healthy Aging, University of Zurich, 8050 Zurich, Switzerland. Douglas Hospital Research Center, McGill University, Montreal, QC H4H 1R3, Canada. Clinical Psychology and Psychotherapy, Department of Psychology, University of Zurich, 8050 Zurich, Switzerland. University Research Priority Program (URPP) Dynamics of Healthy Aging, University of Zurich, 8050 Zurich, Switzerland.</t>
  </si>
  <si>
    <t>Central Research Institute, Shanghai Pharmaceuticals Holding Co. Ltd., Shanghai, China. Central Research Institute, Shanghai Pharmaceuticals Holding Co. Ltd., Shanghai, China. The MOE Key Laboratory for Standardization of Chinese Medicines and the SATCM Key Laboratory for New Resources and Quality Evaluation of Chinese Medicines, Institute of Chinese Materia Medica, Shanghai University of Traditional Chinese Medicine, Shanghai, China. Central Research Institute, Shanghai Pharmaceuticals Holding Co. Ltd., Shanghai, China. Department of Pharmacology, School of Pharmacy, Fudan University, Shanghai, China. Central Research Institute, Shanghai Pharmaceuticals Holding Co. Ltd., Shanghai, China.</t>
  </si>
  <si>
    <t>Queen Mary School of Nanchang University, Nanchang, Jiangxi, China (mainland). Queen Mary School of Nanchang University, Nanchang, Jiangxi, China (mainland).</t>
  </si>
  <si>
    <t>UICentre (Drug Discovery @ UIC), University of Illinois at Chicago, 833 S. Wood Street, Chicago, Illinois 60612, United States. Department of Pharmaceutical Sciences, University of Illinois College of Pharmacy, University of Illinois at Chicago, 833 S. Wood Street, Chicago, Illinois 60612, United States. Department of Pharmaceutical Sciences, University of Illinois College of Pharmacy, University of Illinois at Chicago, 833 S. Wood Street, Chicago, Illinois 60612, United States. UICentre (Drug Discovery @ UIC), University of Illinois at Chicago, 833 S. Wood Street, Chicago, Illinois 60612, United States. UICentre (Drug Discovery @ UIC), University of Illinois at Chicago, 833 S. Wood Street, Chicago, Illinois 60612, United States. Department of Pharmaceutical Sciences, University of Illinois College of Pharmacy, University of Illinois at Chicago, 833 S. Wood Street, Chicago, Illinois 60612, United States. Research Resources Center, University of Illinois at Chicago, Chicago, Illinois 60612, United States. UICentre (Drug Discovery @ UIC), University of Illinois at Chicago, 833 S. Wood Street, Chicago, Illinois 60612, United States. UICentre (Drug Discovery @ UIC), University of Illinois at Chicago, 833 S. Wood Street, Chicago, Illinois 60612, United States. Department of Pharmaceutical Sciences, University of Illinois College of Pharmacy, University of Illinois at Chicago, 833 S. Wood Street, Chicago, Illinois 60612, United States. UICentre (Drug Discovery @ UIC), University of Illinois at Chicago, 833 S. Wood Street, Chicago, Illinois 60612, United States. Department of Pharmaceutical Sciences, University of Illinois College of Pharmacy, University of Illinois at Chicago, 833 S. Wood Street, Chicago, Illinois 60612, United States. UICentre (Drug Discovery @ UIC), University of Illinois at Chicago, 833 S. Wood Street, Chicago, Illinois 60612, United States. Department of Pharmaceutical Sciences, University of Illinois College of Pharmacy, University of Illinois at Chicago, 833 S. Wood Street, Chicago, Illinois 60612, United States. UICentre (Drug Discovery @ UIC), University of Illinois at Chicago, 833 S. Wood Street, Chicago, Illinois 60612, United States. Department of Pharmaceutical Sciences, University of Illinois College of Pharmacy, University of Illinois at Chicago, 833 S. Wood Street, Chicago, Illinois 60612, United States.</t>
  </si>
  <si>
    <t>Department of Animal Science, Texas A&amp;M University, College Station, TX. Department of Animal Science, Texas A&amp;M University, College Station, TX. Department of Animal Science, Texas A&amp;M University, College Station, TX. Department of Animal Science, Texas A&amp;M University, College Station, TX. King Ranch(R) Institute for Ranch Management, Texas A&amp;M University, Kingsville, TX. Department of Animal Science, Texas A&amp;M University, College Station, TX. Department of Animal Science, Texas A&amp;M University, College Station, TX.</t>
  </si>
  <si>
    <t>Department of Otolaryngology Head and Neck Surgery, The Affiliated Hospital of Guilin Medical University, Guilin, Guangxi, China. Department of Oncology, Guigang City Peoples' Hospital, The Eighth Affiliated Hospital of Guangxi Medical University, Guigang, Guangxi, China. Department of Otolaryngology Head and Neck Surgery, The Affiliated Hospital of Guilin Medical University, Guilin, Guangxi, China. Department of Otolaryngology Head and Neck Surgery, The Affiliated Hospital of Guilin Medical University, Guilin, Guangxi, China. Department of Otolaryngology Head and Neck Surgery, The Affiliated Hospital of Guilin Medical University, Guilin, Guangxi, China. Guangxi Key Laboratory of Tumor Immunology and Microenvironmental Regulation, Guilin Medical University, Guilin, Guangxi, China.</t>
  </si>
  <si>
    <t>Instituto de Biofisica Carlos Chagas Filho, Universidade Federal do Rio de Janeiro (UFRJ), Rio de Janeiro, Brazil. Electronic address: lucasdelmonico@gmail.com. Laboratorio de Marcadores Circulantes, Faculdade de Ciencias Medicas, Universidade do Estado do Rio de Janeiro (UERJ), Rio de Janeiro, Brazil. Instituto Nacional de Cancer (INCA-HCIII), Rio de Janeiro, Brazil.</t>
  </si>
  <si>
    <t>Department of Pathology, Xiangya Hospital, Key Laboratory of Carcinogenesis and Cancer Invasion (Ministry of Education) and School of Basic Medicine, Central South University, 410078, Hunan, China. NHC Key Laboratory of Carcinogenesis (Central South University), Cancer Research Institute, Central South University, 410078, Changsha, Hunan, China. Department of Pathology, Xiangya Hospital, Key Laboratory of Carcinogenesis and Cancer Invasion (Ministry of Education) and School of Basic Medicine, Central South University, 410078, Hunan, China. NHC Key Laboratory of Carcinogenesis (Central South University), Cancer Research Institute, Central South University, 410078, Changsha, Hunan, China. Department of Pathology, Xiangya Hospital, Key Laboratory of Carcinogenesis and Cancer Invasion (Ministry of Education) and School of Basic Medicine, Central South University, 410078, Hunan, China. NHC Key Laboratory of Carcinogenesis (Central South University), Cancer Research Institute, Central South University, 410078, Changsha, Hunan, China. Department of Pathology, Xiangya Hospital, Key Laboratory of Carcinogenesis and Cancer Invasion (Ministry of Education) and School of Basic Medicine, Central South University, 410078, Hunan, China. NHC Key Laboratory of Carcinogenesis (Central South University), Cancer Research Institute, Central South University, 410078, Changsha, Hunan, China. Department of Pathology, Xiangya Hospital, Key Laboratory of Carcinogenesis and Cancer Invasion (Ministry of Education) and School of Basic Medicine, Central South University, 410078, Hunan, China. NHC Key Laboratory of Carcinogenesis (Central South University), Cancer Research Institute, Central South University, 410078, Changsha, Hunan, China. Department of Pathology, Xiangya Hospital, Key Laboratory of Carcinogenesis and Cancer Invasion (Ministry of Education) and School of Basic Medicine, Central South University, 410078, Hunan, China. NHC Key Laboratory of Carcinogenesis (Central South University), Cancer Research Institute, Central South University, 410078, Changsha, Hunan, China. Department of Pathology, Xiangya Hospital, Key Laboratory of Carcinogenesis and Cancer Invasion (Ministry of Education) and School of Basic Medicine, Central South University, 410078, Hunan, China. NHC Key Laboratory of Carcinogenesis (Central South University), Cancer Research Institute, Central South University, 410078, Changsha, Hunan, China. Department of Thoracic Surgery, Hunan Key Laboratory of Early Diagnosis and Precision Therapy in Lung Cancer, Second Xiangya Hospital, Central South University, 410011, Changsha, China. Department of Thoracic Surgery, Hunan Key Laboratory of Early Diagnosis and Precision Therapy in Lung Cancer, Second Xiangya Hospital, Central South University, 410011, Changsha, China. Department of Pathology, Xiangya Hospital, Key Laboratory of Carcinogenesis and Cancer Invasion (Ministry of Education) and School of Basic Medicine, Central South University, 410078, Hunan, China. Department of Oncology, Institute of Medical Sciences, National Clinical Research Center for Geriatric Disorders, Xiangya Hospital, Central South University, 410008, Changsha, Hunan, China. Department of Pathology, School of Basic Medicine and Xiangya Hospital, Central South University, 410008, Changsha, Hunan, China. Department of Pathology, Yale School of Medicine, New Haven, CT, 06520, USA. Department of Pathology, Xiangya Hospital, Key Laboratory of Carcinogenesis and Cancer Invasion (Ministry of Education) and School of Basic Medicine, Central South University, 410078, Hunan, China. Department of Pathology, Xiangya Hospital, Key Laboratory of Carcinogenesis and Cancer Invasion (Ministry of Education) and School of Basic Medicine, Central South University, 410078, Hunan, China. shuangliu2016@csu.edu.cn. Department of Oncology, Institute of Medical Sciences, National Clinical Research Center for Geriatric Disorders, Xiangya Hospital, Central South University, 410008, Changsha, Hunan, China. shuangliu2016@csu.edu.cn. Department of Pathology, Xiangya Hospital, Key Laboratory of Carcinogenesis and Cancer Invasion (Ministry of Education) and School of Basic Medicine, Central South University, 410078, Hunan, China. taoyong@csu.edu.cn. NHC Key Laboratory of Carcinogenesis (Central South University), Cancer Research Institute, Central South University, 410078, Changsha, Hunan, China. taoyong@csu.edu.cn. Department of Thoracic Surgery, Hunan Key Laboratory of Early Diagnosis and Precision Therapy in Lung Cancer, Second Xiangya Hospital, Central South University, 410011, Changsha, China. taoyong@csu.edu.cn.</t>
  </si>
  <si>
    <t>Department of Medical Oncology, Centre Henri Becquerel, Rouen, France. florian.clatot@chb.unicancer.fr. Normandie Univ, UNIROUEN, Inserm U1245, IRON group, Rouen University Hospital, Normandy Centre for Genomic and Personalized Medicine, Rouen, France. florian.clatot@chb.unicancer.fr. Normandie Univ, UNIROUEN, Inserm U1245, IRON group, Rouen University Hospital, Normandy Centre for Genomic and Personalized Medicine, Rouen, France. Department of Biopathology, Centre Henri Becquerel, Rouen, France. Normandie Univ, UNIROUEN, Inserm U1245, IRON group, Rouen University Hospital, Normandy Centre for Genomic and Personalized Medicine, Rouen, France. Clinical Research Unit, Centre Henri Becquerel, Rouen, France. Institut Normand du Sein, Centre Francois Baclesse, Caen, France. Institut Normand du Sein, Centre Francois Baclesse, Caen, France. Department of Clinical Research and Innovation, Rouen University Hospital, Rouen, France. Normandie Univ, UNIROUEN, Inserm U1245, IRON group, Rouen University Hospital, Normandy Centre for Genomic and Personalized Medicine, Rouen, France. Department of Biopathology, Centre Henri Becquerel, Rouen, France. Department of Medical Oncology, Centre Henri Becquerel, Rouen, France. Department of Medical Oncology, Centre Henri Becquerel, Rouen, France. Department of Medical Oncology, Centre Henri Becquerel, Rouen, France. Department of Medical Oncology, Centre Henri Becquerel, Rouen, France. Normandie Univ, UNIROUEN, Inserm U1245, IRON group, Rouen University Hospital, Normandy Centre for Genomic and Personalized Medicine, Rouen, France. Normandie Univ, UNIROUEN, Inserm U1245, IRON group, Rouen University Hospital, Normandy Centre for Genomic and Personalized Medicine, Rouen, France. Clinical Research Unit, Centre Henri Becquerel, Rouen, France. Clinical Research Unit, Centre Henri Becquerel, Rouen, France. Clinical Research Unit, Centre Henri Becquerel, Rouen, France. Normandie Univ, UNIROUEN, Inserm U1245, IRON group, Rouen University Hospital, Normandy Centre for Genomic and Personalized Medicine, Rouen, France. Department of Medical Oncology, Centre Henri Becquerel, Rouen, France. Normandie Univ, UNIROUEN, Inserm U1245, IRON group, Rouen University Hospital, Normandy Centre for Genomic and Personalized Medicine, Rouen, France.</t>
  </si>
  <si>
    <t>Hospital of Chengdu University of Traditional Chinese Medicine, Chengdu University of Traditional Chinese Medicine, Chengdu, Sichuan, China (mainland). Department of Pharmacology, School of Pharmacy, Chengdu University of Traditional Chinese Medicine, Chengdu, Sichuan, China (mainland). Department of Traditional Chinese Medicine, The First Affiliated Hospital, Sun Yat-sen University, Guangzhou, Guangdong, China (mainland). College of Acupuncture and Massage, Chengdu University of Traditional Chinese Medicine, Chengdu, Sichuan, China (mainland).</t>
  </si>
  <si>
    <t>Breast Cancer Now Research Centre, The Institute of Cancer Research, London, United Kingdom. Nick.Turner@icr.ac.uk. Breast Unit, The Royal Marsden Hospital, London, United Kingdom. Breast Unit, The Royal Marsden Hospital, London, United Kingdom. ICR-CTSU, The Institute of Cancer Research, London, United Kingdom. Breast Cancer Now Research Centre, The Institute of Cancer Research, London, United Kingdom. Breast Unit, The Royal Marsden Hospital, London, United Kingdom. Breast Cancer Now Research Centre, The Institute of Cancer Research, London, United Kingdom. Breast Cancer Now Research Centre, The Institute of Cancer Research, London, United Kingdom. MD Anderson Cancer Center, Houston, Texas. University of Nottingham, Nottingham, United Kingdom. Northwestern University, Chicago, Illinois. Institut Jules Bordet, Universite Libre de Bruxelles, Brussels, Belgium. R&amp;D Oncology, AstraZeneca, Cambridge, United Kingdom. ICR-CTSU, The Institute of Cancer Research, London, United Kingdom. Breast Cancer Now Research Centre, The Institute of Cancer Research, London, United Kingdom. Breast Unit, The Royal Marsden Hospital, London, United Kingdom. Breast Unit, The Royal Marsden Hospital, London, United Kingdom. British Columbia Cancer Agency, Vancouver, British Columbia, Canada.</t>
  </si>
  <si>
    <t>Genomic Medicine Core Laboratory, Chang Gung Memorial Hospital, Taoyuan, Taiwan. Graduate Institute of Clinical Medical Sciences, College of Medicine, Chang Gung University, Taoyuan, Taiwan. Genomic Medicine Core Laboratory, Chang Gung Memorial Hospital, Taoyuan, Taiwan; Department of Biotechnology, Ming Chuan University, Taoyuan, Taiwan. Graduate Institute of Clinical Medical Sciences, College of Medicine, Chang Gung University, Taoyuan, Taiwan; Department of Obstetrics and Gynecology, Chang Gung Memorial Hospital and Chang Gung University, Taoyuan, Taiwan. Department of Pathology, Chang Gung Memorial Hospital and Chang Gung University, Taoyuan, Taiwan. Gynecologic Cancer Research Center, Chang Gung Memorial Hospital, Taoyuan, Taiwan. Department of Biomedical Sciences, College of Medicine, Chang Gung University, Taoyuan, Taiwan; Graduate Institute of Biomedical Sciences, College of Medicine, Chang Gung University, Taoyuan, Taiwan. Department of Obstetrics and Gynecology, Chang Gung Memorial Hospital and Chang Gung University, Taoyuan, Taiwan; Gynecologic Cancer Research Center, Chang Gung Memorial Hospital, Taoyuan, Taiwan. Electronic address: drangiechao@gmail.com.</t>
  </si>
  <si>
    <t>Division of Hematology-Oncology, Department of Medicine, Samsung Medical Center, Sungkyunkwan University School of Medicine, Seoul, Republic of South Korea. Samsung Genome Institute, Samsung Medical Center, Sungkyunkwan University School of Medicine, Seoul, Republic of South Korea. Samsung Biomedical Research Institute, Samsung Medical Center, Sungkyunkwan University, School of Medicine, Seoul, Republic of South Korea. Samsung Biomedical Research Institute, Samsung Medical Center, Sungkyunkwan University, School of Medicine, Seoul, Republic of South Korea. Department of Surgery, Samsung Medical Center, Sungkyunkwan University School of Medicine, Seoul, Republic of South Korea. Department of Surgery, Samsung Medical Center, Sungkyunkwan University School of Medicine, Seoul, Republic of South Korea. Department of Surgery, Samsung Medical Center, Sungkyunkwan University School of Medicine, Seoul, Republic of South Korea. Department of Surgery, Samsung Medical Center, Sungkyunkwan University School of Medicine, Seoul, Republic of South Korea. Division of Hematology-Oncology, Department of Medicine, Samsung Medical Center, Sungkyunkwan University School of Medicine, Seoul, Republic of South Korea. Division of Hematology-Oncology, Department of Medicine, Samsung Medical Center, Sungkyunkwan University School of Medicine, Seoul, Republic of South Korea. Division of Hematology-Oncology, Department of Medicine, Samsung Medical Center, Sungkyunkwan University School of Medicine, Seoul, Republic of South Korea. Samsung Genome Institute, Samsung Medical Center, Sungkyunkwan University School of Medicine, Seoul, Republic of South Korea. Samsung Genome Institute, Samsung Medical Center, Sungkyunkwan University School of Medicine, Seoul, Republic of South Korea. yhparkhmo@skku.edu kyunghee.park@samsung.com. Division of Hematology-Oncology, Department of Medicine, Samsung Medical Center, Sungkyunkwan University School of Medicine, Seoul, Republic of South Korea. yhparkhmo@skku.edu kyunghee.park@samsung.com. Samsung Biomedical Research Institute, Samsung Medical Center, Sungkyunkwan University, School of Medicine, Seoul, Republic of South Korea.</t>
  </si>
  <si>
    <t>Biomedical Research Group in Gynecology, Vall Hebron Institute of Research, Universitat Autonoma de Barcelona, CIBERONC, 08035 Barcelona, Spain. Quantitative Biology Unit, Luxembourg Institute of Health, L-1445 Strassen, Luxembourg. Quantitative Biology Unit, Luxembourg Institute of Health, L-1445 Strassen, Luxembourg. Biomedical Research Group in Gynecology, Vall Hebron Institute of Research, Universitat Autonoma de Barcelona, CIBERONC, 08035 Barcelona, Spain. Gynecological Department, Vall Hebron University Hospital, CIBERONC, 08035 Barcelona, Spain. Biomedical Research Group in Gynecology, Vall Hebron Institute of Research, Universitat Autonoma de Barcelona, CIBERONC, 08035 Barcelona, Spain. Gynecological Department, Vall Hebron University Hospital, CIBERONC, 08035 Barcelona, Spain. Biomedical Research Group in Gynecology, Vall Hebron Institute of Research, Universitat Autonoma de Barcelona, CIBERONC, 08035 Barcelona, Spain.</t>
  </si>
  <si>
    <t>Department of Cancer Biology and Genetics, The Comprehensive Cancer Center, The Ohio State University, Columbus, OH, USA. Division of Transgenic Animal Science, Advanced Science Research Center, Kanazawa University, Kanazawa, Japan. Department of Cancer Biology and Genetics, The Comprehensive Cancer Center, The Ohio State University, Columbus, OH, USA. Department of Cancer Biology and Genetics, The Comprehensive Cancer Center, The Ohio State University, Columbus, OH, USA. Division of Biology, Center for Molecular Medicine, Jichi Medical University, Shimotsuke, Tochigi, Japan. Division of Biology, Center for Molecular Medicine, Jichi Medical University, Shimotsuke, Tochigi, Japan. Department of Pediatrics, Rutgers Robert Wood Johnson Medical School, Rutgers Biomedical and Health Sciences, New Brunswick, NJ, USA. Institut Cochin, INSERM U1016, CNRS UMR 8104, Universite Paris Descartes, Paris, France. Department of Cancer Biology and Genetics, The Comprehensive Cancer Center, The Ohio State University, Columbus, OH, USA. takeshi.kurita@osumc.edu.</t>
  </si>
  <si>
    <t>Department of Oncology and Haematology, The Fourth Clinical Medical College of Guangzhou University of Chinese Medicine, Shenzhen, Guangdong Province, 518033, China. Department of Oncology and Haematology, The Fourth Clinical Medical College of Guangzhou University of Chinese Medicine, Shenzhen, Guangdong Province, 518033, China. Department of Oncology and Haematology, The Fourth Clinical Medical College of Guangzhou University of Chinese Medicine, Shenzhen, Guangdong Province, 518033, China. Department of Oncology and Haematology, The Fourth Clinical Medical College of Guangzhou University of Chinese Medicine, Shenzhen, Guangdong Province, 518033, China. Department of Oncology and Haematology, The Fourth Clinical Medical College of Guangzhou University of Chinese Medicine, Shenzhen, Guangdong Province, 518033, China. chensheng_ouyang@126.com.</t>
  </si>
  <si>
    <t>Department of Pathology, University of Colorado Anschutz Medical Campus, Aurora, CO, 80045, USA. Department of Pathology, University of Colorado Anschutz Medical Campus, Aurora, CO, 80045, USA. Department of Pathology, University of Colorado Anschutz Medical Campus, Aurora, CO, 80045, USA. Department of Medicine, Division of Medical Oncology, University of Colorado Anschutz Medical Campus, Aurora, CO, 80045, USA. Department of Pathology, Virginia Commonwealth University, Richmond, VA, 23298, USA. Department of Pathology, Virginia Commonwealth University, Richmond, VA, 23298, USA. Department of Pathology, Virginia Commonwealth University, Richmond, VA, 23298, USA. Department of Medicine, Division of Medical Oncology, University of Colorado Anschutz Medical Campus, Aurora, CO, 80045, USA. Peter.Kabos@cuanschutz.edu. Department of Pathology, University of Colorado Anschutz Medical Campus, Aurora, CO, 80045, USA. Carol.Sartorius@cuanschutz.edu.</t>
  </si>
  <si>
    <t>Cancer Center Dachau-Donauwoerth/Steinbeishochschule, Berlin, Germany. O&amp;G Department, Cancer Center Dachau, Dachau/Universitat Ulm, Krankenhausstr. 15, 85221, Dachau, Germany. Florian.ebner@helios-gesundheit.de. Cancer Center Dachau-Donauwoerth/Steinbeishochschule, Berlin, Germany. Cancer Center Dachau-Donauwoerth/Steinbeishochschule, Berlin, Germany. Donauauries Klinik Donauwoerth, Donauworth, Germany. Donauauries Klinik Donauwoerth, Donauworth, Germany. Pathologie Suedbayern, Penzberg, Germany. Facharztzentrum Fuerstenfeldbruck, Furstenfeldbruck, Germany. Frauenklinik der Universitat Ulm, Ulm, Germany. Frauenklinik der Universitat Ulm, Ulm, Germany. Sigmund Freud University Vienna, Vienna, Austria. Facharztzentrum Fuerstenfeldbruck, Furstenfeldbruck, Germany.</t>
  </si>
  <si>
    <t>McArdle Laboratory for Cancer Research, Department of Oncology and Carbone Comprehensive Cancer Center, University of Wisconsin-Madison, Madison, WI, USA. McArdle Laboratory for Cancer Research, Department of Oncology and Carbone Comprehensive Cancer Center, University of Wisconsin-Madison, Madison, WI, USA. McArdle Laboratory for Cancer Research, Department of Oncology and Carbone Comprehensive Cancer Center, University of Wisconsin-Madison, Madison, WI, USA. alarid@oncology.wisc.edu. 6151 Wisconsin Institutes for Medical Research, Madison, WI, 53705, USA. alarid@oncology.wisc.edu.</t>
  </si>
  <si>
    <t>The First Affiliated Hospital of Guangzhou University of Chinese Medicine, China. Dermatology Hospital of Southern Medical University, Dermatology Hospital of Guangdong Province, China. Shenzhen Traditional Chinese Medicine Hospital, The Fourth Clinical Medical College of Guangzhou University of Chinese Medicine, China. The Affiliated TCM Hospital of Guangzhou Medical University, China. The First Affiliated Hospital of Guangzhou University of Chinese Medicine, China. The First Affiliated Hospital of Guangzhou University of Chinese Medicine, China. The First Affiliated Hospital of Guangzhou University of Chinese Medicine, China. Electronic address: lxhgzu@163.com. The First Affiliated Hospital of Guangzhou University of Chinese Medicine, China. Electronic address: lilitcm@163.com.</t>
  </si>
  <si>
    <t>Institute of Mental Health, National Healthcare Group, Singapore; Clinical Imaging Research Centre, National University of Singapore, Singapore; Singapore Institute for Clinical Sciences, Agency for Science, Technology and Research (A( *)STAR), Singapore. Electronic address: geoffrey_tan@imh.com.sg. DeepMind Technologies Limited, United Kingdom, UK. University of Sydney, Sydney, NSW, Australia. Institute of Mental Health, National Healthcare Group, Singapore. Wellcome Centre for Human Neuroimaging, University College London (UCL), United Kingdom, UK. Biomedical Research Centre, UCL, UK. Laboratoire de Recherche en Neuroimagerie, CHUV University Hospital, Switzerland.</t>
  </si>
  <si>
    <t>Women's Cancer Research Center, UPMC Hillman Cancer Center, Magee Womens Research Institute, Pittsburgh, Pennsylvania. Department of Pharmacology and Chemical Biology, University of Pittsburgh, Pittsburgh, Pennsylvania. Department of Radiation Oncology, Washington University School of Medicine, St. Louis, Missouri. Women's Cancer Research Center, UPMC Hillman Cancer Center, Magee Womens Research Institute, Pittsburgh, Pennsylvania. Department of Pathology, University of Pittsburgh, Pittsburgh, Pennsylvania. Department of Medicine, University of Washington, Seattle, Washington DC. Women's Cancer Research Center, UPMC Hillman Cancer Center, Magee Womens Research Institute, Pittsburgh, Pennsylvania. Department of Pharmacology and Chemical Biology, University of Pittsburgh, Pittsburgh, Pennsylvania. Department of Pathology, University of Colorado Anschutz Medical Campus, Aurora, Colorado. Women's Cancer Research Center, UPMC Hillman Cancer Center, Magee Womens Research Institute, Pittsburgh, Pennsylvania. Women's Cancer Research Center, UPMC Hillman Cancer Center, Magee Womens Research Institute, Pittsburgh, Pennsylvania. Department of Pharmacology and Chemical Biology, University of Pittsburgh, Pittsburgh, Pennsylvania. Women's Cancer Research Center, UPMC Hillman Cancer Center, Magee Womens Research Institute, Pittsburgh, Pennsylvania. Department of Medicine, University of Pittsburgh, Pittsburgh, Pennsylvania. Women's Cancer Research Center, UPMC Hillman Cancer Center, Magee Womens Research Institute, Pittsburgh, Pennsylvania. Department of Pathology, University of Pittsburgh, Pittsburgh, Pennsylvania. Women's Cancer Research Center, UPMC Hillman Cancer Center, Magee Womens Research Institute, Pittsburgh, Pennsylvania. Technische Universitat, Dresden, Germany. Women's Cancer Research Center, UPMC Hillman Cancer Center, Magee Womens Research Institute, Pittsburgh, Pennsylvania. Department of Human Genetics, University of Pittsburgh, Pittsburgh, Pennsylvania. Department of Clinical Laboratory Sciences, King Saud University, Riyadh, Saudi Arabia. Women's Cancer Research Center, UPMC Hillman Cancer Center, Magee Womens Research Institute, Pittsburgh, Pennsylvania. Department of Biomedical Informatics, University of Pittsburgh, Pittsburgh, Pennsylvania. Women's Cancer Research Center, UPMC Hillman Cancer Center, Magee Womens Research Institute, Pittsburgh, Pennsylvania. Division of Surgical Oncology, Department of Surgery, University of Pittsburgh School of Medicine, Pittsburgh, Pennsylvania. Women's Cancer Research Center, UPMC Hillman Cancer Center, Magee Womens Research Institute, Pittsburgh, Pennsylvania. Division of Medical Oncology, Department of Medicine, University of Pittsburgh School of Medicine, Pittsburgh, Pennsylvania. Department of Medicine, Division of Hematology/Oncology, Perelman School of Medicine, University of Pennsylvania, Philadelphia, Pennsylvania. Abramson Cancer Center, Philadelphia, Pennsylvania. Women's Cancer Research Center, UPMC Hillman Cancer Center, Magee Womens Research Institute, Pittsburgh, Pennsylvania. Department of Pharmacology and Chemical Biology, University of Pittsburgh, Pittsburgh, Pennsylvania. Women's Cancer Research Center, UPMC Hillman Cancer Center, Magee Womens Research Institute, Pittsburgh, Pennsylvania. Department of Pharmacology and Chemical Biology, University of Pittsburgh, Pittsburgh, Pennsylvania. Women's Cancer Research Center, UPMC Hillman Cancer Center, Magee Womens Research Institute, Pittsburgh, Pennsylvania. Department of Pharmacology and Chemical Biology, University of Pittsburgh, Pittsburgh, Pennsylvania.</t>
  </si>
  <si>
    <t>Faculty of Sport, Health and Applied Sciences, St Mary's University, London, United Kingdom. Fulham Football Club, Sports Science and Medicine, London, United Kingdom. Faculty of Sport, Health and Applied Sciences, St Mary's University, London, United Kingdom. Nell Health Ltd., Genetics &amp; Nutrition, London, United Kingdom. Research Centre in Applied Sports, Technology, Exercise and Medicine, Swansea University, Swansea, United Kingdom. School of Science and Technology, University of New England, Armidale, NSW, Australia.</t>
  </si>
  <si>
    <t>Reproductive and Development Biology Laboratory, National Institute of Environmental Health Sciences, NIH, North Carolina. Reproductive and Development Biology Laboratory, National Institute of Environmental Health Sciences, NIH, North Carolina. Reproductive and Development Biology Laboratory, National Institute of Environmental Health Sciences, NIH, North Carolina. Reproductive and Development Biology Laboratory, National Institute of Environmental Health Sciences, NIH, North Carolina. Reproductive and Development Biology Laboratory, National Institute of Environmental Health Sciences, NIH, North Carolina. Reproductive and Development Biology Laboratory, National Institute of Environmental Health Sciences, NIH, North Carolina. Reproductive and Development Biology Laboratory, National Institute of Environmental Health Sciences, NIH, North Carolina.</t>
  </si>
  <si>
    <t>College of Pharmacy, Chengdu University of Traditional Chinese Medicine Chengdu 611137, China. College of Pharmacy, Chengdu University of Traditional Chinese Medicine Chengdu 611137, China. College of Pharmacy, Chengdu University of Traditional Chinese Medicine Chengdu 611137, China. College of Pharmacy, Chengdu University of Traditional Chinese Medicine Chengdu 611137, China. College of Pharmacy, Chengdu University of Traditional Chinese Medicine Chengdu 611137, China. College of Pharmacy, Chengdu University of Traditional Chinese Medicine Chengdu 611137, China. College of Pharmacy, Chengdu University of Traditional Chinese Medicine Chengdu 611137, China.</t>
  </si>
  <si>
    <t>Department of Medicine, Division of Clinical Pharmacology, Western University, London, ON, Canada. Department of Physiology and Pharmacology, LHSC-University Hospital, Western University, Room B9-116, 339 Windermere Road, London, ON, N6A 5A5, Canada. Department of Epidemiology and Biostatistics, Western University, London, ON, Canada. Department of Epidemiology and Biostatistics,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Oncology, Western University, London, ON, Canada. Department of Medicine, Division of Clinical Pharmacology, Western University, London, ON, Canada. Department of Physiology and Pharmacology, LHSC-University Hospital, Western University, Room B9-116, 339 Windermere Road, London, ON, N6A 5A5, Canada. Department of Medicine, Division of Clinical Pharmacology, Western University, London, ON, Canada. richard.kim@lhsc.on.ca. Department of Physiology and Pharmacology, LHSC-University Hospital, Western University, Room B9-116, 339 Windermere Road, London, ON, N6A 5A5, Canada. richard.kim@lhsc.on.ca.</t>
  </si>
  <si>
    <t>Centre for Inflammation Research, The University of Edinburgh, Edinburgh Bioquarter, Edinburgh, UK. Centre for Inflammation Research, The University of Edinburgh, Edinburgh Bioquarter, Edinburgh, UK. Centre for Inflammation Research, The University of Edinburgh, Edinburgh Bioquarter, Edinburgh, UK. Centre for Inflammation Research, The University of Edinburgh, Edinburgh Bioquarter, Edinburgh, UK.</t>
  </si>
  <si>
    <t>Defence Institute of Physiology and Allied Sciences (DIPAS), Defence Research and Development Organisation, Lucknow Road, Timarpur, Delhi, 110054, India. Defence Institute of Physiology and Allied Sciences (DIPAS), Defence Research and Development Organisation, Lucknow Road, Timarpur, Delhi, 110054, India. Defence Institute of Physiology and Allied Sciences (DIPAS), Defence Research and Development Organisation, Lucknow Road, Timarpur, Delhi, 110054, India; High Altitude Medical Research Centre (HAMRC), C/o 56 APO, Leh-Ladakh, 901205, India. Defence Institute of Physiology and Allied Sciences (DIPAS), Defence Research and Development Organisation, Lucknow Road, Timarpur, Delhi, 110054, India; Military Hospital, Nasirabad, Rajasthan, 305601, India. Defence Institute of Physiology and Allied Sciences (DIPAS), Defence Research and Development Organisation, Lucknow Road, Timarpur, Delhi, 110054, India. Defence Institute of Physiology and Allied Sciences (DIPAS), Defence Research and Development Organisation, Lucknow Road, Timarpur, Delhi, 110054, India. Defence Institute of Physiology and Allied Sciences (DIPAS), Defence Research and Development Organisation, Lucknow Road, Timarpur, Delhi, 110054, India. Electronic address: nksethy@gmail.com.</t>
  </si>
  <si>
    <t>Division of Molecular Medicine, St. John's Research Institute, Bangalore, India. Division of Molecular Medicine, St. John's Research Institute, Bangalore, India. Division of Molecular Medicine, St. John's Research Institute, Bangalore, India. Division of Molecular Medicine, St. John's Research Institute, Bangalore, India. Division of Molecular Medicine, St. John's Research Institute, Bangalore, India. Division of Molecular Medicine, St. John's Research Institute, Bangalore, India. Division of Molecular Medicine, St. John's Research Institute, Bangalore, India. Division of Molecular Medicine, St. John's Research Institute, Bangalore, India. Sri Shankara Cancer Hospital and Research Centre, Bangalore, India. Division of Molecular Medicine, St. John's Research Institute, Bangalore, India.</t>
  </si>
  <si>
    <t>Second Clinical Medical College, Zhejiang Chinese Medical University, Hangzhou, China. Clinical Research Institute, Zhejiang Provincial People's Hospital, Hangzhou, China. Department of Breast Surgery, The First Affiliated Hospital, College of Medicine, Zhejiang University, Hangzhou, China. Department of Breast Surgery, The First Affiliated Hospital, College of Medicine, Zhejiang University, Hangzhou, China.</t>
  </si>
  <si>
    <t>College of Pharmaceutical Sciences, Zhejiang Chinese Medical University, Hangzhou, Zhejiang, China (mainland). College of Pharmaceutical Sciences, Zhejiang Chinese Medical University, Hangzhou, Zhejiang, China (mainland). College of Pharmaceutical Sciences, Zhejiang Chinese Medical University, Hangzhou, Zhejiang, China (mainland). College of Pharmaceutical Sciences, Zhejiang Chinese Medical University, Hangzhou, Zhejiang, China (mainland). College of Pharmaceutical Sciences, Zhejiang Chinese Medical University, Hangzhou, Zhejiang, China (mainland). College of Pharmaceutical Sciences, Zhejiang Chinese Medical University, Hangzhou, Zhejiang, China (mainland). College of Pharmaceutical Sciences, Zhejiang Chinese Medical University, Hangzhou, Zhejiang, China (mainland). Department of Chinese Pharmacy, School of Science, Zhejiang Chinese Medical University, Hangzhou, Zhejiang, China (mainland).</t>
  </si>
  <si>
    <t>Center for Alcohol Research in Epigenetics and Department of Psychiatry. Department of Physiology and Biophysics. Center for Alcohol Research in Epigenetics and Department of Psychiatry. Center for Alcohol Research in Epigenetics and Department of Psychiatry. Center for Alcohol Research in Epigenetics and Department of Psychiatry. Center for Alcohol Research in Epigenetics and Department of Psychiatry. Department of Physiology and Biophysics. Center for Alcohol Research in Epigenetics and Department of Psychiatry. Department of Medicine, Division of Endocrinology, Diabetes and Metabolism, University of Illinois at Chicago, Chicago, Illinois 60612. Center for Alcohol Research in Epigenetics and Department of Psychiatry. Center for Alcohol Research in Epigenetics and Department of Psychiatry. Department of Physiology and Biophysics. Center for Alcohol Research in Epigenetics and Department of Psychiatry alasek@uic.edu.</t>
  </si>
  <si>
    <t>Thoracic and GI Malignancies Branch, Center for Cancer Research, NCI, NIH, Bethesda, MD 20892, USA. Present address: Developmental Therapeutics Branch, Center for Cancer Research, NCI, NIH, Bethesda, MD 20892, USA. National Center for Biotechnology Information, NIH, NLM, Bethesda, MD 20892, USA. Present address: UCL Institute of Neurology and MRC Centre for Neuromuscular Disease, London, UK. Thoracic and GI Malignancies Branch, Center for Cancer Research, NCI, NIH, Bethesda, MD 20892, USA. Laboratory of Pathology, CCR, NCI, NIH, Bethesda, MD 20892, USA. Laboratory of Pathology, CCR, NCI, NIH, Bethesda, MD 20892, USA. Thoracic and GI Malignancies Branch, Center for Cancer Research, NCI, NIH, Bethesda, MD 20892, USA. Present address: Lombardi Comprehensive Cancer Center, MedStar Georgetown University Hospital, Washington, DC 20007, USA. Present address: Lombardi Comprehensive Cancer Center, MedStar Georgetown University Hospital, Washington, DC 20007, USA. Thoracic and GI Malignancies Branch, Center for Cancer Research, NCI, NIH, Bethesda, MD 20892, USA. Genetics Branch, CCR, NCI, NIH, Bethesda, MD 20892, USA. Cancer Data Science Laboratory, Center for Cancer Research, NCI, NIH, Bethesda, MD 20892, USA. Center for Advanced Preclinical Research, Center for Cancer Research, NCI, NIH, Bethesda, MD 20892, USA. Center for Advanced Preclinical Research, Center for Cancer Research, NCI, NIH, Bethesda, MD 20892, USA. Thoracic and GI Malignancies Branch, Center for Cancer Research, NCI, NIH, Bethesda, MD 20892, USA. Thoracic and GI Malignancies Branch, Center for Cancer Research, NCI, NIH, Bethesda, MD 20892, USA. Thoracic and GI Malignancies Branch, Center for Cancer Research, NCI, NIH, Bethesda, MD 20892, USA. Thoracic and GI Malignancies Branch, Center for Cancer Research, NCI, NIH, Bethesda, MD 20892, USA. Thoracic and GI Malignancies Branch, Center for Cancer Research, NCI, NIH, Bethesda, MD 20892, USA. Thoracic Surgery Branch, Center for Cancer Research, NCI, NIH, Bethesda, MD 20892, USA. Radiation Oncology Branch, Center for Cancer Research, NCI, NIH, Bethesda, MD 20892, USA. Present address: Department of Radiation Oncology, Winship Cancer Institute, Emory University, Atlanta, GA 30322, USA. Radiation Oncology Branch, Center for Cancer Research, NCI, NIH, Bethesda, MD 20892, USA. Surgical Oncology Program, Center for Cancer Research, NCI, NIH, Bethesda, MD 20892, USA. Thoracic and GI Malignancies Branch, Center for Cancer Research, NCI, NIH, Bethesda, MD 20892, USA. Hematology and Oncology, Massachusetts General Hospital, Harvard Medical School, Boston, MA 02114, USA. Laboratory of Pathology, CCR, NCI, NIH, Bethesda, MD 20892, USA. Laboratory of Pathology, CCR, NCI, NIH, Bethesda, MD 20892, USA. National Center for Biotechnology Information, NIH, NLM, Bethesda, MD 20892, USA. Present address: Department of Pathology and Molecular Medicine, School of Medicine, Queen's University, Kingston, ON, Canada and Ontario Institute of Cancer Research, Toronto, ON, Canada. Cancer Data Science Laboratory, Center for Cancer Research, NCI, NIH, Bethesda, MD 20892, USA. Laboratory of Pathology, CCR, NCI, NIH, Bethesda, MD 20892, USA. Thoracic Surgery Branch, Center for Cancer Research, NCI, NIH, Bethesda, MD 20892, USA. Genetics Branch, CCR, NCI, NIH, Bethesda, MD 20892, USA. Thoracic and GI Malignancies Branch, Center for Cancer Research, NCI, NIH, Bethesda, MD 20892, USA. Present address: Bristol Myers Squibb, Lawrenceville, NJ 08901, USA and Thoracic and GI Malignancies Branch, Center for Cancer Research, NCI, NIH, Bethesda, MD 20892, USA. Lead Contact.</t>
  </si>
  <si>
    <t>Department of Gynecology, Xi'an Hospital of Traditional Chinese Medicine, 69 Fengcheng 8 Road, Xi'an, 710001, China. Department of Gynecology, Xi'an Hospital of Traditional Chinese Medicine, 69 Fengcheng 8 Road, Xi'an, 710001, China. Department of Gynecology, Xi'an Hospital of Traditional Chinese Medicine, 69 Fengcheng 8 Road, Xi'an, 710001, China. Department of Gynecology, Xi'an Hospital of Traditional Chinese Medicine, 69 Fengcheng 8 Road, Xi'an, 710001, China. Department of Gynecology, Xi'an Hospital of Traditional Chinese Medicine, 69 Fengcheng 8 Road, Xi'an, 710001, China. Department of Gynecology, Xi'an Hospital of Traditional Chinese Medicine, 69 Fengcheng 8 Road, Xi'an, 710001, China. Department of Gynecology, Xi'an Hospital of Traditional Chinese Medicine, 69 Fengcheng 8 Road, Xi'an, 710001, China. zhengxin0616@163.com. Department of Gynecology, Xi'an Hospital of Traditional Chinese Medicine, 69 Fengcheng 8 Road, Xi'an, 710001, China. stevenova@163.com.</t>
  </si>
  <si>
    <t>Exact Sciences Corporation, Redwood City, California. Exact Sciences Corporation, Redwood City, California. Exact Sciences Corporation, Redwood City, California. Exact Sciences Corporation, Redwood City, California. Exact Sciences Corporation, Redwood City, California. Exact Sciences Corporation, Redwood City, California. Exact Sciences Corporation, Redwood City, California. Exact Sciences Corporation, Redwood City, California. Exact Sciences Corporation, Redwood City, California. Exact Sciences Corporation, Redwood City, California.</t>
  </si>
  <si>
    <t>School of Traditional Chinese Materia Medica, Shenyang Pharmaceutical University, Shenyang, 110016, PR China. School of Traditional Chinese Materia Medica, Shenyang Pharmaceutical University, Shenyang, 110016, PR China. Wuya College of Innovation, Shenyang Pharmaceutical University, Shenyang, 110016, PR China. Faculty of Functional Food and Wine, Shenyang Pharmaceutical University, Shenyang, 110016, PR China. Faculty of Functional Food and Wine, Shenyang Pharmaceutical University, Shenyang, 110016, PR China. Wuya College of Innovation, Shenyang Pharmaceutical University, Shenyang, 110016, PR China. Electronic address: fanxing0011@163.com. Faculty of Functional Food and Wine, Shenyang Pharmaceutical University, Shenyang, 110016, PR China. Electronic address: jiayingsyphu@126.com.</t>
  </si>
  <si>
    <t>College of Animal Science and Technology, Yangzhou University, Yangzhou, China. Jiangsu Key Laboratory of Sericultural Biology and Biotechnology, College of Biotechnology, Jiangsu University of Science and Technology, Zhenjiang, China. Jiangsu Institute of Poultry Science, Yangzhou, China. College of Animal Science and Technology, Yangzhou University, Yangzhou, China. College of Animal Science and Technology, Yangzhou University, Yangzhou, China. College of Animal Science and Technology, Yangzhou University, Yangzhou, China. College of Animal Science and Technology, Yangzhou University, Yangzhou, China. College of Animal Science and Technology, Yangzhou University, Yangzhou, China. College of Animal Science and Technology, Yangzhou University, Yangzhou, China. College of Animal Science and Technology, Yangzhou University, Yangzhou, China. College of Animal Science and Technology, Yangzhou University, Yangzhou, China.</t>
  </si>
  <si>
    <t>Guangzhou University of Chinese Medicine, Guangzhou, China. Guangzhou University of Chinese Medicine, Guangzhou, China. Guangzhou University of Chinese Medicine, Guangzhou, China. Guangzhou University of Chinese Medicine, Guangzhou, China. Guangzhou University of Chinese Medicine, Guangzhou, China. Guangzhou University of Chinese Medicine, Guangzhou, China. The First Affiliated Hospital of Guangdong University of Chinese Medicine, No.12, Airport Road, Baiyun District, Guangzhou 510405, China.</t>
  </si>
  <si>
    <t>Department of Minimally Invasive Gynecology, Beijing Obstetrics and Gynecology Hospital, Capital Medical University, Beijing, China. Department of Minimally Invasive Gynecology, Beijing Obstetrics and Gynecology Hospital, Capital Medical University, Beijing, China. duanhuasci@163.com. Department of Minimally Invasive Gynecology, Beijing Obstetrics and Gynecology Hospital, Capital Medical University, Beijing, China.</t>
  </si>
  <si>
    <t>Reproductive Medicine Unit, "Leto" Maternity Hospital, Mouson Str. 7-13, Athens, 11524, Greece. Electronic address: triantafyllidouolga@gmail.com. Reproductive Medicine Unit, "Leto" Maternity Hospital, Mouson Str. 7-13, Athens, 11524, Greece. Assisted Conception Unit "IAKENTRO", Fragokklisias Str. 15125, Athens, Greece. Reproductive Medicine Unit, "Leto" Maternity Hospital, Mouson Str. 7-13, Athens, 11524, Greece. Electronic address: s.kastora.08@aberdeen.ac.uk. 2(nd) Department of Obstetrics and Gynecology, Aretaieion Hospital, University of Athens, Vas. Sofias Str. 7, 11528, Greece. Reproductive Medicine Unit, "Leto" Maternity Hospital, Mouson Str. 7-13, Athens, 11524, Greece. 2(nd) Department of Obstetrics and Gynecology, Aretaieion Hospital, University of Athens, Vas. Sofias Str. 7, 11528, Greece.</t>
  </si>
  <si>
    <t>Institute of Oncology, Tel Aviv Sourasky Medical Center, 6423906, Tel Aviv, Israel. Sackler Faculty of Medicine, Tel Aviv University, 6997801, Tel Aviv, Israel. Institute of Oncology, Tel Aviv Sourasky Medical Center, 6423906, Tel Aviv, Israel. Sackler Faculty of Medicine, Tel Aviv University, 6997801, Tel Aviv, Israel. Institute of Oncology, Tel Aviv Sourasky Medical Center, 6423906, Tel Aviv, Israel. Sackler Faculty of Medicine, Tel Aviv University, 6997801, Tel Aviv, Israel. Institute of Oncology, Tel Aviv Sourasky Medical Center, 6423906, Tel Aviv, Israel. Foundation Medicine, Inc., Cambridge, MA, 02141, USA. The Bioinformatics Unit, George S. Wise Faculty of Life Sciences, Tel Aviv University, 6997801, Tel Aviv, Israel. The Bioinformatics Unit, George S. Wise Faculty of Life Sciences, Tel Aviv University, 6997801, Tel Aviv, Israel. Institute of Oncology, Tel Aviv Sourasky Medical Center, 6423906, Tel Aviv, Israel. Sackler Faculty of Medicine, Tel Aviv University, 6997801, Tel Aviv, Israel. Institute of Oncology, Tel Aviv Sourasky Medical Center, 6423906, Tel Aviv, Israel. idow@tlvmc.gov.il. Sackler Faculty of Medicine, Tel Aviv University, 6997801, Tel Aviv, Israel. idow@tlvmc.gov.il.</t>
  </si>
  <si>
    <t>Department of Urology, Shanghai Children's Hospital, Shanghai Jiao Tong University, Shanghai, China. Department of Urology, Huashan Hospital, Fudan University, Shanghai, China. Department of Urology, Shanghai Children's Hospital, Shanghai Jiao Tong University, Shanghai, China. Department of Urology, Shanghai Children's Hospital, Shanghai Jiao Tong University, Shanghai, China. Department of Urology, Shanghai Children's Hospital, Shanghai Jiao Tong University, Shanghai, China. Department of Urology, Shanghai Jiao Tong University Affiliated Sixth People's Hospital, Shanghai, China. Shanghai Eastern Urological Reconstruction and Repair Institute, Shanghai, China.</t>
  </si>
  <si>
    <t>Guangxi Key Laboratory of Livestock Genetic Improvement, Animal Husbandry Research Institute of Guangxi Zhuang Autonomous Region, Nanning 530001, China. Key Laboratory of Animal Genetics, Breeding and Reproduction of Shaanxi Province, College of Animal Science and Technology, Northwest A&amp;F University, Yangling 712100, China. Guangxi Key Laboratory of Livestock Genetic Improvement, Animal Husbandry Research Institute of Guangxi Zhuang Autonomous Region, Nanning 530001, China. Guangxi Key Laboratory of Livestock Genetic Improvement, Animal Husbandry Research Institute of Guangxi Zhuang Autonomous Region, Nanning 530001, China. Guangxi Key Laboratory of Livestock Genetic Improvement, Animal Husbandry Research Institute of Guangxi Zhuang Autonomous Region, Nanning 530001, China. Computational Biology Laboratory, Agricultural Biotechnology Division, National Institute for Biotechnology and Genetic Engineering, Faisalabad 577, Pakistan. Department of Biotechnology, Pakistan Institute of Engineering and Applied Sciences, Nilore, Islamabad 45650, Pakistan. Guangxi Key Laboratory of Livestock Genetic Improvement, Animal Husbandry Research Institute of Guangxi Zhuang Autonomous Region, Nanning 530001, China. Key Laboratory of Animal Genetics, Breeding and Reproduction of Shaanxi Province, College of Animal Science and Technology, Northwest A&amp;F University, Yangling 712100, China.</t>
  </si>
  <si>
    <t>Department of Anatomy, Physiology and Pharmacology, College of Veterinary Medicine, Auburn University, Auburn, AL, USA. Department of Anatomy, Physiology and Pharmacology, College of Veterinary Medicine, Auburn University, Auburn, AL, USA. Department of Anatomy, Physiology and Pharmacology, College of Veterinary Medicine, Auburn University, Auburn, AL, USA. Department of Anatomy, Physiology and Pharmacology, College of Veterinary Medicine, Auburn University, Auburn, AL, USA. Department of Anatomy, Physiology and Pharmacology, College of Veterinary Medicine, Auburn University, Auburn, AL, USA. Department of Anatomy, Physiology and Pharmacology, College of Veterinary Medicine, Auburn University, Auburn, AL, USA.</t>
  </si>
  <si>
    <t>ICAR-Central Institute for Research on Goats, Mathura, Uttar Pradesh, India. ICAR-Central Institute for Research on Goats, Mathura, Uttar Pradesh, India. ICAR-Central Institute for Research on Goats, Mathura, Uttar Pradesh, India. ICAR-Central Institute for Research on Goats, Mathura, Uttar Pradesh, India. ICAR-Central Institute for Research on Goats, Mathura, Uttar Pradesh, India. Department of Physiology, DUVASU, Mathura, Uttar Pradesh, India. ICAR-Central Institute for Research on Goats, Mathura, Uttar Pradesh, India.</t>
  </si>
  <si>
    <t>State Key Laboratory of Reproductive Medicine &amp; Department of Pathology in the School of Basic Medical Sciences &amp; The Affiliated Sir Run Run Hospital &amp; Key Laboratory of Antibody Technique of National Health Commission, Nanjing Medical University, Nanjing, China. Department of Pathology, The First Affiliated Yijishan Hospital of Wannan Medical College &amp; Key Laboratory of Non-coding RNA Transformation Research of Anhui Higher Education Institutes, Wannan Medical College, Wuhu, China. Department of Oncology, The First Affiliated Hospital of Chongqing Medical University, Chongqing, China. State Key Laboratory of Reproductive Medicine &amp; Department of Pathology in the School of Basic Medical Sciences &amp; The Affiliated Sir Run Run Hospital &amp; Key Laboratory of Antibody Technique of National Health Commission, Nanjing Medical University, Nanjing, China. State Key Laboratory of Reproductive Medicine &amp; Department of Pathology in the School of Basic Medical Sciences &amp; The Affiliated Sir Run Run Hospital &amp; Key Laboratory of Antibody Technique of National Health Commission, Nanjing Medical University, Nanjing, China. Department of General Surgery, Huaihe Hospital of Henan University, Kaifeng, China. Department of Gynecologic Oncology, Cancer Hospital of Shantou University Medical College, Shantou, Guangdong, China. State Key Laboratory of Reproductive Medicine &amp; Department of Pathology in the School of Basic Medical Sciences &amp; The Affiliated Sir Run Run Hospital &amp; Key Laboratory of Antibody Technique of National Health Commission, Nanjing Medical University, Nanjing, China. Department of Pathology, The First Affiliated Yijishan Hospital of Wannan Medical College &amp; Key Laboratory of Non-coding RNA Transformation Research of Anhui Higher Education Institutes, Wannan Medical College, Wuhu, China. Department of General Surgery, Huaihe Hospital of Henan University, Kaifeng, China. Department of Gynecologic Oncology, Cancer Hospital of Shantou University Medical College, Shantou, Guangdong, China.</t>
  </si>
  <si>
    <t>Department of Bioinformatics and Computational Biology, The University of Texas MD Anderson Cancer Center, Houston, Texas, USA.</t>
  </si>
  <si>
    <t>Department of Otolaryngology-Head and Neck Surgery, The First Affiliated Hospital of Guangxi Medical University, Nanning, Guangxi, China. Department of Otolaryngology-Head and Neck Surgery, The First Affiliated Hospital of Guangxi Medical University, Nanning, Guangxi, China. Department of Otolaryngology-Head and Neck Surgery, The First Affiliated Hospital of Guangxi Medical University, Nanning, Guangxi, China. Department of Otolaryngology-Head and Neck Surgery, The First Affiliated Hospital of Guangxi Medical University, Nanning, Guangxi, China. Department of Otolaryngology-Head and Neck Surgery, The First Affiliated Hospital of Guangxi Medical University, Nanning, Guangxi, China. Department of Otolaryngology-Head and Neck Surgery, The First Affiliated Hospital of Guangxi Medical University, Nanning, Guangxi, China. Department of Otolaryngology-Head and Neck Surgery, The First Affiliated Hospital of Guangxi Medical University, Nanning, Guangxi, China. Department of Otolaryngology-Head and Neck Surgery, The First Affiliated Hospital of Guangxi Medical University, Nanning, Guangxi, China. Department of Mathematical Sciences, University of Wisconsin-Milwaukee, Milwaukee, WI, USA. School of Information and Management, Guangxi Medical University, Nanning, Guangxi, China.</t>
  </si>
  <si>
    <t>Shanghai Cancer Center and Institutes of Biomedical Sciences, Shanghai Medical College, Fudan University , Shanghai, China. Department of Breast Surgery, Shanghai Cancer Center, Shanghai Medical College, Fudan University , Shanghai, China. Cancer Institute, Shanghai Cancer Center, Shanghai Medical College, Fudan University , Shanghai, China. Department of Oncology, Shanghai Cancer Center, Shanghai Medical College, Fudan University , Shanghai, China. Shanghai Cancer Center and Institutes of Biomedical Sciences, Shanghai Medical College, Fudan University , Shanghai, China. Shanghai Cancer Center and Institutes of Biomedical Sciences, Shanghai Medical College, Fudan University , Shanghai, China. Cancer Institute, Shanghai Cancer Center, Shanghai Medical College, Fudan University , Shanghai, China. Department of Oncology, Shanghai Cancer Center, Shanghai Medical College, Fudan University , Shanghai, China. Shanghai Cancer Center and Institutes of Biomedical Sciences, Shanghai Medical College, Fudan University , Shanghai, China. Cancer Institute, Shanghai Cancer Center, Shanghai Medical College, Fudan University , Shanghai, China. Department of Oncology, Shanghai Cancer Center, Shanghai Medical College, Fudan University , Shanghai, China. Shanghai Cancer Center and Institutes of Biomedical Sciences, Shanghai Medical College, Fudan University , Shanghai, China. Shanghai Cancer Center and Institutes of Biomedical Sciences, Shanghai Medical College, Fudan University , Shanghai, China. Department of Breast Surgery, Shanghai Cancer Center, Shanghai Medical College, Fudan University , Shanghai, China. Cancer Institute, Shanghai Cancer Center, Shanghai Medical College, Fudan University , Shanghai, China. Department of Oncology, Shanghai Cancer Center, Shanghai Medical College, Fudan University , Shanghai, China. Key Laboratory of Medical Epigenetics and Metabolism, Shanghai Medical College, Fudan University , Shanghai, China. Key Laboratory of Breast Cancer in Shanghai, Shanghai Medical College, Fudan University , Shanghai, China. Shanghai Cancer Center and Institutes of Biomedical Sciences, Shanghai Medical College, Fudan University , Shanghai, China. Department of Breast Surgery, Shanghai Cancer Center, Shanghai Medical College, Fudan University , Shanghai, China. Cancer Institute, Shanghai Cancer Center, Shanghai Medical College, Fudan University , Shanghai, China. Department of Oncology, Shanghai Cancer Center, Shanghai Medical College, Fudan University , Shanghai, China. Key Laboratory of Medical Epigenetics and Metabolism, Shanghai Medical College, Fudan University , Shanghai, China.</t>
  </si>
  <si>
    <t>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Vocational and Technical College, Inner Mongolia Agricultural University, Baotou, 014109, China. College of Veterinary Medicine, Inner Mongolia Agricultural University, Hohhot, 010018, China. duc@imau.edu.cn. Inner Mongolia Key Laboratory of Basic Veterinary Science, Hohhot, 010018, China. duc@imau.edu.cn. Vocational and Technical College, Inner Mongolia Agricultural University, Baotou, 014109, China. duc@imau.edu.cn.</t>
  </si>
  <si>
    <t>Department of Animal Sciences, School of Molecular Biosciences, and Center for Reproductive Biology, Washington State University, Pullman, Washington, USA. Department of Animal Sciences, School of Molecular Biosciences, and Center for Reproductive Biology, Washington State University, Pullman, Washington, USA. Division of Animal Sciences and Department of Obstetrics, Gynecology, and Women's Health, University of Missouri, Columbia, Missouri, USA. Department of Animal Sciences, School of Molecular Biosciences, and Center for Reproductive Biology, Washington State University, Pullman, Washington, USA. Department of Animal Sciences, School of Molecular Biosciences, and Center for Reproductive Biology, Washington State University, Pullman, Washington, USA. Department of Animal Sciences, School of Molecular Biosciences, and Center for Reproductive Biology, Washington State University, Pullman, Washington, USA. Department of Animal Sciences, School of Molecular Biosciences, and Center for Reproductive Biology, Washington State University, Pullman, Washington, USA. Division of Animal Sciences and Department of Obstetrics, Gynecology, and Women's Health, University of Missouri, Columbia, Missouri, USA. Department of Animal Sciences, School of Molecular Biosciences, and Center for Reproductive Biology, Washington State University, Pullman, Washington, USA.</t>
  </si>
  <si>
    <t>Department of Pathology, Xiangya Hospital, Central South University, 87 Xiangya Road, Changsha, Hunan, 410008, People's Republic of China. gongguanghui@csu.edu.cn. Institute of Reproductive and Stem Cell Engineering, School of Basic Medical Science, Central South University, Changsha, 410078, People's Republic of China. gongguanghui@csu.edu.cn. Hunan Provincial Key Laboratory for the Prevention and Treatment of Ophthalmology and Otolaryngology Diseases with Traditional Chinese Medicine, Changsha, 410208, People's Republic of China. Hunan Provincial Key Discipline of Chinese Head and Neck Science, Changsha, 410208, People's Republic of China. Department of Pathology, Xiangya Hospital, Central South University, 87 Xiangya Road, Changsha, Hunan, 410008, People's Republic of China.</t>
  </si>
  <si>
    <t>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3Department of Thoracic Surgery, Hunan Key Laboratory of Early Diagnosis and Precision Therapy in Lung Cancer, Second Xiangya Hospital, Central South University, 410011 Changsha, China.0000 0001 0379 7164grid.216417.7 3Department of Thoracic Surgery, Hunan Key Laboratory of Early Diagnosis and Precision Therapy in Lung Cancer, Second Xiangya Hospital, Central South University, 410011 Changsha, China.0000 0001 0379 7164grid.216417.7 1Department of Pathology, Xiangya Hospital, Key Laboratory of Carcinogenesis and Cancer Invasion (Ministry of Education) and School of Basic Medicine, Central South University, 410078 Hunan, China.0000 0001 0379 7164grid.216417.7 4Department of Oncology, Institute of Medical Sciences, National Clinical Research Center for Geriatric Disorders, Xiangya Hospital, Central South University, 410008 Changsha, Hunan China.0000 0001 0379 7164grid.216417.7 5Department of Pathology, School of Basic Medicine and Xiangya Hospital, Central South University, 410008 Changsha, Hunan China.0000 0001 0379 7164grid.216417.7 6Department of Pathology, Yale School of Medicine, New Haven, CT 06520 USA.0000000419368710grid.47100.32 1Department of Pathology, Xiangya Hospital, Key Laboratory of Carcinogenesis and Cancer Invasion (Ministry of Education) and School of Basic Medicine, Central South University, 410078 Hunan, China.0000 0001 0379 7164grid.216417.7 1Department of Pathology, Xiangya Hospital, Key Laboratory of Carcinogenesis and Cancer Invasion (Ministry of Education) and School of Basic Medicine, Central South University, 410078 Hunan, China.0000 0001 0379 7164grid.216417.7 4Department of Oncology, Institute of Medical Sciences, National Clinical Research Center for Geriatric Disorders, Xiangya Hospital, Central South University, 410008 Changsha, Hunan China.0000 0001 0379 7164grid.216417.7 1Department of Pathology, Xiangya Hospital, Key Laboratory of Carcinogenesis and Cancer Invasion (Ministry of Education) and School of Basic Medicine, Central South University, 410078 Hunan, China.0000 0001 0379 7164grid.216417.7 2NHC Key Laboratory of Carcinogenesis (Central South University), Cancer Research Institute, Central South University, 410078 Changsha, Hunan China.0000 0001 0379 7164grid.216417.7 3Department of Thoracic Surgery, Hunan Key Laboratory of Early Diagnosis and Precision Therapy in Lung Cancer, Second Xiangya Hospital, Central South University, 410011 Changsha, China.0000 0001 0379 7164grid.216417.7</t>
  </si>
  <si>
    <t>The First Affiliated Hospital, Sun Yat-sen University, Guangzhou, China; Guangdong Provincial Key Laboratory of Reproductive Medicine, Guangzhou, China. The First Affiliated Hospital, Sun Yat-sen University, Guangzhou, China; Guangdong Provincial Key Laboratory of Reproductive Medicine, Guangzhou, China. The First Affiliated Hospital, Sun Yat-sen University, Guangzhou, China; Guangdong Provincial Key Laboratory of Reproductive Medicine, Guangzhou, China. The First Affiliated Hospital, Sun Yat-sen University, Guangzhou, China; Guangdong Provincial Key Laboratory of Reproductive Medicine, Guangzhou, China. Peking Medriv Academy of Genetics and Reproduction, Peking, China. Peking Medriv Academy of Genetics and Reproduction, Peking, China. The First Affiliated Hospital, Sun Yat-sen University, Guangzhou, China; Guangdong Provincial Key Laboratory of Reproductive Medicine, Guangzhou, China. The First Affiliated Hospital, Sun Yat-sen University, Guangzhou, China; Guangdong Provincial Key Laboratory of Reproductive Medicine, Guangzhou, China. Electronic address: xuyanwen663000@126.com.</t>
  </si>
  <si>
    <t>Department of Pharmaceutical Chemistry, Faculty of Pharmacy, Universitas Gadjah Mada, Yogyakarta, Indonesia. Cancer Chemoprevention Research Center, Faculty of Pharmacy, Universitas Gadjah Mada, Yogyakarta, Indonesia.</t>
  </si>
  <si>
    <t>School of Life Sciences, Guangzhou University, Guangzhou, 510655, China. School of Life Sciences, Guangzhou University, Guangzhou, 510655, China. School of Environment, South China Normal University, University Town, Guangzhou, 510006, China;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 Guangdong Provincial Key Laboratory of Chemical Pollution and Environmental Safety &amp; MOE Key Laboratory of Theoretical Chemistry of Environment, South China Normal University, Guangzhou, 510006, China. Faculty of Chemistry and Environmental Science, Guangdong Ocean University, Zhanjiang, 524088, China. School of Life Sciences, Guangzhou University, Guangzhou, 510655, China. School of Life Sciences, Guangzhou University, Guangzhou, 510655, China. School of Life Sciences, Guangzhou University, Guangzhou, 510655, China. School of Life Sciences, Guangzhou University, Guangzhou, 510655, China. School of Life Sciences, Guangzhou University, Guangzhou, 510655, China. School of Life Sciences, Guangzhou University, Guangzhou, 510655, China. School of Life Sciences, Guangzhou University, Guangzhou, 510655, China. School of Life Sciences, Guangzhou University, Guangzhou, 510655, China. School of Life Sciences, Guangzhou University, Guangzhou, 510655, China. Key Laboratory of Water Quality and Conservation in the Pearl River Delta, Ministry of Education, Guangdong Provincial Key Laboratory of Radionuclides Pollution, China. Electronic address: liujuan858585@163.com. Faculty of Materials and Energy, Southwest University, Chongqing, 400715, China; School of Biological Sciences, The University of Adelaide, Adelaide, 5005, Australia. Electronic address: jonathan_0919@hotmail.com. School of Environment, South China Normal University, University Town, Guangzhou, 510006, China; Guangdong Provincial Key Laboratory of Chemical Pollution and Environmental Safety &amp; MOE Key Laboratory of Theoretical Chemistry of Environment, South China Normal University, Guangzhou, 510006, China. Electronic address: lingtian.xie@m.scnu.edu.cn.</t>
  </si>
  <si>
    <t>Division of Gene Regulation and Signal Transduction, Research Center for Genomic Medicine, Saitama Medical University, Hidaka, Saitama, Japan. Division of Gene Regulation and Signal Transduction, Research Center for Genomic Medicine, Saitama Medical University, Hidaka, Saitama, Japan. Department of Systems Aging Science and Medicine, Tokyo Metropolitan Institute of Gerontology, Itabashi-ku, Tokyo, Japan. Division of Gene Regulation and Signal Transduction, Research Center for Genomic Medicine, Saitama Medical University, Hidaka, Saitama, Japan. Department of Pathology and Histotechnology, Tohoku University Graduate School of Medicine, Sendai, Miyagi, Japan. Department of Surgery, National Shikoku Cancer Center, Matsuyama, Ehime, Japan. Department of Breast and Endocrine Surgery, Toranomon Hospital, Minato-ku, Tokyo, Japan. Department of Medical Genome Sciences, Graduate School of Frontier Sciences, The University of Tokyo, Kashiwa, Chiba, Japan. Division of Gene Regulation and Signal Transduction, Research Center for Genomic Medicine, Saitama Medical University, Hidaka, Saitama, Japan. Division of Gene Regulation and Signal Transduction, Research Center for Genomic Medicine, Saitama Medical University, Hidaka, Saitama, Japan. sinoue@tmig.or.jp. Department of Systems Aging Science and Medicine, Tokyo Metropolitan Institute of Gerontology, Itabashi-ku, Tokyo, Japan.</t>
  </si>
  <si>
    <t>Department of Orthopedic Surgery, Peking Union Medical College Hospital, Peking Union Medical College and Chinese Academy of Medical Sciences, Beijing, China (mainland). Graduate School of Peking Union Medical College,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Graduate School of Peking Union Medical College,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Beijing Key Laboratory for Genetic Research of Skeletal Deformity, Beijing, China (mainland). Department of Central Laboratory, Peking Union Medical College Hospital, Peking Union Medical College and Chinese Academy of Medical Sciences, Beijing, China (mainland). Beijing Key Laboratory for Genetic Research of Skeletal Deformity, Beijing, China (mainland). Department of Central Laboratory, Peking Union Medical College Hospital, Peking Union Medical College and Chinese Academy of Medical Sciences, Beijing, China (mainland). Department of Orthopedic Surgery, Peking Union Medical College Hospital, Peking Union Medical College and Chinese Academy of Medical Sciences, Beijing, China (mainland). Graduate School of Peking Union Medical College,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Department of Central Laboratory, Peking Union Medical College Hospital, Peking Union Medical College and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Department of Orthopedic Surgery, Peking Union Medical College Hospital, Peking Union Medical College and Chinese Academy of Medical Sciences, Beijing, China (mainland). Beijing Key Laboratory for Genetic Research of Skeletal Deformity, Beijing, China (mainland). Key Laboratory of Big Data for Spinal Deformities, Chinese Academy of Medical Sciences, Beijing, China (mainland). , ,.</t>
  </si>
  <si>
    <t>Institute of Personalized Medicine, I.M. Sechenov First Moscow State Medical University, Moscow 119048, Russia. Omicsway Corp., Walnut, CA 91789, USA. Shemyakin-Ovchinnikov Institute of Bioorganic Chemistry, Moscow 117997, Russia. Karelia Republic Oncological Hospital, Petrozavodsk 185000, Russia. Institute of Personalized Medicine, I.M. Sechenov First Moscow State Medical University, Moscow 119048, Russia. Vitamed Oncological Clinical Center, Moscow 121309, Russia. Shemyakin-Ovchinnikov Institute of Bioorganic Chemistry, Moscow 117997, Russia. Faculty of Fundamental Medicine, Lomonosov Moscow State University, Moscow 119991, Russia. Kaluga Regional Oncological Hospital, Kaluga 248007, Russia. Omicsway Corp., Walnut, CA 91789, USA. Institute of Personalized Medicine, I.M. Sechenov First Moscow State Medical University, Moscow 119048, Russia. Institute of Personalized Medicine, I.M. Sechenov First Moscow State Medical University, Moscow 119048, Russia. Oncological Dispensary of the Republic of Karelia, Petrozavodsk 185002, Russia. Institute of Personalized Medicine, I.M. Sechenov First Moscow State Medical University, Moscow 119048, Russia. Omicsway Corp., Walnut, CA 91789, USA. Shemyakin-Ovchinnikov Institute of Bioorganic Chemistry, Moscow 117997, Russia. Moscow Institute of Physics and Technology, Moscow Region 141701, Russia.</t>
  </si>
  <si>
    <t>Department of Digestive Center, Tiantai Branch of Zhejiang Provincial Peoples' Hospital, Taizhou, Zhejiang 317200, P.R. China. Department of Digestive Center, Tiantai Branch of Zhejiang Provincial Peoples' Hospital, Taizhou, Zhejiang 317200, P.R. China. Department of Digestive Center, Tiantai Branch of Zhejiang Provincial Peoples' Hospital, Taizhou, Zhejiang 317200, P.R. China. Department of Digestive Center, Tiantai Branch of Zhejiang Provincial Peoples' Hospital, Taizhou, Zhejiang 317200, P.R. China. Department of Gastrointestinal and Pancreatic Surgery, Zhejiang Provincial Peoples' Hospital, Hangzhou, Zhejiang 310000, P.R. China. Key Laboratory of Gastroenterology of Zhejiang, Peoples' Hospital of Hangzhou Medical College, Hangzhou, Zhejiang 310000, P.R. China. School of Clinical Medicine, Peoples' Hospital of Hangzhou Medical College, Hangzhou, Zhejiang 310000, P.R. China.</t>
  </si>
  <si>
    <t>Department of Pharmaceutical Biology, Institute of Pharmaceutical and Biomedical Sciences, Johannes Gutenberg University, Mainz, Germany. Institute for History, Theory and Ethics of Medicine, Johannes Gutenberg University Medical Center, Mainz, Germany. Department of Pharmaceutical Biology, Institute of Pharmaceutical and Biomedical Sciences, Johannes Gutenberg University, Mainz, Germany. Electronic address: efferth@uni-mainz.de.</t>
  </si>
  <si>
    <t>Clinical and Experimental Endocrinology, Department of Chronic Diseases, Metabolism, and Ageing (CHROMETA), KU Leuven, Leuven, Belgium. Clinical and Experimental Endocrinology, Department of Chronic Diseases, Metabolism, and Ageing (CHROMETA), KU Leuven, Leuven, Belgium. Clinical and Experimental Endocrinology, Department of Chronic Diseases, Metabolism, and Ageing (CHROMETA), KU Leuven, Leuven, Belgium. Clinical and Experimental Endocrinology, Department of Chronic Diseases, Metabolism, and Ageing (CHROMETA), KU Leuven, Leuven, Belgium. Clinical and Experimental Endocrinology, Department of Chronic Diseases, Metabolism, and Ageing (CHROMETA), KU Leuven, Leuven, Belgium. Clinical and Experimental Endocrinology, Department of Chronic Diseases, Metabolism, and Ageing (CHROMETA), KU Leuven, Leuven, Belgium. Biomechanics Section, Department of Mechanical Engineering, KU Leuven, Leuven, Belgium. Clinical and Experimental Endocrinology, Department of Chronic Diseases, Metabolism, and Ageing (CHROMETA), KU Leuven, Leuven, Belgium. Clinical and Experimental Endocrinology, Department of Chronic Diseases, Metabolism, and Ageing (CHROMETA), KU Leuven, Leuven, Belgium. Department of Biology and Biochemistry, Center for Nuclear Receptors and Cell Signaling, University of Houston, Houston, TX, USA. Molecular Endocrinology Laboratory, Department of Cellular and Molecular Medicine, KU Leuven, Leuven, Belgium. Centre for Bone and Arthritis Research, Institute of Medicine, Sahlgrenska Academy, University of Gothenburg, Gothenburg, Sweden. Centre for Bone and Arthritis Research, Institute of Medicine, Sahlgrenska Academy, University of Gothenburg, Gothenburg, Sweden. Clinical and Experimental Endocrinology, Department of Chronic Diseases, Metabolism, and Ageing (CHROMETA), KU Leuven, Leuven, Belgium. Clinical and Experimental Endocrinology, Department of Chronic Diseases, Metabolism, and Ageing (CHROMETA), KU Leuven, Leuven, Belgium.</t>
  </si>
  <si>
    <t>Greehey Children's Cancer Research Institute, University of Texas Health San Antonio, San Antonio, TX, 78229, USA. Department of Electrical and Computer Engineering, University of Texas at San Antonio, San Antonio, TX, 78249, USA. Greehey Children's Cancer Research Institute, University of Texas Health San Antonio, San Antonio, TX, 78229, USA. Department of Electrical and Computer Engineering, University of Texas at San Antonio, San Antonio, TX, 78249, USA. Yufei.Huang@utsa.edu. Department of Population Health Sciences, University of Texas Health San Antonio, San Antonio, TX, 78229, USA. Yufei.Huang@utsa.edu. Greehey Children's Cancer Research Institute, University of Texas Health San Antonio, San Antonio, TX, 78229, USA. ChenY8@uthscsa.edu. Department of Population Health Sciences, University of Texas Health San Antonio, San Antonio, TX, 78229, USA. ChenY8@uthscsa.edu.</t>
  </si>
  <si>
    <t>Reproductive and Developmental Biology Laboratory, National Institute of Environmental Health Sciences, National Institutes of Health, Research Triangle Park, NC, United States. Reproductive and Developmental Biology Laboratory, National Institute of Environmental Health Sciences, National Institutes of Health, Research Triangle Park, NC, United States. Genome Integrity and Structural Biology Laboratory, National Institute of Environmental Health Sciences, National Institutes of Health, Research Triangle Park, NC, United States. Integrative Bioinformatics, National Institute of Environmental Health Sciences, National Institutes of Health, Research Triangle Park, NC, United States. Molecular Genomics Core Laboratory, National Institute of Environmental Health Sciences, National Institutes of Health, Research Triangle Park, NC, United States. Reproductive and Developmental Biology Laboratory, National Institute of Environmental Health Sciences, National Institutes of Health, Research Triangle Park, NC, United States. Reproductive and Developmental Biology Laboratory, National Institute of Environmental Health Sciences, National Institutes of Health, Research Triangle Park, NC, United States. Reproductive and Developmental Biology Laboratory, National Institute of Environmental Health Sciences, National Institutes of Health, Research Triangle Park, NC, United States. Knockout Mouse Core Laboratory, National Institute of Environmental Health Sciences, National Institutes of Health, Research Triangle Park, NC, United States. Knockout Mouse Core Laboratory, National Institute of Environmental Health Sciences, National Institutes of Health, Research Triangle Park, NC, United States. Viral Vector Core Laboratory, National Institute of Environmental Health Sciences, National Institutes of Health, Research Triangle Park, NC, United States. Integrative Bioinformatics, National Institute of Environmental Health Sciences, National Institutes of Health, Research Triangle Park, NC, United States. Reproductive and Developmental Biology Laboratory, National Institute of Environmental Health Sciences, National Institutes of Health, Research Triangle Park, NC, United States.</t>
  </si>
  <si>
    <t>Kharkiv National Medical University, Kharkiv, Ukraine. Reference Center for Molecular Diagnostics of the Ministry of Health of Ukraine, Kyiv, Ukraine. Shupyk National Medical Academy of Postgraduate Education of the Ministry of Health of Ukraine, Kyiv, Ukraine.</t>
  </si>
  <si>
    <t>Department of Pharmaceutical Biology, Institute of Pharmaceutical and Biomedical Sciences, Johannes Gutenberg University, Mainz, Germany. Institute for History, Theory and Ethics of Medicine, Johannes Gutenberg University Medical Center, Mainz, Germany. Department of Pharmaceutical Biology, Institute of Pharmaceutical and Biomedical Sciences, Johannes Gutenberg University, Mainz, Germany. Electronic address: ferth@uni-mainz.de.</t>
  </si>
  <si>
    <t>Division of Infertility and Reproductive Endocrinology, Department of Gynecology, Obstetrics and Gynecological Oncology, Poznan University of Medical Sciences, Poznan, Poland. Department of Obstetrics and Gynecology, University Hospital and Masaryk University, Brno, Czech Republic. Department of Histology and Embryology, Poznan University of Medical Sciences, 6 Swiecickiego St., 60-781, Poznan, Poland. Department of Histology and Embryology, Poznan University of Medical Sciences, 6 Swiecickiego St., 60-781, Poznan, Poland. Department of Anatomy, Poznan University of Medical Sciences, Poznan, Poland. Department of Anatomy, Poznan University of Medical Sciences, Poznan, Poland. Department of Anatomy, Poznan University of Medical Sciences, Poznan, Poland. Department of Histology and Embryology, Poznan University of Medical Sciences, 6 Swiecickiego St., 60-781, Poznan, Poland. Department of Veterinary Surgery, Nicolaus Copernicus University in Torun, Torun, Poland. Department of Elementary and Preclinical Sciences, Nicolaus Copernicus University in Torun, Torun, Poland. Veterinary Research Institute, Brno, Czech Republic. Veterinary Research Institute, Brno, Czech Republic. Division of Infertility and Reproductive Endocrinology, Department of Gynecology, Obstetrics and Gynecological Oncology, Poznan University of Medical Sciences, Poznan, Poland. Chair of Biotechnology, Department of Cancer Immunology, Poznan University of Medical Sciences, Poznan, Poland. Department of Histology and Embryology, Wroclaw Medical University, Wroclaw, Poland. Division of Anatomy and Histology, University of Zielona Gora, Zielona Gora, Poland. Physiology Graduate Program, North Carolina State University, Raleigh, NC, USA. Department of Obstetrics and Gynecology, University Hospital and Masaryk University, Brno, Czech Republic. bkempisty@ump.edu.pl. Department of Histology and Embryology, Poznan University of Medical Sciences, 6 Swiecickiego St., 60-781, Poznan, Poland. bkempisty@ump.edu.pl. Department of Anatomy, Poznan University of Medical Sciences, Poznan, Poland. bkempisty@ump.edu.pl. Department of Veterinary Surgery, Nicolaus Copernicus University in Torun, Torun, Poland. bkempisty@ump.edu.pl. Department of Toxicology, Poznan University of Medical Sciences, Poznan, Poland.</t>
  </si>
  <si>
    <t>Chinese Medicine, School of Health and Biomedical Sciences, RMIT University, Bundoora, VIC, Australia. Department of Pharmacy, Beijing Hospital, Beijing, China. National Center of Gerontology, Institute of Geriatric Medicine, Chinese Academy of Medical Sciences, Beijing, China. National Center of Gerontology, Institute of Geriatric Medicine, Chinese Academy of Medical Sciences, Beijing, China. Clinical Trial Center, Beijing Hospital, Beijing, China. Chinese Medicine, School of Health and Biomedical Sciences, RMIT University, Bundoora, VIC, Australia. Chinese Medicine, School of Health and Biomedical Sciences, RMIT University, Bundoora, VIC, Australia.</t>
  </si>
  <si>
    <t>School of Chinese Pharmaceutical Sciences and Chinese Medicine Resources, China Medical University, No. 91, Hsueh-Shih Road, Taichung 40402, Taiwan. Department of Medicinal Botanicals and Health Applications Da-Yeh University, No.168, University Rd., Dacun, Changhua 51591, Taiwan. Graduate Institute of Chinese Pharmaceutical Sciences, College of Pharmacy, China Medical University, No. 91, Hsueh-Shih Road, Taichung 40402, Taiwan. School of Chinese Pharmaceutical Sciences and Chinese Medicine Resources, China Medical University, No. 91, Hsueh-Shih Road, Taichung 40402, Taiwan.</t>
  </si>
  <si>
    <t>Department of Biochemistry and University of Vermont Cancer Center, University of Vermont College of Medicine, Burlington, Vermont. Department of Medical Oncology, Dana Farber Cancer Institute, MA, Boston.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 Department of Molecular Physiology and Biological Physics, University of Virginia, Charlottesville, Virginia.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 Department of Biomedical and Health Sciences, College of Nursing and Health Sciences.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 Department of Biochemistry and University of Vermont Cancer Center, University of Vermont College of Medicine, Burlington, Vermont.</t>
  </si>
  <si>
    <t>Program in Public Health, University of California Irvine, Irvine, CA 92697, USA. Department of Neurobiology and Behavior, School of Biological Sciences, University of California Irvine, Irvine, CA 92697, USA. Department of Biomedical Engineering, The Henry Samueli School of Engineering, University of California Irvine, Irvine, CA 92697, USA. Department of Ecology and Evolutionary Biology, University of California Los Angeles, Los Angeles, CA 90024, USA. Department of Medicine, School of Medicine, University of California Irvine, Irvine, CA 92697, USA. Program in Public Health, University of California Irvine, Irvine, CA 92697, USA. Department of Medicine, School of Medicine, University of California Irvine, Irvine, CA 92697, USA. Chao Family Comprehensive Cancer Center, Irvine, CA 92697, USA. Department of Medicine, School of Medicine, University of California Irvine, Irvine, CA 92697, USA. Chao Family Comprehensive Cancer Center, Irvine, CA 92697, USA. Department of Epidemiology, School of Medicine, University of California Irvine, Irvine, CA 92697, USA.</t>
  </si>
  <si>
    <t>Medical College of Georgia at Augusta University, Section of Reproductive Endocrinology, Infertility, &amp; Genetics, Augusta, Georgia. Medical College of Georgia at Augusta University, Section of Reproductive Endocrinology, Infertility, &amp; Genetics, Augusta, Georgia. Department of Neurological Disorders Research Center, Qatar Biomedical Research Institute, Hamad Bin Khalifa University, Doha, Qatar. National Institute of Environmental Health Sciences/NIH, Research Triangle Park, North Carolina. Department of Chemistry, University of Illinois at Urbana-Champaign, Urbana, Illinois. National Institute of Environmental Health Sciences/NIH, Research Triangle Park, North Carolina. National Institute of Environmental Health Sciences/NIH, Research Triangle Park, North Carolina. Medical College of Georgia at Augusta University, Section of Reproductive Endocrinology, Infertility, &amp; Genetics, Augusta, Georgia.</t>
  </si>
  <si>
    <t>Molecular and Cellular Biology Laboratory, ICMR-National Institute for Research in Reproductive Health, J.M. Street, Parel, Mumbai, 400012, India. Molecular and Cellular Biology Laboratory, ICMR-National Institute for Research in Reproductive Health, J.M. Street, Parel, Mumbai, 400012, India. Molecular and Cellular Biology Laboratory, ICMR-National Institute for Research in Reproductive Health, J.M. Street, Parel, Mumbai, 400012, India. Molecular and Cellular Biology Laboratory, ICMR-National Institute for Research in Reproductive Health, J.M. Street, Parel, Mumbai, 400012, India. deepaknmodi@yahoo.com.</t>
  </si>
  <si>
    <t>The Department of Veterinary and Animal Sciences, University of Massachusetts, Amherst, MA, USA. kdunphy@vasci.umass.edu. The Department of Veterinary and Animal Sciences, University of Massachusetts, Amherst, MA, USA. The Department of Veterinary and Animal Sciences, University of Massachusetts, Amherst, MA, USA. The Department of Veterinary and Animal Sciences, University of Massachusetts, Amherst, MA, USA. The Department of Veterinary and Animal Sciences, University of Massachusetts, Amherst, MA, USA. The Department of Veterinary and Animal Sciences, University of Massachusetts, Amherst, MA, USA. The Department of Veterinary and Animal Sciences, University of Massachusetts, Amherst, MA, USA. The Department of Veterinary and Animal Sciences, University of Massachusetts, Amherst, MA, USA. Pioneer Valley Life Sciences, Springfield, MA, USA. Department of Biostatistics and Epidemiology, University of Massachusetts, Amherst, MA, USA. Department of Epidemiology, University of North Carolina at Chapel Hill, Chapel Hill, NC, USA. The Department of Veterinary and Animal Sciences, University of Massachusetts, Amherst, MA, USA. Pioneer Valley Life Sciences, Springfield, MA, USA. Division of Hematology-Oncology, University of Massachusetts Medical School/Baystate, Springfield, MA, USA. Department of Pathology, University of Massachusetts Medical School/Baystate, Springfield, MA, USA. The Department of Veterinary and Animal Sciences, University of Massachusetts, Amherst, MA, USA. Pioneer Valley Life Sciences, Springfield, MA, USA.</t>
  </si>
  <si>
    <t>Center for Genetic Medicine Research, Children's Research Institute, Washington, DC, United States. Genomics &amp; Precision Medicine, The George Washington University, Washington, DC, United States. Center for Genetic Medicine Research, Children's Research Institute, Washington, DC, United States. Genomics &amp; Precision Medicine, The George Washington University, Washington, DC, United States. Department of Neuroscience, Clinical Neurophysiology, Uppsala University, Uppsala, Sweden. Center for Genetic Medicine Research, Children's Research Institute, Washington, DC, United States. Department of Medical Biochemistry and Microbiology, Uppsala University, Uppsala, Sweden. Department of Neuroscience, Clinical Neurophysiology, Uppsala University, Uppsala, Sweden.</t>
  </si>
  <si>
    <t>School of Dentistry,UNAERP - Universidade de Ribeirao Preto, Ribeirao Preto, SP, Brazil. Department of Restorative Dentistry, School of Dentistry of Ribeirao Preto, USP- Universidade de Sao Paulo, Ribeirao Preto, SP, Brazil. School of Health Sciences, Graduate Program in Dentistry, UP - Universidade Positivo, Curitiba, PR, Brazil. Department of Specific Formation, School of Dentistry of Nova Friburgo, UFF - Universidade Federal Fluminense, Nova Friburgo, RJ, Brazil. Department of Pediatric Dentistry, School of Dentistry of Ribeirao Preto, USP - Universidade de Sao Paulo, Ribeirao Preto, SP, Brazil. Department of Pediatric Dentistry, School of Dentistry of Ribeirao Preto, USP - Universidade de Sao Paulo, Ribeirao Preto, SP, Brazil. Department of Specific Formation, School of Dentistry of Nova Friburgo, UFF - Universidade Federal Fluminense, Nova Friburgo, RJ, Brazil. Department of Specific Formation, School of Dentistry of Nova Friburgo, UFF - Universidade Federal Fluminense, Nova Friburgo, RJ, Brazil. School of Health Sciences, Graduate Program in Dentistry, UP - Universidade Positivo, Curitiba, PR, Brazil. Department of Restorative Dentistry, School of Dentistry of Ribeirao Preto, USP- Universidade de Sao Paulo, Ribeirao Preto, SP, Brazil. School of Health Sciences, Graduate Program in Dentistry, UP - Universidade Positivo, Curitiba, PR, Brazil. Department of Pediatric Dentistry, School of Dentistry of Ribeirao Preto, USP - Universidade de Sao Paulo, Ribeirao Preto, SP, Brazil.</t>
  </si>
  <si>
    <t>Department of Veterinary Surgery, Institute of Veterinary Medicine, Nicolaus Copernicus University in Torun, Torun, Poland. Department of Anatomy, Poznan University of Medical Sciences, Poznan, Poland. Department of Histology and Embryology, Poznan University of Medical Sciences, Poznan, Poland. Physiology Graduate Program, North Carolina State University, Raleigh, NC, USA. Department of Anatomy, Poznan University of Medical Sciences, Poznan, Poland. Department of Histology and Embryology, Poznan University of Medical Sciences, Poznan, Poland. Department of Diagnostics and Clinical Sciences, Institute of Veterinary Medicine, Nicolaus Copernicus University in Torun, Torun, Poland. Department of Diagnostics and Clinical Sciences, Institute of Veterinary Medicine, Nicolaus Copernicus University in Torun, Torun, Poland. Department of Basic and Preclinical Sciences, Institute of Veterinary Medicine, Nicolaus Copernicus University in Torun, Torun, Poland. Department of Toxicology, Poznan University of Medical Sciences, Poland. Department of Histology and Embryology, Poznan University of Medical Sciences, Poznan, Poland. Department of Veterinary Surgery, Institute of Veterinary Medicine, Nicolaus Copernicus University in Torun, Torun, Poland; Department of Anatomy, Poznan University of Medical Sciences, Poznan, Poland; Department of Histology and Embryology, Poznan University of Medical Sciences, Poznan, Poland; Department of Obstetrics and Gynecology, University Hospital and Masaryk University, Brno, Czech Republic. Electronic address: bkempisty@ump.edu.pl. Department of Veterinary Surgery, Institute of Veterinary Medicine, Nicolaus Copernicus University in Torun, Torun, Poland.</t>
  </si>
  <si>
    <t>Department of Molecular and Cellular Engineering, Sam Higginbottom University of Agriculture, Technology and Sciences, Prayagraj (Allahabad), India. ICMR-AIIMS Computational Genomics Centre (ISRM) Division- Indian Council of Medical Research, New Delhi, India. Biomedical Informatics Centre, National Institute of Pathology - Indian Council of Medical Research, New Delhi, India. ICMR-AIIMS Computational Genomics Centre (ISRM) Division- Indian Council of Medical Research, New Delhi, India. Department of Molecular and Cellular Engineering, Sam Higginbottom University of Agriculture, Technology and Sciences, Prayagraj (Allahabad), India. Biomedical Informatics Centre, National Institute of Pathology - Indian Council of Medical Research, New Delhi, India.</t>
  </si>
  <si>
    <t>Department of Obstetrics &amp; Gynecology, Beijing TianTan Hospital, Capital Medical University, Bejing, 100050, China. Department of Obstetrics &amp; Gynecology, Beijing TianTan Hospital, Capital Medical University, Bejing, 100050, China. Department of Obstetrics &amp; Gynecology, Beijing TianTan Hospital, Capital Medical University, Bejing, 100050, China. The Fifth Medical Center of Chinese PLA General Hospital, Beijing, 100039, China. zhencheng302@126.com. Department of Obstetrics &amp; Gynecology, Beijing TianTan Hospital, Capital Medical University, Bejing, 100050, China. lucyfeng66@163.com.</t>
  </si>
  <si>
    <t>Cancer Research Center, Sheba Medical Center, Tel-Hashomer, Israel. Cancer Research Center, Sheba Medical Center, Tel-Hashomer, Israel. Cancer Research Center, Sheba Medical Center, Tel-Hashomer, Israel. Breast Oncology Institute, Sheba Medical Center, Tel-Hashomer, Israel. The Dr. Pinchas Borenstein Talpiot Medical Leadership Program, Chaim Sheba Medical Center, Ramat Gan, Israel. Breast Oncology Institute, Sheba Medical Center, Tel-Hashomer, Israel. Breast Oncology Institute, Sheba Medical Center, Tel-Hashomer, Israel. NGS Unit, Cancer Research Center, Sheba Medical Center, Tel-Hashomer, Israel. NGS Unit, Cancer Research Center, Sheba Medical Center, Tel-Hashomer, Israel. NGS Unit, Cancer Research Center, Sheba Medical Center, Tel-Hashomer, Israel. Bioinformatics Unit, Cancer Research Center, Sheba Medical Center, Tel-Hashomer, Israel. Bioinformatics Unit, Cancer Research Center, Sheba Medical Center, Tel-Hashomer, Israel. Pathology Institute, Sheba Medical Center, Tel-Hashomer, Israel. Pathology Institute, Sheba Medical Center, Tel-Hashomer, Israel. Pathology Institute, Sheba Medical Center, Tel-Hashomer, Israel. Pathology Institute, Sheba Medical Center, Tel-Hashomer, Israel. Sackler Faculty of Medicine, Tel Aviv University, Tel Aviv, Israel. Breast Oncology Institute, Sheba Medical Center, Tel-Hashomer, Israel. Sackler Faculty of Medicine, Tel Aviv University, Tel Aviv, Israel. The Dr. Pinchas Borenstein Talpiot Medical Leadership Program, Chaim Sheba Medical Center, Ramat Gan, Israel. Einav.NiliGal-Yam@sheba.health.gov.il. Breast Oncology Institute, Sheba Medical Center, Tel-Hashomer, Israel. Einav.NiliGal-Yam@sheba.health.gov.il.</t>
  </si>
  <si>
    <t>Department of Renal and Genitourinary Surgery, Hokkaido University Graduate School of Medicine, North-15, West-7, Kita-ku, Sapporo 060-8638, Japan; Center for Environmental and Health Sciences, Hokkaido University, North-12, West-7, Kita-ku, Sapporo 060-0812, Japan. Department of Renal and Genitourinary Surgery, Hokkaido University Graduate School of Medicine, North-15, West-7, Kita-ku, Sapporo 060-8638, Japan; Department of Urology, Sapporo City General Hospital, North-11, West-13, Chuo-ku, Sapporo 060-8604, Japan. Electronic address: k-moriya@med.hokudai.ac.jp. Center for Environmental and Health Sciences, Hokkaido University, North-12, West-7, Kita-ku, Sapporo 060-0812, Japan. Center for Environmental and Health Sciences, Hokkaido University, North-12, West-7, Kita-ku, Sapporo 060-0812, Japan. Center for Environmental and Health Sciences, Hokkaido University, North-12, West-7, Kita-ku, Sapporo 060-0812, Japan; Health Center, Chuo University, 42-8, Ichigaya-Hommura-cho, Shinjuku-ku, Tokyo 162-8473, Japan. Department of Urology, Graduate School of Medical Science, University of Yamanashi, Simokato-1110, Chuo 409-3898, Japan. Center for Environmental and Health Sciences, Hokkaido University, North-12, West-7, Kita-ku, Sapporo 060-0812, Japan. Center for Environmental and Health Sciences, Hokkaido University, North-12, West-7, Kita-ku, Sapporo 060-0812, Japan. Maternity and Perinatal Care Center, Hokkaido University Hospital, North-14, West-5 Kita-ku, Sapporo 060-8648, Japan. Department of Renal and Genitourinary Surgery, Hokkaido University Graduate School of Medicine, North-15, West-7, Kita-ku, Sapporo 060-8638, Japan. Department of Renal and Genitourinary Surgery, Hokkaido University Graduate School of Medicine, North-15, West-7, Kita-ku, Sapporo 060-8638, Japan. Department of Renal and Genitourinary Surgery, Hokkaido University Graduate School of Medicine, North-15, West-7, Kita-ku, Sapporo 060-8638, Japan. Electronic address: kitta@fb3.so-net.ne.jp. Department of Renal and Genitourinary Surgery, Hokkaido University Graduate School of Medicine, North-15, West-7, Kita-ku, Sapporo 060-8638, Japan. Center for Environmental and Health Sciences, Hokkaido University, North-12, West-7, Kita-ku, Sapporo 060-0812, Japan. Department of Renal and Genitourinary Surgery, Hokkaido University Graduate School of Medicine, North-15, West-7, Kita-ku, Sapporo 060-8638, Japan.</t>
  </si>
  <si>
    <t>Laboratory of Human Genome and Multifactorial Diseases (LR12ES07), Faculty of Pharmacy, University of Monastir, Monastir, Tunisia. Laboratory of Human Genome and Multifactorial Diseases (LR12ES07), Faculty of Pharmacy, University of Monastir, Monastir, Tunisia. Laboratory of Human Genome and Multifactorial Diseases (LR12ES07), Faculty of Pharmacy, University of Monastir, Monastir, Tunisia. Laboratory of Human Genome and Multifactorial Diseases (LR12ES07), Faculty of Pharmacy, University of Monastir, Monastir, Tunisia. Farhat Hached University Hospital, Unit of Reproductive Medicine, Sousse, Tunisia. School of Medicine, Nazarbayev University, Astana, Kazakhstan and Faculty of Sciences, El-Manar University, Tunis, Tunisia. University of Montpellier, UMR204 NUTRIPASS (IRD, UM, SupAgro), Montpellier, France. University of Montpellier, UMR204 NUTRIPASS (IRD, UM, SupAgro), Montpellier, France. University of Montpellier, UMR204 NUTRIPASS (IRD, UM, SupAgro), Montpellier, France; Institut Convergences Migrations, College de France, Paris, France. Electronic address: florin.grigorescu@inserm.fr. Laboratory of Human Genome and Multifactorial Diseases (LR12ES07), Faculty of Pharmacy, University of Monastir, Monastir, Tunisia.</t>
  </si>
  <si>
    <t>Vitargent (International) Biotechnology Limited, Unit 516, 5/F. Biotech Centre 2, No. 11 Science Park West Avenue, Hong Kong Science Park, Shatin, Hong Kong SAR, People's Republic of China; Department of Biomedical Sciences, College of Veterinary Medicine and Life Science, City University of Hong Kong, Hong Kong SAR, People's Republic of China. Vitargent (International) Biotechnology Limited, Unit 516, 5/F. Biotech Centre 2, No. 11 Science Park West Avenue, Hong Kong Science Park, Shatin, Hong Kong SAR, People's Republic of China; Department of Applied Biology and Chemical Technology, The Hong Kong Polytechnic University, Hong Kong SAR, People's Republic of China. Picower Institute for Learning and Memory Massachusetts Institute of Technology, Building 46 Room 4223 43, Vassar Street Cambridge, MA 02139, USA. Picower Institute for Learning and Memory Massachusetts Institute of Technology, Building 46 Room 4223 43, Vassar Street Cambridge, MA 02139, USA. Picower Institute for Learning and Memory Massachusetts Institute of Technology, Building 46 Room 4223 43, Vassar Street Cambridge, MA 02139, USA. Department of Biomedical Sciences, College of Veterinary Medicine and Life Science, City University of Hong Kong, Hong Kong SAR, People's Republic of China. School of Biomedical Engineering, Faculty of Engineering, University of Sydney, Sydney, New South Wales, Australia. Department of Food and Health Sciences, Technological and Higher Education Institute of Hong Kong, Hong Kong SAR, People's Republic of China. Department of Biomedical Sciences, College of Veterinary Medicine and Life Science, City University of Hong Kong, Hong Kong SAR, People's Republic of China. Electronic address: bhcheng@cityu.edu.hk. Vitargent (International) Biotechnology Limited, Unit 516, 5/F. Biotech Centre 2, No. 11 Science Park West Avenue, Hong Kong Science Park, Shatin, Hong Kong SAR, People's Republic of China. Electronic address: xueping.chen@vitargent.com.</t>
  </si>
  <si>
    <t>Molecular Immunology Unit, Department of Research, Fondazione IRCCS Istituto Nazionale dei Tumori, Milan, Italy. Tumor Immunology Unit, Department of Health Sciences, Human Pathology Section, University of Palermo School of Medicine, Palermo, Italy. Molecular Immunology Unit, Department of Research, Fondazione IRCCS Istituto Nazionale dei Tumori, Milan, Italy. Molecular Immunology Unit, Department of Research, Fondazione IRCCS Istituto Nazionale dei Tumori, Milan, Italy. Platform of Integrated Biology, Department of Applied Research and Technology Development, Fondazione IRCCS Istituto Nazionale dei Tumori, Milan, Italy. Molecular Targeting Unit, Department of Research, Fondazione IRCCS Istituto Nazionale dei Tumori, Milan, Italy. Platform of Integrated Biology, Department of Applied Research and Technology Development, Fondazione IRCCS Istituto Nazionale dei Tumori, Milan, Italy. Molecular Immunology Unit, Department of Research, Fondazione IRCCS Istituto Nazionale dei Tumori, Milan, Italy. Molecular Immunology Unit, Department of Research, Fondazione IRCCS Istituto Nazionale dei Tumori, Milan, Italy. Molecular Targeting Unit, Department of Research, Fondazione IRCCS Istituto Nazionale dei Tumori, Milan, Italy. Molecular Immunology Unit, Department of Research, Fondazione IRCCS Istituto Nazionale dei Tumori, Milan, Italy. Tumor Immunology Unit, Department of Health Sciences, Human Pathology Section, University of Palermo School of Medicine, Palermo, Italy. Molecular Immunology Unit, Department of Research, Fondazione IRCCS Istituto Nazionale dei Tumori, Milan, Italy. daniele.lecis@istitutotumori.mi.it mariopaolo.colombo@istitutotumori.mi.it. Molecular Immunology Unit, Department of Research, Fondazione IRCCS Istituto Nazionale dei Tumori, Milan, Italy. daniele.lecis@istitutotumori.mi.it mariopaolo.colombo@istitutotumori.mi.it.</t>
  </si>
  <si>
    <t>Facultad de Veterinaria, Universidad de la Republica, Uruguay. Facultad de Veterinaria, Universidad de la Republica, Uruguay. Facultad de Veterinaria, Universidad de la Republica, Uruguay. Facultad de Veterinaria, Universidad de la Republica, Uruguay. Fundacion IRAUy, Instituto de Reproduccion Animal, Uruguay. Fundacion IRAUy, Instituto de Reproduccion Animal, Uruguay. Fundacion IRAUy, Instituto de Reproduccion Animal, Uruguay. Fundacion IRAUy, Instituto de Reproduccion Animal, Uruguay. Fundacion IRAUy, Instituto de Reproduccion Animal, Uruguay. Institut Pasteur de Montevideo, Uruguay. Fundacion IRAUy, Instituto de Reproduccion Animal, Uruguay. Electronic address: menchaca.alejo@gmail.com. Facultad de Veterinaria, Universidad de la Republica, Uruguay.</t>
  </si>
  <si>
    <t>Department of Epidemiology, Dartmouth Geisel School of Medicine , Hanover, NH, USA. Department of Epidemiology, Dartmouth Geisel School of Medicine , Hanover, NH, USA. Department of Epidemiology, Dartmouth Geisel School of Medicine , Hanover, NH, USA. Department of Epidemiology, Dartmouth Geisel School of Medicine , Hanover, NH, USA. Department of Veterinary &amp; Animal Sciences, University of Massachusetts , Amherst, MA, USA. Pioneer Valley Life Sciences Institute , Baystate Medical Center, Springfield, MA, USA. Department of Veterinary &amp; Animal Sciences, University of Massachusetts , Amherst, MA, USA. Pioneer Valley Life Sciences Institute , Baystate Medical Center, Springfield, MA, USA. Department of Pathology, University of Massachusetts Medical School-Baystate Health , Springfield, MA, USA. Department of Pathology, University of Massachusetts Medical School-Baystate Health , Springfield, MA, USA. Department of Pathology, University of Massachusetts Medical School-Baystate Health , Springfield, MA, USA. Department of Epidemiology, Dartmouth Geisel School of Medicine , Hanover, NH, USA. Department of Molecular &amp; Systems Biology, Dartmouth Geisel School of Medicine , Hanover, NH, USA. Department of Community &amp; Family Medicine, Dartmouth Geisel School of Medicine , Hanover, NH, USA. Department of Veterinary &amp; Animal Sciences, University of Massachusetts , Amherst, MA, USA.</t>
  </si>
  <si>
    <t>Center for Nuclear Receptors and Cell Signaling, Department of Biology and Biochemistry, University of Houston, Houston, TX, 77204, USA. Key Laboratory of Fertility Preservation and Maintenance of Ministry of Education, Department of Biochemistry and Molecular Biology, School of Basic Medical Sciences, Ningxia Medical University, 750004, Yinchuan, China. National Laboratory of Biomacromolecules, CAS Center for Excellence in Biomacromolecules, Institute of Biophysics, Chinese Academy of Sciences, 100101, Beijing, China. University of Chinese Academy of Sciences, 100049, Beijing, China. Center for Nuclear Receptors and Cell Signaling, Department of Biology and Biochemistry, University of Houston, Houston, TX, 77204, USA. Department of Pharmacology and Chemical Biology, Baylor College of Medicine, Houston, TX, 77030, USA. National Laboratory of Biomacromolecules, CAS Center for Excellence in Biomacromolecules, Institute of Biophysics, Chinese Academy of Sciences, 100101, Beijing, China. Department of Molecular and Cellular Biology, Baylor College of Medicine, Houston, TX, 77030, USA. Department of Pharmacology and Chemical Biology, Baylor College of Medicine, Houston, TX, 77030, USA. Department of Molecular and Cellular Biology, Baylor College of Medicine, Houston, TX, 77030, USA. Center for Nuclear Receptors and Cell Signaling, Department of Biology and Biochemistry, University of Houston, Houston, TX, 77204, USA. Center for Nuclear Receptors and Cell Signaling, Department of Biology and Biochemistry, University of Houston, Houston, TX, 77204, USA. Department of Molecular and Cellular Biology, Baylor College of Medicine, Houston, TX, 77030, USA. Department of Molecular and Cellular Biology, Baylor College of Medicine, Houston, TX, 77030, USA. Department of Molecular and Cellular Biology, Baylor College of Medicine, Houston, TX, 77030, USA. Immunology &amp; Transplant Science Center, Department of Surgery and Urology, Houston Methodist Research Institute, Houston, TX, 77030, USA. Department of Medicine, Weill Cornell Medicine of Cornell University, New York, NY, 10065, USA. Department of Biochemistry, Baylor College of Medicine, Houston, TX, 77030, USA. Department of Pharmacology and Chemical Biology, Baylor College of Medicine, Houston, TX, 77030, USA. Department of Medicine, University of Pittsburgh, Pittsburgh, PA, 15261, USA. National Laboratory of Biomacromolecules, CAS Center for Excellence in Biomacromolecules, Institute of Biophysics, Chinese Academy of Sciences, 100101, Beijing, China. University of Chinese Academy of Sciences, 100049, Beijing, China. Center for Nuclear Receptors and Cell Signaling, Department of Biology and Biochemistry, University of Houston, Houston, TX, 77204, USA. qfeng4@central.uh.edu.</t>
  </si>
  <si>
    <t>Department of Gynecology and Obstetrics, University Hospital of Essen, 45122 Essen, Germany. QIAGEN, 40724 Hilden, Germany. QIAGEN, 40724 Hilden, Germany. QIAGEN, 40724 Hilden, Germany. QIAGEN, 40724 Hilden, Germany. Department of Gynecology and Obstetrics, University Hospital of Essen, 45122 Essen, Germany. Department of Gynecology and Obstetrics, University Hospital of Essen, 45122 Essen, Germany. Department of Gynecology and Obstetrics, University Hospital of Essen, 45122 Essen, Germany.</t>
  </si>
  <si>
    <t>Center for Reproductive Medicine, Yinchuan Women and Children Health Care Hospital, Yinchuan, Ningxia, China (mainland). Center for Reproductive Medicine, Yinchuan Women and Children Health Care Hospital, Yinchuan, Ningxia, China (mainland). Center for Reproductive Medicine, Yinchuan Women and Children Health Care Hospital, Yinchuan, Ningxia, China (mainland). Center for Reproductive Medicine, Yinchuan Women and Children Health Care Hospital, Yinchuan, Ningxia, China (mainland). Center for Reproductive Medicine, Yinchuan Women and Children Health Care Hospital, Yinchuan, Ningxia, China (mainland). Center for Reproductive Medicine, Yinchuan Women and Children Health Care Hospital, Yinchuan, Ningxia, China (mainland).</t>
  </si>
  <si>
    <t>Department of Animal Sciences, School of Environmental &amp; Biological Sciences, Rutgers, The State University of New Jersey, New Brunswick, NJ, USA. Department of Animal Sciences, School of Environmental &amp; Biological Sciences, Rutgers, The State University of New Jersey, New Brunswick, NJ, USA; Joint Graduate Program in Toxicology, Rutgers, The State University of New Jersey, Piscataway, NJ, USA. Department of Animal Sciences, School of Environmental &amp; Biological Sciences, Rutgers, The State University of New Jersey, New Brunswick, NJ, USA. Graduate Program in Neuroscience, Rutgers, The State University of New Jersey, New Brunswick, NJ, USA. Joint Graduate Program in Toxicology, Rutgers, The State University of New Jersey, Piscataway, NJ, USA; Department of Pharmacology and Toxicology, School of Pharmacy, Rutgers, The State University of New Jersey, Piscataway, NJ, USA. Department of Pharmacology and Toxicology, School of Pharmacy, Rutgers, The State University of New Jersey, Piscataway, NJ, USA; Environmental and Occupational Health Sciences Institute, Rutgers, The State University of New Jersey, Piscataway, NJ, USA. Department of Animal Sciences, School of Environmental &amp; Biological Sciences, Rutgers, The State University of New Jersey, New Brunswick, NJ, USA; Joint Graduate Program in Toxicology, Rutgers, The State University of New Jersey, Piscataway, NJ, USA; Graduate Program in Neuroscience, Rutgers, The State University of New Jersey, New Brunswick, NJ, USA. Electronic address: ta.roepke@rutgers.edu.</t>
  </si>
  <si>
    <t>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Instituto de Salud y Ambiente del Litoral (ISAL, UNL-CONICET), Facultad de Bioquimica y Ciencias Biologicas, Universidad Nacional del Litoral, Santa Fe, Argentina; Catedra de Fisiologia Humana, Facultad de Bioquimica y Ciencias Biologicas, Universidad Nacional del Litoral, Santa Fe, Argentina. Instituto de Salud y Ambiente del Litoral (ISAL, UNL-CONICET), Facultad de Bioquimica y Ciencias Biologicas, Universidad Nacional del Litoral, Santa Fe, Argentina; Departamento de Bioquimica Clinica y Cuantitativa, Facultad de Bioquimica y Ciencias Biologicas, Universidad Nacional del Litoral, Santa Fe, Argentina. 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Electronic address: lkass@fbcb.unl.edu.ar.</t>
  </si>
  <si>
    <t>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College of Animal Science and Technology, Sichuan Agricultural University, Chengdu, Sichuan, 611130, China; Farm Animal Genetic Resources Exploration and Innovation Key Laboratory of Sichuan Province, Sichuan Agricultural University, Chengdu, Sichuan, 611130, China. Electronic address: 363445986@qq.com. College of Animal Science and Technology, Sichuan Agricultural University, Chengdu, Sichuan, 611130, China; Farm Animal Genetic Resources Exploration and Innovation Key Laboratory of Sichuan Province, Sichuan Agricultural University, Chengdu, Sichuan, 611130, China. Electronic address: zhuli7508@163.com.</t>
  </si>
  <si>
    <t>Department of In Vitro Toxicology and Dermato-cosmetology (IVTD), Vrije Universiteit Brussel (VUB), Laarbeeklaan 103, B-1090 Brussels, Belgium. Department of In Vitro Toxicology and Dermato-cosmetology (IVTD), Vrije Universiteit Brussel (VUB), Laarbeeklaan 103, B-1090 Brussels, Belgium. Department of Gene Therapy and Regenerative Medicine (GTRM), Vrije Universiteit Brussel (VUB), Laarbeeklaan 103, B-1090 Brussels, Belgium. Department of In Vitro Toxicology and Dermato-cosmetology (IVTD), Vrije Universiteit Brussel (VUB), Laarbeeklaan 103, B-1090 Brussels, Belgium. Department of In Vitro Toxicology and Dermato-cosmetology (IVTD), Vrije Universiteit Brussel (VUB), Laarbeeklaan 103, B-1090 Brussels, Belgium. Department of Gene Therapy and Regenerative Medicine (GTRM), Vrije Universiteit Brussel (VUB), Laarbeeklaan 103, B-1090 Brussels, Belgium. Department of Gene Therapy and Regenerative Medicine (GTRM), Vrije Universiteit Brussel (VUB), Laarbeeklaan 103, B-1090 Brussels, Belgium. Department of In Vitro Toxicology and Dermato-cosmetology (IVTD), Vrije Universiteit Brussel (VUB), Laarbeeklaan 103, B-1090 Brussels, Belgium. Department of In Vitro Toxicology and Dermato-cosmetology (IVTD), Vrije Universiteit Brussel (VUB), Laarbeeklaan 103, B-1090 Brussels, Belgium. Department of In Vitro Toxicology and Dermato-cosmetology (IVTD), Vrije Universiteit Brussel (VUB), Laarbeeklaan 103, B-1090 Brussels, Belgium.</t>
  </si>
  <si>
    <t>Bioinformatics and Functional Genomics Group, Cancer Research Center (CiC-IMBCC, CSIC/USAL/IBSAL), Consejo Superior de Investigaciones Cientificas (CSIC) and University of Salamanca (USAL), 37007 Salamanca, Spain. Human Molecular Genetics Lab, Department of Biology, Universidad del Valle, 477027 Melendez University City, Cali 25360, Colombia. Bioinformatics and Functional Genomics Group, Cancer Research Center (CiC-IMBCC, CSIC/USAL/IBSAL), Consejo Superior de Investigaciones Cientificas (CSIC) and University of Salamanca (USAL), 37007 Salamanca, Spain. Human Molecular Genetics Lab, Department of Biology, Universidad del Valle, 477027 Melendez University City, Cali 25360, Colombia. School of Systems Engineering and Computation, Universidad del Valle, 477027 Melendez University City, Cali 25360, Colombia. Department of Basic Health Sciences, Pontificia Universidad Javeriana Cali, 110321 Cali, Colombia. Department of Biology, University of Cauca, Popayan 190003, Colombia. Imbanaco Medical Center, Cali 760042, Colombia. Human Molecular Genetics Lab, Department of Biology, Universidad del Valle, 477027 Melendez University City, Cali 25360, Colombia. School of Electrical and Electronic Engineering, Universidad del Valle, 477027 Melendez University City, Cali 25360, Colombia. School of Systems Engineering and Computation, Universidad del Valle, 477027 Melendez University City, Cali 25360, Colombia. Bioinformatics and Functional Genomics Group, Cancer Research Center (CiC-IMBCC, CSIC/USAL/IBSAL), Consejo Superior de Investigaciones Cientificas (CSIC) and University of Salamanca (USAL), 37007 Salamanca, Spain.</t>
  </si>
  <si>
    <t>The Second Breast Surgery Section, Shengjing Hospital of China Medical University Shenyang, P. R. China. Department of Molecular and Cellular Oncology, The University of Texas MD Anderson Cancer Center Houston, Texas, USA. Department of Molecular and Cellular Oncology, The University of Texas MD Anderson Cancer Center Houston, Texas, USA. Department of Molecular and Cellular Oncology, The University of Texas MD Anderson Cancer Center Houston, Texas, USA. Department of Molecular and Cellular Oncology, The University of Texas MD Anderson Cancer Center Houston, Texas, USA. Department of Molecular and Cellular Oncology, The University of Texas MD Anderson Cancer Center Houston, Texas, USA. Department of Molecular and Cellular Oncology, The University of Texas MD Anderson Cancer Center Houston, Texas, USA. Department of Molecular and Cellular Oncology, The University of Texas MD Anderson Cancer Center Houston, Texas, USA. Graduate Institute of Biomedical Sciences, Research Center for Cancer Biology, and Center for Molecular Medicine, China Medical University Taichung 404, Taiwan. Department of Molecular and Cellular Oncology, The University of Texas MD Anderson Cancer Center Houston, Texas, USA.</t>
  </si>
  <si>
    <t>Department of Gynecology, The First Affiliated Hospital of Nanjing Medical University, Nanjing, China. State Key Laboratory of Reproductive Medicine, Center for Global Health, School of Public Health, Nanjing Medical University, Nanjing, China. State Key Laboratory of Modern Toxicology of Ministry of Education, School of Public Health, Nanjing Medical University, Nanjing, China. Department of Gynecology, The First Affiliated Hospital of Nanjing Medical University, Nanjing, China. Department of Gynecology, The First Affiliated Hospital of Nanjing Medical University, Nanjing, China. State Key Laboratory of Reproductive Medicine, Center for Global Health, School of Public Health, Nanjing Medical University, Nanjing, China. State Key Laboratory of Modern Toxicology of Ministry of Education, School of Public Health, Nanjing Medical University, Nanjing, China. Department of Gynecology, The First Affiliated Hospital of Nanjing Medical University, Nanjing, China. Department of Gynecology, The First Affiliated Hospital of Nanjing Medical University, Nanjing, China. State Key Laboratory of Reproductive Medicine, Center for Global Health, School of Public Health, Nanjing Medical University, Nanjing, China. State Key Laboratory of Modern Toxicology of Ministry of Education, School of Public Health, Nanjing Medical University, Nanjing, China. Department of Gynecology, The First Affiliated Hospital of Nanjing Medical University, Nanjing, China.</t>
  </si>
  <si>
    <t>Lombardi Comprehensive Cancer Center, Georgetown University Medical Center, MedStar Health, Washington, DC. sms248@georgetown.edu. NSABP Foundation, Pittsburgh, Pennsylvania. NSABP Foundation, Pittsburgh, Pennsylvania. University of Pittsburgh, Pittsburgh, Pennsylvania. NanoString Technologies, Inc., Seattle, Washington. Lombardi Comprehensive Cancer Center, Georgetown University Medical Center, MedStar Health, Washington, DC. NSABP Foundation, Pittsburgh, Pennsylvania. University of Pittsburgh, Pittsburgh, Pennsylvania. NSABP Foundation, Pittsburgh, Pennsylvania. Centre hospitalier de l'Universite de Montreal, Montreal, Quebec, Canada. Lombardi Comprehensive Cancer Center, Georgetown University Medical Center, MedStar Health, Washington, DC. NSABP Foundation, Pittsburgh, Pennsylvania. University of Pittsburgh, Pittsburgh, Pennsylvania. NanoString Technologies, Inc., Seattle, Washington. NSABP Foundation, Pittsburgh, Pennsylvania. Houston Methodist Cancer Center, Houston, Texas. NSABP Foundation, Pittsburgh, Pennsylvania. University of Pittsburgh, Pittsburgh, Pennsylvania. Magee-Womens Hospital, Pittsburgh, Pennsylvania. NSABP Foundation, Pittsburgh, Pennsylvania. Orlando Health UF Health Cancer Center, Orlando, Florida. NSABP Foundation, Pittsburgh, Pennsylvania. University of Pittsburgh, Pittsburgh, Pennsylvania.</t>
  </si>
  <si>
    <t>Nord University, Faculty of Biosciences and Aquaculture, Bodo, Norway. Institute of Marine Research (IMR), Bergen, Norway. Institute of Marine Research (IMR), Bergen, Norway.</t>
  </si>
  <si>
    <t>Department of Bioinformatics &amp; Computational Biology, Genentech Inc., South San Francisco, CA, United States of America. Foundation Medicine, Cambridge, MA, United States of America. Foundation Medicine, Cambridge, MA, United States of America. Foundation Medicine, Cambridge, MA, United States of America. Foundation Medicine, Cambridge, MA, United States of America. Foundation Medicine, Cambridge, MA, United States of America. Foundation Medicine, Cambridge, MA, United States of America. Department of Bioinformatics &amp; Computational Biology, Genentech Inc., South San Francisco, CA, United States of America. Department of Bioinformatics &amp; Computational Biology, Genentech Inc., South San Francisco, CA, United States of America.</t>
  </si>
  <si>
    <t>Department of Pharmacology and Cancer Biology, Duke University School of Medicine, Durham, North Carolina. Department of Pharmacology and Cancer Biology, Duke University School of Medicine, Durham, North Carolina. Department of Pharmacology and Cancer Biology, Duke University School of Medicine, Durham, North Carolina. Department of Pharmacology and Cancer Biology, Duke University School of Medicine, Durham, North Carolina. Department of Pharmacology and Cancer Biology, Duke University School of Medicine, Durham, North Carolina. Department of Pharmacology and Chemical Biology, University of Pittsburgh, Pittsburgh, Pennsylvania. Womens Cancer Research Center, University of Pittsburgh Cancer Institute and Magee-Women Research Institute, Pittsburgh, Pennsylvania. Department of Medical Oncology, Dana-Farber Cancer Institute, Harvard Medical School, Boston, Massachusetts. Department of Medical Oncology, Dana-Farber Cancer Institute, Harvard Medical School, Boston, Massachusetts. Department of Medical Oncology, Duke Cancer Institute, Duke University, Durham, North Carolina. Department of Pharmacology and Cancer Biology, Duke University School of Medicine, Durham, North Carolina. Department of Pharmacology and Cancer Biology, Duke University School of Medicine, Durham, North Carolina. Department of Pharmacology and Cancer Biology, Duke University School of Medicine, Durham, North Carolina. Department of Pharmacology and Cancer Biology, Duke University School of Medicine, Durham, North Carolina. donald.mcdonnell@duke.edu.</t>
  </si>
  <si>
    <t>GENYO, Centre for Genomics and Oncological Research: Pfizer, University of Granada, Andalusian Regional Government, PTS Granada, Granada, Spain. Electronic address: luisjavier.martinez@genyo.es. GENYO, Centre for Genomics and Oncological Research: Pfizer, University of Granada, Andalusian Regional Government, PTS Granada, Granada, Spain. Urology Department, University Hospital Virgen de las Nieves, Av. de las Fuerzas Armadas 2, 18014 Granada, Spain. University of Granada, Legal Medicine and Toxicology Department, Faculty of Medicine, PTS, Granada, Spain. GENYO, Centre for Genomics and Oncological Research: Pfizer, University of Granada, Andalusian Regional Government, PTS Granada, Granada, Spain; University of Granada, Department of Biochemistry and Molecular Biology III, Faculty of Medicine, PTS, Granada, Spain.</t>
  </si>
  <si>
    <t>Department of Medical Oncology, Institut Curie, PSL Research University, Saint Cloud, France. Department of Genetics, Institut Curie, PSL Research University, Paris, France. Department of Medical Oncology, Institut Curie, PSL Research University, Paris &amp; Saint Cloud, France. Paris Descartes University, Paris, France. Department of Medical Oncology, Institut Curie, PSL Research University, Saint Cloud, France. Saint Quentin en Yvelines University, Paris Saclay University, Saint Cloud, Paris, France. Department of Medical Oncology, Institut Curie, PSL Research University, Saint Cloud, France. Saint Quentin en Yvelines University, Paris Saclay University, Saint Cloud, Paris, France.</t>
  </si>
  <si>
    <t>Department of Spine and Osteopathy Ward. Department of Spine and Osteopathy Ward. Department of Respiratory Medicine. Department of Spine and Osteopathy Ward. Department of Spine and Osteopathy Ward. Department of Spine and Osteopathy Ward. Department of Spine and Osteopathy Ward. Department of Spine and Osteopathy Ward. Department of Spine and Osteopathy Ward. Department of Spine and Osteopathy Ward. Department of Spine and Osteopathy Ward. Department of Spine and Osteopathy Ward. Department of Spine and Osteopathy Ward. Department of Gastrointestinal Gland Surgery, The First Affiliated Hospital of Guangxi Medical University, Nanning, Guangxi, People's Republic of China.</t>
  </si>
  <si>
    <t>Department of Laboratory Medicine, Tongji Hospital, Tongji Medical College, Huazhong University of Science and Technology, Wuhan, China. Department of Laboratory Medicine, Tongji Hospital, Tongji Medical College, Huazhong University of Science and Technology, Wuhan, China. Department of Laboratory Medicine, Tongji Hospital, Tongji Medical College, Huazhong University of Science and Technology, Wuhan, China. Department of Laboratory Medicine, Tongji Hospital, Tongji Medical College, Huazhong University of Science and Technology, Wuhan, China. Department of Laboratory Medicine, Tongji Hospital, Tongji Medical College, Huazhong University of Science and Technology, Wuhan, China. Department of Laboratory Medicine, Tongji Hospital, Tongji Medical College, Huazhong University of Science and Technology, Wuhan, China. Department of Laboratory Medicine, Tongji Hospital, Tongji Medical College, Huazhong University of Science and Technology, Wuhan, China. Key Laboratory of Environment and Health, Ministry of Education &amp; Ministry of Environmental Protection, State Key Laboratory of Environmental Health (incubating), School of Public Health, Tongji Medical College, Huazhong University of Science and Technology, Wuhan, China. Key Laboratory of Environment and Health, Ministry of Education &amp; Ministry of Environmental Protection, State Key Laboratory of Environmental Health (incubating), School of Public Health, Tongji Medical College, Huazhong University of Science and Technology, Wuhan, China. Department of Epidemiology and Biostatistics, School of Public Health, Tongji Medical College, Huazhong University of Science and Technology, Wuhan, China. Department of Laboratory Medicine, Tongji Hospital, Tongji Medical College, Huazhong University of Science and Technology, Wuhan, China. Electronic address: sying830@163.com. Department of Laboratory Medicine, Tongji Hospital, Tongji Medical College, Huazhong University of Science and Technology, Wuhan, China. Electronic address: chengliming2015@163.com.</t>
  </si>
  <si>
    <t>Department of Microbiology, Immunology &amp; Molecular Genetics, University of Texas Long School of Medicine, UT Health San Antonio, San Antonio, TX, United States. Department of Microbiology, Immunology &amp; Molecular Genetics, University of Texas Long School of Medicine, UT Health San Antonio, San Antonio, TX, United States. Department of Microbiology, Immunology &amp; Molecular Genetics, University of Texas Long School of Medicine, UT Health San Antonio, San Antonio, TX, United States. Department of Microbiology, Immunology &amp; Molecular Genetics, University of Texas Long School of Medicine, UT Health San Antonio, San Antonio, TX, United States. Department of Microbiology, Immunology &amp; Molecular Genetics, University of Texas Long School of Medicine, UT Health San Antonio, San Antonio, TX, United States. Department of Microbiology, Immunology &amp; Molecular Genetics, University of Texas Long School of Medicine, UT Health San Antonio, San Antonio, TX, United States. Department of Microbiology, Immunology &amp; Molecular Genetics, University of Texas Long School of Medicine, UT Health San Antonio, San Antonio, TX, United States. Department of Microbiology, Immunology &amp; Molecular Genetics, University of Texas Long School of Medicine, UT Health San Antonio, San Antonio, TX, United States.</t>
  </si>
  <si>
    <t>Department of Pathology, Memorial Sloan Kettering Cancer Center, New York, USA. Electronic address: rossd@mskcc.org. Human Oncology and Pathogenesis Program. Department of Medicine, Memorial Sloan Kettering Cancer Center, New York, USA. Human Oncology and Pathogenesis Program; Department of Medicine, Memorial Sloan Kettering Cancer Center, New York, USA. Department of Pathology, Columbia University Medical Center, New York, USA. Department of Pathology, Memorial Sloan Kettering Cancer Center, New York, USA. Department of Pathology, Memorial Sloan Kettering Cancer Center, New York, USA; Human Oncology and Pathogenesis Program. Department of Medicine, Memorial Sloan Kettering Cancer Center, New York, USA. Department of Pathology, Memorial Sloan Kettering Cancer Center, New York, USA; Human Oncology and Pathogenesis Program. Department of Medicine, Memorial Sloan Kettering Cancer Center, New York, USA. Department of Medicine, Memorial Sloan Kettering Cancer Center, New York, USA. Department of Pathology, Memorial Sloan Kettering Cancer Center, New York, USA. Department of Pathology, Memorial Sloan Kettering Cancer Center, New York, USA. Human Oncology and Pathogenesis Program; Department of Medicine, Memorial Sloan Kettering Cancer Center, New York, USA. Department of Pathology, Memorial Sloan Kettering Cancer Center, New York, USA.</t>
  </si>
  <si>
    <t>Guangdong Provincial Key Laboratory of Colorectal and Pelvic Floor Diseases, Department of Colorectal Surgery, Guangdong Institute of Gastroenterology, The Sixth Affiliated Hospital, Sun Yat-sen University, Guangzhou, China. Guangdong Provincial Key Laboratory of Colorectal and Pelvic Floor Diseases, Department of Radiation Oncology, Guangdong Institute of Gastroenterology, Guangzhou, China. Guangdong Provincial Key Laboratory of Colorectal and Pelvic Floor Diseases, Department of Oncology, Guangdong Institute of Gastroenterology, The Sixth Affiliated Hospital, Sun Yat-sen University, Guangzhou, China. Guangdong Provincial Key Laboratory of Colorectal and Pelvic Floor Diseases, Department of Oncology, Guangdong Institute of Gastroenterology, The Sixth Affiliated Hospital, Sun Yat-sen University, Guangzhou, China. School of Medicine, Sun Yat-sen University, Guangzhou, China. State Key Laboratory of Oncology in South China, Collaborative Innovation Center for Cancer Medicine, Department of Clinical Laboratory, Sun Yat-sen University Cancer Center, Guangzhou, China. Guangdong Provincial Key Laboratory of Colorectal and Pelvic Floor Diseases, Department of Colorectal Surgery, Guangdong Institute of Gastroenterology, The Sixth Affiliated Hospital, Sun Yat-sen University, Guangzhou, China.</t>
  </si>
  <si>
    <t>College of Traditional Chinese Medicine of Jinan University, Guangzhou, People's Republic of China. College of Traditional Chinese Medicine of Jinan University, Guangzhou, People's Republic of China. The First Affiliated Hospital of Jinan University, Guangzhou, People's Republic of China. College of Traditional Chinese Medicine of Jinan University, Guangzhou, People's Republic of China. College of Traditional Chinese Medicine of Jinan University, Guangzhou, People's Republic of China. College of Traditional Chinese Medicine of Jinan University, Guangzhou, People's Republic of China. College of Traditional Chinese Medicine of Jinan University, Guangzhou, People's Republic of China. Institute of Biomedicine and Department of Cellular Biology, Jinan University, Guangzhou, People's Republic of China. College of Traditional Chinese Medicine of Jinan University, Guangzhou, People's Republic of China. The First Affiliated Hospital of Jinan University, Guangzhou, People's Republic of China.</t>
  </si>
  <si>
    <t>Department of Pharmacy, Shanghai Jiao Tong University Affiliated Sixth People's Hospital, Shanghai, China. Department of Neurology, Shanghai Jiao Tong University Affiliated Sixth People's Hospital, Shanghai, China. Department of Pharmacy, Shanghai Jiao Tong University Affiliated Sixth People's Hospital, Shanghai, China. Department of Neurology, Shanghai Jiao Tong University Affiliated Sixth People's Hospital, Shanghai, China. Department of Pharmacy, Shanghai Jiao Tong University Affiliated Sixth People's Hospital, Shanghai, China. Department of Neurology, Shanghai Jiao Tong University Affiliated Sixth People's Hospital, Shanghai, China. Department of Pharmacy, Shanghai Jiao Tong University Affiliated Sixth People's Hospital, Shanghai, China. School of Medicine, Shanghai Jiao Tong University, Shanghai, China.</t>
  </si>
  <si>
    <t>Harold C. Simmons Comprehensive Cancer Center, University of Texas Southwestern Medical Center, Dallas, TX 75390, USA; Department of Internal Medicine, University of Texas Southwestern Medical Center, Dallas, TX 75390, USA. Electronic address: ariella.hanker@utsouthwestern.edu. Harold C. Simmons Comprehensive Cancer Center, University of Texas Southwestern Medical Center, Dallas, TX 75390, USA. Harold C. Simmons Comprehensive Cancer Center, University of Texas Southwestern Medical Center, Dallas, TX 75390, USA; Department of Internal Medicine, University of Texas Southwestern Medical Center, Dallas, TX 75390, USA. Electronic address: carlos.arteaga@utsouthwestern.edu.</t>
  </si>
  <si>
    <t>Department of Histology and Embryology, Faculty of Medicine and Dentistry, Pomeranian Medical University, Powst. Wlkp. 72, 70-111 Szczecin, Poland. Department of Histology and Embryology, Faculty of Medicine and Dentistry, Pomeranian Medical University, Powst. Wlkp. 72, 70-111 Szczecin, Poland. Department of Histology and Embryology, Faculty of Medicine and Dentistry, Pomeranian Medical University, Powst. Wlkp. 72, 70-111 Szczecin, Poland. Department of Histology and Embryology, Faculty of Medicine and Dentistry, Pomeranian Medical University, Powst. Wlkp. 72, 70-111 Szczecin, Poland.</t>
  </si>
  <si>
    <t>Department of Chemistry, Truman State University, Kirksville, MO, USA. Christopher S Bond Life Sciences Center, University of Missouri, Columbia, MO, USA. Biomedical Sciences, University of Missouri, Columbia, MO, USA. Christopher S Bond Life Sciences Center, University of Missouri, Columbia, MO, USA. Biomedical Sciences, University of Missouri, Columbia, MO, USA. Christopher S Bond Life Sciences Center, University of Missouri, Columbia, MO, USA. Biomedical Sciences, University of Missouri, Columbia, MO, USA. Christopher S Bond Life Sciences Center, University of Missouri, Columbia, MO, USA. Biomedical Sciences, University of Missouri, Columbia, MO, USA. Christopher S Bond Life Sciences Center, University of Missouri, Columbia, MO, USA. Biomedical Sciences, University of Missouri, Columbia, MO, USA. Christopher S Bond Life Sciences Center, University of Missouri, Columbia, MO, USA. Biomedical Sciences, University of Missouri, Columbia, MO, USA. Physics, Randolph College, Lynchburg, VA, USA. Christopher S Bond Life Sciences Center, University of Missouri, Columbia, MO, USA. Biomedical Sciences, University of Missouri, Columbia, MO, USA. Christopher S Bond Life Sciences Center, University of Missouri, Columbia, MO, USA. Biomedical Sciences, University of Missouri, Columbia, MO, USA. Informatics Institute, University of Missouri, Columbia, MO, USA. Thompson Center for Autism and Neurobehavioral Disorders, University of Missouri, Columbia, MO, USA. Genetics Area Program, University of Missouri, Columbia, MO, USA.</t>
  </si>
  <si>
    <t>Vincent Center for Reproductive Biology, Massachusetts General Hospital, Boston, MA 02114, USA. Department of Obstetrics, Gynecology and Reproductive Biology, Harvard Medical School, Boston, MA 02115, USA. Vincent Center for Reproductive Biology, Massachusetts General Hospital, Boston, MA 02114, USA. Department of Obstetrics, Gynecology and Reproductive Biology, Harvard Medical School, Boston, MA 02115, USA. Current address: Department of Molecular and Integrative Physiology, University of Kansas Medical Center, Kansas City, KS 66160, USA. Department of Biology, Laboratory of Aging and Infertility Research, Northeastern University, Boston, MA 02115, USA. Current address: Department of Medical Oncology Dana-Farber Cancer Institute and Harvard Medical School, Boston, MA 02115, USA. Vincent Center for Reproductive Biology, Massachusetts General Hospital, Boston, MA 02114, USA. Department of Obstetrics, Gynecology and Reproductive Biology, Harvard Medical School, Boston, MA 02115, USA. Department of Biology, Laboratory of Aging and Infertility Research, Northeastern University, Boston, MA 02115, USA. Department of Biology, Laboratory of Aging and Infertility Research, Northeastern University, Boston, MA 02115, USA.</t>
  </si>
  <si>
    <t>King Saud University, Department of Zoology, College of Science. King Saud University, Department of Zoology, College of Science. King Saud University, Department of Zoology, College of Science. King Saud University, Department of Zoology, College of Science. King Saud University, Department of Zoology, College of Science. Department of Zoology and Anthropology, Constantine the Philosopher University, 949 74, Nitra, Slovakia. King Saud University, Department of Zoology, College of Science. Electronic address: hharrath@ksu.edu.sa.</t>
  </si>
  <si>
    <t>Postgraduate Program in Medical Sciences, Universidade Federal Do Rio Grande Do Sul (UFRGS), Porto Alegre, Brazil. Centro de Pesquisa da Serra Gaucha (CEPESG), Caxias Do Sul, Brazil. Latin American Cooperative Oncology Group (LACOG), Porto Alegre, Brazil. Department of Obstetrics and Gynecology, Faculty of Medical Sciences, State University of Campinas (UNICAMP), Campinas, Brazil. Department of Obstetrics and Gynecology, Faculty of Medical Sciences, State University of Campinas (UNICAMP), Campinas, Brazil. Department of Obstetrics and Gynecology, Faculty of Medical Sciences, State University of Campinas (UNICAMP), Campinas, Brazil. Department of Obstetrics and Gynecology, Faculty of Medical Sciences, State University of Campinas (UNICAMP), Campinas, Brazil. Department of Obstetrics and Gynecology, Faculty of Medical Sciences, State University of Campinas (UNICAMP), Campinas, Brazil. Department of Obstetrics and Gynecology, Faculty of Medical Sciences, State University of Campinas (UNICAMP), Campinas, Brazil. Diagnose Patologia e Biologia Molecular, Caxias Do Sul, Brazil. Diagnose Patologia e Biologia Molecular, Caxias Do Sul, Brazil. Centro de Pesquisa da Serra Gaucha (CEPESG), Caxias Do Sul, Brazil. Department of Obstetrics and Gynecology, Faculty of Medical Sciences, State University of Campinas (UNICAMP), Campinas, Brazil. Laboratory of Molecular and Investigative Pathology - LAPE, Faculty of Medical Sciences, State University of Campinas (UNICAMP), Campinas, Brazil. Instituto Nacional Do Cancer (INCA - HCIII), Rio de Janeiro, Brazil. Latin American Cooperative Oncology Group (LACOG), Porto Alegre, Brazil. Lester and Sue Smith Breast Cancer Center, Baylor College of Medicine, Houston, TX, United States. Postgraduate Program in Medical Sciences, Universidade Federal Do Rio Grande Do Sul (UFRGS), Porto Alegre, Brazil.</t>
  </si>
  <si>
    <t>UPMC Hillman Cancer Center, University of Pittsburgh, Pittsburgh, PA 15232. Women's Cancer Research Center, UPMC Hillman Cancer Center, University of Pittsburgh, Pittsburgh, PA 15232. Department of Pathology, University of Pittsburgh, Pittsburgh, PA 15232. UPMC Hillman Cancer Center, University of Pittsburgh, Pittsburgh, PA 15232. Women's Cancer Research Center, UPMC Hillman Cancer Center, University of Pittsburgh, Pittsburgh, PA 15232. Department of Biomedical Informatics, University of Pittsburgh, Pittsburgh, PA 15232. Department of Pathology, University of Pittsburgh, Pittsburgh, PA 15232. Lester &amp; Sue Smith Breast Center, Baylor College of Medicine, Houston, TX 77030. Dan L. Duncan Cancer Center, Baylor College of Medicine, Houston, TX 77030. Department of Molecular and Cellular Biology, Baylor College of Medicine, Houston, TX 77030. UPMC Hillman Cancer Center, University of Pittsburgh, Pittsburgh, PA 15232. Women's Cancer Research Center, UPMC Hillman Cancer Center, University of Pittsburgh, Pittsburgh, PA 15232. Department of Biomedical Informatics, University of Pittsburgh, Pittsburgh, PA 15232. Department of Pathology, University of Pittsburgh, Pittsburgh, PA 15232. Lester &amp; Sue Smith Breast Center, Baylor College of Medicine, Houston, TX 77030. Dan L. Duncan Cancer Center, Baylor College of Medicine, Houston, TX 77030. Department of Molecular and Cellular Biology, Baylor College of Medicine, Houston, TX 77030. Department of Pathology, University of Pittsburgh, Pittsburgh, PA 15232. Lester &amp; Sue Smith Breast Center, Baylor College of Medicine, Houston, TX 77030. Dan L. Duncan Cancer Center, Baylor College of Medicine, Houston, TX 77030. Department of Molecular and Cellular Biology, Baylor College of Medicine, Houston, TX 77030. Department of Radiology, Baylor College of Medicine, Houston, TX 77030. UPMC Hillman Cancer Center, University of Pittsburgh, Pittsburgh, PA 15232; xiaosongw@pitt.edu. Women's Cancer Research Center, UPMC Hillman Cancer Center, University of Pittsburgh, Pittsburgh, PA 15232. Department of Biomedical Informatics, University of Pittsburgh, Pittsburgh, PA 15232. Department of Pathology, University of Pittsburgh, Pittsburgh, PA 15232. Lester &amp; Sue Smith Breast Center, Baylor College of Medicine, Houston, TX 77030. Dan L. Duncan Cancer Center, Baylor College of Medicine, Houston, TX 77030. Department of Molecular and Cellular Biology, Baylor College of Medicine, Houston, TX 77030.</t>
  </si>
  <si>
    <t>State Key Laboratory of Natural Medicines, China Pharmaceutical University, No. 24 Tongjia Lane, Nanjing, 210009, PR China. State Key Laboratory of Natural Medicines, China Pharmaceutical University, No. 24 Tongjia Lane, Nanjing, 210009, PR China. State Key Laboratory of Natural Medicines, China Pharmaceutical University, No. 24 Tongjia Lane, Nanjing, 210009, PR China. State Key Laboratory of Natural Medicines, China Pharmaceutical University, No. 24 Tongjia Lane, Nanjing, 210009, PR China. State Key Laboratory of Natural Medicines, China Pharmaceutical University, No. 24 Tongjia Lane, Nanjing, 210009, PR China. State Key Laboratory of Natural Medicines, China Pharmaceutical University, No. 24 Tongjia Lane, Nanjing, 210009, PR China. State Key Laboratory of Natural Medicines, China Pharmaceutical University, No. 24 Tongjia Lane, Nanjing, 210009, PR China. Electronic address: liuehu2011@163.com.</t>
  </si>
  <si>
    <t>Department of Biomedical Science, Faculty of Medicine and Health Sciences, Maulana Malik Ibrahim Islamic State University of Malang, Batu, East Java, 65151, Indonesia. zulhaq@kedokteran.uin-malang.ac.id. Department of General Surgery, Weston General Hospital, Grange Rd, Weston-super-Mare, BS23 4QT, UK.</t>
  </si>
  <si>
    <t>Department of Health and Kinesiology, Purdue University, West Lafayette, Indiana, USA. Department of Physiology, Midwestern University, Glendale, Arizona, USA. Department of Health and Kinesiology, Purdue University, West Lafayette, Indiana, USA. Department of Health and Kinesiology, Purdue University, West Lafayette, Indiana, USA. Laboratory of Systems Physiology, Department of Kinesiology, University of North Carolina at Charlotte, Charlotte, North Carolina, USA. Department of Physiology, Midwestern University, Glendale, Arizona, USA. Department of Health and Kinesiology, Purdue University, West Lafayette, Indiana, USA. Department of Health and Kinesiology, Purdue University, West Lafayette, Indiana, USA. Department of Basic Medical Sciences, College of Medicine-Phoenix, University of Arizona, Phoenix, Arizona, USA. Laboratory of Systems Physiology, Department of Kinesiology, University of North Carolina at Charlotte, Charlotte, North Carolina, USA. Department of Statistics, Purdue University, West Lafayette, Indiana, USA.</t>
  </si>
  <si>
    <t>Department of Medical Genetics, Shahid Beheshti University of Medical Sciences, Tehran, Iran. Department of Anatomical Sciences, Faculty of Medicine, Birjand University of Medical Sciences, Birjand, Iran. Urogenital Stem Cell Research Center, Shahid Beheshti University of Medical Sciences, Tehran, Iran.</t>
  </si>
  <si>
    <t>From the Departments of Pathology (W.D., H.L.S., Y.L., L.S., C.R.W.), The University of Chicago, IL. Pediatrics, Pathology, and Human Genetics (R.D.N., K.M.S., M.G., I.P.M.), The University of Chicago, IL. Department of Biomedical Engineering, The George Washington University, Washington, DC (J.A.B., I.R.E.). From the Departments of Pathology (W.D., H.L.S., Y.L., L.S., C.R.W.), The University of Chicago, IL. Pediatrics, Pathology, and Human Genetics (R.D.N., K.M.S., M.G., I.P.M.), The University of Chicago, IL. Pediatrics, Pathology, and Human Genetics (R.D.N., K.M.S., M.G., I.P.M.), The University of Chicago, IL. Medicine, Section of Cardiology (B.L., M.T.B.), The University of Chicago, IL. Laboratory of Cardiovascular Science, National Institution on Aging-NIH, Baltimore, MD (M.W., J.Z., B.D.Z., E.G.L.). Pediatrics (J.G., E.C.B.), The University of Chicago, IL. From the Departments of Pathology (W.D., H.L.S., Y.L., L.S., C.R.W.), The University of Chicago, IL. Laboratory of Cardiovascular Science, National Institution on Aging-NIH, Baltimore, MD (M.W., J.Z., B.D.Z., E.G.L.). Laboratory of Cardiovascular Science, National Institution on Aging-NIH, Baltimore, MD (M.W., J.Z., B.D.Z., E.G.L.). Physiology and Biophysics, Rush University, Chicago, IL (J.Y., X.A.). Physiology and Biophysics, Rush University, Chicago, IL (J.Y., X.A.). Pediatrics (J.G., E.C.B.), The University of Chicago, IL. Laboratory of Cardiovascular Science, National Institution on Aging-NIH, Baltimore, MD (M.W., J.Z., B.D.Z., E.G.L.). Neurobiology (N.K.), The University of Chicago, IL. Department of Biomedical Engineering, The George Washington University, Washington, DC (J.A.B., I.R.E.). Medicine, Section of Cardiology (B.L., M.T.B.), The University of Chicago, IL. Pediatrics, Pathology, and Human Genetics (R.D.N., K.M.S., M.G., I.P.M.), The University of Chicago, IL. From the Departments of Pathology (W.D., H.L.S., Y.L., L.S., C.R.W.), The University of Chicago, IL. Surgery, Section of Neurosurgery (L.S.), The University of Chicago, IL. From the Departments of Pathology (W.D., H.L.S., Y.L., L.S., C.R.W.), The University of Chicago, IL.</t>
  </si>
  <si>
    <t>Departamento de Psicologia, Centro de Investigaciones Cientificas Avanzadas (CICA), Universidade da Coruna (UDC), Campus de Elvina, A Coruna, Spain; Instituto de Investigacion Biomedica de A Coruna (INIBIC), CHUAC, SERGAS, A Coruna, Spain. Electronic address: rosa.fernandez@udc.es. Departamento de Psicologia, Centro de Investigaciones Cientificas Avanzadas (CICA), Universidade da Coruna (UDC), Campus de Elvina, A Coruna, Spain; Instituto de Investigacion Biomedica de A Coruna (INIBIC), CHUAC, SERGAS, A Coruna, Spain. Unidad de Identidad de Genero, Instituto de Neurociencias, Hospital Clinic, I.D.I.B.A.P.S., Barcelona, Spain. Departamento de Psicologia, Centro de Investigaciones Cientificas Avanzadas (CICA), Universidade da Coruna (UDC), Campus de Elvina, A Coruna, Spain; Instituto de Investigacion Biomedica de A Coruna (INIBIC), CHUAC, SERGAS, A Coruna, Spain. Departmento de Endocrinologia y Nutricion, Hospital Clinic, Barcelona, Spain. Departmento de Endocrinologia y Nutricion, Hospital Clinic, Barcelona, Spain. Departamento de Psicologia, Centro de Investigaciones Cientificas Avanzadas (CICA), Universidade da Coruna (UDC), Campus de Elvina, A Coruna, Spain; Instituto de Investigacion Biomedica de A Coruna (INIBIC), CHUAC, SERGAS, A Coruna, Spain. Servicio de Endocrinologia y Nutricion, Unidad de Identidad de Genero del Hospital Regional Universitario de Malaga, Malaga, Spain. Servicio de Endocrinologia y Nutricion, Unidad de Identidad de Genero del Hospital Regional Universitario de Malaga, Malaga, Spain. Departamento de Psicobiologia, Universidad Nacional de Educacion a Distancia, Madrid, Spain. Departamento de Psicologia, Centro de Investigaciones Cientificas Avanzadas (CICA), Universidade da Coruna (UDC), Campus de Elvina, A Coruna, Spain; Instituto de Investigacion Biomedica de A Coruna (INIBIC), CHUAC, SERGAS, A Coruna, Spain.</t>
  </si>
  <si>
    <t>Department of Bioinformatics and Medical Engineering, Asia University, Taichung, Taiwan. Center for Artificial Intelligence in Precision Medicine, UAsia University, Taichung, Taiwan. Department of EECS and BME, University of California, Irvine, USA. Department of Laboratory Medicine, China Medical University Hospital, Taichung, Taiwan. Center for Precision Medicine, China Medical University Hospital, Taichung, Taiwan. Graduate Institute of Clinical Medical Science, School of Medicine, College of Medicine, China Medical University, Taichung, Taiwan. NEC Solution Innovators, Koto-ku, Tokyo, Japan. NEC Solution Innovators, Koto-ku, Tokyo, Japan. Department of Bioinformatics and Medical Engineering, Asia University, Taichung, Taiwan. Department of EECS and BME, University of California, Irvine, USA. psheu@uci.edu.</t>
  </si>
  <si>
    <t>From the INSERM-UPS UMR U1048, Institut des Maladies Metaboliques et Cardiovasculaires (M.A., C.F., R.Z., M.B., R.S., T.A., F.B., P.G., H.L., C.F., J.-F.A., F.L.), Universite de Toulouse, France. From the INSERM-UPS UMR U1048, Institut des Maladies Metaboliques et Cardiovasculaires (M.A., C.F., R.Z., M.B., R.S., T.A., F.B., P.G., H.L., C.F., J.-F.A., F.L.), Universite de Toulouse, France. From the INSERM-UPS UMR U1048, Institut des Maladies Metaboliques et Cardiovasculaires (M.A., C.F., R.Z., M.B., R.S., T.A., F.B., P.G., H.L., C.F., J.-F.A., F.L.), Universite de Toulouse, France. Institut National de la Sante et de la Recherche Medicale U1083, Centre National de la Recherche Scientifique, Unite Mixte de Recherche 46 015, Universite d'Angers, France (E.V., J.F., A.-L.G., D.H.). From the INSERM-UPS UMR U1048, Institut des Maladies Metaboliques et Cardiovasculaires (M.A., C.F., R.Z., M.B., R.S., T.A., F.B., P.G., H.L., C.F., J.-F.A., F.L.), Universite de Toulouse, France. From the INSERM-UPS UMR U1048, Institut des Maladies Metaboliques et Cardiovasculaires (M.A., C.F., R.Z., M.B., R.S., T.A., F.B., P.G., H.L., C.F., J.-F.A., F.L.), Universite de Toulouse, France. Institut National de la Sante et de la Recherche Medicale U1083, Centre National de la Recherche Scientifique, Unite Mixte de Recherche 46 015, Universite d'Angers, France (E.V., J.F., A.-L.G., D.H.). From the INSERM-UPS UMR U1048, Institut des Maladies Metaboliques et Cardiovasculaires (M.A., C.F., R.Z., M.B., R.S., T.A., F.B., P.G., H.L., C.F., J.-F.A., F.L.), Universite de Toulouse, France. Institut National de la Sante et de la Recherche Medicale U1083, Centre National de la Recherche Scientifique, Unite Mixte de Recherche 46 015, Universite d'Angers, France (E.V., J.F., A.-L.G., D.H.). From the INSERM-UPS UMR U1048, Institut des Maladies Metaboliques et Cardiovasculaires (M.A., C.F., R.Z., M.B., R.S., T.A., F.B., P.G., H.L., C.F., J.-F.A., F.L.), Universite de Toulouse, France. Institut National Polytechnique, Ecole Nationale Veterinaire de Toulouse, Institut National de la Sante et de la Recherche Medicale, Unite Mixte de Service 006 (I.R.-L.), Universite de Toulouse, France. Institut de Genetique et de Biologie Moleculaire et Cellulaire, College de France, Universite de Strasbourg, Illkirch, France (P.C.). From the INSERM-UPS UMR U1048, Institut des Maladies Metaboliques et Cardiovasculaires (M.A., C.F., R.Z., M.B., R.S., T.A., F.B., P.G., H.L., C.F., J.-F.A., F.L.), Universite de Toulouse, France. Centre for Bone and Arthritis Research Institute of Medicine, The Sahlgrenska Academy, University of Gothenburg, Sweden (C.O.). From the INSERM-UPS UMR U1048, Institut des Maladies Metaboliques et Cardiovasculaires (M.A., C.F., R.Z., M.B., R.S., T.A., F.B., P.G., H.L., C.F., J.-F.A., F.L.), Universite de Toulouse, France. From the INSERM-UPS UMR U1048, Institut des Maladies Metaboliques et Cardiovasculaires (M.A., C.F., R.Z., M.B., R.S., T.A., F.B., P.G., H.L., C.F., J.-F.A., F.L.), Universite de Toulouse, France. CNRS, Universite de Rennes, IGDR (Institut de Genetique De Rennes) - UMR 6290, France (R.M.). Inserm U1052, CNRS UMR5286, Centre de Recherche en Cancerologie de Lyon, France (M.L.R.). Institut National de la Sante et de la Recherche Medicale U1083, Centre National de la Recherche Scientifique, Unite Mixte de Recherche 46 015, Universite d'Angers, France (E.V., J.F., A.-L.G., D.H.). From the INSERM-UPS UMR U1048, Institut des Maladies Metaboliques et Cardiovasculaires (M.A., C.F., R.Z., M.B., R.S., T.A., F.B., P.G., H.L., C.F., J.-F.A., F.L.), Universite de Toulouse, France. From the INSERM-UPS UMR U1048, Institut des Maladies Metaboliques et Cardiovasculaires (M.A., C.F., R.Z., M.B., R.S., T.A., F.B., P.G., H.L., C.F., J.-F.A., F.L.), Universite de Toulouse, France.</t>
  </si>
  <si>
    <t>Department of Zoology, Dr. H. S. Gour Central University, Sagar, M.P, 470003, India. Department of Zoology, Dr. H. S. Gour Central University, Sagar, M.P, 470003, India. Electronic address: dr.rashmi_bhu@yahoo.co.in.</t>
  </si>
  <si>
    <t>Department of Dental Prosthetics, Pomeranian Medical University, Szczecin, Poland. Department of Dental Prosthetics, Pomeranian Medical University, Szczecin, Poland. Department of Genetics and Pathology, Pomeranian Medical University, Szczecin, Poland. Department of Genetics and Pathology; and Independent Laboratory of Molecular Biology and Genetic Diagnostics, Pomeranian Medical University, Szczecin, Poland. Department of Dental Prosthetics, Pomeranian Medical University, Szczecin, Poland.</t>
  </si>
  <si>
    <t>Science and Technology Innovation Center, Guangzhou University of Chinese Medicine, Guangzhou, 510405, Guangdong, China. Electronic address: zhiwen_liu@126.com. Science and Technology Innovation Center, Guangzhou University of Chinese Medicine, Guangzhou, 510405, Guangdong, China. Electronic address: zhuohuiluo@126.com. Science and Technology Innovation Center, Guangzhou University of Chinese Medicine, Guangzhou, 510405, Guangdong, China. Electronic address: 17875515542@163.com. Science and Technology Innovation Center, Guangzhou University of Chinese Medicine, Guangzhou, 510405, Guangdong, China. Electronic address: 20182113161@stu.gzucm.edu.cn. Science and Technology Innovation Center, Guangzhou University of Chinese Medicine, Guangzhou, 510405, Guangdong, China. Electronic address: yingjiehu@gzucm.edu.cn. Science and Technology Innovation Center, Guangzhou University of Chinese Medicine, Guangzhou, 510405, Guangdong, China. Electronic address: xshen2@gzucm.edu.cn.</t>
  </si>
  <si>
    <t>Departamento de Genetica, Facultad de Medicina, Universidad de la Republica, Paysandu 60000, Uruguay. Departamento Basico de Medicina, Facultad de Medicina, Universidad de la Republica, Paysandu 60000, Uruguay. Departamento de Genetica, Facultad de Medicina, Universidad de la Republica, Paysandu 60000, Uruguay. Departamento de Metodos Cuantitativos, Facultad de Medicina, Universidad de la Republica, Paysandu 60000, Uruguay. Departamento de Antropologia Biologica, Facultad de Humanidades y Ciencias, Universidad de la Republica, Paysandu 60000, Uruguay. Departamento Basico de Medicina, Facultad de Medicina, Universidad de la Republica, Paysandu 60000, Uruguay. Departamento de Medicina Preventiva, Faculdade de Medicina, Universidade de Sao Paulo, Sao Paulo SP 01246-903, Brazil. Population Health Sciences, Bristol Medical School, University of Bristol, Bristol BS8 1QU, UK. Departamento de Genetica, Facultad de Medicina, Universidad de la Republica, Paysandu 60000, Uruguay.</t>
  </si>
  <si>
    <t>Department of Gastroenterology, Tongde Hospital of Zhejiang Province, Hangzhou 310012, China. Shenzhen Traditional Chinese Medicine Hospital, Shenzhen 518033, China. Hospital of Chengdu University of Traditional Chinese Medicine, Chengdu 610075, China. The Fourth Clinical Medical College of Guangzhou University of Chinese Medicine, Shenzhen 518033, China. The Fourth Clinical Medical College of Guangzhou University of Chinese Medicine, Shenzhen 518033, China. Shenzhen Traditional Chinese Medicine Hospital, Shenzhen 518033, China. Shenzhen Traditional Chinese Medicine Hospital, Shenzhen 518033, China. Shenzhen Traditional Chinese Medicine Hospital, Shenzhen 518033, China. Shenzhen Traditional Chinese Medicine Hospital, Shenzhen 518033, China. Shenzhen Traditional Chinese Medicine Hospital, Shenzhen 518033, China.</t>
  </si>
  <si>
    <t>Department of Anatomy and Neurobiology, Graduate School of Medicine, Nippon Medical School, Tokyo, Japan. Department of Neurological Surgery, Nippon Medical School, Tokyo, Japan. Department of Anatomy and Neurobiology, Graduate School of Medicine, Nippon Medical School, Tokyo, Japan. Department of Neurological Surgery, Nippon Medical School, Tokyo, Japan. Department of Neurological Surgery, Nippon Medical School, Tokyo, Japan. Department of Anatomy and Neurobiology, Graduate School of Medicine, Nippon Medical School, Tokyo, Japan.</t>
  </si>
  <si>
    <t>Department of Pediatric Dentistry, Ribeirao Preto Dental School, USP - Universidade de Sao Paulo, Ribeirao Preto, SP, Brazil. Department of Morphology, Physiology and Basic Pathology, Ribeirao Preto Dental School, USP - Universidade de Sao Paulo, Ribeirao Preto, SP, Brazil. Department of Pediatric Dentistry, Ribeirao Preto Dental School, USP - Universidade de Sao Paulo, Ribeirao Preto, SP, Brazil. Department of Pediatric Dentistry, Ribeirao Preto Dental School, USP - Universidade de Sao Paulo, Ribeirao Preto, SP, Brazil. School of Health Sciences, UP - Universidade Positivo, Curitiba, Brazil. Department of Pediatric Dentistry, Ribeirao Preto Dental School, USP - Universidade de Sao Paulo, Ribeirao Preto, SP, Brazil. Department of Morphology, Physiology and Basic Pathology, Ribeirao Preto Dental School, USP - Universidade de Sao Paulo, Ribeirao Preto, SP, Brazil. Department of Community Health, UFPR - Universidade Federal do Parana, Curitiba, Brazil. Department of Clinical, Toxicological and Bromatological Analysis, Faculty of Pharmaceutical Sciences of Ribeirao Preto, USP - Universidade de Sao Paulo, Ribeirao Preto, Brazil. Department of Oral Biology, University of Pittsburgh, Pittsburgh, PA,USA. Center for Health and Biological Sciences, PUCPR - Pontificia Universidade Catolica do Parana, Curitiba, Brazil. Center for Health and Biological Sciences, PUCPR - Pontificia Universidade Catolica do Parana, Curitiba, Brazil. School of Health Sciences, UP - Universidade Positivo, Curitiba, Brazil.</t>
  </si>
  <si>
    <t>College of First Clinical Medicine, Shandong University of Traditional Chinese Medicine, Jinan 250014, Shandong, China. College of Traditional Chinese Medicine, Shandong University of Traditional Chinese Medicine, Jinan 250014, Shandong, China. College of First Clinical Medicine, Shandong University of Traditional Chinese Medicine, Jinan 250014, Shandong, China. College of Traditional Chinese Medicine, Shandong University of Traditional Chinese Medicine, Jinan 250014, Shandong, China. Clinical Medical Colleges, Weifang Medical University, Weifang 261000, Shandong, China. College of First Clinical Medicine, Shandong University of Traditional Chinese Medicine, Jinan 250014, Shandong, China. College of Traditional Chinese Medicine, Shandong University of Traditional Chinese Medicine, Jinan 250014, Shandong, China. Department of Oncology, Weifang Traditional Chinese Hospital, Weifang 261041, Shandong, China. College of Traditional Chinese Medicine, Shandong University of Traditional Chinese Medicine, Jinan 250014, Shandong, China. College of Pharmacy, Shandong University of Traditional Chinese Medicine, Jinan, China. Department of Oncology, Weifang Traditional Chinese Hospital, Weifang 261041, Shandong, China. Department of Oncology, Weifang Traditional Chinese Hospital, Weifang 261041, Shandong, China. Innovative Institute of Chinese Medicine and Pharmacy, Shandong University of Traditional Chinese Medicine, Jinan 250014, Shandong, China.</t>
  </si>
  <si>
    <t>Department of Statistical Science, Duke University, Durham, NC, USA. Center for the Study of Aging and Human Development, Medical School of Duke University, Durham, NC, USA. Business School of Xiangtan University, Xiangtan, China. Center for Healthy Aging and Development Studies, National School of Development, Raissun Institute for Advanced Studies, Peking University, Beijing, China. BGI Education Center, University of Chinese Academy of Sciences, Shenzhen, China. BGI-Shenzhen, Shenzhen, China. BGI Education Center, University of Chinese Academy of Sciences, Shenzhen, China. BGI-Shenzhen, Shenzhen, China. The First Affiliated Hospital, Institute of Translational Medicine, School of Medicine, Zhejiang University, Hangzhou, China. Center for the Study of Aging and Human Development, Medical School of Duke University, Durham, NC, USA. zengyi@duke.edu. Center for Healthy Aging and Development Studies, National School of Development, Raissun Institute for Advanced Studies, Peking University, Beijing, China. zengyi@duke.edu. Department of Neurology, Duke University School of Medicine, Durham, NC, USA. Michael.Lutz@duke.edu.</t>
  </si>
  <si>
    <t>Department of Molecular and Integrative Physiology bc2gagad@uco.es. Department of Molecular and Integrative Physiology. Department of Orthopedic Surgery, Medicine, and Cell and Developmental Biology. Department of Molecular and Integrative Physiology. Department of Molecular and Integrative Physiology. Department of Internal Medicine Division of Metabolism, Endocrinology and Diabetes. Department of Orthopedic Surgery, Medicine, and Cell and Developmental Biology. Department of Molecular and Integrative Physiology. Department of Gynecology and Obstetrics, University of Michigan, Ann Arbor, Michigan 48109-5622.</t>
  </si>
  <si>
    <t>Laboratorio de Endocrinologia Experimental, Departamento de Farmacologia, Escola Paulista de Medicina, Universidade Federal de Sao Paulo, Sao Paulo, Brazil. Laboratorio de Endocrinologia Experimental, Departamento de Farmacologia, Escola Paulista de Medicina, Universidade Federal de Sao Paulo, Sao Paulo, Brazil. Laboratorio de Endocrinologia Experimental, Departamento de Farmacologia, Escola Paulista de Medicina, Universidade Federal de Sao Paulo, Sao Paulo, Brazil.</t>
  </si>
  <si>
    <t>Dongzhimen Hospital, Beijing University of Chinese Medicine Beijing 100700, China. Dongzhimen Hospital, Beijing University of Chinese Medicine Beijing 100700, China. Dongzhimen Hospital, Beijing University of Chinese Medicine Beijing 100700, China. Dongzhimen Hospital, Beijing University of Chinese Medicine Beijing 100700, China. Dongzhimen Hospital, Beijing University of Chinese Medicine Beijing 100700, China.</t>
  </si>
  <si>
    <t>College of Pharmacy, Harbin University of Commerce Harbin 150076, China Heilongjiang Provincial Key Laboratory of Drug Prevention and Treatment for Senile Diseases Harbin 150076, China. College of Pharmacy, Harbin University of Commerce Harbin 150076, China Heilongjiang Provincial Key Laboratory of Drug Prevention and Treatment for Senile Diseases Harbin 150076, China. College of Pharmacy, Harbin University of Commerce Harbin 150076, China Heilongjiang Provincial Key Laboratory of Drug Prevention and Treatment for Senile Diseases Harbin 150076, China. College of Pharmacy, Harbin University of Commerce Harbin 150076, China Heilongjiang Provincial Key Laboratory of Drug Prevention and Treatment for Senile Diseases Harbin 150076, China. College of Pharmacy, Harbin University of Commerce Harbin 150076, China Heilongjiang Provincial Key Laboratory of Drug Prevention and Treatment for Senile Diseases Harbin 150076, China. College of Pharmacy, Harbin University of Commerce Harbin 150076, China Heilongjiang Provincial Key Laboratory of Drug Prevention and Treatment for Senile Diseases Harbin 150076, China. College of Pharmacy, Harbin University of Commerce Harbin 150076, China Heilongjiang Provincial Key Laboratory of Drug Prevention and Treatment for Senile Diseases Harbin 150076, China. College of Pharmacy, Harbin University of Commerce Harbin 150076, China Heilongjiang Provincial Key Laboratory of Drug Prevention and Treatment for Senile Diseases Harbin 150076, China.</t>
  </si>
  <si>
    <t>STRATIFYER Molecular Pathology GmbH, Cologne, Germany. Department of Gynecology and Obstetrics, Erlangen University Hospital, Comprehensive Cancer Center Erlangen-EMN, Friedrich Alexander University of Erlangen-Nuremberg (FAU), Erlangen, Germany. STRATIFYER Molecular Pathology GmbH, Cologne, Germany. Intellexon GmbH, Pocking, Germany. General and Breast Surgery Unit University of Bologna S. Orsola Hospital Bologna, Bologna, Italy. Pathology Unit S. Orsola Hospital Bologna, Bologna, Italy. Addarii Breast and Gynaecological Medical Oncology S. Orsola Hospital Bologna, Bologna, Italy. STRATIFYER Molecular Pathology GmbH, Cologne, Germany. Department of Gynecology and Obstetrics, Erlangen University Hospital, Comprehensive Cancer Center Erlangen-EMN, Friedrich Alexander University of Erlangen-Nuremberg (FAU), Erlangen, Germany. Department of Gynecology and Obstetrics, Erlangen University Hospital, Comprehensive Cancer Center Erlangen-EMN, Friedrich Alexander University of Erlangen-Nuremberg (FAU), Erlangen, Germany. Intellexon GmbH, Pocking, Germany. Addarii Breast and Gynaecological Medical Oncology S. Orsola Hospital Bologna, Bologna, Italy.</t>
  </si>
  <si>
    <t>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 State Key Laboratory of Cancer Biology, Biotechnology Center, School of Pharmacy, Fourth Military Medical University, Xi'an, China. State Key Laboratory of Cancer Biology, Biotechnology Center, School of Pharmacy, Fourth Military Medical University, Xi'an, China. Clinical Laboratory of Honghui Hospital, Xi'an JiaoTong University College of Medicine, Xi'an, China. Lab for Bone Metabolism, Key Lab for Space Biosciences and Biotechnology, School of Life Sciences, Northwestern Polytechnical University, Xi'an, China. Research Center for Special Medicine and Health Systems Engineering, School of Life Sciences, Northwestern Polytechnical University, Xi'an, China. NPU-UAB Joint Laboratory for Bone Metabolism, School of Life Sciences, Northwestern Polytechnical University, Xi'an, China.</t>
  </si>
  <si>
    <t>Comprehensive Cancer Center, The Ohio State University, Columbus, OH, United States. Comprehensive Cancer Center, The Ohio State University, Columbus, OH, United States. Comprehensive Cancer Center, The Ohio State University, Columbus, OH, United States. Comprehensive Cancer Center, The Ohio State University, Columbus, OH, United States. Comprehensive Cancer Center,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Comprehensive Cancer Center,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Comprehensive Cancer Center, The Ohio State University, Columbus, OH, United States. Stefanie Spielman Comprehensive Breast Cancer, The Ohio State University, Columbus, OH, United States. Comprehensive Cancer Center, The Ohio State University, Columbus, OH, United States. Stefanie Spielman Comprehensive Breast Cancer, The Ohio State University, Columbus, OH, United States.</t>
  </si>
  <si>
    <t>Department of Medical Genetics and Molecular Medicine, Faculty of Medicine, Mashhad University of Medical Sciences, Mashhad, Iran. Student Research Committee, Faculty of Medicine, Mashhad University of Medical Sciences, Mashhad, Iran. Department of Medical Genetics and Molecular Medicine, Faculty of Medicine, Mashhad University of Medical Sciences, Mashhad, Iran. Student Research Committee, Faculty of Medicine, Mashhad University of Medical Sciences, Mashhad, Iran. Department of Medical Genetics and Molecular Medicine, Faculty of Medicine, Mashhad University of Medical Sciences, Mashhad, Iran. Department of Medical Genetics and Molecular Medicine, Faculty of Medicine, Mashhad University of Medical Sciences, Mashhad, Iran. Midwifery department, Faculty of Nursing and Midwifery, Mashhad University of Medical Sciences, Mashhad, Iran. Department of Medical Genetics and Molecular Medicine, Faculty of Medicine, Mashhad University of Medical Sciences, Mashhad, Iran. Student Research Committee, Faculty of Medicine, Mashhad University of Medical Sciences, Mashhad, Iran. Cancer Research Center, Mashhad University of Medical Sciences, Mashhad, Iran. Department of Radiology, Faculty of Medicine, Imam Reza Hospital, Mashhad University of Medical Sciences, Mashhad, Iran. FarrokhD@mums.ac.ir. Department of Medical Genetics and Molecular Medicine, Faculty of Medicine, Mashhad University of Medical Sciences, Mashhad, Iran. pasdara@mums.ac.ir. Division of Applied Medicine, Medical School, University of Aberdeen, Foresterhill, AB25 2ZD, Aberdeen, UK. pasdara@mums.ac.ir. Bioinformatics Research Group, Mashhad University of Medical Sciences, Mashhad, Iran. pasdara@mums.ac.ir.</t>
  </si>
  <si>
    <t>Discipline of Pathology, Cancer Progression and Treatment Research Group, Lambe Institute for Translational Research, School of Medicine, National University of Ireland-Galway, Galway, Ireland. Discipline of Pathology, Cancer Progression and Treatment Research Group, Lambe Institute for Translational Research, School of Medicine, National University of Ireland-Galway, Galway, Ireland. Discipline of Physiology, Human Biology Building, School of Medicine, National University of Ireland-Galway, Galway, Ireland. Discipline of Pathology, Cancer Progression and Treatment Research Group, Lambe Institute for Translational Research, School of Medicine, National University of Ireland-Galway, Galway, Ireland.</t>
  </si>
  <si>
    <t>Department of Pathology, Memorial Sloan Kettering Cancer Center, New York, NY USA.grid.51462.340000 0001 2171 9952 Department of Pathology, Memorial Sloan Kettering Cancer Center, New York, NY USA.grid.51462.340000 0001 2171 9952 Department of Internal Medicine, University of Genova, Genova, Italy.grid.5606.50000 0001 2151 3065 Department of Pathology, Memorial Sloan Kettering Cancer Center, New York, NY USA.grid.51462.340000 0001 2171 9952 Department of Pathology, Stanford University School of Medicine, Stanford, CA USA.grid.168010.e0000000419368956 Department of Pathology, Memorial Sloan Kettering Cancer Center, New York, NY USA.grid.51462.340000 0001 2171 9952 Department of Pathology, Memorial Sloan Kettering Cancer Center, New York, NY USA.grid.51462.340000 0001 2171 9952 Department of Pathology, Memorial Sloan Kettering Cancer Center, New York, NY USA.grid.51462.340000 0001 2171 9952 Department of Surgery, Memorial Sloan Kettering Cancer Center, New York, NY USA.grid.51462.340000 0001 2171 9952 Department of Pathology, Memorial Sloan Kettering Cancer Center, New York, NY USA.grid.51462.340000 0001 2171 9952 Department of Pathology, Memorial Sloan Kettering Cancer Center, New York, NY USA.grid.51462.340000 0001 2171 9952 Department of Internal Medicine, University of Genova, Genova, Italy.grid.5606.50000 0001 2151 3065 IRCCS Ospedale Policlinico San Martino Genova, Genova, Italy. Department of Pathology, Memorial Sloan Kettering Cancer Center, New York, NY USA.grid.51462.340000 0001 2171 9952 Department of Pathology, Memorial Sloan Kettering Cancer Center, New York, NY USA.grid.51462.340000 0001 2171 9952 Department of Medicine, Memorial Sloan Kettering Cancer Center, New York, NY USA.grid.51462.340000 0001 2171 9952 Department of Medicine, Memorial Sloan Kettering Cancer Center, New York, NY USA.grid.51462.340000 0001 2171 9952 Department of Medicine, Memorial Sloan Kettering Cancer Center, New York, NY USA.grid.51462.340000 0001 2171 9952 Department of Pathology, Memorial Sloan Kettering Cancer Center, New York, NY USA.grid.51462.340000 0001 2171 9952 Department of Pathology, Memorial Sloan Kettering Cancer Center, New York, NY USA.grid.51462.340000 0001 2171 9952</t>
  </si>
  <si>
    <t>College of Pharmacy, Xinjiang Medical University, Urumqi, 830011, China; State Key Laboratory of Natural Medicines, China Pharmaceutical University, Nanjing, 210009, China. State Key Laboratory of Natural Medicines, China Pharmaceutical University, Nanjing, 210009, China. The First Affiliated Hospital of Xinjiang Medical University, Urumqi, 830011, China. College of Pharmacy, Xinjiang Medical University, Urumqi, 830011, China. State Key Laboratory of Natural Medicines, China Pharmaceutical University, Nanjing, 210009, China. State Key Laboratory of Natural Medicines, China Pharmaceutical University, Nanjing, 210009, China. State Key Laboratory of Natural Medicines, China Pharmaceutical University, Nanjing, 210009, China. Electronic address: liping2004@126.com. The First Affiliated Hospital of Xinjiang Medical University, Urumqi, 830011, China. Electronic address: mina2a@163.com. College of Pharmacy, Xinjiang Medical University, Urumqi, 830011, China; State Key Laboratory of Natural Medicines, China Pharmaceutical University, Nanjing, 210009, China; Jiangsu Key Laboratory of Druggability of Biopharmaceuticals, China Pharmaceutical University, Nanjing, 210009, China. Electronic address: lifeicpu@163.com.</t>
  </si>
  <si>
    <t>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MITOVASC Institute, CARFI facility, INSERM U1083, UMR CNRS 6015, University of Angers, France (E.V., D.H.). MITOVASC Institute, CARFI facility, INSERM U1083, UMR CNRS 6015, University of Angers, France (E.V., D.H.). University of Bordeaux, INSERM, Biology of Cardiovascular Diseases, UMR 1034, Pessac, France (M.-A.R., A.-P.G.). University of Bordeaux, INSERM, Biology of Cardiovascular Diseases, UMR 1034, Pessac, France (M.-A.R., A.-P.G.). University of Rennes, EHESP, IRSET (Institut de Recherche en Sante, Environnement et Travail) - INSERM, UMR_S 1085, France (G.F.).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 CNRS, Univeristy of Rennes, IGDR (Institut de Genetique De Rennes) - UMR 6290, France (R.M.). I2MC, Institut National de la Sante et de la Recherche Medicale (INSERM) U 1048, University of Toulouse 3, France (R.Z., M.D., N.S., M.B., E.L., A.L., R.S., A.V., F.L., M.L., J.-F.A., C.F.). I2MC, Institut National de la Sante et de la Recherche Medicale (INSERM) U 1048, University of Toulouse 3, France (R.Z., M.D., N.S., M.B., E.L., A.L., R.S., A.V., F.L., M.L., J.-F.A., C.F.).</t>
  </si>
  <si>
    <t>Instituent of Ethnic Medicine, Guangxi International Zhuang Medicine Hospital, Nanning, China. Guangxi University of Chinese Medicine, Nanning, China. Guangxi University of Chinese Medicine, Nanning, China. Hubei Province Key Laboratory of Occupational Hazard Identification and Control, Wuhan University of Science and Technology, Wuhan, 430081, China; School of Pharmacy and Bioengineering, Keele University, Keele, Staff Ordshire, ST5 5BG, UK. Electronic address: liusongwh@163.com. Instituent of Ethnic Medicine, Guangxi International Zhuang Medicine Hospital, Nanning, China; Guangxi University of Chinese Medicine, Nanning, China. Electronic address: zongxisun@163.com.</t>
  </si>
  <si>
    <t>Department of Orthopaedics, Zhejiang Xiaoshan Hospital, Hangzhou City, Zhejiang Province, China. Department of Orthopaedics, Zhejiang Xiaoshan Hospital, Hangzhou City, Zhejiang Province, China. Department of Orthopaedics, Zhejiang Xiaoshan Hospital, Hangzhou City, Zhejiang Province, China. Department of Orthopaedics, Zhejiang Xiaoshan Hospital, Hangzhou City, Zhejiang Province, China. Department of Orthopaedics, Zhejiang Xiaoshan Hospital, Hangzhou City, Zhejiang Province, China. Department of Orthopaedics, Zhejiang Xiaoshan Hospital, Hangzhou City, Zhejiang Province, China.</t>
  </si>
  <si>
    <t>Department of Neurology (Area Two), Guigang City People's Hospital, The Eighth Affiliated Hospital of Guangxi Medical University, Guigang, PR China. College of Pharmacy, Guangxi Medical University, Nanning, Guangxi, PR China. Department of Neurology (Area Two), Guigang City People's Hospital, The Eighth Affiliated Hospital of Guangxi Medical University, Guigang, PR China. Department of Gynecology, Guigang City People's Hospital, The Eighth Affiliated Hospital of Guangxi Medical University, Guigang, Guangxi, PR China. Department of Neurology (Area Two), Guigang City People's Hospital, The Eighth Affiliated Hospital of Guangxi Medical University, Guigang, PR China.</t>
  </si>
  <si>
    <t>Department of Medical Oncology, Cancer Hospital of Shantou University Medical College, No. 7 Raoping Road, Shantou 515031, PR China. Guangdong Provincial Key Laboratory of Breast Cancer Diagnosis and Treatment, No. 7 Raoping Road, Shantou 515031, PR China. Department of Thyroid Surgery, Shantou Central Hospital, No. 114 Waima Road, Shantou 515031, PR China. Department of Clinical Laboratory Medicine, Cancer Hospital of Shantou University Medical College, Shantou, PR China. Cancer Research Center, Shantou University Medical College, No. 22 Xinlin Road, Shantou 515031, PR China. Guangdong Provincial Key Laboratory of Breast Cancer Diagnosis and Treatment, No. 7 Raoping Road, Shantou 515031, PR China. The Breast Center, Cancer Hospital of Shantou University Medical College, Shantou, PR China. Department of Thyroid and Breast Surgery, the First Affiliated Hospital of Shantou University Medical College, Shantou, Guangdong, PR China. Department of Medical Oncology, Cancer Hospital of Shantou University Medical College, No. 7 Raoping Road, Shantou 515031, PR China. Guangdong Provincial Key Laboratory of Breast Cancer Diagnosis and Treatment, No. 7 Raoping Road, Shantou 515031, PR China.</t>
  </si>
  <si>
    <t>School of Chinese Medicine, Hong Kong Baptist University, Hong Kong, Hong Kong. Beijing Institute of Traditional Chinese Medicine, Beijing Hospital of Traditional Chinese Medicine, Capital Medical University, Beijing, China. Beijing Key Laboratory of Basic Research with Traditional Chinese Medicine on Infectious Diseases, Beijing, China. Beijing Institute of Traditional Chinese Medicine, Beijing Hospital of Traditional Chinese Medicine, Capital Medical University, Beijing, China. Beijing Key Laboratory of Basic Research with Traditional Chinese Medicine on Infectious Diseases, Beijing, China. Beijing Institute of Traditional Chinese Medicine, Beijing Hospital of Traditional Chinese Medicine, Capital Medical University, Beijing, China. Beijing Key Laboratory of Basic Research with Traditional Chinese Medicine on Infectious Diseases, Beijing, China. Beijing Institute of Traditional Chinese Medicine, Beijing Hospital of Traditional Chinese Medicine, Capital Medical University, Beijing, China. Beijing Key Laboratory of Basic Research with Traditional Chinese Medicine on Infectious Diseases, Beijing, China. Beijing Institute of Traditional Chinese Medicine, Beijing Hospital of Traditional Chinese Medicine, Capital Medical University, Beijing, China. Beijing Key Laboratory of Basic Research with Traditional Chinese Medicine on Infectious Diseases, Beijing, China. Beijing Institute of Traditional Chinese Medicine, Beijing Hospital of Traditional Chinese Medicine, Capital Medical University, Beijing, China. Beijing Key Laboratory of Basic Research with Traditional Chinese Medicine on Infectious Diseases, Beijing, China. Beijing Institute of Traditional Chinese Medicine, Beijing Hospital of Traditional Chinese Medicine, Capital Medical University, Beijing, China. Beijing Key Laboratory of Basic Research with Traditional Chinese Medicine on Infectious Diseases, Beijing, China. Beijing Institute of Traditional Chinese Medicine, Beijing Hospital of Traditional Chinese Medicine, Capital Medical University, Beijing, China. Beijing Key Laboratory of Basic Research with Traditional Chinese Medicine on Infectious Diseases, Beijing, China.</t>
  </si>
  <si>
    <t>The First Clinical Medical School of Guangzhou University of Chinese Medicine, Guangzhou, China.grid.411866.c0000 0000 8848 7685 The First Clinical Medical School of Guangzhou University of Chinese Medicine, Guangzhou, China.grid.411866.c0000 0000 8848 7685 The Second Clinical Medical School of Guangzhou University of Chinese Medicine, Guangzhou, China.grid.411866.c0000 0000 8848 7685 The First Affiliated Hospital of Guangzhou University of Chinese Medicine, Guangzhou, China.grid.412595.e The First Affiliated Hospital of Guangzhou University of Chinese Medicine, Guangzhou, China.grid.412595.e The First Affiliated Hospital of Guangzhou University of Chinese Medicine, Guangzhou, China.grid.412595.e The First Affiliated Hospital of Guangzhou University of Chinese Medicine, Guangzhou, China.grid.412595.e Shenzhen Hospital of Integrated Traditional Chinese and Western Medicine, Shenzhen, China.</t>
  </si>
  <si>
    <t>Department of General Surgery, Comprehensive Breast Health Center, Ruijin Hospital, Shanghai Jiao Tong University School of Medicine, Shanghai, China. Department of General Surgery, Comprehensive Breast Health Center, Ruijin Hospital, Shanghai Jiao Tong University School of Medicine, Shanghai, China. Department of Clinical Laboratory, Ruijin Hospital, Shanghai Jiao Tong University School of Medicine, Shanghai, China. Department of Pathology, Ruijin Hospital, Shanghai Jiao Tong University School of Medicine, Shanghai, China. Department of General Surgery, Comprehensive Breast Health Center, Ruijin Hospital, Shanghai Jiao Tong University School of Medicine, Shanghai, China. Department of General Surgery, Comprehensive Breast Health Center, Ruijin Hospital, Shanghai Jiao Tong University School of Medicine, Shanghai, China. Department of General Surgery, Comprehensive Breast Health Center, Ruijin Hospital, Shanghai Jiao Tong University School of Medicine, Shanghai, China. Department of General Surgery, Comprehensive Breast Health Center, Ruijin Hospital, Shanghai Jiao Tong University School of Medicine, Shanghai, China. Department of General Surgery, Comprehensive Breast Health Center, Ruijin Hospital, Shanghai Jiao Tong University School of Medicine, Shanghai, China. Department of General Surgery, Comprehensive Breast Health Center, Ruijin Hospital, Shanghai Jiao Tong University School of Medicine, Shanghai, China. Department of General Surgery, Comprehensive Breast Health Center, Ruijin Hospital, Shanghai Jiao Tong University School of Medicine, Shanghai, China.</t>
  </si>
  <si>
    <t>Graduate School of Health and Sports Science, Juntendo University, Chiba, Japan. Research Fellow of Japanese Society for the Promotion of Science, Tokyo, Japan. Graduate School of Health and Sports Science, Juntendo University, Chiba, Japan. Department of Training Science, Nippon Sport Science University, Tokyo, Japan. Faculty of Budo and Sport Studies, Tenri University, Nara, Japan. Faculty of Health and Nutrition, Tokyo Seiei College, Tokyo, Japan. Graduate School of Health and Sports Science, Juntendo University, Chiba, Japan.</t>
  </si>
  <si>
    <t>Facultad de Ciencias Veterinarias, Instituto de Investigaciones en Reproduccion Animal (INIRA), Universidad Nacional de La Plata (FCV-UNLP), La Plata, Argentina. Consejo Nacional de Investigaciones Cientificas y Tecnicas (CONICET), Buenos Aires, Argentina. Facultad de Ciencias Veterinarias, Instituto de Investigaciones en Reproduccion Animal (INIRA), Universidad Nacional de La Plata (FCV-UNLP), La Plata, Argentina. Consejo Nacional de Investigaciones Cientificas y Tecnicas (CONICET), Buenos Aires, Argentina. Consejo Nacional de Investigaciones Cientificas y Tecnicas (CONICET), Buenos Aires, Argentina. Facultad de Ciencias Exactas y Naturales, Centro de Investigacion en Abejas Sociales, Universidad Nacional de Mar del Plata, Mar del Plata, Argentina. Consejo Nacional de Investigaciones Cientificas y Tecnicas (CONICET), Buenos Aires, Argentina. Estacion Experimental Agropecuaria Balcarce, Instituto Nacional de Tecnologia Agropecuaria, Buenos Aires, Argentina. Facultad de Ciencias Exactas y Naturales, Centro de Investigacion en Abejas Sociales, Universidad Nacional de Mar del Plata, Mar del Plata, Argentina. Estacion Experimental Agropecuaria Balcarce, Instituto Nacional de Tecnologia Agropecuaria, Buenos Aires, Argentina. Laboratorio de Virologia, FCV-UNLP, La Plata, Argentina. Consejo Nacional de Investigaciones Cientificas y Tecnicas (CONICET), Buenos Aires, Argentina. Consejo Nacional de Investigaciones Cientificas y Tecnicas (CONICET), Buenos Aires, Argentina. Laboratorio de Virologia, FCV-UNLP, La Plata, Argentina. Facultad de Ciencias Veterinarias, Instituto de Investigaciones en Reproduccion Animal (INIRA), Universidad Nacional de La Plata (FCV-UNLP), La Plata, Argentina. Consejo Nacional de Investigaciones Cientificas y Tecnicas (CONICET), Buenos Aires, Argentina.</t>
  </si>
  <si>
    <t>Key Lab of Agricultural Animal Genetics, Breeding, and Reproduction of Ministry of Education, Huazhong Agricultural University, Wuhan, 430070, China. Key Lab of Agricultural Animal Genetics, Breeding, and Reproduction of Ministry of Education, Huazhong Agricultural University, Wuhan, 430070, China. Key Lab of Agricultural Animal Genetics, Breeding, and Reproduction of Ministry of Education, Huazhong Agricultural University, Wuhan, 430070, China. Key Lab of Agricultural Animal Genetics, Breeding, and Reproduction of Ministry of Education, Huazhong Agricultural University, Wuhan, 430070, China. Key Lab of Agricultural Animal Genetics, Breeding, and Reproduction of Ministry of Education, Huazhong Agricultural University, Wuhan, 430070, China. The Cooperative Innovation Center for Sustainable Pig Production, Huazhong Agricultural University, Wuhan, 430070, China. Key Lab of Agricultural Animal Genetics, Breeding, and Reproduction of Ministry of Education, Huazhong Agricultural University, Wuhan, 430070, China. zhumengjin@mail.hzau.edu.cn. The Cooperative Innovation Center for Sustainable Pig Production, Huazhong Agricultural University, Wuhan, 430070, China. zhumengjin@mail.hzau.edu.cn.</t>
  </si>
  <si>
    <t>Computational Chemistry Laboratory, Chemistry Department, Faculty of Science, Minia University, Minia, 61519, Egypt. Electronic address: m.ibrahim@compchem.net. Computational Chemistry Laboratory, Chemistry Department, Faculty of Science, Minia University, Minia, 61519, Egypt. Pharmacognosy Department, Faculty of Pharmacy, Deraya University, Minia, Egypt. Computational Chemistry Laboratory, Chemistry Department, Faculty of Science, Minia University, Minia, 61519, Egypt. Chemistry of Medicinal Plants Department, National Research Centre, 33 El-Bohouth St., Dokki, Giza, 12622, Egypt. Department of Molecular Biosciences, The Wenner-Gren Institute, Stockholm University, S-106 91, Stockholm, Sweden; International Research Center for Food Nutrition and Safety, Jiangsu University, Zhenjiang, 212013, China. Department of Chemistry &amp; Biochemistry Texas Tech University, Lubbock, TX, 79409 USA. Department of Pharmaceutical Biology, Institute of Pharmaceutical and Biomedical Sciences, Johannes Gutenberg University, Staudinger Weg 5, 55128, Mainz, Germany. Chemistry of Medicinal Plants Department, National Research Centre, 33 El-Bohouth St., Dokki, Giza, 12622, Egypt; Department of Pharmaceutical Biology, Institute of Pharmaceutical and Biomedical Sciences, Johannes Gutenberg University, Staudinger Weg 5, 55128, Mainz, Germany. Electronic address: me.fathy@nrc.sci.eg.</t>
  </si>
  <si>
    <t>Department of Medicine (DAME), University of Udine, Udine, Italy. Department of Medical Oncology, Centro di Riferimento Oncologico di Aviano (CRO), IRCCS, Aviano, Italy. Department of Medicine (DAME), University of Udine, Udine, Italy. Department of Medical Oncology, Centro di Riferimento Oncologico di Aviano (CRO), IRCCS, Aviano, Italy. Institute of Human Genetics, ASUFC University Hospital, Udine, Italy. Department of Medicine (DAME), University of Udine, Udine, Italy. Unit of Molecular Oncology, Centro di Riferimento Oncologico di Aviano (CRO), IRCCS, Aviano, Italy. Department of Medicine (DAME), University of Udine, Udine, Italy. Department of Medical Oncology, Centro di Riferimento Oncologico di Aviano (CRO), IRCCS, Aviano, Italy. Department of Medicine (DAME), University of Udine, Udine, Italy. Department of Medical Oncology, Centro di Riferimento Oncologico di Aviano (CRO), IRCCS, Aviano, Italy. Department of Medicine (DAME), University of Udine, Udine, Italy. Department of Oncology, ASUFC University Hospital, Udine, Italy. Department of Medicine (DAME), University of Udine, Udine, Italy. Department of Medical Oncology, Centro di Riferimento Oncologico di Aviano (CRO), IRCCS, Aviano, Italy. Department of Medicine (DAME), University of Udine, Udine, Italy. Department of Oncology, ASUFC University Hospital, Udine, Italy. Department of Medical Oncology, Centro di Riferimento Oncologico di Aviano (CRO), IRCCS, Aviano, Italy. Department of Oncology, ASUFC University Hospital, Udine, Italy. Department of Oncology, ASUFC University Hospital, Udine, Italy. Unit of Molecular Oncology, Centro di Riferimento Oncologico di Aviano (CRO), IRCCS, Aviano, Italy. Unit of Molecular Oncology, Centro di Riferimento Oncologico di Aviano (CRO), IRCCS, Aviano, Italy. Institute of Human Genetics, ASUFC University Hospital, Udine, Italy. Department of Medicine (DAME), University of Udine, Udine, Italy. Department of Medical Oncology, Centro di Riferimento Oncologico di Aviano (CRO), IRCCS, Aviano, Italy.</t>
  </si>
  <si>
    <t>Biomedical Informatics Research Lab, School of Basic Medicine and Clinical Pharmacy, China Pharmaceutical University, Nanjing, China. Big Data Research Institute, China Pharmaceutical University, Nanjing, China. Biomedical Informatics Research Lab, School of Basic Medicine and Clinical Pharmacy, China Pharmaceutical University, Nanjing, China. Big Data Research Institute, China Pharmaceutical University, Nanjing, China. Biomedical Informatics Research Lab, School of Basic Medicine and Clinical Pharmacy, China Pharmaceutical University, Nanjing, China. Big Data Research Institute, China Pharmaceutical University, Nanjing, China.</t>
  </si>
  <si>
    <t>Institute of Medical Biology, Chinese Academy of Medical Sciences, and Peking Union Medical College, Kunming, China. Yunnan Key Laboratory of Vaccine Research &amp; Development on Severe Infectious Diseases, Kunming, China. School of Marine Sciences, Ningbo University, Ningbo, China. Institute of Medical Biology, Chinese Academy of Medical Sciences, and Peking Union Medical College, Kunming, China, qsun@imbcams.com.cn. Yunnan Key Laboratory of Vaccine Research &amp; Development on Severe Infectious Diseases, Kunming, China, qsun@imbcams.com.cn.</t>
  </si>
  <si>
    <t>Department of Rheumatology and Immunology, The Second Xiangya Hospital, Central South University, Changsha, Hunan 410011, China. Department of Rheumatology and Immunology, The Second Xiangya Hospital, Central South University, Changsha, Hunan 410011, China. Department of Integrated Traditional Chinese &amp; Western Medicine, The Second Xiangya Hospital, Central South University, Changsha, Hunan 410011, China. Department of Rheumatology and Immunology, The Second Xiangya Hospital, Central South University, Changsha, Hunan 410011, China. Department of Rheumatology and Immunology, The Second Xiangya Hospital, Central South University, Changsha, Hunan 410011, China. Department of Pharmacy, The Second Xiangya Hospital, Central South University, Changsha, Hunan 410011, China. Institute of Clinical Pharmacy, Central South University, Changsha, Hunan 410011, China. Department of Rheumatology and Immunology, The Second Xiangya Hospital, Central South University, Changsha, Hunan 410011, China.</t>
  </si>
  <si>
    <t>Department of Physical Chemistry, School of Chemistry, College of Sciences, University of Tehran, Tehran, Iran. Bioinformatics Department, Institute of Biochemistry and Biophysics, Tehran University, Tehran, Iran. Medical Informatics Department, School of Medicine, Mashhad University of Medical Sciences, Mashhad, Iran. Proteomics Research Center, Department of Basic Science, Faculty of Paramedical Sciences, Shahid Beheshti University of Medical Sciences, Tehran, Iran. Cellular and Molecular Endocrine Research Center, Research Institute for Endocrine Sciences, Shahid Beheshti University of Medical Sciences, Tehran, Iran. Immunology Department, Faculty of Medical Sciences, Shahid Beheshti University of Medical Sciences, Tehran, Iran. Endocrine Research Center, Institute of Endocrinology and Metabolism, Iran University of Medical Sciences, Tehran, Iran.</t>
  </si>
  <si>
    <t>Department of Anatomy and Neurobiology, School of Medicine, University of Puerto Rico, San Juan, Puerto Rico, USA. Department of Internal Medicine and Department of Biochemistry, University of Puerto Rico, San Juan, Puerto Rico, USA. Department of Surgery, Section of Urology, School of Medicine, University of Puerto Rico, San Juan, Puerto Rico, USA. Department of Anatomy and Neurobiology, School of Medicine, University of Puerto Rico, San Juan, Puerto Rico, USA.</t>
  </si>
  <si>
    <t>Department of Hand Surgery, Wuhan Fourth Hospital; Puai Hospital, Tongji Medical College, Huazhong University of Science and Technology, Wuhan, Hubei, China (mainland). Department of Hand Surgery, Wuhan Fourth Hospital; Puai Hospital, Tongji Medical College, Huazhong University of Science and Technology, Wuhan, Hubei, China (mainland). Department of Hand Surgery, Wuhan Fourth Hospital; Puai Hospital, Tongji Medical College, Huazhong University of Science and Technology, Wuhan, Hubei, China (mainland). Department of Hand Surgery, Wuhan Fourth Hospital; Puai Hospital, Tongji Medical College, Huazhong University of Science and Technology, Wuhan, Hubei, China (mainland). Department of Hand Surgery, Wuhan Fourth Hospital; Puai Hospital, Tongji Medical College, Huazhong University of Science and Technology, Wuhan, Hubei, China (mainland). Department of Hand Surgery, Wuhan Fourth Hospital; Puai Hospital, Tongji Medical College, Huazhong University of Science and Technology, Wuhan, Hubei, China (mainland). Department of Hand Surgery, Wuhan Fourth Hospital; Puai Hospital, Tongji Medical College, Huazhong University of Science and Technology, Wuhan, Hubei, China (mainland). Department of Hand Surgery, Wuhan Fourth Hospital; Puai Hospital, Tongji Medical College, Huazhong University of Science and Technology, Wuhan, Hubei, China (mainland).</t>
  </si>
  <si>
    <t>Chair and Department of Cell Biology, Poznan University of Medical Sciences, Rokietnicka Street 5D, Poznan, Poland. mchmielewska@ump.edu.pl. Department of Spine Disorders and Pediatric Orthopedics, Poznan University of Medical Sciences, 28 Czerwca 1956 r. Street 135/147, Poznan, Poland. Chair and Department of Cell Biology, Poznan University of Medical Sciences, Rokietnicka Street 5D, Poznan, Poland. Department of Spine Disorders and Pediatric Orthopedics, Poznan University of Medical Sciences, 28 Czerwca 1956 r. Street 135/147, Poznan, Poland. Chair and Department of Cell Biology, Poznan University of Medical Sciences, Rokietnicka Street 5D, Poznan, Poland.</t>
  </si>
  <si>
    <t>Universiti Kebangsaan Malaysia Medical Centre, Faculty of Medicine, Department of Pathology, kuala Lumpur, Malaysia. nuris@ppukm.ukm.edu.my.</t>
  </si>
  <si>
    <t>Key Laboratory of Carcinogenesis and Translational Research (Ministry of Education/Beijing), Department of Breast Oncology, Peking University Cancer Hospital and Institute, Beijing, China. Department of Hematology-Oncology, International Cancer Center, Shenzhen University General Hospital, Shenzhen University Health Science Center, Shenzhen, China. Center for Reproductive Medicine, Department of Obstetrics and Gynecology, Beijing Key Laboratory of Reproductive Endocrinology and Assisted Reproductive Technology and Key Laboratory of Assisted Reproduction, Ministry of Education, Peking University Third Hospital, Beijing, China. Key Laboratory of Carcinogenesis and Translational Research (Ministry of Education/Beijing), Department of Breast Oncology, Peking University Cancer Hospital and Institute, Beijing, China.</t>
  </si>
  <si>
    <t>Department of Biological Science and Technology, Tokyo University of Science, Tokyo 125-8585, Japan. E-mail: miyagawa@rs.tus.ac.jp (Miyagawa); megabass0719@yahoo.co.jp (Toyota); 8319556@ed.tus.ac.jp (Masuda); 8316047@ed.tus.ac.jp (Sugita); k_miyaoku@rs.tus.ac.jp (Miyaoku); g_yamagishi@rs.tus.ac.jp (Yamagishi); Hiroshi-AKASHI@hotmail.co.jp (Akashi). Department of Biological Sciences, Faculty of Science, Kanagawa University, Hiratsuka, Kanagawa 259-1293, Japan. Sado Marine Biological Station, Faculty of Science, Niigata University, Sado, Niigata 952-2135, Japan. Department of Biological Science and Technology, Tokyo University of Science, Tokyo 125-8585, Japan. E-mail: miyagawa@rs.tus.ac.jp (Miyagawa); megabass0719@yahoo.co.jp (Toyota); 8319556@ed.tus.ac.jp (Masuda); 8316047@ed.tus.ac.jp (Sugita); k_miyaoku@rs.tus.ac.jp (Miyaoku); g_yamagishi@rs.tus.ac.jp (Yamagishi); Hiroshi-AKASHI@hotmail.co.jp (Akashi). Department of Biological Science and Technology, Tokyo University of Science, Tokyo 125-8585, Japan. E-mail: miyagawa@rs.tus.ac.jp (Miyagawa); megabass0719@yahoo.co.jp (Toyota); 8319556@ed.tus.ac.jp (Masuda); 8316047@ed.tus.ac.jp (Sugita); k_miyaoku@rs.tus.ac.jp (Miyaoku); g_yamagishi@rs.tus.ac.jp (Yamagishi); Hiroshi-AKASHI@hotmail.co.jp (Akashi). Department of Biological Science and Technology, Tokyo University of Science, Tokyo 125-8585, Japan. E-mail: miyagawa@rs.tus.ac.jp (Miyagawa); megabass0719@yahoo.co.jp (Toyota); 8319556@ed.tus.ac.jp (Masuda); 8316047@ed.tus.ac.jp (Sugita); k_miyaoku@rs.tus.ac.jp (Miyaoku); g_yamagishi@rs.tus.ac.jp (Yamagishi); Hiroshi-AKASHI@hotmail.co.jp (Akashi). Department of Biological Science and Technology, Tokyo University of Science, Tokyo 125-8585, Japan. E-mail: miyagawa@rs.tus.ac.jp (Miyagawa); megabass0719@yahoo.co.jp (Toyota); 8319556@ed.tus.ac.jp (Masuda); 8316047@ed.tus.ac.jp (Sugita); k_miyaoku@rs.tus.ac.jp (Miyaoku); g_yamagishi@rs.tus.ac.jp (Yamagishi); Hiroshi-AKASHI@hotmail.co.jp (Akashi). Department of Biological Science and Technology, Tokyo University of Science, Tokyo 125-8585, Japan. E-mail: miyagawa@rs.tus.ac.jp (Miyagawa); megabass0719@yahoo.co.jp (Toyota); 8319556@ed.tus.ac.jp (Masuda); 8316047@ed.tus.ac.jp (Sugita); k_miyaoku@rs.tus.ac.jp (Miyaoku); g_yamagishi@rs.tus.ac.jp (Yamagishi); Hiroshi-AKASHI@hotmail.co.jp (Akashi). Department of Biological Science and Technology, Tokyo University of Science, Tokyo 125-8585, Japan. E-mail: miyagawa@rs.tus.ac.jp (Miyagawa); megabass0719@yahoo.co.jp (Toyota); 8319556@ed.tus.ac.jp (Masuda); 8316047@ed.tus.ac.jp (Sugita); k_miyaoku@rs.tus.ac.jp (Miyaoku); g_yamagishi@rs.tus.ac.jp (Yamagishi); Hiroshi-AKASHI@hotmail.co.jp (Akashi).</t>
  </si>
  <si>
    <t>Department of Integrative Biology and Physiology, University of California Los Angeles, Los Angeles, CA, USA. Brain Research Institute, University of California Los Angeles, Los Angeles, CA, USA. Department of Psychology, University of California Los Angeles, Los Angeles, CA, USA. USDA/ARS Children's Nutrition Research Center, Department of Pediatrics, Baylor College of Medicine, Houston, TX, USA. Pennington Biomedical Research Center, Louisiana State University, Baton Rouge, LA, USA. Department of Integrative Biology and Physiology, University of California Los Angeles, Los Angeles, CA, USA. Department of Integrative Biology and Physiology, University of California Los Angeles, Los Angeles, CA, USA. Department of Integrative Biology and Physiology, University of California Los Angeles, Los Angeles, CA, USA. Department of Integrative Biology and Physiology, University of California Los Angeles, Los Angeles, CA, USA. Brain Research Institute, University of California Los Angeles, Los Angeles, CA, USA. Department of Psychology, University of California Los Angeles, Los Angeles, CA, USA. Division of Endocrinology, Department of Medicine, David Geffen School of Medicine, Los Angeles, CA, USA. Department of Molecular and Medical Pharmacology, David Geffen School of Medicine, Los Angeles, CA, USA. Department of Integrative Biology and Physiology, University of California Los Angeles, Los Angeles, CA, USA. Department of Integrative Biology and Physiology, University of California Los Angeles, Los Angeles, CA, USA. Brain Research Institute, University of California Los Angeles, Los Angeles, CA, USA. Department of Integrative Biology and Physiology, University of California Los Angeles, Los Angeles, CA, USA. Department of Integrative Biology and Physiology, University of California Los Angeles, Los Angeles, CA, USA. Division of Endocrinology, Department of Medicine, David Geffen School of Medicine, Los Angeles, CA, USA. Department of Molecular and Medical Pharmacology, David Geffen School of Medicine, Los Angeles, CA, USA. UCLA Cardiac Arrhythmia Center, Department of Medicine, David Geffen School of Medicine, Los Angeles, CA, USA. USDA/ARS Children's Nutrition Research Center, Department of Pediatrics, Baylor College of Medicine, Houston, TX, USA. Brain Research Institute, University of California Los Angeles, Los Angeles, CA, USA. Department of Psychology, University of California Los Angeles, Los Angeles, CA, USA. Department of Integrative Biology and Physiology, University of California Los Angeles, Los Angeles, CA, USA. stephaniecorrea@ucla.edu. Brain Research Institute, University of California Los Angeles, Los Angeles, CA, USA. stephaniecorrea@ucla.edu.</t>
  </si>
  <si>
    <t>The First Clinical College of Zhejiang Chinese Medical University, Hangzhou, China. The First Clinical College of Zhejiang Chinese Medical University, Hangzhou, China. The First Clinical College of Zhejiang Chinese Medical University, Hangzhou, China. The First Affiliated Hospital of Zhejiang Chinese Medical University, Hangzhou, China. The First Affiliated Hospital of Zhejiang Chinese Medical University, Hangzhou, China. The First Affiliated Hospital of Zhejiang Chinese Medical University, Hangzhou, China. The First Clinical College of Zhejiang Chinese Medical University, Hangzhou, China. The First Affiliated Hospital of Zhejiang Chinese Medical University, Hangzhou, China.</t>
  </si>
  <si>
    <t>College of Chinese Medicine, Shandong University of Traditional Chinese Medicine, Jinan, China. College of First Clinical Medicine, Shandong University of Traditional Chinese Medicine, Jinan, China. Department of Basic Medical Sciences, School of Medicine, Xiamen University, Xiamen, China. College of First Clinical Medicine, Shandong University of Traditional Chinese Medicine, Jinan, China. Departmen of Oncology, Weifang Traditional Chinese Hospital, Weifang, China. Department of Oncology, Affilited Hospital of Weifang Medical University, Weifang, China. Departmen of Oncology, Weifang Traditional Chinese Hospital, Weifang, China. Department of Oncology, Affilited Hospital of Weifang Medical University, Weifang, China. Departmen of Oncology, Weifang Traditional Chinese Hospital, Weifang, China. College of First Clinical Medicine, Shandong University of Traditional Chinese Medicine, Jinan, China. Departmen of Oncology, Weifang Traditional Chinese Hospital, Weifang, China. Departmen of Oncology, Weifang Traditional Chinese Hospital, Weifang, China. Department of Basic Medical Science, Qingdao University, Qingdao, China. Departmen of Oncology, Weifang Traditional Chinese Hospital, Weifang, China. Chinese Medicine Innovation Institute, Shandong University of Traditional Chinese Medicine, Jinan, China.</t>
  </si>
  <si>
    <t>Division of Development and Physiology, Department of Biotechnology, CDPR, Institute for Basic Science, Sungshin Women University, Seoul, 02844 Korea. Dept. of Comparative Biosciences, College of Veterinary Medicine, University of Illinois at Urbana-Champaign, Urbana, IL 61802, USA. Dep. of Biochemistry and Molecular Biology, College of Medicine, Eulji University, Daejeon 34824, Korea.</t>
  </si>
  <si>
    <t>Department of Orthodontics, Faculty of Dental Sciences, SGT University, Gurugram, Haryana, India, Phone: +91 9443455987, e-mail: gguram@yahoo.com. Department of Orthodontics, Faculty of Dental Sciences, SGT University, Gurugram, Haryana, India. Department of Preventive Dentistry, Orthodontic Division, College of Dentistry, Taif University, Taif, Kingdom of Saudi Arabia. Department of Orthodontics and Dentofacial Orthopedics, Max Hospital, Gurugram, Haryana, India. Department of Orthodontics, Sri Rajiv Gandhi College of Dental Sciences, Bengaluru, Karnataka, India. Department of Orthodontics and Dentofacial Orthopedics, Al Ameen Dental College, Vijayapura, Karnataka, India.</t>
  </si>
  <si>
    <t>IVANO-FRANKIVSK NATIONAL MEDICAL UNIVERSITY, IVANO-FRANKIVSK, UKRAINE. SHUPYK NATIONAL MEDICAL ACADEMY OF POSTGRADUATE EDUCATION, KYIV, UKRAINE. IVANO-FRANKIVSK NATIONAL MEDICAL UNIVERSITY, IVANO-FRANKIVSK, UKRAINE. IVANO-FRANKIVSK NATIONAL MEDICAL UNIVERSITY, IVANO-FRANKIVSK, UKRAINE. IVANO-FRANKIVSK NATIONAL MEDICAL UNIVERSITY, IVANO-FRANKIVSK, UKRAINE. IVANO-FRANKIVSK NATIONAL MEDICAL UNIVERSITY, IVANO-FRANKIVSK, UKRAINE. IVANO-FRANKIVSK NATIONAL MEDICAL UNIVERSITY, IVANO-FRANKIVSK, UKRAINE.</t>
  </si>
  <si>
    <t>Institute of Cytology and Genetics of Siberian Branch of the Russian Academy of Sciences, Novosibirsk, Russia. Institute of Cytology and Genetics of Siberian Branch of the Russian Academy of Sciences, Novosibirsk, Russia. Institute of Cytology and Genetics of Siberian Branch of the Russian Academy of Sciences, Novosibirsk, Russia. Institute of Cytology and Genetics of Siberian Branch of the Russian Academy of Sciences, Novosibirsk, Russia Novosibirsk State University, Novosibirsk, Russia.</t>
  </si>
  <si>
    <t>Unit of Molecular Biology, Department of Health and Natural Sciences, Faculty of Physical Culture, Gdansk University of Physical Education and Sport, Gdansk, Poland. Institute of Physical Culture Sciences, University of Szczecin, Szczecin, Poland. Unit of Molecular Biology, Department of Health and Natural Sciences, Faculty of Physical Culture, Gdansk University of Physical Education and Sport, Gdansk, Poland. Unit of Molecular Biology, Department of Health and Natural Sciences, Faculty of Physical Culture, Gdansk University of Physical Education and Sport, Gdansk, Poland. Institute of Sport Sciences, Jerzy Kukuczka Academy of Physical Education in Katowice, 40-065 Katowice, Poland. Institute of Sport Sciences, Jerzy Kukuczka Academy of Physical Education in Katowice, 40-065 Katowice, Poland. Unit of Molecular Biology, Department of Health and Natural Sciences, Faculty of Physical Culture, Gdansk University of Physical Education and Sport, Gdansk, Poland. Unit of Molecular Biology, Department of Health and Natural Sciences, Faculty of Physical Culture, Gdansk University of Physical Education and Sport, Gdansk, Poland. Institute of Physical Culture Sciences, University of Szczecin, Szczecin, Poland.</t>
  </si>
  <si>
    <t>Discipline of Health Sciences, College of Nursing and Health Sciences, Flinders University, Bedford Park, South Australia, 5042, Australia. Electronic address: olga.sukocheva@flinders.edu.au. Discipline of Biology, College of Sciences, Flinders University, Bedford Park, South Australia, 5042, Australia. Institute of Clinical Chemistry and Laboratory Medicine, University Hospital `Carl Gustav Carus`, Technical University of Dresden, Dresden 01307, Germany. Institute of Clinical Chemistry and Laboratory Medicine, University Hospital `Carl Gustav Carus`, Technical University of Dresden, Dresden 01307, Germany. Institute of Clinical Chemistry and Laboratory Medicine, University Hospital `Carl Gustav Carus`, Technical University of Dresden, Dresden 01307, Germany. Sechenov First Moscow State Medical University (Sechenov University), Moscow, 119991, Russia; Institute of Physiologically Active Compounds, Russian Academy of Sciences, Chernogolovka, 142432, Russia; Federal State Budgetary Institution &lt;&lt;Research Institute of Human Morphology&gt;&gt;, 3, Tsyurupy Str., Moscow, 117418, Russian Federation; GALLY International Research Institute, San Antonio, TX, 78229, USA. Electronic address: aliev03@gmail.com.</t>
  </si>
  <si>
    <t>Instituto de Ciencias Biologicas, Universidade de Passo Fundo, Brazil. Hospital de Clinicas de Porto Alegre, Porto Alegre, Brazil. Hospital Israelita Albert Einstein, Sao Paulo, Brazil. Centro de Biotecnologia e Departamento de Biofisica, Universidade Federal do Rio Grande do Sul (UFRGS), Porto Alegre, Brazil. Facultad de Ciencias Basicas y Biomedicas, Universidad Simon Bolivar, Barranquilla, Colombia. Hospital de Clinicas de Porto Alegre, Porto Alegre, Brazil. Departamento de Ciencias Morfologicas, Instituto de Ciencias Basicas da Saude, Universidade Federal do Rio Grande do Sul, Porto Alegre, RS, Brazil.</t>
  </si>
  <si>
    <t>Department of Surgical Oncology, Roswell Park Comprehensive Cancer Center, Buffalo, New York, NY 14263, USA. Department of Gastroenterological Surgery, Yokohama City University Graduate School of Medicine, Yokohama 236-0004, Japan. Department of Surgical Oncology, Roswell Park Comprehensive Cancer Center, Buffalo, New York, NY 14263, USA. Department of Surgical Oncology, Graduate School of Medicine, Gifu University, 1-1 Yanagido, Gifu 501-1194, Japan. Department of Surgical Oncology, Roswell Park Comprehensive Cancer Center, Buffalo, New York, NY 14263, USA. Department of Biostatistics &amp; Bioinformatics, Roswell Park Comprehensive Cancer Center, Buffalo, New York, NY 14263, USA. Department of Gastroenterological Surgery, Yokohama City University Graduate School of Medicine, Yokohama 236-0004, Japan. Department of Gastroenterological Surgery, Yokohama City University Graduate School of Medicine, Yokohama 236-0004, Japan. Department of Surgical Oncology, Roswell Park Comprehensive Cancer Center, Buffalo, New York, NY 14263, USA. Department of Gastroenterological Surgery, Yokohama City University Graduate School of Medicine, Yokohama 236-0004, Japan. Division of Digestive and General Surgery, Niigata University Graduate School of Medical and Dental Sciences, Niigata 951-8520, Japan. Department of Breast Surgery, School of Medicine, Fukushima Medical University, Fukushima 960-1295, Japan. Department of Surgery, Jacobs School of Medicine and Biomedical Sciences, State University of New York, Buffalo, New York, NY 14263, USA. Department of Breast Surgery and Oncology, Tokyo Medical University, Tokyo 160-8402, Japan.</t>
  </si>
  <si>
    <t>Guangdong Provincial Key Lab of Agro-Animal Genomics and Molecular Breeding, National Engineering Research Centre for Breeding Swine Industry, College of Animal Science, South China Agricultural University, Guangzhou, Guangdong, China. Guangdong Provincial Key Laboratory of Laboratory Animals, Guangdong Laboratory Animals Monitoring Institute, Guangzhou, Guangdong, China. Guangdong Provincial Key Lab of Agro-Animal Genomics and Molecular Breeding, National Engineering Research Centre for Breeding Swine Industry, College of Animal Science, South China Agricultural University, Guangzhou, Guangdong, China. Guangdong Provincial Key Lab of Agro-Animal Genomics and Molecular Breeding, National Engineering Research Centre for Breeding Swine Industry, College of Animal Science, South China Agricultural University, Guangzhou, Guangdong, China. College of Biology and Food Engineering/Development, Center of Applied Ecology and Ecological Engineering in Universities, Guangdong University of Education, Guangzhou, 510303, China. Guangdong Provincial Key Lab of Agro-Animal Genomics and Molecular Breeding, National Engineering Research Centre for Breeding Swine Industry, College of Animal Science, South China Agricultural University, Guangzhou, Guangdong, China. Guangdong Provincial Key Lab of Agro-Animal Genomics and Molecular Breeding, National Engineering Research Centre for Breeding Swine Industry, College of Animal Science, South China Agricultural University, Guangzhou, Guangdong, China. jqli@scau.edu.cn. Guangdong Provincial Key Lab of Agro-Animal Genomics and Molecular Breeding, National Engineering Research Centre for Breeding Swine Industry, College of Animal Science, South China Agricultural University, Guangzhou, Guangdong, China. yxl@scau.du.cn. Guangdong Provincial Key Laboratory of Laboratory Animals, Guangdong Laboratory Animals Monitoring Institute, Guangzhou, Guangdong, China. yxl@scau.du.cn.</t>
  </si>
  <si>
    <t>Department of Laboratory Medicine, Kangnam Sacred Heart Hospital, Hallym University College of Medicine, Seoul 07440, Korea. Department of Laboratory Medicine, Kangnam Sacred Heart Hospital, Hallym University College of Medicine, Seoul 07440, Korea. Department of Laboratory Medicine, Kangnam Sacred Heart Hospital, Hallym University College of Medicine, Seoul 07440, Korea. Department of Laboratory Medicine, Hangang Sacred Heart Hospital, Hallym University College of Medicine, Seoul 07440, Korea. Department of Laboratory Medicine, Kangnam Sacred Heart Hospital, Hallym University College of Medicine, Seoul 07440, Korea.</t>
  </si>
  <si>
    <t>School of Pharmacy, Chengdu Medical College, Chengdu, China. College of Pharmacy, Gansu University of Chinese Medicine, Lanzhou, China. Key Laboratory of Pharmacology and Toxicology of Traditional Chinese Medicine of Gansu Province, Lanzhou, China. College of Pharmacy, Gansu University of Chinese Medicine, Lanzhou, China. College of Pharmacy, Gansu University of Chinese Medicine, Lanzhou, China. College of Pharmacy, Gansu University of Chinese Medicine, Lanzhou, China. College of Pharmacy, Gansu University of Chinese Medicine, Lanzhou, China. College of Pharmacy, Gansu University of Chinese Medicine, Lanzhou, China. Department of Pharmacy, The First Hospital of Lanzhou University, Lanzhou, China. College of Pharmacy, Gansu University of Chinese Medicine, Lanzhou, China.</t>
  </si>
  <si>
    <t>Department of Biology, College of Science, Taibah University, Madinah, Kingdom of Saudi. Department of Biology, College of Science, Taibah University, Madinah, Kingdom of Saudi. Department of Biology, College of Science, Taibah University, Madinah, Kingdom of Saudi. Department of Biology, College of Science, Taibah University, Madinah, Kingdom of Saudi. Department of Oncology, King Fahad Hospital, Madinah, Kingdom of Saudi Arabia. Department of Pathology, King Fahad Hospital, Madinah, Kingdom of Saudi Arabia. Department of Biology, College of Science, Taibah University, Madinah, Kingdom of Saudi. Institute of Endemic Diseases, University of Khartoum, Sudan.</t>
  </si>
  <si>
    <t>Department of Pharmacology, School of Pharmacy, Southwest Medical University, Luzhou, Sichuan, 646000, China. Department of Pharmacology, School of Pharmacy, Southwest Medical University, Luzhou, Sichuan, 646000, China. Department of Chinese Materia Medica, School of Pharmacy, Chengdu University of Traditional Chinese Medicine, Chengdu, Sichuan, 611137, China. Department of Pharmacology, School of Pharmacy, Southwest Medical University, Luzhou, Sichuan, 646000, China. Department of Pharmacology, School of Pharmacy, Southwest Medical University, Luzhou, Sichuan, 646000, China. Department of Pharmacology, School of Pharmacy, Southwest Medical University, Luzhou, Sichuan, 646000, China. Department of Pharmacology, School of Pharmacy, Southwest Medical University, Luzhou, Sichuan, 646000, China; Institute of Cardiovascular Research, The Key Laboratory of Medical Electrophysiology, Ministry of Education of China, Medical Key Laboratory for Drug Discovery and Druggability Evaluation of Sichuan Province, Luzhou Key Laboratory of Activity Screening and Druggability Evaluation for Chinese Materia Medica, Luzhou 646000, China. Department of Chinese Materia Medica, School of Pharmacy, Chengdu University of Traditional Chinese Medicine, Chengdu, Sichuan, 611137, China. Department of Pharmacology, School of Pharmacy, Southwest Medical University, Luzhou, Sichuan, 646000, China. Department of Pharmacology, School of Pharmacy, Southwest Medical University, Luzhou, Sichuan, 646000, China; Institute of Cardiovascular Research, The Key Laboratory of Medical Electrophysiology, Ministry of Education of China, Medical Key Laboratory for Drug Discovery and Druggability Evaluation of Sichuan Province, Luzhou Key Laboratory of Activity Screening and Druggability Evaluation for Chinese Materia Medica, Luzhou 646000, China. Electronic address: dalianqin@swmu.edu.cn. Department of Pharmacology, School of Pharmacy, Southwest Medical University, Luzhou, Sichuan, 646000, China; Institute of Cardiovascular Research, The Key Laboratory of Medical Electrophysiology, Ministry of Education of China, Medical Key Laboratory for Drug Discovery and Druggability Evaluation of Sichuan Province, Luzhou Key Laboratory of Activity Screening and Druggability Evaluation for Chinese Materia Medica, Luzhou 646000, China. Electronic address: wag1114@foxmail.com. Department of Pharmacology, School of Pharmacy, Southwest Medical University, Luzhou, Sichuan, 646000, China; Institute of Cardiovascular Research, The Key Laboratory of Medical Electrophysiology, Ministry of Education of China, Medical Key Laboratory for Drug Discovery and Druggability Evaluation of Sichuan Province, Luzhou Key Laboratory of Activity Screening and Druggability Evaluation for Chinese Materia Medica, Luzhou 646000, China. Electronic address: jianmingwu@swmu.edu.cn.</t>
  </si>
  <si>
    <t>Molecular and Cellular Endocrinology Laboratory, Department of Zoology, Visva-Bharati University, Santiniketan, 731235, India. Molecular and Cellular Endocrinology Laboratory, Department of Zoology, Visva-Bharati University, Santiniketan, 731235, India. Molecular and Cellular Endocrinology Laboratory, Department of Zoology, Visva-Bharati University, Santiniketan, 731235, India. Molecular and Cellular Endocrinology Laboratory, Department of Zoology, Visva-Bharati University, Santiniketan, 731235, India. Molecular and Cellular Endocrinology Laboratory, Department of Zoology, Visva-Bharati University, Santiniketan, 731235, India. Molecular and Cellular Endocrinology Laboratory, Department of Zoology, Visva-Bharati University, Santiniketan, 731235, India. Electronic address: s.maitra@visva-bharati.ac.in.</t>
  </si>
  <si>
    <t>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 L.K. Hasan, BBA, Tulane University School of Medicine, New Orleans, Lousiana; J. Aljabban, MD, MMSc, University of Wisconsin Hospital and Clinics, Madison, Wisconsin; M. Rohr, BS, D. Hadley, MD, PhD, University of Central Florida College of Medicine, Orlando, Florida; M. Mukhtar, BS, Michigan State University College of Medicine, Lansing, Michigan; N. Adapa, MD, State University of New York Upstate Medical University, Syracuse, New York; R. Salim, BS, Case Western University, Cleveland, Ohio; N. Aljabban, BS, Penn State College of Medicine, Hershey, Pennsylvania; S. Syed, BS, S. Syed, MD, Stanford University School of Medicine, Palo Alto, California; M. Panahiazar, PhD, University of California San Francisco, San Francisco, California; W. Jarjour, MD, Ohio State University Wexner Medical Center, Columbus, Ohio, USA. L.K. Hasan and J. Aljabban contributed equally. M. Mukhtar and N. Adapa contributed equally. Address correspondence to L. Hasan, 3025 Laurel St. New Orleans, LA 70115, USA. Email: lhasan@tulane.edu. Full Release Article. For details see Reprints and Permissions at jrheum.org. Accepted for publication November 17, 2020.</t>
  </si>
  <si>
    <t>Shandong University of Traditional Chinese Medicine, Jinan 250355, China. College of Integrated Chinese and Western Medicine, Jining Medical University, Jining 272067, China. Department of Traditional Chinese Medicine, Affiliated Hospital of Jining Medical University, Jining 272060, China. School of Public Health, Jining Medical University, Jining 272067, China. School of Basic Medicine, Jining Medical University, Jining 272067, China. School of Public Health, Jining Medical University, Jining 272067, China. College of Integrated Chinese and Western Medicine, Jining Medical University, Jining 272067, China. College of Integrated Chinese and Western Medicine, Jining Medical University, Jining 272067, China. College of Integrated Chinese and Western Medicine, Jining Medical University, Jining 272067, China. College of Integrated Chinese and Western Medicine, Jining Medical University, Jining 272067, China. College of Integrated Chinese and Western Medicine, Jining Medical University, Jining 272067, China. College of Integrated Chinese and Western Medicine, Jining Medical University, Jining 272067, China. College of Integrated Chinese and Western Medicine, Jining Medical University, Jining 272067, China.</t>
  </si>
  <si>
    <t>Key Laboratory of Molecular Mechanism and Intervention Research for Plateau Diseases of Tibet Autonomous Region, School of Medicine, Xizang Minzu University, Xianyang, Shaanxi, China. Key Laboratory of Molecular Mechanism and Intervention Research for Plateau Diseases of Tibet Autonomous Region, School of Medicine, Xizang Minzu University, Xianyang, Shaanxi, China. Key Laboratory of Molecular Mechanism and Intervention Research for Plateau Diseases of Tibet Autonomous Region, School of Medicine, Xizang Minzu University, Xianyang, Shaanxi, China. Key Laboratory of Molecular Mechanism and Intervention Research for Plateau Diseases of Tibet Autonomous Region, School of Medicine, Xizang Minzu University, Xianyang, Shaanxi, China. Key Laboratory of Molecular Mechanism and Intervention Research for Plateau Diseases of Tibet Autonomous Region, School of Medicine, Xizang Minzu University, Xianyang, Shaanxi, China. Key Laboratory of Molecular Mechanism and Intervention Research for Plateau Diseases of Tibet Autonomous Region, School of Medicine, Xizang Minzu University, Xianyang, Shaanxi, China. Key Laboratory of Molecular Mechanism and Intervention Research for Plateau Diseases of Tibet Autonomous Region, School of Medicine, Xizang Minzu University, Xianyang, Shaanxi, China. Key Laboratory of Molecular Mechanism and Intervention Research for Plateau Diseases of Tibet Autonomous Region, School of Medicine, Xizang Minzu University, Xianyang, Shaanxi, China. Electronic address: tianbojinxbu@163.com. Key Laboratory of Molecular Mechanism and Intervention Research for Plateau Diseases of Tibet Autonomous Region, School of Medicine, Xizang Minzu University, Xianyang, Shaanxi, China. Electronic address: dy62@163.com.</t>
  </si>
  <si>
    <t>Department of Chemistry, Saint Louis University, St. Louis, MO, United States. Department of Medicine and Genetics, Division of Gastroenterology and Liver Diseases, Marion Bessin Liver Research Center, Einstein-Mount Sinai Diabetes Research Center, Albert Einstein College of Medicine, Bronx, NY, United States. Department of Chemistry, Saint Louis University, St. Louis, MO, United States.</t>
  </si>
  <si>
    <t>Department of Orthopaedics, The Fifth Affiliated Hospital of Sun Yat-Sen University, Zhuhai 519000, Guangdong. China. Department of Orthopaedics, The Fifth Affiliated Hospital of Sun Yat-Sen University, Zhuhai 519000, Guangdong. China. Department of Orthopaedics, The Fifth Affiliated Hospital of Sun Yat-Sen University, Zhuhai 519000, Guangdong. China. Department of Orthopaedics, The Fifth Affiliated Hospital of Sun Yat-Sen University, Zhuhai 519000, Guangdong. China. Department of Orthopaedics, The Fifth Affiliated Hospital of Sun Yat-Sen University, Zhuhai 519000, Guangdong. China. Department of Orthopaedics, The Fifth Affiliated Hospital of Sun Yat-Sen University, Zhuhai 519000, Guangdong. China. Department of Orthopaedics, The Fifth Affiliated Hospital of Sun Yat-Sen University, Zhuhai 519000, Guangdong. China.</t>
  </si>
  <si>
    <t>Center for Integrative Medicine, Beijing Ditan Hospital Capital Medical University, No. 8, Jingshun East Street, Chaoyang District, Beijing, 100015, People's Republic of China. Spleen Stomach Institute, Longhua Hospital Shanghai University of Traditional Chinese Medicine, Shanghai, 200030, People's Republic of China. Center for Integrative Medicine, Beijing Ditan Hospital Capital Medical University, No. 8, Jingshun East Street, Chaoyang District, Beijing, 100015, People's Republic of China. Center for Integrative Medicine, Beijing Ditan Hospital Capital Medical University, No. 8, Jingshun East Street, Chaoyang District, Beijing, 100015, People's Republic of China. Center for Integrative Medicine, Beijing Ditan Hospital Capital Medical University, No. 8, Jingshun East Street, Chaoyang District, Beijing, 100015, People's Republic of China. Center for Integrative Medicine, Beijing Ditan Hospital Capital Medical University, No. 8, Jingshun East Street, Chaoyang District, Beijing, 100015, People's Republic of China. School of Nursing, Beijing University of Chinese Medicine, No. 11, Bei San Huan East Road, Chaoyang District, Beijing, 100029, People's Republic of China. liweihong.403@163.com. Center for Integrative Medicine, Beijing Ditan Hospital Capital Medical University, No. 8, Jingshun East Street, Chaoyang District, Beijing, 100015, People's Republic of China. yangzhiyun2016@163.com.</t>
  </si>
  <si>
    <t>Department of Medical Oncology, The Cancer Hospital of Shantou University Medical College, 7 Raoping Road, Shantou, 515031, People's Republic of China. Guangdong Provincial Key Laboratory for Breast Cancer Diagnosis and Treatment, Cancer Hospital of Shantou University Medical College, Shantou, 515031, Guangdong, People's Republic of China. Department of Thyroid Surgery, Shantou Central Hospital, 114 Waima Road, Shantou, 515031, People's Republic of China. Shantou University Medical College, Shantou, 515000, People's Republic of China. Shantou University Medical College, Shantou, 515000, People's Republic of China. Shantou University Medical College, Shantou, 515000, People's Republic of China. Shantou University Medical College, Shantou, 515000, People's Republic of China. Shantou University Medical College, Shantou, 515000, People's Republic of China. Department of Thyroid and Breast Surgery, The First Affiliated Hospital of Shantou University Medical College, 57 Changping Road, Shantou, 515041, People's Republic of China. Department of Thyroid and Breast Surgery, The First Affiliated Hospital of Shantou University Medical College, 57 Changping Road, Shantou, 515041, People's Republic of China. Department of Medical Oncology, The Cancer Hospital of Shantou University Medical College, 7 Raoping Road, Shantou, 515031, People's Republic of China. dezeng@stu.edu.cn. Guangdong Provincial Key Laboratory for Breast Cancer Diagnosis and Treatment, Cancer Hospital of Shantou University Medical College, Shantou, 515031, Guangdong, People's Republic of China. dezeng@stu.edu.cn.</t>
  </si>
  <si>
    <t>School of Chinese Materia Medica, Beijing University of Chinese Medicine, Beijing, 102488, China. Institute for Control of Chinese Traditional Medicine and Ethnic Medicine, National Institutes for Food and Drug Control, Beijing, 100050, China. Institute for Control of Chinese Traditional Medicine and Ethnic Medicine, National Institutes for Food and Drug Control, Beijing, 100050, China. Institute for Control of Chinese Traditional Medicine and Ethnic Medicine, National Institutes for Food and Drug Control, Beijing, 100050, China. Institute for Control of Chinese Traditional Medicine and Ethnic Medicine, National Institutes for Food and Drug Control, Beijing, 100050, China. School of Chinese Materia Medica, Beijing University of Chinese Medicine, Beijing, 102488, China. Institute for Control of Chinese Traditional Medicine and Ethnic Medicine, National Institutes for Food and Drug Control, Beijing, 100050, China. Institute of Materia Medica, Chinese Academy of Medical Sciences and Peking Union Medical College, Beijing, 100050, China. Institute of Materia Medica, Chinese Academy of Medical Sciences and Peking Union Medical College, Beijing, 100050, China. Institute for Control of Chinese Traditional Medicine and Ethnic Medicine, National Institutes for Food and Drug Control, Beijing, 100050, China. weifeng@nifdc.org.cn. School of Chinese Materia Medica, Beijing University of Chinese Medicine, Beijing, 102488, China. masc@nifdc.org.cn. Institute for Control of Chinese Traditional Medicine and Ethnic Medicine, National Institutes for Food and Drug Control, Beijing, 100050, China. masc@nifdc.org.cn.</t>
  </si>
  <si>
    <t>MOE Joint International Research Laboratory of Animal Health and Food Safety, College of Veterinary Medicine, Nanjing Agricultural University, Nanjing 210095, Jiangsu Province, China. MOE Joint International Research Laboratory of Animal Health and Food Safety, College of Veterinary Medicine, Nanjing Agricultural University, Nanjing 210095, Jiangsu Province, China. Administration for Market Regulation of Guangdong Province Key Laboratory of Supervision for Edible Agricultural Products, Shenzhen Centre of Inspection and Testing for Agricultural Products, Shenzhen 518000, China. MOE Joint International Research Laboratory of Animal Health and Food Safety, College of Veterinary Medicine, Nanjing Agricultural University, Nanjing 210095, Jiangsu Province, China. MOE Joint International Research Laboratory of Animal Health and Food Safety, College of Veterinary Medicine, Nanjing Agricultural University, Nanjing 210095, Jiangsu Province, China. MOE Joint International Research Laboratory of Animal Health and Food Safety, College of Veterinary Medicine, Nanjing Agricultural University, Nanjing 210095, Jiangsu Province, China. MOE Joint International Research Laboratory of Animal Health and Food Safety, College of Veterinary Medicine, Nanjing Agricultural University, Nanjing 210095, Jiangsu Province, China. MOE Joint International Research Laboratory of Animal Health and Food Safety, College of Veterinary Medicine, Nanjing Agricultural University, Nanjing 210095, Jiangsu Province, China. State Key Laboratory for Managing Biotic and Chemical Threats to the Quality and Safety of Agro-products, School of Marine Sciences, Ningbo University, Ningbo 315211, China. MOE Joint International Research Laboratory of Animal Health and Food Safety, College of Veterinary Medicine, Nanjing Agricultural University, Nanjing 210095, Jiangsu Province, China. Electronic address: suquan.song@njau.edu.cn.</t>
  </si>
  <si>
    <t>Center for Precision Oncology, Avera Cancer Institute, Sioux Falls, South Dakota 57105, USA. Center for Precision Oncology, Avera Cancer Institute, Sioux Falls, South Dakota 57105, USA. Center for Precision Oncology, Avera Cancer Institute, Sioux Falls, South Dakota 57105, USA. Center for Precision Oncology, Avera Cancer Institute, Sioux Falls, South Dakota 57105, USA. Avera Institute for Human Genetics, Sioux Falls, South Dakota 57108, USA. Avera Institute for Human Genetics, Sioux Falls, South Dakota 57108, USA. Avera Institute for Human Genetics, Sioux Falls, South Dakota 57108, USA. Avera Institute for Human Genetics, Sioux Falls, South Dakota 57108, USA. Center for Precision Oncology, Avera Cancer Institute, Sioux Falls, South Dakota 57105, USA. Avera Institute for Human Genetics, Sioux Falls, South Dakota 57108, USA. Center for Precision Oncology, Avera Cancer Institute, Sioux Falls, South Dakota 57105, USA. Avera Institute for Human Genetics, Sioux Falls, South Dakota 57108, USA. Center for Precision Oncology, Avera Cancer Institute, Sioux Falls, South Dakota 57105, USA.</t>
  </si>
  <si>
    <t>Guangzhou University of Chinese Medicine, No.232, Waihuandong Road, University Town, Panyu District, Guangzhou, 510006, Guangdong, China. Department of Gynaecological Oncology, Affiliated Cancer Hospital and Institute of Guangzhou Medical University, Guangzhou, 510095, Guangdong Province, China. Laboratory Department, Foshan Sanshui hospital of Traditional Chinese Medicine, Foshan, 528100, Guangdong, China. Division of Laboratory Science, Affiliated Cancer Hospital and Institute of Guangzhou Medical University, No.78, Hengzhigang Road, Yuexiu District, Guangzhou, 510095, Guangdong, China. College of Medical Information Engineering Guangdong Pharmaceutical University, Guangzhou, 510006, Guangdong, China. Division of Laboratory Science, Affiliated Cancer Hospital and Institute of Guangzhou Medical University, No.78, Hengzhigang Road, Yuexiu District, Guangzhou, 510095, Guangdong, China. yuzhiwu_123@126.com.</t>
  </si>
  <si>
    <t>TRON gGmbH - Translationale Onkologie an der Universitatsmedizin der Johannes Gutenberg-Universitat Mainz Gemeinnutzige GmbH, Mainz, Germany. University Medical Center of the Johannes Gutenberg, University Mainz, Mainz, Germany. TRON gGmbH - Translationale Onkologie an der Universitatsmedizin der Johannes Gutenberg-Universitat Mainz Gemeinnutzige GmbH, Mainz, Germany. TRON gGmbH - Translationale Onkologie an der Universitatsmedizin der Johannes Gutenberg-Universitat Mainz Gemeinnutzige GmbH, Mainz, Germany. TRON gGmbH - Translationale Onkologie an der Universitatsmedizin der Johannes Gutenberg-Universitat Mainz Gemeinnutzige GmbH, Mainz, Germany. TRON gGmbH - Translationale Onkologie an der Universitatsmedizin der Johannes Gutenberg-Universitat Mainz Gemeinnutzige GmbH, Mainz, Germany. University Medical Center of the Johannes Gutenberg, University Mainz, Mainz, Germany. TRON gGmbH - Translationale Onkologie an der Universitatsmedizin der Johannes Gutenberg-Universitat Mainz Gemeinnutzige GmbH, Mainz, Germany. TRON gGmbH - Translationale Onkologie an der Universitatsmedizin der Johannes Gutenberg-Universitat Mainz Gemeinnutzige GmbH, Mainz, Germany. University Medical Center of the Johannes Gutenberg, University Mainz, Mainz, Germany. BioNTech SE, Mainz, Germany. TRON gGmbH - Translationale Onkologie an der Universitatsmedizin der Johannes Gutenberg-Universitat Mainz Gemeinnutzige GmbH, Mainz, Germany. HI-TRON - Helmholtz-Institut fur Translationale Onkologie Mainz, Mainz, Germany. TRON gGmbH - Translationale Onkologie an der Universitatsmedizin der Johannes Gutenberg-Universitat Mainz Gemeinnutzige GmbH, Mainz, Germany.</t>
  </si>
  <si>
    <t>Ivano-Frankivsk National Medical University, Ivano-Frankivsk, Ukraine. Ivano-Frankivsk National Medical University, Ivano-Frankivsk, Ukraine. Ivano-Frankivsk National Medical University, Ivano-Frankivsk, Ukraine. Ivano-Frankivsk National Medical University, Ivano-Frankivsk, Ukraine. Ivano-Frankivsk National Medical University, Ivano-Frankivsk, Ukraine. Ivano-Frankivsk National Medical University, Ivano-Frankivsk, Ukraine.</t>
  </si>
  <si>
    <t>Immunity, Inflammation, and Disease Laboratory, National Institute of Environmental Health Sciences, Durham, NC, United States. National Toxicology Program, National Institute of Environmental Health Sciences, Durham, NC, United States. Biostatistics and Computational Biology Branch, National Institute of Environmental Health Sciences, Durham, NC, United States.</t>
  </si>
  <si>
    <t>Hillman Cancer Center, University of Pittsburgh, Pittsburgh, PA, 15232, USA. Department of Pathology, University of Pittsburgh, Pittsburgh, PA, 15261, USA. Women's Cancer Research Center, Magee-Womens Research Institute, Pittsburgh, PA, 15213, USA. Department of Cell Biology, School of Basic Medical Sciences, Peking University Health Science Center, Beijing, 100191, China. Hillman Cancer Center, University of Pittsburgh, Pittsburgh, PA, 15232, USA. Department of Pathology, University of Pittsburgh, Pittsburgh, PA, 15261, USA. Women's Cancer Research Center, Magee-Womens Research Institute, Pittsburgh, PA, 15213, USA. Lester &amp; Sue Smith Breast Center, Baylor College of Medicine, Houston, TX, 77030, USA. Dan L. Duncan Cancer Center, Baylor College of Medicine, Houston, TX, 77030, USA. Department of Medicine, Baylor College of Medicine, Houston, TX, 77030, USA. Molecular &amp; Cellular Biology, Baylor College of Medicine, Houston, TX, 77030, USA. Hillman Cancer Center, University of Pittsburgh, Pittsburgh, PA, 15232, USA. Department of Pathology, University of Pittsburgh, Pittsburgh, PA, 15261, USA. Women's Cancer Research Center, Magee-Womens Research Institute, Pittsburgh, PA, 15213, USA. Lester &amp; Sue Smith Breast Center, Baylor College of Medicine, Houston, TX, 77030, USA. Dan L. Duncan Cancer Center, Baylor College of Medicine, Houston, TX, 77030, USA. Department of Medicine, Baylor College of Medicine, Houston, TX, 77030, USA. Hillman Cancer Center, University of Pittsburgh, Pittsburgh, PA, 15232, USA. Department of Pathology, University of Pittsburgh, Pittsburgh, PA, 15261, USA. Women's Cancer Research Center, Magee-Womens Research Institute, Pittsburgh, PA, 15213, USA. Lester &amp; Sue Smith Breast Center, Baylor College of Medicine, Houston, TX, 77030, USA. Dan L. Duncan Cancer Center, Baylor College of Medicine, Houston, TX, 77030, USA. Department of Medicine, Baylor College of Medicine, Houston, TX, 77030, USA. Hillman Cancer Center, University of Pittsburgh, Pittsburgh, PA, 15232, USA. Department of Biomedical Informatics, University of Pittsburgh, Pittsburgh, PA, 15206, USA. Lester &amp; Sue Smith Breast Center, Baylor College of Medicine, Houston, TX, 77030, USA. Dan L. Duncan Cancer Center, Baylor College of Medicine, Houston, TX, 77030, USA. Department of Medicine, Baylor College of Medicine, Houston, TX, 77030, USA. Lester &amp; Sue Smith Breast Center, Baylor College of Medicine, Houston, TX, 77030, USA. Dan L. Duncan Cancer Center, Baylor College of Medicine, Houston, TX, 77030, USA. Department of Medicine, Baylor College of Medicine, Houston, TX, 77030, USA. Molecular &amp; Cellular Biology, Baylor College of Medicine, Houston, TX, 77030, USA. Hillman Cancer Center, University of Pittsburgh, Pittsburgh, PA, 15232, USA. xiaosongw@pitt.edu. Department of Pathology, University of Pittsburgh, Pittsburgh, PA, 15261, USA. xiaosongw@pitt.edu. Women's Cancer Research Center, Magee-Womens Research Institute, Pittsburgh, PA, 15213, USA. xiaosongw@pitt.edu. Lester &amp; Sue Smith Breast Center, Baylor College of Medicine, Houston, TX, 77030, USA. xiaosongw@pitt.edu. Dan L. Duncan Cancer Center, Baylor College of Medicine, Houston, TX, 77030, USA. xiaosongw@pitt.edu. Department of Medicine, Baylor College of Medicine, Houston, TX, 77030, USA. xiaosongw@pitt.edu. Molecular &amp; Cellular Biology, Baylor College of Medicine, Houston, TX, 77030, USA. xiaosongw@pitt.edu. Department of Biomedical Informatics, University of Pittsburgh, Pittsburgh, PA, 15206, USA. xiaosongw@pitt.edu.</t>
  </si>
  <si>
    <t>Department of Medical Biological Disciplines, Belgorod State University, 308015 Belgorod, Russia. Department of Medical Biological Disciplines, Belgorod State University, 308015 Belgorod, Russia. Department of Medical Biological Disciplines, Belgorod State University, 308015 Belgorod, Russia. Department of Medical Biological Disciplines, Belgorod State University, 308015 Belgorod, Russia. Electronic address: reshetnikov@bsu.edu.ru. Department of Medical Biological Disciplines, Belgorod State University, 308015 Belgorod, Russia. Department of Biology, Medical Genetics and Ecology, Kursk State Medical University, 305041 Kursk, Russia. Department of Life Sciences, College of Science and General Studies, Alfaisal University, 11533 Riyadh, Saudi Arabia. Department of Medical Biological Disciplines, Belgorod State University, 308015 Belgorod, Russia.</t>
  </si>
  <si>
    <t>National Institute of Aquatic Resources, Technical University of Denmark, Lyngby, Denmark. National Institute of Aquatic Resources, Technical University of Denmark, Lyngby, Denmark. Faculty of Veterinary Medicine, Norwegian University of Life Sciences, Oslo, Norway. Laboratory BOREA, Museum National d'Histoire Naturelle, CNRS, Sorbonne University, Paris, France. National Institute of Aquatic Resources, Technical University of Denmark, Lyngby, Denmark.</t>
  </si>
  <si>
    <t>SCNU Environmental Research Institute,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 SCNU Environmental Research Institute,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 Electronic address: hongxing.chen@m.scnu.edu.cn. SCNU Environmental Research Institute,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 School of Life Sciences, Guangzhou University, Guangzhou 510655, China. School of Life Sciences, Guangzhou University, Guangzhou 510655, China. College of Animal Science and Technology, Inner Mongolia University for Nationalities/Inner Mongolia Key Laboratory of Toxicant Monitoring and toxicology, Tongliao 028043, China. Guangxi Academy of Fishery Sciences, Nanning, Guangxi 530021, China. SCNU Environmental Research Institute,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 Electronic address: lingtian.xie@m.scnu.edu.cn.</t>
  </si>
  <si>
    <t>Animal Science College, Tibet Agriculture and Animal Husbandry University, Linzhi 860000, China. College of Animal Sciences and Veterinary Medicine, Henan Agricultural University, Zhengzhou 450001, China. Animal Science College, Tibet Agriculture and Animal Husbandry University, Linzhi 860000, China. Animal Science College, Tibet Agriculture and Animal Husbandry University, Linzhi 860000, China. Animal Science College, Tibet Agriculture and Animal Husbandry University, Linzhi 860000, China. College of Animal Sciences and Veterinary Medicine, Henan Agricultural University, Zhengzhou 450001, China. Animal Science College, Tibet Agriculture and Animal Husbandry University, Linzhi 860000, China.</t>
  </si>
  <si>
    <t>Department of Internal Medicine, Bunyan State Hospital, Kayseri, Turkey; Department of Internal Medicine, Erciyes University Faculty of Medicine, Kayseri, Turkey. Electronic address: oztselma@hotmail.com. Department of Medical Biology, Erciyes University Faculty of Medicine, Kayseri, Turkey. Department of Pathology, Erciyes University Faculty of Medicine, Kayseri, Turkey. Department of Neurosurgery, Erciyes University Faculty of Medicine, Kayseri, Turkey. Department of Endocrinology and Metabolism, Kayseri City Hospital, Kayseri, Turkey; Department of Endocrinology and Metabolism, Kayseri Training and Research Hospital, Kayseri, Turkey. Department of Endocrinology and Metabolism, Kayseri City Hospital, Kayseri, Turkey; Department of Endocrinology and Metabolism, Kayseri Training and Research Hospital, Kayseri, Turkey. Department of Endocrinology and Metabolism, Erciyes University Faculty of Medicine, Kayseri, Turkey.</t>
  </si>
  <si>
    <t>Clinical Psychology and Psychotherapy, University of Zurich, Zurich, Switzerland. University Research Priority Program (URPP) Dynamics of Healthy Aging, University of Zurich, Zurich, Switzerland. Clinical Psychology and Psychotherapy, University of Zurich, Zurich, Switzerland. University Research Priority Program (URPP) Dynamics of Healthy Aging, University of Zurich, Zurich, Switzerland. Clinical Psychology and Psychotherapy, University of Zurich, Zurich, Switzerland. University Research Priority Program (URPP) Dynamics of Healthy Aging, University of Zurich, Zurich, Switzerland. Clinical Psychology and Psychotherapy, University of Zurich, Zurich, Switzerland. University Research Priority Program (URPP) Dynamics of Healthy Aging, University of Zurich, Zurich, Switzerland.</t>
  </si>
  <si>
    <t>Graduate School of Beijing University of Chinese Medicine, Beijing 100029, China. Institute of Clinical Pharmacology of Xiyuan Hospital, China Academy of Chinese Medical Sciences, Beijing 100091, China. Cardiovascular Diseases Center, Xiyuan Hospital of China Academy of Chinese Medical Sciences, Beijing 100091, China. Institute of Clinical Pharmacology of Xiyuan Hospital, China Academy of Chinese Medical Sciences, Beijing 100091, China. Institute of Clinical Pharmacology of Xiyuan Hospital, China Academy of Chinese Medical Sciences, Beijing 100091, China. Institute of Clinical Pharmacology of Xiyuan Hospital, China Academy of Chinese Medical Sciences, Beijing 100091, China. Institute of Clinical Pharmacology of Xiyuan Hospital, China Academy of Chinese Medical Sciences, Beijing 100091, China.</t>
  </si>
  <si>
    <t>Key Laboratory of Birth Defects and Related Diseases of Women and Children (Sichuan University), Ministry of Education, Sichuan University West China Second University Hospital, Chengdu, China. Key Laboratory of Birth Defects and Related Diseases of Women and Children (Sichuan University), Ministry of Education, Sichuan University West China Second University Hospital, Chengdu, China. Key Laboratory of Birth Defects and Related Diseases of Women and Children (Sichuan University), Ministry of Education, Sichuan University West China Second University Hospital, Chengdu, China. Key Laboratory of Birth Defects and Related Diseases of Women and Children (Sichuan University), Ministry of Education, Sichuan University West China Second University Hospital, Chengdu, China.</t>
  </si>
  <si>
    <t>Division of Research, Peter MacCallum Cancer Centre, Melbourne, Australia. Division of Research, Peter MacCallum Cancer Centre, Melbourne, Australia. Department of Medical Oncology, Peter MacCallum Cancer Centre, Melbourne, Australia. Division of Research, Peter MacCallum Cancer Centre, Melbourne, Australia. Division of Research, Peter MacCallum Cancer Centre, Melbourne, Australia. Department of Medical Oncology, Peter MacCallum Cancer Centre, Melbourne, Australia. Division of Research, Peter MacCallum Cancer Centre, Melbourne, Australia. Division of Research, Peter MacCallum Cancer Centre, Melbourne, Australia. Australian Centre for Disease Preparedness, Commonwealth Scientific and Industrial Research Organisation (CSIRO) Health and Biosecurity, Geelong, Australia. Division of Research, Peter MacCallum Cancer Centre, Melbourne, Australia. Division of Research, Peter MacCallum Cancer Centre, Melbourne, Australia. Department of Medical Oncology, Peter MacCallum Cancer Centre, Melbourne, Australia. Sir Peter MacCallum Department of Oncology, University of Melbourne, 305 Grattan St, Melbourne, VIC, 3000, Australia. Division of Research, Peter MacCallum Cancer Centre, Melbourne, Australia. Department of Medical Oncology, Peter MacCallum Cancer Centre, Melbourne, Australia. Sir Peter MacCallum Department of Oncology, University of Melbourne, 305 Grattan St, Melbourne, VIC, 3000, Australia. Division of Research, Peter MacCallum Cancer Centre, Melbourne, Australia. Department of Pathology, Peter MacCallum Cancer Centre, Melbourne, Australia. Sir Peter MacCallum Department of Oncology, University of Melbourne, 305 Grattan St, Melbourne, VIC, 3000, Australia. Department of Pathology, Peter MacCallum Cancer Centre, Melbourne, Australia. Division of Research, Peter MacCallum Cancer Centre, Melbourne, Australia. sherene.loi@petermac.org. Department of Medical Oncology, Peter MacCallum Cancer Centre, Melbourne, Australia. sherene.loi@petermac.org. Sir Peter MacCallum Department of Oncology, University of Melbourne, 305 Grattan St, Melbourne, VIC, 3000, Australia. sherene.loi@petermac.org.</t>
  </si>
  <si>
    <t>Department of Psychology, Emory University, Atlanta, GA 30322; jrmerri@emory.edu. Department of Psychology, Emory University, Atlanta, GA 30322. Department of Psychology, Emory University, Atlanta, GA 30322. School of Biological Sciences, Georgia Institute of Technology, Atlanta, GA 30332. Department of Biochemistry, Emory University, Atlanta, GA 30322. School of Biological Sciences, Georgia Institute of Technology, Atlanta, GA 30332. Department of Psychology, Emory University, Atlanta, GA 30322.</t>
  </si>
  <si>
    <t>Division of Endocrinology, Diabetes and Hypertension, Department of Medicine, University of California, Los Angeles, CA 90095, USA. Division of Endocrinology, Diabetes and Hypertension, Department of Medicine, University of California, Los Angeles, CA 90095, USA. Division of Endocrinology, Diabetes and Hypertension, Department of Medicine, University of California, Los Angeles, CA 90095, USA. Division of Endocrinology, Diabetes and Hypertension, Department of Medicine, University of California, Los Angeles, CA 90095, USA. Division of Geriatrics, Department of Medicine, University of California, Los Angeles, CA 90095, USA. Department of Human Genetics, David Geffen School of Medicine, University of California, Los Angeles, CA 90095, USA. Division of Endocrinology, Diabetes and Hypertension, Department of Medicine, University of California, Los Angeles, CA 90095, USA. Division of Endocrinology, Diabetes and Hypertension, Department of Medicine, University of California, Los Angeles, CA 90095, USA. Department of Human Genetics, David Geffen School of Medicine, University of California, Los Angeles, CA 90095, USA. Department of Human Genetics, David Geffen School of Medicine, University of California, Los Angeles, CA 90095, USA. Division of Endocrinology, Diabetes and Hypertension, Department of Medicine, University of California, Los Angeles, CA 90095, USA. Division of Endocrinology, Diabetes and Hypertension, Department of Medicine, University of California, Los Angeles, CA 90095, USA. Division of Endocrinology, Diabetes and Hypertension, Department of Medicine, University of California, Los Angeles, CA 90095, USA. Division of Endocrinology, Diabetes and Hypertension, Department of Medicine, University of California, Los Angeles, CA 90095, USA. Department of Human Genetics, David Geffen School of Medicine, University of California, Los Angeles, CA 90095, USA. Department of Human Genetics, David Geffen School of Medicine, University of California, Los Angeles, CA 90095, USA. Department of Pathology and Laboratory Medicine and the Howard Hughes Research Institute, David Geffen School of Medicine, University of California, Los Angeles, CA 90095, USA. Department of Pathology and Laboratory Medicine and the Howard Hughes Research Institute, David Geffen School of Medicine, University of California, Los Angeles, CA 90095, USA. Department of Molecular and Medical Pharmacology, David Geffen School of Medicine, University of California, Los Angeles, CA 90095, USA. VA San Diego Healthcare System, San Diego, CA 92161, USA. Department of Medicine, University of California San Diego, 9500 Gilman Drive, La Jolla, CA 92093, USA. Receptor Biology Section, NIEHS, NIH, Research Triangle Park, NC 27709, USA. Division of Endocrinology, Diabetes and Hypertension, Department of Medicine, University of California, Los Angeles, CA 90095, USA. Department of Twin Research and Genetic Epidemiology, King's College London, London SE17EH, UK. Department of Twin Research and Genetic Epidemiology, King's College London, London SE17EH, UK. Institute of Clinical Medicine, Internal Medicine, University of Eastern Finland and Kuopio University Hospital, Kuopio 70210, Finland. Department of Physical Performance, Norwegian School of Sport Science, Oslo 0806, Norway. University Department of Nutrition, Institute of Basic Medical Sciences, Faculty of Medicine, University of Oslo, Oslo 0316, Norway. University Department of Nutrition, Institute of Basic Medical Sciences, Faculty of Medicine, University of Oslo, Oslo 0316, Norway. Receptor Biology Section, NIEHS, NIH, Research Triangle Park, NC 27709, USA. Department of Human Genetics, David Geffen School of Medicine, University of California, Los Angeles, CA 90095, USA. Division of Endocrinology, Diabetes and Hypertension, Department of Medicine, University of California, Los Angeles, CA 90095, USA. ahevener@mednet.ucla.edu. Iris Cantor-UCLA Women's Health Research Center, Los Angeles, CA 90095, USA.</t>
  </si>
  <si>
    <t>State Key Laboratory of Cell Biology, CAS Center for Excellence in Molecular Cell Science, Institute of Biochemistry and Cell Biology, University of Chinese Academy of Sciences, Shanghai, China. State Key Laboratory of Cell Biology, CAS Center for Excellence in Molecular Cell Science, Institute of Biochemistry and Cell Biology, University of Chinese Academy of Sciences, Shanghai, China. Medical Research Institute, Wuhan University, Wuhan, China. State Key Laboratory of Cell Biology, CAS Center for Excellence in Molecular Cell Science, Institute of Biochemistry and Cell Biology, University of Chinese Academy of Sciences, Shanghai, China. Department of Endocrinology and Metabolism, Ruijin Hospital, Shanghai Jiao Tong University School of Medicine (SJTUSM), Shanghai, China. State Key Laboratory of Cell Biology, CAS Center for Excellence in Molecular Cell Science, Institute of Biochemistry and Cell Biology, University of Chinese Academy of Sciences, Shanghai, China. State Key Laboratory of Cell Biology, CAS Center for Excellence in Molecular Cell Science, Institute of Biochemistry and Cell Biology, University of Chinese Academy of Sciences, Shanghai, China. School of Life Science, Hangzhou Institute for Advanced Study, University of Chinese Academy of Sciences, Chinese Academy of Sciences, Hangzhou, China.</t>
  </si>
  <si>
    <t>Department of Food Science and Human Nutrition, University of Illinois at Urbana-Champaign, Urbana, IL 61801, USA. Department of Food Science and Human Nutrition, University of Illinois at Urbana-Champaign, Urbana, IL 61801, USA. Division of Nutritional Sciences, University of Illinois at Urbana-Champaign, Urbana, IL 61801, USA. Division of Nutritional Sciences, University of Illinois at Urbana-Champaign, Urbana, IL 61801, USA. Division of Nutritional Sciences, University of Illinois at Urbana-Champaign, Urbana, IL 61801, USA. Department of Food Science and Human Nutrition, University of Illinois at Urbana-Champaign, Urbana, IL 61801, USA. Department of Molecular and Cellular Biology, University of Illinois at Urbana-Champaign, Urbana, IL 61801, USA. Department of Food Science and Human Nutrition, University of Illinois at Urbana-Champaign, Urbana, IL 61801, USA. Department of Molecular and Cellular Biology, University of Illinois at Urbana-Champaign, Urbana, IL 61801, USA. Department of Human Development and Family Studies, University of Illinois at Urbana-Champaign, Urbana, IL 61801, USA. Department of Food Science and Human Nutrition, University of Illinois at Urbana-Champaign, Urbana, IL 61801, USA. Department of Interdisciplinary Health Sciences, University of Illinois at Urbana-Champaign, Urbana, IL 61801, USA. Department of Informatics, University of Illinois at Urbana-Champaign, Urbana, IL 61801, USA. Department of Biochemistry, University of Illinois at Urbana-Champaign, Urbana, IL 61801, USA. Department of Biochemistry, University of Illinois at Urbana-Champaign, Urbana, IL 61801, USA. Cancer Center at Illinois, Urbana, IL 61801, USA. Division of Hematology and Oncology, Vanderbilt University Medical Center, Nashville, TN 37232, USA. Cancer Center at Illinois, Urbana, IL 61801, USA. Department of Molecular and Integrative Physiology, University of Illinois at Urbana-Champaign, Urbana, IL 61801, USA. Xylyx Bio, Inc., Brooklyn, NY 11226, USA. Xylyx Bio, Inc., Brooklyn, NY 11226, USA. Xylyx Bio, Inc., Brooklyn, NY 11226, USA. Karyopharm Therapeutics, Newton, MA 02459, USA. Karyopharm Therapeutics, Newton, MA 02459, USA. Department of Food Science and Human Nutrition, University of Illinois at Urbana-Champaign, Urbana, IL 61801, USA. Division of Nutritional Sciences, University of Illinois at Urbana-Champaign, Urbana, IL 61801, USA. Cancer Center at Illinois, Urbana, IL 61801, USA. Beckman Institute for Advanced Science and Technology, Urbana, IL 61801, USA. Carl R. Woese Institute of Genomic Biology, Urbana, IL 61801, USA.</t>
  </si>
  <si>
    <t>Department of Toxicology, School of Public Health, China Medical University, No.77 Puhe Road, Shenyang North New Area, Shenyang, 110122, Liaoning Province, People's Republic of China. Cancer Hospital of China Medical University/Liaoning Cancer Hospital &amp; Institute, Shenyang, People's Republic of China. Department of Toxicology, School of Public Health, China Medical University, No.77 Puhe Road, Shenyang North New Area, Shenyang, 110122, Liaoning Province, People's Republic of China. Department of Toxicology, School of Public Health, China Medical University, No.77 Puhe Road, Shenyang North New Area, Shenyang, 110122, Liaoning Province, People's Republic of China. Department of Toxicology, School of Public Health, China Medical University, No.77 Puhe Road, Shenyang North New Area, Shenyang, 110122, Liaoning Province, People's Republic of China. Department of Toxicology, School of Public Health, China Medical University, No.77 Puhe Road, Shenyang North New Area, Shenyang, 110122, Liaoning Province, People's Republic of China. Department of Toxicology, School of Public Health, China Medical University, No.77 Puhe Road, Shenyang North New Area, Shenyang, 110122, Liaoning Province, People's Republic of China. xblu@cmu.edu.cn.</t>
  </si>
  <si>
    <t>Department of Neurosurgery, Yongchuan Hospital of Chongqing Medical University, Chongqing 402160, China. Department of Neurosurgery, Yongchuan Hospital of Chongqing Medical University, Chongqing 402160, China. Department of Neurosurgery, Yongchuan Hospital of Chongqing Medical University, Chongqing 402160, China. Department of Neurosurgery, Yongchuan Hospital of Chongqing Medical University, Chongqing 402160, China. Department of Neurosurgery, Yongchuan Hospital of Chongqing Medical University, Chongqing 402160, China. Department of Neurosurgery, The First Affiliated Hospital of Chongqing, Medical University, Chongqing 400010, China.</t>
  </si>
  <si>
    <t>Department of Genetics, Aziz Sancar Institute of Experimental Medicine, Istanbul University, Vakif Gureba Cad. 34080 Sehremini, Istanbul, Turkey. gfiliz@istanbul.edu.tr. Department of Genetics, Aziz Sancar Institute of Experimental Medicine, Istanbul University, Vakif Gureba Cad. 34080 Sehremini, Istanbul, Turkey. Department of Public Health, Cerrahpasa Medical Faculty, Istanbul University-Cerrahpasa, Istanbul, Turkey. Department of Genetics, Aziz Sancar Institute of Experimental Medicine, Istanbul University, Vakif Gureba Cad. 34080 Sehremini, Istanbul, Turkey.</t>
  </si>
  <si>
    <t>Organometallic and Organometalloid Chemistry Department, National Research Centre, Cairo, Egypt. Cell Biology Department, National Research Centre, Dokki, Giza, Egypt. Cell Biology Department, National Research Centre, Dokki, Giza, Egypt. Pharmacognosy Department, National Research Centre, Dokki, Egypt. Chemistry Department, Faculty of Science, Cairo University, Giza, Egypt. Chemistry Department, Faculty of Science, Cairo University, Giza, Egypt.</t>
  </si>
  <si>
    <t>Secondary Prevention through Surveillance and Intervention (2-PREVENT) Translational Center of Excellence. Abramson Family Cancer Research Institute. Department of Cancer Biology. Secondary Prevention through Surveillance and Intervention (2-PREVENT) Translational Center of Excellence. Abramson Family Cancer Research Institute. Department of Cancer Biology. Secondary Prevention through Surveillance and Intervention (2-PREVENT) Translational Center of Excellence. Abramson Family Cancer Research Institute. Department of Cancer Biology. Secondary Prevention through Surveillance and Intervention (2-PREVENT) Translational Center of Excellence. Department of Pathology and Laboratory Medicine. Secondary Prevention through Surveillance and Intervention (2-PREVENT) Translational Center of Excellence. Abramson Family Cancer Research Institute. Department of Cancer Biology. Secondary Prevention through Surveillance and Intervention (2-PREVENT) Translational Center of Excellence. Abramson Family Cancer Research Institute. Department of Cancer Biology. Secondary Prevention through Surveillance and Intervention (2-PREVENT) Translational Center of Excellence. Abramson Family Cancer Research Institute. Department of Cancer Biology. Department of Pathology and Laboratory Medicine. Department of Pathology and Laboratory Medicine. Secondary Prevention through Surveillance and Intervention (2-PREVENT) Translational Center of Excellence. Department of Medicine. Secondary Prevention through Surveillance and Intervention (2-PREVENT) Translational Center of Excellence. Department of Medicine. Secondary Prevention through Surveillance and Intervention (2-PREVENT) Translational Center of Excellence. Department of Radiology, and. Secondary Prevention through Surveillance and Intervention (2-PREVENT) Translational Center of Excellence. Department of Medicine. Secondary Prevention through Surveillance and Intervention (2-PREVENT) Translational Center of Excellence. Department of Medicine. Secondary Prevention through Surveillance and Intervention (2-PREVENT) Translational Center of Excellence. Abramson Family Cancer Research Institute. Department of Cancer Biology. Secondary Prevention through Surveillance and Intervention (2-PREVENT) Translational Center of Excellence. Department of Pathology and Laboratory Medicine. Secondary Prevention through Surveillance and Intervention (2-PREVENT) Translational Center of Excellence. Department of Medicine. Department of Biostatistics, Epidemiology and Informatics, Perelman School of Medicine at the University of Pennsylvania, Philadelphia, Pennsylvania, USA. Secondary Prevention through Surveillance and Intervention (2-PREVENT) Translational Center of Excellence. Abramson Family Cancer Research Institute. Department of Cancer Biology. Department of Medicine.</t>
  </si>
  <si>
    <t>Department of Cardiology, The First Hospital of Jilin University, Changchun, Jilin. Central Laboratory of the Eastern Division. Center for Reproductive Medicine, Center for Prenatal Diagnosis. Department of Cardiology, The First Hospital of Jilin University, Changchun, Jilin. Echocardiography department, The First Hospital of Jilin University, Changchun, Jilin, China. Department of Cardiology, The First Hospital of Jilin University, Changchun, Jilin.</t>
  </si>
  <si>
    <t>Department of Pathology, University of Chicago, Chicago, IL. Department of Pathology, University of Chicago, Chicago, IL. Department of Pathology, Cooper University Hospital, Camden, NJ. Department of Pathology, University of Chicago, Chicago, IL. Department of Pathology, University of Chicago, Chicago, IL. Department of Pathology, University of Chicago, Chicago, IL. Department of Pathology, Massachusetts General Hospital, Harvard Medical School, Boston, MA. Department of Pathology, University of Chicago, Chicago, IL. Department of Pathology, Massachusetts General Hospital, Harvard Medical School, Boston, MA.</t>
  </si>
  <si>
    <t>Institute of Human Genetics, University of Jammu, Jammu, JandK, 180006, India. Institute of Human Genetics, University of Jammu, Jammu, JandK, 180006, India. Human Genetics Lab, Department of Zoology, University of Jammu, Jammu, JandK, India. panjaliya82@gmail.com. Department of Zoology, Government Degree College, Samba, JandK, India. Department of Cardiology, Acharaya Shri Chander College of Medical Sciences (ASCOMS) and Hospital, Sidhra, Jammu, JandK, India. Institute of Human Genetics, University of Jammu, Jammu, JandK, 180006, India. Human Genetics Lab, Department of Zoology, University of Jammu, Jammu, JandK, India.</t>
  </si>
  <si>
    <t>Department of Oncology, Rigshospitalet, Copenhagen University Hospital, Section 5703 Rigshospitalet, Blegdamsvej 9, 2100, Copenhagen, Denmark. signe.korsgaard.skriver@regionh.dk. The Danish Breast Cancer Group, Rigshospitalet, Copenhagen University Hospital, Copenhagen, Denmark. Department of Surgical Pathology, Zealand University Hospital, Roskilde, Denmark. Center for Genomic Medicine, Rigshospitalet, Copenhagen University Hospital, Copenhagen, Denmark. Department of Oncology, Rigshospitalet, Copenhagen University Hospital, Section 5703 Rigshospitalet, Blegdamsvej 9, 2100, Copenhagen, Denmark. Center for Genomic Medicine, Rigshospitalet, Copenhagen University Hospital, Copenhagen, Denmark. Department of Oncology, Rigshospitalet, Copenhagen University Hospital, Section 5703 Rigshospitalet, Blegdamsvej 9, 2100, Copenhagen, Denmark. The Danish Breast Cancer Group, Rigshospitalet, Copenhagen University Hospital, Copenhagen, Denmark. Department of Surgical Pathology, Zealand University Hospital, Roskilde, Denmark.</t>
  </si>
  <si>
    <t>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Division of Hematology and Oncology, Department of Medicine, Northwestern University Feinberg School of Medicine, Chicago, IL,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Department of Medicine, University of Udine, Udine, UD, Italy.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Robert H. Lurie Comprehensive Cancer Center of Northwestern University, 710N. Fairbanks Court- Olson Pavilion, Suite 8-250A, Chicago, IL 60611, United States. Robert H. Lurie Comprehensive Cancer Center of Northwestern University, 710N. Fairbanks Court- Olson Pavilion, Suite 8-250A, Chicago, IL 60611,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Department of Pathology, Northwestern University, Chicago, IL,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Department of Pathology, Northwestern University, Chicago, IL, United States. Division of Hematology and Oncology, Department of Medicine, Northwestern University Feinberg School of Medicine, Chicago, IL, United States; Robert H. Lurie Comprehensive Cancer Center of Northwestern University, 710N. Fairbanks Court- Olson Pavilion, Suite 8-250A, Chicago, IL 60611, United States. Electronic address: massimo.cristofanilli@nm.org.</t>
  </si>
  <si>
    <t>Neuroscience Institute, New York University Langone Medical Center, New York, NY, USA. takashi.yamaguchi@nyulangone.org. Neuroscience Institute, New York University Langone Medical Center, New York, NY, USA. Neuroscience Institute, New York University Langone Medical Center, New York, NY, USA. Neurobiology Section, Division of Biological Sciences, University of California, San Diego, La Jolla, CA, USA. Neuroscience Institute, New York University Langone Medical Center, New York, NY, USA. Neuroscience Institute, New York University Langone Medical Center, New York, NY, USA. dayu.lin@nyulangone.org. Department of Psychiatry, New York University Langone Medical Center, New York, NY, USA. dayu.lin@nyulangone.org. Center for Neural Science, New York University, New York, NY, USA. dayu.lin@nyulangone.org.</t>
  </si>
  <si>
    <t>College of Animal Science and Technology, Yangzhou University, Yangzhou 225009, China. College of Animal Science and Technology, Yangzhou University, Yangzhou 225009, China. College of Animal Science and Technology, Yangzhou University, Yangzhou 225009, China. College of Animal Science and Technology, Yangzhou University, Yangzhou 225009, China. College of Animal Science and Technology, Yangzhou University, Yangzhou 225009, China. College of Animal Science and Technology, Yangzhou University, Yangzhou 225009, China. Joint International Research Laboratory of Agriculture and Agri-Product Safety, Yangzhou University, Yangzhou 225009, China. College of Animal Science and Technology, Yangzhou University, Yangzhou 225009, China.</t>
  </si>
  <si>
    <t>Department of Surgery, Saitama City Hospital, Saitama 336-0911, Japan. Department of Surgery, Keio University School of Medicine, Tokyo 160-8582, Japan. Department of Surgery, Keio University School of Medicine, Tokyo 160-8582, Japan. Department of Surgery, Keio University School of Medicine, Tokyo 160-8582, Japan. Department of Surgery, Keio University School of Medicine, Tokyo 160-8582, Japan. Department of Surgery, Keio University School of Medicine, Tokyo 160-8582, Japan. Department of Surgery, Keio University School of Medicine, Tokyo 160-8582, Japan. Department of Surgery, Keio University School of Medicine, Tokyo 160-8582, Japan.</t>
  </si>
  <si>
    <t>Department of Endocrine Breast Surgery, The First Affiliated Hospital of Chongqing Medical University, Chongqing 400016, P.R. China. Ministry of Education Key Laboratory of Child Development and Disorders and Chongqing Key Laboratory of Translational Medical Research in Cognitive Development and Learning and Memory Disorders, Children's Hospital of Chongqing Medical University, Chongqing 400016, P.R. China. Department of General Surgery, Yong Chuan Hospital of Chongqing Medical University, Chongqing 402160, P.R. China. Department of Endocrine Breast Surgery, The First Affiliated Hospital of Chongqing Medical University, Chongqing 400016, P.R. China. Ministry of Education Key Laboratory of Child Development and Disorders and Chongqing Key Laboratory of Translational Medical Research in Cognitive Development and Learning and Memory Disorders, Children's Hospital of Chongqing Medical University, Chongqing 400016, P.R. China. Department of Endocrine Breast Surgery, The First Affiliated Hospital of Chongqing Medical University, Chongqing 400016, P.R. China. Department of Endocrine Breast Surgery, The First Affiliated Hospital of Chongqing Medical University, Chongqing 400016, P.R. China. The Second Department of Gynecologic Oncology, Shaanxi Provincial Tumor Hospital, The Affiliated Hospital of Medical College of Xi'an Jiao Tong University, Xi'an, Shaanxi 710061, P.R. China. Department of Endocrine Breast Surgery, The First Affiliated Hospital of Chongqing Medical University, Chongqing 400016, P.R. China. Department of Endocrine Breast Surgery, The First Affiliated Hospital of Chongqing Medical University, Chongqing 400016, P.R. China. Ministry of Education Key Laboratory of Child Development and Disorders and Chongqing Key Laboratory of Translational Medical Research in Cognitive Development and Learning and Memory Disorders, Children's Hospital of Chongqing Medical University, Chongqing 400016, P.R. China. Department of Endocrine Breast Surgery, The First Affiliated Hospital of Chongqing Medical University, Chongqing 400016, P.R. China.</t>
  </si>
  <si>
    <t>Department of Medicinal Chemistry and Natural Medicine Chemistry, College of Pharmacy, Harbin Medical University, 157 Baojian Road, Nangang District, Harbin, 150081, China. Department of Medicinal Chemistry and Natural Medicine Chemistry, College of Pharmacy, Harbin Medical University, 157 Baojian Road, Nangang District, Harbin, 150081, China. Key Laboratory of Chinese Materia Medica, Heilongjiang University of Chinese Medicine, Harbin, 150040, China. Department of Medicinal Chemistry and Natural Medicine Chemistry, College of Pharmacy, Harbin Medical University, 157 Baojian Road, Nangang District, Harbin, 150081, China. Department of Medicinal Chemistry and Natural Medicine Chemistry, College of Pharmacy, Harbin Medical University, 157 Baojian Road, Nangang District, Harbin, 150081, China. Department of Medicinal Chemistry and Natural Medicine Chemistry, College of Pharmacy, Harbin Medical University, 157 Baojian Road, Nangang District, Harbin, 150081, China. Department of Medicinal Chemistry and Natural Medicine Chemistry, College of Pharmacy, Harbin Medical University, 157 Baojian Road, Nangang District, Harbin, 150081, China. Key Laboratory of Chinese Materia Medica, Heilongjiang University of Chinese Medicine, Harbin, 150040, China. Electronic address: ybywater@163.com. Department of Medicinal Chemistry and Natural Medicine Chemistry, College of Pharmacy, Harbin Medical University, 157 Baojian Road, Nangang District, Harbin, 150081, China. Electronic address: mydearmumu@163.com.</t>
  </si>
  <si>
    <t>Peter MacCallum Cancer Centre, Melbourne, Victoria, Australia. Sir Peter MacCallum Department of Oncology, The University of Melbourne, Melbourne, Victoria, Australia. Peter MacCallum Cancer Centre, Melbourne, Victoria, Australia. Peter MacCallum Cancer Centre, Melbourne, Victoria, Australia. Peter MacCallum Cancer Centre, Melbourne, Victoria, Australia. Peter MacCallum Cancer Centre, Melbourne, Victoria, Australia. Sir Peter MacCallum Department of Oncology, The University of Melbourne, Melbourne, Victoria, Australia. Peter MacCallum Cancer Centre, Melbourne, Victoria, Australia. Peter MacCallum Cancer Centre, Melbourne, Victoria, Australia. Peter MacCallum Cancer Centre, Melbourne, Victoria, Australia. Peter MacCallum Cancer Centre, Melbourne, Victoria, Australia. Peter MacCallum Cancer Centre, Melbourne, Victoria, Australia. Sir Peter MacCallum Department of Oncology, The University of Melbourne, Melbourne, Victoria, Australia. Peter MacCallum Cancer Centre, Melbourne, Victoria, Australia. Peter MacCallum Cancer Centre, Melbourne, Victoria, Australia. Sir Peter MacCallum Department of Oncology, The University of Melbourne, Melbourne, Victoria, Australia. Centre for Cancer Research, The University of Melbourne, Melbourne, Victoria, Australia. Peter MacCallum Cancer Centre, Melbourne, Victoria, Australia. Sir Peter MacCallum Department of Oncology, The University of Melbourne, Melbourne, Victoria, Australia. Peter MacCallum Cancer Centre, Melbourne, Victoria, Australia. Sir Peter MacCallum Department of Oncology, The University of Melbourne, Melbourne, Victoria, Australia. Peter MacCallum Cancer Centre, Melbourne, Victoria, Australia. Sir Peter MacCallum Department of Oncology, The University of Melbourne, Melbourne, Victoria, Australia. Centre for Cancer Research, The University of Melbourne, Melbourne, Victoria, Australia.</t>
  </si>
  <si>
    <t>State Institution Reference-centre for Molecular diagnostic of Public Health Ministry of Ukraine, KyivState Institute of Genetic and Regenerative Medicine National Academy of Medical Sciences of Ukraine, Kyiv, Ukraine. State Institution Reference-centre for Molecular diagnostic of Public Health Ministry of Ukraine, KyivState Institute of Genetic and Regenerative Medicine National Academy of Medical Sciences of Ukraine, Kyiv, Ukraine.</t>
  </si>
  <si>
    <t>Institute of Neuroscience, State Key Laboratory of Neuroscience, CAS Center for Excellence in Brain Science and Intelligence Technology, Chinese Academy of Sciences, Shanghai, China. University of the Chinese Academy of Sciences, Beijing, China. Shanghai Center for Brain Science and Brain-Inspired Intelligence Technology, Shanghai, China. Institute of Neuroscience, State Key Laboratory of Neuroscience, CAS Center for Excellence in Brain Science and Intelligence Technology, Chinese Academy of Sciences, Shanghai, China. University of the Chinese Academy of Sciences, Beijing, China. Shanghai Center for Brain Science and Brain-Inspired Intelligence Technology, Shanghai, China. Institute of Neuroscience, State Key Laboratory of Neuroscience, CAS Center for Excellence in Brain Science and Intelligence Technology, Chinese Academy of Sciences, Shanghai, China. xiaohong.xu@ion.ac.cn. Shanghai Center for Brain Science and Brain-Inspired Intelligence Technology, Shanghai, China. xiaohong.xu@ion.ac.cn.</t>
  </si>
  <si>
    <t>Institut du Savoir Montfort-recherche, Ottawa, Canada; Department of Biochemistry, Microbiology and Immunology, Faculty of Medicine, University of Ottawa, Ottawa, Canada. Clinical Diabetes and Metabolism, Department of Medical Sciences, Uppsala University, Rudbecklaboratoriet hus R3, vaning 2, Dag Hammarskjolds vag 20, 751 85 Uppsala, Sweden. Clinical Diabetes and Metabolism, Department of Medical Sciences, Uppsala University, Rudbecklaboratoriet hus R3, vaning 2, Dag Hammarskjolds vag 20, 751 85 Uppsala, Sweden. Institut du Savoir Montfort-recherche, Ottawa, Canada; Department of Biochemistry, Microbiology and Immunology, Faculty of Medicine, University of Ottawa, Ottawa, Canada; School of Human Kinetics, Faculty of Health Sciences, University of Ottawa, Canada; Interdisciplinary School of Health Sciences, Faculty of Health Sciences, University of Ottawa, Ottawa, Canada. Electronic address: celineaguer@montfort.on.ca. Clinical Diabetes and Metabolism, Department of Medical Sciences, Uppsala University, Rudbecklaboratoriet hus R3, vaning 2, Dag Hammarskjolds vag 20, 751 85 Uppsala, Sweden. Electronic address: maria.pereira@medsci.uu.se.</t>
  </si>
  <si>
    <t>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Instituto de Salud y Ambiente del Litoral (ISAL, UNL-CONICET), Facultad de Bioquimica y Ciencias Biologicas, Universidad Nacional del Litoral, Santa Fe, Argentina. 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Instituto de Salud y Ambiente del Litoral (ISAL, UNL-CONICET), Facultad de Bioquimica y Ciencias Biologicas, Universidad Nacional del Litoral, Santa Fe, Argentina; Catedra de Fisiologia Humana, Facultad de Bioquimica y Ciencias Biologicas, Universidad Nacional del Litoral, Santa Fe, Argentina. Instituto de Salud y Ambiente del Litoral (ISAL, UNL-CONICET), Facultad de Bioquimica y Ciencias Biologicas, Universidad Nacional del Litoral, Santa Fe, Argentina; Catedra de Patologia Humana, Facultad de Bioquimica y Ciencias Biologicas, Universidad Nacional del Litoral, Santa Fe, Argentina. Electronic address: lkass@fbcb.unl.edu.ar.</t>
  </si>
  <si>
    <t>Clinical Pharmacology, The First Affiliated Hospital of Jinzhou Medical University, Jinzhou 121001, China. Clinical Laboratory, The Third Affiliated Hospital of Jinzhou Medical University, Jinzhou 121000, China. Intensive Care Unit, The First Affiliated Hospital of Jinzhou Medical University, Jinzhou 121001, China. Blood Transfusion Department, The Third Affiliated Hospital of Jinzhou Medical University, Jinzhou 121000, China. Intensive Care Unit, The First Affiliated Hospital of Jinzhou Medical University, Jinzhou 121001, China. Electronic address: fengxiang_zhang@yeah.net.</t>
  </si>
  <si>
    <t>Department of Physiology, University of Toronto, Toronto, Ontario, Canada. Department of Physiology, University of Toronto, Toronto, Ontario, Canada. Department of Physiology, University of Toronto, Toronto, Ontario, Canada. Department of Obstetrics, University of Toronto, Toronto, Ontario, Canada. Department of Gynaecology and Medicine, University of Toronto, Toronto, Ontario, Canada.</t>
  </si>
  <si>
    <t>Faculty of Medicine, Universiti Teknologi MARA, Sungai Buloh Campus, 47000 Selangor, Malaysia. Faculty of Medicine and Health Sciences, Universiti Malaysia Sarawak (UNIMAS), 94300 Kota Samarahan, Sarawak, Malaysia. Institute for Pathology, Laboratory and Forensic Medicine (IPPerForM), Universiti Teknologi MARA, Sungai Buloh Campus, 47000 Selangor, Malaysia. Faculty of Medicine, Universiti Teknologi MARA, Sungai Buloh Campus, 47000 Selangor, Malaysia. Faculty of Medicine, Universiti Teknologi MARA, Sungai Buloh Campus, 47000 Selangor, Malaysia. Faculty of Medicine, Universiti Teknologi MARA, Sungai Buloh Campus, 47000 Selangor, Malaysia. Institute for Pathology, Laboratory and Forensic Medicine (IPPerForM), Universiti Teknologi MARA, Sungai Buloh Campus, 47000 Selangor, Malaysia.</t>
  </si>
  <si>
    <t>Division of Biology and Biological Engineering 156-29, Tianqiao and Chrissy Chen Institute for Neuroscience, California Institute of Technology, Pasadena, CA 91125; stefanos.stagkourakis@caltech.edu wuwei@caltech.edu. Biological Imaging Facility, California Institute of Technology, Pasadena, CA 91125. Division of Biology and Biological Engineering 156-29, Tianqiao and Chrissy Chen Institute for Neuroscience, California Institute of Technology, Pasadena, CA 91125. Division of Biology and Biological Engineering 156-29, Tianqiao and Chrissy Chen Institute for Neuroscience, California Institute of Technology, Pasadena, CA 91125; stefanos.stagkourakis@caltech.edu wuwei@caltech.edu. HHMI, California Institute of Technology, Pasadena, CA 91125.</t>
  </si>
  <si>
    <t>Molecular and Cellular Biology Laboratory, ICMR-National Institute for Research in Reproductive Health, Indian Council of Medical Research (ICMR), Mumbai 400 012, India.</t>
  </si>
  <si>
    <t>Department of Women's Health, University of Tubingen, Tubingen, Germany. Department of Women's Health, University of Tubingen, Tubingen, Germany. Department of Women's Health, University of Tubingen, Tubingen, Germany.</t>
  </si>
  <si>
    <t>Department of Psychology, Emory University, Atlanta, GA, USA. Electronic address: dmaney@emory.edu. Department of Psychology, Emory University, Atlanta, GA, USA. Department of Psychology, Emory University, Atlanta, GA, USA. Department of Biology, Millersville University, Millersville, PA, USA. School of Biological Sciences, Institute for Bioengineering and Bioscience, Georgia Institute of Technology, Atlanta, GA, USA.</t>
  </si>
  <si>
    <t>First College of Clinical Medicine, Guangzhou University of Chinese Medicine, Guangzhou, China.grid.411866.c0000 0000 8848 7685 Integrative Dept.3 (Geriatrics Dept), Guangdong Provincial Hospital of Chinese Medicine, Guangzhou, China.grid.413402.00000 0004 6068 0570 First College of Clinical Medicine, Guangzhou University of Chinese Medicine, Guangzhou, China.grid.411866.c0000 0000 8848 7685 The Second College of Clinical Medicine, Guangzhou University of Chinese Medicine, Guangzhou, China.grid.411866.c0000 0000 8848 7685 Tianhe Shadong Street Community Healthcare Service Center, Guangzhou, China. Integrative Dept.3 (Geriatrics Dept), Guangdong Provincial Hospital of Chinese Medicine, Guangzhou, China.grid.413402.00000 0004 6068 0570 First College of Clinical Medicine, Guangzhou University of Chinese Medicine, Guangzhou, China.grid.411866.c0000 0000 8848 7685 Department of Traditional Chinese Medicine, Guangzhou Eighth People's Hospital, Guangzhou, China.grid.413419.a0000 0004 1757 6778 Integrative Dept.3 (Geriatrics Dept), Guangdong Provincial Hospital of Chinese Medicine, Guangzhou, China.grid.413402.00000 0004 6068 0570</t>
  </si>
  <si>
    <t>Key Laboratory of Animal Genetics, Breeding and Reproduction of Ministry of Agriculture and Rural Affairs, Institute of Animal Science, Chinese Academy of Agricultural Sciences, Beijing, 100193, China. Key Laboratory of Animal Genetics, Breeding and Reproduction of Ministry of Agriculture and Rural Affairs, Institute of Animal Science, Chinese Academy of Agricultural Sciences, Beijing, 100193, China. Yunnan Animal Science and Veterinary Institute, Kunming, 650224, China. Yunnan Animal Science and Veterinary Institute, Kunming, 650224, China. Annoroad Gene Technology Co. Ltd, Beijing, 100176, China. Annoroad Gene Technology Co. Ltd, Beijing, 100176, China. Annoroad Gene Technology Co. Ltd, Beijing, 100176, China. Yunnan Animal Science and Veterinary Institute, Kunming, 650224, China. Key Laboratory of Animal Genetics, Breeding and Reproduction of Ministry of Agriculture and Rural Affairs, Institute of Animal Science, Chinese Academy of Agricultural Sciences, Beijing, 100193, China.</t>
  </si>
  <si>
    <t>Department of Thyroid and Breast Surgery, Nanjing Hospital of Chinese Medicine affiliated to Nanjing University of Chinese Medicine, Nanjing 210000, China. Department of Thyroid and Breast Surgery, Nanjing Hospital of Chinese Medicine affiliated to Nanjing University of Chinese Medicine, Nanjing 210000, China. Department of Thyroid and Breast Surgery, Nanjing Hospital of Chinese Medicine affiliated to Nanjing University of Chinese Medicine, Nanjing 210000, China.</t>
  </si>
  <si>
    <t>Dana-Farber Cancer Institute, Boston, Massachusetts. ikrop@partners.org. Vanderbilt University, Nashville, Tennessee. IEO, European Institute of Oncology, IRCCS, Milan, Italy. Memorial Sloan Kettering Cancer Center, New York, New York. Texas Oncology-Houston Memorial City, US Oncology Network, The Woodlands, Texas. Centro Integral Oncologico Clara Campal, Hospital de Madrid Norte-Sanchinarro, Madrid, Spain. Florida Cancer Specialists, Fort Myers, Florida. Department of Oncology Medicine, Institut Jules Bordet, Universite Libre de Bruxelles, Brussels, Belgium. Azienda Ospedaliera Universitaria di Bologna Policlinico S. Orsola Malpighi, Bologna, Italy. Beaumont Hospital and Cancer Trials Ireland, Dublin, Ireland. University of Tennessee, West Cancer Center, Memphis, Tennessee. Nottingham University Hospital, City Campus, Nottingham, England, United Kingdom. Memorial Sloan Kettering Cancer Center, New York, New York. Weill Cornell College of Medicine, New York, New York. Nuovo Ospedale di Prato, Tuscany, Italy. Astellas Pharma, Inc., Northbrook, Illinois. Ospedale San Raffaele, Milan, Italy. Sunnybrook Health Sciences Centre, Toronto, Ontario, Canada. Formerly of Pfizer Inc., San Francisco, California. Pfizer Inc., La Jolla, California. Pfizer Inc., La Jolla, California. Pfizer Inc., San Francisco, California. Mater Misericordiae University Hospital, Dublin and Cancer Trials Ireland, Dublin, Ireland. Dana-Farber Cancer Institute, Boston, Massachusetts. Sarah Cannon Research Institute, Tennessee Oncology, PLLC, Nashville, Tennessee.</t>
  </si>
  <si>
    <t>Vascular Physiology Laboratory, Department of Basic Sciences, Universidad del Bio-Bio, 3780000 Chillan, Chile. Programa de Doctorado en Ciencias Veterinarias, Universidad de Concepcion, 3780000 Chillan, Chile. Vascular Physiology Laboratory, Department of Basic Sciences, Universidad del Bio-Bio, 3780000 Chillan, Chile. Vascular Physiology Laboratory, Department of Basic Sciences, Universidad del Bio-Bio, 3780000 Chillan, Chile. Group of Research and Innovation in Vascular Health (GRIVAS Health), 3780000 Chillan, Chile. Group of Research and Innovation in Vascular Health (GRIVAS Health), 3780000 Chillan, Chile. Department of Clinical Biochemistry and Immunology, Faculty of Pharmacy, University of Concepcion, 4030000 Concepcion, Chile. Vascular Physiology Laboratory, Department of Basic Sciences, Universidad del Bio-Bio, 3780000 Chillan, Chile. Department of Animal Science, Faculty of Veterinary Sciences, Universidad de Concepcion, 3780000 Chillan, Chile. Group of Research and Innovation in Vascular Health (GRIVAS Health), 3780000 Chillan, Chile. Department of Urology, Roswell Park Comprehensive Cancer Center, Buffalo, NY 14263, USA. Centro de Biologia Celular y Biomedicina (CEBICEM), Universidad San Sebastian, 8320000 Santiago, Chile. Group of Research and Innovation in Vascular Health (GRIVAS Health), 3780000 Chillan, Chile. Biomedical Research Centre, School of Medicine, Universidad de Valparaiso, 2340000 Valparaiso, Chile. Vascular Physiology Laboratory, Department of Basic Sciences, Universidad del Bio-Bio, 3780000 Chillan, Chile. Group of Research and Innovation in Vascular Health (GRIVAS Health), 3780000 Chillan, Chile.</t>
  </si>
  <si>
    <t>Departments of Medicine and Hematology/Oncology, Massachusetts General Hospital, Harvard Medical School, Boston, Massachusetts. bardia.aditya@mgh.harvard.edu. Breast Medicine Service, Memorial Sloan Kettering Cancer Center, Weill Cornell Medical College, New York, New York. Department of Medical Oncology, Vall d'Hebron Institute of Oncology, Barcelona, Spain. Department of Medical Oncology, Vall d'Hebron Institute of Oncology, Barcelona, Spain and IOB Institute of Oncology, Quironsalud Group, Madrid and Barcelona, Spain. Department of Oncology, Institute of Cancer Research, Pays de la Loire, France. Department of Clinical Oncology, Phase 1 Clinical Trial Center, The Chinese University of Hong Kong, Hong Kong, China. Oncology Centre, Sint Augustinus Hospital, Antwerp, Belgium. Department of Hematology &amp; Oncology, Karmanos Cancer Institute, Detroit, Michigan. Medical Department, Repertoire Immune Medicines, Cambridge, Massachusetts. Oncology Global Development, Merck Group, Eysins, Switzerland. Biostatistics Department, Novartis Pharmaceuticals, East Hanover, New Jersey. GDO Trial Management - Oncology, Novartis Pharmaceuticals, East Hanover, New Jersey. Pharmacokinetic Sciences, Novartis Pharmaceuticals, East Hanover, New Jersey. Global Development, Novartis Pharmaceuticals, East Hanover, New Jersey. Biostatistics Department, Novartis Pharmaceuticals, East Hanover, New Jersey. Global Development, Novartis Pharmaceuticals, East Hanover, New Jersey. Department of Breast Medical Oncology, Department of Health Services Research, The University of Texas MD Anderson Cancer Center, Houston, Texas.</t>
  </si>
  <si>
    <t>Department of Biomedical Science, College of Life Science, Institute of Reproductive Medicine, CHA University, Seongnam, Korea. Department of Biomedical Science, College of Life Science, Institute of Reproductive Medicine, CHA University, Seongnam, Korea. Department of Biomedical Science, College of Life Science, Institute of Reproductive Medicine, CHA University, Seongnam, Korea. Department of Physiology, Kurume University School of Medicine, Kurume, Japan. Department of Endocrinology and Diabetes Mellitus, School of Medicine, Fukuoka University, Fukuoka, Japan. Department of Biomedical Science, College of Life Science, Institute of Reproductive Medicine, CHA University, Seongnam, Korea. Department of Obstetrics and Gynecology, CHA University, Fertility Center, CHA General Hospital, Seoul, Korea.</t>
  </si>
  <si>
    <t>Laboratory for Translational Breast Cancer Research, Department of Oncology, KU Leuven, Leuven, Belgium. Breast Cancer Translational Research Laboratory, Universite Libre de Bruxelles, Institut Jules Bordet, U-CRC, Brussels, Belgium. Breast Cancer Translational Research Laboratory, Universite Libre de Bruxelles, Institut Jules Bordet, U-CRC, Brussels, Belgium. Breast Cancer Translational Research Laboratory, Universite Libre de Bruxelles, Institut Jules Bordet, U-CRC, Brussels, Belgium. Breast Cancer Translational Research Laboratory, Universite Libre de Bruxelles, Institut Jules Bordet, U-CRC, Brussels, Belgium. VIB Center for Cancer Biology, Leuven, Belgium. Laboratory of Translational Genetics, Department of Human Genetics, KU Leuven, Leuven, Belgium. Department of Medical Sciences, University of Turin, Turin, Italy. FPO-IRCCS Candiolo Cancer Institute, Candiolo, Italy. Department of Medical Oncology, Centre Henri-Becquerel, Rouen, France. Rouen University Hospital, IRON/Inserm U1245, Rouen, France. Predictive Oncology Laboratory, Institut Paoli-Calmettes, CRCM, INSERM U1068, CNRS UMR7258, Aix-Marseille Universite, Marseille, France. Department of Pathology, Institut Curie, Paris Sciences Lettres Research University, Paris, France. Department of Pathology, Cliniques Universitaires Saint Luc, Brussels, Belgium. Department of Pathology, Sint Augustinus, Wilrijk, Belgium. Department of Pathology, Sint Augustinus, Wilrijk, Belgium. Unit of Medical Statistics, Biometry and Bioinformatics "Giulio A. Maccacaro," Department of Clinical Sciences and Community Health, University of Milan, Campus Cascina Rosa, Fondazione IRCCS Istituto Nazionale Tumori, Milan, Italy. VIB Center for Cancer Biology, Leuven, Belgium. Laboratory of Translational Genetics, Department of Human Genetics, KU Leuven, Leuven, Belgium. Department of Pathology, Institut Curie, Paris Sciences Lettres Research University, Paris, France. Division of Pathology, European Institute of Oncology, University of Milan, Milan, Italy. Division of Pathology, Fondazione IRCCS Istituto Nazionale dei Tumori, Milan, Italy. School of Medicine, University of Milan, Milan, Italy. Department of Pathology, Institut Jules Bordet, Brussels, Belgium. Breast Cancer Translational Research Laboratory, Universite Libre de Bruxelles, Institut Jules Bordet, U-CRC, Brussels, Belgium. christine.desmedt@kuleuven.be christos.sotiriou@bordet.be. Laboratory for Translational Breast Cancer Research, Department of Oncology, KU Leuven, Leuven, Belgium. christine.desmedt@kuleuven.be christos.sotiriou@bordet.be.</t>
  </si>
  <si>
    <t>School of Sciences, Arts &amp; Education, Ivy Tech Community College, Lafayette, IN, USA. Center for Cancer Research, Massachusetts General Hospital, Boston, MA, USA. Departments of Medicine, Harvard Medical School, Boston, MA, USA. Department of Medicine and Biological Sciences, Cedars-Sinai Medical Center, Los Angeles, CA, USA. Cedars-Sinai Samuel Oschin Comprehensive Cancer Institute, Los Angeles, CA, USA. Graduate Institute of Biomedical Sciences, College of Medicine, China Medical University, Taichung, 40402, Taiwan. jyyang@mail.cmu.edu.tw. Research Center for Cancer Biology, China Medical University, Taichung, 40402, Taiwan. jyyang@mail.cmu.edu.tw. Department of Medicine, Roswell Park Comprehensive Cancer Center, Buffalo, NY, 19263, USA. jyyang@mail.cmu.edu.tw. Graduate Institute of Biomedical Sciences, College of Medicine, China Medical University, Taichung, 40402, Taiwan. achang68@mail.cmu.edu.tw. Research Center for Cancer Biology, China Medical University, Taichung, 40402, Taiwan. achang68@mail.cmu.edu.tw. Department of Medicine, Roswell Park Comprehensive Cancer Center, Buffalo, NY, 19263, USA. achang68@mail.cmu.edu.tw.</t>
  </si>
  <si>
    <t>School of BioSciences, The University of Melbourne, Parkville, VIC, 3010, Australia. School of BioSciences, The University of Melbourne, Parkville, VIC, 3010, Australia. School of BioSciences, The University of Melbourne, Parkville, VIC, 3010, Australia. ajpask@unimelb.edu.au.</t>
  </si>
  <si>
    <t>Maulana Malik Ibrahim Islamic State University of Malang, Faculty of Medicine and Health Sciences, Department of Biomedical Science, Batu, Indonesia.</t>
  </si>
  <si>
    <t>Department of Dermatology, Hangzhou Third People's Hospital, Zhejiang Chinese Medical University, Hangzhou, People's Republic of China. Department of Dermatology, Hangzhou Third People's Hospital, Zhejiang Chinese Medical University, Hangzhou, People's Republic of China. Department of Dermatology, Hangzhou Third People's Hospital, Zhejiang Chinese Medical University, Hangzhou, People's Republic of China. Department of Dermatology, Hangzhou Third People's Hospital, Zhejiang Chinese Medical University, Hangzhou, People's Republic of China. Department of Dermatology, Hangzhou Third People's Hospital, Zhejiang Chinese Medical University, Hangzhou, People's Republic of China. Department of Dermatology, Hangzhou Third People's Hospital, Zhejiang Chinese Medical University, Hangzhou, People's Republic of China. Department of Dermatology, Hangzhou Third People's Hospital, Zhejiang Chinese Medical University, Hangzhou, People's Republic of China.</t>
  </si>
  <si>
    <t>Department of Medicine, MSKCC, New York, NY. Human Oncology and Pathogenesis Program, MSKCC, New York, NY. Weill Cornell Medical College, New York, NY. Department of Medicine, MSKCC, New York, NY. Department of Medicine, University of Pennsylvania, Philadelphia PA. Human Oncology and Pathogenesis Program, MSKCC, New York, NY. Department of Pathology, MSKCC, New York, NY. Marie-Josee and Henry R. Kravis Center for Molecular Oncology, MSKCC, New York, NY. Department of Medicine, MSKCC, New York, NY. Department of Epidemiology and Biostatistics, MSKCC, New York, NY. Department of Medicine, MSKCC, New York, NY. Weill Cornell Medical College, New York, NY. Department of Medicine, MSKCC, New York, NY. Weill Cornell Medical College, New York, NY. Department of Medicine, MSKCC, New York, NY. Weill Cornell Medical College, New York, NY. Department of Radiology, MSKCC, New York, NY. Weill Cornell Medical College, New York, NY. Weill Cornell Medical College, New York, NY. Department of Epidemiology and Biostatistics, MSKCC, New York, NY. Department of Pathology, MSKCC, New York, NY. Department of Medicine, MSKCC, New York, NY. Department of Medicine, MSKCC, New York, NY. Department of Medicine, MSKCC, New York, NY. Weill Cornell Medical College, New York, NY. Guardant Health, Inc., Redwood City, CA. Department of Radiology, MSKCC, New York, NY. Human Oncology and Pathogenesis Program, MSKCC, New York, NY. Weill Cornell Medical College, New York, NY. Department of Pathology, MSKCC, New York, NY. Marie-Josee and Henry R. Kravis Center for Molecular Oncology, MSKCC, New York, NY. Department of Medicine, MSKCC, New York, NY. Weill Cornell Medical College, New York, NY. American Society of Clinical Oncology, Alexandria, VA. Department of Medicine, MSKCC, New York, NY. Weill Cornell Medical College, New York, NY. Guardant Health, Inc., Redwood City, CA. Guardant Health, Inc., Redwood City, CA. Guardant Health, Inc., Redwood City, CA. Department of Medicine, MSKCC, New York, NY. Human Oncology and Pathogenesis Program, MSKCC, New York, NY. Weill Cornell Medical College, New York, NY. Marie-Josee and Henry R. Kravis Center for Molecular Oncology, MSKCC, New York, NY. Department of Medicine, MSKCC, New York, NY. Weill Cornell Medical College, New York, NY. Department of Medicine, MSKCC, New York, NY. Weill Cornell Medical College, New York, NY. Weill Cornell Medical College, New York, NY. Department of Pathology, MSKCC, New York, NY. Human Oncology and Pathogenesis Program, MSKCC, New York, NY. Department of Pathology, MSKCC, New York, NY. Department of Medicine, MSKCC, New York, NY. Weill Cornell Medical College, New York, NY. Human Oncology and Pathogenesis Program, MSKCC, New York, NY. Weill Cornell Medical College, New York, NY. Department of Pathology, MSKCC, New York, NY. Department of Medicine, MSKCC, New York, NY. Human Oncology and Pathogenesis Program, MSKCC, New York, NY. Weill Cornell Medical College, New York, NY.</t>
  </si>
  <si>
    <t>Department of Gynaecology and Obstetrics, The First Affiliated Hospital of Jinan University, Guangzhou 510632, China; Formula-pattern Research Center, School of Traditional Chinese Medicine, Jinan University, Guangzhou 510632, China. Institute of Traditional Chinese Medicine and Natural Products, College of Pharmacy, Jinan University, Guangzhou 510632, China. Institute of Traditional Chinese Medicine and Natural Products, College of Pharmacy, Jinan University, Guangzhou 510632, China. Department of Gynaecology and Obstetrics, The First Affiliated Hospital of Jinan University, Guangzhou 510632, China. Department of Gynaecology and Obstetrics, The First Affiliated Hospital of Jinan University, Guangzhou 510632, China. College of Veterinary Medicine, South China Agricultural University, Guangzhou 510642, China. Electronic address: ghwang@scau.edu.cn. Department of Gynaecology and Obstetrics, The First Affiliated Hospital of Jinan University, Guangzhou 510632, China. Electronic address: ruimanli@jnu.edu.cn.</t>
  </si>
  <si>
    <t>College of Animal Science and Technology, Nanjing Agricultural University, Nanjing, China. College of Animal Science and Technology, Nanjing Agricultural University, Nanjing, China. College of Animal Science and Technology, Nanjing Agricultural University, Nanjing, China. College of Animal Science and Technology, Nanjing Agricultural University, Nanjing, China. College of Animal Science and Technology, Nanjing Agricultural University, Nanjing, China. Changzhou Animal Disease Control Center, Bureau of Agriculture and Rural Affairs of Changzhou, Jiangsu, China. Jiangsu Hesheng Food Limited Company, Taizhou, China. College of Animal Science and Technology, Nanjing Agricultural University, Nanjing, China. College of Animal Science and Technology, Nanjing Agricultural University, Nanjing, China. National Experimental Teaching Demonstration Center of Animal Science, College of Animal Science and Technology, Nanjing Agricultural University, Nanjing, China.</t>
  </si>
  <si>
    <t>Human Oncology &amp; Pathogenesis Program (HOPP), Memorial Sloan Kettering Cancer Center, New York, NY 10065, USA. Center for Epigenetics Research, Memorial Sloan Kettering Cancer Center, New York, NY 10065, USA. Human Oncology &amp; Pathogenesis Program (HOPP), Memorial Sloan Kettering Cancer Center, New York, NY 10065, USA. Department of Pathology, Memorial Sloan Kettering Cancer Center, New York, NY 10065, USA. Human Oncology &amp; Pathogenesis Program (HOPP), Memorial Sloan Kettering Cancer Center, New York, NY 10065, USA. Human Oncology &amp; Pathogenesis Program (HOPP), Memorial Sloan Kettering Cancer Center, New York, NY 10065, USA; Computational and Systems Biology Program, Memorial Sloan Kettering Cancer Center, New York, NY 10065, USA. Center for Epigenetics Research, Memorial Sloan Kettering Cancer Center, New York, NY 10065, USA. Bioinformatics Institute (A( *)STAR), 30 Biopolis Street, 07-01 Matrix, Singapore 138671, Singapore. Department of Pathology, Memorial Sloan Kettering Cancer Center, New York, NY 10065, USA; Department of Internal Medicine, University of Genoa, Genova, Italy. Human Oncology &amp; Pathogenesis Program (HOPP), Memorial Sloan Kettering Cancer Center, New York, NY 10065, USA. School of Biomedical Sciences, Li Ka Shing Faculty of Medicine, The University of Hong Kong, Hong Kong SAR, China. School of Biomedical Sciences, Li Ka Shing Faculty of Medicine, The University of Hong Kong, Hong Kong SAR, China. Human Oncology &amp; Pathogenesis Program (HOPP), Memorial Sloan Kettering Cancer Center, New York, NY 10065, USA. Human Oncology &amp; Pathogenesis Program (HOPP), Memorial Sloan Kettering Cancer Center, New York, NY 10065, USA. Department of Medicine, Memorial Sloan Kettering Cancer Center, New York, NY 10065, USA. Department of Pathology, Memorial Sloan Kettering Cancer Center, New York, NY 10065, USA. Department of Pathology, Memorial Sloan Kettering Cancer Center, New York, NY 10065, USA. Center for Epigenetics Research, Memorial Sloan Kettering Cancer Center, New York, NY 10065, USA. Human Oncology &amp; Pathogenesis Program (HOPP), Memorial Sloan Kettering Cancer Center, New York, NY 10065, USA. Department of Pathology, Memorial Sloan Kettering Cancer Center, New York, NY 10065, USA. Bioinformatics Institute (A( *)STAR), 30 Biopolis Street, 07-01 Matrix, Singapore 138671, Singapore; Department of Biological Sciences, National University of Singapore, 14 Science Drive, Singapore 117543, Singapore; School of Biological Sciences, Nanyang Technological University, 60 Nanyang Drive, Singapore 637551, Singapore. School of Biomedical Sciences, Li Ka Shing Faculty of Medicine, The University of Hong Kong, Hong Kong SAR, China. Center for Epigenetics Research, Memorial Sloan Kettering Cancer Center, New York, NY 10065, USA. Human Oncology &amp; Pathogenesis Program (HOPP), Memorial Sloan Kettering Cancer Center, New York, NY 10065, USA; Department of Medicine, Memorial Sloan Kettering Cancer Center, New York, NY 10065, USA; Research &amp; Development Oncology, AstraZeneca Pharmaceuticals, Gaithersburg, MD 20878, USA. Human Oncology &amp; Pathogenesis Program (HOPP), Memorial Sloan Kettering Cancer Center, New York, NY 10065, USA; Department of Medicine, Memorial Sloan Kettering Cancer Center, New York, NY 10065, USA. Human Oncology &amp; Pathogenesis Program (HOPP), Memorial Sloan Kettering Cancer Center, New York, NY 10065, USA. Electronic address: etoska1@jhmi.edu. Human Oncology &amp; Pathogenesis Program (HOPP), Memorial Sloan Kettering Cancer Center, New York, NY 10065, USA; Department of Pathology, Memorial Sloan Kettering Cancer Center, New York, NY 10065, USA. Electronic address: scaltrim@mskcc.org.</t>
  </si>
  <si>
    <t>Division of Obstetrics and Gynecology, Department of Women's and Children's Health, Karolinska Institutet, Karolinska University Hospital, S-171 76 Stockholm, Sweden. Department of Obstetrics and Gynecology, Institute of Clinical Medicine, University of Tartu, 51014 Tartu, Estonia. Competence Centre on Health Technologies, 50411 Tartu, Estonia. Division of Obstetrics and Gynecology, Department of Women's and Children's Health, Karolinska Institutet, Karolinska University Hospital, S-171 76 Stockholm, Sweden. Division of Obstetrics and Gynecology, Department of Women's and Children's Health, Karolinska Institutet, Karolinska University Hospital, S-171 76 Stockholm, Sweden. Department of Clinical Sciences, Karolinska Institutet, Danderyd Hospital, 171 77 Stockholm, Sweden. UltraGyn Clinic, Sophiahemmet, Stockholm, Sweden. Laboratory at Nanoanalytics in the Center for Nanotechnology, Serend-ip GmbH, CenTech, 48149 Munster, Germany. Division of Obstetrics and Gynecology, Department of Women's and Children's Health, Karolinska Institutet, Karolinska University Hospital, S-171 76 Stockholm, Sweden. Division of Obstetrics and Gynecology, Department of Women's and Children's Health, Karolinska Institutet, Karolinska University Hospital, S-171 76 Stockholm, Sweden. Division of Obstetrics and Gynecology, Department of Women's and Children's Health, Karolinska Institutet, Karolinska University Hospital, S-171 76 Stockholm, Sweden. Department of Obstetrics and Gynecology, Institute of Clinical Medicine, University of Tartu, 51014 Tartu, Estonia. Competence Centre on Health Technologies, 50411 Tartu, Estonia. Department of Obstetrics and Gynaecology, University of Helsinki and Helsinki University Hospital, 00290 Helsinki, Finland. Institute of Genomics, University of Tartu, 51010 Tartu, Estonia. Division of Obstetrics and Gynecology, Department of Women's and Children's Health, Karolinska Institutet, Karolinska University Hospital, S-171 76 Stockholm, Sweden. Department of Gynecology and Obstetrics, Muenster University, Medical Center, D-48149 Muenster, Germany. Division of Obstetrics and Gynecology, Department of Women's and Children's Health, Karolinska Institutet, Karolinska University Hospital, S-171 76 Stockholm, Sweden.</t>
  </si>
  <si>
    <t>Rosalind and Morris Goodman Cancer Research Centre, McGill University, Montreal, Quebec H3A 1A3, Canada. Department of Biochemistry, McGill University, Montreal, Quebec H3A 1H3, Canada. Canadian Memorial Chiropractic College, Toronto, Ontario M2H 3J1, Canada. Rosalind and Morris Goodman Cancer Research Centre, McGill University, Montreal, Quebec H3A 1A3, Canada. Department of Biochemistry, McGill University, Montreal, Quebec H3A 1H3, Canada. Rosalind and Morris Goodman Cancer Research Centre, McGill University, Montreal, Quebec H3A 1A3, Canada. Department of Microbiology and Immunology, McGill University, Montreal, Quebec H3A 2B4, Canada. Rosalind and Morris Goodman Cancer Research Centre, McGill University, Montreal, Quebec H3A 1A3, Canada. Department of Microbiology and Immunology, McGill University, Montreal, Quebec H3A 2B4, Canada. Rosalind and Morris Goodman Cancer Research Centre, McGill University, Montreal, Quebec H3A 1A3, Canada. Department of Biochemistry, McGill University, Montreal, Quebec H3A 1H3, Canada. Faculty of Medicine, McGill University, Montreal, Quebec H3G 2M1, Canada.</t>
  </si>
  <si>
    <t>Department of Medical Biology and Genetics, Akdeniz University, Faculty of Medicine, Antalya, Turkey Department of Medical Genetics, Hitit University, Facultyof Medicine, Corum, Turkey Department of Physical Medicineand Rehabilitation, Special Academic Pain Center, Samsun, Turkey Department of Medical Biology,Gaziosmanpasa University, Faculty of Medicine, Tokat, Turkey Department of Medical Biology,Gaziosmanpasa University, Faculty of Medicine, Tokat, Turkey Department of Genetics, Faculty of Veterinary, Ondokuz Mayis University, Samsun, Turkey</t>
  </si>
  <si>
    <t>Breast Cancer Now Toby Robins Research Centre, Institute of Cancer Research, London, UK; Breast Unit, Royal Marsden National Health Service (NHS) Foundation Trust, London, UK. Electronic address: nicholas.turner@icr.ac.uk. Breast Cancer Now Toby Robins Research Centre, Institute of Cancer Research, London, UK. Clinical Trials and Statistics Unit, Institute of Cancer Research, London, UK. Clinical Trials and Statistics Unit, Institute of Cancer Research, London, UK. National Institute for Health Research Manchester Clinical Research Facility, Christie NHS Foundation Trust, Manchester, UK; Division of Cancer Sciences, School of Medical Sciences, Faculty of Biology Medicine &amp; Health, University of Manchester, Manchester, UK. Institute of Cancer Sciences, University of Glasgow, Glasgow, UK. Cancer Research UK Cambridge Centre, Cambridge, UK. University College London Hospitals NHS Foundation Trust, London, UK; National Institute for Health Research University College London Hospitals Biomedical Research Centre, London, UK. Royal Devon and Exeter NHS Foundation Trust, Exeter, UK. Cancer Research UK Edinburgh Centre, Edinburgh Cancer Centre, Western General Hospital, University of Edinburgh, Edinburgh, UK. University Hospitals Bristol NHS Foundation Trust, Bristol, UK. Oxford University Hospitals NHS Foundation Trust, Oxford, UK. Velindre University NHS Trust, Cardiff, UK. Weston Park Hospital, Sheffield Teaching Hospitals NHS Foundation Trust, Sheffield, UK. Royal Marsden NHS Foundation Trust, Sutton, UK. National Institute for Health Research Centre for Molecular Pathology, Institute of Cancer Research, London, UK; Royal Marsden NHS Foundation Trust, Sutton, UK. Institute of Pathology, Bonn University Hospital, Bonn, Germany. Breast Cancer Now Toby Robins Research Centre, Institute of Cancer Research, London, UK. Clinical Trials and Statistics Unit, Institute of Cancer Research, London, UK. University Hospitals Birmingham NHS Foundation Trust, Birmingham, UK. Cancer Research UK Edinburgh Centre, Edinburgh Cancer Centre, Western General Hospital, University of Edinburgh, Edinburgh, UK. University Hospitals Birmingham NHS Foundation Trust, Birmingham, UK. Independent Cancer Patients' Voice, London, UK. Clinical Trials and Statistics Unit, Institute of Cancer Research, London, UK. Clinical Trials and Statistics Unit, Institute of Cancer Research, London, UK. Clinical Trials and Statistics Unit, Institute of Cancer Research, London, UK. Clinical Trials and Statistics Unit, Institute of Cancer Research, London, UK. Breast Unit, Royal Marsden National Health Service (NHS) Foundation Trust, London, UK.</t>
  </si>
  <si>
    <t>Department of Internal Medicine, Vanderbilt University, Nashville, TN. Duke University, Durham, NC. Vanderbilt-Ingram Cancer Center, Vanderbilt University Medical Center, Nashville, TN. Vanderbilt-Ingram Cancer Center, Vanderbilt University Medical Center, Nashville, TN. Vanderbilt-Ingram Cancer Center, Vanderbilt University Medical Center, Nashville, TN. Department of Radiation Oncology, University of Texas Medical Branch, Galveston, TX. Department of Internal Medicine, Vanderbilt University, Nashville, TN. Vanderbilt-Ingram Cancer Center, Vanderbilt University Medical Center, Nashville, TN. Department of Biomedical Informatics, Vanderbilt University, Nashville, TN. Vanderbilt-Ingram Cancer Center, Vanderbilt University Medical Center, Nashville, TN. Department of Biomedical Informatics, Vanderbilt University, Nashville, TN. Department of Biostatistics, Vanderbilt University Medical Center, Nashville, TN. Institute for Translational Sciences, University of Texas Medical Branch, Galveston, TX. Microsoft Research, Cambridge, MA. Department of Internal Medicine, Vanderbilt University, Nashville, TN. Vanderbilt-Ingram Cancer Center, Vanderbilt University Medical Center, Nashville, TN. Department of Biomedical Informatics, Vanderbilt University, Nashville, TN.</t>
  </si>
  <si>
    <t>Department of Anatomy and Neurobiology, Graduate School of Medicine, Nippon Medical School, Tokyo, Japan; Department of Neurological Surgery, Graduate School of Medicine, Nippon Medical School, Tokyo, Japan. Electronic address: yujiro@nms.ac.jp. Department of Anatomy and Neurobiology, Graduate School of Medicine, Nippon Medical School, Tokyo, Japan. Department of Neurological Surgery, Graduate School of Medicine, Nippon Medical School, Tokyo, Japan. Department of Neurological Surgery, Graduate School of Medicine, Nippon Medical School, Tokyo, Japan. Department of Anatomy and Neurobiology, Graduate School of Medicine, Nippon Medical School, Tokyo, Japan.</t>
  </si>
  <si>
    <t>Centre for Circulating Tumour Cells Diagnostics &amp; Research, Ingham Institute of Applied Medical Research, Liverpool NSW 2170, Australia. School of Medicine, Western Sydney University, Campbelltown NSW 2560, Australia. Centre for Circulating Tumour Cells Diagnostics &amp; Research, Ingham Institute of Applied Medical Research, Liverpool NSW 2170, Australia. Department of Medical Oncology, Liverpool Hospital, Liverpool NSW 2170, Australia. Department of Medical Oncology, Liverpool Hospital, Liverpool NSW 2170, Australia. Centre for Circulating Tumour Cells Diagnostics &amp; Research, Ingham Institute of Applied Medical Research, Liverpool NSW 2170, Australia. South Western Sydney Clinical School, University of New South Wales, Liverpool Hospital, Liverpool NSW 2170, Australia. Department of Surgery, Bankstown Hospital, Bankstown NSW 2200, Australia. Centre for Circulating Tumour Cells Diagnostics &amp; Research, Ingham Institute of Applied Medical Research, Liverpool NSW 2170, Australia. Department of Obstetrics and Gynaecology, University Hospital and Medical Faculty of the Heinrich-Heine University Dusseldorf, 40225 Dusseldorf, Germany. Department of Obstetrics and Gynaecology, University Hospital and Medical Faculty of the Heinrich-Heine University Dusseldorf, 40225 Dusseldorf, Germany. Centre for Circulating Tumour Cells Diagnostics &amp; Research, Ingham Institute of Applied Medical Research, Liverpool NSW 2170, Australia. School of Medicine, Western Sydney University, Campbelltown NSW 2560, Australia. Department of Medical Oncology, Liverpool Hospital, Liverpool NSW 2170, Australia. South Western Sydney Clinical School, University of New South Wales, Liverpool Hospital, Liverpool NSW 2170, Australia. School of Medicine, University of Wollongong, Wollongong NSW 2522, Australia. Centre for Circulating Tumour Cells Diagnostics &amp; Research, Ingham Institute of Applied Medical Research, Liverpool NSW 2170, Australia. School of Medicine, Western Sydney University, Campbelltown NSW 2560, Australia. South Western Sydney Clinical School, University of New South Wales, Liverpool Hospital, Liverpool NSW 2170, Australia.</t>
  </si>
  <si>
    <t>Laboratory of Animal Genetics, Breeding and Reproduction, Ministry of Agriculture, National Engineering Laboratory for Animal Breeding, College of Animal Science and Technology, China Agricultural University, Beijing 100193, China. Key Lab of Reproduction &amp; Breeding Biotechnology of Grass Feeding Livestock of MOA, P.R.C. Xinjiang Academy of Animal Science, Urumqi 830000, China. Laboratory of Animal Genetics, Breeding and Reproduction, Ministry of Agriculture, National Engineering Laboratory for Animal Breeding, College of Animal Science and Technology, China Agricultural University, Beijing 100193, China. Laboratory of Animal Genetics, Breeding and Reproduction, Ministry of Agriculture, National Engineering Laboratory for Animal Breeding, College of Animal Science and Technology, China Agricultural University, Beijing 100193, China. Laboratory of Animal Genetics, Breeding and Reproduction, Ministry of Agriculture, National Engineering Laboratory for Animal Breeding, College of Animal Science and Technology, China Agricultural University, Beijing 100193, China. Key Lab of Reproduction &amp; Breeding Biotechnology of Grass Feeding Livestock of MOA, P.R.C. Xinjiang Academy of Animal Science, Urumqi 830000, China. Key Lab of Reproduction &amp; Breeding Biotechnology of Grass Feeding Livestock of MOA, P.R.C. Xinjiang Academy of Animal Science, Urumqi 830000, China. Key Lab of Reproduction &amp; Breeding Biotechnology of Grass Feeding Livestock of MOA, P.R.C. Xinjiang Academy of Animal Science, Urumqi 830000, China. Laboratory of Animal Genetics, Breeding and Reproduction, Ministry of Agriculture, National Engineering Laboratory for Animal Breeding, College of Animal Science and Technology, China Agricultural University, Beijing 100193, China.</t>
  </si>
  <si>
    <t>Department of Biomedical Engineering, Virginia Commonwealth University, Richmond, VA, USA. Department of Otolaryngology, Meir Hospital, Kfar Saba, Israel. Sackler Faculty of Medicine, Tel Aviv University, Tel Aviv, Israel. Department of Otolaryngology - Head and Neck Surgery and Neurosurgery, University of North Carolina School of Medicine, Chapel Hill, NC, USA. Department of Biomedical Engineering, Virginia Commonwealth University, Richmond, VA, USA. Department of Biomedical Engineering, Virginia Commonwealth University, Richmond, VA, USA. Department of Otolaryngology, Meir Hospital, Kfar Saba, Israel. Sackler Faculty of Medicine, Tel Aviv University, Tel Aviv, Israel. Sackler Faculty of Medicine, Tel Aviv University, Tel Aviv, Israel. Department of Otolaryngology Head and Neck Surgery, Rabin Medical Center, Petah-Tikvah, Israel. Department of Biomedical Engineering, Virginia Commonwealth University, Richmond, VA, USA. bboyan@vcu.edu. Department of Biomedical Engineering, Georgia Institute of Technology, Atlanta, GA, USA. bboyan@vcu.edu. Department of Biomedical Engineering, Virginia Commonwealth University, Richmond, VA, USA. Department of Periodontics, University of Texas Health Science Center at San Antonio, San Antonio, TX, USA.</t>
  </si>
  <si>
    <t>Department of Oncology, Institute of Clinical Sciences, Sahlgrenska Cancer Center, Sahlgrenska Academy at University of Gothenburg, Gothenburg, Sweden. Department of Psychiatry and Neurochemistry, Institute of Neuroscience and Physiology, Sahlgrenska Academy at University of Gothenburg, Gothenburg, Sweden. Department of Physiology, Institute of Neuroscience and Physiology, Sahlgrenska Academy at University of Gothenburg, Gothenburg, Sweden. Department of Medical Biochemistry and Cell Biology, Institute of Biomedicine, Sahlgrenska Cancer Center, Sahlgrenska Academy at University of Gothenburg, Gothenburg, Sweden. Department of Medical Biochemistry and Cell Biology, Institute of Biomedicine, Sahlgrenska Cancer Center, Sahlgrenska Academy at University of Gothenburg, Gothenburg, Sweden.</t>
  </si>
  <si>
    <t>https://www.ncbi.nlm.nih.gov/pubmed/34105210/</t>
  </si>
  <si>
    <t>https://www.ncbi.nlm.nih.gov/pubmed/33524513/</t>
  </si>
  <si>
    <t>https://www.ncbi.nlm.nih.gov/pubmed/33513026/</t>
  </si>
  <si>
    <t>https://www.ncbi.nlm.nih.gov/pubmed/33509748/</t>
  </si>
  <si>
    <t>https://www.ncbi.nlm.nih.gov/pubmed/33508524/</t>
  </si>
  <si>
    <t>https://www.ncbi.nlm.nih.gov/pubmed/33505218/</t>
  </si>
  <si>
    <t>https://www.ncbi.nlm.nih.gov/pubmed/33505118/</t>
  </si>
  <si>
    <t>https://www.ncbi.nlm.nih.gov/pubmed/33500463/</t>
  </si>
  <si>
    <t>https://www.ncbi.nlm.nih.gov/pubmed/33499110/</t>
  </si>
  <si>
    <t>https://www.ncbi.nlm.nih.gov/pubmed/33498407/</t>
  </si>
  <si>
    <t>https://www.ncbi.nlm.nih.gov/pubmed/33494385/</t>
  </si>
  <si>
    <t>https://www.ncbi.nlm.nih.gov/pubmed/33486801/</t>
  </si>
  <si>
    <t>https://www.ncbi.nlm.nih.gov/pubmed/33477862/</t>
  </si>
  <si>
    <t>https://www.ncbi.nlm.nih.gov/pubmed/33469842/</t>
  </si>
  <si>
    <t>https://www.ncbi.nlm.nih.gov/pubmed/33468559/</t>
  </si>
  <si>
    <t>https://www.ncbi.nlm.nih.gov/pubmed/33466305/</t>
  </si>
  <si>
    <t>https://www.ncbi.nlm.nih.gov/pubmed/33452985/</t>
  </si>
  <si>
    <t>https://www.ncbi.nlm.nih.gov/pubmed/33452979/</t>
  </si>
  <si>
    <t>https://www.ncbi.nlm.nih.gov/pubmed/33445473/</t>
  </si>
  <si>
    <t>https://www.ncbi.nlm.nih.gov/pubmed/33445426/</t>
  </si>
  <si>
    <t>https://www.ncbi.nlm.nih.gov/pubmed/33444724/</t>
  </si>
  <si>
    <t>https://www.ncbi.nlm.nih.gov/pubmed/33441255/</t>
  </si>
  <si>
    <t>https://www.ncbi.nlm.nih.gov/pubmed/33438526/</t>
  </si>
  <si>
    <t>https://www.ncbi.nlm.nih.gov/pubmed/33430527/</t>
  </si>
  <si>
    <t>https://www.ncbi.nlm.nih.gov/pubmed/33429043/</t>
  </si>
  <si>
    <t>https://www.ncbi.nlm.nih.gov/pubmed/33515788/</t>
  </si>
  <si>
    <t>https://www.ncbi.nlm.nih.gov/pubmed/33526469/</t>
  </si>
  <si>
    <t>https://www.ncbi.nlm.nih.gov/pubmed/33407744/</t>
  </si>
  <si>
    <t>https://www.ncbi.nlm.nih.gov/pubmed/33535614/</t>
  </si>
  <si>
    <t>https://www.ncbi.nlm.nih.gov/pubmed/33645094/</t>
  </si>
  <si>
    <t>https://www.ncbi.nlm.nih.gov/pubmed/33641714/</t>
  </si>
  <si>
    <t>https://www.ncbi.nlm.nih.gov/pubmed/33632156/</t>
  </si>
  <si>
    <t>https://www.ncbi.nlm.nih.gov/pubmed/33631247/</t>
  </si>
  <si>
    <t>https://www.ncbi.nlm.nih.gov/pubmed/33628636/</t>
  </si>
  <si>
    <t>https://www.ncbi.nlm.nih.gov/pubmed/33628311/</t>
  </si>
  <si>
    <t>https://www.ncbi.nlm.nih.gov/pubmed/33626444/</t>
  </si>
  <si>
    <t>https://www.ncbi.nlm.nih.gov/pubmed/33622336/</t>
  </si>
  <si>
    <t>https://www.ncbi.nlm.nih.gov/pubmed/33619380/</t>
  </si>
  <si>
    <t>https://www.ncbi.nlm.nih.gov/pubmed/33618073/</t>
  </si>
  <si>
    <t>https://www.ncbi.nlm.nih.gov/pubmed/33617937/</t>
  </si>
  <si>
    <t>https://www.ncbi.nlm.nih.gov/pubmed/33602001/</t>
  </si>
  <si>
    <t>https://www.ncbi.nlm.nih.gov/pubmed/33589921/</t>
  </si>
  <si>
    <t>https://www.ncbi.nlm.nih.gov/pubmed/33588025/</t>
  </si>
  <si>
    <t>https://www.ncbi.nlm.nih.gov/pubmed/33582168/</t>
  </si>
  <si>
    <t>https://www.ncbi.nlm.nih.gov/pubmed/33566031/</t>
  </si>
  <si>
    <t>https://www.ncbi.nlm.nih.gov/pubmed/33565318/</t>
  </si>
  <si>
    <t>https://www.ncbi.nlm.nih.gov/pubmed/33557149/</t>
  </si>
  <si>
    <t>https://www.ncbi.nlm.nih.gov/pubmed/33548827/</t>
  </si>
  <si>
    <t>https://www.ncbi.nlm.nih.gov/pubmed/33547330/</t>
  </si>
  <si>
    <t>https://www.ncbi.nlm.nih.gov/pubmed/33542201/</t>
  </si>
  <si>
    <t>https://www.ncbi.nlm.nih.gov/pubmed/33540646/</t>
  </si>
  <si>
    <t>https://www.ncbi.nlm.nih.gov/pubmed/33535960/</t>
  </si>
  <si>
    <t>https://www.ncbi.nlm.nih.gov/pubmed/33417716/</t>
  </si>
  <si>
    <t>https://www.ncbi.nlm.nih.gov/pubmed/33407601/</t>
  </si>
  <si>
    <t>https://www.ncbi.nlm.nih.gov/pubmed/33658399/</t>
  </si>
  <si>
    <t>https://www.ncbi.nlm.nih.gov/pubmed/33157125/</t>
  </si>
  <si>
    <t>https://www.ncbi.nlm.nih.gov/pubmed/33106914/</t>
  </si>
  <si>
    <t>https://www.ncbi.nlm.nih.gov/pubmed/33100283/</t>
  </si>
  <si>
    <t>https://www.ncbi.nlm.nih.gov/pubmed/33099842/</t>
  </si>
  <si>
    <t>https://www.ncbi.nlm.nih.gov/pubmed/33092894/</t>
  </si>
  <si>
    <t>https://www.ncbi.nlm.nih.gov/pubmed/34102428/</t>
  </si>
  <si>
    <t>https://www.ncbi.nlm.nih.gov/pubmed/33077922/</t>
  </si>
  <si>
    <t>https://www.ncbi.nlm.nih.gov/pubmed/33040444/</t>
  </si>
  <si>
    <t>https://www.ncbi.nlm.nih.gov/pubmed/33020031/</t>
  </si>
  <si>
    <t>https://www.ncbi.nlm.nih.gov/pubmed/33007371/</t>
  </si>
  <si>
    <t>https://www.ncbi.nlm.nih.gov/pubmed/32986828/</t>
  </si>
  <si>
    <t>https://www.ncbi.nlm.nih.gov/pubmed/32985343/</t>
  </si>
  <si>
    <t>https://www.ncbi.nlm.nih.gov/pubmed/32969501/</t>
  </si>
  <si>
    <t>https://www.ncbi.nlm.nih.gov/pubmed/32885893/</t>
  </si>
  <si>
    <t>https://www.ncbi.nlm.nih.gov/pubmed/32859700/</t>
  </si>
  <si>
    <t>https://www.ncbi.nlm.nih.gov/pubmed/32846191/</t>
  </si>
  <si>
    <t>https://www.ncbi.nlm.nih.gov/pubmed/32711284/</t>
  </si>
  <si>
    <t>https://www.ncbi.nlm.nih.gov/pubmed/32648964/</t>
  </si>
  <si>
    <t>https://www.ncbi.nlm.nih.gov/pubmed/32586242/</t>
  </si>
  <si>
    <t>https://www.ncbi.nlm.nih.gov/pubmed/32530517/</t>
  </si>
  <si>
    <t>https://www.ncbi.nlm.nih.gov/pubmed/32447519/</t>
  </si>
  <si>
    <t>https://www.ncbi.nlm.nih.gov/pubmed/32401642/</t>
  </si>
  <si>
    <t>https://www.ncbi.nlm.nih.gov/pubmed/32264724/</t>
  </si>
  <si>
    <t>https://www.ncbi.nlm.nih.gov/pubmed/32185656/</t>
  </si>
  <si>
    <t>https://www.ncbi.nlm.nih.gov/pubmed/33141043/</t>
  </si>
  <si>
    <t>https://www.ncbi.nlm.nih.gov/pubmed/33176961/</t>
  </si>
  <si>
    <t>https://www.ncbi.nlm.nih.gov/pubmed/33394050/</t>
  </si>
  <si>
    <t>https://www.ncbi.nlm.nih.gov/pubmed/33184106/</t>
  </si>
  <si>
    <t>https://www.ncbi.nlm.nih.gov/pubmed/33389400/</t>
  </si>
  <si>
    <t>https://www.ncbi.nlm.nih.gov/pubmed/33389102/</t>
  </si>
  <si>
    <t>https://www.ncbi.nlm.nih.gov/pubmed/33385521/</t>
  </si>
  <si>
    <t>https://www.ncbi.nlm.nih.gov/pubmed/33358854/</t>
  </si>
  <si>
    <t>https://www.ncbi.nlm.nih.gov/pubmed/33358533/</t>
  </si>
  <si>
    <t>https://www.ncbi.nlm.nih.gov/pubmed/33348207/</t>
  </si>
  <si>
    <t>https://www.ncbi.nlm.nih.gov/pubmed/33339644/</t>
  </si>
  <si>
    <t>https://www.ncbi.nlm.nih.gov/pubmed/33333135/</t>
  </si>
  <si>
    <t>https://www.ncbi.nlm.nih.gov/pubmed/33323970/</t>
  </si>
  <si>
    <t>https://www.ncbi.nlm.nih.gov/pubmed/33323406/</t>
  </si>
  <si>
    <t>https://www.ncbi.nlm.nih.gov/pubmed/33310762/</t>
  </si>
  <si>
    <t>https://www.ncbi.nlm.nih.gov/pubmed/33307492/</t>
  </si>
  <si>
    <t>https://www.ncbi.nlm.nih.gov/pubmed/33297189/</t>
  </si>
  <si>
    <t>https://www.ncbi.nlm.nih.gov/pubmed/33289509/</t>
  </si>
  <si>
    <t>https://www.ncbi.nlm.nih.gov/pubmed/33268894/</t>
  </si>
  <si>
    <t>https://www.ncbi.nlm.nih.gov/pubmed/33263560/</t>
  </si>
  <si>
    <t>https://www.ncbi.nlm.nih.gov/pubmed/33257837/</t>
  </si>
  <si>
    <t>https://www.ncbi.nlm.nih.gov/pubmed/33249322/</t>
  </si>
  <si>
    <t>https://www.ncbi.nlm.nih.gov/pubmed/33246157/</t>
  </si>
  <si>
    <t>https://www.ncbi.nlm.nih.gov/pubmed/33225718/</t>
  </si>
  <si>
    <t>https://www.ncbi.nlm.nih.gov/pubmed/33190190/</t>
  </si>
  <si>
    <t>https://www.ncbi.nlm.nih.gov/pubmed/33189416/</t>
  </si>
  <si>
    <t>https://www.ncbi.nlm.nih.gov/pubmed/33185851/</t>
  </si>
  <si>
    <t>https://www.ncbi.nlm.nih.gov/pubmed/33652981/</t>
  </si>
  <si>
    <t>https://www.ncbi.nlm.nih.gov/pubmed/33082240/</t>
  </si>
  <si>
    <t>https://www.ncbi.nlm.nih.gov/pubmed/33947962/</t>
  </si>
  <si>
    <t>https://www.ncbi.nlm.nih.gov/pubmed/33893823/</t>
  </si>
  <si>
    <t>https://www.ncbi.nlm.nih.gov/pubmed/34101078/</t>
  </si>
  <si>
    <t>https://www.ncbi.nlm.nih.gov/pubmed/34096606/</t>
  </si>
  <si>
    <t>https://www.ncbi.nlm.nih.gov/pubmed/33941198/</t>
  </si>
  <si>
    <t>https://www.ncbi.nlm.nih.gov/pubmed/34055017/</t>
  </si>
  <si>
    <t>https://www.ncbi.nlm.nih.gov/pubmed/33940192/</t>
  </si>
  <si>
    <t>https://www.ncbi.nlm.nih.gov/pubmed/33937624/</t>
  </si>
  <si>
    <t>https://www.ncbi.nlm.nih.gov/pubmed/33932514/</t>
  </si>
  <si>
    <t>https://www.ncbi.nlm.nih.gov/pubmed/33926554/</t>
  </si>
  <si>
    <t>https://www.ncbi.nlm.nih.gov/pubmed/34064195/</t>
  </si>
  <si>
    <t>https://www.ncbi.nlm.nih.gov/pubmed/33907495/</t>
  </si>
  <si>
    <t>https://www.ncbi.nlm.nih.gov/pubmed/33900852/</t>
  </si>
  <si>
    <t>https://www.ncbi.nlm.nih.gov/pubmed/34086879/</t>
  </si>
  <si>
    <t>https://www.ncbi.nlm.nih.gov/pubmed/33849116/</t>
  </si>
  <si>
    <t>https://www.ncbi.nlm.nih.gov/pubmed/33893504/</t>
  </si>
  <si>
    <t>https://www.ncbi.nlm.nih.gov/pubmed/33893289/</t>
  </si>
  <si>
    <t>https://www.ncbi.nlm.nih.gov/pubmed/33891236/</t>
  </si>
  <si>
    <t>https://www.ncbi.nlm.nih.gov/pubmed/33880616/</t>
  </si>
  <si>
    <t>https://www.ncbi.nlm.nih.gov/pubmed/33879115/</t>
  </si>
  <si>
    <t>https://www.ncbi.nlm.nih.gov/pubmed/33870466/</t>
  </si>
  <si>
    <t>https://www.ncbi.nlm.nih.gov/pubmed/33865377/</t>
  </si>
  <si>
    <t>https://www.ncbi.nlm.nih.gov/pubmed/34057651/</t>
  </si>
  <si>
    <t>https://www.ncbi.nlm.nih.gov/pubmed/33864060/</t>
  </si>
  <si>
    <t>https://www.ncbi.nlm.nih.gov/pubmed/33863913/</t>
  </si>
  <si>
    <t>https://www.ncbi.nlm.nih.gov/pubmed/33854152/</t>
  </si>
  <si>
    <t>https://www.ncbi.nlm.nih.gov/pubmed/33952417/</t>
  </si>
  <si>
    <t>https://www.ncbi.nlm.nih.gov/pubmed/34094972/</t>
  </si>
  <si>
    <t>https://www.ncbi.nlm.nih.gov/pubmed/33959095/</t>
  </si>
  <si>
    <t>https://www.ncbi.nlm.nih.gov/pubmed/33963278/</t>
  </si>
  <si>
    <t>https://www.ncbi.nlm.nih.gov/pubmed/34045964/</t>
  </si>
  <si>
    <t>https://www.ncbi.nlm.nih.gov/pubmed/34068249/</t>
  </si>
  <si>
    <t>https://www.ncbi.nlm.nih.gov/pubmed/34066466/</t>
  </si>
  <si>
    <t>https://www.ncbi.nlm.nih.gov/pubmed/34047658/</t>
  </si>
  <si>
    <t>https://www.ncbi.nlm.nih.gov/pubmed/34025416/</t>
  </si>
  <si>
    <t>https://www.ncbi.nlm.nih.gov/pubmed/34014836/</t>
  </si>
  <si>
    <t>https://www.ncbi.nlm.nih.gov/pubmed/34012365/</t>
  </si>
  <si>
    <t>https://www.ncbi.nlm.nih.gov/pubmed/34007291/</t>
  </si>
  <si>
    <t>https://www.ncbi.nlm.nih.gov/pubmed/33995469/</t>
  </si>
  <si>
    <t>https://www.ncbi.nlm.nih.gov/pubmed/34048732/</t>
  </si>
  <si>
    <t>https://www.ncbi.nlm.nih.gov/pubmed/34097174/</t>
  </si>
  <si>
    <t>https://www.ncbi.nlm.nih.gov/pubmed/34069208/</t>
  </si>
  <si>
    <t>https://www.ncbi.nlm.nih.gov/pubmed/34049187/</t>
  </si>
  <si>
    <t>https://www.ncbi.nlm.nih.gov/pubmed/34050358/</t>
  </si>
  <si>
    <t>https://www.ncbi.nlm.nih.gov/pubmed/33983577/</t>
  </si>
  <si>
    <t>https://www.ncbi.nlm.nih.gov/pubmed/34050450/</t>
  </si>
  <si>
    <t>https://www.ncbi.nlm.nih.gov/pubmed/33977746/</t>
  </si>
  <si>
    <t>https://www.ncbi.nlm.nih.gov/pubmed/33968723/</t>
  </si>
  <si>
    <t>https://www.ncbi.nlm.nih.gov/pubmed/34050704/</t>
  </si>
  <si>
    <t>https://www.ncbi.nlm.nih.gov/pubmed/33966185/</t>
  </si>
  <si>
    <t>https://www.ncbi.nlm.nih.gov/pubmed/34087554/</t>
  </si>
  <si>
    <t>https://www.ncbi.nlm.nih.gov/pubmed/34051074/</t>
  </si>
  <si>
    <t>https://www.ncbi.nlm.nih.gov/pubmed/33966140/</t>
  </si>
  <si>
    <t>https://www.ncbi.nlm.nih.gov/pubmed/33849821/</t>
  </si>
  <si>
    <t>https://www.ncbi.nlm.nih.gov/pubmed/34073233/</t>
  </si>
  <si>
    <t>https://www.ncbi.nlm.nih.gov/pubmed/33849106/</t>
  </si>
  <si>
    <t>https://www.ncbi.nlm.nih.gov/pubmed/33762647/</t>
  </si>
  <si>
    <t>https://www.ncbi.nlm.nih.gov/pubmed/33757561/</t>
  </si>
  <si>
    <t>https://www.ncbi.nlm.nih.gov/pubmed/34061327/</t>
  </si>
  <si>
    <t>https://www.ncbi.nlm.nih.gov/pubmed/33752429/</t>
  </si>
  <si>
    <t>https://www.ncbi.nlm.nih.gov/pubmed/33749878/</t>
  </si>
  <si>
    <t>https://www.ncbi.nlm.nih.gov/pubmed/33747106/</t>
  </si>
  <si>
    <t>https://www.ncbi.nlm.nih.gov/pubmed/33746111/</t>
  </si>
  <si>
    <t>https://www.ncbi.nlm.nih.gov/pubmed/33740738/</t>
  </si>
  <si>
    <t>https://www.ncbi.nlm.nih.gov/pubmed/33735382/</t>
  </si>
  <si>
    <t>https://www.ncbi.nlm.nih.gov/pubmed/33732011/</t>
  </si>
  <si>
    <t>https://www.ncbi.nlm.nih.gov/pubmed/34060989/</t>
  </si>
  <si>
    <t>https://www.ncbi.nlm.nih.gov/pubmed/34082107/</t>
  </si>
  <si>
    <t>https://www.ncbi.nlm.nih.gov/pubmed/33727915/</t>
  </si>
  <si>
    <t>https://www.ncbi.nlm.nih.gov/pubmed/33727343/</t>
  </si>
  <si>
    <t>https://www.ncbi.nlm.nih.gov/pubmed/33718139/</t>
  </si>
  <si>
    <t>https://www.ncbi.nlm.nih.gov/pubmed/33711637/</t>
  </si>
  <si>
    <t>https://www.ncbi.nlm.nih.gov/pubmed/33708847/</t>
  </si>
  <si>
    <t>https://www.ncbi.nlm.nih.gov/pubmed/33705209/</t>
  </si>
  <si>
    <t>https://www.ncbi.nlm.nih.gov/pubmed/33692409/</t>
  </si>
  <si>
    <t>https://www.ncbi.nlm.nih.gov/pubmed/33691446/</t>
  </si>
  <si>
    <t>https://www.ncbi.nlm.nih.gov/pubmed/33688369/</t>
  </si>
  <si>
    <t>https://www.ncbi.nlm.nih.gov/pubmed/33688358/</t>
  </si>
  <si>
    <t>https://www.ncbi.nlm.nih.gov/pubmed/33685300/</t>
  </si>
  <si>
    <t>https://www.ncbi.nlm.nih.gov/pubmed/33675111/</t>
  </si>
  <si>
    <t>https://www.ncbi.nlm.nih.gov/pubmed/33671468/</t>
  </si>
  <si>
    <t>https://www.ncbi.nlm.nih.gov/pubmed/33662878/</t>
  </si>
  <si>
    <t>https://www.ncbi.nlm.nih.gov/pubmed/33760943/</t>
  </si>
  <si>
    <t>https://www.ncbi.nlm.nih.gov/pubmed/33752795/</t>
  </si>
  <si>
    <t>https://www.ncbi.nlm.nih.gov/pubmed/33764843/</t>
  </si>
  <si>
    <t>https://www.ncbi.nlm.nih.gov/pubmed/33777770/</t>
  </si>
  <si>
    <t>https://www.ncbi.nlm.nih.gov/pubmed/33838287/</t>
  </si>
  <si>
    <t>https://www.ncbi.nlm.nih.gov/pubmed/33838231/</t>
  </si>
  <si>
    <t>https://www.ncbi.nlm.nih.gov/pubmed/33837044/</t>
  </si>
  <si>
    <t>https://www.ncbi.nlm.nih.gov/pubmed/33827680/</t>
  </si>
  <si>
    <t>https://www.ncbi.nlm.nih.gov/pubmed/33823094/</t>
  </si>
  <si>
    <t>https://www.ncbi.nlm.nih.gov/pubmed/33822253/</t>
  </si>
  <si>
    <t>https://www.ncbi.nlm.nih.gov/pubmed/33810503/</t>
  </si>
  <si>
    <t>https://www.ncbi.nlm.nih.gov/pubmed/33808990/</t>
  </si>
  <si>
    <t>https://www.ncbi.nlm.nih.gov/pubmed/33799422/</t>
  </si>
  <si>
    <t>https://www.ncbi.nlm.nih.gov/pubmed/33784351/</t>
  </si>
  <si>
    <t>https://www.ncbi.nlm.nih.gov/pubmed/33782032/</t>
  </si>
  <si>
    <t>https://www.ncbi.nlm.nih.gov/pubmed/33790464/</t>
  </si>
  <si>
    <t>https://www.ncbi.nlm.nih.gov/pubmed/33659223/</t>
  </si>
  <si>
    <t>https://www.ncbi.nlm.nih.gov/pubmed/33777740/</t>
  </si>
  <si>
    <t>https://www.ncbi.nlm.nih.gov/pubmed/33769143/</t>
  </si>
  <si>
    <t>https://www.ncbi.nlm.nih.gov/pubmed/33777160/</t>
  </si>
  <si>
    <t>https://www.ncbi.nlm.nih.gov/pubmed/34058440/</t>
  </si>
  <si>
    <t>https://www.ncbi.nlm.nih.gov/pubmed/32408971/</t>
  </si>
  <si>
    <t>https://www.ncbi.nlm.nih.gov/pubmed/32407811/</t>
  </si>
  <si>
    <t>https://www.ncbi.nlm.nih.gov/pubmed/32439855/</t>
  </si>
  <si>
    <t>https://www.ncbi.nlm.nih.gov/pubmed/32409288/</t>
  </si>
  <si>
    <t>https://www.ncbi.nlm.nih.gov/pubmed/32459366/</t>
  </si>
  <si>
    <t>https://www.ncbi.nlm.nih.gov/pubmed/32457348/</t>
  </si>
  <si>
    <t>https://www.ncbi.nlm.nih.gov/pubmed/32445652/</t>
  </si>
  <si>
    <t>https://www.ncbi.nlm.nih.gov/pubmed/32446861/</t>
  </si>
  <si>
    <t>https://www.ncbi.nlm.nih.gov/pubmed/32413723/</t>
  </si>
  <si>
    <t>https://www.ncbi.nlm.nih.gov/pubmed/32466334/</t>
  </si>
  <si>
    <t>https://www.ncbi.nlm.nih.gov/pubmed/32415511/</t>
  </si>
  <si>
    <t>https://www.ncbi.nlm.nih.gov/pubmed/32429066/</t>
  </si>
  <si>
    <t>https://www.ncbi.nlm.nih.gov/pubmed/32408268/</t>
  </si>
  <si>
    <t>https://www.ncbi.nlm.nih.gov/pubmed/32456486/</t>
  </si>
  <si>
    <t>https://www.ncbi.nlm.nih.gov/pubmed/32448862/</t>
  </si>
  <si>
    <t>https://www.ncbi.nlm.nih.gov/pubmed/32415339/</t>
  </si>
  <si>
    <t>https://www.ncbi.nlm.nih.gov/pubmed/32455834/</t>
  </si>
  <si>
    <t>https://www.ncbi.nlm.nih.gov/pubmed/32419806/</t>
  </si>
  <si>
    <t>https://www.ncbi.nlm.nih.gov/pubmed/32435051/</t>
  </si>
  <si>
    <t>https://www.ncbi.nlm.nih.gov/pubmed/32453591/</t>
  </si>
  <si>
    <t>https://www.ncbi.nlm.nih.gov/pubmed/32452520/</t>
  </si>
  <si>
    <t>https://www.ncbi.nlm.nih.gov/pubmed/32449282/</t>
  </si>
  <si>
    <t>https://www.ncbi.nlm.nih.gov/pubmed/32448434/</t>
  </si>
  <si>
    <t>https://www.ncbi.nlm.nih.gov/pubmed/33654193/</t>
  </si>
  <si>
    <t>https://www.ncbi.nlm.nih.gov/pubmed/32466779/</t>
  </si>
  <si>
    <t>https://www.ncbi.nlm.nih.gov/pubmed/32474568/</t>
  </si>
  <si>
    <t>https://www.ncbi.nlm.nih.gov/pubmed/32546646/</t>
  </si>
  <si>
    <t>https://www.ncbi.nlm.nih.gov/pubmed/32553473/</t>
  </si>
  <si>
    <t>https://www.ncbi.nlm.nih.gov/pubmed/32554602/</t>
  </si>
  <si>
    <t>https://www.ncbi.nlm.nih.gov/pubmed/32560580/</t>
  </si>
  <si>
    <t>https://www.ncbi.nlm.nih.gov/pubmed/32572167/</t>
  </si>
  <si>
    <t>https://www.ncbi.nlm.nih.gov/pubmed/32572780/</t>
  </si>
  <si>
    <t>https://www.ncbi.nlm.nih.gov/pubmed/32574021/</t>
  </si>
  <si>
    <t>https://www.ncbi.nlm.nih.gov/pubmed/32576280/</t>
  </si>
  <si>
    <t>https://www.ncbi.nlm.nih.gov/pubmed/32591580/</t>
  </si>
  <si>
    <t>https://www.ncbi.nlm.nih.gov/pubmed/32592004/</t>
  </si>
  <si>
    <t>https://www.ncbi.nlm.nih.gov/pubmed/32593158/</t>
  </si>
  <si>
    <t>https://www.ncbi.nlm.nih.gov/pubmed/32593802/</t>
  </si>
  <si>
    <t>https://www.ncbi.nlm.nih.gov/pubmed/32609836/</t>
  </si>
  <si>
    <t>https://www.ncbi.nlm.nih.gov/pubmed/32612634/</t>
  </si>
  <si>
    <t>https://www.ncbi.nlm.nih.gov/pubmed/32623449/</t>
  </si>
  <si>
    <t>https://www.ncbi.nlm.nih.gov/pubmed/32627471/</t>
  </si>
  <si>
    <t>https://www.ncbi.nlm.nih.gov/pubmed/32632513/</t>
  </si>
  <si>
    <t>https://www.ncbi.nlm.nih.gov/pubmed/32544881/</t>
  </si>
  <si>
    <t>https://www.ncbi.nlm.nih.gov/pubmed/32544536/</t>
  </si>
  <si>
    <t>https://www.ncbi.nlm.nih.gov/pubmed/32543775/</t>
  </si>
  <si>
    <t>https://www.ncbi.nlm.nih.gov/pubmed/32500028/</t>
  </si>
  <si>
    <t>https://www.ncbi.nlm.nih.gov/pubmed/32475979/</t>
  </si>
  <si>
    <t>https://www.ncbi.nlm.nih.gov/pubmed/32482639/</t>
  </si>
  <si>
    <t>https://www.ncbi.nlm.nih.gov/pubmed/32483558/</t>
  </si>
  <si>
    <t>https://www.ncbi.nlm.nih.gov/pubmed/32493284/</t>
  </si>
  <si>
    <t>https://www.ncbi.nlm.nih.gov/pubmed/32497318/</t>
  </si>
  <si>
    <t>https://www.ncbi.nlm.nih.gov/pubmed/32497626/</t>
  </si>
  <si>
    <t>https://www.ncbi.nlm.nih.gov/pubmed/32499821/</t>
  </si>
  <si>
    <t>https://www.ncbi.nlm.nih.gov/pubmed/32501408/</t>
  </si>
  <si>
    <t>https://www.ncbi.nlm.nih.gov/pubmed/32542538/</t>
  </si>
  <si>
    <t>https://www.ncbi.nlm.nih.gov/pubmed/32502769/</t>
  </si>
  <si>
    <t>https://www.ncbi.nlm.nih.gov/pubmed/32513126/</t>
  </si>
  <si>
    <t>https://www.ncbi.nlm.nih.gov/pubmed/32515122/</t>
  </si>
  <si>
    <t>https://www.ncbi.nlm.nih.gov/pubmed/32517248/</t>
  </si>
  <si>
    <t>https://www.ncbi.nlm.nih.gov/pubmed/32520353/</t>
  </si>
  <si>
    <t>https://www.ncbi.nlm.nih.gov/pubmed/32531861/</t>
  </si>
  <si>
    <t>https://www.ncbi.nlm.nih.gov/pubmed/32536040/</t>
  </si>
  <si>
    <t>https://www.ncbi.nlm.nih.gov/pubmed/32405341/</t>
  </si>
  <si>
    <t>https://www.ncbi.nlm.nih.gov/pubmed/32284698/</t>
  </si>
  <si>
    <t>https://www.ncbi.nlm.nih.gov/pubmed/32401166/</t>
  </si>
  <si>
    <t>https://www.ncbi.nlm.nih.gov/pubmed/32215671/</t>
  </si>
  <si>
    <t>https://www.ncbi.nlm.nih.gov/pubmed/32191914/</t>
  </si>
  <si>
    <t>https://www.ncbi.nlm.nih.gov/pubmed/32192517/</t>
  </si>
  <si>
    <t>https://www.ncbi.nlm.nih.gov/pubmed/32195358/</t>
  </si>
  <si>
    <t>https://www.ncbi.nlm.nih.gov/pubmed/32204850/</t>
  </si>
  <si>
    <t>https://www.ncbi.nlm.nih.gov/pubmed/32212785/</t>
  </si>
  <si>
    <t>https://www.ncbi.nlm.nih.gov/pubmed/32213369/</t>
  </si>
  <si>
    <t>https://www.ncbi.nlm.nih.gov/pubmed/32213542/</t>
  </si>
  <si>
    <t>https://www.ncbi.nlm.nih.gov/pubmed/32218412/</t>
  </si>
  <si>
    <t>https://www.ncbi.nlm.nih.gov/pubmed/32397474/</t>
  </si>
  <si>
    <t>https://www.ncbi.nlm.nih.gov/pubmed/32218824/</t>
  </si>
  <si>
    <t>https://www.ncbi.nlm.nih.gov/pubmed/32234386/</t>
  </si>
  <si>
    <t>https://www.ncbi.nlm.nih.gov/pubmed/32239553/</t>
  </si>
  <si>
    <t>https://www.ncbi.nlm.nih.gov/pubmed/32241303/</t>
  </si>
  <si>
    <t>https://www.ncbi.nlm.nih.gov/pubmed/32242619/</t>
  </si>
  <si>
    <t>https://www.ncbi.nlm.nih.gov/pubmed/32248172/</t>
  </si>
  <si>
    <t>https://www.ncbi.nlm.nih.gov/pubmed/32251684/</t>
  </si>
  <si>
    <t>https://www.ncbi.nlm.nih.gov/pubmed/32189110/</t>
  </si>
  <si>
    <t>https://www.ncbi.nlm.nih.gov/pubmed/32185106/</t>
  </si>
  <si>
    <t>https://www.ncbi.nlm.nih.gov/pubmed/32182911/</t>
  </si>
  <si>
    <t>https://www.ncbi.nlm.nih.gov/pubmed/32180230/</t>
  </si>
  <si>
    <t>https://www.ncbi.nlm.nih.gov/pubmed/32150843/</t>
  </si>
  <si>
    <t>https://www.ncbi.nlm.nih.gov/pubmed/32152632/</t>
  </si>
  <si>
    <t>https://www.ncbi.nlm.nih.gov/pubmed/32152908/</t>
  </si>
  <si>
    <t>https://www.ncbi.nlm.nih.gov/pubmed/32152951/</t>
  </si>
  <si>
    <t>https://www.ncbi.nlm.nih.gov/pubmed/32153563/</t>
  </si>
  <si>
    <t>https://www.ncbi.nlm.nih.gov/pubmed/32159700/</t>
  </si>
  <si>
    <t>https://www.ncbi.nlm.nih.gov/pubmed/32160576/</t>
  </si>
  <si>
    <t>https://www.ncbi.nlm.nih.gov/pubmed/32160841/</t>
  </si>
  <si>
    <t>https://www.ncbi.nlm.nih.gov/pubmed/32160916/</t>
  </si>
  <si>
    <t>https://www.ncbi.nlm.nih.gov/pubmed/32161090/</t>
  </si>
  <si>
    <t>https://www.ncbi.nlm.nih.gov/pubmed/32164744/</t>
  </si>
  <si>
    <t>https://www.ncbi.nlm.nih.gov/pubmed/32165209/</t>
  </si>
  <si>
    <t>https://www.ncbi.nlm.nih.gov/pubmed/32169631/</t>
  </si>
  <si>
    <t>https://www.ncbi.nlm.nih.gov/pubmed/32179334/</t>
  </si>
  <si>
    <t>https://www.ncbi.nlm.nih.gov/pubmed/32179512/</t>
  </si>
  <si>
    <t>https://www.ncbi.nlm.nih.gov/pubmed/32251939/</t>
  </si>
  <si>
    <t>https://www.ncbi.nlm.nih.gov/pubmed/32255732/</t>
  </si>
  <si>
    <t>https://www.ncbi.nlm.nih.gov/pubmed/32265480/</t>
  </si>
  <si>
    <t>https://www.ncbi.nlm.nih.gov/pubmed/32349306/</t>
  </si>
  <si>
    <t>https://www.ncbi.nlm.nih.gov/pubmed/32359133/</t>
  </si>
  <si>
    <t>https://www.ncbi.nlm.nih.gov/pubmed/32360330/</t>
  </si>
  <si>
    <t>https://www.ncbi.nlm.nih.gov/pubmed/32360609/</t>
  </si>
  <si>
    <t>https://www.ncbi.nlm.nih.gov/pubmed/32361609/</t>
  </si>
  <si>
    <t>https://www.ncbi.nlm.nih.gov/pubmed/32365562/</t>
  </si>
  <si>
    <t>https://www.ncbi.nlm.nih.gov/pubmed/32365829/</t>
  </si>
  <si>
    <t>https://www.ncbi.nlm.nih.gov/pubmed/32368395/</t>
  </si>
  <si>
    <t>https://www.ncbi.nlm.nih.gov/pubmed/32368784/</t>
  </si>
  <si>
    <t>https://www.ncbi.nlm.nih.gov/pubmed/32371537/</t>
  </si>
  <si>
    <t>https://www.ncbi.nlm.nih.gov/pubmed/32373476/</t>
  </si>
  <si>
    <t>https://www.ncbi.nlm.nih.gov/pubmed/32374727/</t>
  </si>
  <si>
    <t>https://www.ncbi.nlm.nih.gov/pubmed/32381587/</t>
  </si>
  <si>
    <t>https://www.ncbi.nlm.nih.gov/pubmed/32388358/</t>
  </si>
  <si>
    <t>https://www.ncbi.nlm.nih.gov/pubmed/32390404/</t>
  </si>
  <si>
    <t>https://www.ncbi.nlm.nih.gov/pubmed/32395380/</t>
  </si>
  <si>
    <t>https://www.ncbi.nlm.nih.gov/pubmed/32358373/</t>
  </si>
  <si>
    <t>https://www.ncbi.nlm.nih.gov/pubmed/32348927/</t>
  </si>
  <si>
    <t>https://www.ncbi.nlm.nih.gov/pubmed/32265934/</t>
  </si>
  <si>
    <t>https://www.ncbi.nlm.nih.gov/pubmed/32348852/</t>
  </si>
  <si>
    <t>https://www.ncbi.nlm.nih.gov/pubmed/32266127/</t>
  </si>
  <si>
    <t>https://www.ncbi.nlm.nih.gov/pubmed/32273767/</t>
  </si>
  <si>
    <t>https://www.ncbi.nlm.nih.gov/pubmed/32636753/</t>
  </si>
  <si>
    <t>https://www.ncbi.nlm.nih.gov/pubmed/32289273/</t>
  </si>
  <si>
    <t>https://www.ncbi.nlm.nih.gov/pubmed/32290381/</t>
  </si>
  <si>
    <t>https://www.ncbi.nlm.nih.gov/pubmed/32297422/</t>
  </si>
  <si>
    <t>https://www.ncbi.nlm.nih.gov/pubmed/32302290/</t>
  </si>
  <si>
    <t>https://www.ncbi.nlm.nih.gov/pubmed/32304918/</t>
  </si>
  <si>
    <t>https://www.ncbi.nlm.nih.gov/pubmed/32309212/</t>
  </si>
  <si>
    <t>https://www.ncbi.nlm.nih.gov/pubmed/32321829/</t>
  </si>
  <si>
    <t>https://www.ncbi.nlm.nih.gov/pubmed/32325182/</t>
  </si>
  <si>
    <t>https://www.ncbi.nlm.nih.gov/pubmed/32335869/</t>
  </si>
  <si>
    <t>https://www.ncbi.nlm.nih.gov/pubmed/32345111/</t>
  </si>
  <si>
    <t>https://www.ncbi.nlm.nih.gov/pubmed/32346661/</t>
  </si>
  <si>
    <t>https://www.ncbi.nlm.nih.gov/pubmed/32347164/</t>
  </si>
  <si>
    <t>https://www.ncbi.nlm.nih.gov/pubmed/32636163/</t>
  </si>
  <si>
    <t>https://www.ncbi.nlm.nih.gov/pubmed/32883271/</t>
  </si>
  <si>
    <t>https://www.ncbi.nlm.nih.gov/pubmed/32640903/</t>
  </si>
  <si>
    <t>https://www.ncbi.nlm.nih.gov/pubmed/32645509/</t>
  </si>
  <si>
    <t>https://www.ncbi.nlm.nih.gov/pubmed/33101543/</t>
  </si>
  <si>
    <t>https://www.ncbi.nlm.nih.gov/pubmed/33126122/</t>
  </si>
  <si>
    <t>https://www.ncbi.nlm.nih.gov/pubmed/33126731/</t>
  </si>
  <si>
    <t>https://www.ncbi.nlm.nih.gov/pubmed/33145355/</t>
  </si>
  <si>
    <t>https://www.ncbi.nlm.nih.gov/pubmed/33145383/</t>
  </si>
  <si>
    <t>https://www.ncbi.nlm.nih.gov/pubmed/33146328/</t>
  </si>
  <si>
    <t>https://www.ncbi.nlm.nih.gov/pubmed/33149754/</t>
  </si>
  <si>
    <t>https://www.ncbi.nlm.nih.gov/pubmed/33154391/</t>
  </si>
  <si>
    <t>https://www.ncbi.nlm.nih.gov/pubmed/33158965/</t>
  </si>
  <si>
    <t>https://www.ncbi.nlm.nih.gov/pubmed/33163677/</t>
  </si>
  <si>
    <t>https://www.ncbi.nlm.nih.gov/pubmed/33164375/</t>
  </si>
  <si>
    <t>https://www.ncbi.nlm.nih.gov/pubmed/33164376/</t>
  </si>
  <si>
    <t>https://www.ncbi.nlm.nih.gov/pubmed/33173240/</t>
  </si>
  <si>
    <t>https://www.ncbi.nlm.nih.gov/pubmed/33193074/</t>
  </si>
  <si>
    <t>https://www.ncbi.nlm.nih.gov/pubmed/33194742/</t>
  </si>
  <si>
    <t>https://www.ncbi.nlm.nih.gov/pubmed/33099762/</t>
  </si>
  <si>
    <t>https://www.ncbi.nlm.nih.gov/pubmed/33088967/</t>
  </si>
  <si>
    <t>https://www.ncbi.nlm.nih.gov/pubmed/33083532/</t>
  </si>
  <si>
    <t>https://www.ncbi.nlm.nih.gov/pubmed/33035753/</t>
  </si>
  <si>
    <t>https://www.ncbi.nlm.nih.gov/pubmed/33012251/</t>
  </si>
  <si>
    <t>https://www.ncbi.nlm.nih.gov/pubmed/33017723/</t>
  </si>
  <si>
    <t>https://www.ncbi.nlm.nih.gov/pubmed/33021861/</t>
  </si>
  <si>
    <t>https://www.ncbi.nlm.nih.gov/pubmed/33022726/</t>
  </si>
  <si>
    <t>https://www.ncbi.nlm.nih.gov/pubmed/33031061/</t>
  </si>
  <si>
    <t>https://www.ncbi.nlm.nih.gov/pubmed/33033516/</t>
  </si>
  <si>
    <t>https://www.ncbi.nlm.nih.gov/pubmed/33041827/</t>
  </si>
  <si>
    <t>https://www.ncbi.nlm.nih.gov/pubmed/33082858/</t>
  </si>
  <si>
    <t>https://www.ncbi.nlm.nih.gov/pubmed/33042787/</t>
  </si>
  <si>
    <t>https://www.ncbi.nlm.nih.gov/pubmed/33044361/</t>
  </si>
  <si>
    <t>https://www.ncbi.nlm.nih.gov/pubmed/33047395/</t>
  </si>
  <si>
    <t>https://www.ncbi.nlm.nih.gov/pubmed/33063129/</t>
  </si>
  <si>
    <t>https://www.ncbi.nlm.nih.gov/pubmed/33065388/</t>
  </si>
  <si>
    <t>https://www.ncbi.nlm.nih.gov/pubmed/33072577/</t>
  </si>
  <si>
    <t>https://www.ncbi.nlm.nih.gov/pubmed/33195414/</t>
  </si>
  <si>
    <t>https://www.ncbi.nlm.nih.gov/pubmed/33202415/</t>
  </si>
  <si>
    <t>https://www.ncbi.nlm.nih.gov/pubmed/33204288/</t>
  </si>
  <si>
    <t>https://www.ncbi.nlm.nih.gov/pubmed/33841528/</t>
  </si>
  <si>
    <t>https://www.ncbi.nlm.nih.gov/pubmed/33312738/</t>
  </si>
  <si>
    <t>https://www.ncbi.nlm.nih.gov/pubmed/33338031/</t>
  </si>
  <si>
    <t>https://www.ncbi.nlm.nih.gov/pubmed/33339862/</t>
  </si>
  <si>
    <t>https://www.ncbi.nlm.nih.gov/pubmed/33361723/</t>
  </si>
  <si>
    <t>https://www.ncbi.nlm.nih.gov/pubmed/33384956/</t>
  </si>
  <si>
    <t>https://www.ncbi.nlm.nih.gov/pubmed/33419494/</t>
  </si>
  <si>
    <t>https://www.ncbi.nlm.nih.gov/pubmed/33456551/</t>
  </si>
  <si>
    <t>https://www.ncbi.nlm.nih.gov/pubmed/33311503/</t>
  </si>
  <si>
    <t>https://www.ncbi.nlm.nih.gov/pubmed/33488748/</t>
  </si>
  <si>
    <t>https://www.ncbi.nlm.nih.gov/pubmed/33505309/</t>
  </si>
  <si>
    <t>https://www.ncbi.nlm.nih.gov/pubmed/33537515/</t>
  </si>
  <si>
    <t>https://www.ncbi.nlm.nih.gov/pubmed/33568587/</t>
  </si>
  <si>
    <t>https://www.ncbi.nlm.nih.gov/pubmed/33577472/</t>
  </si>
  <si>
    <t>https://www.ncbi.nlm.nih.gov/pubmed/33659826/</t>
  </si>
  <si>
    <t>https://www.ncbi.nlm.nih.gov/pubmed/33312283/</t>
  </si>
  <si>
    <t>https://www.ncbi.nlm.nih.gov/pubmed/33301860/</t>
  </si>
  <si>
    <t>https://www.ncbi.nlm.nih.gov/pubmed/33204396/</t>
  </si>
  <si>
    <t>https://www.ncbi.nlm.nih.gov/pubmed/33260779/</t>
  </si>
  <si>
    <t>https://www.ncbi.nlm.nih.gov/pubmed/33218349/</t>
  </si>
  <si>
    <t>https://www.ncbi.nlm.nih.gov/pubmed/33233830/</t>
  </si>
  <si>
    <t>https://www.ncbi.nlm.nih.gov/pubmed/33240085/</t>
  </si>
  <si>
    <t>https://www.ncbi.nlm.nih.gov/pubmed/33247680/</t>
  </si>
  <si>
    <t>https://www.ncbi.nlm.nih.gov/pubmed/33254437/</t>
  </si>
  <si>
    <t>https://www.ncbi.nlm.nih.gov/pubmed/33254711/</t>
  </si>
  <si>
    <t>https://www.ncbi.nlm.nih.gov/pubmed/33262303/</t>
  </si>
  <si>
    <t>https://www.ncbi.nlm.nih.gov/pubmed/33299870/</t>
  </si>
  <si>
    <t>https://www.ncbi.nlm.nih.gov/pubmed/33281037/</t>
  </si>
  <si>
    <t>https://www.ncbi.nlm.nih.gov/pubmed/33281743/</t>
  </si>
  <si>
    <t>https://www.ncbi.nlm.nih.gov/pubmed/33292128/</t>
  </si>
  <si>
    <t>https://www.ncbi.nlm.nih.gov/pubmed/33292207/</t>
  </si>
  <si>
    <t>https://www.ncbi.nlm.nih.gov/pubmed/33292226/</t>
  </si>
  <si>
    <t>https://www.ncbi.nlm.nih.gov/pubmed/33292335/</t>
  </si>
  <si>
    <t>https://www.ncbi.nlm.nih.gov/pubmed/33010594/</t>
  </si>
  <si>
    <t>https://www.ncbi.nlm.nih.gov/pubmed/33008833/</t>
  </si>
  <si>
    <t>https://www.ncbi.nlm.nih.gov/pubmed/33004058/</t>
  </si>
  <si>
    <t>https://www.ncbi.nlm.nih.gov/pubmed/32793490/</t>
  </si>
  <si>
    <t>https://www.ncbi.nlm.nih.gov/pubmed/32759446/</t>
  </si>
  <si>
    <t>https://www.ncbi.nlm.nih.gov/pubmed/32765594/</t>
  </si>
  <si>
    <t>https://www.ncbi.nlm.nih.gov/pubmed/32771039/</t>
  </si>
  <si>
    <t>https://www.ncbi.nlm.nih.gov/pubmed/32776754/</t>
  </si>
  <si>
    <t>https://www.ncbi.nlm.nih.gov/pubmed/32777541/</t>
  </si>
  <si>
    <t>https://www.ncbi.nlm.nih.gov/pubmed/32790680/</t>
  </si>
  <si>
    <t>https://www.ncbi.nlm.nih.gov/pubmed/32795812/</t>
  </si>
  <si>
    <t>https://www.ncbi.nlm.nih.gov/pubmed/32751240/</t>
  </si>
  <si>
    <t>https://www.ncbi.nlm.nih.gov/pubmed/32795827/</t>
  </si>
  <si>
    <t>https://www.ncbi.nlm.nih.gov/pubmed/32801978/</t>
  </si>
  <si>
    <t>https://www.ncbi.nlm.nih.gov/pubmed/32802136/</t>
  </si>
  <si>
    <t>https://www.ncbi.nlm.nih.gov/pubmed/32811219/</t>
  </si>
  <si>
    <t>https://www.ncbi.nlm.nih.gov/pubmed/32811538/</t>
  </si>
  <si>
    <t>https://www.ncbi.nlm.nih.gov/pubmed/32817554/</t>
  </si>
  <si>
    <t>https://www.ncbi.nlm.nih.gov/pubmed/32759275/</t>
  </si>
  <si>
    <t>https://www.ncbi.nlm.nih.gov/pubmed/32749219/</t>
  </si>
  <si>
    <t>https://www.ncbi.nlm.nih.gov/pubmed/32847042/</t>
  </si>
  <si>
    <t>https://www.ncbi.nlm.nih.gov/pubmed/32681327/</t>
  </si>
  <si>
    <t>https://www.ncbi.nlm.nih.gov/pubmed/32647687/</t>
  </si>
  <si>
    <t>https://www.ncbi.nlm.nih.gov/pubmed/32651892/</t>
  </si>
  <si>
    <t>https://www.ncbi.nlm.nih.gov/pubmed/32657455/</t>
  </si>
  <si>
    <t>https://www.ncbi.nlm.nih.gov/pubmed/32657779/</t>
  </si>
  <si>
    <t>https://www.ncbi.nlm.nih.gov/pubmed/32664164/</t>
  </si>
  <si>
    <t>https://www.ncbi.nlm.nih.gov/pubmed/32675660/</t>
  </si>
  <si>
    <t>https://www.ncbi.nlm.nih.gov/pubmed/32682401/</t>
  </si>
  <si>
    <t>https://www.ncbi.nlm.nih.gov/pubmed/32748297/</t>
  </si>
  <si>
    <t>https://www.ncbi.nlm.nih.gov/pubmed/32707446/</t>
  </si>
  <si>
    <t>https://www.ncbi.nlm.nih.gov/pubmed/32719562/</t>
  </si>
  <si>
    <t>https://www.ncbi.nlm.nih.gov/pubmed/32722439/</t>
  </si>
  <si>
    <t>https://www.ncbi.nlm.nih.gov/pubmed/32724363/</t>
  </si>
  <si>
    <t>https://www.ncbi.nlm.nih.gov/pubmed/32724387/</t>
  </si>
  <si>
    <t>https://www.ncbi.nlm.nih.gov/pubmed/32730886/</t>
  </si>
  <si>
    <t>https://www.ncbi.nlm.nih.gov/pubmed/33001984/</t>
  </si>
  <si>
    <t>https://www.ncbi.nlm.nih.gov/pubmed/32841180/</t>
  </si>
  <si>
    <t>https://www.ncbi.nlm.nih.gov/pubmed/32852740/</t>
  </si>
  <si>
    <t>https://www.ncbi.nlm.nih.gov/pubmed/32976960/</t>
  </si>
  <si>
    <t>https://www.ncbi.nlm.nih.gov/pubmed/32946892/</t>
  </si>
  <si>
    <t>https://www.ncbi.nlm.nih.gov/pubmed/32950571/</t>
  </si>
  <si>
    <t>https://www.ncbi.nlm.nih.gov/pubmed/32960947/</t>
  </si>
  <si>
    <t>https://www.ncbi.nlm.nih.gov/pubmed/32963737/</t>
  </si>
  <si>
    <t>https://www.ncbi.nlm.nih.gov/pubmed/32973099/</t>
  </si>
  <si>
    <t>https://www.ncbi.nlm.nih.gov/pubmed/32975232/</t>
  </si>
  <si>
    <t>https://www.ncbi.nlm.nih.gov/pubmed/32982644/</t>
  </si>
  <si>
    <t>https://www.ncbi.nlm.nih.gov/pubmed/32937166/</t>
  </si>
  <si>
    <t>https://www.ncbi.nlm.nih.gov/pubmed/32983259/</t>
  </si>
  <si>
    <t>https://www.ncbi.nlm.nih.gov/pubmed/32986880/</t>
  </si>
  <si>
    <t>https://www.ncbi.nlm.nih.gov/pubmed/32987507/</t>
  </si>
  <si>
    <t>https://www.ncbi.nlm.nih.gov/pubmed/32988969/</t>
  </si>
  <si>
    <t>https://www.ncbi.nlm.nih.gov/pubmed/32998232/</t>
  </si>
  <si>
    <t>https://www.ncbi.nlm.nih.gov/pubmed/32998962/</t>
  </si>
  <si>
    <t>https://www.ncbi.nlm.nih.gov/pubmed/32854459/</t>
  </si>
  <si>
    <t>https://www.ncbi.nlm.nih.gov/pubmed/32943456/</t>
  </si>
  <si>
    <t>https://www.ncbi.nlm.nih.gov/pubmed/32934200/</t>
  </si>
  <si>
    <t>https://www.ncbi.nlm.nih.gov/pubmed/32933467/</t>
  </si>
  <si>
    <t>https://www.ncbi.nlm.nih.gov/pubmed/32854465/</t>
  </si>
  <si>
    <t>https://www.ncbi.nlm.nih.gov/pubmed/32854577/</t>
  </si>
  <si>
    <t>https://www.ncbi.nlm.nih.gov/pubmed/32864625/</t>
  </si>
  <si>
    <t>https://www.ncbi.nlm.nih.gov/pubmed/32871375/</t>
  </si>
  <si>
    <t>https://www.ncbi.nlm.nih.gov/pubmed/32881138/</t>
  </si>
  <si>
    <t>https://www.ncbi.nlm.nih.gov/pubmed/32888433/</t>
  </si>
  <si>
    <t>https://www.ncbi.nlm.nih.gov/pubmed/32897364/</t>
  </si>
  <si>
    <t>https://www.ncbi.nlm.nih.gov/pubmed/32912899/</t>
  </si>
  <si>
    <t>https://www.ncbi.nlm.nih.gov/pubmed/32914729/</t>
  </si>
  <si>
    <t>https://www.ncbi.nlm.nih.gov/pubmed/32919527/</t>
  </si>
  <si>
    <t>https://www.ncbi.nlm.nih.gov/pubmed/32923903/</t>
  </si>
  <si>
    <t>https://www.ncbi.nlm.nih.gov/pubmed/32926922/</t>
  </si>
  <si>
    <t>https://www.ncbi.nlm.nih.gov/pubmed/32932819/</t>
  </si>
  <si>
    <t>https://www.ncbi.nlm.nih.gov/pubmed/32932878/</t>
  </si>
  <si>
    <t>https://www.ncbi.nlm.nih.gov/pubmed/32144339/</t>
  </si>
  <si>
    <t>https://www.ncbi.nlm.nih.gov/pubmed/32721119/</t>
  </si>
  <si>
    <t>https://www.ncbi.nlm.nih.gov/pubmed/28520362/</t>
  </si>
  <si>
    <t>https://www.ncbi.nlm.nih.gov/pubmed/28520364/</t>
  </si>
  <si>
    <t>['*Alzheimer Disease/drug therapy/genetics', '*Drugs, Chinese Herbal/pharmacology/therapeutic use', 'Humans', 'Molecular Docking Simulation', 'Phosphatidylinositol 3-Kinases', 'Resveratrol/pharmacology']</t>
  </si>
  <si>
    <t>['Acromegaly/metabolism', 'Animals', 'Cats', 'Cell Line', 'Colforsin/pharmacology', 'Cyclic AMP/metabolism', 'Cyclic GMP/metabolism', 'Estrogens/metabolism', 'Female', 'Male', '*Mutation', 'Natriuretic Peptide, C-Type/*metabolism', 'Phenotype', 'Pituitary Gland/metabolism', 'Pituitary Neoplasms/*metabolism', 'Rats', 'Rats, Wistar', 'Receptors, Atrial Natriuretic Factor/*metabolism', 'Thyrotropin-Releasing Hormone/pharmacology']</t>
  </si>
  <si>
    <t>['Breast Neoplasms/*genetics/*metabolism/pathology', 'Cell Line, Tumor', 'Estrogen Receptor alpha/metabolism', 'Estrogens/*metabolism', 'Gene Expression Regulation, Neoplastic/genetics', 'Genetic Predisposition to Disease/genetics', 'Hepatocyte Nuclear Factor 3-alpha/genetics', 'Humans', 'RecQ Helicases/*metabolism']</t>
  </si>
  <si>
    <t>['Aromatase Inhibitors', '*Breast Neoplasms/genetics', '*Estrogen Receptor alpha/genetics', 'Gene Expression', 'Humans', 'Mutation']</t>
  </si>
  <si>
    <t>['*Drugs, Chinese Herbal/pharmacology', '*Eczema', '*Ephedra sinica', 'Humans', 'Molecular Docking Simulation', 'Technology']</t>
  </si>
  <si>
    <t>['Adult', 'Aged', 'BRCA1 Protein/genetics', 'BRCA2 Protein/genetics', 'Breast Neoplasms/drug therapy/*genetics', 'Class I Phosphatidylinositol 3-Kinases/genetics', 'Female', 'High-Throughput Nucleotide Sequencing', 'Humans', 'Middle Aged', '*Mutation', 'Receptor, ErbB-2/genetics', 'Receptor, ErbB-3/genetics']</t>
  </si>
  <si>
    <t>['Adipocytes/cytology', 'Adipose Tissue/anatomy &amp; histology', 'Animals', 'Biological Evolution', 'RNA-Seq/veterinary', 'Real-Time Polymerase Chain Reaction', 'Sheep/*anatomy &amp; histology/*genetics', 'Tail/*anatomy &amp; histology', 'Transcriptome']</t>
  </si>
  <si>
    <t>['Adipocytes/metabolism', 'Adipocytes, Brown/physiology', 'Adipocytes, White/physiology', 'Adipose Tissue/metabolism', 'Adiposity/*genetics', 'Alleles', 'Energy Metabolism/physiology', 'Fatty Acids/metabolism', 'Genetic Loci/*genetics', '*Genome-Wide Association Study', 'Glucose/metabolism', 'Humans', 'Insulin/metabolism', 'Multigene Family/genetics', 'Obesity/complications/*genetics', 'Risk Assessment', 'Signal Transduction/physiology']</t>
  </si>
  <si>
    <t>['Antineoplastic Combined Chemotherapy Protocols/therapeutic use', 'Biomarkers, Tumor/genetics', '*Breast Neoplasms/drug therapy/genetics', 'Female', 'Hormones/therapeutic use', 'Humans', 'Neoadjuvant Therapy', 'Neoplasm Recurrence, Local', 'Prognosis', 'Receptor, ErbB-2/genetics', 'Receptors, Progesterone/genetics']</t>
  </si>
  <si>
    <t>['*Breast Neoplasms/drug therapy/genetics', 'Estrogens', 'Humans', 'Tamoxifen/therapeutic use', '*Vascular Endothelial Growth Factor A', 'Vascular Endothelial Growth Factor Receptor-2/genetics']</t>
  </si>
  <si>
    <t>['Brain', 'Humans', '*Schizophrenia/genetics', 'Suicidal Ideation', '*Suicide', 'Transcription Factors/genetics']</t>
  </si>
  <si>
    <t>['Adult', 'Aged', 'Binding Sites', 'Cells, Cultured', 'Chromatin Immunoprecipitation Sequencing', 'DNA/metabolism', 'Estrogen Receptor alpha/*metabolism', 'Female', 'Gene Expression Regulation', '*Genome, Human', 'Hepatocytes/metabolism', 'Humans', 'Liver/*metabolism', 'Male', 'Middle Aged', 'Regulatory Sequences, Nucleic Acid']</t>
  </si>
  <si>
    <t>['Animals', 'Europe', 'Genome, Human', '*Hominidae/genetics', 'Humans', 'Male', '*Neanderthals/genetics', 'Nuclear Proteins', 'Reproduction/genetics', 'Trans-Activators']</t>
  </si>
  <si>
    <t>['Animals', 'Biopsy', '*Breast Neoplasms/drug therapy/genetics', 'DNA Copy Number Variations/genetics', 'Genomics', 'Heterografts', 'Humans', 'Xenograft Model Antitumor Assays']</t>
  </si>
  <si>
    <t>['Animals', 'Ducks/*genetics/physiology', 'Estrogen Receptor alpha/genetics', 'Female', 'Follicle Stimulating Hormone/genetics', 'Gene Expression Profiling', '*Genes, Regulator', 'Insulin-Like Growth Factor I/genetics', 'Low Density Lipoprotein Receptor-Related Protein-1/genetics', 'Luteinizing Hormone/genetics', 'Ovum', 'RNA/isolation &amp; purification', 'Receptors, Prolactin/genetics', 'Reproduction/*genetics', 'Selective Breeding']</t>
  </si>
  <si>
    <t>['Cross-Sectional Studies', 'Estrogen Receptor alpha', 'Estrogen Receptor beta/genetics', 'Female', 'Humans', 'Male', 'Mandible', '*Polymorphism, Single Nucleotide/genetics', '*Receptors, Estrogen']</t>
  </si>
  <si>
    <t>['Animals', 'Breast Neoplasms/*diagnostic imaging/drug therapy/*genetics/metabolism', 'Cell Line, Tumor', 'Cell Transformation, Neoplastic', 'Estradiol/pharmacology/therapeutic use', 'Estrogen Receptor alpha/*genetics', 'Estrogens/pharmacology/therapeutic use', 'Female', 'Fluorodeoxyglucose F18', 'Gene Expression Regulation, Neoplastic/drug effects', 'Glycosylation/drug effects', 'Humans', 'Longitudinal Studies', 'Mice', '*Mutation', '*Positron Emission Tomography Computed Tomography', 'Receptors, Progesterone/*metabolism', 'Treatment Outcome']</t>
  </si>
  <si>
    <t>['Adipose Tissue/chemistry/drug effects/*metabolism', 'Clinical Trials as Topic/statistics &amp; numerical data', 'Computational Biology/*methods', 'Drug Evaluation, Preclinical/methods', 'Drugs, Chinese Herbal/analysis/*metabolism/pharmacology', 'Humans', 'Insulin Resistance/*physiology', 'Liver/chemistry/drug effects/*metabolism', 'Medicine, Chinese Traditional/methods', 'Muscle, Skeletal/chemistry/drug effects/*metabolism', 'Systems Biology/*methods']</t>
  </si>
  <si>
    <t>['*Allergens', 'Animals', 'Female', 'Immunity, Innate', 'Inflammation', '*Interleukin-33', 'Lymphocytes', 'Mice', 'Receptors, Estrogen']</t>
  </si>
  <si>
    <t>['A549 Cells', 'Chloride Channels/genetics/*metabolism', 'Dermatitis, Atopic/genetics/*metabolism/pathology', '*Gene Expression Regulation', 'Gene Knockdown Techniques', 'Humans', '*Protein Array Analysis', '*Proteomics']</t>
  </si>
  <si>
    <t>['25-Hydroxyvitamin D3 1-alpha-Hydroxylase/metabolism', 'Animals', 'Bone Morphogenetic Proteins/metabolism', 'Bone and Bones/*metabolism', 'Estrogen Receptor alpha/metabolism', 'Estrogens/*deficiency', 'Extracellular Matrix Proteins/metabolism', 'Female', 'Fibroblast Growth Factors/metabolism', '*Gene Expression Regulation', 'Genetic Markers', 'Phosphates/*metabolism', 'Rats, Wistar', 'Stress, Mechanical', 'Vitamin D Deficiency/*metabolism']</t>
  </si>
  <si>
    <t>['Animals', 'Databases, Genetic', 'Female', 'Gene Expression Profiling', 'Gene Expression Regulation/drug effects', 'Gene Ontology', 'Hormones/*pharmacology', 'Mice, Inbred C57BL', 'Ovarian Follicle/drug effects/*metabolism', 'Time Factors', 'Transcription Factors/metabolism', '*Transcription, Genetic/drug effects']</t>
  </si>
  <si>
    <t>['*Breast Neoplasms/drug therapy/genetics', '*Estrogen Receptor alpha/genetics', 'Fulvestrant/pharmacology', 'Gene Expression', 'Humans', 'Mutation']</t>
  </si>
  <si>
    <t>['Antineoplastic Combined Chemotherapy Protocols/therapeutic use', '*Aromatase Inhibitors/therapeutic use', '*Breast Neoplasms/drug therapy/genetics', 'Capecitabine/therapeutic use', 'EGF Family of Proteins/therapeutic use', 'Humans', 'Piperazines', 'Pyridines', 'Quality of Life', 'Receptor, ErbB-2/genetics', 'Receptors, Estrogen']</t>
  </si>
  <si>
    <t>['Adolescent', 'Adult', 'Estradiol', 'Estrogen Receptor alpha/*genetics', 'Estrogen Receptor beta/*genetics', 'Female', 'Humans', 'Male', 'Periodontal Ligament/*cytology', 'Receptors, Androgen/*genetics', 'Receptors, Progesterone/*genetics', 'Sex Factors', 'Tissue Donors']</t>
  </si>
  <si>
    <t>['Adult', 'Aged', 'Aged, 80 and over', 'Breast Neoplasms/*diagnosis', 'Circulating Tumor DNA/*metabolism', 'Female', 'Humans', 'Liquid Biopsy/*methods', 'Machine Learning', 'Middle Aged', 'Neoplasm Metastasis', 'Neoplastic Cells, Circulating/*metabolism', 'Precision Medicine/*methods', 'Retrospective Studies', 'Tropism/*immunology']</t>
  </si>
  <si>
    <t>['*Alkanesulfonic Acids/toxicity', 'Ascorbic Acid', '*Fluorocarbons/toxicity', 'Humans', '*Leukemia/chemically induced', 'Molecular Docking Simulation', 'Signal Transduction']</t>
  </si>
  <si>
    <t>['Aggression/*physiology', 'Animals', 'Copulation', 'Estrogen Receptor alpha/metabolism', 'Female', 'Homosexuality, Male', 'Hypothalamus/*cytology/*physiology', 'Male', 'Mice', 'Optogenetics', 'Preoptic Area/metabolism', 'Sexual Behavior, Animal/*physiology', 'Vesicular Inhibitory Amino Acid Transport Proteins/metabolism']</t>
  </si>
  <si>
    <t>['Animals', 'Breast Neoplasms/genetics/*metabolism/*pathology', 'Drug Resistance, Neoplasm/*physiology', 'Estrogen Receptor alpha/genetics', 'Female', 'Humans', 'Mice', 'Mutation', 'Piperazines/pharmacology', 'Protein Kinase Inhibitors/pharmacology', 'Pyridines/pharmacology', 'Receptor Protein-Tyrosine Kinases/*metabolism', 'Signal Transduction/drug effects/physiology', 'Xenograft Model Antitumor Assays']</t>
  </si>
  <si>
    <t>['Animals', 'Blood Pressure/drug effects', 'Brain-Derived Neurotrophic Factor/*genetics', 'Cardiovascular Diseases/*drug therapy/genetics/pathology', 'Depression/*drug therapy/genetics/pathology', 'Disease Models, Animal', 'Estrogen Receptor alpha/*genetics', 'Female', 'Hippocampus/drug effects', 'MAP Kinase Signaling System/drug effects', 'Male', 'Membrane Glycoproteins/genetics', 'Mice', 'Protein-Tyrosine Kinases/genetics', 'Proto-Oncogene Proteins c-akt/genetics', 'Quercetin/*pharmacology', 'Signal Transduction/drug effects']</t>
  </si>
  <si>
    <t>['Absorptiometry, Photon', 'Aging/physiology', 'Animals', 'Arginine/*genetics/*physiology', 'Bone Density', 'Bone and Bones/diagnostic imaging/*physiology', 'Endothelium/metabolism', 'Estrogen Receptor alpha/*genetics', 'Estrogens/pharmacology', 'Female', 'Methylation', 'Mice', 'Organ Size/genetics', 'Ovariectomy', 'Spine/chemistry/metabolism', 'Tibia/chemistry/metabolism', 'Tomography, X-Ray Computed']</t>
  </si>
  <si>
    <t>['Antineoplastic Combined Chemotherapy Protocols/therapeutic use', '*Breast Neoplasms/drug therapy', 'Humans', 'Receptor, ErbB-2/therapeutic use', '*Receptors, Estrogen']</t>
  </si>
  <si>
    <t>['Activating Transcription Factor 3/*genetics', 'Animals', 'Breast Neoplasms/*genetics/metabolism/pathology', 'Cell Line, Tumor', 'Female', '*Gene Expression Regulation, Neoplastic', 'Humans', 'Mammary Neoplasms, Animal/*genetics/metabolism/pathology', 'Mammary Neoplasms, Experimental/genetics/metabolism/pathology', 'Mice', 'Up-Regulation', 'Wnt Signaling Pathway']</t>
  </si>
  <si>
    <t>['Biomarkers, Tumor/genetics', '*Carcinoma, Hepatocellular/genetics', 'Gene Expression Regulation, Neoplastic', 'Humans', '*Liver Neoplasms/genetics', 'Prognosis']</t>
  </si>
  <si>
    <t>['Anxiety Disorders/drug therapy/genetics', 'China', '*Drugs, Chinese Herbal/therapeutic use', 'Humans', 'Phosphatidylinositol 3-Kinases', '*Rehmannia', 'Serotonin Plasma Membrane Transport Proteins', '*Thuja']</t>
  </si>
  <si>
    <t>['Aged', 'Antineoplastic Combined Chemotherapy Protocols/therapeutic use', 'Biomarkers, Tumor/genetics', 'Breast Neoplasms/blood/*genetics/*therapy', 'Circulating Tumor DNA/*genetics', 'Class I Phosphatidylinositol 3-Kinases/genetics', 'Drug Resistance, Neoplasm/genetics', 'Female', 'Genomics/*methods', 'Humans', 'Middle Aged', '*Mutation', 'Progression-Free Survival', 'Receptor, ErbB-2/genetics', 'Receptors, Estrogen/genetics', 'Sequence Analysis, DNA']</t>
  </si>
  <si>
    <t>['Adult', 'Aged', 'Aged, 80 and over', '*Biomarkers, Tumor', '*Biopsy, Large-Core Needle/methods/standards', 'Breast Neoplasms/*diagnosis/etiology/metabolism/surgery', 'Female', 'Humans', '*Immunohistochemistry/methods/standards', 'Mastectomy/methods', 'Middle Aged', '*Real-Time Polymerase Chain Reaction/methods/standards', 'Reproducibility of Results', 'Sensitivity and Specificity']</t>
  </si>
  <si>
    <t>['*Breast Neoplasms/drug therapy/genetics', '*Estrogen Receptor alpha/genetics', 'Genomics', 'High-Throughput Nucleotide Sequencing', 'Humans', 'Mutation']</t>
  </si>
  <si>
    <t>['*Drugs, Chinese Herbal/pharmacology/therapeutic use', 'Female', 'Humans', '*Infertility', 'Medicine, Chinese Traditional', 'Molecular Docking Simulation', 'Phosphatidylinositol 3-Kinases']</t>
  </si>
  <si>
    <t>['*Coronary Disease/drug therapy', '*Drugs, Chinese Herbal/therapeutic use', 'Humans', 'Medicine, Chinese Traditional', 'Molecular Docking Simulation', 'Signal Transduction']</t>
  </si>
  <si>
    <t>['Adult', '*Human T-lymphotropic virus 1/genetics', 'Humans', '*Leukemia-Lymphoma, Adult T-Cell/genetics', '*Lymphoma', '*Paraparesis, Tropical Spastic/genetics']</t>
  </si>
  <si>
    <t>['*Drugs, Chinese Herbal/therapeutic use', 'Humans', '*Intervertebral Disc Degeneration/drug therapy', 'Medicine, Chinese Traditional', 'Phosphatidylinositol 3-Kinases']</t>
  </si>
  <si>
    <t>['*COVID-19', '*Drugs, Chinese Herbal/pharmacology/therapeutic use', 'Humans', 'Molecular Docking Simulation', 'SARS-CoV-2']</t>
  </si>
  <si>
    <t>['Animals', 'Brain/drug effects/metabolism', 'Cyprinidae/genetics/*metabolism', 'DNA Methylation/*drug effects', 'Estrogen Receptor alpha/*genetics', 'Estrogens/metabolism', 'Ethinyl Estradiol/*toxicity', 'Female', 'Gene Expression/*drug effects', 'Liver/drug effects/metabolism', 'Male', 'Vitellogenins/metabolism', 'Water Pollutants, Chemical/*toxicity']</t>
  </si>
  <si>
    <t>['Breast Neoplasms/*blood/*genetics', 'Circulating Tumor DNA/*blood/*genetics', 'Female', 'Humans', 'Liquid Biopsy/methods', 'Mutation/genetics']</t>
  </si>
  <si>
    <t>['Animals', 'Courtship', 'Estrogen Receptor alpha/metabolism', 'Female', 'Hypothalamus/cytology/*physiology', 'Male', 'Mice', 'Mice, Inbred BALB C', 'Neurons/physiology', 'Periaqueductal Gray/cytology/physiology', 'Preoptic Area/cytology/physiology', 'Synapses/metabolism', 'Time Factors', 'Ultrasonic Waves', 'Vocalization, Animal/*physiology']</t>
  </si>
  <si>
    <t>['Animals', 'Cryopreservation/*veterinary', '*Endometrium', 'Equidae/*physiology', 'Female', 'Tissue Culture Techniques/*veterinary', 'Tissue Preservation/*veterinary']</t>
  </si>
  <si>
    <t>['Administration, Topical', 'Escherichia coli Proteins/genetics/*metabolism', 'Estrogens/*administration &amp; dosage', 'Female', 'Flagellin/genetics/*metabolism', 'Gene Expression Profiling', 'Gene Expression Regulation/*drug effects', 'Humans', 'Middle Aged', 'Vagina/drug effects/metabolism/*physiology']</t>
  </si>
  <si>
    <t>['Arsenicals', 'Bronchi/cytology', 'Cell Line', 'Cell Survival/drug effects', 'Down-Regulation/*drug effects', 'Epithelioid Cells/cytology/drug effects/metabolism', 'Gallium/*toxicity', 'Humans', 'Lung Injury/metabolism/pathology', 'Protein Interaction Maps/drug effects', 'Proto-Oncogene Proteins c-fos/genetics/metabolism', 'RNA/chemistry/*metabolism', 'Sequence Analysis, RNA', 'Signal Transduction', 'Tumor Suppressor Protein p53/genetics/metabolism', 'Up-Regulation/*drug effects']</t>
  </si>
  <si>
    <t>['Adult', 'Aged', 'Biomarkers, Tumor/*genetics', 'Breast Neoplasms/*genetics/*pathology', 'Female', 'High-Throughput Nucleotide Sequencing', 'Humans', 'Middle Aged', 'Mutation', 'Sequence Analysis, DNA']</t>
  </si>
  <si>
    <t>['Antineoplastic Agents, Hormonal/*therapeutic use', 'Aromatase Inhibitors/therapeutic use', 'Breast Neoplasms/chemistry/*drug therapy', 'Drug Resistance, Neoplasm', 'Endoribonucleases/*antagonists &amp; inhibitors/physiology', 'Estrogen Receptor alpha/analysis', 'Female', 'Humans', 'Protein-Serine-Threonine Kinases/*antagonists &amp; inhibitors/physiology', 'Signal Transduction/physiology', 'Tamoxifen/therapeutic use', 'Unfolded Protein Response', 'X-Box Binding Protein 1/*antagonists &amp; inhibitors/physiology']</t>
  </si>
  <si>
    <t>['Air Pollutants, Occupational/*toxicity', 'Benzhydryl Compounds/*toxicity', 'Carcinogenicity Tests', 'Carcinogens/*toxicity', 'Cell Cycle', 'Cell Line', 'DNA Damage', 'Epigenesis, Genetic', 'Epithelial Cells/*drug effects/metabolism', 'Humans', 'MCF-7 Cells', 'Mammary Glands, Human/cytology', 'Phenols/*toxicity', 'Protein Kinases/genetics/metabolism', 'Tumor Suppressor Proteins/genetics/metabolism']</t>
  </si>
  <si>
    <t>['Animals', 'Animals, Newborn', 'Biomarkers/metabolism', 'Female', 'Fetus/drug effects', 'Gene Expression Regulation, Developmental/drug effects', 'Germ Cells/drug effects/metabolism', 'Leydig Cells/drug effects/metabolism', 'Male', 'Mice', '*Organ Culture Techniques', 'Phenols/*toxicity', 'RNA, Messenger/genetics/metabolism', 'Sertoli Cells/drug effects/metabolism', 'Testis/drug effects/embryology/*growth &amp; development']</t>
  </si>
  <si>
    <t>['Apoptosis/drug effects', 'China', 'Computational Biology/methods', 'Databases, Factual', 'Gene Ontology', 'Humans', 'Medicine, Chinese Traditional/methods', 'Nasopharyngeal Carcinoma/*drug therapy/genetics/metabolism', 'Nasopharyngeal Neoplasms/drug therapy/genetics', 'Plant Extracts/*pharmacology', 'Protein Interaction Maps/genetics', 'Signal Transduction/drug effects', 'Tripterygium/genetics/metabolism']</t>
  </si>
  <si>
    <t>['Adult', 'Aged', 'Aging/*genetics', 'CpG Islands', '*DNA Methylation', 'Estrogen Receptor alpha/*genetics/metabolism', 'Female', 'Humans', 'Menopause/genetics', 'Middle Aged', 'Promoter Regions, Genetic']</t>
  </si>
  <si>
    <t>['Bile Duct Neoplasms/*genetics/metabolism', 'Biomarkers, Tumor/genetics/metabolism', 'Cholangiocarcinoma/*genetics/metabolism', 'Computational Biology/methods', 'Databases, Genetic', 'Estrogen Receptor alpha/*genetics/metabolism', 'Gene Expression Profiling/methods', 'Gene Ontology', 'Gene Regulatory Networks', 'Humans', 'MicroRNAs/*genetics/metabolism', 'Prognosis', 'Protein Interaction Maps', 'RNA, Messenger/genetics', 'Signal Transduction', 'Software']</t>
  </si>
  <si>
    <t>['Animals', 'Breast Neoplasms/metabolism/*pathology', 'Drug Resistance, Neoplasm/*drug effects', 'Fulvestrant/*pharmacology', 'Humans', 'MCF-7 Cells', 'Mice', 'Models, Molecular', 'Piperazines/*pharmacology', 'Protein Domains', 'Pyridines/*pharmacology', 'Pyridones/*chemistry/pharmacokinetics/*pharmacology', 'Receptors, Estrogen/metabolism', 'Tissue Distribution', 'Transcription Factors/*antagonists &amp; inhibitors/chemistry', 'Xenograft Model Antitumor Assays']</t>
  </si>
  <si>
    <t>['Animals', 'Cattle/*physiology', 'Diet/veterinary', 'Female', 'Gene Expression Regulation, Developmental/*physiology', 'Nutrients', 'Placenta/*metabolism', 'Placentation', 'Pregnancy', '*Pregnancy, Animal', 'Uterus/*physiology']</t>
  </si>
  <si>
    <t>['Animals', 'Breast Neoplasms/*genetics/metabolism', 'Carcinogenesis/*genetics', 'Cell-Free Nucleic Acids/*genetics/metabolism', 'Female', 'Humans']</t>
  </si>
  <si>
    <t>['Adult', 'Aged', 'Aged, 80 and over', 'Aromatase Inhibitors/*therapeutic use', 'Biomarkers, Tumor/metabolism', 'Breast Neoplasms/*blood/*drug therapy/pathology', 'Circulating Tumor DNA/*blood/genetics', 'Cohort Studies', 'Disease Progression', 'Drug Resistance, Neoplasm', 'Estrogen Receptor alpha/blood/*genetics', 'Female', 'Follow-Up Studies', 'Humans', 'Middle Aged', 'Mucin-1/*blood', '*Mutation', 'Neoplasm Metastasis', 'Prognosis', 'Prospective Studies', 'Survival Rate']</t>
  </si>
  <si>
    <t>['Artemisia annua/*chemistry/*metabolism', 'Carcinoma, Non-Small-Cell Lung/*drug therapy/metabolism', 'China', 'Databases, Factual', 'Databases, Genetic', 'Drugs, Chinese Herbal/pharmacology', 'Humans', 'Lung Neoplasms/drug therapy', 'Medicine, Chinese Traditional/methods', 'Molecular Docking Simulation', 'Plant Extracts/pharmacology', 'Protein Interaction Maps', 'Signal Transduction/drug effects']</t>
  </si>
  <si>
    <t>["2',5'-Oligoadenylate Synthetase/*genetics", 'Endoribonucleases/genetics/metabolism', 'Estrogen Receptor alpha/*genetics/metabolism', 'Female', 'Gene Expression Regulation', 'Genetic Predisposition to Disease', 'Gonadal Dysgenesis, 46,XY/diagnosis/*genetics/physiopathology', 'HEK293 Cells', 'Heredity', 'Humans', 'Hypospadias/diagnosis/*genetics/physiopathology', 'Male', '*Mutation, Missense', 'Pedigree', 'Phenotype', 'Sex Differentiation/*genetics', 'Taiwan', 'Transcription Factors/*genetics', 'Transcription Factors, TFII/*genetics', 'Whole Exome Sequencing']</t>
  </si>
  <si>
    <t>['Acne Vulgaris/pathology/*therapy', 'Adolescent', 'Adult', 'Cicatrix/pathology/*therapy', 'Combined Modality Therapy', 'Dermatologic Agents/administration &amp; dosage/*therapeutic use', 'Female', 'Humans', 'Isotretinoin/administration &amp; dosage/*therapeutic use', '*Laser Therapy', 'Male', 'Severity of Illness Index', 'Treatment Outcome', 'Young Adult']</t>
  </si>
  <si>
    <t>['Animals', 'Breast Neoplasms/genetics/metabolism/*pathology', 'Carcinoma, Ductal, Breast/genetics/metabolism/*pathology', 'Carcinoma, Lobular/genetics/metabolism/*pathology', 'Cell Culture Techniques', '*Cell Line, Tumor', 'Female', 'Gene Expression Profiling', 'Heterografts', 'Humans', 'Mice', 'Mice, Inbred NOD', 'Mice, SCID', 'Receptor, ErbB-2/metabolism', 'Receptors, Estrogen/metabolism', 'Receptors, Progesterone/metabolism']</t>
  </si>
  <si>
    <t>['Adult', 'Aged', 'Aged, 80 and over', 'Breast Neoplasms/*genetics/metabolism', 'Class I Phosphatidylinositol 3-Kinases/genetics', 'Estrogen Receptor alpha/genetics', 'Female', 'Gene Expression Regulation, Neoplastic/*genetics', 'High-Throughput Nucleotide Sequencing', 'Humans', 'Middle Aged', 'Mutation/genetics', 'Neoplasm Proteins/genetics/*metabolism', 'Receptor, ErbB-2/genetics', 'Receptor, Fibroblast Growth Factor, Type 1/genetics', 'Retrospective Studies']</t>
  </si>
  <si>
    <t>['Animals', 'Anti-Inflammatory Agents/pharmacokinetics/*pharmacology/therapeutic use', 'Caspase 3/metabolism', 'Computational Biology', 'Databases, Genetic', 'Databases, Pharmaceutical', 'ErbB Receptors/metabolism', 'Estrogen Receptor alpha/metabolism', 'HSP90 Heat-Shock Proteins/metabolism', 'Inflammation/drug therapy/genetics', 'Luteolin/pharmacokinetics/*pharmacology/therapeutic use', 'Matrix Metalloproteinase 9/metabolism', 'Mice', 'Mitogen-Activated Protein Kinase 1/metabolism', 'Protein Interaction Maps', 'Proteome/*drug effects', 'Proto-Oncogene Proteins p21(ras)/metabolism', 'Proto-Oncogene Proteins pp60(c-src)/metabolism', 'RAW 264.7 Cells', 'Serum Albumin/metabolism', 'Signal Transduction/drug effects', 'Transcriptome/*drug effects']</t>
  </si>
  <si>
    <t>['Adolescent', 'Adult', 'Aged', 'Cerebral Cortex/*anatomy &amp; histology/diagnostic imaging', 'Estrogen Receptor alpha/*genetics', 'Estrogen Receptor beta/*genetics', 'Female', 'Gray Matter/*anatomy &amp; histology/diagnostic imaging', 'Humans', 'Hypothalamus/*anatomy &amp; histology/diagnostic imaging', 'Magnetic Resonance Imaging', 'Male', 'Microsatellite Repeats', 'Middle Aged', 'Neuroimaging', 'Polymorphism, Genetic', 'Receptors, Androgen/*genetics', '*Sex Characteristics', 'White Matter/*anatomy &amp; histology/diagnostic imaging', 'Young Adult']</t>
  </si>
  <si>
    <t>['*Breast Neoplasms/genetics/metabolism/pathology', 'Carcinoma, Ductal, Breast/genetics/metabolism/pathology', '*Carcinoma, Lobular/genetics/metabolism/pathology', 'Cell Line, Tumor', 'Estradiol/pharmacology', 'Estrogen Receptor alpha/*genetics/*metabolism', 'Female', 'Gene Expression Regulation, Neoplastic/drug effects', 'Humans', 'MCF-7 Cells', 'Neoplasm Invasiveness', 'Protein Processing, Post-Translational/drug effects', 'Proteolysis/drug effects', 'Ubiquitination/drug effects']</t>
  </si>
  <si>
    <t>['Aging/drug effects/physiology', 'Animals', 'Drug Administration Schedule', 'Estradiol/*administration &amp; dosage/pharmacology', 'Estrogen Receptor alpha/genetics', 'Female', 'Fertility/drug effects/genetics', 'Infertility, Female/genetics/*prevention &amp; control', 'Male', 'Mice', 'Mice, Knockout', 'Sexual Maturation/*drug effects/physiology', 'Time Factors', 'Urogenital Abnormalities/*drug therapy/genetics/physiopathology', 'Uterus/*abnormalities/*drug effects/physiology/physiopathology']</t>
  </si>
  <si>
    <t>['Animals', '*Drugs, Chinese Herbal', 'Dysmenorrhea', 'Female', 'Humans', 'Mice', '*Paeonia', 'Plant Roots', 'Rhizome']</t>
  </si>
  <si>
    <t>['Adult', 'Aged', 'Aged, 80 and over', 'Anastrozole/*adverse effects', 'Aromatase/*genetics', 'Aromatase Inhibitors/adverse effects', 'Arthralgia/chemically induced/*diagnosis/genetics', 'Biomarkers/analysis', 'Breast Neoplasms/*drug therapy/pathology', 'Estrogen Receptor alpha/*genetics', 'Female', 'Humans', 'Letrozole/*adverse effects', 'Middle Aged', '*Polymorphism, Single Nucleotide', 'Prospective Studies', 'Withholding Treatment/statistics &amp; numerical data']</t>
  </si>
  <si>
    <t>['Androgens/*metabolism', 'Endometriosis/metabolism', 'Endometrium/*metabolism', 'Estrogen Receptor alpha/metabolism', 'Estrogens/*metabolism', 'Female', 'Humans']</t>
  </si>
  <si>
    <t>['*Acclimatization', 'Adult', '*Altitude', 'Cyclic GMP/*metabolism', 'Estrogen Receptor alpha/*metabolism', 'Estrogen Receptor beta/*metabolism', 'Healthy Volunteers', 'Humans', 'Male', 'Nitric Oxide/*metabolism', 'Nitric Oxide Synthase Type III/*metabolism', 'Young Adult']</t>
  </si>
  <si>
    <t>['Breast Neoplasms/genetics/*metabolism/mortality', 'Female', 'Humans', 'MicroRNAs/genetics/*metabolism', 'Middle Aged', 'Prognosis', 'Receptors, Estrogen/*metabolism', 'Survival Analysis', '*Wnt Signaling Pathway']</t>
  </si>
  <si>
    <t>['Acorus/*chemistry/*metabolism', 'Alzheimer Disease/*drug therapy/metabolism', 'China', 'Medicine, Chinese Traditional/methods', 'Molecular Docking Simulation', 'Plant Extracts/pharmacology', 'Protein Interaction Maps', 'Signal Transduction']</t>
  </si>
  <si>
    <t>['Animals', 'Binge Drinking/*metabolism/psychology', 'Cell Membrane/drug effects/metabolism', 'Central Nervous System Depressants/*pharmacology', 'Estrogen Antagonists/pharmacology', 'Estrogen Receptor alpha/agonists/genetics/*metabolism', 'Estrogen Receptor beta/agonists/genetics/metabolism', 'Ethanol/*pharmacology', 'Female', 'Gene Knockdown Techniques', 'Humans', 'Male', 'Mice', 'Mice, Inbred C57BL', 'Neurons/*drug effects', 'Ovariectomy', 'Receptors, AMPA/metabolism', 'Ventral Tegmental Area/cytology/*drug effects']</t>
  </si>
  <si>
    <t>['Asian Continental Ancestry Group/genetics', 'Case-Control Studies', 'Estrogen Receptor alpha/*genetics', 'Female', 'Gene Frequency', '*Genetic Predisposition to Disease', 'Humans', 'Male', 'Meta-Analysis as Topic', 'Middle Aged', 'Osteoporosis, Postmenopausal/*genetics', 'Polymorphism, Single Nucleotide', 'Risk Factors']</t>
  </si>
  <si>
    <t>['Animals', 'Antioxidants/*pharmacology', 'Apoptosis/*drug effects', 'Cell Line', 'Enteroendocrine Cells/*drug effects/enzymology', 'Estrogen Receptor alpha/*metabolism', 'Glucagon-Like Peptide 1/*metabolism', 'Heme Oxygenase-1/*metabolism', 'Membrane Proteins/*metabolism', 'Mice', 'NF-E2-Related Factor 2/*metabolism', 'Oxidative Stress/drug effects', 'Palmitic Acid/toxicity', 'Reactive Oxygen Species/metabolism', 'Signal Transduction', 'Silymarin/*pharmacology', 'Superoxide Dismutase/*metabolism']</t>
  </si>
  <si>
    <t>['Adenomyosis/*metabolism', 'Calcium/*metabolism', 'Cells, Cultured', 'Estradiol/administration &amp; dosage/*metabolism', 'Estrogen Receptor alpha/*metabolism', 'Female', 'Humans', 'Menstrual Cycle/*metabolism', 'Myometrium/drug effects/*metabolism', 'Uterus/drug effects/*metabolism']</t>
  </si>
  <si>
    <t>['*Clomiphene/therapeutic use', 'Female', '*Fertilization in Vitro', 'Humans', 'Ovulation Induction', 'Pregnancy', 'Pregnancy Rate', 'Prospective Studies']</t>
  </si>
  <si>
    <t>['Breast Neoplasms/*genetics/pathology', 'Cell Line, Tumor', 'Cell Movement/genetics', 'Cell Proliferation/genetics', 'Estrogen Receptor alpha/*genetics/metabolism', 'Female', '*Gene Expression Regulation, Neoplastic', 'Humans', 'Pancreatic Neoplasms/*genetics/pathology', 'Polymorphism, Single Nucleotide', 'Protein Domains/genetics', 'RNA-Seq', 'Response Elements/genetics', 'Risk Factors', 'Transcription, Genetic']</t>
  </si>
  <si>
    <t>['17-Hydroxysteroid Dehydrogenases/genetics/metabolism', 'Adenine Nucleotide Translocator 2/genetics/metabolism', 'Androgens/*genetics/metabolism', 'Cell Cycle Proteins/genetics/metabolism', 'Child', 'Cytochrome P-450 CYP3A/genetics/metabolism', 'Exome', 'Humans', 'Hypospadias/*genetics/pathology', 'Male', 'Multienzyme Complexes/genetics/metabolism', '*Mutation', 'Progesterone Reductase/genetics/metabolism', 'S100 Calcium Binding Protein A6/genetics/metabolism', 'Steroid Isomerases/genetics/metabolism', '*Transcriptome']</t>
  </si>
  <si>
    <t>['Autophagy/*drug effects', 'Breast Neoplasms/drug therapy/genetics/*metabolism/pathology', 'Cell Line, Tumor', 'Cell Proliferation/drug effects', 'Chymases/*metabolism', 'Cyclic AMP-Dependent Protein Kinase Catalytic Subunits/*metabolism', 'Drug Resistance, Neoplasm', 'Estradiol/pharmacology', 'Estrogen Receptor Modulators/*pharmacology', 'Estrogens/*pharmacology', 'Female', 'Fulvestrant/pharmacology', 'HSC70 Heat-Shock Proteins/metabolism', 'Humans', 'Immunohistochemistry', 'Lysosomal-Associated Membrane Protein 2/metabolism', 'Lysosomes/drug effects/metabolism', 'Phosphorylation', 'Protein Stability', 'RNA, Small Interfering', 'Receptors, Estrogen/*metabolism', 'Receptors, G-Protein-Coupled/*metabolism', 'Signal Transduction/drug effects', 'Tamoxifen/pharmacology', 'Transcription Factors/genetics/*metabolism']</t>
  </si>
  <si>
    <t>['Agouti-Related Protein/*metabolism', 'Animals', 'Arcuate Nucleus of Hypothalamus/*metabolism', 'Estradiol/*blood', 'Estrogen Receptor alpha/*metabolism', 'Estrous Cycle/*metabolism', 'Female', 'Ghrelin/*metabolism/pharmacology', 'Mice', 'Mice, Inbred C57BL', 'Neurons/*metabolism', 'Ovariectomy', 'Oxytocin/*metabolism', 'Paraventricular Hypothalamic Nucleus/*metabolism']</t>
  </si>
  <si>
    <t>['AMP-Activated Protein Kinases/*genetics/metabolism', 'Animals', 'Cell Proliferation/drug effects/genetics', 'Embryo Implantation/drug effects/*physiology', 'Epithelial Cells/cytology/drug effects/metabolism', 'Estradiol/*pharmacology', 'Estrogen Receptor alpha/*metabolism', 'Female', 'Mice', 'Mice, Knockout', 'Stromal Cells/cytology/drug effects/metabolism', 'Uterus/cytology/drug effects/*metabolism']</t>
  </si>
  <si>
    <t>['Biomarkers, Tumor', 'Computational Biology', '*DNA Methylation', 'Female', 'Gene Expression Profiling', '*Gene Expression Regulation, Neoplastic', 'Gene Ontology', 'Humans', 'Ovarian Neoplasms/*genetics/metabolism/mortality/pathology', 'Prognosis', 'Protein Interaction Mapping', 'Protein Interaction Maps', '*Transcriptome']</t>
  </si>
  <si>
    <t>['Adult', 'Alleles', 'Cholesterol Side-Chain Cleavage Enzyme/genetics', 'Chorionic Gonadotropin/*administration &amp; dosage', 'Estrogen Receptor alpha/genetics', 'Estrogen Receptor beta/genetics', 'Female', 'Gene Frequency', '*Genotype', 'Gonadotropin-Releasing Hormone/*agonists', 'Humans', 'Multienzyme Complexes/genetics', 'Ovulation Induction/*methods', '*Polymorphism, Single Nucleotide', 'Progesterone/*blood', 'Progesterone Reductase/genetics', 'Receptors, FSH/genetics', 'Receptors, LH/genetics', 'Receptors, Progesterone/genetics', 'Steroid 17-alpha-Hydroxylase/genetics', 'Steroid Isomerases/genetics']</t>
  </si>
  <si>
    <t>['Cell Line, Tumor', 'Computational Biology', 'Flavones/chemistry/*pharmacology', 'Humans', 'Neoplastic Stem Cells/*drug effects/metabolism', 'RNA, Messenger/genetics', 'Signal Transduction/drug effects']</t>
  </si>
  <si>
    <t>['Animals', 'Endocrine System/drug effects', 'Female', 'Gonadal Steroid Hormones/*blood/genetics', 'Male', 'Norethindrone/*toxicity', 'Ovary/*drug effects/pathology', 'Progesterone/metabolism', 'Sexual Behavior, Animal/*drug effects', 'Transcription, Genetic/*drug effects', 'Water Pollutants, Chemical/*toxicity', 'Zebrafish/genetics/metabolism/*physiology', 'Zebrafish Proteins/metabolism']</t>
  </si>
  <si>
    <t>['Animals', 'Breast Neoplasms/*genetics/metabolism/pathology', 'Disease Progression', 'Drug Resistance, Neoplasm', 'Estrogen Receptor alpha/*genetics/metabolism', 'Female', 'Gene Expression Regulation, Neoplastic', 'Heterografts', 'Humans', 'Immunohistochemistry', 'Mice', 'Mice, Inbred BALB C', 'Mice, Nude', 'Nerve Tissue Proteins/genetics/metabolism', 'PTB-Associated Splicing Factor/*genetics/metabolism', 'Prognosis', 'RNA Processing, Post-Transcriptional', 'RNA, Messenger/biosynthesis/genetics', 'Serine-Arginine Splicing Factors/genetics/metabolism', 'Tamoxifen/pharmacology']</t>
  </si>
  <si>
    <t>['Adolescent', 'Asian Continental Ancestry Group/genetics', 'Beijing', 'Child', 'Cohort Studies', 'Cross-Sectional Studies', 'DNA Mutational Analysis', 'Estradiol/blood', 'Estrogen Receptor alpha/*genetics', 'Estrogen Receptor beta/*genetics', 'Female', 'Humans', 'Male', 'Mutation, Missense', 'Polymorphism, Single Nucleotide', 'Radiography', 'Scoliosis/blood/diagnosis/*genetics', 'Spine/diagnostic imaging', 'Whole Exome Sequencing']</t>
  </si>
  <si>
    <t>['Breast Neoplasms/genetics/*pathology', 'Cell Cycle/genetics', 'Endocrine Disruptors', 'Estrogen Receptor alpha/*drug effects/genetics/metabolism', 'Female', 'Gene Expression Regulation, Neoplastic/drug effects', 'HEK293 Cells', 'High-Throughput Nucleotide Sequencing', 'Humans', 'MCF-7 Cells', 'Male', 'Models, Molecular', 'Molecular Docking Simulation', 'Neoplasm Invasiveness/genetics', 'Neoplasm Metastasis/genetics', 'Neovascularization, Pathologic/genetics', 'Plasticizers/*toxicity', 'RNA/chemistry', 'Transfection', 'Tritolyl Phosphates/metabolism/*toxicity']</t>
  </si>
  <si>
    <t>['Animals', 'Biomechanical Phenomena', 'Bone Density/genetics/physiology', 'Bone Development/genetics/*physiology', 'Bone and Bones/anatomy &amp; histology/diagnostic imaging/physiology', 'Estrogen Receptor alpha/deficiency/genetics/*metabolism', 'Female', 'Male', 'Mice', 'Mice, Inbred C57BL', 'Mice, Knockout', 'Neurons/*metabolism', 'RNA, Messenger/genetics/metabolism', 'Sex Characteristics', 'Sexual Maturation/genetics/*physiology', 'Signal Transduction', 'X-Ray Microtomography']</t>
  </si>
  <si>
    <t>['Biomarkers, Tumor/*genetics', 'Case-Control Studies', 'Computational Biology/*methods', 'Gene Expression Profiling', '*Gene Expression Regulation, Neoplastic', '*Gene Regulatory Networks', 'Humans', 'Neoplasms/*classification/genetics/*pathology', '*Neural Networks, Computer', 'Prognosis']</t>
  </si>
  <si>
    <t>['Animals', 'Estrogen Receptor alpha/*chemistry/*genetics/metabolism', 'Estrogens/*metabolism', 'Female', 'Humans', 'Ligands', 'Male', 'Mice', 'Mice, Inbred C57BL', 'Molecular Dynamics Simulation', 'Mutation, Missense', 'Protein Conformation', 'Transcriptome']</t>
  </si>
  <si>
    <t>['Adolescent', 'Adult', 'Child', 'Child, Preschool', 'Female', 'Fetal Macrosomia', 'Humans', 'Interleukin-10/*genetics', 'Male', 'Middle Aged', 'Polymorphism, Genetic', 'Pregnancy', 'RANK Ligand/*genetics', '*Tooth Eruption', 'Tooth, Deciduous', 'Young Adult']</t>
  </si>
  <si>
    <t>['Chrysenes/*pharmacology', 'Estrogen Receptor alpha/*metabolism', 'Gene Expression/*drug effects', 'Gene Expression Regulation/drug effects', 'Humans', 'MCF-7 Cells/drug effects', 'Molecular Docking Simulation', 'Pyrenes/*pharmacology', 'Real-Time Polymerase Chain Reaction', 'Signal Transduction/*drug effects']</t>
  </si>
  <si>
    <t>['Animals', 'Cells, Cultured', 'Eosine Yellowish-(YS)/chemistry', 'Female', 'Hematoxylin/chemistry', 'Hormones/genetics/*metabolism', '*In Vitro Oocyte Maturation Techniques', 'Lipids/*analysis', 'Oocytes/growth &amp; development/*metabolism', 'Oxazines/chemistry', 'Signal Transduction', 'Swine']</t>
  </si>
  <si>
    <t>['Antidepressive Agents/*pharmacology', 'Depression/*drug therapy', 'Depressive Disorder/*drug therapy', 'Drugs, Chinese Herbal/*pharmacology', 'Gene Ontology', 'Hemerocallis/*chemistry', 'Humans', 'Medicine, Chinese Traditional/methods', 'Protein Interaction Maps/drug effects']</t>
  </si>
  <si>
    <t>['Animals', 'Biomarkers, Tumor/genetics/metabolism', 'Breast Neoplasms/genetics/*metabolism/pathology', 'Cell Line, Tumor', 'Core Binding Factor Alpha 1 Subunit/antagonists &amp; inhibitors/genetics/*metabolism', 'Core Binding Factor Alpha 2 Subunit/antagonists &amp; inhibitors/genetics/*metabolism', 'Epithelial-Mesenchymal Transition/genetics', 'Female', 'Gene Expression Regulation, Neoplastic', 'Heterografts', 'Humans', 'Mice', 'Mice, SCID', 'Neoplastic Stem Cells/*metabolism/pathology', 'RNA, Messenger/genetics/metabolism', 'Signal Transduction', 'Tumor Microenvironment/genetics']</t>
  </si>
  <si>
    <t>['Adolescent', 'Adult', 'Aged', 'Biomarkers, Tumor/*genetics', 'Case-Control Studies', 'Child', 'Child, Preschool', 'Estrogen Receptor alpha/*genetics', 'Estrogen Receptor beta/*genetics', 'Female', 'Follow-Up Studies', 'Genotype', 'Humans', 'Infant', 'Infant, Newborn', 'Insulin-Like Growth Factor I/*genetics', 'Linkage Disequilibrium', 'Male', 'Melanoma/*etiology/metabolism/pathology', 'Middle Aged', '*Polymorphism, Single Nucleotide', 'Prognosis', 'Receptor, IGF Type 1/*genetics', 'Risk Factors', 'Young Adult']</t>
  </si>
  <si>
    <t>['Adolescent', 'Adult', 'Amenorrhea/complications/*genetics/*therapy', 'Animals', 'COS Cells', 'Chlorocebus aethiops', 'Drug Resistance/*genetics', 'Estrogen Receptor alpha/*genetics', 'Female', 'Follow-Up Studies', 'Hep G2 Cells', 'Humans', 'Ovarian Cysts/complications/genetics/therapy', 'Puberty, Delayed/complications/genetics/therapy', 'Young Adult']</t>
  </si>
  <si>
    <t>['Animals', 'Disease Models, Animal', 'Endometriosis/*genetics/pathology', 'Estrogen Receptor alpha/*genetics', 'Estrogen Receptor beta/*genetics', 'Female', 'Gene Expression Regulation, Developmental/genetics', 'Gonadal Steroid Hormones/genetics', 'Humans', 'Mice', 'Receptors, Estrogen/*genetics', 'Receptors, G-Protein-Coupled/*genetics', 'Receptors, Progesterone/*genetics']</t>
  </si>
  <si>
    <t>['Adolescent', 'Adult', 'Aged', 'Apoptosis', 'Biomarkers, Tumor/genetics/*metabolism', 'Breast Neoplasms/drug therapy/genetics/metabolism/*pathology', 'Cell Proliferation', 'Estrogens/*pharmacology', 'Female', 'Gene Expression Regulation, Neoplastic/*drug effects', 'Humans', 'Middle Aged', 'Prognosis', 'Receptors, Estrogen/genetics/*metabolism', 'Tumor Cells, Cultured', 'Young Adult']</t>
  </si>
  <si>
    <t>['Adult', 'Aged', 'Aged, 80 and over', 'Animals', 'Antibodies/immunology', 'Circulating MicroRNA/*genetics/*metabolism', 'Cohort Studies', 'Female', 'Forkhead Transcription Factors/*metabolism', '*Gene Expression Regulation', 'Humans', 'Interferon Regulatory Factors/*metabolism', 'Male', 'Mice', 'Middle Aged', 'Myasthenia Gravis/*metabolism', 'RAW 264.7 Cells', 'RNA, Messenger/genetics', 'Receptor Protein-Tyrosine Kinases/immunology', 'Receptors, Cholinergic/immunology', 'Receptors, Estrogen/*metabolism', 'STAT Transcription Factors/*metabolism', 'Signal Transduction/genetics', 'T-Lymphocytes/metabolism']</t>
  </si>
  <si>
    <t>['Estrogen Receptor alpha/*genetics', 'Estrogen Receptor beta/*genetics', 'Estrogens', 'Gene Frequency', 'Genetic Predisposition to Disease', 'Haplotypes', 'Humans', 'MicroRNAs/*genetics', '*Polymorphism, Genetic', 'Polymorphism, Single Nucleotide', 'Receptors, Calcitriol/*genetics', '*Vitamin D']</t>
  </si>
  <si>
    <t>['Animals', 'Apoptosis/*physiology', 'Cell Survival/*physiology', 'Cells, Cultured', 'Down-Regulation', 'Female', 'Gene Expression Regulation/*physiology', 'Granulosa Cells/*physiology', 'Protein Array Analysis', 'Swine', 'Transcriptome', 'Up-Regulation']</t>
  </si>
  <si>
    <t>['*Computational Biology', 'Gene Expression Profiling', 'Gene Regulatory Networks', 'Humans', 'Protein Interaction Maps/genetics', '*Psoriasis/genetics', 'Ubiquitin-Conjugating Enzymes']</t>
  </si>
  <si>
    <t>['Antineoplastic Agents/*pharmacology/therapeutic use', 'Cluster Analysis', 'Computational Biology/methods', '*Data Mining/methods', '*Drug Resistance, Neoplasm/genetics', 'Female', 'Gene Expression Profiling', 'Gene Expression Regulation, Neoplastic/drug effects', 'Gene Regulatory Networks', 'Humans', 'Organoplatinum Compounds/*pharmacology/therapeutic use', 'Ovarian Neoplasms/drug therapy/etiology/metabolism', 'Protein Interaction Mapping', 'Protein Interaction Maps', 'Transcriptome']</t>
  </si>
  <si>
    <t>['Adult', 'Benzhydryl Compounds/administration &amp; dosage/*adverse effects', 'Body Weights and Measures', 'Child', 'Cohort Studies', 'Esters/administration &amp; dosage/*adverse effects', 'Estrogen Receptor alpha/*genetics', 'Female', 'Humans', 'Male', 'Phenols/administration &amp; dosage/*adverse effects', 'Phthalic Acids/administration &amp; dosage/*adverse effects', 'Polymorphism, Genetic/*genetics', 'Pregnancy', 'Prenatal Exposure Delayed Effects/genetics', 'Prospective Studies']</t>
  </si>
  <si>
    <t>['Adult', 'Estrogen Receptor alpha/*genetics', 'Estrogen Receptor beta/*genetics', 'Estrogens/genetics/metabolism', 'Female', 'Genetic Association Studies', '*Genetic Predisposition to Disease', 'Genotype', 'Humans', 'Infertility, Female/genetics/pathology', 'Logistic Models', 'Middle Aged', 'Polycystic Ovary Syndrome/*genetics/pathology', 'Polymorphism, Restriction Fragment Length/genetics', 'Polymorphism, Single Nucleotide/genetics', 'Tunisia']</t>
  </si>
  <si>
    <t>['Animals', 'Cells, Cultured', '*DNA Breaks, Double-Stranded', 'Embryo, Nonmammalian/drug effects', 'Embryonic Development/*drug effects/genetics', 'Endocrine Disruptors/*toxicity', 'Estrogen Receptor Antagonists/pharmacology', 'Humans', 'Neurons/*drug effects/metabolism/pathology', 'Phthalic Acids/*toxicity', 'Receptors, Estrogen/*genetics', 'Water Pollutants, Chemical/*toxicity', 'Zebrafish']</t>
  </si>
  <si>
    <t>['Animals', 'Breast Neoplasms/genetics/*metabolism/*pathology', 'Cell Communication/physiology', 'Cell Growth Processes/physiology', 'Cell Line, Tumor', 'ErbB Receptors/metabolism', 'Female', 'Humans', 'Male', 'Mammary Neoplasms, Experimental/genetics/metabolism/pathology', 'Mast Cells/*pathology', 'Mice', 'Mice, Inbred BALB C', 'Mice, Inbred C57BL', 'Mice, Transgenic', 'Neoplasm Metastasis', 'Proto-Oncogene Proteins c-met/metabolism', 'Receptor, ErbB-2/metabolism', 'Receptors, Estrogen/*metabolism']</t>
  </si>
  <si>
    <t>['Animals', 'Corpus Luteum/*physiology', '*Embryo, Mammalian', '*Embryonic Development', 'Fallopian Tubes/*physiology', 'Female', 'Sheep/*physiology']</t>
  </si>
  <si>
    <t>['Abortion, Habitual/genetics/physiopathology', 'Abortion, Spontaneous/*genetics/physiopathology', 'Adult', 'Alleles', 'Asian Continental Ancestry Group/genetics', 'Case-Control Studies', 'China', 'Estrogen Receptor alpha/*genetics', 'Estrogen Receptor beta/*genetics/metabolism', 'Estrogens', 'Ethnic Groups/genetics', 'Female', 'Gene Frequency/genetics', 'Genetic Association Studies', 'Genetic Predisposition to Disease/genetics', 'Genotype', 'Haplotypes', 'Humans', 'Middle Aged', 'Odds Ratio', 'Polymorphism, Single Nucleotide/genetics']</t>
  </si>
  <si>
    <t>['Animals', 'Animals, Newborn', 'Female', 'Flame Retardants/*toxicity', 'Gene Expression Regulation, Developmental/*drug effects', 'Glucose/metabolism', 'Hypothalamus/*drug effects/metabolism', 'Lipid Metabolism', 'Liver/*drug effects/metabolism', 'Male', 'Maternal-Fetal Exchange', 'Mice, Inbred C57BL', 'Organophosphates/*toxicity', 'Pregnancy']</t>
  </si>
  <si>
    <t>['Actins/metabolism', 'Animals', 'Endocrine Disruptors/*toxicity', 'Female', 'Glycine/*analogs &amp; derivatives/toxicity', 'Herbicides/*toxicity', 'Humans', 'Intercellular Signaling Peptides and Proteins/biosynthesis', 'MAP Kinase Signaling System/drug effects', 'Male', 'Mammary Glands, Human/drug effects/*growth &amp; development', 'Pregnancy', 'Prenatal Exposure Delayed Effects/pathology', 'Rats', 'Rats, Wistar', 'Receptors, Estrogen/drug effects/genetics', 'Receptors, Growth Factor/biosynthesis', 'Receptors, Steroid/biosynthesis']</t>
  </si>
  <si>
    <t>['Animals', 'Cell Line', 'Estrogen Receptor alpha/metabolism', 'Female', 'Genistein/*pharmacology', 'Mice', 'MicroRNAs/*metabolism', 'Mitochondria/metabolism', 'Muscle Development/drug effects', 'Muscle Fibers, Skeletal/drug effects/*metabolism', 'Muscle, Skeletal/metabolism', 'MyoD Protein/metabolism', 'Myoblasts/metabolism', 'Organelle Biogenesis', 'Peroxisome Proliferator-Activated Receptor Gamma Coactivator 1-alpha/metabolism', 'Signal Transduction']</t>
  </si>
  <si>
    <t>['Animals', 'Animals, Newborn', 'Azacitidine/pharmacology', 'Cell Differentiation/drug effects', 'Cell Proliferation/drug effects', 'Epigenesis, Genetic/*genetics', 'Epithelial Cells/drug effects', 'Gene Expression Profiling/methods', 'Gene Expression Regulation/drug effects', 'Hepatocyte Nuclear Factor 4/*genetics', 'Liver/drug effects/*metabolism', 'MicroRNAs/genetics', 'RNA, Messenger/genetics', 'Rats', 'Stem Cells/drug effects', '*Transduction, Genetic']</t>
  </si>
  <si>
    <t>['Adult', 'Aged', 'Breast Neoplasms/*genetics/metabolism', 'Carcinoma, Ductal, Breast/*genetics/metabolism', '*Exome', 'Female', 'Humans', 'Middle Aged', '*Mutation', 'Oncogenes']</t>
  </si>
  <si>
    <t>['Biomarkers, Tumor/*genetics/metabolism', '*Computational Biology', '*DNA Methylation', 'Databases, Genetic', 'Estrogen Receptor alpha/genetics', 'Female', 'Gene Expression Profiling', 'Gene Expression Regulation, Neoplastic', 'Gene Regulatory Networks', 'Humans', 'Inhibitor of Differentiation Proteins/genetics', 'Microfilament Proteins/genetics', 'Pregnancy Proteins/genetics', 'Protein Interaction Maps', 'Receptor, Endothelin B/genetics', 'Signal Transduction', '*Transcriptome', 'Uterine Cervical Neoplasms/*genetics/metabolism/mortality/pathology']</t>
  </si>
  <si>
    <t>['Adult', 'Biomarkers, Tumor/*genetics', 'Breast Neoplasms/epidemiology/*genetics/*pathology', 'Case-Control Studies', 'Estrogen Receptor alpha/genetics', 'Female', 'Gene Expression Regulation, Neoplastic', 'Gene Frequency', 'Genes, erbB-2', 'Genomics', 'Germ-Line Mutation', 'High-Throughput Nucleotide Sequencing', 'Humans', 'Lymphatic Metastasis', 'Middle Aged', 'Mutation', 'Neoplasm Metastasis', 'Prevalence']</t>
  </si>
  <si>
    <t>['Antineoplastic Agents, Hormonal/*pharmacology', 'Breast Neoplasms/*drug therapy/genetics/metabolism/pathology', 'Estrogen Receptor alpha/*genetics/*metabolism', 'Female', 'Humans', 'Ligands', '*Mutation', 'Protein Binding', 'Selective Estrogen Receptor Modulators/*pharmacology', 'Tumor Cells, Cultured']</t>
  </si>
  <si>
    <t>['Antioxidants', 'Arylamine N-Acetyltransferase', 'Aryldialkylphosphatase', 'Biomarkers', 'Genetic Predisposition to Disease', 'Humans', 'Inactivation, Metabolic', 'Male', 'Oxidative Stress', 'Polymorphism, Single Nucleotide', '*Prostatic Neoplasms', 'Risk Factors']</t>
  </si>
  <si>
    <t>['Adolescent', 'Adult', 'Aged', 'Circulating Tumor DNA/analysis/genetics/isolation &amp; purification', 'Female', 'High-Throughput Nucleotide Sequencing/*methods', 'Humans', 'Liquid Biopsy/*methods', 'Male', 'Middle Aged', 'Molecular Diagnostic Techniques/*methods', 'Neoplasms/*diagnosis/*pathology', 'Sequence Analysis, DNA', 'Young Adult']</t>
  </si>
  <si>
    <t>['Data Mining/*methods', 'Databases, Genetic', 'Down-Regulation', 'Gene Expression Profiling', 'Gene Expression Regulation, Neoplastic/*physiology', 'Gene Ontology', 'Humans', 'Survival Analysis', 'Triple Negative Breast Neoplasms/*genetics/mortality', 'Up-Regulation']</t>
  </si>
  <si>
    <t>['Benzhydryl Compounds/*urine', 'Carcinoma, Non-Small-Cell Lung/*epidemiology', 'Case-Control Studies', 'Child', 'China/epidemiology', 'Endocrine Disruptors/*urine', 'Environmental Exposure/*statistics &amp; numerical data', 'Estrogen Receptor alpha/*genetics', 'Female', 'Humans', 'Logistic Models', 'Lung Neoplasms/*epidemiology', 'Male', 'Middle Aged', 'Odds Ratio', 'Phenols/*urine', 'Polymorphism, Genetic']</t>
  </si>
  <si>
    <t>["3' Untranslated Regions", 'Animals', 'Autoantibodies/*biosynthesis/immunology', 'B-Lymphocytes/*drug effects/immunology/metabolism', 'Base Sequence', 'Binding, Competitive', 'Butyrates/*pharmacology', 'Cytidine Deaminase/*biosynthesis/deficiency/genetics', 'Down-Regulation/drug effects', 'Estradiol/*pharmacology', 'Estrogen Receptor alpha/deficiency', 'Female', 'Gene Expression Regulation/drug effects', 'Histone Deacetylase Inhibitors/*pharmacology', 'Humans', 'Immunoglobulin Class Switching/*drug effects/genetics', 'Isoantibodies/*biosynthesis/immunology', 'Lupus Erythematosus, Systemic/drug therapy/immunology', 'Mice', 'Mice, Inbred MRL lpr', 'Mice, Knockout', 'MicroRNAs/antagonists &amp; inhibitors/*biosynthesis/genetics', 'Phosphoprotein Phosphatases/genetics', 'Phosphoric Monoester Hydrolases/genetics', 'Promoter Regions, Genetic', 'Proof of Concept Study', 'Propionates/*pharmacology', 'Recombinant Proteins/metabolism', 'Sequence Alignment', 'Sex Characteristics', 'Transduction, Genetic', 'Valproic Acid/*pharmacology']</t>
  </si>
  <si>
    <t>['*Breast Neoplasms/drug therapy/genetics', 'Humans', 'Mutation', 'Proto-Oncogene Proteins']</t>
  </si>
  <si>
    <t>['Antineoplastic Agents, Hormonal/*pharmacology', 'Breast Neoplasms/*drug therapy/metabolism/pathology', 'Disease Management', '*Drug Resistance, Neoplasm', 'Female', 'Humans', 'Receptors, Estrogen/*metabolism', 'Tumor Microenvironment']</t>
  </si>
  <si>
    <t>['*Carcinoma, Hepatocellular', 'Female', 'Gonadal Steroid Hormones', 'Humans', 'Liver', '*Liver Neoplasms', 'Male', '*Non-alcoholic Fatty Liver Disease']</t>
  </si>
  <si>
    <t>['*Aging', 'Animals', 'Cell Differentiation', 'Estrogens/*genetics/metabolism', 'Female', 'Germ Cells/*cytology/metabolism', 'Mice', 'Models, Animal', 'Oogenesis/*physiology', 'Oogonial Stem Cells/cytology/metabolism', 'Ovarian Follicle/cytology/*metabolism', 'Pregnancy', '*Pregnancy, Animal', 'Signal Transduction']</t>
  </si>
  <si>
    <t>['Acrylamide/*toxicity', 'Animals', 'Apoptosis/*drug effects', 'Autophagy/*genetics', 'Female', 'Gene Expression Regulation/drug effects', 'Gonadal Steroid Hormones/biosynthesis/*metabolism', 'Granulosa Cells/drug effects/pathology', 'Ovary/*drug effects/metabolism/pathology/physiopathology', 'Rats', 'Rats, Wistar']</t>
  </si>
  <si>
    <t>['Cell Line, Tumor', 'Drug Resistance, Neoplasm/genetics', 'Epithelial-Mesenchymal Transition/genetics', 'Female', 'Gene Expression Regulation, Neoplastic/drug effects', 'Gene Fusion/genetics', 'Gene Rearrangement/*genetics', 'Genomics/methods', 'Humans', 'Mutation', 'Neoplasms/drug therapy/genetics/pathology', 'Oncogene Proteins, Fusion/genetics', 'Paclitaxel/administration &amp; dosage/adverse effects', 'Proto-Oncogene Proteins c-bcl-2/*genetics', 'Proto-Oncogene Proteins c-ets/*genetics', 'Repressor Proteins/*genetics', 'Triple Negative Breast Neoplasms/drug therapy/*genetics/pathology', 'Whole Genome Sequencing']</t>
  </si>
  <si>
    <t>['Animals', 'Anti-Inflammatory Agents/pharmacology', 'Bone Density Conservation Agents/*pharmacology', 'Bone Remodeling/*drug effects/genetics', 'Bone and Bones/*drug effects/metabolism/physiopathology', 'Cytokines/genetics/metabolism', 'Databases, Protein', 'Disease Models, Animal', 'Drugs, Chinese Herbal/*pharmacology', 'Gene Expression Regulation', 'Gene Regulatory Networks', 'Inflammation Mediators/metabolism', 'Osteoporosis/chemically induced/genetics/metabolism/physiopathology', 'Osteoprotegerin/genetics/metabolism', 'Prednisolone', 'Protein Interaction Maps', 'RANK Ligand/genetics/metabolism', 'Receptor Activator of Nuclear Factor-kappa B/genetics/metabolism', 'Signal Transduction', '*Systems Biology', 'Zebrafish', 'Zebrafish Proteins/genetics/*metabolism']</t>
  </si>
  <si>
    <t>['Animals', '*Dietary Supplements', 'Female', 'Gene Expression', 'Genistein/*pharmacology', 'Ovariectomy', 'Rats', 'Tendons/*drug effects/*physiology']</t>
  </si>
  <si>
    <t>['Animals', 'Atrioventricular Node/*metabolism/physiology', 'Connexin 43/genetics/metabolism', 'Connexins/genetics/metabolism', '*Heart Rate', 'Humans', 'Male', 'Mice', 'Mice, Inbred C57BL', 'Myocytes, Cardiac/metabolism/physiology', 'Myosin Heavy Chains/genetics/metabolism', 'Potassium Channels, Voltage-Gated/metabolism', 'Zonula Occludens-1 Protein/genetics/*metabolism']</t>
  </si>
  <si>
    <t>['Female', '*Gender Dysphoria/drug therapy/genetics', 'Humans', 'Male', 'Methylation', 'Prospective Studies', '*Transgender Persons', '*Transsexualism/genetics']</t>
  </si>
  <si>
    <t>['Algorithms', 'Apoptosis Regulatory Proteins', '*Data Mining', '*Gastrointestinal Neoplasms/genetics', '*Genes, Neoplasm', 'Humans']</t>
  </si>
  <si>
    <t>['Animals', 'Atherosclerosis/metabolism/pathology/prevention &amp; control', 'Carotid Artery Injuries/*drug therapy/metabolism/pathology/physiopathology', 'Cell Proliferation/drug effects', 'Endothelium, Vascular/*drug effects/injuries/metabolism/physiopathology', 'Enzyme Activation', 'Estradiol/*pharmacology', 'Estrogen Receptor alpha/*agonists/genetics/metabolism', '*Estrogen Replacement Therapy', 'Estrogens/*pharmacology', 'Estrous Cycle/drug effects', 'Female', 'Fertility/*drug effects', 'Male', 'Mesenteric Arteries/*drug effects/metabolism/physiopathology', 'Mice, Inbred C57BL', 'Nitric Oxide Synthase Type III/metabolism', 'Ovariectomy', '*Point Mutation', 'Re-Epithelialization/drug effects', 'Signal Transduction', 'Time Factors', 'Uterus/drug effects/metabolism', 'Vascular Remodeling/drug effects', 'Vasodilation/drug effects']</t>
  </si>
  <si>
    <t>['Adenocarcinoma/*drug therapy/genetics/mortality/pathology', 'Aged', 'Antineoplastic Agents, Phytogenic/*pharmacology', 'Binding Sites', 'Drugs, Chinese Herbal', 'ErbB Receptors/antagonists &amp; inhibitors/chemistry/genetics/metabolism', 'Estrogen Receptor alpha/*antagonists &amp; inhibitors/chemistry/genetics/metabolism', 'Female', 'Gene Expression Profiling', 'Gene Expression Regulation, Neoplastic', 'Humans', 'Kaempferols/*pharmacology', 'Male', 'Middle Aged', 'Molecular Docking Simulation', 'Molecular Targeted Therapy/methods', 'Neoplasm Proteins/*antagonists &amp; inhibitors/chemistry/genetics/metabolism', 'Pharmacogenetics', 'Protein Binding', 'Protein Conformation, alpha-Helical', 'Protein Conformation, beta-Strand', 'Protein Interaction Domains and Motifs', 'Protein Interaction Maps', 'Stomach Neoplasms/*drug therapy/genetics/mortality/pathology', 'Survival Analysis', 'src-Family Kinases/*antagonists &amp; inhibitors/chemistry/genetics/metabolism']</t>
  </si>
  <si>
    <t>['*Calcium', 'Child', '*Estrogen Receptor alpha/genetics', 'Genetic Predisposition to Disease', 'Humans', '*MicroRNAs/genetics', 'Phosphorus', 'Polymorphism, Genetic', 'Polymorphism, Single Nucleotide', 'Saliva']</t>
  </si>
  <si>
    <t>['Aged, 80 and over', 'Aging/*genetics/psychology', 'China', 'Cognition/*physiology', 'Estrogen Receptor alpha/genetics', 'Female', 'Genetic Predisposition to Disease', 'Genome-Wide Association Study', 'Geriatric Assessment', 'Humans', 'Longevity/*genetics', 'Male', '*Phenotype', 'Polymorphism, Single Nucleotide', 'Receptors, Kainic Acid/genetics', 'Repressor Proteins/genetics', 'Ryanodine Receptor Calcium Release Channel/genetics']</t>
  </si>
  <si>
    <t>['Animals', 'Estrogen Receptor alpha/genetics/*physiology', 'Female', 'Gonadal Steroid Hormones/blood/physiology', 'Growth/genetics/*physiology', 'Growth Hormone-Releasing Hormone/genetics/*physiology', 'Hypothalamus/metabolism', 'Kisspeptins/genetics/*physiology', 'Male', 'Mice', 'Mice, Knockout', 'Receptors, Androgen/physiology', 'Sex Characteristics', 'Sexual Maturation/genetics/*physiology', 'Signal Transduction/genetics/*physiology']</t>
  </si>
  <si>
    <t>['*Breast Neoplasms/drug therapy/genetics', '*Drugs, Chinese Herbal/pharmacology', '*Hedyotis', 'Humans', 'Medicine, Chinese Traditional', '*Scutellaria']</t>
  </si>
  <si>
    <t>['*Drugs, Chinese Herbal/pharmacology', '*Forsythia/genetics', 'Humans', 'Molecular Docking Simulation', '*Neoplasms/drug therapy/genetics', 'Signal Transduction']</t>
  </si>
  <si>
    <t>['Animals', 'Computational Biology', 'Databases, Genetic', 'Disease Models, Animal', 'Gene Expression Profiling', '*Gene Ontology', '*Gene Regulatory Networks', 'Hindlimb Suspension', 'Humans', 'Male', 'Mice', 'MicroRNAs/*genetics/metabolism', 'Osteoporosis/*genetics/metabolism', 'Protein Interaction Maps/*genetics']</t>
  </si>
  <si>
    <t>['Adult', 'Breast Density/*genetics', 'Breast Neoplasms/diagnosis/*genetics', 'Case-Control Studies', 'Estrogen Receptor alpha/*genetics', 'Female', 'Gene Frequency', 'Genotype', '*Haplotypes', 'Humans', 'Mammography/*methods', 'Middle Aged', '*Polymorphism, Single Nucleotide', 'Risk Factors']</t>
  </si>
  <si>
    <t>['Arthritis, Rheumatoid/*drug therapy/genetics', 'Cell Differentiation/drug effects', 'Databases, Pharmaceutical/statistics &amp; numerical data', 'Drugs, Chinese Herbal/metabolism/*pharmacology', 'Gene Expression/drug effects', 'Humans', 'Molecular Docking Simulation', 'Osteoarthritis/*drug therapy/genetics', 'Osteoclasts/cytology', 'Pharmacology/methods', 'Protein Interaction Maps']</t>
  </si>
  <si>
    <t>['Animals', 'Carotid Arteries/drug effects/metabolism/pathology', 'Carotid Artery Injuries/*drug therapy/metabolism/pathology', 'Disease Models, Animal', 'Endothelial Cells/*drug effects/metabolism/pathology', 'Estradiol/pharmacology', 'Estrogen Receptor alpha/*drug effects/genetics/metabolism', 'Female', 'Mice, Inbred C57BL', 'Mice, Transgenic', 'Muscle, Smooth, Vascular/*drug effects/metabolism/pathology', 'Myocytes, Smooth Muscle/*drug effects/pathology', 'Selective Estrogen Receptor Modulators/*pharmacology', 'Signal Transduction', 'Tamoxifen/*pharmacology', 'Time Factors', 'Wound Healing/*drug effects']</t>
  </si>
  <si>
    <t>['Drugs, Chinese Herbal/metabolism/*pharmacology', 'Female', 'Gene Expression/drug effects', 'Gene Ontology', 'Humans', 'Leonurus/*chemistry', 'Menstruation Disturbances/*drug therapy/genetics', 'Molecular Docking Simulation', 'Protein Interaction Maps', 'Signal Transduction/drug effects']</t>
  </si>
  <si>
    <t>['Gene Regulatory Networks', 'Humans', '*MicroRNAs/genetics', '*Osteoporosis/genetics', '*RNA, Long Noncoding/genetics', 'RNA, Messenger']</t>
  </si>
  <si>
    <t>['Adult', 'Aged', 'Aged, 80 and over', 'Biomarkers, Tumor/genetics', 'Breast/diagnostic imaging/surgery', '*Breast Neoplasms/diagnosis/genetics/therapy', 'Breast Neoplasms, Male', 'Early Detection of Cancer', 'Estrogen Receptor alpha/genetics', 'Female', 'Humans', 'Male', 'Mastectomy', 'Middle Aged']</t>
  </si>
  <si>
    <t>['Animals', 'Estrogen Receptor alpha/*genetics/*immunology', 'Female', '*Gene Expression Regulation', 'Genetic Association Studies/*veterinary', 'Genotype', 'Male', 'Phenotype', '*Polymorphism, Genetic', 'Swine/*genetics/*immunology', 'Transcriptome']</t>
  </si>
  <si>
    <t>['Betacoronavirus/*enzymology', 'COVID-19', 'Caffeic Acids/*chemistry/therapeutic use', 'Coronavirus 3C Proteases', 'Coronavirus Infections/*drug therapy/enzymology', 'Curcumin/*chemistry/therapeutic use', '*Cysteine Endopeptidases/chemistry', '*Drug Discovery', 'Humans', 'Lactates/*chemistry/therapeutic use', '*Molecular Docking Simulation', '*Molecular Dynamics Simulation', 'Pandemics', 'Pneumonia, Viral/*drug therapy/enzymology', 'Protease Inhibitors/*chemistry/therapeutic use', 'SARS-CoV-2', 'Thermodynamics', '*Viral Nonstructural Proteins/antagonists &amp; inhibitors/chemistry']</t>
  </si>
  <si>
    <t>['Cells, Cultured', 'Databases, Genetic', 'Diabetes Complications/*genetics', 'Estrogen Receptor alpha/*genetics', 'Fibroblasts/*metabolism', 'Gene Expression Regulation', 'Gene Ontology', 'Humans', 'Signal Transduction', '*Skin Ulcer/etiology/genetics/metabolism', 'Wound Healing/genetics']</t>
  </si>
  <si>
    <t>['Adolescent', 'DNA Methylation/*genetics', 'Estrogen Receptor alpha/*genetics', 'Estrogen Receptor beta/*genetics', 'Estrogens/genetics', 'Female', 'Gene Expression Regulation/genetics', 'Humans', 'Male', 'Muscle, Skeletal/metabolism/pathology', 'Organ Specificity/genetics', 'Paraspinal Muscles', 'Promoter Regions, Genetic/genetics', 'Scoliosis/*genetics/physiopathology']</t>
  </si>
  <si>
    <t>['Digitoxigenin/analogs &amp; derivatives', 'Humans', 'Nasopharyngeal Carcinoma/drug therapy', '*Nasopharyngeal Neoplasms/drug therapy', 'Phosphatidylinositol 3-Kinases', '*Prodrugs', 'Vitamin E/pharmacology']</t>
  </si>
  <si>
    <t>['Animals', 'Body Temperature/genetics/*physiology', 'Body Temperature Regulation/physiology', 'Energy Metabolism/physiology', 'Estrogen Receptor alpha/genetics/metabolism', 'Estrogens/*metabolism', 'Fasting', 'Female', 'Hypothermia/genetics/metabolism', 'Male', 'Mice', 'Mice, Inbred C57BL', 'Mice, Knockout', 'Neurons/*physiology', 'Preoptic Area/*metabolism', 'Torpor/*physiology']</t>
  </si>
  <si>
    <t>['Adolescent', 'Cephalometry', 'Child', 'Female', 'Genetic Markers', 'Genotype', 'Humans', 'Male', '*Mandible', '*Polymorphism, Single Nucleotide', 'Saliva']</t>
  </si>
  <si>
    <t>['Estradiol', 'Estrogen Receptor alpha/*genetics', 'Estrogens', 'Female', 'Humans', 'Menstrual Cycle/genetics', 'Polymorphism, Genetic', '*Premenstrual Syndrome/genetics']</t>
  </si>
  <si>
    <t>['*Breast Neoplasms/diagnosis/genetics', 'DNA Methylation', 'Estrogen Receptor alpha/*genetics', 'Female', 'High-Throughput Nucleotide Sequencing/methods', 'Humans', 'Microarray Analysis/methods', '*Molecular Diagnostic Techniques', 'Polymerase Chain Reaction/methods', '*Specimen Handling', 'Whole Exome Sequencing/methods']</t>
  </si>
  <si>
    <t>['Animals', 'Drugs, Chinese Herbal/chemistry/isolation &amp; purification/*therapeutic use', 'Female', 'Leukopenia/*drug therapy/genetics/metabolism', 'Male', 'Mice', 'Molecular Docking Simulation/*methods', 'Protein Interaction Maps/drug effects/*physiology', 'Protein Structure, Secondary', '*Sanguisorba']</t>
  </si>
  <si>
    <t>['Animals', 'Benzhydryl Compounds/toxicity', 'Female', 'Genetic Fitness', 'Humans', 'Nitrosative Stress', '*Ovary', 'Oxidation-Reduction', 'Phenols', '*Zebrafish']</t>
  </si>
  <si>
    <t>['Colitis, Ulcerative/*drug therapy/genetics', 'Down-Regulation/genetics', 'Drug Evaluation, Preclinical', 'Drugs, Chinese Herbal/chemistry/pharmacology/*therapeutic use', 'Gene Ontology', 'Humans', 'Medicine, Chinese Traditional', 'Molecular Docking Simulation', '*Molecular Targeted Therapy', 'Protein Interaction Mapping', 'Thermodynamics', 'Up-Regulation/genetics']</t>
  </si>
  <si>
    <t>['Cholesterol/*metabolism', 'Gallstones/metabolism/pathology/*prevention &amp; control', 'Humans', '*Molecular Targeted Therapy', 'Receptors, Estrogen/*antagonists &amp; inhibitors', 'Receptors, G-Protein-Coupled/*antagonists &amp; inhibitors']</t>
  </si>
  <si>
    <t>['Abdominal Fat/*drug effects/metabolism', 'Adipocytes/drug effects/metabolism', 'Animals', 'Antioxidants/metabolism', 'Benzhydryl Compounds/*toxicity', 'Body Weight/drug effects', 'Chickens/metabolism', 'Diet, High-Fat', 'Endocrine Disruptors/*toxicity', 'Estrogen Receptor alpha/genetics', 'Female', 'Lipid Metabolism/*drug effects/genetics', 'Male', 'Obesity/*chemically induced/genetics/metabolism', 'Phenols/*toxicity']</t>
  </si>
  <si>
    <t>['Case-Control Studies', 'Estrogens', 'Female', '*Genetic Predisposition to Disease', 'Genotype', 'Humans', 'Polymorphism, Genetic', '*Premenstrual Syndrome', 'Receptors, Estrogen/*genetics']</t>
  </si>
  <si>
    <t>['Animals', 'Antineoplastic Combined Chemotherapy Protocols/*pharmacology', 'Breast Neoplasms/drug therapy/*genetics/pathology', 'Carrier Proteins/*genetics', 'Cell Line, Tumor', 'Dasatinib/administration &amp; dosage', '*Drug Resistance, Neoplasm', 'Estrogen Receptor alpha/*genetics', 'Female', 'Fulvestrant/administration &amp; dosage', 'Humans', 'Lapatinib/administration &amp; dosage', 'Mice', 'Mice, Nude', '*Oncogene Proteins, Fusion', 'Receptor, ErbB-2/antagonists &amp; inhibitors/*metabolism', 'Signal Transduction', 'Tamoxifen/administration &amp; dosage', 'Xenograft Model Antitumor Assays', 'src-Family Kinases/antagonists &amp; inhibitors/metabolism']</t>
  </si>
  <si>
    <t>['Case-Control Studies', 'Estrogen Receptor alpha/genetics', 'Female', '*Fetal Growth Retardation/genetics', '*Genetic Predisposition to Disease', 'Humans', 'Polymorphism, Single Nucleotide', 'Pregnancy', 'Russia']</t>
  </si>
  <si>
    <t>['Anguilla/genetics/*physiology', 'Animals', 'Female', 'Liver/physiology', 'RNA-Seq', 'Reproduction', '*Transcriptome', '*Vitellogenesis']</t>
  </si>
  <si>
    <t>['Animals', 'Gonads', 'Hypothalamo-Hypophyseal System', '*Norethindrone', 'Pituitary-Adrenal System', '*Zebrafish/genetics']</t>
  </si>
  <si>
    <t>['Adult', 'Aged', 'Aged, 80 and over', 'BRCA2 Protein/genetics', 'Biomarkers, Tumor/*genetics', 'Breast Neoplasms/drug therapy/*genetics/*pathology', 'Class I Phosphatidylinositol 3-Kinases/genetics', 'Female', 'Genomics/*methods', 'High-Throughput Nucleotide Sequencing/*methods', 'Humans', 'Middle Aged', 'Molecular Targeted Therapy', '*Mutation', 'Neoplasm Metastasis', 'Prognosis', 'Prospective Studies', 'Young Adult']</t>
  </si>
  <si>
    <t>['Aggression/*physiology', 'Animals', 'Behavior, Animal', 'Chromosome Inversion/genetics', 'Estrogen Receptor alpha/*genetics', 'Estrogens/genetics/metabolism', 'Female', 'Genotype', 'Male', 'Phenotype', 'Receptors, Estrogen/genetics', 'Social Behavior', 'Sparrows/*genetics']</t>
  </si>
  <si>
    <t>['Animals', 'Estrogen Receptor alpha/*genetics/metabolism', 'Female', '*Gene Expression Regulation', 'HEK293 Cells', 'Humans', 'Mice', 'Thrombospondins/*genetics/metabolism', '*Wnt Signaling Pathway']</t>
  </si>
  <si>
    <t>['Animals', 'Benzhydryl Compounds/toxicity', '*Diethylhexyl Phthalate/toxicity', '*Endocrine Disruptors/toxicity', 'Female', 'Homeostasis', 'Humans', 'Phenols', 'Phthalic Acids', 'Rats', 'Rats, Sprague-Dawley', 'Thyroid Hormones']</t>
  </si>
  <si>
    <t>['Aged', '*Alleles', 'Body Mass Index', 'Estrogen Receptor alpha/*genetics', 'Female', 'Humans', 'Male', 'Middle Aged', 'Obesity/*genetics', '*Polymorphism, Genetic', '*Sex Characteristics']</t>
  </si>
  <si>
    <t>['*Breast Neoplasms/genetics/metabolism/pathology', 'Female', '*Gene Expression Regulation, Neoplastic', 'Humans', '*Mutation', 'Neoplasm Metastasis', '*Neoplasm Proteins/biosynthesis/genetics', '*Wnt Signaling Pathway']</t>
  </si>
  <si>
    <t>['Computational Biology', 'Databases, Genetic', 'Gene Expression Profiling', 'Humans', 'Hypertension/*genetics', 'Prognosis', 'Transcription Factors/*genetics', '*Transcriptome', 'Ventricular Remodeling/*genetics']</t>
  </si>
  <si>
    <t>['Adult', 'Endometrial Stromal Tumors/genetics/*pathology', 'Female', 'Humans', 'Middle Aged', 'Nuclear Receptor Coactivator 2/*genetics', 'Oncogene Fusion', 'Sex Cord-Gonadal Stromal Tumors/genetics/pathology', 'Uterine Neoplasms/*genetics/*pathology']</t>
  </si>
  <si>
    <t>['5-Methyltetrahydrofolate-Homocysteine S-Methyltransferase/*genetics', 'Case-Control Studies', 'Cholesterol Ester Transfer Proteins/*genetics', 'Coronary Artery Disease/diagnostic imaging/*genetics', 'Estrogen Receptor alpha/*genetics', 'Gene Frequency', 'Genetic Association Studies', 'Genetic Predisposition to Disease', 'Haplotypes', 'Humans', 'India', 'Methylenetetrahydrofolate Reductase (NADPH2)/*genetics', '*Polymorphism, Single Nucleotide', 'Risk Assessment', 'Risk Factors']</t>
  </si>
  <si>
    <t>['Adult', 'Aged', 'Breast Neoplasms/blood/*genetics', 'Circulating Tumor DNA/*genetics', 'DNA Copy Number Variations', 'Female', 'Gene Frequency', '*Gene Regulatory Networks', 'Genetic Heterogeneity', 'High-Throughput Nucleotide Sequencing', 'Humans', 'Middle Aged', 'Neoplasm Metastasis', 'Polymorphism, Single Nucleotide', 'Sequence Analysis, DNA/*methods']</t>
  </si>
  <si>
    <t>['Aggression/*physiology', 'Amygdala/cytology/*physiology', 'Animals', 'Hypothalamus/cytology/physiology', 'Male', 'Mice', 'Neural Pathways/cytology/*physiology', 'Neurons/cytology/physiology', 'Sexual Behavior, Animal/*physiology']</t>
  </si>
  <si>
    <t>['Animals', 'Blood Glucose/drug effects/metabolism', 'Diabetes Mellitus, Experimental/blood/*drug therapy', 'Diabetes Mellitus, Type 2/blood/*drug therapy', 'Diet, High-Fat/adverse effects', 'Drug Evaluation, Preclinical/methods', 'Drugs, Chinese Herbal/pharmacology/*therapeutic use', 'Hypoglycemic Agents/pharmacology/*therapeutic use', 'Male', 'Metabolic Networks and Pathways/*drug effects/physiology', 'Mice', 'Mice, Inbred C57BL']</t>
  </si>
  <si>
    <t>['Australia', 'Biomarkers, Tumor/blood', 'Breast Neoplasms/*genetics', 'Cell-Free Nucleic Acids/genetics', 'Circulating Tumor DNA/blood/*genetics', 'Class I Phosphatidylinositol 3-Kinases/genetics', 'Cohort Studies', 'Estrogen Receptor alpha/genetics', 'Female', 'Genomics/methods', 'High-Throughput Nucleotide Sequencing/methods', 'Humans', 'Middle Aged', 'Multiplex Polymerase Chain Reaction/methods', 'Mutation', 'Neoplasm Metastasis/*genetics', 'Precision Medicine/methods', 'Proto-Oncogene Proteins c-akt/genetics', 'Receptor, ErbB-2/genetics']</t>
  </si>
  <si>
    <t>['*Abortion, Spontaneous', 'Estrogen Receptor alpha/genetics', 'Female', 'Gene Frequency', 'Genetic Predisposition to Disease', 'Genotype', 'Humans', 'Male', 'Pregnancy']</t>
  </si>
  <si>
    <t>['Animals', 'Brain/*cytology/*physiology', 'Maternal Behavior/*physiology', 'Mice', 'Models, Animal', 'Neural Pathways/*physiology', 'Neurons/*physiology', 'Paternal Behavior/*physiology']</t>
  </si>
  <si>
    <t>['Adipokines/*antagonists &amp; inhibitors/biosynthesis', 'Adipose Tissue/*drug effects/metabolism', 'Adult', 'Aged', 'Benzhydryl Compounds/*toxicity', 'Cell Survival', 'Dose-Response Relationship, Drug', 'Estrogens, Non-Steroidal/*toxicity', 'Female', 'Gene Expression', 'Glucose/*antagonists &amp; inhibitors/metabolism', 'Humans', 'Male', 'Middle Aged', 'Phenols/*pharmacology/*toxicity', 'Sulfones/*pharmacology', 'Young Adult']</t>
  </si>
  <si>
    <t>['Animals', 'Benzhydryl Compounds', 'Benzophenones', 'Cell Differentiation', 'Female', '*Mammary Glands, Animal', 'Mice', 'Mice, Inbred C57BL', '*Milk Proteins', 'Phenols']</t>
  </si>
  <si>
    <t>['Animals', 'Breast Neoplasms/*genetics', 'Cell Line, Tumor', 'Computational Biology', 'Disease Progression', 'Female', '*Gene Expression Regulation, Neoplastic', 'Gene Ontology', '*Gene Regulatory Networks', 'Humans', 'Insulin-Like Growth Factor I/*genetics', 'Mice, Inbred BALB C', 'Mice, Nude', 'MicroRNAs/*genetics']</t>
  </si>
  <si>
    <t>['Animals', 'Benzhydryl Compounds/*pharmacology', 'Cells, Cultured', 'Embryo, Mammalian', 'Estrogen Receptor alpha/genetics', 'Gene Expression Regulation/drug effects', 'Humans', 'Hypothalamus/*drug effects/metabolism', 'Male', 'Mice', 'Mice, Transgenic', 'Neurons/*drug effects/metabolism', 'Neuropeptide Y/*genetics/metabolism', 'Oxidative Stress/drug effects/genetics/*physiology', 'Phenols/*pharmacology', 'Signal Transduction/drug effects/genetics']</t>
  </si>
  <si>
    <t>['Aggression', 'Animals', 'Estrogen Receptor alpha/genetics/metabolism', 'Hypothalamus/*physiology', '*Instinct', '*Life Change Events', 'Long-Term Potentiation', '*Long-Term Synaptic Depression', 'Male', 'Mice', 'Mice, Inbred C57BL', '*Neuronal Plasticity', 'Optogenetics', 'Social Behavior', 'Synapses/physiology', 'Testosterone/metabolism']</t>
  </si>
  <si>
    <t>['Aggression/physiology', 'Animals', 'Female', 'Genetic Association Studies/veterinary', 'Male', 'Phenotype', 'Reproduction/physiology', 'Sex Characteristics', 'Sexual Behavior, Animal/*physiology', 'Social Behavior', 'Sparrows/*genetics/*physiology', 'Species Specificity', 'Territoriality']</t>
  </si>
  <si>
    <t>['Animals', '*Breeding', 'China', 'Genetic Association Studies/veterinary', 'Goats/*genetics', 'Haplotypes', 'Homozygote', 'Litter Size/*genetics', 'Polymorphism, Single Nucleotide', 'Reproduction']</t>
  </si>
  <si>
    <t>['Adenosine/analogs &amp; derivatives/pharmacology', 'Animals', 'Cell Proliferation/drug effects', 'Endothelial Cells/cytology/drug effects/metabolism', 'Estradiol/*pharmacology', 'Estrogen Receptor alpha/antagonists &amp; inhibitors/*genetics/metabolism', 'Estrogen Receptor beta/antagonists &amp; inhibitors/*genetics/metabolism', 'Female', 'Gene Expression Regulation', 'Lung/cytology/metabolism', 'Male', 'Mice', 'Mice, Knockout', 'Neovascularization, Physiologic/*drug effects/genetics', 'Phenethylamines/pharmacology', 'Pyrazoles/pharmacology', 'Pyrimidines/pharmacology', 'Receptor Cross-Talk', 'Receptor, Adenosine A2A/*genetics/metabolism', 'Sex Factors', 'Signal Transduction', 'Wound Healing/drug effects/genetics', 'Wounds, Penetrating/drug therapy/*genetics/metabolism/pathology']</t>
  </si>
  <si>
    <t>['Animals', 'Breast Neoplasms/genetics/metabolism/physiopathology', '*Cell Differentiation', 'Cell Lineage', 'DNA Methylation', 'DNA-Binding Proteins/genetics/*metabolism', 'Endocrine System/metabolism', 'Epigenesis, Genetic', 'Estradiol/*metabolism', 'Estrogen Receptor alpha/genetics/metabolism', 'Estrogens/*metabolism', 'Female', 'Humans', 'Mammary Glands, Animal/*metabolism/physiopathology', 'Mice', 'Mice, Knockout', 'Proto-Oncogene Proteins/genetics/*metabolism']</t>
  </si>
  <si>
    <t>['Biomarkers, Tumor/*metabolism', 'Cell Line, Tumor', 'Endocrine Disruptors/metabolism', 'Estrogens/*metabolism', 'Female', 'Forkhead Box Protein L2/metabolism', 'Gonads/metabolism', 'Granulosa Cells/metabolism', 'Humans', 'Male', 'Ovary/metabolism', 'RNA, Messenger/metabolism', 'SOX9 Transcription Factor/*metabolism', 'Sertoli Cells/metabolism', 'Testis/*metabolism', 'Wnt4 Protein/metabolism']</t>
  </si>
  <si>
    <t>['Animals', 'Chromatography, High Pressure Liquid/*methods', '*Drugs, Chinese Herbal/administration &amp; dosage/metabolism/pharmacokinetics', '*Furans/administration &amp; dosage/metabolism/pharmacokinetics', '*Glucosides/administration &amp; dosage/metabolism/pharmacokinetics', 'Male', 'Mass Spectrometry/*methods', 'Metabolic Networks and Pathways', 'Protein Interaction Maps', 'Rats', 'Rats, Sprague-Dawley', 'Tissue Distribution']</t>
  </si>
  <si>
    <t>['Animals', 'Aromatase Inhibitors/*therapeutic use', 'Breast Neoplasms/*drug therapy/genetics/metabolism', 'Cell Line, Tumor', 'Chromatin/*genetics/metabolism', 'Estrogen Receptor alpha/genetics/metabolism', 'Female', 'Gene Expression Profiling/methods', 'Gene Expression Regulation, Neoplastic', 'Hepatocyte Nuclear Factor 3-alpha/chemistry/*genetics/metabolism', 'Humans', 'MCF-7 Cells', 'Mice, Nude', 'Models, Molecular', '*Mutation, Missense', 'Protein Domains', 'Xenograft Model Antitumor Assays/methods']</t>
  </si>
  <si>
    <t>['*Endometriosis/genetics', 'Endometrium', 'Estonia', 'Female', 'Humans', '*Ovarian Neoplasms', 'Stromal Cells', 'Syndecan-1/genetics']</t>
  </si>
  <si>
    <t>['Animals', 'Breast Neoplasms/genetics/physiopathology', 'Disease Models, Animal', 'Estrogen Receptor alpha/*genetics/*metabolism', 'Female', 'Growth and Development/*genetics', 'Humans', 'Male', 'Mice', 'Mutation', 'Sex Characteristics']</t>
  </si>
  <si>
    <t>['Adult', 'Aged', 'Biomarkers, Tumor/*genetics', 'Breast Neoplasms/*drug therapy/genetics/pathology', 'Circulating Tumor DNA/*blood', 'Estrogen Receptor alpha/antagonists &amp; inhibitors/genetics', 'Female', 'Fulvestrant/therapeutic use', 'Genotype', 'Humans', 'Middle Aged', '*Molecular Targeted Therapy', 'Mutation', 'PTEN Phosphohydrolase/genetics', 'Prospective Studies', 'Proto-Oncogene Proteins c-akt/antagonists &amp; inhibitors/genetics', 'Pyrimidines/therapeutic use', 'Pyrroles/therapeutic use', 'Quinolines/therapeutic use', 'Receptor, ErbB-2/genetics', 'Receptors, Estrogen/antagonists &amp; inhibitors/genetics/metabolism', 'Treatment Outcome']</t>
  </si>
  <si>
    <t>['Adenoma/genetics/metabolism/*pathology', 'Adult', 'Aged', 'Aged, 80 and over', 'Biomarkers, Tumor/genetics/*metabolism', 'Estrogen Receptor alpha/genetics/*metabolism', 'Estrogen Receptor beta/genetics/*metabolism', 'Female', 'Follow-Up Studies', '*Gene Expression Regulation, Neoplastic', 'Humans', 'Immunohistochemistry', 'Male', 'Middle Aged', 'Neoplasm Proteins/genetics/metabolism', 'Pituitary Neoplasms/genetics/metabolism/*pathology', 'Prognosis', 'Reverse Transcriptase Polymerase Chain Reaction']</t>
  </si>
  <si>
    <t>['Breast Neoplasms/*genetics', 'Drug Resistance, Neoplasm/*genetics', 'Female', 'Humans', 'Protein Processing, Post-Translational/*genetics', 'Receptors, Estrogen/*genetics']</t>
  </si>
  <si>
    <t>['Aged', 'Biomarkers, Tumor/genetics/*metabolism', 'Carcinoma, Squamous Cell/genetics/metabolism/*pathology', 'Estradiol/*metabolism', 'Estrogen Receptor alpha/*antagonists &amp; inhibitors/genetics/metabolism', 'Estrogen Receptor beta/*antagonists &amp; inhibitors/genetics/metabolism', 'Female', 'Follow-Up Studies', 'Gene Expression Regulation, Neoplastic', 'Humans', 'Laryngeal Neoplasms/genetics/metabolism/*pathology', 'Male', 'Middle Aged', 'Prognosis', 'Tumor Cells, Cultured']</t>
  </si>
  <si>
    <t>['Biomarkers', 'Brain Metastases', 'Breast Carcinoma', 'Comprehensive Genomic Profiling']</t>
  </si>
  <si>
    <t>['Endothelial dysfunction', 'Estrogen receptor alpha', 'Huangqin decoction', 'System pharmacology', 'Ulcerative colitis']</t>
  </si>
  <si>
    <t>["Alzheimer's disease", 'mechanism', 'network pharmacology', 'resveratrol']</t>
  </si>
  <si>
    <t>['AR', 'Castration', 'ESRs', 'Efferent duct ligation', 'Seasonal variations', 'Testosterone']</t>
  </si>
  <si>
    <t>['Chicken', 'JUN', 'Sex differentiation', 'Smad2']</t>
  </si>
  <si>
    <t>['CNP', 'acromegaly', 'feline', 'multiplex RT-qPCR', 'pituitary', 'somatotrope']</t>
  </si>
  <si>
    <t>['PI3K-AKT-mTOR', 'anti-estrogen resistance', 'breast cancer', 'estrogen receptor']</t>
  </si>
  <si>
    <t>['follow-up', 'gene expression', 'molecular signature', 'multi-analyte', 'multi-modal', 'multi-parametric', 'mutation', 'next-generation sequencing', 'serial sampling', 'unique molecular indices']</t>
  </si>
  <si>
    <t>['Japanese medaka', 'OECD TG229', 'Oryzias latipes', 'endocrine disrupting effect', 'reproduction']</t>
  </si>
  <si>
    <t>['JIVET', 'juvenile superovulation', 'miRNAome', 'ovary', 'sheep', 'transcriptome']</t>
  </si>
  <si>
    <t>['Breast cancer', 'CHRNA5', 'Co-expression network', 'Estrogen receptor targets', 'Estrogen treatment', 'Meta-analysis', 'Prognosis']</t>
  </si>
  <si>
    <t>['*DNA helicase', '*FOXA1', '*RECQ1', '*estrogen receptor', '*transcriptional regulation']</t>
  </si>
  <si>
    <t>['genetic risk score', 'recurrent pregnancy loss']</t>
  </si>
  <si>
    <t>['apoptosis', 'cell proliferation', 'gene copy number variation', 'laser microdissection', 'serous ovarian adenocarcinoma']</t>
  </si>
  <si>
    <t>['ESR1 gene', 'breast cancer', 'developmental risk', 'survival', 'tamoxifen']</t>
  </si>
  <si>
    <t>['Bamei mutton sheep', 'breeding', 'litter size', 'selection signal analysis', 'whole-genome sequencing']</t>
  </si>
  <si>
    <t>['circRNAs', 'hypothalamus', 'pubertal genes', 'puberty']</t>
  </si>
  <si>
    <t>['EZF', 'Mechanism', 'Network pharmacology', 'Osteoporosis']</t>
  </si>
  <si>
    <t>['Development', 'Differentiation', 'Efferent ductule', 'Environmental estrogens', 'Epididymis', 'Estrogen', 'Estrogen receptor', 'Fetal', 'Male reproduction', 'Mesonephric tubule', 'Mesonephros', 'Neonatal', 'Rete cord', 'Rete testis', 'Testicular dysgenesis syndrome', 'Testis', 'Vas deferens', 'Wolffian duct']</t>
  </si>
  <si>
    <t>['AAA + ATPase', 'ATAD2', 'Stomach cancer', 'bromodomain protein', 'cancer biomarker', 'cancer drug-target', 'molecular-docking', 'molecular-dynamics', 'protein-protein interaction network']</t>
  </si>
  <si>
    <t>['ESR1', 'ESR2', 'GLUT4', 'diabetes mellitus', 'estradiol', 'glycemic homeostasis', 'phytoestrogens']</t>
  </si>
  <si>
    <t>['17beta-estradiol', 'Developmental toxicity', 'Diethylstilbestrol', 'Estrogen receptor alpha (ERalpha, ESR1)']</t>
  </si>
  <si>
    <t>['Fecundity', 'Hormone receptor', 'Mauremys mutica', 'Seasonally breeding', 'Steroidogenic enzymes']</t>
  </si>
  <si>
    <t>['ARID1A', 'Breast cancer', 'Cancer genomics', 'Copy number alterations', 'DNA-seq', 'ESR1', 'Endocrine therapy', 'Estrogen receptor', 'Exome capture', 'FFPE', 'Locoregional recurrence', 'NTRK', 'RNA-seq', 'Targeted sequencing', 'Therapy resistance', 'Tumor profiling']</t>
  </si>
  <si>
    <t>['ARMS-PCR', 'CTCs', 'ER+ breast cancer', 'ESR1', 'NAME-Pro', 'cell free DNA', 'circulating tumour DNA', 'liquid biopsy', 'mutation analysis']</t>
  </si>
  <si>
    <t>['Mahuang Lianqiao Chixiaodou Decoction', 'eczema', 'mechanism', 'molecular docking', 'network pharmacology']</t>
  </si>
  <si>
    <t>['Breast cancer', 'Next-generation sequencing', 'Precision medicine', 'Taiwan', 'Targeted panel']</t>
  </si>
  <si>
    <t>['Adipocyte size', 'Differentially expressed genes', 'Domestication', 'Fat tail', 'Wild Argali']</t>
  </si>
  <si>
    <t>['Hepatocellular carcinoma', 'Molecular docking', 'Network pharmacology', 'SiNiSan']</t>
  </si>
  <si>
    <t>['Breast cancer', 'ESR1 mutation', 'Endocrine therapy', 'Resistance', 'cfDNA']</t>
  </si>
  <si>
    <t>['biomarkers', 'differentially expressed gene', 'expression profiling by high throughput sequencing', 'pathway enrichment analysis', 'polycystic ovary syndrome']</t>
  </si>
  <si>
    <t>['Aging', 'Bone', 'Fibroblast growth factor-23 (FGF23)', 'Klotho', 'Phosphate']</t>
  </si>
  <si>
    <t>['*chemo-endocrine', '*hormonal', '*prediction', '*prognosis', '*response', '*treatments']</t>
  </si>
  <si>
    <t>['adaptation', 'estrogen', 'estrogen receptors', 'high altitude', 'nitric oxide']</t>
  </si>
  <si>
    <t>['ACY-241', 'HDAC6', 'STAT5A', 'breast cancer', 'citarinostat', 'prolactin']</t>
  </si>
  <si>
    <t>['Estradiol', 'Growth factor', 'NEAT1', 'Obesity', 'Ovariectomy', 'miR-204-5p']</t>
  </si>
  <si>
    <t>['Atherosclerosis', 'Gene ontology', 'Network pharmacology', 'Non-muscle myosin IIA', 'Schisandra']</t>
  </si>
  <si>
    <t>['breast cancer', 'estrogen receptor', 'gene expression', 'single nucleotide polymorphisms', 'tamoxifen resistance', 'vascular endothelial growth factor receptor type II (VEGFR2)']</t>
  </si>
  <si>
    <t>['DNA repair', 'Iran', 'antioxidant', 'biomarker', 'breast cancer', 'epigenetic', 'miRNA', 'p53', 'signaling pathways', 'single nucleotide polymorphisms']</t>
  </si>
  <si>
    <t>['CCDC170', 'ESR1', 'TCGA', 'bioinformatics', 'breast cancer', 'drug repositioning', 'gene fusion']</t>
  </si>
  <si>
    <t>['*Bipolar disorder', '*Major depression disorder', '*Prefrontal cortex', '*Schizophrenia', '*Suicidal behavior']</t>
  </si>
  <si>
    <t>['ChIP-Seq', 'ESR1', 'cytochrome p450s', 'estrogen receptor alpha', 'genomic binding']</t>
  </si>
  <si>
    <t>['AKT1', 'Aptamer', 'ESR1', 'NOS3', 'atherosclerotic target', 'nitric oxide.']</t>
  </si>
  <si>
    <t>['*Denisovan', '*Neanderthal', '*development', '*fertilization', '*oogenesis', '*ovary', '*spermatogenesis', '*testis']</t>
  </si>
  <si>
    <t>['*Metastatic breast cancer', '*Patient-derived xenograft', '*Whole-exome sequencing']</t>
  </si>
  <si>
    <t>['*genitourinary syndrome of menopause', '*gut microbiota', '*ovariectomized mouse model', '*vaginal epithelium', '*vulvovaginal atrophy']</t>
  </si>
  <si>
    <t>['Breast cancer', 'ESR1', 'Endocrine therapy', 'Estrogen receptor', 'Genetic alterations', 'NGS']</t>
  </si>
  <si>
    <t>['ESR1', 'Hepatocellular carcinoma', 'Invasion', 'Migration', 'Proliferation', 'miR-9-5p']</t>
  </si>
  <si>
    <t>['Estrogen positive feedback', 'Kisspeptin', 'Ovulation', 'POA', 'Ruminant']</t>
  </si>
  <si>
    <t>['ESR1', 'GREB1', 'uterine sarcoma', 'uterine tumor resembling ovarian sex cord tumor']</t>
  </si>
  <si>
    <t>['Estrogen', 'External genitalia development', 'Mouse, and human']</t>
  </si>
  <si>
    <t>['Caregiving', 'Gene polymorphism', 'Infant', 'Oxytocin', 'Vasopressin']</t>
  </si>
  <si>
    <t>['carcinogenesis', 'cardiac arrhythmias', 'glioblastoma', 'hERG', 'human ether-a-go-go-related gene', 'ion channels as drug targets', 'letrozole']</t>
  </si>
  <si>
    <t>['*ERalpha', '*estrogen action', '*metabolic health', '*mitochondrial function', '*muscle insulin sensitivity']</t>
  </si>
  <si>
    <t>['Duck', 'Egg production', 'Genes', 'Laying stage', 'QRT-PCR']</t>
  </si>
  <si>
    <t>['*Receptors', '*dental development', '*oestrogen', '*oestrogen receptor alpha', '*oestrogen receptor beta', '*tooth size']</t>
  </si>
  <si>
    <t>['blood pressure', 'endocrine disruption', 'flame retardants', 'glucose homeostasis', 'metabolism']</t>
  </si>
  <si>
    <t>['*CDK4', '*CDK6', '*Cancer genome', '*Cell cycle', '*Molecular genetics', '*Precision oncology', '*Targeted therapy']</t>
  </si>
  <si>
    <t>['*18F-FDG', '*18F-FES', '*18F-FFNP PET/CT', '*ESR1 mutation', '*fulvestrant']</t>
  </si>
  <si>
    <t>['Bioinformatics analysis', 'GegenQinlian decoction', 'Insulin resistance', 'Quercetin', 'System pharmacology', 'Type 2 diabetes mellitus']</t>
  </si>
  <si>
    <t>['*Cow', '*Estrogen', '*Oviduct', '*Progesterone', '*Sex steroid hormone receptor']</t>
  </si>
  <si>
    <t>['*IL-33 release', '*ILC2', '*allergic airway inflammation', '*estrogen receptor alpha', '*sex disparity']</t>
  </si>
  <si>
    <t>['CLIC1', 'PPI mappings', 'bioinformatics', 'knock-down', 'microarray', 'proteomics']</t>
  </si>
  <si>
    <t>['*Vitamin D deficiency', '*estrogen deficiency', '*gene expression', '*mechanical loading', '*phosphate']</t>
  </si>
  <si>
    <t>['angina pectoris', 'ischemic stroke', 'network pharmacology', 'scutellarin']</t>
  </si>
  <si>
    <t>['*Autophagy', '*endometrial cancer', '*endometrial hyperplasia', '*endometrium', '*menstrual cycle', '*obesity', '*reproduction']</t>
  </si>
  <si>
    <t>['*Autophagy', '*disease', '*health', '*precision medicine', '*sex']</t>
  </si>
  <si>
    <t>['Association', 'Candidate gene', 'Case-control', 'Dental fluorosis', 'Endemic', 'Polymorphism']</t>
  </si>
  <si>
    <t>['Folliculogenesis', 'Infertility', 'Ovary', 'RNA-seq', 'Transcription factor']</t>
  </si>
  <si>
    <t>['Estrogen receptors', 'Male and female external genitalia', 'Male and female internal genitalia']</t>
  </si>
  <si>
    <t>['*ESR1', '*endometrium', '*gene expression', '*oestradiol', '*progesterone']</t>
  </si>
  <si>
    <t>['ER/PR-responsive human cancer', 'Extra virgin olive oil (EVOO)', 'MCF-7', 'MDA-MB-231', 'Oleuropein', 'Plasminogen activator inhibitor-1 (PAI-1)']</t>
  </si>
  <si>
    <t>['Antiestrogen', 'ICI 182,780', 'THEMIS2', 'Tumor suppressor', 'siRNA']</t>
  </si>
  <si>
    <t>['*HER2-negative', '*capecitabine', '*endocrine therapy', '*hormone receptor-positive', '*metastatic breast cancer', '*palbociclib']</t>
  </si>
  <si>
    <t>['Molecular docking', 'Network pharmacology', 'Non-TNBC', 'Si-Wu-tang (SWT)']</t>
  </si>
  <si>
    <t>['*Breast cancer', '*Cistromic plasticity', '*ESR1 mutants', '*Estrogen receptor', '*Kinase signaling', '*Steroid hormone receptor crosstalk', '*Transcriptional regulation']</t>
  </si>
  <si>
    <t>['Estradiol', 'Orthodontic tooth movement', 'PDL', 'Progesterone', 'Sex hormones', 'Testosterone']</t>
  </si>
  <si>
    <t>['Efferent ducts', 'Estrogen', 'Receptor', 'Testis', 'Uterus']</t>
  </si>
  <si>
    <t>['Constitutional delay of growth and puberty', 'ESR1', 'Egyptian adolescents', 'Gene risk', 'PCR', 'Polymorphism']</t>
  </si>
  <si>
    <t>['*Circulating tumour DNA', '*Circulating tumour cell', '*Liquid biopsy', '*Metastatic breast cancer', '*Organotropism', '*Precision medicine']</t>
  </si>
  <si>
    <t>['Leukemia', 'Molecular mechanism', 'Network pharmacology', 'Perfluorooctanesulfonate', 'Pharmacological targets', 'Vitamin C']</t>
  </si>
  <si>
    <t>['Bioinformatics analysis', 'Differentially expressed gene', 'Microarray', 'Pediatric atopic dermatitis']</t>
  </si>
  <si>
    <t>['androgen receptor', 'endocrine therapy resistance', 'estrogen receptor', 'oncogene']</t>
  </si>
  <si>
    <t>['*Bone metastasis', '*Breast carcinoma', '*Ex vivo model']</t>
  </si>
  <si>
    <t>['*BDNF-TrkB-AKT/ERK1/2 signaling', '*Cardiovascular disease', '*Depression', '*Estrogen receptor alpha', '*Quercetin']</t>
  </si>
  <si>
    <t>['*bone loss', '*estrogen', '*estrogen receptor-alpha', '*methylation', '*posttranslational modifications']</t>
  </si>
  <si>
    <t>['*Aromatase inhibitors', '*Cyclin-dependent kinase 4/6 inhibitors', '*Endocrine therapy', '*Fulvestrant', '*Hormone receptor-positive, human epidermal growth factor receptor 2-negative', 'metastatic breast cancer', '*Mammalian target of rapamycin inhibitors', '*Phosphoinositide 3-kinase pathway inhibitors', '*Selective estrogen receptor degrader']</t>
  </si>
  <si>
    <t>['Endocrine disruptors', 'Irreversible changes', 'Mullerian duct differentiation', 'Perinatal effects', 'Polyovular follicle', 'Stromal effects', 'Vagina']</t>
  </si>
  <si>
    <t>['Breast cancer', 'Breast density', 'Height', 'Japanese', 'Obesity', 'Single-nucleotide polymorphism']</t>
  </si>
  <si>
    <t>['ATF3', 'Mir143', 'Mir145', 'RNA-Seq', 'basal-like', 'breast cancer', 'miRNA', 'mouse model']</t>
  </si>
  <si>
    <t>['Genetics', 'Meta-analysis', 'Prolapse']</t>
  </si>
  <si>
    <t>['AI resistance ER + breast cancer', 'Acquired ESR1 mutations', 'Circulating tumor DNA (ctDNA)', 'Circulating tumor cells (CTCs)', 'High-sensitivity ESR1 sequencing']</t>
  </si>
  <si>
    <t>['Breast cancer', 'CTGF', 'Cyr61', 'Estrogen receptor', 'Tamoxifen resistance']</t>
  </si>
  <si>
    <t>['HCC', 'Human nuclear receptors (NRs)', 'Prognosis', 'Risk score']</t>
  </si>
  <si>
    <t>['Bisphenol A', 'Diethyl phthalate', 'EDCs', 'Estrogen receptors', 'Maternal effect']</t>
  </si>
  <si>
    <t>['Liquid chromatography coupled with mass spectrometry', 'Pharmacokinetics', 'Tissue distribution', 'Wu-tou decoction']</t>
  </si>
  <si>
    <t>['Breast cancer', 'CBLL1', 'Methylation', 'N6-methyladenosine modification', 'Prognosis']</t>
  </si>
  <si>
    <t>['DNA methylation', 'ESR1', 'adolescent idiopathic scoliosis', 'estrogen receptor 1', 'idiopathic', 'pyrosequencing', 'scoliosis', 'scoliosis progression', 'spinal curvatures']</t>
  </si>
  <si>
    <t>['biomarkers', 'cancer stroma', 'network medicine', 'Gene expression']</t>
  </si>
  <si>
    <t>['female', 'insulin signaling', 'liver', 'testosterone', 'white adipose tissue']</t>
  </si>
  <si>
    <t>['Disinfection byproducts', 'estrous cycle', 'iodoacetic acid', 'ovary', 'steroidogenesis']</t>
  </si>
  <si>
    <t>['Chinese arborvitae kernel', 'Prepared Rehmannia root', 'anxiety disorders', 'mechanism of action', 'network pharmacology']</t>
  </si>
  <si>
    <t>['BRAFV600E mutation', 'ESR1', 'BRAFV600E protein', 'ERalpha', 'papillary thyroid cancer']</t>
  </si>
  <si>
    <t>['Benzo[a]pyrene', 'Biotransformation', 'Endocrine disruptors', 'Environmental stressors', 'Polycyclic aromatic hydrocarbons', 'Water contamination']</t>
  </si>
  <si>
    <t>['Acute stress', 'Behavior', 'Eletrophysiological recordings', 'Palmitoylation', 'Small animal imaging', 'Zdhhc7-deficiency']</t>
  </si>
  <si>
    <t>['Breast cancer biomarker assays', 'Immunohistochemistry', 'PCR', 'STRAT4', 'Surrogate subtyping', 'mRNA']</t>
  </si>
  <si>
    <t>['Celastrol', 'Computer-aided drug design', 'Mechanism', 'Network pharmacology', 'Osteoarthritis', 'Transcriptomics']</t>
  </si>
  <si>
    <t>['ESR1', 'Intrahepatic cholangiocarcinoma', 'Recurrence', 'Weighted gene coexpression network analysis']</t>
  </si>
  <si>
    <t>['Breast cancer', 'Estrogen', 'Gene biomarkers', 'Menstrual cycle', 'Progesterone']</t>
  </si>
  <si>
    <t>['cell cultures', 'cloprostenol', 'felids', 'hormone receptors', 'luteal cells', 'luteal regression', 'prostaglandin F2alpha']</t>
  </si>
  <si>
    <t>['Breast Cancer', 'Genetic Association Study', 'Genotyping', 'Single Nucleotide Polymorphism (SNP)', 'microRNA (miRNA)']</t>
  </si>
  <si>
    <t>['AC144450.1', 'APTR', 'FOXM1/GATA3/FOXA1/ESR1 axis', 'RAMP2.AS1', 'ZNF337.AS1', 'breast cancer', 'linc00663', 'lncRNAs']</t>
  </si>
  <si>
    <t>['biological processes', 'diminished ovarian reserve (DOR)', 'melatonin', 'network pharmacology', 'ovarian reserve (OR)', 'potential therapeutic targets', 'signaling pathways']</t>
  </si>
  <si>
    <t>['Bu-Yang', 'estrogen receptor', 'network pharmacology', 'postmenopausal osteoporosis', 'traditional Chinese medicine']</t>
  </si>
  <si>
    <t>['estrogen receptor', 'gene expression', 'hepatocarcinogenesis', 'liver cancer', 'ovariectomy', 'sexual dimorphism']</t>
  </si>
  <si>
    <t>['development', 'embryo', 'embryo-maternal recognition', 'equine', 'methylation', 'transport']</t>
  </si>
  <si>
    <t>['Di-2-ethylhexyl phthalate', 'embryonic development', 'heart looping disorders', 'zebrafish']</t>
  </si>
  <si>
    <t>['Chinese medicine', 'Fuyou formula', 'integrated pharmacology', 'precocious puberty', 'protein-protein interaction network']</t>
  </si>
  <si>
    <t>['Genetic testing', 'Genomic testing', 'Metastatic breast cancer', 'Targeted therapy']</t>
  </si>
  <si>
    <t>['alternative splicing', 'differentially spliced genes', 'gilts', 'hypothalamus-pituitary-ovary axis', 'puberty']</t>
  </si>
  <si>
    <t>['ARMS-PCR', 'Breast cancer', 'CtDNA', 'DDPCR', 'ESR1', 'Super-ARMS']</t>
  </si>
  <si>
    <t>['Circulating tumour DNA (ctDNA)', 'Endocrine therapy resistance', 'Metastatic breast cancer', 'Next-generation sequencing']</t>
  </si>
  <si>
    <t>['breast cancer', 'estrogen', 'gene-environment interaction']</t>
  </si>
  <si>
    <t>['Agnostic therapy', 'Breast cancer', 'ESCAT', 'Molecular tumor board', 'Precision medicine', 'Target therapy']</t>
  </si>
  <si>
    <t>['ERBB2', 'ESR1', 'Breast cancer assays', 'Estrogen receptor', 'GeneXpert', 'Human epidermal growth factor receptor 2', 'LMIC', 'STRAT4', 'mRNA']</t>
  </si>
  <si>
    <t>['Breast cancer', 'ESR1', 'Endocrine resistance', 'Fusion transcript', 'Gene fusion', 'RNA sequencing']</t>
  </si>
  <si>
    <t>['Breast cancer', 'Doxorubicin', 'Paclitaxel', 'Sequential combination']</t>
  </si>
  <si>
    <t>['Rheumatoid arthritis', 'bioinformatics analysis', 'drug discovery', 'joint effusion', 'text mining']</t>
  </si>
  <si>
    <t>['breast cancer', 'clinical impact', 'gene fusion', 'genomic alteration', 'tumor mutational burden']</t>
  </si>
  <si>
    <t>['chemokine', 'hepatocellular carcinoma', 'immune infiltration', 'metastasis', 'tumor suppressor']</t>
  </si>
  <si>
    <t>['Endometritis', 'Estrogen receptor', 'Progesterone receptor', 'Resveratrol']</t>
  </si>
  <si>
    <t>['Biomarker', 'Cadmium', 'Fish', 'Pulsed exposure', 'Reproductive toxicity']</t>
  </si>
  <si>
    <t>['PI3K-Akt signaling pathway', 'depression', 'emodin', 'neuroinflammation', 'systems pharmacology']</t>
  </si>
  <si>
    <t>['Ziyin recipe', 'clinical observation', 'infertility', 'network pharmacology', 'ovulation disorder']</t>
  </si>
  <si>
    <t>['bladder cancer', 'chemotherapy', 'muscle invasive', 'risk stratification', 'subtype']</t>
  </si>
  <si>
    <t>['Baihe Decoction', 'coronary heart disease (CHD)', 'molecular docking', 'network pharmacology', 'signaling pathway']</t>
  </si>
  <si>
    <t>['Adult T-cell leukemia/lymphoma', 'HTLV-1 associated myelopathy/tropical spastic paraparesis', 'Human T-lymphotropic virus type 1', 'Pathogenesis', 'Systems virology']</t>
  </si>
  <si>
    <t>['DNA sequencing', 'Estrogen receptor 1 gene', 'PCR-RFLP', 'Polymorphisms', 'Progesterone receptor gene', 'Recurrent pregnancy loss']</t>
  </si>
  <si>
    <t>['Network pharmacology', 'common target protein interaction network', 'intervertebral disc degeneration', 'the network diagram', 'tonifying kidney and activating blood soup']</t>
  </si>
  <si>
    <t>['endometrial proliferation', 'implantations', 'insulin signaling', 'knockout mice', 'uterus']</t>
  </si>
  <si>
    <t>['Coding RNA', 'Hypothalamus', 'Non-coding RNA', 'Pig', 'XX-DSD']</t>
  </si>
  <si>
    <t>['ESR1 variant', 'FSHR variants', 'Female fertility', 'ICSI', 'Ovarian response']</t>
  </si>
  <si>
    <t>['Antiprogestins', 'Progesterone receptor', 'metastatic breast cancer']</t>
  </si>
  <si>
    <t>['bioinformatics analysis', 'gene expression', 'hepatocellular carcinoma', 'hub genes', 'methylation']</t>
  </si>
  <si>
    <t>['Estrogen receptor 1', 'PCR-RFLP', 'major depressive disorder', 'rs22346939', 'rs9340799', 'variant']</t>
  </si>
  <si>
    <t>['DNA methylation', 'Mesothelioma', 'biomarker', 'epigenetics']</t>
  </si>
  <si>
    <t>['DNAJC12', 'ERBB4', 'ESR1', 'breast carcinoma', 'signaling pathway']</t>
  </si>
  <si>
    <t>['Estrogen receptor', 'Immune checkpoint', 'Lung cancer', 'Progesterone receptor', 'Tumor-infiltrating lymphocytes']</t>
  </si>
  <si>
    <t>['Metastatic breast cancer (MBC)', 'circulating tumor DNA', 'genomic', 'mutation', 'prognosis']</t>
  </si>
  <si>
    <t>['Coronavirus disease 2019 (COVID-19)', 'Huashi Baidu Formula (HSBDF)', 'molecular docking', 'network pharmacology', 'severe acute respiratory syndrome coronavirus 2 (SARS-CoV-2)', 'signaling pathway']</t>
  </si>
  <si>
    <t>['Uterine leiomyosarcoma', 'differentially expressed genes', 'microarray data analysis', 'protein interaction network']</t>
  </si>
  <si>
    <t>['adipose tissue', 'fat metabolism', 'skeletal muscle']</t>
  </si>
  <si>
    <t>['biomarkers', 'breast cancer', 'estrogen receptor', 'pharmacodynamic', 'predictive', 'prognostic']</t>
  </si>
  <si>
    <t>['DNA methylation', 'Epigenetics', 'Estrogen receptor', 'Gene expression', 'Pimephales promelas', 'esr1']</t>
  </si>
  <si>
    <t>['Breast cancer', 'Circulating tumor DNA', 'ESR1 mutations', 'HER2 amplification', 'Liquid biopsy', 'PIK3CA mutations']</t>
  </si>
  <si>
    <t>['ATG14', 'EIF3J-DT; gastric cancer', 'autophagy', 'chemotherapy resistance']</t>
  </si>
  <si>
    <t>['Estrogen Receptor 1 (ESR1)', 'ctDNA', 'endocrine therapy', 'liquid biopsy', 'metastatic breast cancer']</t>
  </si>
  <si>
    <t>['Anti-inflammatory activity', 'Coronary heart disease', 'Estrogen receptor 1', 'NF-kappaB', 'Tongmai Yangxin pill']</t>
  </si>
  <si>
    <t>['Obesity', 'fish oil', 'gene-diet interaction', 'inflammation', 'sexual dimorphism', 'tart cherry', 'type 2 diabetes']</t>
  </si>
  <si>
    <t>['ADHD', 'Birth cohort', 'DNA methylation', 'DOHaD', 'GFI1', 'Prenatal smoking exposure']</t>
  </si>
  <si>
    <t>['cytochrome P450 enzymes', 'drug metabolism', 'estrogen receptor alpha', 'gene expression', 'liver', 'transcription factors']</t>
  </si>
  <si>
    <t>['BRCA1/2', 'ERBB2', 'ESR1', 'Estrogen receptors', 'PIK3CA']</t>
  </si>
  <si>
    <t>['NaF', 'chicken embryo', 'gonads', 'hormone receptors']</t>
  </si>
  <si>
    <t>['ESR1 XbaI', 'estrogen receptor 1 (ESR1)', 'meta-analysis', 'osteoarthritis (OA)', 'polymorphism', 'rs9340799', 'trial sequential analysis']</t>
  </si>
  <si>
    <t>['circulating tumor cells', 'gene expression', 'liquid biopsy', 'metastatic breast cancer', 'multiplex RT-qPCR', 'prognostic marker']</t>
  </si>
  <si>
    <t>['estrogen receptor 1', 'hypospadias', 'polymorphism']</t>
  </si>
  <si>
    <t>['breast cancer', 'genomic landscape', 'liver metastasis', 'nomogram model', 'prognosis']</t>
  </si>
  <si>
    <t>['COVID-19', 'Chlorogenic acid', 'mechanism', 'molecular docking', 'network pharmacology']</t>
  </si>
  <si>
    <t>['Apoptosis', 'Cell proliferation', 'Inflammation', 'Network pharmacology', 'Tibolone', 'Traumatic brain injury']</t>
  </si>
  <si>
    <t>['Cryopreservation', 'Culture', 'Dimethyl sulfoxide', 'Explant', 'In vitro', 'Persian onager']</t>
  </si>
  <si>
    <t>['*Contraception', '*Estrogen receptor', '*Etonogestrel', '*Obesity', '*Pharmacogenomics', '*Weight gain']</t>
  </si>
  <si>
    <t>['Gender incongruence', 'rs2234693', 'rs3138774', 'rs9340799', 'rs9478245', 'transgender']</t>
  </si>
  <si>
    <t>['G protein-coupled oestrogen receptor 1', 'androgen receptor', 'aromatase', 'efferent ducts', 'oestrogen receptor', 'sand rat']</t>
  </si>
  <si>
    <t>['*Advanced breast cancer', '*Clinically actionable genes', '*Genetic alterations', '*NGS', '*PIK3CA', '*p53']</t>
  </si>
  <si>
    <t>['*Breast cancer', '*ESR1 mutations', '*Endocrine resistance', '*Unfolded protein response', '*XBP1']</t>
  </si>
  <si>
    <t>['Bayesian estimation', 'Likelihood ratio', 'Multiplex RT-PCR', 'Vaginal fluid']</t>
  </si>
  <si>
    <t>['bisphenol A', 'breast cancer', 'hexabromocyclododecane', 'methoxychlor', 'nonylphenol', 'octylphenol']</t>
  </si>
  <si>
    <t>['Bioinformatics analysis', 'Lung adenocarcinoma', 'Metabolite', 'Protein-protein interaction', 'Transcription factor', 'miRNA']</t>
  </si>
  <si>
    <t>['germ cell', 'meiosis', 'nonylphenol', 'testis']</t>
  </si>
  <si>
    <t>['Inflammatory bowel disease', 'cancer', 'dysplasia']</t>
  </si>
  <si>
    <t>['*Abemaciclib', '*Alpelisib', '*Aromatase inhibitor', '*Aurora kinase inhibitor', '*Biomarkers', '*CDK inhibitor', '*CDK4/6 inhibitor', '*Clinical trials', '*ESR1', '*Endocrine therapy', '*Estrogen receptor-positive (ER+) breast cancer', '*Everolimus', '*FGFR inhibitor', '*Fulvestrant', '*Hormone receptor-positive (HR+) and HER2-negative (HER2-) breast cancer', '*Metastatic breast cancer (MBC)', '*PI3K inhibitor', '*PIK3CA', '*Palbociclib', '*RB1', '*Resistance mechanisms', '*Ribociclib', '*Selective estrogen receptor downregulator (SERD)', '*Sequencing of therapy', '*Targeted therapy', '*mTOR inhibitor']</t>
  </si>
  <si>
    <t>['CpGI shore', 'DNA methylation', 'ESR1 promoter', 'estradiol', 'women healthy aging']</t>
  </si>
  <si>
    <t>['bovine', 'gene expression', 'nutrient restriction', 'placentome']</t>
  </si>
  <si>
    <t>['calycosin', 'mechanism', 'nasopharyngeal carcinoma', 'network pharmacology', 'targets']</t>
  </si>
  <si>
    <t>['Biomarker', 'Breast cancer', 'CTC', 'ESR1', 'Exosomes', 'Liquid biopsy', 'Methylation', 'PIK3CA', 'cfDNA', 'ctDNA']</t>
  </si>
  <si>
    <t>['*Aromatase inhibitor', '*Breast cancer', '*CA-15.3', '*Cell-free DNA', '*Circulating DNA', '*ESR1 mutation']</t>
  </si>
  <si>
    <t>['*DMRT3', '*OAS3', '*disorders of sex development', '*estrogen receptor 1', '*genetic analysis']</t>
  </si>
  <si>
    <t>['ESMO-ESGO-ESTRO risk classification', 'TCGA', 'endometrial adenocarcinoma', 'endometrial cancer', 'prognosis', 'prognostic', 'protein biomarker', 'recurrence', 'risk assessment', 'uterine cancer']</t>
  </si>
  <si>
    <t>['Chinese herbal medicine', 'Chinese medicine', 'breast cancer', 'pharmacology']</t>
  </si>
  <si>
    <t>['*Breast cancer', '*Breast cancer cell lines', '*Breast cancer subtypes', '*Estrogen receptor', '*Patient-derived xenografts']</t>
  </si>
  <si>
    <t>['*Chromatin', '*Gene expression', '*Steroid receptor', '*Transcription']</t>
  </si>
  <si>
    <t>['Druggability', 'Inflammation', 'Luteolin', 'Network pharmacology', 'Proteomics', 'Transcriptomics']</t>
  </si>
  <si>
    <t>['*breast cancer', '*endocrine response', '*estrogen receptor', '*invasive lobular carcinoma']</t>
  </si>
  <si>
    <t>['bone', 'fracture', 'human genetics', 'injury', 'intrinsic risk factors']</t>
  </si>
  <si>
    <t>['*aromatase', '*estrogen', '*phytoestrogen', '*uterine cell growth']</t>
  </si>
  <si>
    <t>['Siwu Decoction', 'action mechanism', 'key proteins', 'mRNA', 'primary dysmenorrhea']</t>
  </si>
  <si>
    <t>['Aromatase inhibitors', 'Arthralgia', 'Breast cancer', 'Pharmacogenomics']</t>
  </si>
  <si>
    <t>['*androgen receptor', '*aromatase', '*endometriosis', '*intracrinology', '*oestrogen receptor']</t>
  </si>
  <si>
    <t>['*Estrogen', '*Estrogen receptors', '*High altitude', '*Nitric oxide', '*eNOS']</t>
  </si>
  <si>
    <t>['*ER-positive breast cancer', '*Planar cell polarity pathway', '*Wnt pathway', '*miR-18a', '*migration']</t>
  </si>
  <si>
    <t>['ERalpha (ERalpha)', 'ESR1', 'breast cancer', 'microRNA (miRNA)', 'prognosis']</t>
  </si>
  <si>
    <t>['*alcohol', '*dopamine', '*estrogen', '*estrogen receptors', '*sex differences']</t>
  </si>
  <si>
    <t>['ESR1', 'Genotype', 'Meta-analysis', 'Polymorphism', 'Postmenopausal osteoporosis']</t>
  </si>
  <si>
    <t>['COVID-19 pandemic', 'Oncotype DX', 'Recurrence Score result', 'core needle biopsy']</t>
  </si>
  <si>
    <t>['Apoptosis', 'Estrogen receptor alpha', 'GLP-1', 'Palmitate', 'Silychristin A', 'Type 2 diabetes mellitus']</t>
  </si>
  <si>
    <t>['ESR1', 'WGCNA', 'circRNA', 'follicle', 'hub genes', 'transcriptome']</t>
  </si>
  <si>
    <t>['AM, alveolar macrophages', 'AR, androgen receptor', 'CAS, Chemical abstracts service number', 'CFDA, The China Food and Drug Administration', 'COX, cyclooxygenases', 'COX-2, cyclooxygenase', 'DL, drug-likeness', 'ESR1, estrogen receptor 1', 'Flos Lonicerae', 'Fructus Forsythiae', 'GO, Gene Ontology', 'HCMV, Human cytomegalovirus', 'HCV, human cytomegalovirus', 'HPV, Human papillomavirus', 'HQ, Huangqin, Radix Scutellariae', 'JYH, Jinyinhua, Flos Lonicerae', 'KEGG, Kyoto Encyclopedia of Genes and Genomes', 'LQ, Lianqiao, Fructus Forsythiae', 'MCP, monocyte chemoattractant protein', 'NCOA1, nuclear receptor coactivator 1', 'NCOA2, nuclear receptor coactivator 2', 'NO, nitric oxide', 'Network pharmacology', 'OB, oral bioavailability', 'PG, prostaglandin', 'Pharmacological mechanism', 'ROS, reactive oxygen species', 'RSV, respiratory syncytial virus', 'Radix Scutellariae', 'Respiratory tract infection', 'SARS-CoV, severe acute respiratory syndrome coronavirus', 'SHL oral liquid, Shuanghuanglian oral liquid', 'SMILES, Simplified molecular input line entry specification', 'Shuanghuanglian oral liquid', 'TCM, traditional Chinese medicine', 'TCMSP, Traditional Chinese Medicine Systems Pharmacology database']</t>
  </si>
  <si>
    <t>['*Adenomyosis', '*Junctional zone', '*Oestrogen', '*[Ca2+]i flux']</t>
  </si>
  <si>
    <t>['Bioinformatics in IVF', 'Clomiphene citrate (CC)', 'IVF', 'Poor ovarian response (POR)']</t>
  </si>
  <si>
    <t>['Activation Function-1', 'Estrogen receptor', 'Pancreatic cancer', 'SNP']</t>
  </si>
  <si>
    <t>['* AR', '* CYP19A1', '*gene expression', '*hypospadias', '*whole exome sequencing']</t>
  </si>
  <si>
    <t>["Du'an goat", 'selective signals.', 'whole genome sequencing']</t>
  </si>
  <si>
    <t>['*Leydig cells', '*endocrine disruptors', '*isoflavones', '*soy bean', '*steroid hormones', '*testis']</t>
  </si>
  <si>
    <t>['expression', 'goat', 'identification', 'molecular tools', 'oestrogen receptor']</t>
  </si>
  <si>
    <t>['estrogen receptor', 'mRNA', 'methylation', 'protein', 'survival']</t>
  </si>
  <si>
    <t>['ATAC-seq', 'TCGA', 'chromatin accessibility', 'promoter', 'survival']</t>
  </si>
  <si>
    <t>['WGCNA', 'ionizing radiation damage', 'radiation-induced bystander effect', 'transcription factor']</t>
  </si>
  <si>
    <t>['*Breast cancer', '*MORC2', '*chaperone-mediated autophagy', '*endocrine resistance', '*estrogen', '*estrogen receptor', '*lysosomal degradation']</t>
  </si>
  <si>
    <t>['Arcuate nucleus', 'Energy regulation', 'Estradiol', 'Paraventricular nucleus']</t>
  </si>
  <si>
    <t>['Gene expression', 'Methylation', 'Ovarian cancer']</t>
  </si>
  <si>
    <t>['Cancer genomics', 'Computational biology and bioinformatics']</t>
  </si>
  <si>
    <t>['GnRH agonist long protocol', 'Progesterone', 'Single-nucleotide polymorphism']</t>
  </si>
  <si>
    <t>['Anticancer', 'Bioinformatics', 'Cancer stem cells', 'Nobiletin', 'signaling pathway']</t>
  </si>
  <si>
    <t>['Endocrine disrupting chemical', 'Gene expression', 'Norethindrone', 'Reproductive behavior', 'Steroidogenesis', 'Zebrafish']</t>
  </si>
  <si>
    <t>['NCT03521245', 'RNA sequencing', 'bioinformatics', 'biomarkers detection', 'breast cancer', 'clinical oncology', 'immunohistochemistry', 'lung cancer', 'molecular diagnostics', 'personalized medicine', 'targeted therapies', 'transcriptomics', 'trastuzumab']</t>
  </si>
  <si>
    <t>['estrogen receptor 1', 'hepatocellular carcinoma', 'microRNA-939-3p']</t>
  </si>
  <si>
    <t>['*Endocrine disrupting chemical', '*Estrogen receptor', '*NGS', '*Organophosphate ester', '*TOCP']</t>
  </si>
  <si>
    <t>['*GH/IGF-1', '*neuroendocrine bone axis', '*puberty', '*sex steroids', '*skeletal sexual dimorphism']</t>
  </si>
  <si>
    <t>['*Breast cancer subtype prediction', '*Cancer gene markers', '*Cancer type prediction', '*Convolutional neural networks', '*Deep learning', '*The Cancer Genome Atlas']</t>
  </si>
  <si>
    <t>['*ESR1 Q375H mutant', '*ESR1 R394H mutant', '*ESR1 gene', '*Esr1-Q mice', '*Estrogen Insensitivity Syndrome']</t>
  </si>
  <si>
    <t>['CYP19A1 [rs2414096]', 'ESR1 [rs9340799]', 'IL-10 [rs1800896]', 'RANKL: C&gt; T [rs9594759] genes polymorphism', 'deciduous teeth', 'fetal macrosomia']</t>
  </si>
  <si>
    <t>['*Estrogen receptor', '*Indeno[1,2,3-cd]pyrene', '*Microplastic', '*PAH', '*Picene']</t>
  </si>
  <si>
    <t>['Microarray', 'Mitochondrial activity', 'Oocyte maturation', 'Pig']</t>
  </si>
  <si>
    <t>['Asthma', 'Complementary medicine', 'Computational analysis', 'Herbal medicine', 'Natural product', 'Network pharmacology', 'Respiratory disease']</t>
  </si>
  <si>
    <t>['ESR1', 'Hemerocallis radix', 'MAOA', 'MAOB', 'anthraquinone', 'depressive disorder', 'kaempferol', 'network pharmacology', 'vanillic acid']</t>
  </si>
  <si>
    <t>['*RUNX1', '*RUNX2', '*breast cancer', '*breast cancer stem cells', '*epithelial to mesenchymal transition']</t>
  </si>
  <si>
    <t>['cutaneous melanoma', 'estrogen receptors', 'gender disparities', 'genetic variants', 'insulin-like growth factor 1', 'insulin-like growth factor 1 receptor']</t>
  </si>
  <si>
    <t>['* ESR1', '*ERalpha', '*complete estrogen insensitivity', '*delayed puberty', '*diethylstilbestrol']</t>
  </si>
  <si>
    <t>['Endometriosis', 'Estrogen receptor', 'GPER1', 'Heterogeneity', 'Mouse', 'Progesterone receptor', 'Steroid hormone receptors']</t>
  </si>
  <si>
    <t>['*Estrogen receptor', '*Estrogen signaling', '*Human breast explants']</t>
  </si>
  <si>
    <t>['*FOXO', '*NF-kappaB', '*estradiol', '*miR-21-5p', '*microRNA', '*myasthenia gravis']</t>
  </si>
  <si>
    <t>['Granulosa cells', 'Microarray', 'Ovarian follicle', 'Pig', 'Primary culture']</t>
  </si>
  <si>
    <t>['*Psoriasis', '*bioinformatic approaches', '*differentially expressed genes', '*hub gene', '*network analysis', '*pathogenesis']</t>
  </si>
  <si>
    <t>['Ovarian cancer', 'Platinum resistance', 'Text mining']</t>
  </si>
  <si>
    <t>['*Bisphenol A', '*Digit ratio of the hand', '*ESR1 polymorphism', '*Phthalate']</t>
  </si>
  <si>
    <t>['ESR1', 'ESR2', 'Estrogen receptors', 'Haplotype', 'Metabolic syndrome', 'Polycystic ovary syndrome', 'Single nucleotide variation']</t>
  </si>
  <si>
    <t>['Double-Strand DNA break', 'Estrogen receptor', 'Estrogenic activity', 'Neurodevelopment', 'Neurons', 'Phthalates', 'Zebrafish']</t>
  </si>
  <si>
    <t>['Early development', 'Embryo transfer', 'Oviduct', 'Sheep', 'Uterus']</t>
  </si>
  <si>
    <t>['*DNA methylation', '*Field cancerization', '*breast cancer', '*contralateral breast', '*epigenetics', '*normal breast']</t>
  </si>
  <si>
    <t>['cell-free DNA', 'circulating tumor DNA', 'circulating tumor cells', 'liquid biopsy', 'metastatic breast cancer patients', 'multi-parametric', 'multimodal', 'next-generation sequencing', 'therapy stratification', 'unique molecular indices']</t>
  </si>
  <si>
    <t>['*Endocrine disruptors', '*Gene expression', '*Hypothalamus', '*Liver', '*Maternal exposure', '*Organophosphate flame retardants', '*Sex differences']</t>
  </si>
  <si>
    <t>['*Glyphosate-based herbicide', '*ductal morphogenesis', '*growth factors', '*male', '*rat mammary gland']</t>
  </si>
  <si>
    <t>['*Genistein', '*Mitochondria', '*Muscle fiber', '*Muscle metabolism', '*miR-222']</t>
  </si>
  <si>
    <t>['*azacytidine', '*gene expression', '*lentiviral transduction', '*liver progenitor cell', '*liver-enriched transcription factor', '*microRNA', '*rat liver epithelial cells']</t>
  </si>
  <si>
    <t>['*DESeq2.', '*Limma-Voom', '*RNA-seq', '*SNPs', '*bioinformatics', '*breast cancer', '*cancer genomics', '*differential expression', '*genetic variant', '*whole exome sequencing']</t>
  </si>
  <si>
    <t>['CDK2', 'ERalpha', 'EZH2', 'HGSOC', 'phosphorylation']</t>
  </si>
  <si>
    <t>['*Bioinformatics analysis', '*Cervical cancer', '*Differentially expressed genes', '*Gene Expression Omnibus (GEO)', '*Methylation']</t>
  </si>
  <si>
    <t>['3D cell culture', 'Mixture toxicity', 'Multivariate analysis', 'Nonylphenol', 'Organophosphorus pesticides', 'Shotgun lipidomics']</t>
  </si>
  <si>
    <t>['Antioxidant enzymes', 'Chemical exposures', 'Physical activity', 'Prostate cancer']</t>
  </si>
  <si>
    <t>['Breast neoplasms', 'Cerebrospinal fluid', 'Estrogen receptor alpha', 'Liquid biopsy', 'Meningeal carcinomatosis']</t>
  </si>
  <si>
    <t>['Bisphenol A', 'Estrogen receptor', 'Genetic variant', 'Interaction', 'Non-small cell lung cancer']</t>
  </si>
  <si>
    <t>['*AID', '*Aicda', '*HDAC inhibitor', '*antibody response', '*class switch DNA recombination', '*estrogen', '*estrogen receptor alpha', '*microRNA']</t>
  </si>
  <si>
    <t>['*breast cancer', '*endocrine therapy', '*kinase fusion', '*larotrectinib', '*resistance']</t>
  </si>
  <si>
    <t>['ESR1', 'adjuvant chemotherapy', 'colorectal cancer', 'predictive', 'retrospective analysis']</t>
  </si>
  <si>
    <t>['ESR1', 'LINC00707', 'acetyl-11-keto-beta-boswellic acid', 'breast precancerous lesion', 'ceRNA', 'miR-206']</t>
  </si>
  <si>
    <t>['clinical efficacy', 'donepezil', 'gene polymorphisms', 'pharmacodynamics', 'pharmacogenetics']</t>
  </si>
  <si>
    <t>['*ESR1', '*SERD', '*SERM', '*aromatase inhibitor', '*breast cancer', '*endocrine resistance', '*estrogen receptor']</t>
  </si>
  <si>
    <t>['*cirrhosis', '*clinical cases', '*gender-dependent liver failure', '*hepatic glucose metabolism', '*hepatic lipid metabolism', '*hepatocellular carcinoma', '*insulin resistance', '*metabolic syndrome', '*non-alcoholic fatty liver disease', '*transgenic animal models', '*type 2 diabetes']</t>
  </si>
  <si>
    <t>['*bisphenol A', '*brain', '*cognition', '*communication', '*epigenetics', '*genistein', '*miRNA', '*non-coding RNA']</t>
  </si>
  <si>
    <t>['*aging', '*estrogen', '*germline stem cell', '*oocyte', '*oogenesis']</t>
  </si>
  <si>
    <t>['Acrylamide', 'Apoptosis', 'Autophagy', 'Female reproduction', 'Ovary', 'Steroid hormone release']</t>
  </si>
  <si>
    <t>['ESR1', 'ESR1 mutations', 'aromatase inhibitors', 'breast cancer', 'endocrine therapy', 'neoadjuvant']</t>
  </si>
  <si>
    <t>['*BCL2L14-ETV6', '*chemoresistance', '*gene fusion', '*recurrent adjacent gene rearrangements', '*triple-negative breast cancer']</t>
  </si>
  <si>
    <t>['Network pharmacology', 'Osteoporosis', 'Sinomenii caulis']</t>
  </si>
  <si>
    <t>["Alzheimer's disease", 'Cognitive impairment', 'Dementia', 'ESR2', 'Estrogen receptor beta', 'Polymorphisms']</t>
  </si>
  <si>
    <t>['collagen', 'estrogen deficiency', 'extracellular matrix', 'genistein', 'rat', 'tendon']</t>
  </si>
  <si>
    <t>['Ectopic pregnancy', 'Expression', 'miRNA']</t>
  </si>
  <si>
    <t>['*atrioventricular block', '*connexins', '*cytoskeleton', '*intercellular junctions', '*tight junctions']</t>
  </si>
  <si>
    <t>['*Brain Masculinization', '*ERalpha', '*ESR1', '*Gender Incongruence', '*Methylation', '*RIII']</t>
  </si>
  <si>
    <t>['*Bi-LSTM-CNN-CRF', '*Co-occurrence network', '*Gastrointestinal cancer', '*Influence maximization', '*Text mining']</t>
  </si>
  <si>
    <t>['*arginine', '*endothelium', '*estradiol', '*estrogen receptor alpha', '*fertility', '*mice', '*vascular diseases']</t>
  </si>
  <si>
    <t>['ERalpha', 'Estrogen', 'Immuno-fluorescence', 'Oxidative stress', 'Testis', 'Water restriction']</t>
  </si>
  <si>
    <t>['*Hormone-like activity', '*Molecular docking', '*Morinda officinalis How.', '*Network pharmacology', '*Osteoporosis']</t>
  </si>
  <si>
    <t>['Latin America', 'breast cancer', 'population genetics']</t>
  </si>
  <si>
    <t>['ESR1', 'RT-dPCR', 'estrogen receptor alpha variant', 'non-functioning pituitary adenomas']</t>
  </si>
  <si>
    <t>['*Kiss1', '*androgen receptor', '*bone', '*estrogen receptor alpha', '*reproduction']</t>
  </si>
  <si>
    <t>['17beta-estradiol', 'Cell biology', 'Cell culture', 'Cell differentiation', 'Estrogen receptors', 'Reproductive hormone', 'Reproductive medicine', 'Sertoli cells', 'Steroid hormones', 'Systems biology']</t>
  </si>
  <si>
    <t>['Scutellaria barbata-Hedyotis diffusa', 'breast cancer', 'mechanism of action', 'network pharmacology']</t>
  </si>
  <si>
    <t>['Forsythia suspensa', 'anti-tumor', 'molecular docking', 'network pharmacology']</t>
  </si>
  <si>
    <t>['HLA-J', 'MHC1', 'RT-qPCR', 'breast cancer subtypes']</t>
  </si>
  <si>
    <t>['*bioinformatics analysis', '*biomarker', '*microRNAs', '*osteoporosis', '*target genes']</t>
  </si>
  <si>
    <t>['ERalpha', 'ERbeta', 'ESR1', 'ESR2', 'breast cancer']</t>
  </si>
  <si>
    <t>['Association study', 'Breast density', 'Breast neoplasm', 'Estrogen receptor', 'Genetic variation']</t>
  </si>
  <si>
    <t>['Biochemistry', 'Cancer research', 'Cell biology', 'ER-Positive breast cancer', 'ESR1 mutations', 'Endocrine resistance', 'Molecular biology', 'Transcriptomics', 'XBP1']</t>
  </si>
  <si>
    <t>['Breast cancer']</t>
  </si>
  <si>
    <t>['Homotherapy for heteropathy', 'Network pharmacology', 'Osteoarthritis', 'Qiang-Huo-Sheng-Shi decoction', 'Rheumatoid arthritis']</t>
  </si>
  <si>
    <t>['*endothelium', '*estrogen', '*receptors, smooth muscle', '*tamoxifen', '*vascular']</t>
  </si>
  <si>
    <t>['Leonurus japonicus', 'Menstrual disorders', 'Molecular docking', 'Systems pharmacology', 'Target prediction']</t>
  </si>
  <si>
    <t>['Osteoarthritis', 'Wnt/beta-catenin pathway', 'competitive endogenous RNA', 'interleukin-6', 'microRNA', 'osteoporosis']</t>
  </si>
  <si>
    <t>['biotargets and mechanisms', 'calycosin', 'meningitis', 'network pharmacology']</t>
  </si>
  <si>
    <t>['IRS, immunoreactive score', 'breast cancer, O6-methylguanine-DNA methyltransferase (MGMT), prognosis,', 'immunohistochemistry (IHC)']</t>
  </si>
  <si>
    <t>['COVID-19', 'sepsis', 'systems pharmacology', 'traditional Chinese medicine', 'zebrafish']</t>
  </si>
  <si>
    <t>['Active ingredient', 'Coronavirus disease 2019', 'Effector mechanism', 'Molecular docking', 'Network pharmacology', 'Xuebijing']</t>
  </si>
  <si>
    <t>['breast neoplasm', 'endocrine response', 'first-2-year relapse', 'model development', 'prognosis']</t>
  </si>
  <si>
    <t>['RT-qPCR', 'dairy cow', 'gene expression', 'subfertility']</t>
  </si>
  <si>
    <t>['*Coupling transcriptome', '*ESR1', '*Genetic association', '*Immune pleiotropy', '*Interaction network', '*Pig']</t>
  </si>
  <si>
    <t>['*Molecular docking', '*Molecular dynamics', '*SARS-CoV-2 main protease', '*Secondary metabolites', '*Spices']</t>
  </si>
  <si>
    <t>['DNA methylation', 'ESR1', 'circulating tumor DNA', 'endocrine treatment', 'liquid biopsy']</t>
  </si>
  <si>
    <t>['SARS-CoV-2', 'SARS-CoV-2 cell receptor', 'angiotensin-converting enzyme 2', 'gene co-expression network', 'gene expression profiles', 'gene set enrichment analysis', 'immune signatures']</t>
  </si>
  <si>
    <t>['Antibody-dependent enhancement', 'Autophagy', 'Dengue virus', 'THP-1']</t>
  </si>
  <si>
    <t>['Molecular docking', 'Protein-protein interaction network', 'Systems biology approach', 'Topological centrality', 'Type 1 diabetes']</t>
  </si>
  <si>
    <t>['Hypospadias', 'aetiology', 'human genetics', 'molecular biology', 'urogenital']</t>
  </si>
  <si>
    <t>['ESR1', 'endocrine therapy', 'estrogen receptor-positive metastatic breast cancer', 'liquid biopsy', 'sub-clone']</t>
  </si>
  <si>
    <t>['Estrogen receptor', 'Gonad', 'Mullerian duct', 'Ovarian differentiation', 'Soft-shelled turtle']</t>
  </si>
  <si>
    <t>['CPT', 'breast cancer', 'estrogen receptor', 'high-throughput data', 'proliferation inhibition']</t>
  </si>
  <si>
    <t>['Differentiation', 'Epididymal fat', 'Estrogen receptor alpha knockout (ERalphaKO) mouse', 'Maturation', 'Postnatal development', 'Real-time polymerase chain reaction (PCR)']</t>
  </si>
  <si>
    <t>['Craniofacial dimensions', 'Genes', 'Markers Estrogen receptors.']</t>
  </si>
  <si>
    <t>['ESR1 gene', 'estradiol', 'polymorphism', 'premenstrual syndrome']</t>
  </si>
  <si>
    <t>['C57BL/6J mice', 'estradiol', 'gene expression', 'gonadectomy', 'insulin sensitivity', 'testosterone']</t>
  </si>
  <si>
    <t>['genetic markers', 'genetic polymorphism', 'muscle rigidness', 'power', 'sports genetics']</t>
  </si>
  <si>
    <t>['Chromatin', 'Endocrine resistance', 'Epigenetics', 'Methylation', 'Stem cells', 'microRNA']</t>
  </si>
  <si>
    <t>['ER', 'GSEA', 'GSVA', 'biomarker', 'endocrine', 'estrogen response', 'survival', 'treatment response']</t>
  </si>
  <si>
    <t>['Cell apoptosis', 'KISS1', 'Ovarian granulosa cells', 'STAT4', 'Synthesis of E2']</t>
  </si>
  <si>
    <t>['ESR1', 'breast cancer', 'droplet digital polymerase chain reaction', 'estrogen receptor', 'next-generation sequencing']</t>
  </si>
  <si>
    <t>['cisplatin', 'detoxification', 'hepatotoxicity', 'licorice', 'proteomics']</t>
  </si>
  <si>
    <t>['ESR1', 'Saudi Arabia', 'breast cancer', 'genetic variant']</t>
  </si>
  <si>
    <t>['Leukopenia', 'Molecular mechanism', 'Network pharmacology', 'Sanguisorba Officinalis L.', 'White blood cells']</t>
  </si>
  <si>
    <t>['Bisphenol A', 'Danio rerio', 'Estrogen receptor beta', 'Free radical-induced stress', 'Inflammation', 'Ovary']</t>
  </si>
  <si>
    <t>['Breast cancer', 'Chinese Han population', 'ESR1', 'Polymorphisms', 'Risk']</t>
  </si>
  <si>
    <t>['*GPER1', '*GPER1 antagonists', '*bile salts', '*biliary sludge', '*cholesterol gallstone disease', '*estrogen', '*estrogen receptors', '*gallbladder hypomotility']</t>
  </si>
  <si>
    <t>['Cartilage', 'Drug', 'Gene Expression Profiling', 'MicroRNAs', 'Osteoarthritis', 'Receiver Operating Characteristic']</t>
  </si>
  <si>
    <t>['Apoptosis', 'Cumulative survival', 'Hepatocellular carcinoma', 'Invasion', 'Migration', 'Network pharmacology', 'Proliferation', 'Yangyin fuzheng jiedu prescription']</t>
  </si>
  <si>
    <t>['Breast cancer', 'Chemosensitivity', 'Fatty acid binding protein-7 (FABP7)', 'Prognosis']</t>
  </si>
  <si>
    <t>['Bioactive compounds', 'Diabetes', 'Hypoglycemic mechanism', 'Polygonum multiflorum', 'Systematic pharmacology']</t>
  </si>
  <si>
    <t>['Bisphenol A', 'Estrogen receptor', 'Obesity', 'Oxidative stress']</t>
  </si>
  <si>
    <t>['*multifocal breast carcinoma']</t>
  </si>
  <si>
    <t>['Differentially expressed genes', 'Functional factors;miR-30a', 'Ovarian Cancer']</t>
  </si>
  <si>
    <t>['4T1 murine mammary gland tumor cell line', 'cancer models', 'computational immunology', 'immunotherapy', 'triple negative breast cancer']</t>
  </si>
  <si>
    <t>['estrogen receptor', 'polymorphism', 'premenstrual syndrome']</t>
  </si>
  <si>
    <t>['MCF-7', 'ROS', 'gene expression', 'microarray', 'topotecan']</t>
  </si>
  <si>
    <t>['*ESR1-CCDC170', '*Endocrine resistance', '*HER2', '*Luminal breast cancer', '*SRC']</t>
  </si>
  <si>
    <t>['ESR1', 'Intrauterine growth restriction', 'PGR', 'Pregnancy', 'Single nucleotide polymorphism']</t>
  </si>
  <si>
    <t>['HPG and HPA axes', 'Norethindrone', 'Ontogeny', 'Zebrafish']</t>
  </si>
  <si>
    <t>['conservation', 'domestication', 'genetic diversity', 'selection']</t>
  </si>
  <si>
    <t>['*Acromegaly', '*Estrogen receptor', '*Estrogen receptor gene expression', '*Nonfunctioning pituitary adenoma']</t>
  </si>
  <si>
    <t>['DNA methylation', 'ESR1', 'GPER', 'VMS', 'healthy middle-aged and older women', 'sleep problems']</t>
  </si>
  <si>
    <t>['ESR1', 'Pvull', 'XbaI', 'meta-analysis', 'polymorphism', 'preeclampsia']</t>
  </si>
  <si>
    <t>['*Breast cancer', '*Genomic profiling', '*Metastasis', '*Personalised medicine']</t>
  </si>
  <si>
    <t>['*chromosomal inversion', '*social behavior', '*songbird']</t>
  </si>
  <si>
    <t>['*ERalpha', '*GPCR', '*Rspo1', '*Wnt/beta-catenin', '*developmental biology', '*mouse']</t>
  </si>
  <si>
    <t>['ESR1 mutant models', 'breast cancer', 'combination therapies', 'glutamine', 'metabolic rewiring', 'selinexor', 'tamoxifen']</t>
  </si>
  <si>
    <t>['Bisphenol A', 'Combined effects', 'Di (2-ethylhexyl) phthalate', 'Estrogen receptor alpha', 'Thyroid hormone homeostasis']</t>
  </si>
  <si>
    <t>['Hypertensive intracerebral hemorrhage', 'angiotensin', 'apoptosis', 'estrogen', 'vascular smooth muscle cells (VSMCs)']</t>
  </si>
  <si>
    <t>['BMI', 'ESR1 gene polymorphism', 'Obesity', 'Sex-specific effect', 'TARF study']</t>
  </si>
  <si>
    <t>['2-cyanoacrylamide linked to 4,5,6,7-tetrahydrobenzo[b]thiophene', 'DNA damage', 'DNA fragmentation', 'alkyl linkers', 'anticancer', 'bis(aromatic aldehydes)', 'gene expression']</t>
  </si>
  <si>
    <t>['*Bioinformatics', '*Breast cancer', '*Genetics', '*Oncology']</t>
  </si>
  <si>
    <t>['*CAD', '*CETP', '*ESR1', '*MS', '*MTHFR', '*Polymorphism']</t>
  </si>
  <si>
    <t>['Breast neoplasm', 'Endocrine therapy', 'High-throughput nucleotide sequencing', 'Letrozole', 'Neoadjuvant therapy']</t>
  </si>
  <si>
    <t>['Circulating tumour DNA', 'Genomics', 'Metastatic breast cancer', 'Next-generation sequencing', 'cell-free DNA']</t>
  </si>
  <si>
    <t>['Leiqiong cattle', 'Yunling cattle', 'growth', 'hormones', 'pituitary gland', 'transcriptome']</t>
  </si>
  <si>
    <t>['ESR1 mutation', 'aromatase inhibitor', 'endocrine therapy resistance', 'metastatic breast cancer', 'selective estrogen receptor modulator']</t>
  </si>
  <si>
    <t>['anterior gradient 3', 'estrogen', 'estrogen receptor-positive breast cancer', 'proliferation']</t>
  </si>
  <si>
    <t>['Active ingredients', 'ESR1', 'Gegen qinlian decoction', 'Network pharmacology', 'Type II diabetes']</t>
  </si>
  <si>
    <t>['Dopamine', 'Esr1', 'MPOA']</t>
  </si>
  <si>
    <t>['*Adipose tissue', '*Bisphenol', '*Glucose metabolism', '*Inflammation', '*Insulin signalling']</t>
  </si>
  <si>
    <t>['*3D cell culture', '*Alpha-lactalbumin', '*Beta-casein', '*Endocrine disruptor', '*Mammary gland', '*Milk proteins']</t>
  </si>
  <si>
    <t>['Breast cancer', 'IGF1', 'has-miR-98-5p', 'mRNA', 'miRNA']</t>
  </si>
  <si>
    <t>['*cell biology', '*endocrine-disrupting', '*estrogen receptors', '*feeding-regulation', '*reproduction', '*vitamin B6']</t>
  </si>
  <si>
    <t>['Bisphenol A', 'ERRG', 'Oestrogens receptors', 'Phytoestrogens', 'hFOB 1.19 cells']</t>
  </si>
  <si>
    <t>['*innate behaviors', '*long-term potentiation', '*testosterone', '*ventromedial hypothalamus']</t>
  </si>
  <si>
    <t>['Breast cancer', 'Endocrine resistance', 'Endocrine treatment', 'Metastases']</t>
  </si>
  <si>
    <t>['*Alternative phenotypes', '*Coadaptation', '*Estrogen receptor alpha', '*Inversion polymorphism', '*Life-history strategy', '*Parental behavior', '*Social behavior', '*Song', '*Territorial aggression', '*Vasoactive intestinal peptide']</t>
  </si>
  <si>
    <t>['COVID-19', 'Network pharmacology', 'Potential therapeutic targets', 'Signaling pathways', 'Toujie Quwen granule']</t>
  </si>
  <si>
    <t>['extended haplotype homozygosity', 'genome-wide association study', 'goat', 'kidding number', 'runs of homozygosity', 'signatures of selection']</t>
  </si>
  <si>
    <t>['* ESR1', '* VAV3', '* breast cancer', '* hsa-mir-130a', '* microRNAs', '* prognosis', '* tumorigenesis']</t>
  </si>
  <si>
    <t>['A2A receptor', 'adenosine', 'angiogenesis', 'wound healing']</t>
  </si>
  <si>
    <t>['CYP19A1 protein, human', 'ESR1 protein, human', 'Hsa-mir-4463']</t>
  </si>
  <si>
    <t>['Estrogen', 'Sertoli cells', 'Sex determination', 'Testis']</t>
  </si>
  <si>
    <t>['*Estrogen receptor', '*gene', '*ocular disease', '*polymorphism']</t>
  </si>
  <si>
    <t>['Hydroxychloroquine', 'network pharmacology', 'systemic lupus erythematosus', 'treatment']</t>
  </si>
  <si>
    <t>['Arctiin', 'Fructus Arctii', 'Metabolites profiling', 'Network pharmacology', 'UHPLC-Q-TOF MS']</t>
  </si>
  <si>
    <t>['alpha-lipoic acid', 'antioxidation', 'hormone', 'metabolism', 'reproductive performance']</t>
  </si>
  <si>
    <t>['*ESR1 mutations', '*FOXA1 mutations', '*breast cancer', '*chromatin accessibility', '*endocrine therapy', '*epigenomics', '*estrogen receptor', '*pioneer transcription factor', '*transcription', '*transcriptomics']</t>
  </si>
  <si>
    <t>['*TGF-beta', '*endometrioma', '*endometriosis', '*gene expression regulation', '*ovarian cancer', '*proteoglycans', '*signalling', '*syndecans']</t>
  </si>
  <si>
    <t>['*ERalpha', '*ESR1', '*GEMM', '*development', '*point mutation']</t>
  </si>
  <si>
    <t>['*Fibromiyalgia syndrome', '*Pvull', '*XbaI', '*estrogen receptor-alpha', '*variant', '*women.']</t>
  </si>
  <si>
    <t>['ESR1', 'ESR2', 'Estrogen response gene', 'GREB1', 'Non-functioning pituitary adenomas', 'RT-dPCR']</t>
  </si>
  <si>
    <t>['*ESR1', '*breast cancer', '*endocrine therapy', '*posttranslational modifications', '*proteasome']</t>
  </si>
  <si>
    <t>['SNP', 'litter size', 'selection signatures', 'sheep']</t>
  </si>
  <si>
    <t>['*NR2E1', '*TLX', '*cancer', '*genome instability', '*nuclear receptors']</t>
  </si>
  <si>
    <t>['Trastuzumab', 'trastuzumab response', 'Herceptin', 'Herceptin response', 'HER2', 'ERBB2', 'ESR1', 'ESR2', 'PGR', 'Kanjinti', 'Trazimera', 'Ontruzant', 'Herzuma', 'Ogivri', 'monoclonal antibody']</t>
  </si>
  <si>
    <t>['Perjeta', 'pertuzumab therapy', 'pertuzumab response', 'ERBB2', 'HER2', 'ESR1', 'ESR2', 'PGR', 'HER2-positive', 'HER2-positive', 'Immunoglobulin G1', 'anti-(human v (receptor)) (human-mouse monoclonal 2C4 heavy chain)', 'disulfide with human-mouse monoclonal 2C4 kappa-chain', 'dimer', 'LS-185920', 'Omnitarg', 'monoclonal antibody']</t>
  </si>
  <si>
    <t>target_id</t>
  </si>
  <si>
    <t>disease_area</t>
  </si>
  <si>
    <t>disease_name</t>
  </si>
  <si>
    <t>overall_score</t>
  </si>
  <si>
    <t>genetic_association</t>
  </si>
  <si>
    <t>known_drug</t>
  </si>
  <si>
    <t>litterature_mining</t>
  </si>
  <si>
    <t>animal_model</t>
  </si>
  <si>
    <t>affected_pathway</t>
  </si>
  <si>
    <t>rna_expression</t>
  </si>
  <si>
    <t>somatic_mutation</t>
  </si>
  <si>
    <t>P03372</t>
  </si>
  <si>
    <t>cell proliferation disorder</t>
  </si>
  <si>
    <t>respiratory or thoracic disease</t>
  </si>
  <si>
    <t>reproductive system or breast disease,respiratory or thoracic disease</t>
  </si>
  <si>
    <t>reproductive system or breast disease,integumentary system disease,cell proliferation disorder,respiratory or thoracic disease</t>
  </si>
  <si>
    <t>urinary system disease</t>
  </si>
  <si>
    <t>reproductive system or breast disease,urinary system disease</t>
  </si>
  <si>
    <t>genetic, familial or congenital disease</t>
  </si>
  <si>
    <t>musculoskeletal or connective tissue disease</t>
  </si>
  <si>
    <t>integumentary system disease</t>
  </si>
  <si>
    <t>nervous system disease</t>
  </si>
  <si>
    <t>gastrointestinal disease</t>
  </si>
  <si>
    <t>endocrine system disease</t>
  </si>
  <si>
    <t>endocrine system disease,cell proliferation disorder</t>
  </si>
  <si>
    <t>cardiovascular disease</t>
  </si>
  <si>
    <t>reproductive system or breast disease,cell proliferation disorder,urinary system disease</t>
  </si>
  <si>
    <t>cell proliferation disorder,gastrointestinal disease</t>
  </si>
  <si>
    <t>hematologic disease</t>
  </si>
  <si>
    <t>immune system disease</t>
  </si>
  <si>
    <t>reproductive system or breast disease,genetic, familial or congenital disease,urinary system disease</t>
  </si>
  <si>
    <t>endocrine system disease,reproductive system or breast disease,urinary system disease</t>
  </si>
  <si>
    <t>pancreas disease</t>
  </si>
  <si>
    <t>integumentary system disease,cell proliferation disorder</t>
  </si>
  <si>
    <t>cell proliferation disorder,respiratory or thoracic disease</t>
  </si>
  <si>
    <t>endocrine system disease,gastrointestinal disease</t>
  </si>
  <si>
    <t>endocrine system disease,reproductive system or breast disease,cell proliferation disorder,urinary system disease</t>
  </si>
  <si>
    <t>cardiovascular disease,respiratory or thoracic disease</t>
  </si>
  <si>
    <t>endocrine system disease,cell proliferation disorder,gastrointestinal disease</t>
  </si>
  <si>
    <t>nervous system disease,cell proliferation disorder</t>
  </si>
  <si>
    <t>psychiatric disorder</t>
  </si>
  <si>
    <t>nervous system disease,psychiatric disorder</t>
  </si>
  <si>
    <t>endocrine system disease,pancreas disease,cell proliferation disorder,gastrointestinal disease</t>
  </si>
  <si>
    <t>injury, poisoning or other complication</t>
  </si>
  <si>
    <t>infectious disease</t>
  </si>
  <si>
    <t>cell proliferation disorder,respiratory or thoracic disease,gastrointestinal disease</t>
  </si>
  <si>
    <t>endocrine system disease,integumentary system disease,cell proliferation disorder</t>
  </si>
  <si>
    <t>cell proliferation disorder,urinary system disease</t>
  </si>
  <si>
    <t>nutritional or metabolic disease</t>
  </si>
  <si>
    <t>musculoskeletal or connective tissue disease,injury, poisoning or other complication</t>
  </si>
  <si>
    <t>immune system disease,hematologic disease</t>
  </si>
  <si>
    <t>endocrine system disease,reproductive system or breast disease,genetic, familial or congenital disease,urinary system disease</t>
  </si>
  <si>
    <t>reproductive system or breast disease,integumentary system disease,genetic, familial or congenital disease,cell proliferation disorder,respiratory or thoracic disease,urinary system disease</t>
  </si>
  <si>
    <t>cell proliferation disorder,hematologic disease</t>
  </si>
  <si>
    <t>genetic, familial or congenital disease,cell proliferation disorder,hematologic disease</t>
  </si>
  <si>
    <t>immune system disease,musculoskeletal or connective tissue disease,cell proliferation disorder,hematologic disease</t>
  </si>
  <si>
    <t>immune system disease,genetic, familial or congenital disease,cell proliferation disorder,hematologic disease</t>
  </si>
  <si>
    <t>phenotype</t>
  </si>
  <si>
    <t>immune system disease,musculoskeletal or connective tissue disease</t>
  </si>
  <si>
    <t>immune system disease,genetic, familial or congenital disease,musculoskeletal or connective tissue disease,urinary system disease,hematologic disease</t>
  </si>
  <si>
    <t>infectious disease,urinary system disease</t>
  </si>
  <si>
    <t>cardiovascular disease,cell proliferation disorder</t>
  </si>
  <si>
    <t>cardiovascular disease,musculoskeletal or connective tissue disease,respiratory or thoracic disease</t>
  </si>
  <si>
    <t>integumentary system disease,genetic, familial or congenital disease</t>
  </si>
  <si>
    <t>disease of visual system,endocrine system disease,reproductive system or breast disease,genetic, familial or congenital disease,urinary system disease</t>
  </si>
  <si>
    <t>nervous system disease,pregnancy or perinatal disease,psychiatric disorder</t>
  </si>
  <si>
    <t>reproductive system or breast disease,infectious disease,urinary system disease</t>
  </si>
  <si>
    <t>nervous system disease,psychiatric disorder,nutritional or metabolic disease</t>
  </si>
  <si>
    <t>nervous system disease,cardiovascular disease,cell proliferation disorder</t>
  </si>
  <si>
    <t>reproductive system or breast disease,immune system disease,infectious disease,urinary system disease</t>
  </si>
  <si>
    <t>measurement</t>
  </si>
  <si>
    <t>biological process</t>
  </si>
  <si>
    <t>immune system disease,genetic, familial or congenital disease,musculoskeletal or connective tissue disease,cell proliferation disorder,hematologic disease</t>
  </si>
  <si>
    <t>integumentary system disease,cell proliferation disorder,respiratory or thoracic disease</t>
  </si>
  <si>
    <t>musculoskeletal or connective tissue disease,cell proliferation disorder</t>
  </si>
  <si>
    <t>pancreas disease,nutritional or metabolic disease</t>
  </si>
  <si>
    <t>nervous system disease,genetic, familial or congenital disease</t>
  </si>
  <si>
    <t>nervous system disease,immune system disease</t>
  </si>
  <si>
    <t>nervous system disease,genetic, familial or congenital disease,musculoskeletal or connective tissue disease</t>
  </si>
  <si>
    <t>integumentary system disease,cell proliferation disorder,respiratory or thoracic disease,gastrointestinal disease</t>
  </si>
  <si>
    <t>immune system disease,gastrointestinal disease</t>
  </si>
  <si>
    <t>integumentary system disease,cell proliferation disorder,gastrointestinal disease</t>
  </si>
  <si>
    <t>reproductive system or breast disease,integumentary system disease,cell proliferation disorder,urinary system disease</t>
  </si>
  <si>
    <t>endocrine system disease,cell proliferation disorder,respiratory or thoracic disease</t>
  </si>
  <si>
    <t>nervous system disease,cardiovascular disease</t>
  </si>
  <si>
    <t>reproductive system or breast disease,genetic, familial or congenital disease,musculoskeletal or connective tissue disease,cell proliferation disorder,urinary system disease</t>
  </si>
  <si>
    <t>nervous system disease,disease of visual system,cardiovascular disease,psychiatric disorder,genetic, familial or congenital disease,musculoskeletal or connective tissue disease,respiratory or thoracic disease</t>
  </si>
  <si>
    <t>endocrine system disease,cardiovascular disease,cell proliferation disorder,urinary system disease</t>
  </si>
  <si>
    <t>immune system disease,genetic, familial or congenital disease,infectious disease,cell proliferation disorder,hematologic disease</t>
  </si>
  <si>
    <t>nervous system disease,endocrine system disease,musculoskeletal or connective tissue disease,cell proliferation disorder</t>
  </si>
  <si>
    <t>genetic, familial or congenital disease,nutritional or metabolic disease</t>
  </si>
  <si>
    <t>nervous system disease,disease of visual system</t>
  </si>
  <si>
    <t>endocrine system disease,genetic, familial or congenital disease,nutritional or metabolic disease</t>
  </si>
  <si>
    <t>pregnancy or perinatal disease</t>
  </si>
  <si>
    <t>nervous system disease,disease of visual system,endocrine system disease,reproductive system or breast disease,psychiatric disorder,genetic, familial or congenital disease,musculoskeletal or connective tissue disease,urinary system disease,nutritional or metabolic disease,gastrointestinal disease</t>
  </si>
  <si>
    <t>integumentary system disease,immune system disease,hematologic disease</t>
  </si>
  <si>
    <t>disease of visual system</t>
  </si>
  <si>
    <t>integumentary system disease,nutritional or metabolic disease</t>
  </si>
  <si>
    <t>nervous system disease,endocrine system disease,reproductive system or breast disease,genetic, familial or congenital disease,urinary system disease,nutritional or metabolic disease</t>
  </si>
  <si>
    <t>pregnancy or perinatal disease,cardiovascular disease</t>
  </si>
  <si>
    <t>genetic, familial or congenital disease,urinary system disease</t>
  </si>
  <si>
    <t>endocrine system disease,integumentary system disease,genetic, familial or congenital disease,nutritional or metabolic disease</t>
  </si>
  <si>
    <t>disease of visual system,endocrine system disease,reproductive system or breast disease,integumentary system disease,cardiovascular disease,immune system disease,genetic, familial or congenital disease,musculoskeletal or connective tissue disease,respiratory or thoracic disease,urinary system disease,hematologic disease</t>
  </si>
  <si>
    <t>immune system disease,genetic, familial or congenital disease</t>
  </si>
  <si>
    <t>nervous system disease,psychiatric disorder,genetic, familial or congenital disease</t>
  </si>
  <si>
    <t>genetic, familial or congenital disease,musculoskeletal or connective tissue disease</t>
  </si>
  <si>
    <t>endocrine system disease,reproductive system or breast disease,integumentary system disease,genetic, familial or congenital disease,musculoskeletal or connective tissue disease,urinary system disease</t>
  </si>
  <si>
    <t>nervous system disease,psychiatric disorder,genetic, familial or congenital disease,musculoskeletal or connective tissue disease</t>
  </si>
  <si>
    <t>nervous system disease,psychiatric disorder,genetic, familial or congenital disease,urinary system disease</t>
  </si>
  <si>
    <t>endocrine system disease,genetic, familial or congenital disease,pancreas disease,nutritional or metabolic disease</t>
  </si>
  <si>
    <t>disease of visual system,integumentary system disease,genetic, familial or congenital disease,musculoskeletal or connective tissue disease,urinary system disease</t>
  </si>
  <si>
    <t>integumentary system disease,genetic, familial or congenital disease,musculoskeletal or connective tissue disease</t>
  </si>
  <si>
    <t>immune system disease,genetic, familial or congenital disease,hematologic disease</t>
  </si>
  <si>
    <t>nervous system disease,disease of visual system,endocrine system disease,genetic, familial or congenital disease,musculoskeletal or connective tissue disease,nutritional or metabolic disease</t>
  </si>
  <si>
    <t>endocrine system disease,reproductive system or breast disease,genetic, familial or congenital disease,cell proliferation disorder,urinary system disease</t>
  </si>
  <si>
    <t>disease of visual system,genetic, familial or congenital disease</t>
  </si>
  <si>
    <t>endocrine system disease,genetic, familial or congenital disease</t>
  </si>
  <si>
    <t>nervous system disease,endocrine system disease,reproductive system or breast disease,genetic, familial or congenital disease,urinary system disease</t>
  </si>
  <si>
    <t>disease of visual system,genetic, familial or congenital disease,respiratory or thoracic disease</t>
  </si>
  <si>
    <t>endocrine system disease,integumentary system disease,genetic, familial or congenital disease,pancreas disease,nutritional or metabolic disease</t>
  </si>
  <si>
    <t>nervous system disease,disease of visual system,endocrine system disease,integumentary system disease,psychiatric disorder,genetic, familial or congenital disease,nutritional or metabolic disease</t>
  </si>
  <si>
    <t>endocrine system disease,reproductive system or breast disease,integumentary system disease,genetic, familial or congenital disease,cell proliferation disorder,respiratory or thoracic disease,urinary system disease</t>
  </si>
  <si>
    <t>immune system disease,genetic, familial or congenital disease,urinary system disease,hematologic disease</t>
  </si>
  <si>
    <t>genetic, familial or congenital disease,pancreas disease,nutritional or metabolic disease</t>
  </si>
  <si>
    <t>nervous system disease,endocrine system disease,psychiatric disorder,genetic, familial or congenital disease,nutritional or metabolic disease</t>
  </si>
  <si>
    <t>nervous system disease,genetic, familial or congenital disease,nutritional or metabolic disease</t>
  </si>
  <si>
    <t>nervous system disease,reproductive system or breast disease,genetic, familial or congenital disease,urinary system disease</t>
  </si>
  <si>
    <t>genetic, familial or congenital disease,musculoskeletal or connective tissue disease,nutritional or metabolic disease</t>
  </si>
  <si>
    <t>nervous system disease,disease of visual system,endocrine system disease,psychiatric disorder,genetic, familial or congenital disease,nutritional or metabolic disease</t>
  </si>
  <si>
    <t>immune system disease,genetic, familial or congenital disease,hematologic disease,nutritional or metabolic disease</t>
  </si>
  <si>
    <t>endocrine system disease,reproductive system or breast disease,genetic, familial or congenital disease,urinary system disease,nutritional or metabolic disease</t>
  </si>
  <si>
    <t>nervous system disease,psychiatric disorder,genetic, familial or congenital disease,musculoskeletal or connective tissue disease,respiratory or thoracic disease,urinary system disease</t>
  </si>
  <si>
    <t>integumentary system disease,musculoskeletal or connective tissue disease,cell proliferation disorder</t>
  </si>
  <si>
    <t>nervous system disease,disease of visual system,cardiovascular disease,psychiatric disorder,genetic, familial or congenital disease,respiratory or thoracic disease,nutritional or metabolic disease</t>
  </si>
  <si>
    <t>disease of visual system,genetic, familial or congenital disease,urinary system disease,nutritional or metabolic disease,gastrointestinal disease</t>
  </si>
  <si>
    <t>nervous system disease,disease of visual system,psychiatric disorder,genetic, familial or congenital disease,musculoskeletal or connective tissue disease</t>
  </si>
  <si>
    <t>endocrine system disease,genetic, familial or congenital disease,urinary system disease,nutritional or metabolic disease</t>
  </si>
  <si>
    <t>nervous system disease,disease of visual system,genetic, familial or congenital disease,musculoskeletal or connective tissue disease,nutritional or metabolic disease</t>
  </si>
  <si>
    <t>pregnancy or perinatal disease,cardiovascular disease,hematologic disease</t>
  </si>
  <si>
    <t>nervous system disease,disease of visual system,genetic, familial or congenital disease,musculoskeletal or connective tissue disease</t>
  </si>
  <si>
    <t>cardiovascular disease,genetic, familial or congenital disease,urinary system disease</t>
  </si>
  <si>
    <t>nervous system disease,disease of visual system,genetic, familial or congenital disease,musculoskeletal or connective tissue disease,urinary system disease,nutritional or metabolic disease,gastrointestinal disease</t>
  </si>
  <si>
    <t>nervous system disease,pregnancy or perinatal disease,genetic, familial or congenital disease</t>
  </si>
  <si>
    <t>nervous system disease,endocrine system disease,reproductive system or breast disease,genetic, familial or congenital disease,musculoskeletal or connective tissue disease,cell proliferation disorder,urinary system disease</t>
  </si>
  <si>
    <t>nervous system disease,injury, poisoning or other complication</t>
  </si>
  <si>
    <t>disease of visual system,integumentary system disease</t>
  </si>
  <si>
    <t>nervous system disease,disease of visual system,endocrine system disease,integumentary system disease,cell proliferation disorder</t>
  </si>
  <si>
    <t>nervous system disease,disease of visual system,endocrine system disease,reproductive system or breast disease,cardiovascular disease,genetic, familial or congenital disease,musculoskeletal or connective tissue disease,respiratory or thoracic disease,urinary system disease</t>
  </si>
  <si>
    <t>musculoskeletal or connective tissue disease,gastrointestinal disease</t>
  </si>
  <si>
    <t>cardiovascular disease,immune system disease</t>
  </si>
  <si>
    <t>nervous system disease,disease of visual system,integumentary system disease,cardiovascular disease,genetic, familial or congenital disease</t>
  </si>
  <si>
    <t>disease of visual system,endocrine system disease,reproductive system or breast disease,genetic, familial or congenital disease,urinary system disease,nutritional or metabolic disease,gastrointestinal disease</t>
  </si>
  <si>
    <t>nervous system disease,reproductive system or breast disease,genetic, familial or congenital disease,musculoskeletal or connective tissue disease,urinary system disease</t>
  </si>
  <si>
    <t>integumentary system disease,genetic, familial or congenital disease,nutritional or metabolic disease,gastrointestinal disease</t>
  </si>
  <si>
    <t>immune system disease,genetic, familial or congenital disease,cell proliferation disorder</t>
  </si>
  <si>
    <t>nervous system disease,genetic, familial or congenital disease,urinary system disease,nutritional or metabolic disease</t>
  </si>
  <si>
    <t>nervous system disease,disease of visual system,psychiatric disorder,genetic, familial or congenital disease</t>
  </si>
  <si>
    <t>nervous system disease,disease of visual system,integumentary system disease,psychiatric disorder,genetic, familial or congenital disease</t>
  </si>
  <si>
    <t>genetic, familial or congenital disease,respiratory or thoracic disease</t>
  </si>
  <si>
    <t>nervous system disease,psychiatric disorder,genetic, familial or congenital disease,nutritional or metabolic disease</t>
  </si>
  <si>
    <t>immune system disease,musculoskeletal or connective tissue disease,hematologic disease</t>
  </si>
  <si>
    <t>nervous system disease,cardiovascular disease,genetic, familial or congenital disease,respiratory or thoracic disease</t>
  </si>
  <si>
    <t>pregnancy or perinatal disease,reproductive system or breast disease,cell proliferation disorder,urinary system disease</t>
  </si>
  <si>
    <t>nervous system disease,phenotype,psychiatric disorder,genetic, familial or congenital disease</t>
  </si>
  <si>
    <t>cardiovascular disease,immune system disease,respiratory or thoracic disease,urinary system disease</t>
  </si>
  <si>
    <t>genetic, familial or congenital disease,nutritional or metabolic disease,gastrointestinal disease</t>
  </si>
  <si>
    <t>nervous system disease,disease of visual system,integumentary system disease,psychiatric disorder,immune system disease,genetic, familial or congenital disease,cell proliferation disorder,hematologic disease</t>
  </si>
  <si>
    <t>endocrine system disease,genetic, familial or congenital disease,nutritional or metabolic disease,gastrointestinal disease</t>
  </si>
  <si>
    <t>cardiovascular disease,genetic, familial or congenital disease,respiratory or thoracic disease</t>
  </si>
  <si>
    <t>genetic, familial or congenital disease,hematologic disease</t>
  </si>
  <si>
    <t>integumentary system disease,immune system disease,genetic, familial or congenital disease,hematologic disease</t>
  </si>
  <si>
    <t>nervous system disease,disease of visual system,endocrine system disease,reproductive system or breast disease,genetic, familial or congenital disease,musculoskeletal or connective tissue disease,urinary system disease</t>
  </si>
  <si>
    <t>endocrine system disease,cardiovascular disease,immune system disease,genetic, familial or congenital disease,gastrointestinal disease</t>
  </si>
  <si>
    <t>nervous system disease,endocrine system disease,psychiatric disorder,genetic, familial or congenital disease,musculoskeletal or connective tissue disease,nutritional or metabolic disease</t>
  </si>
  <si>
    <t>nervous system disease,disease of visual system,endocrine system disease,genetic, familial or congenital disease,pancreas disease,nutritional or metabolic disease</t>
  </si>
  <si>
    <t>nervous system disease,disease of visual system,genetic, familial or congenital disease,nutritional or metabolic disease</t>
  </si>
  <si>
    <t>genetic, familial or congenital disease,musculoskeletal or connective tissue disease,hematologic disease,nutritional or metabolic disease</t>
  </si>
  <si>
    <t>immune system disease,genetic, familial or congenital disease,nutritional or metabolic disease</t>
  </si>
  <si>
    <t>nervous system disease,disease of visual system,genetic, familial or congenital disease</t>
  </si>
  <si>
    <t>genetic, familial or congenital disease,musculoskeletal or connective tissue disease,respiratory or thoracic disease,urinary system disease</t>
  </si>
  <si>
    <t>genetic, familial or congenital disease,musculoskeletal or connective tissue disease,gastrointestinal disease</t>
  </si>
  <si>
    <t>integumentary system disease,genetic, familial or congenital disease,musculoskeletal or connective tissue disease,nutritional or metabolic disease</t>
  </si>
  <si>
    <t>endocrine system disease,immune system disease</t>
  </si>
  <si>
    <t>disease of visual system,cardiovascular disease,genetic, familial or congenital disease,respiratory or thoracic disease</t>
  </si>
  <si>
    <t>nervous system disease,disease of visual system,psychiatric disorder,genetic, familial or congenital disease,nutritional or metabolic disease</t>
  </si>
  <si>
    <t>genetic, familial or congenital disease,gastrointestinal disease</t>
  </si>
  <si>
    <t>endocrine system disease,immune system disease,genetic, familial or congenital disease</t>
  </si>
  <si>
    <t>endocrine system disease,immune system disease,genetic, familial or congenital disease,gastrointestinal disease</t>
  </si>
  <si>
    <t>nervous system disease,endocrine system disease,reproductive system or breast disease,psychiatric disorder,genetic, familial or congenital disease,urinary system disease</t>
  </si>
  <si>
    <t>nervous system disease,genetic, familial or congenital disease,musculoskeletal or connective tissue disease,nutritional or metabolic disease</t>
  </si>
  <si>
    <t>nervous system disease,genetic, familial or congenital disease,musculoskeletal or connective tissue disease,urinary system disease</t>
  </si>
  <si>
    <t>nervous system disease,genetic, familial or congenital disease,urinary system disease</t>
  </si>
  <si>
    <t>disease of visual system,genetic, familial or congenital disease,musculoskeletal or connective tissue disease</t>
  </si>
  <si>
    <t>infectious disease,gastrointestinal disease</t>
  </si>
  <si>
    <t>endocrine system disease,infectious disease,gastrointestinal disease</t>
  </si>
  <si>
    <t>immune system disease,infectious disease,musculoskeletal or connective tissue disease,hematologic disease</t>
  </si>
  <si>
    <t>nervous system disease,cardiovascular disease,psychiatric disorder,genetic, familial or congenital disease,musculoskeletal or connective tissue disease,respiratory or thoracic disease</t>
  </si>
  <si>
    <t>endocrine system disease,immune system disease,pancreas disease,nutritional or metabolic disease</t>
  </si>
  <si>
    <t>genetic, familial or congenital disease,cell proliferation disorder,respiratory or thoracic disease</t>
  </si>
  <si>
    <t>pregnancy or perinatal disease,pancreas disease,nutritional or metabolic disease</t>
  </si>
  <si>
    <t>nervous system disease,infectious disease</t>
  </si>
  <si>
    <t>nervous system disease,immune system disease,infectious disease</t>
  </si>
  <si>
    <t>nervous system disease,disease of visual system,endocrine system disease,integumentary system disease,cardiovascular disease,genetic, familial or congenital disease,cell proliferation disorder,respiratory or thoracic disease</t>
  </si>
  <si>
    <t>integumentary system disease,genetic, familial or congenital disease,urinary system disease,nutritional or metabolic disease</t>
  </si>
  <si>
    <t>nervous system disease,disease of visual system,endocrine system disease,integumentary system disease,genetic, familial or congenital disease,urinary system disease,nutritional or metabolic disease,gastrointestinal disease</t>
  </si>
  <si>
    <t>disease of visual system,immune system disease,genetic, familial or congenital disease,musculoskeletal or connective tissue disease</t>
  </si>
  <si>
    <t>disease of visual system,integumentary system disease,cardiovascular disease,immune system disease,genetic, familial or congenital disease,musculoskeletal or connective tissue disease,respiratory or thoracic disease,urinary system disease</t>
  </si>
  <si>
    <t>genetic, familial or congenital disease,urinary system disease,gastrointestinal disease</t>
  </si>
  <si>
    <t>nervous system disease,psychiatric disorder,immune system disease,genetic, familial or congenital disease,nutritional or metabolic disease</t>
  </si>
  <si>
    <t>pregnancy or perinatal disease,gastrointestinal disease</t>
  </si>
  <si>
    <t>endocrine system disease,immune system disease,cell proliferation disorder,respiratory or thoracic disease,hematologic disease</t>
  </si>
  <si>
    <t>neoplasm</t>
  </si>
  <si>
    <t>cancer</t>
  </si>
  <si>
    <t>thoracic disease</t>
  </si>
  <si>
    <t>epithelial neoplasm</t>
  </si>
  <si>
    <t>carcinoma</t>
  </si>
  <si>
    <t>breast disease</t>
  </si>
  <si>
    <t>breast neoplasm</t>
  </si>
  <si>
    <t>breast cancer</t>
  </si>
  <si>
    <t>breast carcinoma</t>
  </si>
  <si>
    <t>reproductive system disease</t>
  </si>
  <si>
    <t>female reproductive system disease</t>
  </si>
  <si>
    <t>adenocarcinoma</t>
  </si>
  <si>
    <t>genetic disorder</t>
  </si>
  <si>
    <t>musculoskeletal system disease</t>
  </si>
  <si>
    <t>skin disease</t>
  </si>
  <si>
    <t>central nervous system disease</t>
  </si>
  <si>
    <t>brain disease</t>
  </si>
  <si>
    <t>endocrine neoplasm</t>
  </si>
  <si>
    <t>breast adenocarcinoma</t>
  </si>
  <si>
    <t>reproductive system cancer</t>
  </si>
  <si>
    <t>female reproductive system neoplasm</t>
  </si>
  <si>
    <t>female reproductive organ cancer</t>
  </si>
  <si>
    <t>digestive system neoplasm</t>
  </si>
  <si>
    <t>connective tissue disease</t>
  </si>
  <si>
    <t>bone disease</t>
  </si>
  <si>
    <t>prostate disease</t>
  </si>
  <si>
    <t>prostate neoplasm</t>
  </si>
  <si>
    <t>prostate cancer</t>
  </si>
  <si>
    <t>uterine disease</t>
  </si>
  <si>
    <t>tumor of uterus</t>
  </si>
  <si>
    <t>kidney disease</t>
  </si>
  <si>
    <t>endometrial disease</t>
  </si>
  <si>
    <t>uterine cancer</t>
  </si>
  <si>
    <t>endometrium neoplasm</t>
  </si>
  <si>
    <t>endometrial cancer</t>
  </si>
  <si>
    <t>vascular disease</t>
  </si>
  <si>
    <t>respiratory system disease</t>
  </si>
  <si>
    <t>infertility</t>
  </si>
  <si>
    <t>female infertility</t>
  </si>
  <si>
    <t>Rare genetic female infertility</t>
  </si>
  <si>
    <t>ovarian disease</t>
  </si>
  <si>
    <t>lung disease</t>
  </si>
  <si>
    <t>skin neoplasm</t>
  </si>
  <si>
    <t>lung neoplasm</t>
  </si>
  <si>
    <t>lung cancer</t>
  </si>
  <si>
    <t>lung carcinoma</t>
  </si>
  <si>
    <t>skin cancer</t>
  </si>
  <si>
    <t>skin carcinoma</t>
  </si>
  <si>
    <t>squamous cell carcinoma</t>
  </si>
  <si>
    <t>liver disease</t>
  </si>
  <si>
    <t>ovarian neoplasm</t>
  </si>
  <si>
    <t>heart disease</t>
  </si>
  <si>
    <t>Hepatobiliary Neoplasm</t>
  </si>
  <si>
    <t>liver neoplasm</t>
  </si>
  <si>
    <t>ovarian cancer</t>
  </si>
  <si>
    <t>non-small cell lung carcinoma</t>
  </si>
  <si>
    <t>breast ductal adenocarcinoma</t>
  </si>
  <si>
    <t>liver cancer</t>
  </si>
  <si>
    <t>benign neoplasm</t>
  </si>
  <si>
    <t>Central Nervous System Neoplasm</t>
  </si>
  <si>
    <t>brain neoplasm</t>
  </si>
  <si>
    <t>intestinal disease</t>
  </si>
  <si>
    <t>uterine neoplasm</t>
  </si>
  <si>
    <t>nervous system cancer</t>
  </si>
  <si>
    <t>autoimmune disease</t>
  </si>
  <si>
    <t>head and neck neoplasia</t>
  </si>
  <si>
    <t>central nervous system cancer</t>
  </si>
  <si>
    <t>breast intraductal proliferative lesion</t>
  </si>
  <si>
    <t>mental or behavioural disorder</t>
  </si>
  <si>
    <t>ovarian epithelial tumor</t>
  </si>
  <si>
    <t>Malignant epithelial tumor of ovary</t>
  </si>
  <si>
    <t>head and neck malignant neoplasia</t>
  </si>
  <si>
    <t>neuroepithelial neoplasm</t>
  </si>
  <si>
    <t>glioma</t>
  </si>
  <si>
    <t>astrocytoma</t>
  </si>
  <si>
    <t>head and neck squamous cell carcinoma</t>
  </si>
  <si>
    <t>pancreatic neoplasm</t>
  </si>
  <si>
    <t>Malignant Pancreatic Neoplasm</t>
  </si>
  <si>
    <t>intestinal neoplasm</t>
  </si>
  <si>
    <t>colorectal neoplasm</t>
  </si>
  <si>
    <t>endometrioid carcinoma</t>
  </si>
  <si>
    <t>pancreatic carcinoma</t>
  </si>
  <si>
    <t>pancreatic adenocarcinoma</t>
  </si>
  <si>
    <t>lobular breast carcinoma</t>
  </si>
  <si>
    <t>colonic disease</t>
  </si>
  <si>
    <t>colonic neoplasm</t>
  </si>
  <si>
    <t>invasive carcinoma</t>
  </si>
  <si>
    <t>Invasive Breast Carcinoma</t>
  </si>
  <si>
    <t>stomach neoplasm</t>
  </si>
  <si>
    <t>gastric carcinoma</t>
  </si>
  <si>
    <t>gastric adenocarcinoma</t>
  </si>
  <si>
    <t>injury</t>
  </si>
  <si>
    <t>sarcoma</t>
  </si>
  <si>
    <t>carcinoma of liver and intrahepatic biliary tract</t>
  </si>
  <si>
    <t>prostate carcinoma</t>
  </si>
  <si>
    <t>glioblastoma multiforme</t>
  </si>
  <si>
    <t>esophageal carcinoma</t>
  </si>
  <si>
    <t>in situ carcinoma</t>
  </si>
  <si>
    <t>prostate adenocarcinoma</t>
  </si>
  <si>
    <t>neuroendocrine neoplasm</t>
  </si>
  <si>
    <t>melanoma</t>
  </si>
  <si>
    <t>neuroendocrine carcinoma</t>
  </si>
  <si>
    <t>Malignant Urinary System Neoplasm</t>
  </si>
  <si>
    <t>metabolic disease</t>
  </si>
  <si>
    <t>obesity</t>
  </si>
  <si>
    <t>bone fracture</t>
  </si>
  <si>
    <t>arterial disorder</t>
  </si>
  <si>
    <t>male infertility</t>
  </si>
  <si>
    <t>congenital abnormality</t>
  </si>
  <si>
    <t>lymphatic system disease</t>
  </si>
  <si>
    <t>ovarian dysfunction</t>
  </si>
  <si>
    <t>primary ovarian insufficiency</t>
  </si>
  <si>
    <t>glomerular disease</t>
  </si>
  <si>
    <t>endometrial neoplasm</t>
  </si>
  <si>
    <t>uterine carcinoma</t>
  </si>
  <si>
    <t>Genetic disorder of sex development</t>
  </si>
  <si>
    <t>endometrial carcinoma</t>
  </si>
  <si>
    <t>hypogonadism</t>
  </si>
  <si>
    <t>genetic endocrine growth disease</t>
  </si>
  <si>
    <t>gonadal dysgenesis</t>
  </si>
  <si>
    <t>hypogonadotropic hypogonadism</t>
  </si>
  <si>
    <t>immunodeficiency disease</t>
  </si>
  <si>
    <t>ovarian carcinoma</t>
  </si>
  <si>
    <t>benign epithelial neoplasm</t>
  </si>
  <si>
    <t>blood coagulation disease</t>
  </si>
  <si>
    <t>neurodegenerative disease</t>
  </si>
  <si>
    <t>hypersensitivity reaction disease</t>
  </si>
  <si>
    <t>type II hypersensitivity reaction disease</t>
  </si>
  <si>
    <t>dermatitis</t>
  </si>
  <si>
    <t>Hereditary breast cancer</t>
  </si>
  <si>
    <t>disease of peritoneum</t>
  </si>
  <si>
    <t>kidney neoplasm</t>
  </si>
  <si>
    <t>coronary artery disease</t>
  </si>
  <si>
    <t>renal carcinoma</t>
  </si>
  <si>
    <t>endometrium adenocarcinoma</t>
  </si>
  <si>
    <t>hypertension</t>
  </si>
  <si>
    <t>cutaneous melanoma</t>
  </si>
  <si>
    <t>bacterial disease</t>
  </si>
  <si>
    <t>hematopoietic and lymphoid cell neoplasm</t>
  </si>
  <si>
    <t>lymphoid neoplasm</t>
  </si>
  <si>
    <t>bone inflammation disease</t>
  </si>
  <si>
    <t>lymphoma</t>
  </si>
  <si>
    <t>non-Hodgkins lymphoma</t>
  </si>
  <si>
    <t>bladder tumor</t>
  </si>
  <si>
    <t>intestinal cancer</t>
  </si>
  <si>
    <t>colorectal cancer</t>
  </si>
  <si>
    <t>colorectal carcinoma</t>
  </si>
  <si>
    <t>leukemia</t>
  </si>
  <si>
    <t>viral disease</t>
  </si>
  <si>
    <t>urinary bladder cancer</t>
  </si>
  <si>
    <t>neoplasm of mature B-cells</t>
  </si>
  <si>
    <t>Acute Leukemia</t>
  </si>
  <si>
    <t>B-cell non-Hodgkins lymphoma</t>
  </si>
  <si>
    <t>endometriosis</t>
  </si>
  <si>
    <t>joint disease</t>
  </si>
  <si>
    <t>hyperplasia</t>
  </si>
  <si>
    <t>Abnormality of the immune system</t>
  </si>
  <si>
    <t>inflammation</t>
  </si>
  <si>
    <t>esophageal cancer</t>
  </si>
  <si>
    <t>polycystic ovary syndrome</t>
  </si>
  <si>
    <t>Abnormality of metabolism/homeostasis</t>
  </si>
  <si>
    <t>rheumatic disease</t>
  </si>
  <si>
    <t>lupus erythematosus</t>
  </si>
  <si>
    <t>systemic lupus erythematosus</t>
  </si>
  <si>
    <t>Abnormality of the genital system</t>
  </si>
  <si>
    <t>nervous system benign neoplasm</t>
  </si>
  <si>
    <t>hepatocellular carcinoma</t>
  </si>
  <si>
    <t>mood disorder</t>
  </si>
  <si>
    <t>depressive disorder</t>
  </si>
  <si>
    <t>unipolar depression</t>
  </si>
  <si>
    <t>Dysmenorrhea</t>
  </si>
  <si>
    <t>anxiety disorder</t>
  </si>
  <si>
    <t>Breast Carcinoma by Gene Expression Profile</t>
  </si>
  <si>
    <t>breast carcinoma in situ</t>
  </si>
  <si>
    <t>arthritis</t>
  </si>
  <si>
    <t>Abnormality of blood and blood-forming tissues</t>
  </si>
  <si>
    <t>pelvic organ prolapse</t>
  </si>
  <si>
    <t>hemorrhage</t>
  </si>
  <si>
    <t>osteoporosis</t>
  </si>
  <si>
    <t>menopause</t>
  </si>
  <si>
    <t>rheumatoid arthritis</t>
  </si>
  <si>
    <t>cognitive disorder</t>
  </si>
  <si>
    <t>Constitutional symptom</t>
  </si>
  <si>
    <t>postmenopausal osteoporosis</t>
  </si>
  <si>
    <t>endometrial hyperplasia</t>
  </si>
  <si>
    <t>urinary tract infection</t>
  </si>
  <si>
    <t>biliary tract cancer</t>
  </si>
  <si>
    <t>bile duct carcinoma</t>
  </si>
  <si>
    <t>dysphoria</t>
  </si>
  <si>
    <t>vascular neoplasm</t>
  </si>
  <si>
    <t>neurotic disorder</t>
  </si>
  <si>
    <t>post-traumatic stress disorder</t>
  </si>
  <si>
    <t>ischemic disease</t>
  </si>
  <si>
    <t>ovarian adenocarcinoma</t>
  </si>
  <si>
    <t>Myocardial Ischemia</t>
  </si>
  <si>
    <t>acne</t>
  </si>
  <si>
    <t>Malignant Mixed Neoplasm</t>
  </si>
  <si>
    <t>hemangioma</t>
  </si>
  <si>
    <t>Dyspareunia</t>
  </si>
  <si>
    <t>colorectal adenocarcinoma</t>
  </si>
  <si>
    <t>Usual Ductal Breast Hyperplasia</t>
  </si>
  <si>
    <t>Abnormality of urine homeostasis</t>
  </si>
  <si>
    <t>Behavioral abnormality</t>
  </si>
  <si>
    <t>thrombophilia</t>
  </si>
  <si>
    <t>Turner syndrome</t>
  </si>
  <si>
    <t>Hot flashes</t>
  </si>
  <si>
    <t>colon carcinoma</t>
  </si>
  <si>
    <t>hyperandrogenism</t>
  </si>
  <si>
    <t>postpartum depression</t>
  </si>
  <si>
    <t>Abnormal urine cytology</t>
  </si>
  <si>
    <t>Hematuria</t>
  </si>
  <si>
    <t>Ovarian Endometrioid Adenocarcinoma</t>
  </si>
  <si>
    <t>capillary hemangioma</t>
  </si>
  <si>
    <t>vaginal inflammation</t>
  </si>
  <si>
    <t>Atrophic Vaginitis</t>
  </si>
  <si>
    <t>esophageal adenocarcinoma</t>
  </si>
  <si>
    <t>pancreatic ductal adenocarcinoma</t>
  </si>
  <si>
    <t>Lentivirus Infections</t>
  </si>
  <si>
    <t>HIV infection</t>
  </si>
  <si>
    <t>renal cell adenocarcinoma</t>
  </si>
  <si>
    <t>carcinosarcoma</t>
  </si>
  <si>
    <t>Uterine Carcinosarcoma</t>
  </si>
  <si>
    <t>anovulation</t>
  </si>
  <si>
    <t>uterine prolapse</t>
  </si>
  <si>
    <t>eating disorder</t>
  </si>
  <si>
    <t>bladder carcinoma</t>
  </si>
  <si>
    <t>Microscopic hematuria</t>
  </si>
  <si>
    <t>sexual dysfunction</t>
  </si>
  <si>
    <t>Ovarian hyperstimulation syndrome</t>
  </si>
  <si>
    <t>hemangioblastoma</t>
  </si>
  <si>
    <t>Premature ovarian insufficiency</t>
  </si>
  <si>
    <t>Menorrhagia</t>
  </si>
  <si>
    <t>AIDS</t>
  </si>
  <si>
    <t>overactive bladder</t>
  </si>
  <si>
    <t>Ovarian Endometrioid Adenocarcinoma with Squamous Differentiation</t>
  </si>
  <si>
    <t>HER2 Positive Breast Carcinoma</t>
  </si>
  <si>
    <t>heel bone mineral density</t>
  </si>
  <si>
    <t>Estrogen resistance syndrome</t>
  </si>
  <si>
    <t>systolic blood pressure</t>
  </si>
  <si>
    <t>pulse pressure measurement</t>
  </si>
  <si>
    <t>fat body mass</t>
  </si>
  <si>
    <t>lean body mass</t>
  </si>
  <si>
    <t>breast size</t>
  </si>
  <si>
    <t>bone quantitative ultrasound measurement</t>
  </si>
  <si>
    <t>birth weight</t>
  </si>
  <si>
    <t>body height</t>
  </si>
  <si>
    <t>body weight</t>
  </si>
  <si>
    <t>blood pressure</t>
  </si>
  <si>
    <t>body weights and measures</t>
  </si>
  <si>
    <t>suicidal ideation</t>
  </si>
  <si>
    <t>forced expiratory volume</t>
  </si>
  <si>
    <t>anthropometric measurement</t>
  </si>
  <si>
    <t>bacterial vaginosis</t>
  </si>
  <si>
    <t>bone density</t>
  </si>
  <si>
    <t>pregnancy</t>
  </si>
  <si>
    <t>anorexia nervosa</t>
  </si>
  <si>
    <t>mouth disease</t>
  </si>
  <si>
    <t>dementia (disease)</t>
  </si>
  <si>
    <t>muscular disease</t>
  </si>
  <si>
    <t>lung adenocarcinoma</t>
  </si>
  <si>
    <t>body fat distribution</t>
  </si>
  <si>
    <t>vital capacity</t>
  </si>
  <si>
    <t>lymphoid leukemia</t>
  </si>
  <si>
    <t>acute lymphoblastic leukemia</t>
  </si>
  <si>
    <t>Transitional Cell Carcinoma</t>
  </si>
  <si>
    <t>urothelial carcinoma</t>
  </si>
  <si>
    <t>self reported educational attainment</t>
  </si>
  <si>
    <t>Reduced bone mineral density</t>
  </si>
  <si>
    <t>Osteopenia</t>
  </si>
  <si>
    <t>Atrophy</t>
  </si>
  <si>
    <t>myeloid neoplasm</t>
  </si>
  <si>
    <t>squamous cell lung carcinoma</t>
  </si>
  <si>
    <t>Soft Tissue Neoplasm</t>
  </si>
  <si>
    <t>mouth neoplasm</t>
  </si>
  <si>
    <t>oral cavity carcinoma</t>
  </si>
  <si>
    <t>colon adenocarcinoma</t>
  </si>
  <si>
    <t>clear cell adenocarcinoma</t>
  </si>
  <si>
    <t>brain cancer</t>
  </si>
  <si>
    <t>brain glioblastoma</t>
  </si>
  <si>
    <t>Endometrial Endometrioid Adenocarcinoma</t>
  </si>
  <si>
    <t>Alzheimer's disease</t>
  </si>
  <si>
    <t>pain</t>
  </si>
  <si>
    <t>age at first birth measurement</t>
  </si>
  <si>
    <t>thyroid disease</t>
  </si>
  <si>
    <t>peritoneum cancer</t>
  </si>
  <si>
    <t>Metrorrhagia</t>
  </si>
  <si>
    <t>thyroid neoplasm</t>
  </si>
  <si>
    <t>thyroid cancer</t>
  </si>
  <si>
    <t>thyroid carcinoma</t>
  </si>
  <si>
    <t>diastolic blood pressure</t>
  </si>
  <si>
    <t>fallopian tube cancer</t>
  </si>
  <si>
    <t>bone neoplasm</t>
  </si>
  <si>
    <t>Meningioma</t>
  </si>
  <si>
    <t>soft tissue sarcoma</t>
  </si>
  <si>
    <t>vascular cancer</t>
  </si>
  <si>
    <t>Menstrual disorder</t>
  </si>
  <si>
    <t>amenorrhea</t>
  </si>
  <si>
    <t>neuropathy</t>
  </si>
  <si>
    <t>peripheral neuropathy</t>
  </si>
  <si>
    <t>metastasis</t>
  </si>
  <si>
    <t>estrogen-receptor negative breast cancer</t>
  </si>
  <si>
    <t>mesenchymal cell neoplasm</t>
  </si>
  <si>
    <t>velocity of sound measurement</t>
  </si>
  <si>
    <t>adenoma</t>
  </si>
  <si>
    <t>age at first sexual intercourse measurement</t>
  </si>
  <si>
    <t>basal cell carcinoma</t>
  </si>
  <si>
    <t>diabetes mellitus</t>
  </si>
  <si>
    <t>myocardial infarction</t>
  </si>
  <si>
    <t>breast ductal carcinoma in situ</t>
  </si>
  <si>
    <t>syndromic intellectual disability</t>
  </si>
  <si>
    <t>cardiomyopathy</t>
  </si>
  <si>
    <t>intrinsic cardiomyopathy</t>
  </si>
  <si>
    <t>Genetic peripheral neuropathy</t>
  </si>
  <si>
    <t>clear cell renal carcinoma</t>
  </si>
  <si>
    <t>myopathy</t>
  </si>
  <si>
    <t>demyelinating disease</t>
  </si>
  <si>
    <t>multiple sclerosis</t>
  </si>
  <si>
    <t>cervix disease</t>
  </si>
  <si>
    <t>cervical cancer</t>
  </si>
  <si>
    <t>Muscular dystrophy</t>
  </si>
  <si>
    <t>cervical carcinoma</t>
  </si>
  <si>
    <t>female breast carcinoma</t>
  </si>
  <si>
    <t>male breast carcinoma</t>
  </si>
  <si>
    <t>azoospermia</t>
  </si>
  <si>
    <t>peak expiratory flow</t>
  </si>
  <si>
    <t>chronic lymphocytic leukemia</t>
  </si>
  <si>
    <t>esophageal squamous cell carcinoma</t>
  </si>
  <si>
    <t>parental genotype effect measurement</t>
  </si>
  <si>
    <t>primitive neuroectodermal tumor</t>
  </si>
  <si>
    <t>papillary carcinoma</t>
  </si>
  <si>
    <t>papillary adenocarcinoma</t>
  </si>
  <si>
    <t>ovarian serous tumor</t>
  </si>
  <si>
    <t>polyp</t>
  </si>
  <si>
    <t>inflammatory bowel disease</t>
  </si>
  <si>
    <t>bone cancer</t>
  </si>
  <si>
    <t>bipolar disorder</t>
  </si>
  <si>
    <t>serous adenocarcinoma</t>
  </si>
  <si>
    <t>gastroenteritis</t>
  </si>
  <si>
    <t>colitis</t>
  </si>
  <si>
    <t>bile duct adenocarcinoma</t>
  </si>
  <si>
    <t>myeloid leukemia</t>
  </si>
  <si>
    <t>acute myeloid leukemia</t>
  </si>
  <si>
    <t>multiple myeloma</t>
  </si>
  <si>
    <t>inflammatory breast carcinoma</t>
  </si>
  <si>
    <t>phyllodes tumor</t>
  </si>
  <si>
    <t>ovarian serous adenocarcinoma</t>
  </si>
  <si>
    <t>oral squamous cell carcinoma</t>
  </si>
  <si>
    <t>ulcerative colitis</t>
  </si>
  <si>
    <t>dilated cardiomyopathy</t>
  </si>
  <si>
    <t>cervical squamous cell carcinoma</t>
  </si>
  <si>
    <t>breast phyllodes tumor</t>
  </si>
  <si>
    <t>rectum cancer</t>
  </si>
  <si>
    <t>pancreatic neuroendocrine tumor</t>
  </si>
  <si>
    <t>diffuse large B-cell lymphoma</t>
  </si>
  <si>
    <t>Fallopian Tube Carcinoma</t>
  </si>
  <si>
    <t>bladder transitional cell carcinoma</t>
  </si>
  <si>
    <t>Mixed Lobular and Ductal Breast Carcinoma</t>
  </si>
  <si>
    <t>intraepithelial neoplasia</t>
  </si>
  <si>
    <t>small cell carcinoma</t>
  </si>
  <si>
    <t>small cell lung carcinoma</t>
  </si>
  <si>
    <t>prostate intraepithelial neoplasia</t>
  </si>
  <si>
    <t>Mastodynia</t>
  </si>
  <si>
    <t>Mantle cell lymphoma</t>
  </si>
  <si>
    <t>metaplastic breast carcinoma</t>
  </si>
  <si>
    <t>ependymoma</t>
  </si>
  <si>
    <t>cecum adenocarcinoma</t>
  </si>
  <si>
    <t>whole body water mass</t>
  </si>
  <si>
    <t>benign muscle neoplasm</t>
  </si>
  <si>
    <t>smooth muscle tumor</t>
  </si>
  <si>
    <t>leiomyoma</t>
  </si>
  <si>
    <t>central nervous system primitive neuroectodermal neoplasm</t>
  </si>
  <si>
    <t>mucosal melanoma</t>
  </si>
  <si>
    <t>Merkel cell skin cancer</t>
  </si>
  <si>
    <t>Gastric Adenoma</t>
  </si>
  <si>
    <t>Dysplasia in Ulcerative Colitis</t>
  </si>
  <si>
    <t>Brain Stem Glioblastoma</t>
  </si>
  <si>
    <t>Atypical Meningioma</t>
  </si>
  <si>
    <t>nodular melanoma</t>
  </si>
  <si>
    <t>rectal adenocarcinoma</t>
  </si>
  <si>
    <t>angiosarcoma</t>
  </si>
  <si>
    <t>papillary renal cell carcinoma</t>
  </si>
  <si>
    <t>gastric intestinal type adenocarcinoma</t>
  </si>
  <si>
    <t>diffuse gastric adenocarcinoma</t>
  </si>
  <si>
    <t>B-cell acute lymphoblastic leukemia</t>
  </si>
  <si>
    <t>cerebrovascular disorder</t>
  </si>
  <si>
    <t>base metabolic rate measurement</t>
  </si>
  <si>
    <t>hip circumference</t>
  </si>
  <si>
    <t>fibroma</t>
  </si>
  <si>
    <t>corpus uteri neoplasm</t>
  </si>
  <si>
    <t>uterine fibroid</t>
  </si>
  <si>
    <t>memory impairment</t>
  </si>
  <si>
    <t>stroke</t>
  </si>
  <si>
    <t>Duchenne muscular dystrophy</t>
  </si>
  <si>
    <t>invasive lobular carcinoma</t>
  </si>
  <si>
    <t>invasive breast ductal carcinoma</t>
  </si>
  <si>
    <t>Adenomyosis</t>
  </si>
  <si>
    <t>thrombotic disease</t>
  </si>
  <si>
    <t>attention deficit hyperactivity disorder</t>
  </si>
  <si>
    <t>Hypercholesterolemia</t>
  </si>
  <si>
    <t>cardiac arrhythmia</t>
  </si>
  <si>
    <t>Neural tube defect</t>
  </si>
  <si>
    <t>postmenopausal atrophic vaginitis</t>
  </si>
  <si>
    <t>intermediate coronary syndrome</t>
  </si>
  <si>
    <t>cardiac arrest</t>
  </si>
  <si>
    <t>sudden cardiac arrest</t>
  </si>
  <si>
    <t>executive function measurement</t>
  </si>
  <si>
    <t>mesothelioma</t>
  </si>
  <si>
    <t>testicular disease</t>
  </si>
  <si>
    <t>anaplastic cancer</t>
  </si>
  <si>
    <t>medulloblastoma</t>
  </si>
  <si>
    <t>Malignant Mesothelioma</t>
  </si>
  <si>
    <t>malignant epithelioid mesothelioma</t>
  </si>
  <si>
    <t>gallbladder disease</t>
  </si>
  <si>
    <t>mucinous neoplasm</t>
  </si>
  <si>
    <t>mucinous carcinoma</t>
  </si>
  <si>
    <t>gallbladder neoplasm</t>
  </si>
  <si>
    <t>gallbladder carcinoma</t>
  </si>
  <si>
    <t>germ cell tumor</t>
  </si>
  <si>
    <t>nasopharyngeal squamous cell carcinoma</t>
  </si>
  <si>
    <t>adrenal cortex neoplasm</t>
  </si>
  <si>
    <t>malignant tumor of neck</t>
  </si>
  <si>
    <t>adrenal cortex carcinoma</t>
  </si>
  <si>
    <t>testicular neoplasm</t>
  </si>
  <si>
    <t>teratoma</t>
  </si>
  <si>
    <t>Hepatoblastoma</t>
  </si>
  <si>
    <t>pharyngeal squamous cell carcinoma</t>
  </si>
  <si>
    <t>ovarian teratoma</t>
  </si>
  <si>
    <t>large cell lung carcinoma</t>
  </si>
  <si>
    <t>mucinous ovarian cancer</t>
  </si>
  <si>
    <t>malignant pleural mesothelioma</t>
  </si>
  <si>
    <t>Burkitts lymphoma</t>
  </si>
  <si>
    <t>Gallbladder Adenocarcinoma</t>
  </si>
  <si>
    <t>Ampulla of Vater Carcinoma</t>
  </si>
  <si>
    <t>oligoastrocytoma</t>
  </si>
  <si>
    <t>Testicular Sertoli Cell Tumor</t>
  </si>
  <si>
    <t>Pleural Epithelioid Mesothelioma</t>
  </si>
  <si>
    <t>Endometrial Clear Cell Adenocarcinoma</t>
  </si>
  <si>
    <t>Appendix Goblet Cell Carcinoid</t>
  </si>
  <si>
    <t>Anaplastic (Malignant) Meningioma</t>
  </si>
  <si>
    <t>Adamantinomatous Craniopharyngioma</t>
  </si>
  <si>
    <t>large cell medulloblastoma</t>
  </si>
  <si>
    <t>ovarian mucinous adenocarcinoma</t>
  </si>
  <si>
    <t>myeloproliferative disorder</t>
  </si>
  <si>
    <t>anaplastic oligoastrocytoma</t>
  </si>
  <si>
    <t>anaplastic astrocytoma</t>
  </si>
  <si>
    <t>osteosarcoma</t>
  </si>
  <si>
    <t>mammographic density measurement</t>
  </si>
  <si>
    <t>Forceps delivery</t>
  </si>
  <si>
    <t>dense area measurement</t>
  </si>
  <si>
    <t>Inborn errors of metabolism</t>
  </si>
  <si>
    <t>psychosis</t>
  </si>
  <si>
    <t>BRCAX breast cancer</t>
  </si>
  <si>
    <t>retinopathy</t>
  </si>
  <si>
    <t>epilepsy</t>
  </si>
  <si>
    <t>type II diabetes mellitus</t>
  </si>
  <si>
    <t>Genetic obesity</t>
  </si>
  <si>
    <t>hearing loss</t>
  </si>
  <si>
    <t>Disorder of lipid metabolism</t>
  </si>
  <si>
    <t>Cystic Kidney Disease</t>
  </si>
  <si>
    <t>pregnancy disorder</t>
  </si>
  <si>
    <t>Androgen insensitivity syndrome</t>
  </si>
  <si>
    <t>Bardet-Biedl syndrome</t>
  </si>
  <si>
    <t>Mayer-Rokitansky-Küster-Hauser syndrome</t>
  </si>
  <si>
    <t>nephrosis</t>
  </si>
  <si>
    <t>nephrotic syndrome</t>
  </si>
  <si>
    <t>46,XX gonadal dysgenesis</t>
  </si>
  <si>
    <t>Congenital disorder of glycosylation</t>
  </si>
  <si>
    <t>Male infertility with spermatogenesis disorder due to single gene mutation</t>
  </si>
  <si>
    <t>Lymphedema</t>
  </si>
  <si>
    <t>cataract</t>
  </si>
  <si>
    <t>lipodystrophy</t>
  </si>
  <si>
    <t>Perrault syndrome</t>
  </si>
  <si>
    <t>Normosmic congenital hypogonadotropic hypogonadism</t>
  </si>
  <si>
    <t>preeclampsia</t>
  </si>
  <si>
    <t>osteochondrodysplasia</t>
  </si>
  <si>
    <t>Male infertility with azoospermia or oligozoospermia due to single gene mutation</t>
  </si>
  <si>
    <t>Non-syndromic male infertility due to sperm motility disorder</t>
  </si>
  <si>
    <t>inherited oocyte maturation defect</t>
  </si>
  <si>
    <t>Familial idiopathic steroid-resistant nephrotic syndrome</t>
  </si>
  <si>
    <t>osteosclerosis</t>
  </si>
  <si>
    <t>movement disorder</t>
  </si>
  <si>
    <t>Familial partial lipodystrophy</t>
  </si>
  <si>
    <t>46,XX testicular disorder of sex development</t>
  </si>
  <si>
    <t>nephritis</t>
  </si>
  <si>
    <t>spinal cord disease</t>
  </si>
  <si>
    <t>glomerulonephritis (disease)</t>
  </si>
  <si>
    <t>46,XY complete gonadal dysgenesis</t>
  </si>
  <si>
    <t>schizophrenia</t>
  </si>
  <si>
    <t>anemia (disease)</t>
  </si>
  <si>
    <t>Female infertility due to fertilization defect</t>
  </si>
  <si>
    <t>Kallmann syndrome</t>
  </si>
  <si>
    <t>Severe combined immunodeficiency</t>
  </si>
  <si>
    <t>Autosomal dominant non-syndromic intellectual disability</t>
  </si>
  <si>
    <t>Complete androgen insensitivity syndrome</t>
  </si>
  <si>
    <t>46,XY partial gonadal dysgenesis</t>
  </si>
  <si>
    <t>Acromesomelic dysplasia</t>
  </si>
  <si>
    <t>palsy</t>
  </si>
  <si>
    <t>hepatocellular adenoma</t>
  </si>
  <si>
    <t>Male infertility with teratozoospermia due to single gene mutation</t>
  </si>
  <si>
    <t>Osteosclerosis - ichthyosis - premature ovarian failure</t>
  </si>
  <si>
    <t>Microcephalic primordial dwarfism, Dauber type</t>
  </si>
  <si>
    <t>MURCS association</t>
  </si>
  <si>
    <t>spermatogenic failure 28</t>
  </si>
  <si>
    <t>microphthalmia</t>
  </si>
  <si>
    <t>X-linked non-syndromic intellectual disability</t>
  </si>
  <si>
    <t>Galloway-Mowat syndrome</t>
  </si>
  <si>
    <t>MODY</t>
  </si>
  <si>
    <t>Bardet-Biedl syndrome 5</t>
  </si>
  <si>
    <t>Bardet-Biedl syndrome 12</t>
  </si>
  <si>
    <t>normocytic anemia</t>
  </si>
  <si>
    <t>Bardet-Biedl syndrome 10</t>
  </si>
  <si>
    <t>Primary membranoproliferative glomerulonephritis</t>
  </si>
  <si>
    <t>Autosomal recessive non-syndromic intellectual disability</t>
  </si>
  <si>
    <t>46,xx sex reversal 5</t>
  </si>
  <si>
    <t>acquired partial lipodystrophy</t>
  </si>
  <si>
    <t>Obesity due to CEP19 deficiency</t>
  </si>
  <si>
    <t>EEC syndrome</t>
  </si>
  <si>
    <t>Bardet-Biedl syndrome 7</t>
  </si>
  <si>
    <t>Buschke-Ollendorff syndrome</t>
  </si>
  <si>
    <t>Isolated agammaglobulinemia</t>
  </si>
  <si>
    <t>Rhizomelic chondrodysplasia punctata</t>
  </si>
  <si>
    <t>Leydig cell hypoplasia</t>
  </si>
  <si>
    <t>Leydig cell hypoplasia, type 1</t>
  </si>
  <si>
    <t>acromesomelic dysplasia, Demirhan type</t>
  </si>
  <si>
    <t>paraplegia</t>
  </si>
  <si>
    <t>Hereditary spastic paraplegia</t>
  </si>
  <si>
    <t>Disorder of carbohydrate metabolism</t>
  </si>
  <si>
    <t>Familial ovarian cancer</t>
  </si>
  <si>
    <t>Testicular regression syndrome</t>
  </si>
  <si>
    <t>Congenital adrenal hyperplasia</t>
  </si>
  <si>
    <t>fibromatosis</t>
  </si>
  <si>
    <t>mental retardation</t>
  </si>
  <si>
    <t>Sertoli Cell-Only Syndrome</t>
  </si>
  <si>
    <t>Colobomatous microphthalmia</t>
  </si>
  <si>
    <t>Hypoinsulinemic hypoglycemia and body hemihypertrophy</t>
  </si>
  <si>
    <t>MORM syndrome</t>
  </si>
  <si>
    <t>Obesity due to MC3R deficiency</t>
  </si>
  <si>
    <t>Bardet-Biedl syndrome 9</t>
  </si>
  <si>
    <t>isolated congenital growth hormone deficiency</t>
  </si>
  <si>
    <t>Lymphoproliferative syndrome</t>
  </si>
  <si>
    <t>telomere syndrome</t>
  </si>
  <si>
    <t>Matthew-Wood syndrome</t>
  </si>
  <si>
    <t>Leprechaunism</t>
  </si>
  <si>
    <t>secondary neoplasm</t>
  </si>
  <si>
    <t>metastatic neoplasm</t>
  </si>
  <si>
    <t>COVID-19</t>
  </si>
  <si>
    <t>focal segmental glomerulosclerosis</t>
  </si>
  <si>
    <t>Obesity due to melanocortin 4 receptor deficiency</t>
  </si>
  <si>
    <t>Wiedemann-Rautenstrauch syndrome</t>
  </si>
  <si>
    <t>metabolic syndrome</t>
  </si>
  <si>
    <t>DNA repair deficiency</t>
  </si>
  <si>
    <t>Hereditary breast and ovarian cancer syndrome</t>
  </si>
  <si>
    <t>monosomy</t>
  </si>
  <si>
    <t>acanthosis nigricans</t>
  </si>
  <si>
    <t>Non-acquired isolated growth hormone deficiency</t>
  </si>
  <si>
    <t>secondary malignant neoplasm</t>
  </si>
  <si>
    <t>metastatic malignant neoplasm</t>
  </si>
  <si>
    <t>Leydig cell hypoplasia due to partial LH resistance</t>
  </si>
  <si>
    <t>Leydig cell hypoplasia due to complete LH resistance</t>
  </si>
  <si>
    <t>Blepharophimosis - epicanthus inversus - ptosis</t>
  </si>
  <si>
    <t>hemorrhagic disease</t>
  </si>
  <si>
    <t>Myotonic dystrophy</t>
  </si>
  <si>
    <t>Rhizomelic chondrodysplasia punctata type 3</t>
  </si>
  <si>
    <t>cerebellar ataxia</t>
  </si>
  <si>
    <t>Acrocapitofemoral dysplasia</t>
  </si>
  <si>
    <t>ossification of the posterior longitudinal ligament of the spine</t>
  </si>
  <si>
    <t>Acanthosis nigricans - Insulin resistance - muscle cramps - acral enlargement</t>
  </si>
  <si>
    <t>Atypical hemolytic-uremic syndrome</t>
  </si>
  <si>
    <t>Male infertility due to large-headed multiflagellar polyploid spermatozoa</t>
  </si>
  <si>
    <t>diabetic ketoacidosis</t>
  </si>
  <si>
    <t>relapsing-remitting multiple sclerosis</t>
  </si>
  <si>
    <t>MEHMO syndrome</t>
  </si>
  <si>
    <t>Acromesomelic dysplasia, Grebe type</t>
  </si>
  <si>
    <t>Lethal chondrodysplasia, Seller type</t>
  </si>
  <si>
    <t>skeletal defects, genital hypoplasia, and mental retardation</t>
  </si>
  <si>
    <t>Common variable immunodeficiency</t>
  </si>
  <si>
    <t>X-linked agammaglobulinemia</t>
  </si>
  <si>
    <t>arteriosclerosis</t>
  </si>
  <si>
    <t>atherosclerosis</t>
  </si>
  <si>
    <t>Isolated osteopoikilosis</t>
  </si>
  <si>
    <t>Pyknoachondrogenesis</t>
  </si>
  <si>
    <t>Osteomesopyknosis</t>
  </si>
  <si>
    <t>ALG12-CDG</t>
  </si>
  <si>
    <t>Multiple epiphyseal dysplasia, Lowry type</t>
  </si>
  <si>
    <t>Recurrent infections associated with rare immunoglobulin isotypes deficiency</t>
  </si>
  <si>
    <t>Combined oxidative phosphorylation defect type 15</t>
  </si>
  <si>
    <t>severe pre-eclampsia</t>
  </si>
  <si>
    <t>amyotrophic lateral sclerosis</t>
  </si>
  <si>
    <t>spastic paraplegia-severe developmental delay-epilepsy syndrome</t>
  </si>
  <si>
    <t>benign connective and soft tissue neoplasm</t>
  </si>
  <si>
    <t>Deafness-infertility syndrome</t>
  </si>
  <si>
    <t>Pycnodysostosis</t>
  </si>
  <si>
    <t>spermatogenic failure 43</t>
  </si>
  <si>
    <t>Intellectual disability-severe speech delay-mild dysmorphism syndrome</t>
  </si>
  <si>
    <t>mental retardation with language impairment</t>
  </si>
  <si>
    <t>interstitial lung disease</t>
  </si>
  <si>
    <t>hemophagocytic syndrome</t>
  </si>
  <si>
    <t>Urban-Rogers-Meyer syndrome</t>
  </si>
  <si>
    <t>penile disease</t>
  </si>
  <si>
    <t>Borjeson-Forssman-Lehmann syndrome</t>
  </si>
  <si>
    <t>Autosomal recessive lymphoproliferative disease</t>
  </si>
  <si>
    <t>Dacryocystitis - osteopoikilosis</t>
  </si>
  <si>
    <t>cranial nerve neuropathy</t>
  </si>
  <si>
    <t>congenital disorder of glycosylation type II</t>
  </si>
  <si>
    <t>Flynn-Aird syndrome</t>
  </si>
  <si>
    <t>neurodevelopmental disorder with or without variable brain abnormalities; NEDBA</t>
  </si>
  <si>
    <t>ICF syndrome</t>
  </si>
  <si>
    <t>erectile dysfunction</t>
  </si>
  <si>
    <t>Hyperandrogenism due to cortisone reductase deficiency</t>
  </si>
  <si>
    <t>Simpson-Golabi-Behmel syndrome</t>
  </si>
  <si>
    <t>Summitt syndrome</t>
  </si>
  <si>
    <t>Glycogen storage disease</t>
  </si>
  <si>
    <t>immunodeficiency, developmental delay, and hypohomocysteinemia</t>
  </si>
  <si>
    <t>bulimia nervosa</t>
  </si>
  <si>
    <t>Familial partial lipodystrophy associated with PPARG mutations</t>
  </si>
  <si>
    <t>Orofaciodigital syndrome</t>
  </si>
  <si>
    <t>Berardinelli-Seip congenital lipodystrophy</t>
  </si>
  <si>
    <t>Simpson-Golabi-Behmel syndrome type 2</t>
  </si>
  <si>
    <t>X-linked intellectual disability - cubitus valgus - dysmorphism</t>
  </si>
  <si>
    <t>adiposis dolorosa</t>
  </si>
  <si>
    <t>CK syndrome</t>
  </si>
  <si>
    <t>Congenital adrenal hyperplasia due to 11-beta-hydroxylase deficiency</t>
  </si>
  <si>
    <t>Peters plus syndrome</t>
  </si>
  <si>
    <t>Female infertility due to zona pellucida defect</t>
  </si>
  <si>
    <t>Galactosemia</t>
  </si>
  <si>
    <t>Non-immunoglobulin-mediated membranoproliferative glomerulonephritis</t>
  </si>
  <si>
    <t>Autosomal dominant popliteal pterygium syndrome</t>
  </si>
  <si>
    <t>desmoid tumor</t>
  </si>
  <si>
    <t>schizoaffective disorder</t>
  </si>
  <si>
    <t>Morgagni-Stewart-Morel syndrome</t>
  </si>
  <si>
    <t>malabsorption syndrome</t>
  </si>
  <si>
    <t>Intellectual disability-seizures-macrocephaly-obesity syndrome</t>
  </si>
  <si>
    <t>developmental delay, intellectual disability, obesity, and dysmorphic features</t>
  </si>
  <si>
    <t>Immunodeficiency due to an early component of complement deficiency</t>
  </si>
  <si>
    <t>Lipoprotein glomerulopathy</t>
  </si>
  <si>
    <t>LAMB2-related infantile-onset nephrotic syndrome</t>
  </si>
  <si>
    <t>Nail-patella-like renal disease</t>
  </si>
  <si>
    <t>Leigh syndrome with nephrotic syndrome</t>
  </si>
  <si>
    <t>Persistent Müllerian duct syndrome</t>
  </si>
  <si>
    <t>HELLP syndrome</t>
  </si>
  <si>
    <t>migraine disorder</t>
  </si>
  <si>
    <t>peripheral neuropathy, autosomal recessive, with or without impaired intellectual development</t>
  </si>
  <si>
    <t>intellectual disability, autosomal dominant 49</t>
  </si>
  <si>
    <t>Retinitis pigmentosa - intellectual disability - deafness - hypogenitalism</t>
  </si>
  <si>
    <t>ulcer disease</t>
  </si>
  <si>
    <t>Genetic hypertension</t>
  </si>
  <si>
    <t>Zellweger syndrome</t>
  </si>
  <si>
    <t>Acromegaloid facial appearance syndrome</t>
  </si>
  <si>
    <t>Macrosomia - microphthalmia - cleft palate</t>
  </si>
  <si>
    <t>Léri-Weill dyschondrosteosis</t>
  </si>
  <si>
    <t>pituitary tumor</t>
  </si>
  <si>
    <t>Pituitary Gland Adenoma</t>
  </si>
  <si>
    <t>Osteogenesis imperfecta</t>
  </si>
  <si>
    <t>Autosomal dominant progressive nephropathy with hypertension</t>
  </si>
  <si>
    <t>Fibronectin glomerulopathy</t>
  </si>
  <si>
    <t>Early infantile epileptic encephalopathy</t>
  </si>
  <si>
    <t>Severe combined immunodeficiency due to CARD11 deficiency</t>
  </si>
  <si>
    <t>Isolated growth hormone deficiency type III</t>
  </si>
  <si>
    <t>Abnormality of the cardiovascular system</t>
  </si>
  <si>
    <t>Shock</t>
  </si>
  <si>
    <t>total cholesterol measurement</t>
  </si>
  <si>
    <t>growth hormone-producing pituitary gland neoplasm</t>
  </si>
  <si>
    <t>fibrosis</t>
  </si>
  <si>
    <t>Growth Hormone-Producing Pituitary Gland Adenoma</t>
  </si>
  <si>
    <t>acromegaly</t>
  </si>
  <si>
    <t>carrier status</t>
  </si>
  <si>
    <t>nervous system injury</t>
  </si>
  <si>
    <t>brain injury</t>
  </si>
  <si>
    <t>keratitis</t>
  </si>
  <si>
    <t>conjunctivitis</t>
  </si>
  <si>
    <t>dry eye syndrome</t>
  </si>
  <si>
    <t>Desmoid-type fibromatosis</t>
  </si>
  <si>
    <t>mineral metabolism disease</t>
  </si>
  <si>
    <t>pulmonary arterial hypertension</t>
  </si>
  <si>
    <t>Ocular Melanoma</t>
  </si>
  <si>
    <t>precocious puberty</t>
  </si>
  <si>
    <t>Gynecomastia</t>
  </si>
  <si>
    <t>endometrial stromal sarcoma</t>
  </si>
  <si>
    <t>Parkinson's disease</t>
  </si>
  <si>
    <t>carcinoid tumor</t>
  </si>
  <si>
    <t>cervical adenocarcinoma</t>
  </si>
  <si>
    <t>vasculitis</t>
  </si>
  <si>
    <t>familial hypercholesterolemia</t>
  </si>
  <si>
    <t>peripheral vascular disease</t>
  </si>
  <si>
    <t>Peripheral precocious puberty</t>
  </si>
  <si>
    <t>McCune-Albright syndrome</t>
  </si>
  <si>
    <t>type IV hypersensitivity disease</t>
  </si>
  <si>
    <t>telangiectasis</t>
  </si>
  <si>
    <t>hidradenitis</t>
  </si>
  <si>
    <t>hidradenitis suppurativa</t>
  </si>
  <si>
    <t>Steinert myotonic dystrophy</t>
  </si>
  <si>
    <t>tooth disease</t>
  </si>
  <si>
    <t>hypersensitivity vasculitis</t>
  </si>
  <si>
    <t>Hereditary hemorrhagic telangiectasia</t>
  </si>
  <si>
    <t>pure red-cell aplasia</t>
  </si>
  <si>
    <t>hypothyroidism</t>
  </si>
  <si>
    <t>Genital neoplasm, female</t>
  </si>
  <si>
    <t>Short-limb skeletal dysplasia with severe combined immunodeficiency</t>
  </si>
  <si>
    <t>Autosomal recessive non-syndromic sensorineural deafness type DFNB</t>
  </si>
  <si>
    <t>Chondrodysplasia punctata, tibial-metacarpal type</t>
  </si>
  <si>
    <t>Classic galactosemia</t>
  </si>
  <si>
    <t>female infertility due to oocyte meiotic arrest</t>
  </si>
  <si>
    <t>Kennedy disease</t>
  </si>
  <si>
    <t>Homozygous familial hypercholesterolemia</t>
  </si>
  <si>
    <t>Acrodermatitis enteropathica</t>
  </si>
  <si>
    <t>Short ulna - dysmorphism - hypotonia - intellectual disability</t>
  </si>
  <si>
    <t>Atypical hemolytic-uremic syndrome with DGKE deficiency</t>
  </si>
  <si>
    <t>Intellectual disability - hypotonia - spasticity - sleep disorder</t>
  </si>
  <si>
    <t>C3 glomerulonephritis</t>
  </si>
  <si>
    <t>Immunoglobulin-mediated membranoproliferative glomerulonephritis</t>
  </si>
  <si>
    <t>Autoimmune lymphoproliferative syndrome</t>
  </si>
  <si>
    <t>Familial steroid-resistant nephrotic syndrome with sensorineural deafness</t>
  </si>
  <si>
    <t>Complement component 3 deficiency</t>
  </si>
  <si>
    <t>Spinocerebellar ataxia type 32</t>
  </si>
  <si>
    <t>Orofaciodigital syndrome type 8</t>
  </si>
  <si>
    <t>Xq27.3q28 duplication syndrome</t>
  </si>
  <si>
    <t>Mietens syndrome</t>
  </si>
  <si>
    <t>Autosomal dominant microcephaly</t>
  </si>
  <si>
    <t>Hypergonadotropic hypogonadism - cataract syndrome</t>
  </si>
  <si>
    <t>Severe combined immunodeficiency due to CORO1A deficiency</t>
  </si>
  <si>
    <t>Ulna hypoplasia - intellectual disability</t>
  </si>
  <si>
    <t>Microcephaly - glomerulonephritis - marfanoid habitus</t>
  </si>
  <si>
    <t>Diaphragmatic defect - limb deficiency - skull defect</t>
  </si>
  <si>
    <t>Obesity due to leptin receptor gene deficiency</t>
  </si>
  <si>
    <t>Combined immunodeficiency due to CD3gamma deficiency</t>
  </si>
  <si>
    <t>Ulnar hypoplasia - split foot</t>
  </si>
  <si>
    <t>Autosomal recessive spastic paraplegia type 26</t>
  </si>
  <si>
    <t>intellectual disability, autosomal dominant 52</t>
  </si>
  <si>
    <t>proteinuria, chronic benign</t>
  </si>
  <si>
    <t>spastic tetraplegia-thin corpus callosum-progressive postnatal microcephaly syndrome</t>
  </si>
  <si>
    <t>C1Q deficiency</t>
  </si>
  <si>
    <t>bone marrow failure syndrome</t>
  </si>
  <si>
    <t>aging</t>
  </si>
  <si>
    <t>skin atrophy</t>
  </si>
  <si>
    <t>orthostatic intolerance</t>
  </si>
  <si>
    <t>Hydatidiform Mole</t>
  </si>
  <si>
    <t>genetic non-acquired premature ovarian failure</t>
  </si>
  <si>
    <t>mental retardation, autosomal dominant 52</t>
  </si>
  <si>
    <t>secondary progressive multiple sclerosis</t>
  </si>
  <si>
    <t>primary progressive multiple sclerosis</t>
  </si>
  <si>
    <t>Goodpasture syndrome</t>
  </si>
  <si>
    <t>hereditary hemochromatosis type 1</t>
  </si>
  <si>
    <t>binge eating</t>
  </si>
  <si>
    <t>Dyskeratosis congenita</t>
  </si>
  <si>
    <t>Glycogen storage disease due to liver glycogen phosphorylase deficiency</t>
  </si>
  <si>
    <t>Glycogen storage disease due to liver phosphorylase kinase deficiency</t>
  </si>
  <si>
    <t>coronary artery disease, autosomal dominant 2</t>
  </si>
  <si>
    <t>Fibulo-ulnar hypoplasia - renal anomalies</t>
  </si>
  <si>
    <t>FRAXE intellectual disability</t>
  </si>
  <si>
    <t>Congenital nephrotic syndrome, Finnish type</t>
  </si>
  <si>
    <t>hypothyroidism, congenital, nongoitrous</t>
  </si>
  <si>
    <t>Rare hemorrhagic disorder due to a constitutional platelet anomaly</t>
  </si>
  <si>
    <t>Wiskott-Aldrich syndrome</t>
  </si>
  <si>
    <t>Proximal myotonic myopathy</t>
  </si>
  <si>
    <t>Galloway-Mowat syndrome 2, X-linked</t>
  </si>
  <si>
    <t>Motor developmental delay due to 14q32.2 paternally expressed gene defect</t>
  </si>
  <si>
    <t>Optic neuropathy</t>
  </si>
  <si>
    <t>Hepatic veno-occlusive disease - immunodeficiency</t>
  </si>
  <si>
    <t>Charcot-Marie-Tooth disease</t>
  </si>
  <si>
    <t>X-Linked Combined Immunodeficiency Diseases</t>
  </si>
  <si>
    <t>Intellectual disability-seizures-hypotonia-ophthalmologic-skeletal anomalies syndrome</t>
  </si>
  <si>
    <t>Growth delay due to insulin-like growth factor type 1 deficiency</t>
  </si>
  <si>
    <t>Cenani-Lenz syndrome</t>
  </si>
  <si>
    <t>Wolfram syndrome</t>
  </si>
  <si>
    <t>Dopamine beta-hydroxylase deficiency</t>
  </si>
  <si>
    <t>Blackfan-Diamond anemia</t>
  </si>
  <si>
    <t>Severe combined immunodeficiency due to adenosine deaminase deficiency</t>
  </si>
  <si>
    <t>Mesomelic dwarfism, Reinhardt-Pfeiffer type</t>
  </si>
  <si>
    <t>Lethal faciocardiomelic dysplasia</t>
  </si>
  <si>
    <t>Autosomal recessive primary microcephaly</t>
  </si>
  <si>
    <t>Tricho-dento-osseous syndrome</t>
  </si>
  <si>
    <t>Abdominal symptom</t>
  </si>
  <si>
    <t>Acrofacial dysostosis, Rodríguez type</t>
  </si>
  <si>
    <t>Reticular dysgenesis</t>
  </si>
  <si>
    <t>Jeune syndrome</t>
  </si>
  <si>
    <t>Ulnar/fibula ray defect - brachydactyly</t>
  </si>
  <si>
    <t>Brachydactyly type A6</t>
  </si>
  <si>
    <t>Acromesomelic dysplasia, Hunter-Thomson type</t>
  </si>
  <si>
    <t>Madelung deformity</t>
  </si>
  <si>
    <t>Langer mesomelic dysplasia</t>
  </si>
  <si>
    <t>Susceptibility to respiratory infections associated with CD8alpha chain mutation</t>
  </si>
  <si>
    <t>diarrheal disease</t>
  </si>
  <si>
    <t>Osteogenesis imperfecta type 3</t>
  </si>
  <si>
    <t>Smith-Magenis syndrome</t>
  </si>
  <si>
    <t>Stüve-Wiedemann syndrome</t>
  </si>
  <si>
    <t>Axial spondylometaphyseal dysplasia</t>
  </si>
  <si>
    <t>Diarrhea</t>
  </si>
  <si>
    <t>Microcephaly - seizures - developmental delay</t>
  </si>
  <si>
    <t>Upper limb mesomelic dysplasia</t>
  </si>
  <si>
    <t>Spondyloepimetaphyseal dysplasia with joint laxity</t>
  </si>
  <si>
    <t>IGA glomerulonephritis</t>
  </si>
  <si>
    <t>T-B+ severe combined immunodeficiency due to gamma chain deficiency</t>
  </si>
  <si>
    <t>gamma chain deficiency</t>
  </si>
  <si>
    <t>Neurological conditions associated with aminoacylase 1 deficiency</t>
  </si>
  <si>
    <t>Aminoacylase 1 deficiency</t>
  </si>
  <si>
    <t>autoimmune polyendocrinopathy</t>
  </si>
  <si>
    <t>Atrioventricular defect - blepharophimosis -radial defects</t>
  </si>
  <si>
    <t>Craniodiaphyseal dysplasia</t>
  </si>
  <si>
    <t>Spinocerebellar ataxia type 1 with axonal neuropathy</t>
  </si>
  <si>
    <t>Hyperostosis corticalis generalisata</t>
  </si>
  <si>
    <t>Congenital chronic diarrhea with protein-losing enteropathy</t>
  </si>
  <si>
    <t>Orofaciodigital syndrome type 9</t>
  </si>
  <si>
    <t>hypogonadotropic hypogonadism 1 with or without anosmia</t>
  </si>
  <si>
    <t>Trichomegaly - retina pigmentary degeneration - dwarfism</t>
  </si>
  <si>
    <t>Isolated growth hormone deficiency type II</t>
  </si>
  <si>
    <t>Isolated growth hormone deficiency type IB</t>
  </si>
  <si>
    <t>Laron syndrome with immunodeficiency</t>
  </si>
  <si>
    <t>microcephaly-micromelia syndrome</t>
  </si>
  <si>
    <t>spermatogenic failure 42</t>
  </si>
  <si>
    <t>heme oxygenase 1 deficiency</t>
  </si>
  <si>
    <t>spermatogenic failure 31</t>
  </si>
  <si>
    <t>Spondyloperipheral dysplasia - short ulna</t>
  </si>
  <si>
    <t>W syndrome</t>
  </si>
  <si>
    <t>Immune dysregulation-polyendocrinopathy-enteropathy-X-linked syndrome</t>
  </si>
  <si>
    <t>X-linked intellectual disability with isolated growth hormone deficiency</t>
  </si>
  <si>
    <t>Joubert syndrome</t>
  </si>
  <si>
    <t>Autosomal dominant progressive external ophthalmoplegia</t>
  </si>
  <si>
    <t>Autosomal dominant intermediate Charcot-Marie-Tooth disease type E</t>
  </si>
  <si>
    <t>Action myoclonus - renal failure syndrome</t>
  </si>
  <si>
    <t>Lethal omphalocele-cleft palate syndrome</t>
  </si>
  <si>
    <t>Acro-renal-ocular syndrome</t>
  </si>
  <si>
    <t>Okihiro syndrome</t>
  </si>
  <si>
    <t>Leydig cell hypoplasia due to LHB deficiency</t>
  </si>
  <si>
    <t>digestive system infectious disease</t>
  </si>
  <si>
    <t>viral human hepatitis infection</t>
  </si>
  <si>
    <t>hepatitis C virus infection</t>
  </si>
  <si>
    <t>osteomyelitis</t>
  </si>
  <si>
    <t>chronic hepatitis C virus infection</t>
  </si>
  <si>
    <t>Becker muscular dystrophy</t>
  </si>
  <si>
    <t>hepatitis B virus infection</t>
  </si>
  <si>
    <t>Cystic fibrosis</t>
  </si>
  <si>
    <t>Prolactin-Producing Pituitary Gland Adenoma</t>
  </si>
  <si>
    <t>chronic kidney disease</t>
  </si>
  <si>
    <t>type I diabetes mellitus</t>
  </si>
  <si>
    <t>chronic hepatitis B virus infection</t>
  </si>
  <si>
    <t>infectious mononucleosis</t>
  </si>
  <si>
    <t>ischemia reperfusion injury</t>
  </si>
  <si>
    <t>Lymphangioleiomyomatosis</t>
  </si>
  <si>
    <t>hypoxia</t>
  </si>
  <si>
    <t>gestational diabetes</t>
  </si>
  <si>
    <t>Congenital dyserythropoietic anemia type I</t>
  </si>
  <si>
    <t>cerebral arterial disease</t>
  </si>
  <si>
    <t>HIV-1 infection</t>
  </si>
  <si>
    <t>congenital heart disease</t>
  </si>
  <si>
    <t>abortion</t>
  </si>
  <si>
    <t>central nervous system infection</t>
  </si>
  <si>
    <t>encephalomyelitis</t>
  </si>
  <si>
    <t>chronic lung disease</t>
  </si>
  <si>
    <t>chronic obstructive pulmonary disease</t>
  </si>
  <si>
    <t>experimental autoimmune encephalomyelitis</t>
  </si>
  <si>
    <t>muscle atrophy</t>
  </si>
  <si>
    <t>human papilloma virus infection</t>
  </si>
  <si>
    <t>Cognitive impairment</t>
  </si>
  <si>
    <t>hepatitis D virus infection</t>
  </si>
  <si>
    <t>sex cord-stromal tumor</t>
  </si>
  <si>
    <t>differentiated thyroid carcinoma</t>
  </si>
  <si>
    <t>premature menopause</t>
  </si>
  <si>
    <t>lentigo</t>
  </si>
  <si>
    <t>Carney complex</t>
  </si>
  <si>
    <t>cirrhosis of liver</t>
  </si>
  <si>
    <t>hypospadias</t>
  </si>
  <si>
    <t>neuroblastoma</t>
  </si>
  <si>
    <t>benign prostatic hyperplasia</t>
  </si>
  <si>
    <t>menarche</t>
  </si>
  <si>
    <t>abscess</t>
  </si>
  <si>
    <t>papillary thyroid carcinoma</t>
  </si>
  <si>
    <t>Tuberculosis</t>
  </si>
  <si>
    <t>Abnormality of the liver</t>
  </si>
  <si>
    <t>non-small cell lung adenocarcinoma</t>
  </si>
  <si>
    <t>primary biliary cirrhosis</t>
  </si>
  <si>
    <t>substance dependence</t>
  </si>
  <si>
    <t>Hepatic steatosis</t>
  </si>
  <si>
    <t>drug dependence</t>
  </si>
  <si>
    <t>Leydig Cell Tumor</t>
  </si>
  <si>
    <t>cholestasis</t>
  </si>
  <si>
    <t>nicotine dependence</t>
  </si>
  <si>
    <t>breast tumor luminal</t>
  </si>
  <si>
    <t>Porphyria</t>
  </si>
  <si>
    <t>spinal injury</t>
  </si>
  <si>
    <t>spinal fracture</t>
  </si>
  <si>
    <t>Mental deterioration</t>
  </si>
  <si>
    <t>estrogen-receptor positive breast cancer</t>
  </si>
  <si>
    <t>scoliosis</t>
  </si>
  <si>
    <t>idiopathic scoliosis</t>
  </si>
  <si>
    <t>hip fracture</t>
  </si>
  <si>
    <t>Porphyria cutanea tarda</t>
  </si>
  <si>
    <t>scleroderma</t>
  </si>
  <si>
    <t>osteoarthritis</t>
  </si>
  <si>
    <t>systemic scleroderma</t>
  </si>
  <si>
    <t>Leukocyte adhesion deficiency</t>
  </si>
  <si>
    <t>follicular thyroid carcinoma</t>
  </si>
  <si>
    <t>Fibroadenoma</t>
  </si>
  <si>
    <t>cryptorchidism</t>
  </si>
  <si>
    <t>luminal A breast carcinoma</t>
  </si>
  <si>
    <t>hypertrophy</t>
  </si>
  <si>
    <t>cholelithiasis</t>
  </si>
  <si>
    <t>gallstones</t>
  </si>
  <si>
    <t>irritable bowel syndrome</t>
  </si>
  <si>
    <t>ischemia</t>
  </si>
  <si>
    <t>medullary thyroid gland carcinoma</t>
  </si>
  <si>
    <t>asthma</t>
  </si>
  <si>
    <t>complication</t>
  </si>
  <si>
    <t>lobular neoplasia</t>
  </si>
  <si>
    <t>granulosa cell tumor</t>
  </si>
  <si>
    <t>spontaneous abortion</t>
  </si>
  <si>
    <t>amyloidosis</t>
  </si>
  <si>
    <t>chondrosarcoma</t>
  </si>
  <si>
    <t>Abnormality of the vasculature</t>
  </si>
  <si>
    <t>periodontal disease</t>
  </si>
  <si>
    <t>Lobular Breast Carcinoma In Situ</t>
  </si>
  <si>
    <t>dysplasia</t>
  </si>
  <si>
    <t>periodontitis</t>
  </si>
  <si>
    <t>Hypoglycemia</t>
  </si>
  <si>
    <t>Leukocyte adhesion deficiency type II</t>
  </si>
  <si>
    <t>Atherosclerotic lesion</t>
  </si>
  <si>
    <t>spondyloarthropathy</t>
  </si>
  <si>
    <t>vertebral joint disease</t>
  </si>
  <si>
    <t>spondylitis</t>
  </si>
  <si>
    <t>ankylosing spondylitis</t>
  </si>
  <si>
    <t>nervousness</t>
  </si>
  <si>
    <t>intrahepatic cholestasis</t>
  </si>
  <si>
    <t>thymus neoplasm</t>
  </si>
  <si>
    <t>insulin resistance</t>
  </si>
  <si>
    <t>thymic epithelial neoplasm</t>
  </si>
  <si>
    <t>Sepsis</t>
  </si>
  <si>
    <t>chronic periodontitis</t>
  </si>
  <si>
    <t>cardiac hypertrophy</t>
  </si>
  <si>
    <t>Thymoma</t>
  </si>
  <si>
    <t>neointimal hyperplasia</t>
  </si>
  <si>
    <t>triple-negative breast cancer</t>
  </si>
  <si>
    <t>brain aneurysm</t>
  </si>
  <si>
    <t>adolescent idiopathic scoliosis</t>
  </si>
  <si>
    <t>Skin tags</t>
  </si>
  <si>
    <t>Refractory drug response</t>
  </si>
  <si>
    <t>Ovarian Endometriosis</t>
  </si>
  <si>
    <t>osteonecrosis</t>
  </si>
  <si>
    <t>hyperlipidemia</t>
  </si>
  <si>
    <t>Crohn's disease</t>
  </si>
  <si>
    <t>non-functioning endocrine neoplasm</t>
  </si>
  <si>
    <t>Gene_name</t>
  </si>
  <si>
    <t>Synonyms</t>
  </si>
  <si>
    <t>Target_id</t>
  </si>
  <si>
    <t>Protein_class</t>
  </si>
  <si>
    <t>Protein_class_desc</t>
  </si>
  <si>
    <t>Species</t>
  </si>
  <si>
    <t>Number_isoforms</t>
  </si>
  <si>
    <t>Tractable</t>
  </si>
  <si>
    <t>Tractability_probability</t>
  </si>
  <si>
    <t>In Training data set ?</t>
  </si>
  <si>
    <t>DISEASE</t>
  </si>
  <si>
    <t>disease_id</t>
  </si>
  <si>
    <t>PATHWAYS</t>
  </si>
  <si>
    <t>Reactome</t>
  </si>
  <si>
    <t>KEGG</t>
  </si>
  <si>
    <t>ESR1</t>
  </si>
  <si>
    <t>Homo sapiens (Human).</t>
  </si>
  <si>
    <t>ER-alpha,ESR,ESR1,Estradiol receptor,Estrogen receptor,NR3A1,Nuclear receptor subfamily 3 group A member 1</t>
  </si>
  <si>
    <t>Nuclear hormone receptor subfamily 3 group A member 1</t>
  </si>
  <si>
    <t>transcription factor -&gt; nuclear receptor -&gt; nr3 -&gt; nr3a -&gt; nr3a1</t>
  </si>
  <si>
    <t>True</t>
  </si>
  <si>
    <t>Yes</t>
  </si>
  <si>
    <t>BREAST CANCER</t>
  </si>
  <si>
    <t>https://omim.org/entry/114480</t>
  </si>
  <si>
    <t>OMIM:114480</t>
  </si>
  <si>
    <t>MIGRAINE WITH OR WITHOUT AURA, SUSCEPTIBILITY TO, 1</t>
  </si>
  <si>
    <t>https://omim.org/entry/157300</t>
  </si>
  <si>
    <t>OMIM:157300</t>
  </si>
  <si>
    <t>MYOCARDIAL INFARCTION, SUSCEPTIBILITY TO</t>
  </si>
  <si>
    <t>https://omim.org/entry/608446</t>
  </si>
  <si>
    <t>OMIM:608446</t>
  </si>
  <si>
    <t>ESTROGEN RESISTANCE</t>
  </si>
  <si>
    <t>https://omim.org/entry/615363</t>
  </si>
  <si>
    <t>OMIM:615363</t>
  </si>
  <si>
    <t>Constitutive Signaling by Aberrant PI3K in Cancer</t>
  </si>
  <si>
    <t>Deubiquitination</t>
  </si>
  <si>
    <t>Disease</t>
  </si>
  <si>
    <t>Diseases of signal transduction by growth factor receptors and second messengers</t>
  </si>
  <si>
    <t>ESR-mediated signaling</t>
  </si>
  <si>
    <t>Estrogen-dependent gene expression</t>
  </si>
  <si>
    <t>Extra-nuclear estrogen signaling</t>
  </si>
  <si>
    <t>Gene expression (Transcription)</t>
  </si>
  <si>
    <t>Generic Transcription Pathway</t>
  </si>
  <si>
    <t>Intracellular signaling by second messengers</t>
  </si>
  <si>
    <t>Metabolism of proteins</t>
  </si>
  <si>
    <t>Negative regulation of the PI3K/AKT network</t>
  </si>
  <si>
    <t>Nuclear Receptor transcription pathway</t>
  </si>
  <si>
    <t>Nuclear signaling by ERBB4</t>
  </si>
  <si>
    <t>Ovarian tumor domain proteases</t>
  </si>
  <si>
    <t>PI3K/AKT Signaling in Cancer</t>
  </si>
  <si>
    <t>PI5P, PP2A and IER3 Regulate PI3K/AKT Signaling</t>
  </si>
  <si>
    <t>PIP3 activates AKT signaling</t>
  </si>
  <si>
    <t>Post-translational protein modification</t>
  </si>
  <si>
    <t>RNA Polymerase II Transcription</t>
  </si>
  <si>
    <t>RUNX1 regulates estrogen receptor mediated transcription</t>
  </si>
  <si>
    <t>RUNX1 regulates transcription of genes involved in WNT signaling</t>
  </si>
  <si>
    <t>Regulation of RUNX2 expression and activity</t>
  </si>
  <si>
    <t>SUMO E3 ligases SUMOylate target proteins</t>
  </si>
  <si>
    <t>SUMOylation</t>
  </si>
  <si>
    <t>SUMOylation of intracellular receptors</t>
  </si>
  <si>
    <t>Signal Transduction</t>
  </si>
  <si>
    <t>Signaling by ERBB4</t>
  </si>
  <si>
    <t>Signaling by Nuclear Receptors</t>
  </si>
  <si>
    <t>Signaling by Receptor Tyrosine Kinases</t>
  </si>
  <si>
    <t>TFAP2 (AP-2) family regulates transcription of growth factors and their receptors</t>
  </si>
  <si>
    <t>Transcriptional regulation by RUNX1</t>
  </si>
  <si>
    <t>Transcriptional regulation by RUNX2</t>
  </si>
  <si>
    <t>Transcriptional regulation by the AP-2 (TFAP2) family of transcription factors</t>
  </si>
  <si>
    <t>DISEASE REGULATION</t>
  </si>
  <si>
    <t>GWAS</t>
  </si>
  <si>
    <t>disease</t>
  </si>
  <si>
    <t>t_stat</t>
  </si>
  <si>
    <t>std_dev_t</t>
  </si>
  <si>
    <t>n</t>
  </si>
  <si>
    <t>direction</t>
  </si>
  <si>
    <t>organism</t>
  </si>
  <si>
    <t>author</t>
  </si>
  <si>
    <t>year</t>
  </si>
  <si>
    <t>p_value</t>
  </si>
  <si>
    <t>pubmed_id</t>
  </si>
  <si>
    <t>UP</t>
  </si>
  <si>
    <t>breast tumor, luminal</t>
  </si>
  <si>
    <t>breast tumor</t>
  </si>
  <si>
    <t>ovarian tumor, endometrioid</t>
  </si>
  <si>
    <t>breast cancer, inflammatory</t>
  </si>
  <si>
    <t>breast tumor, normal like</t>
  </si>
  <si>
    <t>ovarian tumor</t>
  </si>
  <si>
    <t>hereditary leiomyomatosis and renal cell cancer</t>
  </si>
  <si>
    <t>mitochondrial disorder</t>
  </si>
  <si>
    <t>monoclonal gammopathy of unknown significance</t>
  </si>
  <si>
    <t>ovarian tumor, serous</t>
  </si>
  <si>
    <t>precursor T lymphoblastic leukemia</t>
  </si>
  <si>
    <t>Emery-Dreifuss muscular dystrophy</t>
  </si>
  <si>
    <t>smoldering myeloma</t>
  </si>
  <si>
    <t>chronic myeloid leukemia</t>
  </si>
  <si>
    <t>duchenne muscular dystrophy</t>
  </si>
  <si>
    <t>presymptomatic DMD</t>
  </si>
  <si>
    <t>malaria, experimentally infected</t>
  </si>
  <si>
    <t>breast cancer, adenovirus expressing GFP</t>
  </si>
  <si>
    <t>carcinoma in situ</t>
  </si>
  <si>
    <t>chronic myelogenous leukemia</t>
  </si>
  <si>
    <t>acute lymphoblastic leukemia, chemotherapy response</t>
  </si>
  <si>
    <t>infiltrating ductal carcinoma</t>
  </si>
  <si>
    <t>juvenile dermatomyositis</t>
  </si>
  <si>
    <t>calpainopathy</t>
  </si>
  <si>
    <t>hiv infection</t>
  </si>
  <si>
    <t>myeloma</t>
  </si>
  <si>
    <t>heart transplant no rejection</t>
  </si>
  <si>
    <t>hereditary spastic paraplegia</t>
  </si>
  <si>
    <t>heart transplant post-rejection</t>
  </si>
  <si>
    <t>malaria</t>
  </si>
  <si>
    <t>malaria (treated malaria)</t>
  </si>
  <si>
    <t>facioscapulohumeral muscular dystrophy</t>
  </si>
  <si>
    <t>nonischemic cardiomyopathy</t>
  </si>
  <si>
    <t>heart transplant rejection</t>
  </si>
  <si>
    <t>squamous cell carcinoma cell line, 2h after infection with fasX-mutant Streptococcus pyogenes</t>
  </si>
  <si>
    <t>acute monoblastic and monocytic leukemia</t>
  </si>
  <si>
    <t>spindle cell tumor</t>
  </si>
  <si>
    <t>squamous cell carcinoma cell line, 4h after infection with fasX-mutant Streptococcus pyogenes</t>
  </si>
  <si>
    <t>Huntingtons disease</t>
  </si>
  <si>
    <t>T cell acute lymphoblastic leukemia</t>
  </si>
  <si>
    <t>(empty)</t>
  </si>
  <si>
    <t>cololrectal tumor</t>
  </si>
  <si>
    <t>locally advanced breast carcinoma</t>
  </si>
  <si>
    <t>ovarian tumor, mucinosus</t>
  </si>
  <si>
    <t>B-cell lymphoma</t>
  </si>
  <si>
    <t>breast tumor, basal</t>
  </si>
  <si>
    <t>atrial fibrillation</t>
  </si>
  <si>
    <t>hepatitis c</t>
  </si>
  <si>
    <t>Lung adenocarcinoma, gemcitabine treated, gemcitabine resistant</t>
  </si>
  <si>
    <t>colon cancer</t>
  </si>
  <si>
    <t>DOWN</t>
  </si>
  <si>
    <t>barretts esophagus</t>
  </si>
  <si>
    <t>chronic myelogenous leukemia, indolent</t>
  </si>
  <si>
    <t>cockayne syndrome</t>
  </si>
  <si>
    <t>embryonal rhabdomyosarcoma</t>
  </si>
  <si>
    <t>squamous cell carcinoma cell line, control sample without infection after 8h</t>
  </si>
  <si>
    <t>cystic fibrosis</t>
  </si>
  <si>
    <t>neuroblastoma-poorly differentiated</t>
  </si>
  <si>
    <t>rhabdomyosarcoma</t>
  </si>
  <si>
    <t>pneumonia</t>
  </si>
  <si>
    <t>Anaplastic large cell lymphoma</t>
  </si>
  <si>
    <t>Breast adenocarcinoma</t>
  </si>
  <si>
    <t>inflammatory myopathy</t>
  </si>
  <si>
    <t>Aggressive, chronic myelogenous leukemia</t>
  </si>
  <si>
    <t>carcinoma in situ, bladder tumor</t>
  </si>
  <si>
    <t>follicular thyroid adenoma</t>
  </si>
  <si>
    <t>influenza</t>
  </si>
  <si>
    <t>polymyositis</t>
  </si>
  <si>
    <t>squamous cell carcinoma cell line, 8h after infection with fasX-mutant Streptococcus pyogenes</t>
  </si>
  <si>
    <t>squamous cell cancer</t>
  </si>
  <si>
    <t>alzheimers disease</t>
  </si>
  <si>
    <t>lung cancer, cytotoxicity</t>
  </si>
  <si>
    <t>hepatocellular carcinoma, no satellite nodules</t>
  </si>
  <si>
    <t>acute promyelocytic leukemia</t>
  </si>
  <si>
    <t>small cell cancer</t>
  </si>
  <si>
    <t>Ewings Sarcoma</t>
  </si>
  <si>
    <t>Erythromyeloblastoid leukemia</t>
  </si>
  <si>
    <t>brain tumor</t>
  </si>
  <si>
    <t>hepatocellular carcinoma, satellite nodules</t>
  </si>
  <si>
    <t>Age at first birth</t>
  </si>
  <si>
    <t>H. sapiens</t>
  </si>
  <si>
    <t>Barban N</t>
  </si>
  <si>
    <t>2016</t>
  </si>
  <si>
    <t>https://www.ncbi.nlm.nih.gov/pubmed/27798627</t>
  </si>
  <si>
    <t>27798627</t>
  </si>
  <si>
    <t>Day FR</t>
  </si>
  <si>
    <t>https://www.ncbi.nlm.nih.gov/pubmed/27089180</t>
  </si>
  <si>
    <t>27089180</t>
  </si>
  <si>
    <t>Age at first sexual intercourse</t>
  </si>
  <si>
    <t>Alcohol dependence</t>
  </si>
  <si>
    <t>Treutlein J</t>
  </si>
  <si>
    <t>2009</t>
  </si>
  <si>
    <t>https://www.ncbi.nlm.nih.gov/pubmed/19581569</t>
  </si>
  <si>
    <t>19581569</t>
  </si>
  <si>
    <t>Birth length (MTAG)</t>
  </si>
  <si>
    <t>Yang XL</t>
  </si>
  <si>
    <t>https://www.ncbi.nlm.nih.gov/pubmed/31681408</t>
  </si>
  <si>
    <t>31681408</t>
  </si>
  <si>
    <t>Birth weight</t>
  </si>
  <si>
    <t>Plotnikov D</t>
  </si>
  <si>
    <t>https://www.ncbi.nlm.nih.gov/pubmed/31097437</t>
  </si>
  <si>
    <t>31097437</t>
  </si>
  <si>
    <t>Warrington NM</t>
  </si>
  <si>
    <t>https://www.ncbi.nlm.nih.gov/pubmed/31043758</t>
  </si>
  <si>
    <t>31043758</t>
  </si>
  <si>
    <t>Horikoshi M</t>
  </si>
  <si>
    <t>https://www.ncbi.nlm.nih.gov/pubmed/27680694</t>
  </si>
  <si>
    <t>27680694</t>
  </si>
  <si>
    <t>Birth weight (MTAG)</t>
  </si>
  <si>
    <t>Body fat distribution (leg fat ratio)</t>
  </si>
  <si>
    <t>Rask-Andersen M</t>
  </si>
  <si>
    <t>https://www.ncbi.nlm.nih.gov/pubmed/30664634</t>
  </si>
  <si>
    <t>30664634</t>
  </si>
  <si>
    <t>Body fat distribution (trunk fat ratio)</t>
  </si>
  <si>
    <t>Bone mineral density (Ward's triangle area)</t>
  </si>
  <si>
    <t>Pei YF</t>
  </si>
  <si>
    <t>https://www.ncbi.nlm.nih.gov/pubmed/27397699</t>
  </si>
  <si>
    <t>27397699</t>
  </si>
  <si>
    <t>Bone mineral density (hip)</t>
  </si>
  <si>
    <t>Rivadeneira F</t>
  </si>
  <si>
    <t>https://www.ncbi.nlm.nih.gov/pubmed/19801982</t>
  </si>
  <si>
    <t>19801982</t>
  </si>
  <si>
    <t>Bone mineral density (spine)</t>
  </si>
  <si>
    <t>Liang X</t>
  </si>
  <si>
    <t>2018</t>
  </si>
  <si>
    <t>https://www.ncbi.nlm.nih.gov/pubmed/30172743</t>
  </si>
  <si>
    <t>30172743</t>
  </si>
  <si>
    <t>Styrkarsdottir U</t>
  </si>
  <si>
    <t>2008</t>
  </si>
  <si>
    <t>https://www.ncbi.nlm.nih.gov/pubmed/18445777</t>
  </si>
  <si>
    <t>18445777</t>
  </si>
  <si>
    <t>Bone properties (heel)</t>
  </si>
  <si>
    <t>Moayyeri A</t>
  </si>
  <si>
    <t>2014</t>
  </si>
  <si>
    <t>https://www.ncbi.nlm.nih.gov/pubmed/24430505</t>
  </si>
  <si>
    <t>24430505</t>
  </si>
  <si>
    <t>Breast cancer</t>
  </si>
  <si>
    <t>Low SK</t>
  </si>
  <si>
    <t>https://www.ncbi.nlm.nih.gov/pubmed/31757997</t>
  </si>
  <si>
    <t>31757997</t>
  </si>
  <si>
    <t>Michailidou K</t>
  </si>
  <si>
    <t>2017</t>
  </si>
  <si>
    <t>https://www.ncbi.nlm.nih.gov/pubmed/29059683</t>
  </si>
  <si>
    <t>29059683</t>
  </si>
  <si>
    <t>Long J</t>
  </si>
  <si>
    <t>https://www.ncbi.nlm.nih.gov/pubmed/22383897</t>
  </si>
  <si>
    <t>22383897</t>
  </si>
  <si>
    <t>Siddiq A</t>
  </si>
  <si>
    <t>https://www.ncbi.nlm.nih.gov/pubmed/22976474</t>
  </si>
  <si>
    <t>22976474</t>
  </si>
  <si>
    <t>Breast size</t>
  </si>
  <si>
    <t>Hirata T</t>
  </si>
  <si>
    <t>https://www.ncbi.nlm.nih.gov/pubmed/29855537</t>
  </si>
  <si>
    <t>29855537</t>
  </si>
  <si>
    <t>Developmental language disorder</t>
  </si>
  <si>
    <t>Kornilov SA</t>
  </si>
  <si>
    <t>https://www.ncbi.nlm.nih.gov/pubmed/27016271</t>
  </si>
  <si>
    <t>27016271</t>
  </si>
  <si>
    <t>Diastolic blood pressure</t>
  </si>
  <si>
    <t>Giri A</t>
  </si>
  <si>
    <t>https://www.ncbi.nlm.nih.gov/pubmed/30578418</t>
  </si>
  <si>
    <t>30578418</t>
  </si>
  <si>
    <t>Educational attainment (MTAG)</t>
  </si>
  <si>
    <t>Lee JJ</t>
  </si>
  <si>
    <t>https://www.ncbi.nlm.nih.gov/pubmed/30038396</t>
  </si>
  <si>
    <t>30038396</t>
  </si>
  <si>
    <t>Educational attainment (years of education)</t>
  </si>
  <si>
    <t>Kichaev G</t>
  </si>
  <si>
    <t>https://www.ncbi.nlm.nih.gov/pubmed/30595370</t>
  </si>
  <si>
    <t>30595370</t>
  </si>
  <si>
    <t>Okbay A</t>
  </si>
  <si>
    <t>https://www.ncbi.nlm.nih.gov/pubmed/27225129</t>
  </si>
  <si>
    <t>27225129</t>
  </si>
  <si>
    <t>Endometriosis</t>
  </si>
  <si>
    <t>Sapkota Y</t>
  </si>
  <si>
    <t>https://www.ncbi.nlm.nih.gov/pubmed/28537267</t>
  </si>
  <si>
    <t>28537267</t>
  </si>
  <si>
    <t>Fat-free mass</t>
  </si>
  <si>
    <t>Hubel C</t>
  </si>
  <si>
    <t>https://www.ncbi.nlm.nih.gov/pubmed/30593698</t>
  </si>
  <si>
    <t>30593698</t>
  </si>
  <si>
    <t>Fractures</t>
  </si>
  <si>
    <t>Trajanoska K</t>
  </si>
  <si>
    <t>https://www.ncbi.nlm.nih.gov/pubmed/30158200</t>
  </si>
  <si>
    <t>30158200</t>
  </si>
  <si>
    <t>Heel bone mineral density</t>
  </si>
  <si>
    <t>Morris JA</t>
  </si>
  <si>
    <t>https://www.ncbi.nlm.nih.gov/pubmed/30598549</t>
  </si>
  <si>
    <t>30598549</t>
  </si>
  <si>
    <t>Wang H</t>
  </si>
  <si>
    <t>https://www.ncbi.nlm.nih.gov/pubmed/31453325</t>
  </si>
  <si>
    <t>31453325</t>
  </si>
  <si>
    <t>Kim SK</t>
  </si>
  <si>
    <t>https://www.ncbi.nlm.nih.gov/pubmed/30048462</t>
  </si>
  <si>
    <t>30048462</t>
  </si>
  <si>
    <t>Kemp JP</t>
  </si>
  <si>
    <t>https://www.ncbi.nlm.nih.gov/pubmed/28869591</t>
  </si>
  <si>
    <t>28869591</t>
  </si>
  <si>
    <t>Heel bone mineral density variance</t>
  </si>
  <si>
    <t>Height</t>
  </si>
  <si>
    <t>Tachmazidou I</t>
  </si>
  <si>
    <t>https://www.ncbi.nlm.nih.gov/pubmed/28552196</t>
  </si>
  <si>
    <t>28552196</t>
  </si>
  <si>
    <t>Wood AR</t>
  </si>
  <si>
    <t>https://www.ncbi.nlm.nih.gov/pubmed/25282103</t>
  </si>
  <si>
    <t>25282103</t>
  </si>
  <si>
    <t>Berndt SI</t>
  </si>
  <si>
    <t>2013</t>
  </si>
  <si>
    <t>https://www.ncbi.nlm.nih.gov/pubmed/23563607</t>
  </si>
  <si>
    <t>23563607</t>
  </si>
  <si>
    <t>Lango Allen H</t>
  </si>
  <si>
    <t>2010</t>
  </si>
  <si>
    <t>https://www.ncbi.nlm.nih.gov/pubmed/20881960</t>
  </si>
  <si>
    <t>20881960</t>
  </si>
  <si>
    <t>Obesity-related traits</t>
  </si>
  <si>
    <t>Comuzzie AG</t>
  </si>
  <si>
    <t>https://www.ncbi.nlm.nih.gov/pubmed/23251661</t>
  </si>
  <si>
    <t>23251661</t>
  </si>
  <si>
    <t>Offspring birth weight</t>
  </si>
  <si>
    <t>Peripheral arterial disease (traffic-related air pollution interaction)</t>
  </si>
  <si>
    <t>Ward-Caviness CK</t>
  </si>
  <si>
    <t>https://www.ncbi.nlm.nih.gov/pubmed/27082954</t>
  </si>
  <si>
    <t>27082954</t>
  </si>
  <si>
    <t>Pulse pressure</t>
  </si>
  <si>
    <t>Hoffmann TJ</t>
  </si>
  <si>
    <t>https://www.ncbi.nlm.nih.gov/pubmed/27841878</t>
  </si>
  <si>
    <t>27841878</t>
  </si>
  <si>
    <t>Warren HR</t>
  </si>
  <si>
    <t>https://www.ncbi.nlm.nih.gov/pubmed/28135244</t>
  </si>
  <si>
    <t>28135244</t>
  </si>
  <si>
    <t>Resistance to Mycobacterium tuberculosis in HIV-positive individuals measured by a negative tuberculin skin test (dichotomous)</t>
  </si>
  <si>
    <t>Sobota RS</t>
  </si>
  <si>
    <t>https://www.ncbi.nlm.nih.gov/pubmed/28628665</t>
  </si>
  <si>
    <t>28628665</t>
  </si>
  <si>
    <t>Smoking status (current vs former)</t>
  </si>
  <si>
    <t>Zanetti KA</t>
  </si>
  <si>
    <t>https://www.ncbi.nlm.nih.gov/pubmed/27393504</t>
  </si>
  <si>
    <t>27393504</t>
  </si>
  <si>
    <t>Sudden cardiac arrest</t>
  </si>
  <si>
    <t>Aouizerat BE</t>
  </si>
  <si>
    <t>2011</t>
  </si>
  <si>
    <t>https://www.ncbi.nlm.nih.gov/pubmed/21658281</t>
  </si>
  <si>
    <t>21658281</t>
  </si>
  <si>
    <t>Systolic blood pressure</t>
  </si>
  <si>
    <t>Total body bone mineral density</t>
  </si>
  <si>
    <t>Medina-Gomez C</t>
  </si>
  <si>
    <t>https://www.ncbi.nlm.nih.gov/pubmed/29304378</t>
  </si>
  <si>
    <t>29304378</t>
  </si>
  <si>
    <t>Western dietary pattern</t>
  </si>
  <si>
    <t>Guenard F</t>
  </si>
  <si>
    <t>https://www.ncbi.nlm.nih.gov/pubmed/28644415</t>
  </si>
  <si>
    <t>28644415</t>
  </si>
  <si>
    <t>Selectivity</t>
  </si>
  <si>
    <t>ORGANS</t>
  </si>
  <si>
    <t>organ_name</t>
  </si>
  <si>
    <t>Total_value</t>
  </si>
  <si>
    <t>n_tissues</t>
  </si>
  <si>
    <t>avg_value</t>
  </si>
  <si>
    <t>Female tissues</t>
  </si>
  <si>
    <t>Muscle tissues</t>
  </si>
  <si>
    <t>Skin</t>
  </si>
  <si>
    <t>Proximal digestive tract</t>
  </si>
  <si>
    <t>Pancreas</t>
  </si>
  <si>
    <t>Male tissues</t>
  </si>
  <si>
    <t>Lung</t>
  </si>
  <si>
    <t>Liver &amp; gallbladder</t>
  </si>
  <si>
    <t>Kidney &amp; urinary bladder</t>
  </si>
  <si>
    <t>Gastrointestinal tract</t>
  </si>
  <si>
    <t>Endocrine tissues</t>
  </si>
  <si>
    <t>Brain</t>
  </si>
  <si>
    <t>Bone marrow &amp; lymphoid tissues</t>
  </si>
  <si>
    <t>Adipose &amp; soft tissue</t>
  </si>
  <si>
    <t>ADIPOSE &amp; SOFT TISSUE</t>
  </si>
  <si>
    <t>tissue name</t>
  </si>
  <si>
    <t>Cell type</t>
  </si>
  <si>
    <t>Value</t>
  </si>
  <si>
    <t>Adipose tissue</t>
  </si>
  <si>
    <t>Adipocytes</t>
  </si>
  <si>
    <t>Soft tissue 1</t>
  </si>
  <si>
    <t>Chondrocytes</t>
  </si>
  <si>
    <t>Fibroblasts</t>
  </si>
  <si>
    <t>Soft tissue 2</t>
  </si>
  <si>
    <t>Peripheral nerve</t>
  </si>
  <si>
    <t>BONE MARROW &amp; LYMPHOID TISSUES</t>
  </si>
  <si>
    <t>Appendix</t>
  </si>
  <si>
    <t>Glandular cells</t>
  </si>
  <si>
    <t>Lymphoid tissue</t>
  </si>
  <si>
    <t>Bone marrow</t>
  </si>
  <si>
    <t>Hematopoietic cells</t>
  </si>
  <si>
    <t>Lymph node</t>
  </si>
  <si>
    <t>Germinal center cells</t>
  </si>
  <si>
    <t>Non-germinal center cells</t>
  </si>
  <si>
    <t>Spleen</t>
  </si>
  <si>
    <t>Cells in red pulp</t>
  </si>
  <si>
    <t>Cells in white pulp</t>
  </si>
  <si>
    <t>Tonsil</t>
  </si>
  <si>
    <t>Squamous epithelial cells</t>
  </si>
  <si>
    <t>BRAIN</t>
  </si>
  <si>
    <t>Caudate</t>
  </si>
  <si>
    <t>Glial cells</t>
  </si>
  <si>
    <t>Neuronal cells</t>
  </si>
  <si>
    <t>Cerebellum</t>
  </si>
  <si>
    <t>Cells in granular layer</t>
  </si>
  <si>
    <t>Cells in molecular layer</t>
  </si>
  <si>
    <t>Purkinje cells</t>
  </si>
  <si>
    <t>Cerebral cortex</t>
  </si>
  <si>
    <t>Endothelial cells</t>
  </si>
  <si>
    <t>Neuropil</t>
  </si>
  <si>
    <t>Hippocampus</t>
  </si>
  <si>
    <t>ENDOCRINE TISSUES</t>
  </si>
  <si>
    <t>Adrenal gland</t>
  </si>
  <si>
    <t>Parathyroid gland</t>
  </si>
  <si>
    <t>Thyroid gland</t>
  </si>
  <si>
    <t>FEMALE TISSUES</t>
  </si>
  <si>
    <t>Breast</t>
  </si>
  <si>
    <t>Myoepithelial cells</t>
  </si>
  <si>
    <t>Cervix, uterine</t>
  </si>
  <si>
    <t>Endometrium 1</t>
  </si>
  <si>
    <t>Cells in endometrial stroma</t>
  </si>
  <si>
    <t>Endometrium 2</t>
  </si>
  <si>
    <t>Fallopian tube</t>
  </si>
  <si>
    <t>Ciliated cells (cell body)</t>
  </si>
  <si>
    <t>Ciliated cells (cilia axoneme)</t>
  </si>
  <si>
    <t>Ciliated cells (ciliary rootlets)</t>
  </si>
  <si>
    <t>Ciliated cells (tip of cilia)</t>
  </si>
  <si>
    <t>Non-ciliated cells</t>
  </si>
  <si>
    <t>Ovary</t>
  </si>
  <si>
    <t>Follicle cells</t>
  </si>
  <si>
    <t>Ovarian stroma cells</t>
  </si>
  <si>
    <t>Placenta</t>
  </si>
  <si>
    <t>Decidual cells</t>
  </si>
  <si>
    <t>Trophoblastic cells</t>
  </si>
  <si>
    <t>Vagina</t>
  </si>
  <si>
    <t>GASTROINTESTINAL TRACT</t>
  </si>
  <si>
    <t>Colon</t>
  </si>
  <si>
    <t>Peripheral nerve/ganglion</t>
  </si>
  <si>
    <t>Duodenum</t>
  </si>
  <si>
    <t>Rectum</t>
  </si>
  <si>
    <t>Small intestine</t>
  </si>
  <si>
    <t>Stomach 1</t>
  </si>
  <si>
    <t>Stomach 2</t>
  </si>
  <si>
    <t>KIDNEY &amp; URINARY BLADDER</t>
  </si>
  <si>
    <t>Kidney</t>
  </si>
  <si>
    <t>Cells in glomeruli</t>
  </si>
  <si>
    <t>Cells in tubules</t>
  </si>
  <si>
    <t>Urinary bladder</t>
  </si>
  <si>
    <t>Urothelial cells</t>
  </si>
  <si>
    <t>LIVER &amp; GALLBLADDER</t>
  </si>
  <si>
    <t>Gallbladder</t>
  </si>
  <si>
    <t>Liver</t>
  </si>
  <si>
    <t>Cholangiocytes</t>
  </si>
  <si>
    <t>Hepatocytes</t>
  </si>
  <si>
    <t>LUNG</t>
  </si>
  <si>
    <t>Bronchus</t>
  </si>
  <si>
    <t>Basal cells</t>
  </si>
  <si>
    <t>Goblet cells</t>
  </si>
  <si>
    <t>Alveolar cells</t>
  </si>
  <si>
    <t>Macrophages</t>
  </si>
  <si>
    <t>Nasopharynx</t>
  </si>
  <si>
    <t>MALE TISSUES</t>
  </si>
  <si>
    <t>Epididymis</t>
  </si>
  <si>
    <t>Prostate</t>
  </si>
  <si>
    <t>Seminal vesicle</t>
  </si>
  <si>
    <t>Testis</t>
  </si>
  <si>
    <t>Cells in seminiferous ducts</t>
  </si>
  <si>
    <t>Leydig cells</t>
  </si>
  <si>
    <t>MUSCLE TISSUES</t>
  </si>
  <si>
    <t>Heart muscle</t>
  </si>
  <si>
    <t>Cardiomyocytes</t>
  </si>
  <si>
    <t>Skeletal muscle</t>
  </si>
  <si>
    <t>Myocytes</t>
  </si>
  <si>
    <t>Smooth muscle</t>
  </si>
  <si>
    <t>Smooth muscle cells</t>
  </si>
  <si>
    <t>PANCREAS</t>
  </si>
  <si>
    <t>Exocrine glandular cells</t>
  </si>
  <si>
    <t>Pancreatic endocrine cells</t>
  </si>
  <si>
    <t>PROXIMAL DIGESTIVE TRACT</t>
  </si>
  <si>
    <t>Esophagus</t>
  </si>
  <si>
    <t>Oral mucosa</t>
  </si>
  <si>
    <t>Salivary gland</t>
  </si>
  <si>
    <t>SKIN</t>
  </si>
  <si>
    <t>Skin 1</t>
  </si>
  <si>
    <t>Keratinocytes</t>
  </si>
  <si>
    <t>Langerhans</t>
  </si>
  <si>
    <t>Melanocytes</t>
  </si>
  <si>
    <t>Skin 2</t>
  </si>
  <si>
    <t>Epidermal cells</t>
  </si>
  <si>
    <t>abnormal social investigation</t>
  </si>
  <si>
    <t>decreased aggression towards mice</t>
  </si>
  <si>
    <t>increased aggression towards mice</t>
  </si>
  <si>
    <t>Esr1&lt;tm1.1(cre)And&gt;/Esr1&lt;+&gt;</t>
  </si>
  <si>
    <t>HETEROZYGOTE</t>
  </si>
  <si>
    <t>Targeted, Recombinase|Inducible</t>
  </si>
  <si>
    <t>Esr1&lt;tm1.1(cre)And&gt;</t>
  </si>
  <si>
    <t>abnormal mammary gland development</t>
  </si>
  <si>
    <t>absent corpus luteum</t>
  </si>
  <si>
    <t>absent mature ovarian follicles</t>
  </si>
  <si>
    <t>increased body weight</t>
  </si>
  <si>
    <t>increased circulating glucose level</t>
  </si>
  <si>
    <t>obese</t>
  </si>
  <si>
    <t>ovary cysts</t>
  </si>
  <si>
    <t>ovary hemorrhage</t>
  </si>
  <si>
    <t>uterus hypoplasia</t>
  </si>
  <si>
    <t>Esr1&lt;tm1.1Gust&gt;/Esr1&lt;tm1.1Gust&gt;</t>
  </si>
  <si>
    <t>HOMOZYGOTE</t>
  </si>
  <si>
    <t>Targeted, Null/knockout</t>
  </si>
  <si>
    <t>Esr1&lt;tm1.1Gust&gt;</t>
  </si>
  <si>
    <t>abnormal cell migration</t>
  </si>
  <si>
    <t>abnormal ovarian follicle morphology</t>
  </si>
  <si>
    <t>abnormal ovary morphology</t>
  </si>
  <si>
    <t>abnormal vascular endothelial cell physiology</t>
  </si>
  <si>
    <t>abnormal vasodilation</t>
  </si>
  <si>
    <t>decreased circulating progesterone level</t>
  </si>
  <si>
    <t>decreased primordial ovarian follicle number</t>
  </si>
  <si>
    <t>increased circulating follicle stimulating hormone level</t>
  </si>
  <si>
    <t>increased circulating luteinizing hormone level</t>
  </si>
  <si>
    <t>ovarian follicular cyst</t>
  </si>
  <si>
    <t>Esr1&lt;tm1.1Ics&gt;/Esr1&lt;tm1.1Ics&gt;</t>
  </si>
  <si>
    <t>Targeted, Not Specified</t>
  </si>
  <si>
    <t>Esr1&lt;tm1.1Ics&gt;</t>
  </si>
  <si>
    <t>abnormal bone structure</t>
  </si>
  <si>
    <t>abnormal branching of the mammary ductal tree</t>
  </si>
  <si>
    <t>abnormal secondary ovarian follicle morphology</t>
  </si>
  <si>
    <t>abnormal uterus physiology</t>
  </si>
  <si>
    <t>decreased areal bone mineral density</t>
  </si>
  <si>
    <t>decreased bone mass</t>
  </si>
  <si>
    <t>decreased compact bone area</t>
  </si>
  <si>
    <t>decreased compact bone thickness</t>
  </si>
  <si>
    <t>decreased ovulation rate</t>
  </si>
  <si>
    <t>decreased volumetric bone mineral density</t>
  </si>
  <si>
    <t>endometrium hyperplasia</t>
  </si>
  <si>
    <t>enlarged endometrial glands</t>
  </si>
  <si>
    <t>enlarged uterus</t>
  </si>
  <si>
    <t>increased uterus weight</t>
  </si>
  <si>
    <t>increased volumetric bone mineral density</t>
  </si>
  <si>
    <t>short femur</t>
  </si>
  <si>
    <t>uterus cysts</t>
  </si>
  <si>
    <t>Esr1&lt;tm1.1Lja&gt;/Esr1&lt;+&gt;</t>
  </si>
  <si>
    <t>abnormal bone mineralization</t>
  </si>
  <si>
    <t>abnormal osteoclast physiology</t>
  </si>
  <si>
    <t>abnormal volumetric bone mineral density</t>
  </si>
  <si>
    <t>decreased circulating insulin-like growth factor I level</t>
  </si>
  <si>
    <t>decreased uterus weight</t>
  </si>
  <si>
    <t>increased circulating estradiol level</t>
  </si>
  <si>
    <t>Esr1&lt;tm1.1Lja&gt;/Esr1&lt;tm1.1Mma&gt;</t>
  </si>
  <si>
    <t xml:space="preserve">Targeted, </t>
  </si>
  <si>
    <t>Esr1&lt;tm1.1Lja&gt;</t>
  </si>
  <si>
    <t>abnormal Sertoli cell morphology</t>
  </si>
  <si>
    <t>abnormal response/metabolism to endogenous compounds</t>
  </si>
  <si>
    <t>abnormal rete testis morphology</t>
  </si>
  <si>
    <t>abnormal seminiferous tubule morphology</t>
  </si>
  <si>
    <t>decreased male germ cell number</t>
  </si>
  <si>
    <t>impaired granulosa cell differentiation</t>
  </si>
  <si>
    <t>small vagina</t>
  </si>
  <si>
    <t>thin uterus</t>
  </si>
  <si>
    <t>vagina hypoplasia</t>
  </si>
  <si>
    <t>Esr1&lt;tm1.1Mma&gt;/Esr1&lt;tm1.1Mma&gt;,Esr2&lt;tm1Mma&gt;/Esr2&lt;tm1Mma&gt;</t>
  </si>
  <si>
    <t>increased susceptibility to atherosclerosis</t>
  </si>
  <si>
    <t>Esr1&lt;tm1.1Mma&gt;/Esr1&lt;tm1.1Mma&gt;,Ldlr&lt;tm1Her&gt;/Ldlr&lt;tm1Her&gt;</t>
  </si>
  <si>
    <t>abnormal bone marrow cell physiology</t>
  </si>
  <si>
    <t>abnormal immunoglobulin level</t>
  </si>
  <si>
    <t>abnormal ovarian folliculogenesis</t>
  </si>
  <si>
    <t>abnormal skeleton physiology</t>
  </si>
  <si>
    <t>abnormal thymus physiology</t>
  </si>
  <si>
    <t>absent estrous cycle</t>
  </si>
  <si>
    <t>decreased vertical activity</t>
  </si>
  <si>
    <t>increased circulating testosterone level</t>
  </si>
  <si>
    <t>Esr1&lt;tm1.1Mma&gt;/Esr1&lt;tm1.1Mma&gt;</t>
  </si>
  <si>
    <t>abnormal colon goblet cell morphology</t>
  </si>
  <si>
    <t>abnormal enterocyte proliferation</t>
  </si>
  <si>
    <t>abnormal intestinal mucosa morphology</t>
  </si>
  <si>
    <t>abnormal large intestine crypts of Lieberkuhn morphology</t>
  </si>
  <si>
    <t>increased carcinoma incidence</t>
  </si>
  <si>
    <t>increased colon adenoma incidence</t>
  </si>
  <si>
    <t>increased gastrointestinal tumor incidence</t>
  </si>
  <si>
    <t>Apc&lt;Min&gt;/Apc&lt;+&gt;,Esr1&lt;tm1.1Mma&gt;/Esr1&lt;+&gt;</t>
  </si>
  <si>
    <t>preweaning lethality, complete penetrance</t>
  </si>
  <si>
    <t>Apc&lt;Min&gt;/Apc&lt;+&gt;,Esr1&lt;tm1.1Mma&gt;/Esr1&lt;tm1.1Mma&gt;</t>
  </si>
  <si>
    <t>reduced female fertility</t>
  </si>
  <si>
    <t>Esr1&lt;tm1.1Mma&gt;/Esr1&lt;+&gt;,Esr2&lt;tm1Mma&gt;/Esr2&lt;tm1Mma&gt;</t>
  </si>
  <si>
    <t>Esr1&lt;tm1.1Mma&gt;/Esr1&lt;tm1.1Mma&gt;,Esr2&lt;tm1Mma&gt;/Esr2&lt;+&gt;</t>
  </si>
  <si>
    <t>NOT DECLARED</t>
  </si>
  <si>
    <t>Esr1&lt;tm1.1Mma&gt;</t>
  </si>
  <si>
    <t>Esr1&lt;tm1.1Ohl&gt;/Esr1&lt;tm1.1Ohl&gt;</t>
  </si>
  <si>
    <t>Esr1&lt;tm1.1Ohl&gt;</t>
  </si>
  <si>
    <t>abnormal reproductive system morphology</t>
  </si>
  <si>
    <t>abnormal vascular wound healing</t>
  </si>
  <si>
    <t>Esr1&lt;tm1.1Pws&gt;/Esr1&lt;tm1.1Pws&gt;</t>
  </si>
  <si>
    <t>Esr1&lt;tm1.1Pws&gt;</t>
  </si>
  <si>
    <t>abnormal skeleton development</t>
  </si>
  <si>
    <t>abnormal trabecular bone morphology</t>
  </si>
  <si>
    <t>decreased compact bone mass</t>
  </si>
  <si>
    <t>increased osteoclast cell number</t>
  </si>
  <si>
    <t>Esr1&lt;tm1.1Scma&gt;/Esr1&lt;tm1.1Scma&gt;,Lyz2&lt;tm1(cre)Ifo&gt;/Lyz2&lt;+&gt;</t>
  </si>
  <si>
    <t>Targeted, Conditional ready|No functional change</t>
  </si>
  <si>
    <t>Esr1&lt;tm1.1Scma&gt;</t>
  </si>
  <si>
    <t>abnormal estrous cycle</t>
  </si>
  <si>
    <t>abnormal luteinizing hormone level</t>
  </si>
  <si>
    <t>decreased circulating luteinizing hormone level</t>
  </si>
  <si>
    <t>decreased corpora lutea number</t>
  </si>
  <si>
    <t>decreased gonadotroph cell number</t>
  </si>
  <si>
    <t>decreased litter size</t>
  </si>
  <si>
    <t>Esr1&lt;tm1.2Awo&gt;/Esr1&lt;tm1.2Awo&gt;,Tg(Cga-cre)1Awo/0</t>
  </si>
  <si>
    <t>early vaginal opening</t>
  </si>
  <si>
    <t>prolonged diestrus</t>
  </si>
  <si>
    <t>Esr1&lt;tm1.2Awo&gt;/Esr1&lt;tm1.2Awo&gt;,Kiss1&lt;tm1.1(cre)Uboe&gt;/Kiss1&lt;+&gt;</t>
  </si>
  <si>
    <t>Targeted, No functional change|Conditional ready</t>
  </si>
  <si>
    <t>Esr1&lt;tm1.2Awo&gt;</t>
  </si>
  <si>
    <t>Esr1&lt;tm1.2Mma&gt;/Esr1&lt;tm1.2Mma&gt;,Tg(Cga-cre)3Sac/0</t>
  </si>
  <si>
    <t>abnormal ovarian follicle number</t>
  </si>
  <si>
    <t>abnormal superovulation</t>
  </si>
  <si>
    <t>abnormal theca folliculi</t>
  </si>
  <si>
    <t>early reproductive senescence</t>
  </si>
  <si>
    <t>increased gonadotroph cell number</t>
  </si>
  <si>
    <t>increased theca cell number</t>
  </si>
  <si>
    <t>oocyte degeneration</t>
  </si>
  <si>
    <t>Esr1&lt;tm1.2Mma&gt;/Esr1&lt;tm1.2Mma&gt;,Tg(Cyp17a1-icre)AJako/0</t>
  </si>
  <si>
    <t>abnormal uterine receptivity</t>
  </si>
  <si>
    <t>abnormal uterus morphology</t>
  </si>
  <si>
    <t>abnormal uterus size</t>
  </si>
  <si>
    <t>Esr1&lt;tm1.2Mma&gt;/Esr1&lt;tm1.2Mma&gt;,Tg(Wnt7a-EGFP/cre)#Bhr/0</t>
  </si>
  <si>
    <t>Esr1&lt;tm1.2Mma&gt;</t>
  </si>
  <si>
    <t>Esr1&lt;tm1Arnal&gt;/Esr1&lt;tm1Arnal&gt;,Ldlr&lt;tm1Her&gt;/Ldlr&lt;tm1Her&gt;</t>
  </si>
  <si>
    <t>Esr1&lt;tm1Arnal&gt;/Esr1&lt;tm1Arnal&gt;</t>
  </si>
  <si>
    <t>Targeted, Modified isoform(s)</t>
  </si>
  <si>
    <t>Esr1&lt;tm1Arnal&gt;</t>
  </si>
  <si>
    <t>abnormal vagina morphology</t>
  </si>
  <si>
    <t>decreased physiological sensitivity to xenobiotic</t>
  </si>
  <si>
    <t>increased body size</t>
  </si>
  <si>
    <t>increased gonadal fat pad weight</t>
  </si>
  <si>
    <t>increased mammary fat pad weight</t>
  </si>
  <si>
    <t>small uterus</t>
  </si>
  <si>
    <t>Esr1&lt;tm1Geog&gt;/Esr1&lt;tm1Geog&gt;</t>
  </si>
  <si>
    <t>Targeted, Not Applicable</t>
  </si>
  <si>
    <t>Esr1&lt;tm1Geog&gt;</t>
  </si>
  <si>
    <t>abnormal endometrium morphology</t>
  </si>
  <si>
    <t>absent endometrial glands</t>
  </si>
  <si>
    <t>dilated uterus</t>
  </si>
  <si>
    <t>endometrium atrophy</t>
  </si>
  <si>
    <t>Esr1&lt;tm1Gsc&gt;/Esr1&lt;tm1Gsc&gt;,Tg(Camk2a-cre)2Gsc/0</t>
  </si>
  <si>
    <t>Esr1&lt;tm1Gsc&gt;</t>
  </si>
  <si>
    <t>abnormal circulating cholesterol level</t>
  </si>
  <si>
    <t>atherosclerotic lesions</t>
  </si>
  <si>
    <t>uterus atrophy</t>
  </si>
  <si>
    <t>Apoe&lt;tm1Bres&gt;/Apoe&lt;tm1Bres&gt;,Esr1&lt;tm1Ksk&gt;/Esr1&lt;tm1Ksk&gt;</t>
  </si>
  <si>
    <t>abnormal cremaster muscle morphology</t>
  </si>
  <si>
    <t>abnormal testis morphology</t>
  </si>
  <si>
    <t>Esr1&lt;tm1Ksk&gt;/Esr1&lt;+&gt;</t>
  </si>
  <si>
    <t>abnormal B cell number</t>
  </si>
  <si>
    <t>abnormal bone marrow cell number</t>
  </si>
  <si>
    <t>abnormal circulating protein level</t>
  </si>
  <si>
    <t>abnormal class switch recombination</t>
  </si>
  <si>
    <t>abnormal sexual interaction</t>
  </si>
  <si>
    <t>abnormal uterus weight</t>
  </si>
  <si>
    <t>abnormal vertebrae morphology</t>
  </si>
  <si>
    <t>asthenozoospermia</t>
  </si>
  <si>
    <t>decreased CD4-positive, alpha beta T cell number</t>
  </si>
  <si>
    <t>decreased CD8-positive, alpha-beta T cell number</t>
  </si>
  <si>
    <t>decreased aggression towards males</t>
  </si>
  <si>
    <t>decreased body weight</t>
  </si>
  <si>
    <t>decreased bone mineral content</t>
  </si>
  <si>
    <t>decreased bone mineral density</t>
  </si>
  <si>
    <t>decreased spleen weight</t>
  </si>
  <si>
    <t>failure of ejaculation</t>
  </si>
  <si>
    <t>increased aggression towards females</t>
  </si>
  <si>
    <t>increased body length</t>
  </si>
  <si>
    <t>increased circulating HDL cholesterol level</t>
  </si>
  <si>
    <t>increased circulating cholesterol level</t>
  </si>
  <si>
    <t>increased circulating leptin level</t>
  </si>
  <si>
    <t>increased double-positive T cell number</t>
  </si>
  <si>
    <t>increased retroperitoneal fat pad weight</t>
  </si>
  <si>
    <t>increased total body fat amount</t>
  </si>
  <si>
    <t>long femur</t>
  </si>
  <si>
    <t>oligozoospermia</t>
  </si>
  <si>
    <t>thymus hypoplasia</t>
  </si>
  <si>
    <t>Esr1&lt;tm1Ksk&gt;/Esr1&lt;tm1Ksk&gt;,Esr2&lt;tm1Unc&gt;/Esr2&lt;tm1Unc&gt;</t>
  </si>
  <si>
    <t>abnormal hepatocyte morphology</t>
  </si>
  <si>
    <t>abnormal stomach glandular epithelium morphology</t>
  </si>
  <si>
    <t>abnormal stomach mucosa morphology</t>
  </si>
  <si>
    <t>cachexia</t>
  </si>
  <si>
    <t>decreased circulating follicle stimulating hormone level</t>
  </si>
  <si>
    <t>hepatic necrosis</t>
  </si>
  <si>
    <t>increased ovary tumor incidence</t>
  </si>
  <si>
    <t>increased testis tumor incidence</t>
  </si>
  <si>
    <t>kyphoscoliosis</t>
  </si>
  <si>
    <t>liver inflammation</t>
  </si>
  <si>
    <t>premature death</t>
  </si>
  <si>
    <t>Esr1&lt;tm1Ksk&gt;/Esr1&lt;tm1Ksk&gt;,Inha&lt;tm1Bay&gt;/Inha&lt;tm1Bay&gt;</t>
  </si>
  <si>
    <t>increased mammary gland tumor incidence</t>
  </si>
  <si>
    <t>increased tumor latency</t>
  </si>
  <si>
    <t>Esr1&lt;tm1Ksk&gt;/Esr1&lt;tm1Ksk&gt;,Tg(MMTV-Erbb2)NK1Mul/0</t>
  </si>
  <si>
    <t>increased mammary adenocarcinoma incidence</t>
  </si>
  <si>
    <t>mammary gland alveolar hyperplasia</t>
  </si>
  <si>
    <t>mammary gland duct hyperplasia</t>
  </si>
  <si>
    <t>mammary gland hyperplasia</t>
  </si>
  <si>
    <t>Esr1&lt;tm1Ksk&gt;/Esr1&lt;tm1Ksk&gt;,Tg(Wnt1)1Hev/0</t>
  </si>
  <si>
    <t>abnormal B cell differentiation</t>
  </si>
  <si>
    <t>abnormal chondrocyte physiology</t>
  </si>
  <si>
    <t>abnormal definitive hematopoiesis</t>
  </si>
  <si>
    <t>abnormal efferent ductules of testis morphology</t>
  </si>
  <si>
    <t>abnormal epididymis epithelium morphology</t>
  </si>
  <si>
    <t>abnormal epididymis morphology</t>
  </si>
  <si>
    <t>abnormal female reproductive system physiology</t>
  </si>
  <si>
    <t>abnormal hypothalamus morphology</t>
  </si>
  <si>
    <t>abnormal innervation</t>
  </si>
  <si>
    <t>abnormal internal male genitalia morphology</t>
  </si>
  <si>
    <t>abnormal kidney physiology</t>
  </si>
  <si>
    <t>abnormal long bone epiphyseal plate morphology</t>
  </si>
  <si>
    <t>abnormal lymph node cell ratio</t>
  </si>
  <si>
    <t>abnormal male reproductive system physiology</t>
  </si>
  <si>
    <t>abnormal maternal nurturing</t>
  </si>
  <si>
    <t>abnormal mating receptivity</t>
  </si>
  <si>
    <t>abnormal mesonephros morphology</t>
  </si>
  <si>
    <t>abnormal nociception after inflammation</t>
  </si>
  <si>
    <t>abnormal physiological response to xenobiotic</t>
  </si>
  <si>
    <t>abnormal pituitary gland physiology</t>
  </si>
  <si>
    <t>abnormal pup retrieval</t>
  </si>
  <si>
    <t>abnormal seminiferous tubule epithelium morphology</t>
  </si>
  <si>
    <t>abnormal spermatogenesis</t>
  </si>
  <si>
    <t>abnormal spleen physiology</t>
  </si>
  <si>
    <t>abnormal testis weight</t>
  </si>
  <si>
    <t>abnormal vagina epithelium morphology</t>
  </si>
  <si>
    <t>albuminuria</t>
  </si>
  <si>
    <t>altered response of heart to induced stress</t>
  </si>
  <si>
    <t>cortical renal glomerulopathies</t>
  </si>
  <si>
    <t>decreased B cell number</t>
  </si>
  <si>
    <t>decreased aggression</t>
  </si>
  <si>
    <t>decreased birth weight</t>
  </si>
  <si>
    <t>decreased body length</t>
  </si>
  <si>
    <t>decreased bone mineralization</t>
  </si>
  <si>
    <t>decreased bone ossification</t>
  </si>
  <si>
    <t>decreased bone strength</t>
  </si>
  <si>
    <t>decreased circulating estradiol level</t>
  </si>
  <si>
    <t>decreased circulating prolactin level</t>
  </si>
  <si>
    <t>decreased circulating testosterone level</t>
  </si>
  <si>
    <t>decreased energy expenditure</t>
  </si>
  <si>
    <t>decreased heart weight</t>
  </si>
  <si>
    <t>decreased immature B cell number</t>
  </si>
  <si>
    <t>decreased lactotroph cell number</t>
  </si>
  <si>
    <t>decreased length of long bones</t>
  </si>
  <si>
    <t>decreased long bone epiphyseal plate size</t>
  </si>
  <si>
    <t>decreased lung weight</t>
  </si>
  <si>
    <t>decreased mature B cell number</t>
  </si>
  <si>
    <t>decreased osteoblast cell number</t>
  </si>
  <si>
    <t>decreased testis weight</t>
  </si>
  <si>
    <t>decreased thymocyte number</t>
  </si>
  <si>
    <t>decreased thymus weight</t>
  </si>
  <si>
    <t>detached sperm flagellum</t>
  </si>
  <si>
    <t>dilated efferent ductules of testis</t>
  </si>
  <si>
    <t>dilated rete testis</t>
  </si>
  <si>
    <t>dilated seminiferous tubules</t>
  </si>
  <si>
    <t>expanded mesangial matrix</t>
  </si>
  <si>
    <t>failure of embryo implantation</t>
  </si>
  <si>
    <t>glomerulonephritis</t>
  </si>
  <si>
    <t>hyperactivity</t>
  </si>
  <si>
    <t>hyporesponsive to tactile stimuli</t>
  </si>
  <si>
    <t>impaired fertilization</t>
  </si>
  <si>
    <t>impaired glucose tolerance</t>
  </si>
  <si>
    <t>impaired ovarian folliculogenesis</t>
  </si>
  <si>
    <t>impaired passive avoidance behavior</t>
  </si>
  <si>
    <t>increased IgG3 level</t>
  </si>
  <si>
    <t>increased anti-double stranded DNA antibody level</t>
  </si>
  <si>
    <t>increased compact bone area</t>
  </si>
  <si>
    <t>increased epididymal fat pad weight</t>
  </si>
  <si>
    <t>increased inguinal fat pad weight</t>
  </si>
  <si>
    <t>increased parametrial fat pad weight</t>
  </si>
  <si>
    <t>increased plasma cell number</t>
  </si>
  <si>
    <t>increased renal fat pad weight</t>
  </si>
  <si>
    <t>increased spleen germinal center number</t>
  </si>
  <si>
    <t>increased urine protein level</t>
  </si>
  <si>
    <t>increased vertical activity</t>
  </si>
  <si>
    <t>increased white adipose tissue amount</t>
  </si>
  <si>
    <t>increased white fat cell number</t>
  </si>
  <si>
    <t>increased white fat cell size</t>
  </si>
  <si>
    <t>pup cannibalization</t>
  </si>
  <si>
    <t>reduced male fertility</t>
  </si>
  <si>
    <t>reduced male mating frequency</t>
  </si>
  <si>
    <t>renal glomerular immunoglobulin deposits</t>
  </si>
  <si>
    <t>renal glomerulus hypertrophy</t>
  </si>
  <si>
    <t>seminiferous tubule degeneration</t>
  </si>
  <si>
    <t>short tibia</t>
  </si>
  <si>
    <t>short ulna</t>
  </si>
  <si>
    <t>spermatic granuloma</t>
  </si>
  <si>
    <t>teratozoospermia</t>
  </si>
  <si>
    <t>Esr1&lt;tm1Ksk&gt;/Esr1&lt;tm1Ksk&gt;</t>
  </si>
  <si>
    <t>Esr1&lt;tm1Ksk&gt;/Esr1&lt;tm1Ksk&gt;,Esr2&lt;tm1Unc&gt;/Esr2&lt;tm1Unc&gt;,Inha&lt;tm1Bay&gt;/Inha&lt;+&gt;</t>
  </si>
  <si>
    <t>Esr1&lt;tm1Ksk&gt;/Esr1&lt;tm1Ksk&gt;,Esr2&lt;tm1Unc&gt;/Esr2&lt;tm1Unc&gt;,Inha&lt;tm1Bay&gt;/Inha&lt;tm1Bay&gt;</t>
  </si>
  <si>
    <t>Esr1&lt;tm1Ksk&gt;</t>
  </si>
  <si>
    <t>increased bone mineralization</t>
  </si>
  <si>
    <t>increased bone ossification</t>
  </si>
  <si>
    <t>increased bone resorption</t>
  </si>
  <si>
    <t>Ctsk&lt;tm1(cre)Ska&gt;/Ctsk&lt;+&gt;,Esr1&lt;tm1Mma&gt;/Esr1&lt;tm1Mma&gt;</t>
  </si>
  <si>
    <t>Esr1&lt;tm1Mma&gt;</t>
  </si>
  <si>
    <t>Esr1&lt;tm1Sakh&gt;/Esr1&lt;tm1Sakh&gt;,Tg(MMTV-cre)4Mam/?</t>
  </si>
  <si>
    <t>abnormal lactation</t>
  </si>
  <si>
    <t>abnormal mammary gland alveolus morphology</t>
  </si>
  <si>
    <t>abnormal mammary gland morphology</t>
  </si>
  <si>
    <t>Esr1&lt;tm1Sakh&gt;/Esr1&lt;tm1Sakh&gt;,Tg(Wap-cre)11738Mam/?</t>
  </si>
  <si>
    <t>Esr1&lt;tm1Sakh&gt;</t>
  </si>
  <si>
    <t>abnormal female reproductive system morphology</t>
  </si>
  <si>
    <t>abnormal granulosa cell morphology</t>
  </si>
  <si>
    <t>abnormal male reproductive system morphology</t>
  </si>
  <si>
    <t>abnormal myometrium morphology</t>
  </si>
  <si>
    <t>abnormal primary ovarian follicle morphology</t>
  </si>
  <si>
    <t>abnormal primordial ovarian follicle morphology</t>
  </si>
  <si>
    <t>abnormal prostate gland branching morphogenesis</t>
  </si>
  <si>
    <t>abnormal prostate gland physiology</t>
  </si>
  <si>
    <t>abnormal reproductive system physiology</t>
  </si>
  <si>
    <t>small testis</t>
  </si>
  <si>
    <t>Esr1&lt;tm1Syeh&gt;/Esr1&lt;tm1Syeh&gt;,Tmem163&lt;Tg(ACTB-cre)2Mrt&gt;/0</t>
  </si>
  <si>
    <t>Esr1&lt;tm1Syeh&gt;</t>
  </si>
  <si>
    <t>no abnormal phenotype detected</t>
  </si>
  <si>
    <t>Esr1&lt;tm2.1(cre)And&gt;/Esr1&lt;tm2.1(cre)And&gt;</t>
  </si>
  <si>
    <t>Targeted, Recombinase</t>
  </si>
  <si>
    <t>Esr1&lt;tm2.1(cre)And&gt;</t>
  </si>
  <si>
    <t>Esr1&lt;tm2.1Gsc&gt;/Esr1&lt;tm2.1Gsc&gt;</t>
  </si>
  <si>
    <t>Esr1&lt;tm2.1Gsc&gt;</t>
  </si>
  <si>
    <t>Esr1&lt;tm2Ksk&gt;/Esr1&lt;tm2Ksk&gt;</t>
  </si>
  <si>
    <t>Esr1&lt;tm2Ksk&gt;</t>
  </si>
  <si>
    <t>decreased endometrial gland number</t>
  </si>
  <si>
    <t>increased luteinizing hormone level</t>
  </si>
  <si>
    <t>Esr1&lt;tm3.1Ksk&gt;/Esr1&lt;tm3.1Ksk&gt;</t>
  </si>
  <si>
    <t>Esr1&lt;tm3.1Ksk&gt;</t>
  </si>
  <si>
    <t>abnormal uterus development</t>
  </si>
  <si>
    <t>increased bone mineral density</t>
  </si>
  <si>
    <t>increased growth rate</t>
  </si>
  <si>
    <t>Esr1&lt;tm4.2Ksk&gt;/Esr1&lt;tm4.2Ksk&gt;</t>
  </si>
  <si>
    <t>increased fatty acid oxidation</t>
  </si>
  <si>
    <t>Esr1&lt;tm4.2Ksk&gt;/Esr1&lt;tm4.2Ksk&gt;,Mir22&lt;tm1Boet&gt;/Mir22&lt;tm1Boet&gt;,Tg(Ckmm-cre)5Khn/0</t>
  </si>
  <si>
    <t>Esr1&lt;tm4.2Ksk&gt;</t>
  </si>
  <si>
    <t>testicular atrophy</t>
  </si>
  <si>
    <t>Esr1&lt;tm5.1Ksk&gt;/Esr1&lt;tm5.1Ksk&gt;</t>
  </si>
  <si>
    <t>Esr1&lt;tm5.1Ksk&gt;</t>
  </si>
  <si>
    <t>ESR1-1</t>
  </si>
  <si>
    <t>Is Canonical</t>
  </si>
  <si>
    <t>Similarity</t>
  </si>
  <si>
    <t>number of residues</t>
  </si>
  <si>
    <t>SEQUENCE</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</si>
  <si>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</si>
  <si>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start</t>
  </si>
  <si>
    <t>stop</t>
  </si>
  <si>
    <t>previous_seq</t>
  </si>
  <si>
    <t>modification_type</t>
  </si>
  <si>
    <t>new_seq</t>
  </si>
  <si>
    <t>in_domains</t>
  </si>
  <si>
    <t>comments</t>
  </si>
  <si>
    <t>ESR1-2</t>
  </si>
  <si>
    <t>No</t>
  </si>
  <si>
    <t>MTMTLHTKASGMALLHQIQGNELEPLNRPQLKIPLERPLGEVYLDSSKPAVYNYPEGAAYEFNAAAAANAQVYGQTGLPYGPGSEAAAFGSNGLGGFPPLNSVSPSPLMLLHPPPQLSPFLQPHGQQVPYYLENEPSGYTVREAGPPAFYRPNSDNRRQGGRERLASTNDKGSMAMESAKETRYCAVCNDYASGYHYGVWSCEGCKAFFKRSIQGHNDYMCPATNQCTIDKNRRKSCQACRLRKCYEVGMMKGGFVDLTLHDQVHLLECAWLEILMIGLVWRSMEHPGKLLFAPNLLLDRNQGKCVEGMVEIFDMLLATSSRFRMMNLQGEEFVCLKSIILLNSGVYTFLSSTLKSLEEKDHIHRVLDKITDTLIHLMAKAGLTLQQQHQRLAQLLLILSHIRHMSNKGMEHLYSMKCKNVVPLYDLLLEMLDAHRLHAPTSRGGASVEETDQSHLATAGSTSSHSLQKYYITGEAEGFPATV</t>
  </si>
  <si>
    <t>remove</t>
  </si>
  <si>
    <t xml:space="preserve">(in isoform 2) </t>
  </si>
  <si>
    <t>ESR1-3</t>
  </si>
  <si>
    <t>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</si>
  <si>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 xml:space="preserve">(in isoform 3 and isoform 4) </t>
  </si>
  <si>
    <t>ESR1-4</t>
  </si>
  <si>
    <t>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FTISHVEAKKRILNLHPKIFGNKWFPRV</t>
  </si>
  <si>
    <t>VYTFLSSTLKSLEEKDHIHRVLDKITDTLIHLMAKAGLTLQQQHQRLAQLLLILSHIRHMSNKGMEHLYSMKCKNVVPLYDLLLEMLDAHRLHAPTSRGGASVEETDQSHLATAGSTSSHSLQKYYITGEAEGFPATV</t>
  </si>
  <si>
    <t>replace</t>
  </si>
  <si>
    <t>FTISHVEAKKRILNLHPKIFGNKWFPRV</t>
  </si>
  <si>
    <t xml:space="preserve">(in isoform 4) </t>
  </si>
  <si>
    <t>VARIANTS</t>
  </si>
  <si>
    <t>H</t>
  </si>
  <si>
    <t>Y</t>
  </si>
  <si>
    <t xml:space="preserve">(in a breast cancer sample; somatic mutation; dbSNP:rs139960913) </t>
  </si>
  <si>
    <t>G</t>
  </si>
  <si>
    <t>S</t>
  </si>
  <si>
    <t>Oest_recep</t>
  </si>
  <si>
    <t>(in dbSNP:rs9340773)</t>
  </si>
  <si>
    <t>C</t>
  </si>
  <si>
    <t xml:space="preserve">(in dbSNP:rs149308960) </t>
  </si>
  <si>
    <t>M</t>
  </si>
  <si>
    <t>I</t>
  </si>
  <si>
    <t xml:space="preserve">(in a breast cancer sample; somatic mutation) </t>
  </si>
  <si>
    <t>Q</t>
  </si>
  <si>
    <t>NR LBD,Hormone_recep</t>
  </si>
  <si>
    <t xml:space="preserve">(in ESTRR; results in highly reduced activity; dbSNP:rs397509428) </t>
  </si>
  <si>
    <t>R</t>
  </si>
  <si>
    <t xml:space="preserve">(in ESTRR; highly decreased estrogen receptor activity; dbSNP:rs1131692059) </t>
  </si>
  <si>
    <t>V</t>
  </si>
  <si>
    <t xml:space="preserve">(destabilizes the receptor and decreases its affinity for estradiol at 25 degrees Celsius, but not at 4 degrees Celsius) </t>
  </si>
  <si>
    <t>D</t>
  </si>
  <si>
    <t>RNQGKCVEGMVEIFDMLLATSSRFRMMNLQGEEFVCLKSIILLNSGVYTFLSSTLKSLEEKDHIHRVLDKITDTLIHLMAKAGLTLQQQHQRLAQLLLILSHIRHM</t>
  </si>
  <si>
    <t>(in a 80 kDa form found in a breast cancer line; contains an in-frame duplication of exons 6 and 7)</t>
  </si>
  <si>
    <t>MUTANTS</t>
  </si>
  <si>
    <t>L</t>
  </si>
  <si>
    <t>P</t>
  </si>
  <si>
    <t xml:space="preserve"> Impairs AF-1 transactivation. (ECO:0000269|PubMed:11075817)</t>
  </si>
  <si>
    <t>A</t>
  </si>
  <si>
    <t xml:space="preserve"> Loss of cyclin A-dependent induction oftranscriptional activation.</t>
  </si>
  <si>
    <t>E</t>
  </si>
  <si>
    <t xml:space="preserve"> Enhances transactivation activity. Enhancesinteraction with DDX5. Insensitive to PPP5C inhibition oftransactivation activity. (ECO:0000269|PubMed:10409727, ECO:0000269|PubMed:14764652)</t>
  </si>
  <si>
    <t>A,K</t>
  </si>
  <si>
    <t xml:space="preserve"> Loss of methylation. (ECO:0000269|PubMed:18657504)</t>
  </si>
  <si>
    <t xml:space="preserve"> Has higher transcriptional activity in theabsence of wild type ER. Inhibits transcriptional activitywhen coexpressed with the wild type receptor. (ECO:0000269|PubMed:8961262)</t>
  </si>
  <si>
    <t xml:space="preserve"> Loss of transmembrane localization, no effecton peripheral membrane localization. Impairs activation ofestrogen-induced activation of NOS3 and production ofnitric oxide. No effect on binding to ERES. (ECO:0000269|PubMed:21937726)</t>
  </si>
  <si>
    <t xml:space="preserve"> Loss of hormone binding capacity andtemperature-sensitive loss in DNA-binding. (ECO:0000269|PubMed:1577818)</t>
  </si>
  <si>
    <t>NR LBD</t>
  </si>
  <si>
    <t xml:space="preserve"> Abolishes interaction with NCOA1, NCOA2 andNCOA3. (ECO:0000269|PubMed:12554772)</t>
  </si>
  <si>
    <t>DOMAINS</t>
  </si>
  <si>
    <t>Domain_name</t>
  </si>
  <si>
    <t>length</t>
  </si>
  <si>
    <t>source</t>
  </si>
  <si>
    <t>Hormone_recep</t>
  </si>
  <si>
    <t>zf-C4</t>
  </si>
  <si>
    <t>ESR1_C</t>
  </si>
  <si>
    <t>Uniprot</t>
  </si>
  <si>
    <t>Pfam-A</t>
  </si>
  <si>
    <t>DOMAINS - DrugEbillity</t>
  </si>
  <si>
    <t>pdb_list</t>
  </si>
  <si>
    <t>domain_fold</t>
  </si>
  <si>
    <t>domain_superfamily</t>
  </si>
  <si>
    <t>tractable</t>
  </si>
  <si>
    <t>druggable</t>
  </si>
  <si>
    <t>1HCP,1HCQ</t>
  </si>
  <si>
    <t>2OCF</t>
  </si>
  <si>
    <t>1A52,1ERE,1ERR,1G50,1GWQ,1GWR,1L2I,1PCG,1QKT,1QKU,1R5K,1SJ0,1UOM,1X7E,1X7R,1XP1,1XP6,1XP9,1XPC,1XQC,1YIM,1YIN,1ZKY,2AYR,2B1V,2B1Z,2B23,2BJ4,2FAI,2G44,2G5O,2I0J,2IOG,2IOK,2JF9,2JFA,2OCF,2OUZ,2P15,2POG,2Q6J,2Q70,2QA6,2QA8,2QAB,2QE4,2QGT,2QGW,2QH6,2QR9,2QSE,2QXM,2QXS,2QZO,2R6W,2R6Y,2YAT,2YJA,3DT3,3ERD,3ERT,3HLV,3HM1,3L03,3OS8,3OS9,3OSA</t>
  </si>
  <si>
    <t>1GWQ,1GWR,1HCQ,1L2I,1PCG,1X7E,1X7R,1ZKY,2B1V,2B1Z,2B23,2BJ4,2FAI,2G44,2G5O,2JFA,2OCF,2P15,2Q6J,2QA6,2QA8,2QAB,2QGT,2QGW,2QH6,2QR9,2QSE,2QXM,2QZO,3CBM,3CBO,3CBP,3ERD,3HLV,3HM1,3L03,3OS8</t>
  </si>
  <si>
    <t>3CBM,3CBO,3CBP</t>
  </si>
  <si>
    <t>Glucocorticoid receptor-like (DNA-binding domain)</t>
  </si>
  <si>
    <t>Immunoglobulin-like beta-sandwich</t>
  </si>
  <si>
    <t>Nuclear receptor ligand-binding domain</t>
  </si>
  <si>
    <t>UNMATCHED</t>
  </si>
  <si>
    <t>beta-clip</t>
  </si>
  <si>
    <t>open-sided beta-meander</t>
  </si>
  <si>
    <t>Fibronectin type III</t>
  </si>
  <si>
    <t>SET domain</t>
  </si>
  <si>
    <t>Histone H3 K4-specific methyltransferase SET7/9 N-terminal domain</t>
  </si>
  <si>
    <t>PDB BLAST</t>
  </si>
  <si>
    <t>PDB_code</t>
  </si>
  <si>
    <t>Chain</t>
  </si>
  <si>
    <t>similarity</t>
  </si>
  <si>
    <t>gene</t>
  </si>
  <si>
    <t>species</t>
  </si>
  <si>
    <t>SITES_tractable</t>
  </si>
  <si>
    <t>SITES_druggable</t>
  </si>
  <si>
    <t>2I0G</t>
  </si>
  <si>
    <t>2GIU</t>
  </si>
  <si>
    <t>1U3R</t>
  </si>
  <si>
    <t>1U3Q</t>
  </si>
  <si>
    <t>1QKM</t>
  </si>
  <si>
    <t>1NDE</t>
  </si>
  <si>
    <t>2NV7</t>
  </si>
  <si>
    <t>1ZAF</t>
  </si>
  <si>
    <t>1YY4</t>
  </si>
  <si>
    <t>2YLY</t>
  </si>
  <si>
    <t>4ZI1</t>
  </si>
  <si>
    <t>1HJ1</t>
  </si>
  <si>
    <t>2J7X</t>
  </si>
  <si>
    <t>ESR2</t>
  </si>
  <si>
    <t>HUMAN</t>
  </si>
  <si>
    <t>RAT</t>
  </si>
  <si>
    <t>PDB</t>
  </si>
  <si>
    <t>PDB: Ligand</t>
  </si>
  <si>
    <t>ChEMBL - DruggEbillity</t>
  </si>
  <si>
    <t>Technique</t>
  </si>
  <si>
    <t>Resolution</t>
  </si>
  <si>
    <t>n_residues</t>
  </si>
  <si>
    <t>% of full protein</t>
  </si>
  <si>
    <t>start_stop</t>
  </si>
  <si>
    <t>type_of_binder</t>
  </si>
  <si>
    <t>binding_type</t>
  </si>
  <si>
    <t>operator</t>
  </si>
  <si>
    <t>value</t>
  </si>
  <si>
    <t>units</t>
  </si>
  <si>
    <t>Ligand_name</t>
  </si>
  <si>
    <t>publication_year</t>
  </si>
  <si>
    <t>PDBbind_link</t>
  </si>
  <si>
    <t>1A52</t>
  </si>
  <si>
    <t>1AKF</t>
  </si>
  <si>
    <t>1ERE</t>
  </si>
  <si>
    <t>1ERR</t>
  </si>
  <si>
    <t>1G50</t>
  </si>
  <si>
    <t>1GWQ</t>
  </si>
  <si>
    <t>1GWR</t>
  </si>
  <si>
    <t>1HCP</t>
  </si>
  <si>
    <t>1HCQ</t>
  </si>
  <si>
    <t>1L2I</t>
  </si>
  <si>
    <t>1PCG</t>
  </si>
  <si>
    <t>1QKT</t>
  </si>
  <si>
    <t>1QKU</t>
  </si>
  <si>
    <t>1R5K</t>
  </si>
  <si>
    <t>1SJ0</t>
  </si>
  <si>
    <t>1UOM</t>
  </si>
  <si>
    <t>1X7E</t>
  </si>
  <si>
    <t>1X7R</t>
  </si>
  <si>
    <t>1XP1</t>
  </si>
  <si>
    <t>1XP6</t>
  </si>
  <si>
    <t>1XP9</t>
  </si>
  <si>
    <t>1XPC</t>
  </si>
  <si>
    <t>1XQC</t>
  </si>
  <si>
    <t>1YIM</t>
  </si>
  <si>
    <t>1YIN</t>
  </si>
  <si>
    <t>1ZKY</t>
  </si>
  <si>
    <t>2AYR</t>
  </si>
  <si>
    <t>2B1V</t>
  </si>
  <si>
    <t>2B1Z</t>
  </si>
  <si>
    <t>2B23</t>
  </si>
  <si>
    <t>2BJ4</t>
  </si>
  <si>
    <t>2FAI</t>
  </si>
  <si>
    <t>2G44</t>
  </si>
  <si>
    <t>2G5O</t>
  </si>
  <si>
    <t>2I0J</t>
  </si>
  <si>
    <t>2IOG</t>
  </si>
  <si>
    <t>2IOK</t>
  </si>
  <si>
    <t>2JF9</t>
  </si>
  <si>
    <t>2JFA</t>
  </si>
  <si>
    <t>2LLO</t>
  </si>
  <si>
    <t>2LLQ</t>
  </si>
  <si>
    <t>2OUZ</t>
  </si>
  <si>
    <t>2P15</t>
  </si>
  <si>
    <t>2POG</t>
  </si>
  <si>
    <t>2Q6J</t>
  </si>
  <si>
    <t>2Q70</t>
  </si>
  <si>
    <t>2QA6</t>
  </si>
  <si>
    <t>2QA8</t>
  </si>
  <si>
    <t>2QAB</t>
  </si>
  <si>
    <t>2QE4</t>
  </si>
  <si>
    <t>2QGT</t>
  </si>
  <si>
    <t>2QGW</t>
  </si>
  <si>
    <t>2QH6</t>
  </si>
  <si>
    <t>2QR9</t>
  </si>
  <si>
    <t>2QSE</t>
  </si>
  <si>
    <t>2QXM</t>
  </si>
  <si>
    <t>2QXS</t>
  </si>
  <si>
    <t>2QZO</t>
  </si>
  <si>
    <t>2R6W</t>
  </si>
  <si>
    <t>2R6Y</t>
  </si>
  <si>
    <t>2YAT</t>
  </si>
  <si>
    <t>2YJA</t>
  </si>
  <si>
    <t>3CBM</t>
  </si>
  <si>
    <t>3CBO</t>
  </si>
  <si>
    <t>3CBP</t>
  </si>
  <si>
    <t>3DT3</t>
  </si>
  <si>
    <t>3ERD</t>
  </si>
  <si>
    <t>3ERT</t>
  </si>
  <si>
    <t>3HLV</t>
  </si>
  <si>
    <t>3HM1</t>
  </si>
  <si>
    <t>3L03</t>
  </si>
  <si>
    <t>3OS8</t>
  </si>
  <si>
    <t>3OS9</t>
  </si>
  <si>
    <t>3OSA</t>
  </si>
  <si>
    <t>3Q95</t>
  </si>
  <si>
    <t>3UU7</t>
  </si>
  <si>
    <t>3UUA</t>
  </si>
  <si>
    <t>3UUC</t>
  </si>
  <si>
    <t>3UUD</t>
  </si>
  <si>
    <t>4AA6</t>
  </si>
  <si>
    <t>4DMA</t>
  </si>
  <si>
    <t>4IU7</t>
  </si>
  <si>
    <t>4IUI</t>
  </si>
  <si>
    <t>4IV2</t>
  </si>
  <si>
    <t>4IV4</t>
  </si>
  <si>
    <t>4IVW</t>
  </si>
  <si>
    <t>4IVY</t>
  </si>
  <si>
    <t>4IW6</t>
  </si>
  <si>
    <t>4IW8</t>
  </si>
  <si>
    <t>4IWC</t>
  </si>
  <si>
    <t>4IWF</t>
  </si>
  <si>
    <t>4JC3</t>
  </si>
  <si>
    <t>4JDD</t>
  </si>
  <si>
    <t>4MG5</t>
  </si>
  <si>
    <t>4MG6</t>
  </si>
  <si>
    <t>4MG7</t>
  </si>
  <si>
    <t>4MG8</t>
  </si>
  <si>
    <t>4MG9</t>
  </si>
  <si>
    <t>4MGA</t>
  </si>
  <si>
    <t>4MGB</t>
  </si>
  <si>
    <t>4MGC</t>
  </si>
  <si>
    <t>4MGD</t>
  </si>
  <si>
    <t>4O6F</t>
  </si>
  <si>
    <t>4PP6</t>
  </si>
  <si>
    <t>4PPP</t>
  </si>
  <si>
    <t>4PPS</t>
  </si>
  <si>
    <t>4PXM</t>
  </si>
  <si>
    <t>4Q13</t>
  </si>
  <si>
    <t>4Q50</t>
  </si>
  <si>
    <t>4TUZ</t>
  </si>
  <si>
    <t>4TV1</t>
  </si>
  <si>
    <t>4XI3</t>
  </si>
  <si>
    <t>4ZN7</t>
  </si>
  <si>
    <t>4ZN9</t>
  </si>
  <si>
    <t>4ZNH</t>
  </si>
  <si>
    <t>4ZNS</t>
  </si>
  <si>
    <t>4ZNT</t>
  </si>
  <si>
    <t>4ZNU</t>
  </si>
  <si>
    <t>4ZNV</t>
  </si>
  <si>
    <t>4ZNW</t>
  </si>
  <si>
    <t>5AAU</t>
  </si>
  <si>
    <t>5AAV</t>
  </si>
  <si>
    <t>5ACC</t>
  </si>
  <si>
    <t>5AK2</t>
  </si>
  <si>
    <t>5DI7</t>
  </si>
  <si>
    <t>5DID</t>
  </si>
  <si>
    <t>5DIE</t>
  </si>
  <si>
    <t>5DIG</t>
  </si>
  <si>
    <t>5DK9</t>
  </si>
  <si>
    <t>5DKB</t>
  </si>
  <si>
    <t>5DKE</t>
  </si>
  <si>
    <t>5DKG</t>
  </si>
  <si>
    <t>5DKS</t>
  </si>
  <si>
    <t>5DL4</t>
  </si>
  <si>
    <t>5DLR</t>
  </si>
  <si>
    <t>5DMC</t>
  </si>
  <si>
    <t>5DMF</t>
  </si>
  <si>
    <t>5DP0</t>
  </si>
  <si>
    <t>5DRJ</t>
  </si>
  <si>
    <t>5DRM</t>
  </si>
  <si>
    <t>5DTV</t>
  </si>
  <si>
    <t>5DU5</t>
  </si>
  <si>
    <t>5DUE</t>
  </si>
  <si>
    <t>5DUG</t>
  </si>
  <si>
    <t>5DUH</t>
  </si>
  <si>
    <t>5DVS</t>
  </si>
  <si>
    <t>5DVV</t>
  </si>
  <si>
    <t>5DWE</t>
  </si>
  <si>
    <t>5DWG</t>
  </si>
  <si>
    <t>5DWI</t>
  </si>
  <si>
    <t>5DWJ</t>
  </si>
  <si>
    <t>5DX3</t>
  </si>
  <si>
    <t>5DXB</t>
  </si>
  <si>
    <t>5DXE</t>
  </si>
  <si>
    <t>5DXG</t>
  </si>
  <si>
    <t>5DXK</t>
  </si>
  <si>
    <t>5DXM</t>
  </si>
  <si>
    <t>5DXP</t>
  </si>
  <si>
    <t>5DXQ</t>
  </si>
  <si>
    <t>5DXR</t>
  </si>
  <si>
    <t>5DY8</t>
  </si>
  <si>
    <t>5DYB</t>
  </si>
  <si>
    <t>5DYD</t>
  </si>
  <si>
    <t>5DZ0</t>
  </si>
  <si>
    <t>5DZ1</t>
  </si>
  <si>
    <t>5DZ3</t>
  </si>
  <si>
    <t>5DZH</t>
  </si>
  <si>
    <t>5DZI</t>
  </si>
  <si>
    <t>5E0W</t>
  </si>
  <si>
    <t>5E0X</t>
  </si>
  <si>
    <t>5E14</t>
  </si>
  <si>
    <t>5E15</t>
  </si>
  <si>
    <t>5E19</t>
  </si>
  <si>
    <t>5E1C</t>
  </si>
  <si>
    <t>5EGV</t>
  </si>
  <si>
    <t>5EHJ</t>
  </si>
  <si>
    <t>5EI1</t>
  </si>
  <si>
    <t>5EIT</t>
  </si>
  <si>
    <t>5FQP</t>
  </si>
  <si>
    <t>5FQR</t>
  </si>
  <si>
    <t>5FQS</t>
  </si>
  <si>
    <t>5FQT</t>
  </si>
  <si>
    <t>5FQV</t>
  </si>
  <si>
    <t>5GS4</t>
  </si>
  <si>
    <t>5GTR</t>
  </si>
  <si>
    <t>5HYR</t>
  </si>
  <si>
    <t>5JMM</t>
  </si>
  <si>
    <t>5KCC</t>
  </si>
  <si>
    <t>5KCD</t>
  </si>
  <si>
    <t>5KCE</t>
  </si>
  <si>
    <t>5KCF</t>
  </si>
  <si>
    <t>5KCT</t>
  </si>
  <si>
    <t>5KCU</t>
  </si>
  <si>
    <t>5KCW</t>
  </si>
  <si>
    <t>5KD9</t>
  </si>
  <si>
    <t>5KR9</t>
  </si>
  <si>
    <t>5KRA</t>
  </si>
  <si>
    <t>5KRC</t>
  </si>
  <si>
    <t>5KRF</t>
  </si>
  <si>
    <t>5KRH</t>
  </si>
  <si>
    <t>5KRI</t>
  </si>
  <si>
    <t>5KRJ</t>
  </si>
  <si>
    <t>5KRK</t>
  </si>
  <si>
    <t>5KRL</t>
  </si>
  <si>
    <t>5KRM</t>
  </si>
  <si>
    <t>5KRO</t>
  </si>
  <si>
    <t>5N10</t>
  </si>
  <si>
    <t>5T0X</t>
  </si>
  <si>
    <t>5T1Z</t>
  </si>
  <si>
    <t>5T92</t>
  </si>
  <si>
    <t>5T97</t>
  </si>
  <si>
    <t>5TLD</t>
  </si>
  <si>
    <t>5TLF</t>
  </si>
  <si>
    <t>5TLG</t>
  </si>
  <si>
    <t>5TLL</t>
  </si>
  <si>
    <t>5TLM</t>
  </si>
  <si>
    <t>5TLO</t>
  </si>
  <si>
    <t>5TLP</t>
  </si>
  <si>
    <t>5TLT</t>
  </si>
  <si>
    <t>5TLU</t>
  </si>
  <si>
    <t>5TLV</t>
  </si>
  <si>
    <t>5TLX</t>
  </si>
  <si>
    <t>5TLY</t>
  </si>
  <si>
    <t>5TM1</t>
  </si>
  <si>
    <t>5TM2</t>
  </si>
  <si>
    <t>5TM3</t>
  </si>
  <si>
    <t>5TM4</t>
  </si>
  <si>
    <t>5TM5</t>
  </si>
  <si>
    <t>5TM6</t>
  </si>
  <si>
    <t>5TM7</t>
  </si>
  <si>
    <t>5TM8</t>
  </si>
  <si>
    <t>5TM9</t>
  </si>
  <si>
    <t>5TML</t>
  </si>
  <si>
    <t>5TMM</t>
  </si>
  <si>
    <t>5TMO</t>
  </si>
  <si>
    <t>5TMQ</t>
  </si>
  <si>
    <t>5TMR</t>
  </si>
  <si>
    <t>5TMS</t>
  </si>
  <si>
    <t>5TMT</t>
  </si>
  <si>
    <t>5TMU</t>
  </si>
  <si>
    <t>5TMV</t>
  </si>
  <si>
    <t>5TMW</t>
  </si>
  <si>
    <t>5TMZ</t>
  </si>
  <si>
    <t>5TN1</t>
  </si>
  <si>
    <t>5TN3</t>
  </si>
  <si>
    <t>5TN4</t>
  </si>
  <si>
    <t>5TN5</t>
  </si>
  <si>
    <t>5TN6</t>
  </si>
  <si>
    <t>5TN7</t>
  </si>
  <si>
    <t>5TN8</t>
  </si>
  <si>
    <t>5TN9</t>
  </si>
  <si>
    <t>5TNB</t>
  </si>
  <si>
    <t>5U2B</t>
  </si>
  <si>
    <t>5U2D</t>
  </si>
  <si>
    <t>5UFW</t>
  </si>
  <si>
    <t>5UFX</t>
  </si>
  <si>
    <t>5W9C</t>
  </si>
  <si>
    <t>5W9D</t>
  </si>
  <si>
    <t>5WGD</t>
  </si>
  <si>
    <t>5WGQ</t>
  </si>
  <si>
    <t>6B0F</t>
  </si>
  <si>
    <t>6C42</t>
  </si>
  <si>
    <t>6CBZ</t>
  </si>
  <si>
    <t>6CHW</t>
  </si>
  <si>
    <t>6CHZ</t>
  </si>
  <si>
    <t>6CZN</t>
  </si>
  <si>
    <t>6D0F</t>
  </si>
  <si>
    <t>6DF6</t>
  </si>
  <si>
    <t>6DFN</t>
  </si>
  <si>
    <t>6HHP</t>
  </si>
  <si>
    <t>6HKB</t>
  </si>
  <si>
    <t>6HKF</t>
  </si>
  <si>
    <t>6HMU</t>
  </si>
  <si>
    <t>6IAR</t>
  </si>
  <si>
    <t>6OWC</t>
  </si>
  <si>
    <t>6PET</t>
  </si>
  <si>
    <t>6PFM</t>
  </si>
  <si>
    <t>6PIT</t>
  </si>
  <si>
    <t>6PSJ</t>
  </si>
  <si>
    <t>6SBO</t>
  </si>
  <si>
    <t>6SQ0</t>
  </si>
  <si>
    <t>6SUO</t>
  </si>
  <si>
    <t>6TJM</t>
  </si>
  <si>
    <t>6TL3</t>
  </si>
  <si>
    <t>6V87</t>
  </si>
  <si>
    <t>6V8T</t>
  </si>
  <si>
    <t>6VGH</t>
  </si>
  <si>
    <t>6VIG</t>
  </si>
  <si>
    <t>6VJ1</t>
  </si>
  <si>
    <t>6VJD</t>
  </si>
  <si>
    <t>6VMU</t>
  </si>
  <si>
    <t>6VPF</t>
  </si>
  <si>
    <t>6VPK</t>
  </si>
  <si>
    <t>6VVP</t>
  </si>
  <si>
    <t>6WOK</t>
  </si>
  <si>
    <t>7JHD</t>
  </si>
  <si>
    <t>7KBS</t>
  </si>
  <si>
    <t>7KCA</t>
  </si>
  <si>
    <t>7KCD</t>
  </si>
  <si>
    <t>X-ray</t>
  </si>
  <si>
    <t>Model</t>
  </si>
  <si>
    <t>NMR</t>
  </si>
  <si>
    <t>2.80 A</t>
  </si>
  <si>
    <t>-</t>
  </si>
  <si>
    <t>3.10 A</t>
  </si>
  <si>
    <t>2.60 A</t>
  </si>
  <si>
    <t>2.90 A</t>
  </si>
  <si>
    <t>2.45 A</t>
  </si>
  <si>
    <t>2.40 A</t>
  </si>
  <si>
    <t>1.95 A</t>
  </si>
  <si>
    <t>2.70 A</t>
  </si>
  <si>
    <t>2.20 A</t>
  </si>
  <si>
    <t>3.20 A</t>
  </si>
  <si>
    <t>1.90 A</t>
  </si>
  <si>
    <t>2.28 A</t>
  </si>
  <si>
    <t>2.00 A</t>
  </si>
  <si>
    <t>1.80 A</t>
  </si>
  <si>
    <t>1.70 A</t>
  </si>
  <si>
    <t>1.60 A</t>
  </si>
  <si>
    <t>2.05 A</t>
  </si>
  <si>
    <t>2.25 A</t>
  </si>
  <si>
    <t>1.78 A</t>
  </si>
  <si>
    <t>2.10 A</t>
  </si>
  <si>
    <t>2.65 A</t>
  </si>
  <si>
    <t>2.30 A</t>
  </si>
  <si>
    <t>2.55 A</t>
  </si>
  <si>
    <t>2.95 A</t>
  </si>
  <si>
    <t>1.94 A</t>
  </si>
  <si>
    <t>1.84 A</t>
  </si>
  <si>
    <t>1.85 A</t>
  </si>
  <si>
    <t>1.89 A</t>
  </si>
  <si>
    <t>2.15 A</t>
  </si>
  <si>
    <t>2.39 A</t>
  </si>
  <si>
    <t>1.72 A</t>
  </si>
  <si>
    <t>1.82 A</t>
  </si>
  <si>
    <t>1.69 A</t>
  </si>
  <si>
    <t>1.65 A</t>
  </si>
  <si>
    <t>1.42 A</t>
  </si>
  <si>
    <t>2.03 A</t>
  </si>
  <si>
    <t>3.00 A</t>
  </si>
  <si>
    <t>2.33 A</t>
  </si>
  <si>
    <t>2.29 A</t>
  </si>
  <si>
    <t>2.14 A</t>
  </si>
  <si>
    <t>2.06 A</t>
  </si>
  <si>
    <t>1.98 A</t>
  </si>
  <si>
    <t>2.04 A</t>
  </si>
  <si>
    <t>2.24 A</t>
  </si>
  <si>
    <t>1.93 A</t>
  </si>
  <si>
    <t>2.82 A</t>
  </si>
  <si>
    <t>2.69 A</t>
  </si>
  <si>
    <t>3.07 A</t>
  </si>
  <si>
    <t>2.49 A</t>
  </si>
  <si>
    <t>2.21 A</t>
  </si>
  <si>
    <t>1.86 A</t>
  </si>
  <si>
    <t>1.77 A</t>
  </si>
  <si>
    <t>2.31 A</t>
  </si>
  <si>
    <t>1.88 A</t>
  </si>
  <si>
    <t>2.19 A</t>
  </si>
  <si>
    <t>2.26 A</t>
  </si>
  <si>
    <t>2.38 A</t>
  </si>
  <si>
    <t>2.07 A</t>
  </si>
  <si>
    <t>2.09 A</t>
  </si>
  <si>
    <t>2.50 A</t>
  </si>
  <si>
    <t>1.92 A</t>
  </si>
  <si>
    <t>2.43 A</t>
  </si>
  <si>
    <t>2.08 A</t>
  </si>
  <si>
    <t>1.50 A</t>
  </si>
  <si>
    <t>2.23 A</t>
  </si>
  <si>
    <t>2.37 A</t>
  </si>
  <si>
    <t>2.27 A</t>
  </si>
  <si>
    <t>2.48 A</t>
  </si>
  <si>
    <t>2.11 A</t>
  </si>
  <si>
    <t>2.01 A</t>
  </si>
  <si>
    <t>2.22 A</t>
  </si>
  <si>
    <t>2.86 A</t>
  </si>
  <si>
    <t>2.68 A</t>
  </si>
  <si>
    <t>1.99 A</t>
  </si>
  <si>
    <t>1.74 A</t>
  </si>
  <si>
    <t>1.91 A</t>
  </si>
  <si>
    <t>2.42 A</t>
  </si>
  <si>
    <t>2.32 A</t>
  </si>
  <si>
    <t>2.54 A</t>
  </si>
  <si>
    <t>2.17 A</t>
  </si>
  <si>
    <t>1.58 A</t>
  </si>
  <si>
    <t>1.55 A</t>
  </si>
  <si>
    <t>1.68 A</t>
  </si>
  <si>
    <t>1.20 A</t>
  </si>
  <si>
    <t>2.84 A</t>
  </si>
  <si>
    <t>1.48 A</t>
  </si>
  <si>
    <t>2.46 A</t>
  </si>
  <si>
    <t>1.45 A</t>
  </si>
  <si>
    <t>1.83 A</t>
  </si>
  <si>
    <t>A,B</t>
  </si>
  <si>
    <t>A,B,C,D,E,F</t>
  </si>
  <si>
    <t>A,B,C</t>
  </si>
  <si>
    <t>A,B,E,F</t>
  </si>
  <si>
    <t>A,B,C,D</t>
  </si>
  <si>
    <t>B</t>
  </si>
  <si>
    <t>A,B,C,D,E,F,G,H</t>
  </si>
  <si>
    <t>F,C,D</t>
  </si>
  <si>
    <t>B,C</t>
  </si>
  <si>
    <t>D,A,C,B</t>
  </si>
  <si>
    <t>D,A</t>
  </si>
  <si>
    <t>B,A,C,D</t>
  </si>
  <si>
    <t>A,B,D,E</t>
  </si>
  <si>
    <t>inf</t>
  </si>
  <si>
    <t>297-554</t>
  </si>
  <si>
    <t>309-547</t>
  </si>
  <si>
    <t>301-553</t>
  </si>
  <si>
    <t>304-550</t>
  </si>
  <si>
    <t>301-548</t>
  </si>
  <si>
    <t>305-549</t>
  </si>
  <si>
    <t>176-254</t>
  </si>
  <si>
    <t>180-262</t>
  </si>
  <si>
    <t>304-547</t>
  </si>
  <si>
    <t>304-551</t>
  </si>
  <si>
    <t>301-550</t>
  </si>
  <si>
    <t>307-554</t>
  </si>
  <si>
    <t>298-554</t>
  </si>
  <si>
    <t>305-533</t>
  </si>
  <si>
    <t>309-554</t>
  </si>
  <si>
    <t>301-554</t>
  </si>
  <si>
    <t>304-533</t>
  </si>
  <si>
    <t>287-305</t>
  </si>
  <si>
    <t>298-595</t>
  </si>
  <si>
    <t>301-551</t>
  </si>
  <si>
    <t>299-551</t>
  </si>
  <si>
    <t>298-307</t>
  </si>
  <si>
    <t>294-554</t>
  </si>
  <si>
    <t>298-550</t>
  </si>
  <si>
    <t>299-553</t>
  </si>
  <si>
    <t>302-552</t>
  </si>
  <si>
    <t>182-252</t>
  </si>
  <si>
    <t>303-549</t>
  </si>
  <si>
    <t>585-595</t>
  </si>
  <si>
    <t>261-271</t>
  </si>
  <si>
    <t>305-548</t>
  </si>
  <si>
    <t>299-554</t>
  </si>
  <si>
    <t>306-548</t>
  </si>
  <si>
    <t>301-559</t>
  </si>
  <si>
    <t>306-554</t>
  </si>
  <si>
    <t>124-381</t>
  </si>
  <si>
    <t>305-547</t>
  </si>
  <si>
    <t>129-386</t>
  </si>
  <si>
    <t>125-381</t>
  </si>
  <si>
    <t>584-595</t>
  </si>
  <si>
    <t>305-554</t>
  </si>
  <si>
    <t>306-551</t>
  </si>
  <si>
    <t>298-553</t>
  </si>
  <si>
    <t>588-595</t>
  </si>
  <si>
    <t>307-547</t>
  </si>
  <si>
    <t>Protein - Ligand</t>
  </si>
  <si>
    <t>Ki</t>
  </si>
  <si>
    <t>IC50</t>
  </si>
  <si>
    <t>Kd</t>
  </si>
  <si>
    <t xml:space="preserve"> =</t>
  </si>
  <si>
    <t>nM</t>
  </si>
  <si>
    <t>uM</t>
  </si>
  <si>
    <t>pM</t>
  </si>
  <si>
    <t>(EST) ligand is compound Estradiol (E2)</t>
  </si>
  <si>
    <t>(RAL) ligand is compound 2, RALOXIFENE</t>
  </si>
  <si>
    <t>(EST)</t>
  </si>
  <si>
    <t>(9-mer) incomplete ligand structure</t>
  </si>
  <si>
    <t>(12-mer) incomplete ligand structure</t>
  </si>
  <si>
    <t>(9-mer) Ki for ligand in cyclized form</t>
  </si>
  <si>
    <t>(EST) WT Kd=0.26+/-0.05nM</t>
  </si>
  <si>
    <t>(E4D)</t>
  </si>
  <si>
    <t>(PTI) IC50 measured on full length ERalpha</t>
  </si>
  <si>
    <t>(244)</t>
  </si>
  <si>
    <t>(GEN) IC50 measured on estrogen receptor beta</t>
  </si>
  <si>
    <t>(AIH)</t>
  </si>
  <si>
    <t>(AIU)</t>
  </si>
  <si>
    <t>(AIJ)</t>
  </si>
  <si>
    <t>(AIT)</t>
  </si>
  <si>
    <t>(AEJ)</t>
  </si>
  <si>
    <t>(689)</t>
  </si>
  <si>
    <t>(L4G)</t>
  </si>
  <si>
    <t>(458)</t>
  </si>
  <si>
    <t>(17M) PBA(relative binding affinity)=8.1nM; EC50=5.3nM</t>
  </si>
  <si>
    <t>(11-mer) ER LBD with a 11-mer peptide corresponding to the alpha-II interaction motif (LTSRDFGSWYA)</t>
  </si>
  <si>
    <t>(459)</t>
  </si>
  <si>
    <t>(I0G)</t>
  </si>
  <si>
    <t>(IOG) compound 11f, IC50(ER beta )=1231nM, IC50(MCF-7)=42.7nM</t>
  </si>
  <si>
    <t>(IOK) compound 1d, IC50(ER beta )=94nM</t>
  </si>
  <si>
    <t>(19-mer) ligand is ER alpha peptide; Kd=1.5+/-0.2uM(CaM:ER=1:2)</t>
  </si>
  <si>
    <t>(19-mer) ligand is ER alpha peptide; Kd=1.5+/-0.2uM(CaM:ER=1:1)</t>
  </si>
  <si>
    <t>(EZT)</t>
  </si>
  <si>
    <t>(WST)</t>
  </si>
  <si>
    <t>(DC8)</t>
  </si>
  <si>
    <t>(GEN) ligand is compound 5, Genistein</t>
  </si>
  <si>
    <t>(JJ3)</t>
  </si>
  <si>
    <t>(ODE)</t>
  </si>
  <si>
    <t>(LLB) compound LY156681</t>
  </si>
  <si>
    <t>(LLC) compound LY117018</t>
  </si>
  <si>
    <t>(SFG) ligand is compound 4, Sinefungin</t>
  </si>
  <si>
    <t>(DES) ligand is diethylstilbestrol, affinity in Human Breast Cancer</t>
  </si>
  <si>
    <t>(OHT) ligand is 4-OH-Tamoxifen, affinity in human breast cancer</t>
  </si>
  <si>
    <t>(15-mer) ligand is peptide from Nuclear receptor coactivator 1; The SRC-2 RID binds to liganded ER-alpha LBD dimers with a stoichiometry of 1 coactivator per homodimer and a Kd of 0.65 uM.Kd=0.65+/-0.005uM</t>
  </si>
  <si>
    <t>(27E) ligand is compound chlordecone</t>
  </si>
  <si>
    <t>(27G) ligand is compound benzylbutylphtalate, BBP</t>
  </si>
  <si>
    <t>(27H) ligand is compound ferutinine</t>
  </si>
  <si>
    <t>(27J) ligand is compound alpha-zearalanol</t>
  </si>
  <si>
    <t>(27K) ligand is compound butylparaben</t>
  </si>
  <si>
    <t>(27L) ligand is compound 4-tert-octylphenol, 4-OP</t>
  </si>
  <si>
    <t>(XDH) ligand is compound TCBPA</t>
  </si>
  <si>
    <t>(27M) ligand is compound benzophenone-2, BP-2</t>
  </si>
  <si>
    <t>(27N) ligand is compound HPTE</t>
  </si>
  <si>
    <t>(EST) radioligand binding assays</t>
  </si>
  <si>
    <t>(85Z) ligand is compound 24</t>
  </si>
  <si>
    <t>(13-mer) ligand is Stapled Peptide SRC2-SP3</t>
  </si>
  <si>
    <t>(13-mer) ligand is Stapled Peptide SRC2-SP1</t>
  </si>
  <si>
    <t>(13-mer) ligand is Stapled Peptide SRC2-SP4</t>
  </si>
  <si>
    <t>(13-mer) SRC2-P5</t>
  </si>
  <si>
    <t>(GQD) compound 12</t>
  </si>
  <si>
    <t>(QHG) compound 10a</t>
  </si>
  <si>
    <t>(J0W) compound 11a</t>
  </si>
  <si>
    <t>(7QN) compound 16</t>
  </si>
  <si>
    <t>(VQI) compound 15</t>
  </si>
  <si>
    <t>(10-mer) [Nonstandard assay: PH=8] [Different ligand in assay: FITC-labeled] ER alpha LBD in complex with 2</t>
  </si>
  <si>
    <t>(10-mer) [Nonstandard assay: PH=8] [Different ligand in assay: FITC labeled] ER alpha LBD in complex with 6</t>
  </si>
  <si>
    <t>(13-mer) ligand is Stapled Peptide SRC2-SP2</t>
  </si>
  <si>
    <t>(77W) ligand is compound 9.</t>
  </si>
  <si>
    <t>(782) ligand is compound 40.</t>
  </si>
  <si>
    <t>(13-mer) ligand is peptide SRC2-LP1</t>
  </si>
  <si>
    <t>druggability_score</t>
  </si>
  <si>
    <t>pocket_score</t>
  </si>
  <si>
    <t>pocket_number</t>
  </si>
  <si>
    <t>volume</t>
  </si>
  <si>
    <t>area</t>
  </si>
  <si>
    <t>fraction_apolar</t>
  </si>
  <si>
    <t>domains</t>
  </si>
  <si>
    <t>p2</t>
  </si>
  <si>
    <t>p1</t>
  </si>
  <si>
    <t>p3</t>
  </si>
  <si>
    <t>p4</t>
  </si>
  <si>
    <t>p5</t>
  </si>
  <si>
    <t>p17</t>
  </si>
  <si>
    <t>p11</t>
  </si>
  <si>
    <t>NR LBD (10.0%),Hormone_recep (12.0%)</t>
  </si>
  <si>
    <t>NR LBD (14.0%),Hormone_recep (16.0%)</t>
  </si>
  <si>
    <t>NR LBD (9.0%),Hormone_recep (10.0%)</t>
  </si>
  <si>
    <t>NR LBD (9.0%),Hormone_recep (11.0%)</t>
  </si>
  <si>
    <t>NR LBD (8.0%),Hormone_recep (10.0%)</t>
  </si>
  <si>
    <t>Oest_recep (8.0%)</t>
  </si>
  <si>
    <t>NR LBD (10.0%),Hormone_recep (11.0%)</t>
  </si>
  <si>
    <t>NR LBD (12.0%),Hormone_recep (12.0%)</t>
  </si>
  <si>
    <t>NR LBD (11.0%),Hormone_recep (13.0%)</t>
  </si>
  <si>
    <t>NR LBD (12.0%),Hormone_recep (13.0%)</t>
  </si>
  <si>
    <t>NR LBD (7.0%),Hormone_recep (9.0%)</t>
  </si>
  <si>
    <t>NR LBD (11.0%),Hormone_recep (14.0%)</t>
  </si>
  <si>
    <t>NR LBD (12.0%),Hormone_recep (14.0%)</t>
  </si>
  <si>
    <t>NR LBD (11.0%),Hormone_recep (12.0%)</t>
  </si>
  <si>
    <t>NR LBD (8.0%),Hormone_recep (9.0%)</t>
  </si>
  <si>
    <t>NR LBD (7.0%),Hormone_recep (7.0%)</t>
  </si>
  <si>
    <t>NR LBD (6.0%),Hormone_recep (7.0%)</t>
  </si>
  <si>
    <t>NR LBD (11.0%),Hormone_recep (10.0%)</t>
  </si>
  <si>
    <t>NR LBD (5.0%),Hormone_recep (6.0%)</t>
  </si>
  <si>
    <t>NR LBD (3.0%),Hormone_recep (4.0%)</t>
  </si>
  <si>
    <t>zf-C4 (13.0%)</t>
  </si>
  <si>
    <t>NR LBD (16.0%),Hormone_recep (16.0%)</t>
  </si>
  <si>
    <t>NR LBD (13.0%),Hormone_recep (13.0%)</t>
  </si>
  <si>
    <t>NR LBD (10.0%),Hormone_recep (10.0%)</t>
  </si>
  <si>
    <t>NR LBD (13.0%),Hormone_recep (15.0%)</t>
  </si>
  <si>
    <t>ESR1_C (2.0%)</t>
  </si>
  <si>
    <t>NR LBD (11.0%),Hormone_recep (11.0%)</t>
  </si>
  <si>
    <t>NR LBD (8.0%),Hormone_recep (8.0%)</t>
  </si>
  <si>
    <t>NR LBD (8.0%),Hormone_recep (6.0%)</t>
  </si>
  <si>
    <t>ESR1_C (23.0%)</t>
  </si>
  <si>
    <t>NR LBD (13.0%),Hormone_recep (16.0%)</t>
  </si>
  <si>
    <t>NR LBD (9.0%),Hormone_recep (9.0%)</t>
  </si>
  <si>
    <t>NR LBD (13.0%),Hormone_recep (14.0%)</t>
  </si>
  <si>
    <t>NR LBD (7.0%),Hormone_recep (8.0%)</t>
  </si>
  <si>
    <t>NR LBD (13.0%),Hormone_recep (12.0%)</t>
  </si>
  <si>
    <t>NR LBD (17.0%),Hormone_recep (19.0%)</t>
  </si>
  <si>
    <t>NR LBD (14.0%),Hormone_recep (13.0%)</t>
  </si>
  <si>
    <t>ESR1_C (7.0%)</t>
  </si>
  <si>
    <t>DRUGGABLE POCKETS</t>
  </si>
  <si>
    <t>lig_id</t>
  </si>
  <si>
    <t>standard_type</t>
  </si>
  <si>
    <t>value_num</t>
  </si>
  <si>
    <t>pX</t>
  </si>
  <si>
    <t>number of other targets</t>
  </si>
  <si>
    <t>best_target_name</t>
  </si>
  <si>
    <t>activity_comment</t>
  </si>
  <si>
    <t>bioactivity_type</t>
  </si>
  <si>
    <t>assay_species</t>
  </si>
  <si>
    <t>assay_description</t>
  </si>
  <si>
    <t>confidence_score</t>
  </si>
  <si>
    <t>assay_id</t>
  </si>
  <si>
    <t>SMILES</t>
  </si>
  <si>
    <t>HBA</t>
  </si>
  <si>
    <t>HBD</t>
  </si>
  <si>
    <t>LogD</t>
  </si>
  <si>
    <t>LogP</t>
  </si>
  <si>
    <t>MW</t>
  </si>
  <si>
    <t>TPSA</t>
  </si>
  <si>
    <t>aLogP</t>
  </si>
  <si>
    <t>apKa</t>
  </si>
  <si>
    <t>bpKa</t>
  </si>
  <si>
    <t>nAr</t>
  </si>
  <si>
    <t>pass_ro3</t>
  </si>
  <si>
    <t>ro5_violations</t>
  </si>
  <si>
    <t>rotB</t>
  </si>
  <si>
    <t>CNS_MPO</t>
  </si>
  <si>
    <t>mol_name</t>
  </si>
  <si>
    <t>molecular_species</t>
  </si>
  <si>
    <t>indication_class</t>
  </si>
  <si>
    <t>class_def</t>
  </si>
  <si>
    <t>max_phase</t>
  </si>
  <si>
    <t>oral</t>
  </si>
  <si>
    <t>assay_ref</t>
  </si>
  <si>
    <t>ref_bio</t>
  </si>
  <si>
    <t>CHEMBL135</t>
  </si>
  <si>
    <t>CHEMBL377849</t>
  </si>
  <si>
    <t>CHEMBL22486</t>
  </si>
  <si>
    <t>CHEMBL3099432</t>
  </si>
  <si>
    <t>CHEMBL3099430</t>
  </si>
  <si>
    <t>CHEMBL3099431</t>
  </si>
  <si>
    <t>CHEMBL3099428</t>
  </si>
  <si>
    <t>CHEMBL3099429</t>
  </si>
  <si>
    <t>CHEMBL3754474</t>
  </si>
  <si>
    <t>CHEMBL243970</t>
  </si>
  <si>
    <t>CHEMBL218274</t>
  </si>
  <si>
    <t>CHEMBL691</t>
  </si>
  <si>
    <t>CHEMBL335465</t>
  </si>
  <si>
    <t>CHEMBL81</t>
  </si>
  <si>
    <t>CHEMBL390021</t>
  </si>
  <si>
    <t>CHEMBL244206</t>
  </si>
  <si>
    <t>CHEMBL390020</t>
  </si>
  <si>
    <t>CHEMBL411</t>
  </si>
  <si>
    <t>CHEMBL1627464</t>
  </si>
  <si>
    <t>CHEMBL243999</t>
  </si>
  <si>
    <t>CHEMBL244205</t>
  </si>
  <si>
    <t>CHEMBL2137046</t>
  </si>
  <si>
    <t>CHEMBL46937</t>
  </si>
  <si>
    <t>CHEMBL12987</t>
  </si>
  <si>
    <t>CHEMBL535158</t>
  </si>
  <si>
    <t>CHEMBL244000</t>
  </si>
  <si>
    <t>CHEMBL234638</t>
  </si>
  <si>
    <t>CHEMBL315474</t>
  </si>
  <si>
    <t>CHEMBL219002</t>
  </si>
  <si>
    <t>CHEMBL243571</t>
  </si>
  <si>
    <t>CHEMBL128227</t>
  </si>
  <si>
    <t>CHEMBL243789</t>
  </si>
  <si>
    <t>CHEMBL395291</t>
  </si>
  <si>
    <t>CHEMBL193482</t>
  </si>
  <si>
    <t>CHEMBL244001</t>
  </si>
  <si>
    <t>CHEMBL56198</t>
  </si>
  <si>
    <t>CHEMBL58688</t>
  </si>
  <si>
    <t>CHEMBL389907</t>
  </si>
  <si>
    <t>CHEMBL385992</t>
  </si>
  <si>
    <t>CHEMBL243791</t>
  </si>
  <si>
    <t>CHEMBL56390</t>
  </si>
  <si>
    <t>CHEMBL244207</t>
  </si>
  <si>
    <t>CHEMBL1358</t>
  </si>
  <si>
    <t>CHEMBL390448</t>
  </si>
  <si>
    <t>CHEMBL128654</t>
  </si>
  <si>
    <t>CHEMBL56306</t>
  </si>
  <si>
    <t>CHEMBL243790</t>
  </si>
  <si>
    <t>CHEMBL954</t>
  </si>
  <si>
    <t>CHEMBL60538</t>
  </si>
  <si>
    <t>CHEMBL428926</t>
  </si>
  <si>
    <t>CHEMBL489585</t>
  </si>
  <si>
    <t>CHEMBL1213617</t>
  </si>
  <si>
    <t>CHEMBL1405</t>
  </si>
  <si>
    <t>CHEMBL131163</t>
  </si>
  <si>
    <t>CHEMBL278703</t>
  </si>
  <si>
    <t>CHEMBL293297</t>
  </si>
  <si>
    <t>CHEMBL315475</t>
  </si>
  <si>
    <t>CHEMBL195515</t>
  </si>
  <si>
    <t>CHEMBL399832</t>
  </si>
  <si>
    <t>CHEMBL234462</t>
  </si>
  <si>
    <t>CHEMBL236045</t>
  </si>
  <si>
    <t>CHEMBL130030</t>
  </si>
  <si>
    <t>CHEMBL3645263</t>
  </si>
  <si>
    <t>CHEMBL432371</t>
  </si>
  <si>
    <t>CHEMBL3645264</t>
  </si>
  <si>
    <t>CHEMBL285483</t>
  </si>
  <si>
    <t>CHEMBL135732</t>
  </si>
  <si>
    <t>CHEMBL490198</t>
  </si>
  <si>
    <t>CHEMBL431698</t>
  </si>
  <si>
    <t>CHEMBL216355</t>
  </si>
  <si>
    <t>CHEMBL1230314</t>
  </si>
  <si>
    <t>CHEMBL1201151</t>
  </si>
  <si>
    <t>CHEMBL559366</t>
  </si>
  <si>
    <t>CHEMBL3645267</t>
  </si>
  <si>
    <t>CHEMBL234463</t>
  </si>
  <si>
    <t>CHEMBL408376</t>
  </si>
  <si>
    <t>CHEMBL218220</t>
  </si>
  <si>
    <t>CHEMBL3645265</t>
  </si>
  <si>
    <t>CHEMBL391532</t>
  </si>
  <si>
    <t>CHEMBL195080</t>
  </si>
  <si>
    <t>CHEMBL135236</t>
  </si>
  <si>
    <t>CHEMBL236718</t>
  </si>
  <si>
    <t>CHEMBL30996</t>
  </si>
  <si>
    <t>CHEMBL415621</t>
  </si>
  <si>
    <t>CHEMBL3645266</t>
  </si>
  <si>
    <t>CHEMBL407672</t>
  </si>
  <si>
    <t>CHEMBL135180</t>
  </si>
  <si>
    <t>CHEMBL194774</t>
  </si>
  <si>
    <t>CHEMBL370750</t>
  </si>
  <si>
    <t>CHEMBL411185</t>
  </si>
  <si>
    <t>CHEMBL427568</t>
  </si>
  <si>
    <t>CHEMBL236086</t>
  </si>
  <si>
    <t>CHEMBL235829</t>
  </si>
  <si>
    <t>CHEMBL335884</t>
  </si>
  <si>
    <t>CHEMBL3645268</t>
  </si>
  <si>
    <t>CHEMBL1213786</t>
  </si>
  <si>
    <t>CHEMBL1213784</t>
  </si>
  <si>
    <t>CHEMBL2096708</t>
  </si>
  <si>
    <t>CHEMBL3645269</t>
  </si>
  <si>
    <t>CHEMBL3645270</t>
  </si>
  <si>
    <t>CHEMBL3645271</t>
  </si>
  <si>
    <t>CHEMBL363630</t>
  </si>
  <si>
    <t>CHEMBL282575</t>
  </si>
  <si>
    <t>CHEMBL406027</t>
  </si>
  <si>
    <t>CHEMBL58714</t>
  </si>
  <si>
    <t>CHEMBL3589346</t>
  </si>
  <si>
    <t>CHEMBL3545017</t>
  </si>
  <si>
    <t>CHEMBL138544</t>
  </si>
  <si>
    <t>CHEMBL335328</t>
  </si>
  <si>
    <t>CHEMBL3589349</t>
  </si>
  <si>
    <t>CHEMBL193865</t>
  </si>
  <si>
    <t>CHEMBL1213785</t>
  </si>
  <si>
    <t>CHEMBL426073</t>
  </si>
  <si>
    <t>CHEMBL235386</t>
  </si>
  <si>
    <t>CHEMBL489584</t>
  </si>
  <si>
    <t>CHEMBL59146</t>
  </si>
  <si>
    <t>CHEMBL83</t>
  </si>
  <si>
    <t>CHEMBL2079587</t>
  </si>
  <si>
    <t>CHEMBL314561</t>
  </si>
  <si>
    <t>CHEMBL364368</t>
  </si>
  <si>
    <t>CHEMBL86206</t>
  </si>
  <si>
    <t>CHEMBL398552</t>
  </si>
  <si>
    <t>CHEMBL59311</t>
  </si>
  <si>
    <t>CHEMBL400334</t>
  </si>
  <si>
    <t>CHEMBL44</t>
  </si>
  <si>
    <t>CHEMBL234637</t>
  </si>
  <si>
    <t>CHEMBL234639</t>
  </si>
  <si>
    <t>CHEMBL236720</t>
  </si>
  <si>
    <t>CHEMBL440251</t>
  </si>
  <si>
    <t>CHEMBL1213783</t>
  </si>
  <si>
    <t>CHEMBL219467</t>
  </si>
  <si>
    <t>CHEMBL189178</t>
  </si>
  <si>
    <t>CHEMBL491433</t>
  </si>
  <si>
    <t>CHEMBL489183</t>
  </si>
  <si>
    <t>CHEMBL3589350</t>
  </si>
  <si>
    <t>CHEMBL3589347</t>
  </si>
  <si>
    <t>CHEMBL150594</t>
  </si>
  <si>
    <t>CHEMBL85561</t>
  </si>
  <si>
    <t>CHEMBL490197</t>
  </si>
  <si>
    <t>CHEMBL234633</t>
  </si>
  <si>
    <t>CHEMBL57093</t>
  </si>
  <si>
    <t>CHEMBL3589348</t>
  </si>
  <si>
    <t>CHEMBL436859</t>
  </si>
  <si>
    <t>CHEMBL316003</t>
  </si>
  <si>
    <t>CHEMBL399141</t>
  </si>
  <si>
    <t>CHEMBL3589353</t>
  </si>
  <si>
    <t>CHEMBL3589357</t>
  </si>
  <si>
    <t>CHEMBL56166</t>
  </si>
  <si>
    <t>CHEMBL3589360</t>
  </si>
  <si>
    <t>CHEMBL263942</t>
  </si>
  <si>
    <t>CHEMBL192025</t>
  </si>
  <si>
    <t>CHEMBL250519</t>
  </si>
  <si>
    <t>CHEMBL3589356</t>
  </si>
  <si>
    <t>CHEMBL153062</t>
  </si>
  <si>
    <t>CHEMBL3588865</t>
  </si>
  <si>
    <t>CHEMBL31089</t>
  </si>
  <si>
    <t>CHEMBL356668</t>
  </si>
  <si>
    <t>CHEMBL3589367</t>
  </si>
  <si>
    <t>CHEMBL2103774</t>
  </si>
  <si>
    <t>CHEMBL356874</t>
  </si>
  <si>
    <t>CHEMBL3589363</t>
  </si>
  <si>
    <t>CHEMBL370492</t>
  </si>
  <si>
    <t>CHEMBL234460</t>
  </si>
  <si>
    <t>CHEMBL3589362</t>
  </si>
  <si>
    <t>CHEMBL58330</t>
  </si>
  <si>
    <t>CHEMBL311636</t>
  </si>
  <si>
    <t>CHEMBL3589358</t>
  </si>
  <si>
    <t>CHEMBL179243</t>
  </si>
  <si>
    <t>CHEMBL384975</t>
  </si>
  <si>
    <t>CHEMBL154988</t>
  </si>
  <si>
    <t>CHEMBL394338</t>
  </si>
  <si>
    <t>CHEMBL3589351</t>
  </si>
  <si>
    <t>CHEMBL491236</t>
  </si>
  <si>
    <t>CHEMBL3589359</t>
  </si>
  <si>
    <t>CHEMBL346455</t>
  </si>
  <si>
    <t>CHEMBL58563</t>
  </si>
  <si>
    <t>CHEMBL3589368</t>
  </si>
  <si>
    <t>CHEMBL293599</t>
  </si>
  <si>
    <t>CHEMBL153706</t>
  </si>
  <si>
    <t>CHEMBL292573</t>
  </si>
  <si>
    <t>CHEMBL3589352</t>
  </si>
  <si>
    <t>CHEMBL2372060</t>
  </si>
  <si>
    <t>CHEMBL393390</t>
  </si>
  <si>
    <t>CHEMBL153115</t>
  </si>
  <si>
    <t>CHEMBL153709</t>
  </si>
  <si>
    <t>CHEMBL31068</t>
  </si>
  <si>
    <t>CHEMBL58486</t>
  </si>
  <si>
    <t>CHEMBL1162</t>
  </si>
  <si>
    <t>CHEMBL150721</t>
  </si>
  <si>
    <t>CHEMBL296411</t>
  </si>
  <si>
    <t>CHEMBL220609</t>
  </si>
  <si>
    <t>CHEMBL397775</t>
  </si>
  <si>
    <t>CHEMBL152993</t>
  </si>
  <si>
    <t>CHEMBL31738</t>
  </si>
  <si>
    <t>CHEMBL153405</t>
  </si>
  <si>
    <t>CHEMBL3589701</t>
  </si>
  <si>
    <t>CHEMBL298398</t>
  </si>
  <si>
    <t>CHEMBL59438</t>
  </si>
  <si>
    <t>CHEMBL405154</t>
  </si>
  <si>
    <t>CHEMBL1200623</t>
  </si>
  <si>
    <t>CHEMBL399142</t>
  </si>
  <si>
    <t>CHEMBL149806</t>
  </si>
  <si>
    <t>CHEMBL150279</t>
  </si>
  <si>
    <t>CHEMBL59184</t>
  </si>
  <si>
    <t>CHEMBL175525</t>
  </si>
  <si>
    <t>CHEMBL399143</t>
  </si>
  <si>
    <t>CHEMBL347560</t>
  </si>
  <si>
    <t>CHEMBL220072</t>
  </si>
  <si>
    <t>CHEMBL235828</t>
  </si>
  <si>
    <t>CHEMBL346401</t>
  </si>
  <si>
    <t>CHEMBL58449</t>
  </si>
  <si>
    <t>CHEMBL153471</t>
  </si>
  <si>
    <t>CHEMBL153407</t>
  </si>
  <si>
    <t>CHEMBL33889</t>
  </si>
  <si>
    <t>CHEMBL57875</t>
  </si>
  <si>
    <t>CHEMBL155510</t>
  </si>
  <si>
    <t>CHEMBL150466</t>
  </si>
  <si>
    <t>CHEMBL153359</t>
  </si>
  <si>
    <t>CHEMBL348343</t>
  </si>
  <si>
    <t>CHEMBL59552</t>
  </si>
  <si>
    <t>CHEMBL418971</t>
  </si>
  <si>
    <t>CHEMBL294710</t>
  </si>
  <si>
    <t>CHEMBL434502</t>
  </si>
  <si>
    <t>CHEMBL58504</t>
  </si>
  <si>
    <t>CHEMBL356893</t>
  </si>
  <si>
    <t>CHEMBL346215</t>
  </si>
  <si>
    <t>CHEMBL524104</t>
  </si>
  <si>
    <t>CHEMBL278936</t>
  </si>
  <si>
    <t>CHEMBL523138</t>
  </si>
  <si>
    <t>CHEMBL289277</t>
  </si>
  <si>
    <t>CHEMBL165</t>
  </si>
  <si>
    <t>CHEMBL155044</t>
  </si>
  <si>
    <t>CHEMBL152913</t>
  </si>
  <si>
    <t>CHEMBL61026</t>
  </si>
  <si>
    <t>CHEMBL153245</t>
  </si>
  <si>
    <t>CHEMBL491235</t>
  </si>
  <si>
    <t>CHEMBL152916</t>
  </si>
  <si>
    <t>CHEMBL153303</t>
  </si>
  <si>
    <t>Testis-specific androgen-binding protein</t>
  </si>
  <si>
    <t>Estrogen receptor alpha</t>
  </si>
  <si>
    <t>3-beta-hydroxysteroid-delta(8),delta(7)-isomerase</t>
  </si>
  <si>
    <t>Estrogen receptor beta</t>
  </si>
  <si>
    <t>Glucocorticoid receptor</t>
  </si>
  <si>
    <t>Androgen Receptor</t>
  </si>
  <si>
    <t>Serotonin 2a (5-HT2a) receptor</t>
  </si>
  <si>
    <t>Progesterone receptor</t>
  </si>
  <si>
    <t>Aryl hydrocarbon receptor</t>
  </si>
  <si>
    <t>Estrogen-related receptor gamma</t>
  </si>
  <si>
    <t>Quinone reductase 2</t>
  </si>
  <si>
    <t>302689</t>
  </si>
  <si>
    <t>301099</t>
  </si>
  <si>
    <t>301098</t>
  </si>
  <si>
    <t>302688</t>
  </si>
  <si>
    <t>220625</t>
  </si>
  <si>
    <t>220626</t>
  </si>
  <si>
    <t>302690</t>
  </si>
  <si>
    <t>301100</t>
  </si>
  <si>
    <t>220630</t>
  </si>
  <si>
    <t>220628</t>
  </si>
  <si>
    <t>220629</t>
  </si>
  <si>
    <t>220631</t>
  </si>
  <si>
    <t>220632</t>
  </si>
  <si>
    <t>220633</t>
  </si>
  <si>
    <t>220634</t>
  </si>
  <si>
    <t>220627</t>
  </si>
  <si>
    <t>Binding</t>
  </si>
  <si>
    <t>Homo sapiens</t>
  </si>
  <si>
    <t>Binding affinity for human estrogen receptor alpha</t>
  </si>
  <si>
    <t>Displacement of [3H]estradiol from human ERalpha</t>
  </si>
  <si>
    <t>Binding affinity to full-length human estrogen receptor alpha</t>
  </si>
  <si>
    <t>Binding affinity to human full length ERalpha receptor</t>
  </si>
  <si>
    <t>Binding affinity to human full-length ERalpha receptor</t>
  </si>
  <si>
    <t>Binding affinity to human full length estrogen receptor alpha by Scatchard plot analysis</t>
  </si>
  <si>
    <t>Displacement of fluorescein-labeled ES2 from human recombinant ERalpha receptor after 2 hrs by fluorescence polarization assay</t>
  </si>
  <si>
    <t>Displacement of [2,4,6,7-3H]estradiol from human ERalpha expressed in HeLa cells after 18 hrs by liquid scintillation counting</t>
  </si>
  <si>
    <t>Inhibition Assay: The method employed was adapted from the scientific literature and described in detail by Osboum et al. (1993, Biochemistry, 32, 6229-6236). Recombinant human ERalpha and ERbeta proteins were purified from transfected Sf9-cells. The in vitro assays involved the use of either ERalpha or ERbeta proteins and [3H]E2, at a fixed concentration of 0.5 nM, as the labeled ligand. Recombinant human ERalpha or ERbeta proteins were dissolved in binding buffer (10 mM Tris-HCL, pH 7.5, 10% glycerol, 1 mM DTT, 1 mg/ml BSA) and duplicate aliquots were then incubated with [3H]E2 at a final concentration of 0.5 nM, together with a vehicle control (0.4% DMSO), or the same amount of vehicle containing increasing concentrations of unlabeled steroid ligands as competitors. After incubation for 2 h at 25 C., the unbound ligands were removed and the amounts of [3H]E2 bound to either ERalpha or ERbeta proteins were measured.</t>
  </si>
  <si>
    <t>Binding Assay: The method employed was adapted from the scientific literature and described in detail by Osbourn et al. (1993, Biochemistry, 32, 6229-6236). Recombinant human ERalpha and ERR proteins were purified from transfected Sf9-cells. The in vitro assays involved the use of either ERalpha or ERbeta proteins and [3H]E2, at a fixed concentration of 0.5 nM, as the labeled ligand. Recombinant human ERalpha or ERbeta proteins were dissolved in binding buffer (10 mM Tris-HCL, pH 7.5, 10% glycerol, 1 mM DTT, 1 mg/ml BSA) and duplicate aliquots were then incubated with [3H]E2 at a final concentration of 0.5 nM, together with a vehicle control (0.4% DMSO), or the same amount of vehicle containing increasing concentrations of unlabeled steroid ligands as competitors. After incubation for 2 h at 25 C., the unbound ligands were removed and the amounts of [3H]E2 bound to either ERalpha or ERbeta proteins were measured.</t>
  </si>
  <si>
    <t>Displacement of E2-Alexa633 from GFP-tagged ERalpha expressed in COS7 cells by FACS</t>
  </si>
  <si>
    <t>DRUGMATRIX: Estrogen ERalpha radioligand binding (ligand: [3H] Estradiol)</t>
  </si>
  <si>
    <t>Displacement of [3H]estradiol from full length biotinylated human ERalpha by scintillation proximity assay</t>
  </si>
  <si>
    <t>Ability to displace [3H]17-beta-estradiol from Estrogen receptor alpha by scintillation proximity assay.</t>
  </si>
  <si>
    <t>Binding affinity to ERalpha</t>
  </si>
  <si>
    <t>Binding affinity for human estrogen receptor alpha by displacement of [3H]estradiol</t>
  </si>
  <si>
    <t>Binding constant for Estrogen receptor alpha</t>
  </si>
  <si>
    <t>Displacement of FITC-estradiol from human ERalpha by fluorescence polarization assay</t>
  </si>
  <si>
    <t>Binding affinity to ERalpha (unknown origin)</t>
  </si>
  <si>
    <t>Displacement of [3H]estradiol from human recombinant ERalpha</t>
  </si>
  <si>
    <t>In vitro inhibition of [6,7-3H]-17beta-estradiol binding to human estrogen receptor alpha</t>
  </si>
  <si>
    <t>Relative binding affinity for human estrogen receptor alpha compared to [3H]estradiol</t>
  </si>
  <si>
    <t>Displacement of [3H]estradiol from ERalpha after 4 hrs by scintillation counting</t>
  </si>
  <si>
    <t>Binding affinity to ERalpha ligand binding domain</t>
  </si>
  <si>
    <t>Binding affinity for estrogen receptor alpha</t>
  </si>
  <si>
    <t>Displacement of [3H]Estradiol from human recombinant estrogen receptor alpha expressed in Sf9 cells after 2 hrs</t>
  </si>
  <si>
    <t>In vitro displacement of 0.5 nM [3H]17-beta-estradiol from human Estrogen receptor alpha</t>
  </si>
  <si>
    <t>Binding affinity towards human estrogen receptor alpha in a competitive binding assay using fluorescently labelled estradiol</t>
  </si>
  <si>
    <t>Binding affinity for Estrogen receptor alpha</t>
  </si>
  <si>
    <t>Displacement of [3H]17beta-estradiol from ERalpha</t>
  </si>
  <si>
    <t>Binding affinity to human ERalpha</t>
  </si>
  <si>
    <t>Displacement of [3H]estradiol from Estrogen receptor alpha</t>
  </si>
  <si>
    <t>Displacement of [3H]estradiol from human ERalpha ligand binding domain expressed in Escherichia coli BL21 (DE3)</t>
  </si>
  <si>
    <t>Binding affinity at ERalpha</t>
  </si>
  <si>
    <t>Binding Assay: The ER binding affinity of the compounds was determined using an in vitro competitive radioligand binding assay was [2,4,6,7-3H(N)]-Estradiol ([3H]E2), a natural high affinity ER ligand, and bacterially expressed GST fusion ER-alpha or ER-beta ligand binding domain (LBD) protein.</t>
  </si>
  <si>
    <t>Binding affinity against human estrogen receptor alpha</t>
  </si>
  <si>
    <t>Inhibition of human Estrogen receptor alpha</t>
  </si>
  <si>
    <t>Binding affinity to human ER-alpha ligand binding domain after 2 hrs by competitive fluorometric binding assay</t>
  </si>
  <si>
    <t>Inhibition of binding of 17 beta-estradiol to human Estrogen receptor alpha</t>
  </si>
  <si>
    <t>In vitro binding affinity towards human Estrogen receptor alpha using [3H]17-beta-estradiol as radioligand</t>
  </si>
  <si>
    <t>Binding affinity for estrogen receptor (ER) alpha of MCF-7 cell cytosol incubated with 2 nM [3H]estradiol; Agonist</t>
  </si>
  <si>
    <t>Displacement of iodoacetamide-fluorescein-labeled SRC3 from ERalpha by TR-FRET assay</t>
  </si>
  <si>
    <t>Displacement of [3H]estradiol from purified full length human ERalpha receptor</t>
  </si>
  <si>
    <t>CHEMBL677873</t>
  </si>
  <si>
    <t>CHEMBL869166</t>
  </si>
  <si>
    <t>CHEMBL972482</t>
  </si>
  <si>
    <t>CHEMBL1057729</t>
  </si>
  <si>
    <t>CHEMBL1044868</t>
  </si>
  <si>
    <t>CHEMBL1785596</t>
  </si>
  <si>
    <t>CHEMBL2339770</t>
  </si>
  <si>
    <t>CHEMBL3102027</t>
  </si>
  <si>
    <t>CHEMBL1219993</t>
  </si>
  <si>
    <t>CHEMBL3706107</t>
  </si>
  <si>
    <t>CHEMBL3706041</t>
  </si>
  <si>
    <t>CHEMBL1226309</t>
  </si>
  <si>
    <t>CHEMBL1909145</t>
  </si>
  <si>
    <t>CHEMBL840199</t>
  </si>
  <si>
    <t>CHEMBL983675</t>
  </si>
  <si>
    <t>CHEMBL682296</t>
  </si>
  <si>
    <t>CHEMBL887185</t>
  </si>
  <si>
    <t>CHEMBL677875</t>
  </si>
  <si>
    <t>CHEMBL673860</t>
  </si>
  <si>
    <t>CHEMBL3102032</t>
  </si>
  <si>
    <t>CHEMBL3757153</t>
  </si>
  <si>
    <t>CHEMBL889118</t>
  </si>
  <si>
    <t>CHEMBL682302</t>
  </si>
  <si>
    <t>CHEMBL677876</t>
  </si>
  <si>
    <t>CHEMBL2051158</t>
  </si>
  <si>
    <t>CHEMBL2051166</t>
  </si>
  <si>
    <t>CHEMBL682298</t>
  </si>
  <si>
    <t>CHEMBL3755031</t>
  </si>
  <si>
    <t>CHEMBL2395269</t>
  </si>
  <si>
    <t>CHEMBL681151</t>
  </si>
  <si>
    <t>CHEMBL881339</t>
  </si>
  <si>
    <t>CHEMBL673861</t>
  </si>
  <si>
    <t>CHEMBL867043</t>
  </si>
  <si>
    <t>CHEMBL896315</t>
  </si>
  <si>
    <t>CHEMBL872900</t>
  </si>
  <si>
    <t>CHEMBL1218773</t>
  </si>
  <si>
    <t>CHEMBL897997</t>
  </si>
  <si>
    <t>CHEMBL855028</t>
  </si>
  <si>
    <t>CHEMBL897773</t>
  </si>
  <si>
    <t>CHEMBL899643</t>
  </si>
  <si>
    <t>CHEMBL3705057</t>
  </si>
  <si>
    <t>CHEMBL681150</t>
  </si>
  <si>
    <t>CHEMBL677874</t>
  </si>
  <si>
    <t>CHEMBL839531</t>
  </si>
  <si>
    <t>CHEMBL912467</t>
  </si>
  <si>
    <t>CHEMBL3591297</t>
  </si>
  <si>
    <t>CHEMBL682303</t>
  </si>
  <si>
    <t>CHEMBL682301</t>
  </si>
  <si>
    <t>CHEMBL829990</t>
  </si>
  <si>
    <t>CHEMBL896664</t>
  </si>
  <si>
    <t>CHEMBL951130</t>
  </si>
  <si>
    <t>C[C@]12CC[C@H]3[C@@H](CCc4cc(O)ccc34)[C@@H]1CC[C@@H]2O</t>
  </si>
  <si>
    <t>CNc1c(\C=N\O)ccc(c2ccc(O)cc2)c1c3ccccc3</t>
  </si>
  <si>
    <t>CC\C(=C(\CC)/c1ccc(OCCCC(=O)NCc2ccc(C3=C4C=CC(=O)C=C4Oc5cc(O)ccc35)c(c2)C(=O)O)cc1)\c6ccc(O)cc6</t>
  </si>
  <si>
    <t>C[C@]12CC[C@H]3[C@@H](CCc4cc(O)ccc34)[C@@H]1CC=C2CO</t>
  </si>
  <si>
    <t>CC[C@H](C)C1=CC[C@H]2[C@@H]3CCc4cc(O)ccc4[C@H]3CC[C@]12C</t>
  </si>
  <si>
    <t>CC1C[C@H](C)C2(CC[C@H]3[C@@H]4CCc5cc(O)ccc5[C@H]4CC[C@]23C)O1</t>
  </si>
  <si>
    <t>C[C@@H](CCO)C1=CC[C@H]2[C@@H]3CCc4cc(O)ccc4[C@H]3CC[C@]12C</t>
  </si>
  <si>
    <t>CCCOC(=O)[C@H]1CC[C@H]2[C@@H]3CCc4cc(O)ccc4[C@H]3CC[C@]12C</t>
  </si>
  <si>
    <t>CC(C)C[C@H](NC(=O)[C@]1(C)CCCCCCCC[C@](C)(NC(=O)[C@H](CCCCN)NC(=O)[C@H](Cc2cnc[nH]2)NC(=O)C)C(=O)N[C@@H](CC(C)C)C(=O)N[C@@H](Cc3cnc[nH]3)C(=O)N[C@@H](CCC(=O)N)C(=O)N1)C(=O)N[C@@H](CCC(=O)N)C(=O)N[C@@H](CC(=O)O)C(=O)N[C@@H](CO)C(=O)N</t>
  </si>
  <si>
    <t>CC(C)c1ccc(cc1)c2sc3cc(O)ccc3c2Oc4ccc(OCCN5CCCCC5)cc4</t>
  </si>
  <si>
    <t>C[C@]12CC[C@H]3[C@@H](CCc4cc(O)ccc34)[C@@H]1CC[C@@]2(O)C#C</t>
  </si>
  <si>
    <t>O\N=C\c1ccc(c2ccccc2)c(c1)c3ccccc3</t>
  </si>
  <si>
    <t>Oc1ccc(cc1)c2sc3cc(O)ccc3c2C(=O)c4ccc(OCCN5CCCCC5)cc4</t>
  </si>
  <si>
    <t>Oc1ccc2c(Oc3ccc(OCCN4CCCCC4)cc3)c(ccc2c1)c5cccc(F)c5</t>
  </si>
  <si>
    <t>Oc1ccc2c(Oc3ccc(OCCN4CCCCC4)cc3)c(ccc2c1)c5ccc(F)c(F)c5</t>
  </si>
  <si>
    <t>Oc1cccc(c1)c2ccc3cc(O)ccc3c2Oc4ccc(OCCN5CCCCC5)cc4</t>
  </si>
  <si>
    <t>CC\C(=C(\CC)/c1ccc(O)cc1)\c2ccc(O)cc2</t>
  </si>
  <si>
    <t>CC12CC[C@H]3[C@@H](CCc4cc(O)ccc34)[C@@H]1CC[C@@]2(O)C#C</t>
  </si>
  <si>
    <t>Oc1ccc2c(Oc3ccc(OCCN4CCCCC4)cc3)c(ccc2c1)c5cccc(c5)C#N</t>
  </si>
  <si>
    <t>Oc1ccc2c(Oc3ccc(OCCN4CCCCC4)cc3)c(ccc2c1)c5ccc(F)cc5</t>
  </si>
  <si>
    <t>CCC(=C(c1ccc(O)cc1)c2ccc(OCCN(C)C)cc2)c3ccccc3</t>
  </si>
  <si>
    <t>CCCCc1ccc(cc1)c2sc3cc(O)ccc3c2C(=O)c4ccc(OCCN5CCCCC5)cc4</t>
  </si>
  <si>
    <t>Oc1ccc2c(CN(c3ccc(OCCN4CCCCC4)cc3)c5c2ccc6cc(O)ccc56)c1</t>
  </si>
  <si>
    <t>Cl.Oc1ccc2c3[C@H](Oc4c(F)cc(F)cc4c3ccc2c1)c5ccc(OCCN6CCCCC6)cc5</t>
  </si>
  <si>
    <t>Oc1ccc(cc1)c2ccc3cc(O)ccc3c2Oc4ccc(OCCN5CCCCC5)cc4</t>
  </si>
  <si>
    <t>Oc1ccc(cc1)[C@H]2Oc3cccc(O)c3[C@H]4CCC[C@@H]24</t>
  </si>
  <si>
    <t>CCc1c(oc(c2ccc(O)cc2)c1c3ccc(O)cc3)c4ccc(OCCN5CCCCC5)cc4</t>
  </si>
  <si>
    <t>CN(C)S(=O)(=O)c1ccc(cc1)c2ccc3cc(O)ccc3c2Oc4ccc(OCCN5CCCCC5)cc4</t>
  </si>
  <si>
    <t>CCNc1c(\C=N\O)ccc(c2ccccc2)c1c3ccccc3</t>
  </si>
  <si>
    <t>CS(=O)(=O)c1ccc(cc1)c2ccc3cc(O)ccc3c2Oc4ccc(OCCN5CCCCC5)cc4</t>
  </si>
  <si>
    <t>CCS(=O)(=O)c1ccc(cc1)c2sc3cc(O)ccc3c2Oc4ccc(OCCN5CCCCC5)cc4</t>
  </si>
  <si>
    <t>C[C@]12CC[C@H]3[C@@H](CCc4cc(O)ccc34)[C@@H]1C[C@@H](O)[C@@H]2O</t>
  </si>
  <si>
    <t>CN(C)C(=O)c1ccc(cc1)c2ccc3cc(O)ccc3c2Oc4ccc(OCCN5CCCCC5)cc4</t>
  </si>
  <si>
    <t>Oc1ccc(cc1)C2CCc3cc(O)ccc3N2Cc4ccc(OCCN5CCCCC5)cc4</t>
  </si>
  <si>
    <t>Oc1ccc2N(Cc3ccc(OCCN4CCCCC4)cc3)C(CCc2c1)c5cccc(O)c5</t>
  </si>
  <si>
    <t>CS(=O)(=O)c1ccc(cc1)c2sc3cc(O)ccc3c2Oc4ccc(OCCN5CCCCC5)cc4</t>
  </si>
  <si>
    <t>CC(C)S(=O)(=O)c1ccc(cc1)c2ccc3cc(O)ccc3c2Oc4ccc(OCCN5CCCCC5)cc4</t>
  </si>
  <si>
    <t>Oc1ccc(cc1)C2CCc3cc(O)ccc3N2c4ccc(OCCN5CCCC5)cc4</t>
  </si>
  <si>
    <t>Oc1ccc2c(Oc3ccc(OCCN4CCCCC4)cc3)c(ccc2c1)C5=CCS(=O)(=O)CC5</t>
  </si>
  <si>
    <t>C[C@]12CC[C@H]3[C@@H]([C@H](CCCCCCCCC[S+]([O-])CCCC(F)(F)C(F)(F)F)Cc4cc(O)ccc34)[C@@H]1CC[C@@H]2O</t>
  </si>
  <si>
    <t>CS(=O)(=O)C1CCC(=CC1)c2ccc3cc(O)ccc3c2Oc4ccc(OCCN5CCCCC5)cc4</t>
  </si>
  <si>
    <t>O\N=C\c1ccc(c2ccccc2)c(c1O)c3ccccc3</t>
  </si>
  <si>
    <t>Oc1ccc(cc1)C2CCc3cc(O)ccc3N2Cc4ccc(OCCN5CCCC5)cc4</t>
  </si>
  <si>
    <t>CCS(=O)(=O)c1ccc(cc1)c2ccc3cc(O)ccc3c2Oc4ccc(OCCN5CCCCC5)cc4</t>
  </si>
  <si>
    <t>CCN(CC)CCOc1ccc(cc1)\C(=C(\Cl)/c2ccccc2)\c3ccccc3</t>
  </si>
  <si>
    <t>Oc1ccc2N(Cc3ccc(OCCN4CCCCC4)cc3)C(CCc2c1)c5ccccc5</t>
  </si>
  <si>
    <t>Oc1ccc2c(Oc3ccc(OCCN4CCCCC4)cc3)c(ccc2c1)C5CCS(=O)(=O)CC5</t>
  </si>
  <si>
    <t>CCCCCc1cc2cc(O)ccc2c(Oc3ccc(\C=C\C(=O)O)cc3)c1c4ccccc4</t>
  </si>
  <si>
    <t>Oc1ccc2CN(CCc2c1)C(=O)C(F)(F)F</t>
  </si>
  <si>
    <t>C[C@]12CC[C@H]3[C@@H](CCc4cc(O)ccc34)[C@@H]1CCC2=O</t>
  </si>
  <si>
    <t>Nc1c(\C=N\O)ccc(c2ccccc2)c1c3ccccc3</t>
  </si>
  <si>
    <t>Oc1ccc(cc1)[C@@H]2Oc3ccc(O)cc3[C@@H]4CCC[C@H]24</t>
  </si>
  <si>
    <t>Oc1ccc(cc1)C2CCc3cc(O)ccc3N2c4ccc(OCCN5CCCCC5)cc4</t>
  </si>
  <si>
    <t>CCc1c(oc(c2ccc(O)cc2)c1c3ccc(OC)cc3)c4ccc(O)cc4</t>
  </si>
  <si>
    <t>CC\C(=C(/c1ccc(O)cc1)\c2ccc(\C=C\C(=O)O)cc2)\c3ccccc3</t>
  </si>
  <si>
    <t>Cc1cc(O)cc2[C@@H]3CCC[C@@H]3[C@@H](Oc12)c4ccc(O)cc4</t>
  </si>
  <si>
    <t>Oc1ccc(cc1)[C@H]2Oc3ccc(O)cc3[C@H]4CCCC[C@@H]24</t>
  </si>
  <si>
    <t>C[C@@H]1C[C@H]2[C@@H](C1)c3cc(O)ccc3O[C@H]2c4ccc(O)cc4</t>
  </si>
  <si>
    <t>CNc1c(\C=N\O)ccc(c2ccccc2)c1c3ccccc3</t>
  </si>
  <si>
    <t>CCCc1ccc(cc1)C(=O)N(c2ccc(O)cc2)c3ccc(O)cc3</t>
  </si>
  <si>
    <t>CCc1c(oc(c2ccccc2)c1c3ccc(OCCN4CCCCC4)cc3)c5ccc(O)cc5</t>
  </si>
  <si>
    <t>Cc1cccc(CN(c2ccc(O)cc2)c3ccc(O)cc3)c1C</t>
  </si>
  <si>
    <t>Oc1ccc(cc1)C2=C(Oc3cc(O)ccc3C2=O)C(=O)c4ccc(OCCN5CCCCC5)cc4</t>
  </si>
  <si>
    <t>C[C@]12CCc3c(sc4cc(O)ccc34)[C@@H]1CC[C@@H]2O</t>
  </si>
  <si>
    <t>CCCCc1cc2cc(O)ccc2c(Oc3ccc(\C=C\C(=O)O)cc3)c1c4ccccc4</t>
  </si>
  <si>
    <t>Oc1ccc(cc1)c2cc3ccc(O)cc3s2</t>
  </si>
  <si>
    <t>Oc1ccc(cc1)[C@H]2Oc3ccc(O)cc3[C@H]4CCC[C@@H]24</t>
  </si>
  <si>
    <t>C[C@]12CC[C@H]3[C@@H](CCc4cc(O)ccc34)[C@@H]1[C@@H](O)[C@@H](O)[C@@H]2O</t>
  </si>
  <si>
    <t>COc1ccc2[C@H]3CC[C@@]4(C)[C@@H](CC[C@@]4(O)C#C)[C@@H]3CCc2c1</t>
  </si>
  <si>
    <t>Cl.Oc1ccc2c3[C@@H](Oc4c(F)cc(F)cc4c3ccc2c1)c5ccc(OCCN6CCCCC6)cc5</t>
  </si>
  <si>
    <t>Oc1ccc(cc1)N(C(=O)c2ccc(O)c(F)c2)c3ccc(O)cc3</t>
  </si>
  <si>
    <t>Oc1ccc(cc1)[C@H]2Oc3ccc(O)cc3[C@H]4CCCCC[C@@H]24</t>
  </si>
  <si>
    <t>C[C@H](CCC(=O)O)[C@H]1CC[C@H]2[C@@H]3[C@H](O)C[C@@H]4CC(CC[C@]4(C)[C@H]3C[C@H](O)[C@]12C)N(C)C(=O)CCCN(C)c5ccc(cc5)[C@H]6C[C@@]7(C)[C@@H](CC[C@@]7(O)C#C)[C@@H]8CCC9=CC(=O)CCC9=C68</t>
  </si>
  <si>
    <t>Oc1ccc(cc1)c2nn3c(cc(nc3c2c4ccc(OCCN5CCCCC5)cc4)C(F)(F)F)C(F)(F)F</t>
  </si>
  <si>
    <t>Cc1cccc(C(=O)N(c2ccc(O)cc2)c3ccc(O)cc3)c1C</t>
  </si>
  <si>
    <t>Oc1ccc(cc1)[C@@H]2Oc3ccc(O)cc3[C@@H]4C[C@H](C[C@H]24)C(F)(F)F</t>
  </si>
  <si>
    <t>CCc1nc2cc(O)ccc2c(Oc3ccc(OCCN(C)C)cc3)c1c4ccccc4</t>
  </si>
  <si>
    <t>C[C@]12CCc3c(ccc4cc(O)ccc34)[C@@H]1CC[C@H]2O</t>
  </si>
  <si>
    <t>Oc1ccc(cc1)[C@@H]2Oc3ccc(O)cc3[C@@H]4CC(F)(F)C[C@H]24</t>
  </si>
  <si>
    <t>CCc1ccc2c(c1)C(Cc3cc(O)cc(C)c23)c4ccc(OCCN5CCCCC5)cc4</t>
  </si>
  <si>
    <t>C[C@H](CCC(=O)O)[C@H]1CC[C@H]2[C@@H]3[C@H](O)C[C@@H]4CC(CC[C@]4(C)[C@H]3C[C@H](O)[C@]12C)OCCCN(C)c5ccc(cc5)[C@H]6C[C@@]7(C)[C@@H](CC[C@@]7(O)C#C)[C@@H]8CCC9=CC(=O)CCC9=C68</t>
  </si>
  <si>
    <t>Oc1ccc(cc1)N(C(=O)c2ccc3ccccc3c2)c4ccc(O)cc4</t>
  </si>
  <si>
    <t>C[C@H](CCC(=O)NCCS(=O)(=O)O)[C@H]1CC[C@H]2[C@@H]3[C@H](O)C[C@@H]4CC(CC[C@]4(C)[C@H]3C[C@H](O)[C@]12C)OCCN(C)c5ccc(cc5)[C@H]6C[C@@]7(C)[C@@H](CC[C@@]7(O)C#C)[C@@H]8CCC9=CC(=O)CCC9=C68</t>
  </si>
  <si>
    <t>C[C@]12CCc3c(sc4cc(O)ccc34)[C@H]1CC[C@@H]2O</t>
  </si>
  <si>
    <t>CCc1nc2cc(O)ccc2c(Oc3ccc(\C=C\C(=O)N(C)C)cc3)c1c4ccccc4</t>
  </si>
  <si>
    <t>CCc1nc2cc(O)ccc2c(Oc3ccc(\C=C\C(=O)NC(C)C)cc3)c1c4ccccc4</t>
  </si>
  <si>
    <t>C[C@H](CCC(=O)O)[C@H]1CC[C@H]2[C@@H]3[C@H](O)C[C@@H]4CC(CC[C@]4(C)[C@H]3C[C@H](O)[C@]12C)OC(=O)NCC(=O)N(C)c5ccc(cc5)[C@H]6C[C@@]7(C)[C@@H](CC[C@@]7(O)C#C)[C@@H]8CCC9=CC(=O)CCC9=C68</t>
  </si>
  <si>
    <t>C[C@H](CCC(=O)O)[C@H]1CC[C@H]2[C@@H]3[C@H](O)C[C@@H]4CC(CC[C@]4(C)[C@H]3C[C@H](O)[C@]12C)OCCN(C)c5ccc(cc5)[C@H]6C[C@@]7(C)[C@@H](CC[C@@]7(O)C#C)[C@@H]8CCC9=CC(=O)CCC9=C68</t>
  </si>
  <si>
    <t>COCc1cc(O)cc2[C@@H]3CCC[C@@H]3[C@@H](Oc12)c4ccc(O)cc4</t>
  </si>
  <si>
    <t>Oc1ccc(cc1)[C@@H]2Oc3ccc(O)cc3[C@@H]4C[C@@H](C[C@H]24)C(F)(F)F</t>
  </si>
  <si>
    <t>C[C@@]12CCc3c(sc4cc(O)ccc34)[C@H]1CC[C@H]2O</t>
  </si>
  <si>
    <t>Oc1ccc(CN(c2ccc(O)cc2)c3ccc(F)cc3)cc1</t>
  </si>
  <si>
    <t>[Br-].CCCC[N+](C)(C)CCOc1ccc(cc1)\C(=C(\CC)/c2ccccc2)\c3ccccc3</t>
  </si>
  <si>
    <t>[Br-].CC\C(=C(/c1ccccc1)\c2ccc(OCC[N+](C)(C)CC)cc2)\c3ccccc3</t>
  </si>
  <si>
    <t>C[C@H](CCC(=O)O)[C@H]1CC[C@H]2[C@@H]3[C@H](O)C[C@@H]4C[C@H](CC[C@]4(C)[C@H]3C[C@H](O)[C@]12C)OCCOCCN(C)c5ccc(cc5)[C@H]6C[C@@]7(C)[C@@H](CC[C@@]7(O)C#C)[C@@H]8CCC9=CC(=O)CCC9=C68</t>
  </si>
  <si>
    <t>Oc1ccc(cc1)N(C(=O)c2ccc(F)cc2C(F)(F)F)c3ccc(OCCN4CCCCC4)cc3</t>
  </si>
  <si>
    <t>Oc1ccc(cc1)N(C(=O)c2ccc(O)c(F)c2)c3ccccc3</t>
  </si>
  <si>
    <t>Cc1c(F)cccc1C(=O)N(c2ccc(O)cc2)c3ccc(O)cc3</t>
  </si>
  <si>
    <t>CCc1nc2cc(O)ccc2c(Oc3ccc(\C=C\C(=O)N)cc3)c1c4ccccc4</t>
  </si>
  <si>
    <t>C[C@]12CC[C@H]3[C@@H](CCc4cc(OC(=O)c5ccccc5)ccc34)[C@@H]1CC[C@@H]2O</t>
  </si>
  <si>
    <t>C[C@H](CCC(=O)O)[C@H]1CC[C@H]2[C@@H]3[C@H](O)C[C@@H]4CC(CC[C@]4(C)[C@H]3C[C@H](O)[C@]12C)N(C)S(=O)(=O)CCCN(C)c5ccc(cc5)[C@H]6C[C@@]7(C)[C@@H](CC[C@@]7(O)C#C)[C@@H]8CCC9=CC(=O)CCC9=C68</t>
  </si>
  <si>
    <t>Cc1cc(ccc1O)c2cc(cc(n2)N3CCC(Cc4ccccc4)CC3)c5ccccc5</t>
  </si>
  <si>
    <t>Oc1ccc(cc1)C2=C([C@H]3O[C@@H]2C[C@@H]3S(=O)(=O)Oc4ccccc4)c5ccc(O)cc5</t>
  </si>
  <si>
    <t>Oc1ccc(cc1)N(C(=O)c2ccc(O)c(F)c2)c3ccc(F)cc3</t>
  </si>
  <si>
    <t>C[C@]12CCc3c(sc4cc(O)ccc34)[C@@H]1CC[C@H]2O</t>
  </si>
  <si>
    <t>C[C@@]12CCc3c(sc4cc(O)ccc34)[C@@H]1CC[C@H]2O</t>
  </si>
  <si>
    <t>OC(=O)CCCCCCC(=O)Nc1ccc(OS(=O)(=O)C2CC3OC2C(=C3c4ccc(O)cc4)c5ccc(O)cc5)cc1</t>
  </si>
  <si>
    <t>CCc1nc2cc(O)ccc2c(Oc3ccc(\C=C\C(=O)N4CCCCC4)cc3)c1c5ccccc5</t>
  </si>
  <si>
    <t>[Br-].CC\C(=C(/c1ccccc1)\c2ccc(OCC[N+](C)(C)C(C)C)cc2)\c3ccccc3</t>
  </si>
  <si>
    <t>Oc1ccc(cc1)c2nn3c(cc(nc3c2c4ccc(O)cc4)C(F)(F)F)C(F)(F)F</t>
  </si>
  <si>
    <t>CCOCc1cc(O)cc2[C@@H]3CCC[C@@H]3[C@@H](Oc12)c4ccc(O)cc4</t>
  </si>
  <si>
    <t>CC(C)Cc1cc2cc(O)ccc2c(Oc3ccc(\C=C\C(=O)O)cc3)c1c4ccccc4</t>
  </si>
  <si>
    <t>Oc1ccc2N(C(CCc2c1)c3ccccc3)C(=O)c4ccc(OCCN5CCCCC5)cc4</t>
  </si>
  <si>
    <t>CC\C(=C(/c1ccccc1)\c2ccc(OCCN(C)C)cc2)\c3ccccc3</t>
  </si>
  <si>
    <t>C[C@]1(O)CC[C@H]2[C@@H]3CC[C@H]4Cc5n[nH]cc5C[C@]4(C)[C@H]3CC[C@]12C</t>
  </si>
  <si>
    <t>Cc1c(oc(c2ccc(O)cc2)c1c3ccc(OCCN4CCCCC4)cc3)c5ccc(O)cc5</t>
  </si>
  <si>
    <t>CN(C(=O)C)c1ccc(cc1)[C@H]2C[C@@]3(C)[C@@H](CC[C@@]3(O)C#C)[C@@H]4CCC5=CC(=O)CCC5=C24</t>
  </si>
  <si>
    <t>CCCc1c(oc(c2ccc(O)cc2)c1c3ccc(OCCN4CCCCC4)cc3)c5ccc(O)cc5</t>
  </si>
  <si>
    <t>COc1ccccc1c2[nH]c3ccccc3c2C#C[C@]4(O)CC[C@H]5[C@@H]6CCc7cc(O)ccc7[C@H]6CC[C@]45C</t>
  </si>
  <si>
    <t>Oc1cccc(c1)C2CCc3cc(O)ccc3N2C(=O)c4ccc(OCCN5CCCCC5)cc4</t>
  </si>
  <si>
    <t>C[C@]12CC[C@H]3[C@@H](CCc4cc(O)ccc34)[C@@H]1CC[C@@]2(O)C#CC5=C(Oc6ccccc6C5=O)c7ccccc7</t>
  </si>
  <si>
    <t>Oc1ccc(cc1)C2=COc3cc(O)cc(O)c3C2=O</t>
  </si>
  <si>
    <t>Oc1ccc(cc1)[C@H]2Oc3ccccc3[C@H]4CCC[C@@H]24</t>
  </si>
  <si>
    <t>Oc1ccc(cc1)[C@H]2Oc3cc(O)ccc3[C@H]4CCC[C@@H]24</t>
  </si>
  <si>
    <t>COCc1cc(O)cc2[C@@H]3CC(F)(F)C[C@@H]3[C@@H](Oc12)c4ccc(O)cc4</t>
  </si>
  <si>
    <t>C[C@H](CCC(=O)O)[C@H]1CC[C@H]2[C@@H]3[C@H](O)C[C@@H]4[C@@H](CCCN(C)c5ccc(cc5)[C@H]6C[C@@]7(C)[C@@H](CC[C@@]7(O)C#C)[C@@H]8CCC9=CC(=O)CCC9=C68)[C@H](O)CC[C@]4(C)[C@H]3C[C@H](O)[C@]12C</t>
  </si>
  <si>
    <t>[I-].CC\C(=C(/c1ccccc1)\c2ccc(OCC[N+](C)(C)C)cc2)\c3ccccc3</t>
  </si>
  <si>
    <t>CN(C)CCOc1ccc(cc1)c2c(nn3c(cc(nc23)C(F)(F)F)C(F)(F)F)c4ccc(O)cc4</t>
  </si>
  <si>
    <t>Oc1ccc(cc1)c2nn3c(cc(nc3c2c4ccccc4)C(F)(F)F)C(F)(F)F</t>
  </si>
  <si>
    <t>CCCCc1cc2ccccc2c(Oc3ccc(\C=C\C(=O)O)cc3)c1c4ccc(O)cc4</t>
  </si>
  <si>
    <t>CCCCCCCCc1cc2cc(O)ccc2c(Oc3ccc(\C=C\C(=O)O)cc3)c1c4ccccc4</t>
  </si>
  <si>
    <t>OC(=O)CCCCCCC(=O)Nc1cccc(OS(=O)(=O)C2CC3OC2C(=C3c4ccc(O)cc4)c5ccc(O)cc5)c1</t>
  </si>
  <si>
    <t>COC(=O)CCCCCCC(=O)Nc1ccc(OS(=O)(=O)C2CC3OC2C(=C3c4ccc(O)cc4)c5ccc(O)cc5)cc1</t>
  </si>
  <si>
    <t>C[C@@H]1CN(C[C@H](C)N1)c2nc(NCCc3ccc(O)cc3)nc(n2)N(C)CCCc4ccc(Cl)cc4</t>
  </si>
  <si>
    <t>CCc1c(oc(c2ccc(O)cc2)c1c3ccc(OCCN4CCCCC4)cc3)c5ccccc5</t>
  </si>
  <si>
    <t>OC(=O)\C=C\c1ccc(Oc2c(c3ccccc3)c(cc4cc(O)ccc24)C5CC5)cc1</t>
  </si>
  <si>
    <t>Oc1cccc(c1)[C@H]2Oc3ccc(O)cc3[C@H]4CCC[C@@H]24</t>
  </si>
  <si>
    <t>CCCN(Cc1ccccn1)c2cc(cc(n2)c3ccc(O)c(C)c3)c4ccccc4</t>
  </si>
  <si>
    <t>COC(=O)CCCCCCC(=O)Nc1cccc(OS(=O)(=O)C2CC3OC2C(=C3c4ccc(O)cc4)c5ccc(O)cc5)c1</t>
  </si>
  <si>
    <t>C[C@H](CCC(=O)N[C@@H](CCC(=O)N(C)c1ccc(cc1)[C@H]2C[C@@]3(C)[C@@H](CC[C@@]3(O)C#C)[C@@H]4CCC5=CC(=O)CCC5=C24)C(=O)O)[C@H]6CC[C@H]7[C@@H]8[C@H](O)C[C@@H]9C[C@H](O)CC[C@]9(C)[C@H]8C[C@H](O)[C@]67C</t>
  </si>
  <si>
    <t>CCc1c(oc(c2ccc(O)cc2)c1c3ccc(OCCN4CCCCC4)cc3)c5ccc(O)cc5</t>
  </si>
  <si>
    <t>C[C@]12CC[C@H]3[C@@H](CCc4cc(O)ccc34)[C@@H]1CC[C@@]2(O)C#Cc5c([nH]c6ccccc56)c7ccccc7O</t>
  </si>
  <si>
    <t>Cc1cccc(OS(=O)(=O)C2CC3OC2C(=C3c4ccc(O)cc4)c5ccc(NC(=O)CCCCCCC(=O)O)cc5)c1</t>
  </si>
  <si>
    <t>OC(=O)CCCCCCC(=O)Nc1ccc(cc1)C2=C(C3CC(C2O3)S(=O)(=O)Oc4cccc(O)c4)c5ccc(O)cc5</t>
  </si>
  <si>
    <t>Oc1ccc(cc1)C2CCc3cc(O)ccc3N2C(=O)c4ccc(OCCN5CCCCC5)cc4</t>
  </si>
  <si>
    <t>OC(=O)CCCCCCC(=O)Nc1ccc(cc1)C2=C(C3CC(C2O3)S(=O)(=O)Oc4ccc(F)cc4)c5ccc(O)cc5</t>
  </si>
  <si>
    <t>C[C@H](CCC(=O)O)[C@H]1CC[C@H]2[C@@H]3[C@@H](C[C@@H]4CC(O)CC[C@]4(C)[C@H]3C[C@H](O)[C@]12C)OC(=O)NCC(=O)N(C)c5ccc(cc5)[C@H]6C[C@@]7(C)[C@@H](CC[C@@]7(O)C#C)[C@@H]8CCC9=CC(=O)CCC9=C68</t>
  </si>
  <si>
    <t>CCc1nc2cc(O)ccc2c(Oc3ccc(\C=C\C(=O)O)cc3)c1c4cccc(c4)C(F)(F)F</t>
  </si>
  <si>
    <t>C[C@]12CC[C@H]3[C@@H](CCc4cc(O)ccc34)[C@@H]1CC[C@@]2(O)C#Cc5cccc6C(=O)C=C(Oc56)c7ccccc7</t>
  </si>
  <si>
    <t>Cc1ccccc1OS(=O)(=O)C2CC3OC2C(=C3c4ccc(O)cc4)c5ccc(NC(=O)CCCCCCC(=O)O)cc5</t>
  </si>
  <si>
    <t>CCCCCCCCCc1ccc(O)cc1</t>
  </si>
  <si>
    <t>OC(=O)CCCCCCC(=O)Nc1ccc(cc1)C2=C(C3CC(C2O3)S(=O)(=O)Oc4ccccc4)c5ccc(O)cc5</t>
  </si>
  <si>
    <t>CC(O)c1ccc2c(c1)c(cc3cc(O)cc(C)c23)c4ccc(OCCN5CCCCC5)cc4</t>
  </si>
  <si>
    <t>CN(CCCc1ccc(Cl)cc1)c2nc(NCCc3ccc(O)cc3)nc(n2)N4CCN(Cc5ccccc5)CC4</t>
  </si>
  <si>
    <t>OC(=O)CCCCCCC(=O)Nc1ccc(cc1)C2=C(C3CC(C2O3)S(=O)(=O)Oc4cccc5ccccc45)c6ccc(O)cc6</t>
  </si>
  <si>
    <t>C[C@@H]1CC2=C(CCC(=O)C2)[C@H]3CC[C@@]4(C)[C@@H](CC[C@@]4(O)C#C)[C@H]13</t>
  </si>
  <si>
    <t>CN(CCCc1ccc(Cl)cc1Cl)c2nc(NCCc3ccc(O)cc3)nc(n2)N4CCNCC4</t>
  </si>
  <si>
    <t>OC(=O)CCCCCCC(=O)Nc1ccc(cc1)C2=C(C3CC(C2O3)S(=O)(=O)Oc4ccc(Br)cc4)c5ccc(O)cc5</t>
  </si>
  <si>
    <t>CCc1nc2cc(O)ccc2c(Oc3ccc(\C=C\C(=O)O)cc3)c1c4ccccc4</t>
  </si>
  <si>
    <t>Oc1ccc(cc1)[C@@H]2CCc3cc(O)ccc3O2</t>
  </si>
  <si>
    <t>OC(=O)CCCCCCC(=O)Nc1ccc(cc1)C2=C(C3CC(C2O3)S(=O)(=O)Oc4ccc(Cl)cc4)c5ccc(O)cc5</t>
  </si>
  <si>
    <t>Cc1cc(ccc1O)c2cc(cc(n2)N(CCc3ccccc3)Cc4ccccc4)c5ccccc5</t>
  </si>
  <si>
    <t>COc1ccc(\C=C/c2cc(OC)cc(OC)c2)cc1</t>
  </si>
  <si>
    <t>OC(=O)CCCCCCC(=O)Nc1ccc(cc1)C2=C(C3CC(C2O3)S(=O)(=O)Oc4ccc(O)cc4)c5ccc(O)cc5</t>
  </si>
  <si>
    <t>CCOc1ccc(\C=C/c2cc(OC)cc(OC)c2)cc1</t>
  </si>
  <si>
    <t>C[C@H](CCC(=O)O)[C@H]1CC[C@H]2[C@@H]3[C@H](O)C[C@@H]4CC(CC[C@]4(C)[C@H]3C[C@H](O)[C@]12C)N(C)C(=O)NCCN(C)c5ccc(cc5)[C@H]6C[C@@]7(C)[C@@H](CC[C@@]7(O)C#C)[C@@H]8CCC9=CC(=O)CCC9=C68</t>
  </si>
  <si>
    <t>CN(CCCc1ccc(Cl)cc1)c2nc(NCCc3ccc(O)cc3)nc(n2)N4CCN(C)CC4</t>
  </si>
  <si>
    <t>OCc1cc(O)cc2[C@@H]3CCC[C@@H]3[C@@H](Oc12)c4ccc(O)cc4</t>
  </si>
  <si>
    <t>ONC(=O)CCCCCCC(=O)Nc1ccc(OS(=O)(=O)C2CC3OC2C(=C3c4ccc(O)cc4)c5ccc(O)cc5)cc1</t>
  </si>
  <si>
    <t>CCCCc1cc2ccccc2c(Oc3ccc(\C=C\C(=O)O)cc3)c1c4ccc(OC)cc4</t>
  </si>
  <si>
    <t>COc1ccccc1OS(=O)(=O)C2CC3OC2C(=C3c4ccc(O)cc4)c5ccc(NC(=O)CCCCCCC(=O)O)cc5</t>
  </si>
  <si>
    <t>Oc1ccc(CCNc2nc(SCCCc3ccc(Cl)cc3)nc(n2)N4CCNCC4)cc1</t>
  </si>
  <si>
    <t>CN(CCc1ccccc1)c2cc(cc(n2)c3ccc(O)c(C)c3)c4ccccc4</t>
  </si>
  <si>
    <t>OC(=O)CCCCCCC(=O)Nc1ccc(cc1)C2=C(C3CC(C2O3)S(=O)(=O)Oc4ccc5ccccc5c4)c6ccc(O)cc6</t>
  </si>
  <si>
    <t>Oc1ccc(cc1)C2CCc3cc(O)ccc3N2</t>
  </si>
  <si>
    <t>CN(CCCc1ccc(Cl)cc1)c2nc(NCCc3ccc(O)cc3)nc(n2)N4CCN(CC4)C5CCCC5</t>
  </si>
  <si>
    <t>CCCN(Cc1ccccn1)c2cc(cc(n2)c3ccc(O)cc3)c4ccccc4</t>
  </si>
  <si>
    <t>Cc1ccc(OS(=O)(=O)C2CC3OC2C(=C3c4ccc(O)cc4)c5ccc(NC(=O)CCCCCCC(=O)O)cc5)cc1</t>
  </si>
  <si>
    <t>CC[C@H](C)[C@H](NC(=O)[C@H](CCCCN)NC(=O)[C@H](Cc1c[nH]cn1)NC(=O)[C@H](CCCNC(=N)N)NC(=O)[C@H](CCC(=O)O)NC(=O)[C@@H](NC(=O)[C@@H](N)CC(C)C)[C@@H](C)O)C(=O)N[C@@H](CC(C)C)C(=O)N[C@@H](Cc2c[nH]cn2)C(=O)N[C@@H](CCCNC(=N)N)C(=O)N[C@@H](CC(C)C)C(=O)N[C@@H](CC(C)C)C(=O)N[C@@H](CCC(=O)N)C(=O)N[C@@H](CCC(=O)O)C(=O)NCC(=O)N[C@@H](CO)C(=O)N3CCC[C@H]3C(=O)N[C@@H](CO)C(=O)N[C@@H](CC(=O)O)C(=O)O</t>
  </si>
  <si>
    <t>COCc1cc(O)cc2[C@H]3CC(F)(F)C[C@H]3[C@H](Oc12)c4ccc(O)cc4</t>
  </si>
  <si>
    <t>CN(CCCc1ccc(F)c(F)c1)c2nc(NCCc3ccc(O)cc3)nc(n2)N4CCNCC4</t>
  </si>
  <si>
    <t>Oc1ccc(CCNc2nc(NCCCc3ccc(Cl)cc3)nc(n2)N4CCNCC4)cc1</t>
  </si>
  <si>
    <t>CC(=C(C)c1ccc2c(c1)c(cc3cc(O)cc(C)c23)c4ccc(OCCN5CCCCC5)cc4)C</t>
  </si>
  <si>
    <t>CC(C)CN(C)c1cc(cc(n1)c2ccc(O)c(C)c2)c3ccccc3</t>
  </si>
  <si>
    <t>C[C@]12CC[C@H]3[C@@H](CCC4=CC(=O)CC[C@H]34)[C@@H]1CC[C@@]2(O)C#C</t>
  </si>
  <si>
    <t>CCC(=O)CCN1CCN(CC1)c2nc(NCCc3ccc(O)cc3)nc(n2)N(C)CCCc4ccc(Cl)cc4</t>
  </si>
  <si>
    <t>COc1ccc(\C=C\c2cc(OC)cc(OC)c2)cc1</t>
  </si>
  <si>
    <t>Oc1ccc(cc1)c2c(nn3c(cc(nc23)C(F)(F)F)C(F)(F)F)c4ccc(OCCN5CCCCC5)cc4</t>
  </si>
  <si>
    <t>Oc1ccc2O[C@@H]([C@@H]3CCC[C@@H]3c2c1)c4ccccc4</t>
  </si>
  <si>
    <t>CN1CCN(CC1)c2nc(NCCc3ccc(O)cc3)nc(SCCCc4ccccc4)n2</t>
  </si>
  <si>
    <t>CC(=C)c1ccc2c(c1)c(cc3cc(O)cc(C)c23)c4ccc(OCCN5CCCCC5)cc4</t>
  </si>
  <si>
    <t>CN(CCCc1ccc(Cl)cc1)c2nc(NCCc3ccc(O)cc3)nc(n2)N4CCNCC4</t>
  </si>
  <si>
    <t>ONC(=O)CCCCCCC(=O)Nc1ccc(cc1)C2=C(C3CC(C2O3)S(=O)(=O)Oc4ccc5ccccc5c4)c6ccc(O)cc6</t>
  </si>
  <si>
    <t>Oc1ccc2C(=O)c3cc(O)ccc3C(=O)c2c1</t>
  </si>
  <si>
    <t>Oc1ccc(cc1)c2ccc3cc(O)ccc3n2</t>
  </si>
  <si>
    <t>O\N=C\c1ccc(c(Cl)c1O)c2ccc(O)cc2</t>
  </si>
  <si>
    <t>CC[C@]1(O)CC[C@H]2[C@@H]3CCC4=CCCC[C@@H]4[C@H]3CC[C@]12C</t>
  </si>
  <si>
    <t>Cc1ccc(cc1)S(=O)(=O)Oc2ccc3c(C#C[C@]4(O)CC[C@H]5[C@@H]6CCc7cc(O)ccc7[C@H]6CC[C@]45C)c(oc3c2)c8ccc(OCc9ccccc9)cc8</t>
  </si>
  <si>
    <t>CN(CCCc1ccc(Cl)cc1)c2nc(NCCc3ccc(O)cc3)nc(n2)N4CCN(CC=C)CC4</t>
  </si>
  <si>
    <t>CN(CCCc1ccc(F)cc1)c2nc(NCCc3ccc(O)cc3)nc(n2)N4CCNCC4</t>
  </si>
  <si>
    <t>CN(Cc1ccccc1)c2cc(cc(n2)c3ccc(O)c(C)c3)c4ccccc4</t>
  </si>
  <si>
    <t>CCOc1ccc(\C=C\c2cc(OC)cc(OC)c2)cc1</t>
  </si>
  <si>
    <t>C[C@]12CC[C@H]3[C@@H](CCc4cc(O)ccc34)[C@@H]1CC[C@@]2(O)C#CCCCCC#Cc5cccc6C(=O)C=C(Oc56)c7ccccc7</t>
  </si>
  <si>
    <t>CN(CCCc1ccc(Cl)cc1)c2nc(NCCc3ccc(O)cc3)nc(n2)N4CCN(CCO)CC4</t>
  </si>
  <si>
    <t>CN(C)CCOc1ccc(cc1)c2nn3c(cc(nc3c2c4ccc(O)cc4)C(F)(F)F)C(F)(F)F</t>
  </si>
  <si>
    <t>Oc1ccc(cc1)[C@H]2Oc3ccc(O)cc3[C@H]4CCC(=O)C[C@@H]24</t>
  </si>
  <si>
    <t>CN1CCN(CC1)c2nc(NCCCCc3ccccc3)nc(NCCc4ccc(O)cc4)n2</t>
  </si>
  <si>
    <t>CN(Cc1cccc2ccccc12)c3cc(cc(n3)c4ccc(O)c(C)c4)c5ccccc5</t>
  </si>
  <si>
    <t>CN(CCCc1ccc(Cl)cc1)c2nc(NCCc3ccc(O)cc3)nc(n2)N4CCN(Cc5cccnc5)CC4</t>
  </si>
  <si>
    <t>CN(CCCc1ccc(cc1)C(F)(F)F)c2nc(NCCc3ccc(O)cc3)nc(n2)N4CCNCC4</t>
  </si>
  <si>
    <t>CC(C)C(=O)c1ccc2c(c1)c(cc3cc(O)cc(C)c23)c4ccc(OCCN5CCCCC5)cc4</t>
  </si>
  <si>
    <t>CN(CCc1ccccc1)c2cc(cc(n2)c3ccc(O)cc3)c4ccccc4</t>
  </si>
  <si>
    <t>CN(CCCc1ccc2OCOc2c1)c3nc(NCCc4ccc(O)cc4)nc(n3)N5CCNCC5</t>
  </si>
  <si>
    <t>Oc1ccc(CCNc2nc(SCCOc3ccc(Cl)cc3)nc(n2)N4CCNCC4)cc1</t>
  </si>
  <si>
    <t>CN(CCCc1ccc(cc1)C#N)c2nc(NCCc3ccc(O)cc3)nc(n2)N4CCNCC4</t>
  </si>
  <si>
    <t>CN(CCCc1ccc(Cl)cc1)c2nc(NCCc3ccc(O)cc3)nc(n2)N4CCN(CC4)C(=O)COc5ccccc5</t>
  </si>
  <si>
    <t>CC(C)CN(C)c1cc(cc(n1)c2ccc(O)cc2)c3ccccc3</t>
  </si>
  <si>
    <t>CC(C)(c1ccc(O)cc1)c2ccc(O)cc2</t>
  </si>
  <si>
    <t>CN(CCc1ccccc1)c2cc(cc(n2)c3ccc(O)cc3)c4ccccc4C</t>
  </si>
  <si>
    <t>CN(CCCc1ccc(Cl)cc1)c2nc(NCCc3ccc(O)cc3)nc(n2)N4CCN(Cc5csc(C)n5)CC4</t>
  </si>
  <si>
    <t>CCCCN(C)c1cc(cc(n1)c2ccc(O)c(C)c2)c3ccccc3</t>
  </si>
  <si>
    <t>CN(CCCc1ccc(Cl)cc1)c2nc(NCCc3ccc(O)cc3)nc(n2)N4CCN(Cc5ccccn5)CC4</t>
  </si>
  <si>
    <t>CN(CCCc1ccccc1Cl)c2nc(NCCc3ccc(O)cc3)nc(n2)N4CCNCC4</t>
  </si>
  <si>
    <t>COCc1cc2ccccc2c(Oc3ccc(\C=C\C(=O)O)cc3)c1c4ccccc4</t>
  </si>
  <si>
    <t>Oc1ccc(cc1)[C@@H]2Oc3ccc(O)cc3[C@@H]4CC(=O)C[C@H]24</t>
  </si>
  <si>
    <t>CCCCc1cc2ccccc2c(Oc3ccc(\C=C\C(=O)O)cc3)c1c4ccc(F)cc4</t>
  </si>
  <si>
    <t>Cc1cc(O)c2C(=O)c3c(O)cc(O)cc3C(=O)c2c1</t>
  </si>
  <si>
    <t>Oc1ccc(\C=C\c2cc(O)cc(O)c2)cc1</t>
  </si>
  <si>
    <t>CN(CCCc1ccc(Cl)cc1)c2nc(NCCc3ccc(O)cc3)nc(n2)N4CCN(Cc5ccncc5)CC4</t>
  </si>
  <si>
    <t>CCN(CCCc1ccc(Cl)cc1)c2nc(NCCc3ccc(O)cc3)nc(n2)N4CCNCC4</t>
  </si>
  <si>
    <t>CCN(Cc1ccncc1)c2cc(cc(n2)c3ccc(O)c(C)c3)c4ccccc4</t>
  </si>
  <si>
    <t>CN(CCCc1ccc(Cl)cc1)c2nc(NCCc3ccc(O)cc3)nc(n2)N4CCN(CC4)C(=O)Nc5ccc(Cl)cc5</t>
  </si>
  <si>
    <t>CCCCc1cc2ccccc2c(Oc3ccc(\C=C\C(=O)O)cc3)c1c4ccccc4</t>
  </si>
  <si>
    <t>CN(CCOc1ccc(Cl)cc1)c2nc(NCCc3ccc(O)cc3)nc(n2)N4CCNCC4</t>
  </si>
  <si>
    <t>CN1CCN(CC1)c2nc(NCCCc3ccccc3)nc(NC4CCc5cc(O)ccc5C4)n2</t>
  </si>
  <si>
    <t>N</t>
  </si>
  <si>
    <t>ESTRADIOL</t>
  </si>
  <si>
    <t>ETHINYL ESTRADIOL</t>
  </si>
  <si>
    <t>RALOXIFENE</t>
  </si>
  <si>
    <t>DIETHYLSTILBESTROL</t>
  </si>
  <si>
    <t>ESTRIOL</t>
  </si>
  <si>
    <t>FULVESTRANT</t>
  </si>
  <si>
    <t>ENCLOMIPHENE</t>
  </si>
  <si>
    <t>ESTRONE</t>
  </si>
  <si>
    <t>ERTEBEREL</t>
  </si>
  <si>
    <t>RALOXIFENE CORE</t>
  </si>
  <si>
    <t>MESTRANOL</t>
  </si>
  <si>
    <t>TAMOXIFEN BUTYL BROMIDE</t>
  </si>
  <si>
    <t>TAMOXIFEN ETHYL BROMIDE</t>
  </si>
  <si>
    <t>ESTRADIOL BENZOATE</t>
  </si>
  <si>
    <t>GTX-758</t>
  </si>
  <si>
    <t>TAMOXIFEN ISOPROPYL BROMIDE</t>
  </si>
  <si>
    <t>TAMOXIFEN</t>
  </si>
  <si>
    <t>STANOZOLOL</t>
  </si>
  <si>
    <t>GENISTEIN</t>
  </si>
  <si>
    <t>TAMOXIFEN METHYL IODIDE</t>
  </si>
  <si>
    <t>4-NONYLPHENOL</t>
  </si>
  <si>
    <t>TIBOLONE</t>
  </si>
  <si>
    <t>8Z-3,4',5-TRIMETHOXYSTILBENE</t>
  </si>
  <si>
    <t>NORETHINDRONE</t>
  </si>
  <si>
    <t>TRISMETHOXYRESVERATROL</t>
  </si>
  <si>
    <t>ANTHRAFLAVICACID</t>
  </si>
  <si>
    <t>ETHYLESTRENOL</t>
  </si>
  <si>
    <t>BISPHENOL A</t>
  </si>
  <si>
    <t>EMODIN</t>
  </si>
  <si>
    <t>RESVERATROL</t>
  </si>
  <si>
    <t>NEUTRAL</t>
  </si>
  <si>
    <t>ACID</t>
  </si>
  <si>
    <t>BASE</t>
  </si>
  <si>
    <t>ZWITTERION</t>
  </si>
  <si>
    <t>Estrogen</t>
  </si>
  <si>
    <t>Anti-Estrogen</t>
  </si>
  <si>
    <t>Androgen</t>
  </si>
  <si>
    <t>Menopausal Symptoms Suppressant</t>
  </si>
  <si>
    <t>Progestin</t>
  </si>
  <si>
    <t>Anabolic</t>
  </si>
  <si>
    <t>estrogens</t>
  </si>
  <si>
    <t>antiestrogens of the clomifene and tamoxifen groups</t>
  </si>
  <si>
    <t>estrogen antagonists</t>
  </si>
  <si>
    <t>beta estrogen receptor agonist</t>
  </si>
  <si>
    <t>beta-blockers (propranolol type)</t>
  </si>
  <si>
    <t>anabolic steroids; steroids (not prednisolone derivatives)</t>
  </si>
  <si>
    <t>10.1021/jm0308390</t>
  </si>
  <si>
    <t>10.1021/jm060560u</t>
  </si>
  <si>
    <t>10.1016/j.bmc.2009.02.064</t>
  </si>
  <si>
    <t>10.1016/j.bmc.2009.04.016</t>
  </si>
  <si>
    <t>10.1016/j.ejmech.2009.02.006</t>
  </si>
  <si>
    <t>10.1016/j.ejmech.2011.03.030</t>
  </si>
  <si>
    <t>10.1021/jm400157e</t>
  </si>
  <si>
    <t>10.1016/j.bmc.2013.11.024</t>
  </si>
  <si>
    <t>10.1016/j.bmc.2010.06.039</t>
  </si>
  <si>
    <t>10.1038/nchembio775</t>
  </si>
  <si>
    <t>10.1021/jm040154f</t>
  </si>
  <si>
    <t>10.1016/j.bmcl.2008.07.121</t>
  </si>
  <si>
    <t>10.1016/s0960-894x(01)00321-3</t>
  </si>
  <si>
    <t>10.1016/j.bmcl.2007.03.016</t>
  </si>
  <si>
    <t>10.1016/s0960-894x(02)00144-0</t>
  </si>
  <si>
    <t>10.1016/j.bmcl.2015.12.084</t>
  </si>
  <si>
    <t>10.1016/j.bmcl.2007.04.044</t>
  </si>
  <si>
    <t>10.1021/jm9900725</t>
  </si>
  <si>
    <t>10.1021/ml2002532</t>
  </si>
  <si>
    <t>10.1016/s0960-894x(03)00306-8</t>
  </si>
  <si>
    <t>10.1016/j.bmc.2015.12.045</t>
  </si>
  <si>
    <t>10.1016/j.bmcl.2013.01.025</t>
  </si>
  <si>
    <t>10.1021/jm020536q</t>
  </si>
  <si>
    <t>10.1021/jm050226i</t>
  </si>
  <si>
    <t>10.1021/jm020450x</t>
  </si>
  <si>
    <t>10.1021/jm0509795</t>
  </si>
  <si>
    <t>10.1016/j.bmcl.2007.04.051</t>
  </si>
  <si>
    <t>10.1016/s0960-894x(01)00488-7</t>
  </si>
  <si>
    <t>10.1038/nchembio.188</t>
  </si>
  <si>
    <t>10.1016/j.bmcl.2007.07.009</t>
  </si>
  <si>
    <t>10.1021/jm060491j</t>
  </si>
  <si>
    <t>10.1016/j.bmcl.2007.06.052</t>
  </si>
  <si>
    <t>10.1016/j.bmcl.2007.08.009</t>
  </si>
  <si>
    <t>10.1016/s0960-894x(03)00132-x</t>
  </si>
  <si>
    <t>10.1016/j.bmcl.2003.09.060</t>
  </si>
  <si>
    <t>10.1021/jm0400045</t>
  </si>
  <si>
    <t>10.1021/jm061035y</t>
  </si>
  <si>
    <t>10.1021/acs.jmedchem.5b00099</t>
  </si>
  <si>
    <t>10.1016/s0960-894x(01)00318-3</t>
  </si>
  <si>
    <t>10.1021/jm020291h</t>
  </si>
  <si>
    <t>10.1021/jm0498194</t>
  </si>
  <si>
    <t>10.1016/j.bmcl.2007.05.058</t>
  </si>
  <si>
    <t>10.1021/jm701396g</t>
  </si>
  <si>
    <t>Bioactivity info</t>
  </si>
  <si>
    <t>Assay info</t>
  </si>
  <si>
    <t>Structure</t>
  </si>
  <si>
    <t>Ligand properties</t>
  </si>
  <si>
    <t>Ligand info</t>
  </si>
  <si>
    <t>References</t>
  </si>
  <si>
    <t>Conc</t>
  </si>
  <si>
    <t>Conc_units</t>
  </si>
  <si>
    <t>data_validity_comment</t>
  </si>
  <si>
    <t>CHEMBL149791</t>
  </si>
  <si>
    <t>CHEMBL592868</t>
  </si>
  <si>
    <t>CHEMBL306878</t>
  </si>
  <si>
    <t>CHEMBL135739</t>
  </si>
  <si>
    <t>CHEMBL441282</t>
  </si>
  <si>
    <t>CHEMBL44426</t>
  </si>
  <si>
    <t>CHEMBL3234630</t>
  </si>
  <si>
    <t>CHEMBL538148</t>
  </si>
  <si>
    <t>CHEMBL556650</t>
  </si>
  <si>
    <t>CHEMBL2178797</t>
  </si>
  <si>
    <t>CHEMBL37775</t>
  </si>
  <si>
    <t>CHEMBL226267</t>
  </si>
  <si>
    <t>CHEMBL2178793</t>
  </si>
  <si>
    <t>CHEMBL3763189</t>
  </si>
  <si>
    <t>CHEMBL3753254</t>
  </si>
  <si>
    <t>CHEMBL2178792</t>
  </si>
  <si>
    <t>CHEMBL3290282</t>
  </si>
  <si>
    <t>CHEMBL3290284</t>
  </si>
  <si>
    <t>CHEMBL69408</t>
  </si>
  <si>
    <t>CHEMBL2179253</t>
  </si>
  <si>
    <t>CHEMBL136039</t>
  </si>
  <si>
    <t>CHEMBL2178795</t>
  </si>
  <si>
    <t>CHEMBL3581681</t>
  </si>
  <si>
    <t>CHEMBL2179251</t>
  </si>
  <si>
    <t>CHEMBL3581693</t>
  </si>
  <si>
    <t>CHEMBL3581682</t>
  </si>
  <si>
    <t>CHEMBL3581688</t>
  </si>
  <si>
    <t>CHEMBL3763743</t>
  </si>
  <si>
    <t>CHEMBL2179256</t>
  </si>
  <si>
    <t>CHEMBL3581692</t>
  </si>
  <si>
    <t>CHEMBL3234617</t>
  </si>
  <si>
    <t>CHEMBL3234622</t>
  </si>
  <si>
    <t>CHEMBL3581691</t>
  </si>
  <si>
    <t>CHEMBL3764437</t>
  </si>
  <si>
    <t>CHEMBL286452</t>
  </si>
  <si>
    <t>CHEMBL2178794</t>
  </si>
  <si>
    <t>CHEMBL3234619</t>
  </si>
  <si>
    <t>CHEMBL3234621</t>
  </si>
  <si>
    <t>CHEMBL605828</t>
  </si>
  <si>
    <t>CHEMBL3581680</t>
  </si>
  <si>
    <t>CHEMBL3581683</t>
  </si>
  <si>
    <t>CHEMBL3765549</t>
  </si>
  <si>
    <t>CHEMBL335412</t>
  </si>
  <si>
    <t>CHEMBL3290285</t>
  </si>
  <si>
    <t>CHEMBL198159</t>
  </si>
  <si>
    <t>CHEMBL132868</t>
  </si>
  <si>
    <t>CHEMBL3234612</t>
  </si>
  <si>
    <t>CHEMBL3581638</t>
  </si>
  <si>
    <t>CHEMBL3581641</t>
  </si>
  <si>
    <t>CHEMBL3581685</t>
  </si>
  <si>
    <t>CHEMBL334798</t>
  </si>
  <si>
    <t>CHEMBL334773</t>
  </si>
  <si>
    <t>CHEMBL371236</t>
  </si>
  <si>
    <t>CHEMBL3234632</t>
  </si>
  <si>
    <t>CHEMBL3290286</t>
  </si>
  <si>
    <t>CHEMBL3581645</t>
  </si>
  <si>
    <t>CHEMBL3581690</t>
  </si>
  <si>
    <t>CHEMBL48352</t>
  </si>
  <si>
    <t>CHEMBL3234615</t>
  </si>
  <si>
    <t>CHEMBL134938</t>
  </si>
  <si>
    <t>CHEMBL3765211</t>
  </si>
  <si>
    <t>CHEMBL3763811</t>
  </si>
  <si>
    <t>CHEMBL3580674</t>
  </si>
  <si>
    <t>CHEMBL3581644</t>
  </si>
  <si>
    <t>CHEMBL1950809</t>
  </si>
  <si>
    <t>CHEMBL3765583</t>
  </si>
  <si>
    <t>CHEMBL554507</t>
  </si>
  <si>
    <t>CHEMBL135695</t>
  </si>
  <si>
    <t>CHEMBL380565</t>
  </si>
  <si>
    <t>CHEMBL1098710</t>
  </si>
  <si>
    <t>CHEMBL26865</t>
  </si>
  <si>
    <t>CHEMBL3234614</t>
  </si>
  <si>
    <t>CHEMBL3234626</t>
  </si>
  <si>
    <t>CHEMBL3234637</t>
  </si>
  <si>
    <t>CHEMBL3581678</t>
  </si>
  <si>
    <t>CHEMBL2332582</t>
  </si>
  <si>
    <t>CHEMBL3234635</t>
  </si>
  <si>
    <t>CHEMBL485712</t>
  </si>
  <si>
    <t>CHEMBL3234618</t>
  </si>
  <si>
    <t>CHEMBL3234634</t>
  </si>
  <si>
    <t>CHEMBL603966</t>
  </si>
  <si>
    <t>CHEMBL3581684</t>
  </si>
  <si>
    <t>CHEMBL386502</t>
  </si>
  <si>
    <t>CHEMBL3581646</t>
  </si>
  <si>
    <t>CHEMBL3764503</t>
  </si>
  <si>
    <t>CHEMBL342418</t>
  </si>
  <si>
    <t>CHEMBL199140</t>
  </si>
  <si>
    <t>CHEMBL3234624</t>
  </si>
  <si>
    <t>CHEMBL3234628</t>
  </si>
  <si>
    <t>CHEMBL3581640</t>
  </si>
  <si>
    <t>CHEMBL1096975</t>
  </si>
  <si>
    <t>CHEMBL3422028</t>
  </si>
  <si>
    <t>CHEMBL197080</t>
  </si>
  <si>
    <t>CHEMBL2179257</t>
  </si>
  <si>
    <t>CHEMBL3234631</t>
  </si>
  <si>
    <t>CHEMBL23698</t>
  </si>
  <si>
    <t>CHEMBL3581643</t>
  </si>
  <si>
    <t>CHEMBL135597</t>
  </si>
  <si>
    <t>CHEMBL2179252</t>
  </si>
  <si>
    <t>CHEMBL3234629</t>
  </si>
  <si>
    <t>CHEMBL552019</t>
  </si>
  <si>
    <t>CHEMBL3288736</t>
  </si>
  <si>
    <t>CHEMBL1098709</t>
  </si>
  <si>
    <t>CHEMBL2386284</t>
  </si>
  <si>
    <t>CHEMBL197188</t>
  </si>
  <si>
    <t>CHEMBL364442</t>
  </si>
  <si>
    <t>CHEMBL480420</t>
  </si>
  <si>
    <t>CHEMBL3234636</t>
  </si>
  <si>
    <t>CHEMBL135649</t>
  </si>
  <si>
    <t>CHEMBL3765354</t>
  </si>
  <si>
    <t>CHEMBL3290283</t>
  </si>
  <si>
    <t>CHEMBL134646</t>
  </si>
  <si>
    <t>CHEMBL3234620</t>
  </si>
  <si>
    <t>CHEMBL3581637</t>
  </si>
  <si>
    <t>CHEMBL2178798</t>
  </si>
  <si>
    <t>CHEMBL3350384</t>
  </si>
  <si>
    <t>CHEMBL2386285</t>
  </si>
  <si>
    <t>CHEMBL597498</t>
  </si>
  <si>
    <t>CHEMBL597693</t>
  </si>
  <si>
    <t>CHEMBL3422051</t>
  </si>
  <si>
    <t>CHEMBL3581686</t>
  </si>
  <si>
    <t>CHEMBL3409956</t>
  </si>
  <si>
    <t>CHEMBL3764439</t>
  </si>
  <si>
    <t>CHEMBL3134122</t>
  </si>
  <si>
    <t>CHEMBL3763422</t>
  </si>
  <si>
    <t>CHEMBL3422050</t>
  </si>
  <si>
    <t>CHEMBL1097377</t>
  </si>
  <si>
    <t>CHEMBL3581687</t>
  </si>
  <si>
    <t>CHEMBL3764615</t>
  </si>
  <si>
    <t>CHEMBL132694</t>
  </si>
  <si>
    <t>CHEMBL335620</t>
  </si>
  <si>
    <t>CHEMBL2331567</t>
  </si>
  <si>
    <t>CHEMBL3787225</t>
  </si>
  <si>
    <t>CHEMBL2179255</t>
  </si>
  <si>
    <t>CHEMBL31721</t>
  </si>
  <si>
    <t>CHEMBL3581689</t>
  </si>
  <si>
    <t>CHEMBL3422043</t>
  </si>
  <si>
    <t>CHEMBL3234633</t>
  </si>
  <si>
    <t>CHEMBL3765127</t>
  </si>
  <si>
    <t>CHEMBL2178796</t>
  </si>
  <si>
    <t>CHEMBL3763592</t>
  </si>
  <si>
    <t>CHEMBL385801</t>
  </si>
  <si>
    <t>CHEMBL539462</t>
  </si>
  <si>
    <t>CHEMBL2332579</t>
  </si>
  <si>
    <t>CHEMBL1627346</t>
  </si>
  <si>
    <t>CHEMBL3905734</t>
  </si>
  <si>
    <t>CHEMBL132919</t>
  </si>
  <si>
    <t>CHEMBL3786850</t>
  </si>
  <si>
    <t>CHEMBL3764317</t>
  </si>
  <si>
    <t>CHEMBL3787653</t>
  </si>
  <si>
    <t>CHEMBL365779</t>
  </si>
  <si>
    <t>CHEMBL3422029</t>
  </si>
  <si>
    <t>CHEMBL1097284</t>
  </si>
  <si>
    <t>CHEMBL334402</t>
  </si>
  <si>
    <t>CHEMBL222434</t>
  </si>
  <si>
    <t>CHEMBL383372</t>
  </si>
  <si>
    <t>CHEMBL2179254</t>
  </si>
  <si>
    <t>CHEMBL2332577</t>
  </si>
  <si>
    <t>CHEMBL3581636</t>
  </si>
  <si>
    <t>CHEMBL372526</t>
  </si>
  <si>
    <t>CHEMBL3581675</t>
  </si>
  <si>
    <t>CHEMBL3581679</t>
  </si>
  <si>
    <t>CHEMBL3581633</t>
  </si>
  <si>
    <t>CHEMBL2332569</t>
  </si>
  <si>
    <t>CHEMBL3765672</t>
  </si>
  <si>
    <t>CHEMBL134892</t>
  </si>
  <si>
    <t>CHEMBL31684</t>
  </si>
  <si>
    <t>CHEMBL222453</t>
  </si>
  <si>
    <t>CHEMBL221515</t>
  </si>
  <si>
    <t>CHEMBL3422033</t>
  </si>
  <si>
    <t>CHEMBL31333</t>
  </si>
  <si>
    <t>CHEMBL426897</t>
  </si>
  <si>
    <t>CHEMBL137795</t>
  </si>
  <si>
    <t>CHEMBL371192</t>
  </si>
  <si>
    <t>CHEMBL370609</t>
  </si>
  <si>
    <t>CHEMBL3581677</t>
  </si>
  <si>
    <t>CHEMBL32072</t>
  </si>
  <si>
    <t>CHEMBL3961033</t>
  </si>
  <si>
    <t>CHEMBL3422044</t>
  </si>
  <si>
    <t>CHEMBL31685</t>
  </si>
  <si>
    <t>CHEMBL31236</t>
  </si>
  <si>
    <t>CHEMBL3409958</t>
  </si>
  <si>
    <t>CHEMBL35073</t>
  </si>
  <si>
    <t>CHEMBL32511</t>
  </si>
  <si>
    <t>CHEMBL3984531</t>
  </si>
  <si>
    <t>CHEMBL3422036</t>
  </si>
  <si>
    <t>CHEMBL2332590</t>
  </si>
  <si>
    <t>CHEMBL284054</t>
  </si>
  <si>
    <t>CHEMBL3422032</t>
  </si>
  <si>
    <t>CHEMBL3422030</t>
  </si>
  <si>
    <t>CHEMBL3422042</t>
  </si>
  <si>
    <t>CHEMBL223026</t>
  </si>
  <si>
    <t>CHEMBL604989</t>
  </si>
  <si>
    <t>CHEMBL222452</t>
  </si>
  <si>
    <t>CHEMBL3589366</t>
  </si>
  <si>
    <t>CHEMBL373743</t>
  </si>
  <si>
    <t>CHEMBL556307</t>
  </si>
  <si>
    <t>CHEMBL1094732</t>
  </si>
  <si>
    <t>CHEMBL3581642</t>
  </si>
  <si>
    <t>CHEMBL32459</t>
  </si>
  <si>
    <t>CHEMBL114159</t>
  </si>
  <si>
    <t>CHEMBL3422037</t>
  </si>
  <si>
    <t>CHEMBL2332581</t>
  </si>
  <si>
    <t>CHEMBL33899</t>
  </si>
  <si>
    <t>CHEMBL221626</t>
  </si>
  <si>
    <t>CHEMBL2111906</t>
  </si>
  <si>
    <t>CHEMBL198042</t>
  </si>
  <si>
    <t>CHEMBL3764890</t>
  </si>
  <si>
    <t>CHEMBL2332575</t>
  </si>
  <si>
    <t>CHEMBL539220</t>
  </si>
  <si>
    <t>CHEMBL2332576</t>
  </si>
  <si>
    <t>CHEMBL3961452</t>
  </si>
  <si>
    <t>CHEMBL133203</t>
  </si>
  <si>
    <t>CHEMBL2332600</t>
  </si>
  <si>
    <t>CHEMBL2332580</t>
  </si>
  <si>
    <t>CHEMBL225022</t>
  </si>
  <si>
    <t>CHEMBL2332571</t>
  </si>
  <si>
    <t>CHEMBL2332578</t>
  </si>
  <si>
    <t>CHEMBL3422039</t>
  </si>
  <si>
    <t>CHEMBL3422035</t>
  </si>
  <si>
    <t>CHEMBL3764690</t>
  </si>
  <si>
    <t>CHEMBL417694</t>
  </si>
  <si>
    <t>CHEMBL138061</t>
  </si>
  <si>
    <t>CHEMBL2332588</t>
  </si>
  <si>
    <t>CHEMBL3581639</t>
  </si>
  <si>
    <t>CHEMBL280645</t>
  </si>
  <si>
    <t>CHEMBL3805318</t>
  </si>
  <si>
    <t>CHEMBL3623004</t>
  </si>
  <si>
    <t>CHEMBL198803</t>
  </si>
  <si>
    <t>CHEMBL2024377</t>
  </si>
  <si>
    <t>CHEMBL178679</t>
  </si>
  <si>
    <t>CHEMBL180707</t>
  </si>
  <si>
    <t>CHEMBL3774584</t>
  </si>
  <si>
    <t>CHEMBL180873</t>
  </si>
  <si>
    <t>CHEMBL178334</t>
  </si>
  <si>
    <t>CHEMBL181368</t>
  </si>
  <si>
    <t>CHEMBL427324</t>
  </si>
  <si>
    <t>CHEMBL433769</t>
  </si>
  <si>
    <t>CHEMBL3775908</t>
  </si>
  <si>
    <t>CHEMBL183467</t>
  </si>
  <si>
    <t>CHEMBL185083</t>
  </si>
  <si>
    <t>CHEMBL361601</t>
  </si>
  <si>
    <t>CHEMBL372808</t>
  </si>
  <si>
    <t>CHEMBL3427401</t>
  </si>
  <si>
    <t>CHEMBL3774647</t>
  </si>
  <si>
    <t>CHEMBL3774690</t>
  </si>
  <si>
    <t>CHEMBL3623002</t>
  </si>
  <si>
    <t>CHEMBL180176</t>
  </si>
  <si>
    <t>CHEMBL178665</t>
  </si>
  <si>
    <t>CHEMBL181862</t>
  </si>
  <si>
    <t>CHEMBL182794</t>
  </si>
  <si>
    <t>CHEMBL182980</t>
  </si>
  <si>
    <t>CHEMBL184679</t>
  </si>
  <si>
    <t>CHEMBL359633</t>
  </si>
  <si>
    <t>CHEMBL367350</t>
  </si>
  <si>
    <t>CHEMBL92748</t>
  </si>
  <si>
    <t>CHEMBL94030</t>
  </si>
  <si>
    <t>CHEMBL198914</t>
  </si>
  <si>
    <t>CHEMBL437695</t>
  </si>
  <si>
    <t>CHEMBL3427402</t>
  </si>
  <si>
    <t>CHEMBL94116</t>
  </si>
  <si>
    <t>CHEMBL10041</t>
  </si>
  <si>
    <t>CHEMBL219004</t>
  </si>
  <si>
    <t>CHEMBL328388</t>
  </si>
  <si>
    <t>CHEMBL183333</t>
  </si>
  <si>
    <t>CHEMBL184360</t>
  </si>
  <si>
    <t>CHEMBL184367</t>
  </si>
  <si>
    <t>CHEMBL184371</t>
  </si>
  <si>
    <t>CHEMBL184421</t>
  </si>
  <si>
    <t>CHEMBL46740</t>
  </si>
  <si>
    <t>CHEMBL197495</t>
  </si>
  <si>
    <t>CHEMBL372337</t>
  </si>
  <si>
    <t>CHEMBL2024376</t>
  </si>
  <si>
    <t>CHEMBL207324</t>
  </si>
  <si>
    <t>CHEMBL362428</t>
  </si>
  <si>
    <t>CHEMBL3806167</t>
  </si>
  <si>
    <t>CHEMBL3774510</t>
  </si>
  <si>
    <t>CHEMBL100617</t>
  </si>
  <si>
    <t>CHEMBL122208</t>
  </si>
  <si>
    <t>CHEMBL179852</t>
  </si>
  <si>
    <t>CHEMBL181248</t>
  </si>
  <si>
    <t>CHEMBL183263</t>
  </si>
  <si>
    <t>CHEMBL183489</t>
  </si>
  <si>
    <t>CHEMBL184202</t>
  </si>
  <si>
    <t>CHEMBL367574</t>
  </si>
  <si>
    <t>CHEMBL369545</t>
  </si>
  <si>
    <t>CHEMBL434525</t>
  </si>
  <si>
    <t>CHEMBL180146</t>
  </si>
  <si>
    <t>CHEMBL181404</t>
  </si>
  <si>
    <t>CHEMBL183092</t>
  </si>
  <si>
    <t>CHEMBL183344</t>
  </si>
  <si>
    <t>CHEMBL184598</t>
  </si>
  <si>
    <t>CHEMBL304552</t>
  </si>
  <si>
    <t>CHEMBL328716</t>
  </si>
  <si>
    <t>CHEMBL361005</t>
  </si>
  <si>
    <t>CHEMBL92635</t>
  </si>
  <si>
    <t>CHEMBL3775016</t>
  </si>
  <si>
    <t>CHEMBL3623003</t>
  </si>
  <si>
    <t>CHEMBL360498</t>
  </si>
  <si>
    <t>CHEMBL180995</t>
  </si>
  <si>
    <t>CHEMBL181369</t>
  </si>
  <si>
    <t>CHEMBL183371</t>
  </si>
  <si>
    <t>CHEMBL183388</t>
  </si>
  <si>
    <t>CHEMBL327320</t>
  </si>
  <si>
    <t>CHEMBL368688</t>
  </si>
  <si>
    <t>CHEMBL3774777</t>
  </si>
  <si>
    <t>CHEMBL2113001</t>
  </si>
  <si>
    <t>CHEMBL121720</t>
  </si>
  <si>
    <t>CHEMBL121978</t>
  </si>
  <si>
    <t>CHEMBL182887</t>
  </si>
  <si>
    <t>CHEMBL183049</t>
  </si>
  <si>
    <t>CHEMBL185231</t>
  </si>
  <si>
    <t>CHEMBL267385</t>
  </si>
  <si>
    <t>CHEMBL329892</t>
  </si>
  <si>
    <t>CHEMBL203472</t>
  </si>
  <si>
    <t>CHEMBL241301</t>
  </si>
  <si>
    <t>CHEMBL391910</t>
  </si>
  <si>
    <t>CHEMBL1253498</t>
  </si>
  <si>
    <t>CHEMBL3427399</t>
  </si>
  <si>
    <t>CHEMBL3657181</t>
  </si>
  <si>
    <t>CHEMBL366928</t>
  </si>
  <si>
    <t>CHEMBL2113027</t>
  </si>
  <si>
    <t>CHEMBL1088485</t>
  </si>
  <si>
    <t>CHEMBL1818254</t>
  </si>
  <si>
    <t>CHEMBL3885342</t>
  </si>
  <si>
    <t>CHEMBL183086</t>
  </si>
  <si>
    <t>CHEMBL184974</t>
  </si>
  <si>
    <t>CHEMBL329849</t>
  </si>
  <si>
    <t>CHEMBL94225</t>
  </si>
  <si>
    <t>CHEMBL1083178</t>
  </si>
  <si>
    <t>CHEMBL1086775</t>
  </si>
  <si>
    <t>CHEMBL3774737</t>
  </si>
  <si>
    <t>CHEMBL3775378</t>
  </si>
  <si>
    <t>CHEMBL180792</t>
  </si>
  <si>
    <t>CHEMBL328190</t>
  </si>
  <si>
    <t>CHEMBL361056</t>
  </si>
  <si>
    <t>CHEMBL368449</t>
  </si>
  <si>
    <t>CHEMBL433581</t>
  </si>
  <si>
    <t>CHEMBL91758</t>
  </si>
  <si>
    <t>CHEMBL180300</t>
  </si>
  <si>
    <t>CHEMBL182402</t>
  </si>
  <si>
    <t>CHEMBL3427405</t>
  </si>
  <si>
    <t>CHEMBL3774660</t>
  </si>
  <si>
    <t>CHEMBL3775833</t>
  </si>
  <si>
    <t>CHEMBL441499</t>
  </si>
  <si>
    <t>CHEMBL124474</t>
  </si>
  <si>
    <t>CHEMBL178470</t>
  </si>
  <si>
    <t>CHEMBL329902</t>
  </si>
  <si>
    <t>CHEMBL334096</t>
  </si>
  <si>
    <t>CHEMBL360315</t>
  </si>
  <si>
    <t>CHEMBL179518</t>
  </si>
  <si>
    <t>CHEMBL181936</t>
  </si>
  <si>
    <t>CHEMBL183782</t>
  </si>
  <si>
    <t>CHEMBL2113002</t>
  </si>
  <si>
    <t>CHEMBL328810</t>
  </si>
  <si>
    <t>CHEMBL362718</t>
  </si>
  <si>
    <t>CHEMBL3427398</t>
  </si>
  <si>
    <t>CHEMBL101997</t>
  </si>
  <si>
    <t>CHEMBL418327</t>
  </si>
  <si>
    <t>CHEMBL71584</t>
  </si>
  <si>
    <t>CHEMBL1087811</t>
  </si>
  <si>
    <t>CHEMBL3427393</t>
  </si>
  <si>
    <t>CHEMBL3775766</t>
  </si>
  <si>
    <t>CHEMBL125119</t>
  </si>
  <si>
    <t>CHEMBL185114</t>
  </si>
  <si>
    <t>CHEMBL361751</t>
  </si>
  <si>
    <t>CHEMBL3775795</t>
  </si>
  <si>
    <t>CHEMBL180973</t>
  </si>
  <si>
    <t>CHEMBL98558</t>
  </si>
  <si>
    <t>CHEMBL184372</t>
  </si>
  <si>
    <t>CHEMBL3805385</t>
  </si>
  <si>
    <t>CHEMBL101083</t>
  </si>
  <si>
    <t>CHEMBL470993</t>
  </si>
  <si>
    <t>CHEMBL1116</t>
  </si>
  <si>
    <t>CHEMBL185383</t>
  </si>
  <si>
    <t>CHEMBL185480</t>
  </si>
  <si>
    <t>CHEMBL190038</t>
  </si>
  <si>
    <t>CHEMBL360802</t>
  </si>
  <si>
    <t>CHEMBL93793</t>
  </si>
  <si>
    <t>CHEMBL240438</t>
  </si>
  <si>
    <t>CHEMBL3623001</t>
  </si>
  <si>
    <t>CHEMBL182237</t>
  </si>
  <si>
    <t>CHEMBL362020</t>
  </si>
  <si>
    <t>CHEMBL184431</t>
  </si>
  <si>
    <t>CHEMBL184491</t>
  </si>
  <si>
    <t>CHEMBL1087545</t>
  </si>
  <si>
    <t>CHEMBL3427395</t>
  </si>
  <si>
    <t>CHEMBL3774447</t>
  </si>
  <si>
    <t>CHEMBL122237</t>
  </si>
  <si>
    <t>CHEMBL183162</t>
  </si>
  <si>
    <t>CHEMBL369724</t>
  </si>
  <si>
    <t>CHEMBL92660</t>
  </si>
  <si>
    <t>CHEMBL1086774</t>
  </si>
  <si>
    <t>CHEMBL181944</t>
  </si>
  <si>
    <t>CHEMBL183084</t>
  </si>
  <si>
    <t>CHEMBL359671</t>
  </si>
  <si>
    <t>CHEMBL431611</t>
  </si>
  <si>
    <t>CHEMBL1086776</t>
  </si>
  <si>
    <t>CHEMBL101807</t>
  </si>
  <si>
    <t>CHEMBL362623</t>
  </si>
  <si>
    <t>CHEMBL85090</t>
  </si>
  <si>
    <t>CHEMBL98470</t>
  </si>
  <si>
    <t>CHEMBL1087557</t>
  </si>
  <si>
    <t>CHEMBL178857</t>
  </si>
  <si>
    <t>CHEMBL313941</t>
  </si>
  <si>
    <t>CHEMBL180702</t>
  </si>
  <si>
    <t>CHEMBL196131</t>
  </si>
  <si>
    <t>CHEMBL219003</t>
  </si>
  <si>
    <t>CHEMBL174502</t>
  </si>
  <si>
    <t>CHEMBL319678</t>
  </si>
  <si>
    <t>CHEMBL319211</t>
  </si>
  <si>
    <t>CHEMBL183584</t>
  </si>
  <si>
    <t>CHEMBL191836</t>
  </si>
  <si>
    <t>CHEMBL2111532</t>
  </si>
  <si>
    <t>CHEMBL315271</t>
  </si>
  <si>
    <t>CHEMBL539927</t>
  </si>
  <si>
    <t>CHEMBL85650</t>
  </si>
  <si>
    <t>CHEMBL91807</t>
  </si>
  <si>
    <t>CHEMBL3290287</t>
  </si>
  <si>
    <t>CHEMBL3290288</t>
  </si>
  <si>
    <t>CHEMBL3427394</t>
  </si>
  <si>
    <t>CHEMBL427496</t>
  </si>
  <si>
    <t>CHEMBL103294</t>
  </si>
  <si>
    <t>CHEMBL192765</t>
  </si>
  <si>
    <t>CHEMBL2113354</t>
  </si>
  <si>
    <t>CHEMBL3427407</t>
  </si>
  <si>
    <t>CHEMBL100763</t>
  </si>
  <si>
    <t>CHEMBL1082224</t>
  </si>
  <si>
    <t>CHEMBL1083186</t>
  </si>
  <si>
    <t>CHEMBL264216</t>
  </si>
  <si>
    <t>CHEMBL90794</t>
  </si>
  <si>
    <t>CHEMBL1088631</t>
  </si>
  <si>
    <t>CHEMBL3586195</t>
  </si>
  <si>
    <t>CHEMBL327515</t>
  </si>
  <si>
    <t>CHEMBL2403355</t>
  </si>
  <si>
    <t>CHEMBL360978</t>
  </si>
  <si>
    <t>CHEMBL121879</t>
  </si>
  <si>
    <t>CHEMBL340606</t>
  </si>
  <si>
    <t>CHEMBL386948</t>
  </si>
  <si>
    <t>CHEMBL3586191</t>
  </si>
  <si>
    <t>CHEMBL3427390</t>
  </si>
  <si>
    <t>CHEMBL92027</t>
  </si>
  <si>
    <t>CHEMBL93546</t>
  </si>
  <si>
    <t>CHEMBL3427392</t>
  </si>
  <si>
    <t>CHEMBL359774</t>
  </si>
  <si>
    <t>CHEMBL85881</t>
  </si>
  <si>
    <t>CHEMBL3427397</t>
  </si>
  <si>
    <t>CHEMBL385993</t>
  </si>
  <si>
    <t>CHEMBL182157</t>
  </si>
  <si>
    <t>CHEMBL123025</t>
  </si>
  <si>
    <t>CHEMBL125362</t>
  </si>
  <si>
    <t>CHEMBL93705</t>
  </si>
  <si>
    <t>CHEMBL1402</t>
  </si>
  <si>
    <t>CHEMBL437190</t>
  </si>
  <si>
    <t>CHEMBL1087418</t>
  </si>
  <si>
    <t>CHEMBL3657166</t>
  </si>
  <si>
    <t>CHEMBL1087426</t>
  </si>
  <si>
    <t>CHEMBL1088344</t>
  </si>
  <si>
    <t>CHEMBL281499</t>
  </si>
  <si>
    <t>CHEMBL332625</t>
  </si>
  <si>
    <t>CHEMBL3775824</t>
  </si>
  <si>
    <t>CHEMBL103305</t>
  </si>
  <si>
    <t>CHEMBL1087297</t>
  </si>
  <si>
    <t>CHEMBL3427391</t>
  </si>
  <si>
    <t>CHEMBL420068</t>
  </si>
  <si>
    <t>CHEMBL94280</t>
  </si>
  <si>
    <t>CHEMBL3775344</t>
  </si>
  <si>
    <t>CHEMBL1083194</t>
  </si>
  <si>
    <t>CHEMBL1085161</t>
  </si>
  <si>
    <t>CHEMBL3586193</t>
  </si>
  <si>
    <t>CHEMBL2403356</t>
  </si>
  <si>
    <t>CHEMBL396119</t>
  </si>
  <si>
    <t>CHEMBL124482</t>
  </si>
  <si>
    <t>CHEMBL1082528</t>
  </si>
  <si>
    <t>CHEMBL1084128</t>
  </si>
  <si>
    <t>CHEMBL1088629</t>
  </si>
  <si>
    <t>CHEMBL100231</t>
  </si>
  <si>
    <t>CHEMBL363872</t>
  </si>
  <si>
    <t>CHEMBL420244</t>
  </si>
  <si>
    <t>CHEMBL327471</t>
  </si>
  <si>
    <t>CHEMBL441457</t>
  </si>
  <si>
    <t>CHEMBL90072</t>
  </si>
  <si>
    <t>CHEMBL1085669</t>
  </si>
  <si>
    <t>CHEMBL3657162</t>
  </si>
  <si>
    <t>CHEMBL3775242</t>
  </si>
  <si>
    <t>CHEMBL472468</t>
  </si>
  <si>
    <t>CHEMBL93230</t>
  </si>
  <si>
    <t>CHEMBL1085899</t>
  </si>
  <si>
    <t>CHEMBL1087298</t>
  </si>
  <si>
    <t>CHEMBL1088343</t>
  </si>
  <si>
    <t>CHEMBL3427400</t>
  </si>
  <si>
    <t>CHEMBL3775329</t>
  </si>
  <si>
    <t>CHEMBL93586</t>
  </si>
  <si>
    <t>CHEMBL3427388</t>
  </si>
  <si>
    <t>CHEMBL370037</t>
  </si>
  <si>
    <t>CHEMBL370849</t>
  </si>
  <si>
    <t>CHEMBL188051</t>
  </si>
  <si>
    <t>CHEMBL71585</t>
  </si>
  <si>
    <t>CHEMBL1088337</t>
  </si>
  <si>
    <t>CHEMBL183044</t>
  </si>
  <si>
    <t>CHEMBL1082864</t>
  </si>
  <si>
    <t>CHEMBL1086652</t>
  </si>
  <si>
    <t>CHEMBL511971</t>
  </si>
  <si>
    <t>CHEMBL241256</t>
  </si>
  <si>
    <t>CHEMBL30439</t>
  </si>
  <si>
    <t>CHEMBL315866</t>
  </si>
  <si>
    <t>CHEMBL511269</t>
  </si>
  <si>
    <t>CHEMBL184448</t>
  </si>
  <si>
    <t>CHEMBL373625</t>
  </si>
  <si>
    <t>CHEMBL313825</t>
  </si>
  <si>
    <t>CHEMBL1084120</t>
  </si>
  <si>
    <t>CHEMBL3775540</t>
  </si>
  <si>
    <t>CHEMBL365484</t>
  </si>
  <si>
    <t>CHEMBL85536</t>
  </si>
  <si>
    <t>CHEMBL3427406</t>
  </si>
  <si>
    <t>CHEMBL316132</t>
  </si>
  <si>
    <t>CHEMBL3774944</t>
  </si>
  <si>
    <t>CHEMBL3775434</t>
  </si>
  <si>
    <t>CHEMBL226268</t>
  </si>
  <si>
    <t>CHEMBL238961</t>
  </si>
  <si>
    <t>CHEMBL93391</t>
  </si>
  <si>
    <t>CHEMBL187105</t>
  </si>
  <si>
    <t>CHEMBL241303</t>
  </si>
  <si>
    <t>CHEMBL3360850</t>
  </si>
  <si>
    <t>CHEMBL3427385</t>
  </si>
  <si>
    <t>CHEMBL469511</t>
  </si>
  <si>
    <t>CHEMBL200021</t>
  </si>
  <si>
    <t>CHEMBL1084922</t>
  </si>
  <si>
    <t>CHEMBL513397</t>
  </si>
  <si>
    <t>CHEMBL83623</t>
  </si>
  <si>
    <t>CHEMBL1627354</t>
  </si>
  <si>
    <t>CHEMBL192586</t>
  </si>
  <si>
    <t>CHEMBL1084129</t>
  </si>
  <si>
    <t>CHEMBL1088483</t>
  </si>
  <si>
    <t>CHEMBL3427389</t>
  </si>
  <si>
    <t>CHEMBL3657161</t>
  </si>
  <si>
    <t>CHEMBL3815076</t>
  </si>
  <si>
    <t>CHEMBL393982</t>
  </si>
  <si>
    <t>CHEMBL92900</t>
  </si>
  <si>
    <t>CHEMBL219763</t>
  </si>
  <si>
    <t>CHEMBL3427404</t>
  </si>
  <si>
    <t>CHEMBL193108</t>
  </si>
  <si>
    <t>CHEMBL195311</t>
  </si>
  <si>
    <t>CHEMBL370282</t>
  </si>
  <si>
    <t>CHEMBL373095</t>
  </si>
  <si>
    <t>CHEMBL68940</t>
  </si>
  <si>
    <t>CHEMBL369935</t>
  </si>
  <si>
    <t>CHEMBL1087812</t>
  </si>
  <si>
    <t>CHEMBL3425530</t>
  </si>
  <si>
    <t>CHEMBL241484</t>
  </si>
  <si>
    <t>CHEMBL192621</t>
  </si>
  <si>
    <t>CHEMBL469510</t>
  </si>
  <si>
    <t>CHEMBL471626</t>
  </si>
  <si>
    <t>CHEMBL316080</t>
  </si>
  <si>
    <t>CHEMBL226327</t>
  </si>
  <si>
    <t>CHEMBL30707</t>
  </si>
  <si>
    <t>CHEMBL419110</t>
  </si>
  <si>
    <t>CHEMBL241300</t>
  </si>
  <si>
    <t>CHEMBL1082539</t>
  </si>
  <si>
    <t>CHEMBL1085668</t>
  </si>
  <si>
    <t>CHEMBL3427396</t>
  </si>
  <si>
    <t>CHEMBL3586192</t>
  </si>
  <si>
    <t>CHEMBL3657171</t>
  </si>
  <si>
    <t>CHEMBL3774494</t>
  </si>
  <si>
    <t>CHEMBL3805025</t>
  </si>
  <si>
    <t>CHEMBL1087919</t>
  </si>
  <si>
    <t>CHEMBL420611</t>
  </si>
  <si>
    <t>CHEMBL182850</t>
  </si>
  <si>
    <t>CHEMBL191841</t>
  </si>
  <si>
    <t>CHEMBL3775283</t>
  </si>
  <si>
    <t>CHEMBL180085</t>
  </si>
  <si>
    <t>CHEMBL186598</t>
  </si>
  <si>
    <t>CHEMBL202615</t>
  </si>
  <si>
    <t>CHEMBL241257</t>
  </si>
  <si>
    <t>CHEMBL241304</t>
  </si>
  <si>
    <t>CHEMBL1084127</t>
  </si>
  <si>
    <t>CHEMBL1087419</t>
  </si>
  <si>
    <t>CHEMBL3597499</t>
  </si>
  <si>
    <t>CHEMBL3657163</t>
  </si>
  <si>
    <t>CHEMBL3657169</t>
  </si>
  <si>
    <t>CHEMBL316119</t>
  </si>
  <si>
    <t>CHEMBL178559</t>
  </si>
  <si>
    <t>CHEMBL30950</t>
  </si>
  <si>
    <t>CHEMBL214091</t>
  </si>
  <si>
    <t>CHEMBL471627</t>
  </si>
  <si>
    <t>CHEMBL2403357</t>
  </si>
  <si>
    <t>CHEMBL3098274</t>
  </si>
  <si>
    <t>CHEMBL362425</t>
  </si>
  <si>
    <t>CHEMBL341367</t>
  </si>
  <si>
    <t>CHEMBL389394</t>
  </si>
  <si>
    <t>CHEMBL3427415</t>
  </si>
  <si>
    <t>CHEMBL435696</t>
  </si>
  <si>
    <t>CHEMBL1086389</t>
  </si>
  <si>
    <t>CHEMBL100595</t>
  </si>
  <si>
    <t>CHEMBL469512</t>
  </si>
  <si>
    <t>CHEMBL101382</t>
  </si>
  <si>
    <t>CHEMBL3427386</t>
  </si>
  <si>
    <t>CHEMBL226269</t>
  </si>
  <si>
    <t>CHEMBL126164</t>
  </si>
  <si>
    <t>CHEMBL195371</t>
  </si>
  <si>
    <t>CHEMBL364492</t>
  </si>
  <si>
    <t>CHEMBL371072</t>
  </si>
  <si>
    <t>CHEMBL194334</t>
  </si>
  <si>
    <t>CHEMBL145576</t>
  </si>
  <si>
    <t>CHEMBL323119</t>
  </si>
  <si>
    <t>CHEMBL3657160</t>
  </si>
  <si>
    <t>CHEMBL226329</t>
  </si>
  <si>
    <t>CHEMBL195466</t>
  </si>
  <si>
    <t>CHEMBL101719</t>
  </si>
  <si>
    <t>CHEMBL434346</t>
  </si>
  <si>
    <t>CHEMBL3961676</t>
  </si>
  <si>
    <t>CHEMBL222580</t>
  </si>
  <si>
    <t>CHEMBL240227</t>
  </si>
  <si>
    <t>CHEMBL394357</t>
  </si>
  <si>
    <t>CHEMBL3657149</t>
  </si>
  <si>
    <t>CHEMBL93826</t>
  </si>
  <si>
    <t>CHEMBL331996</t>
  </si>
  <si>
    <t>CHEMBL363425</t>
  </si>
  <si>
    <t>CHEMBL433944</t>
  </si>
  <si>
    <t>CHEMBL394788</t>
  </si>
  <si>
    <t>CHEMBL191646</t>
  </si>
  <si>
    <t>CHEMBL192386</t>
  </si>
  <si>
    <t>CHEMBL193726</t>
  </si>
  <si>
    <t>CHEMBL189200</t>
  </si>
  <si>
    <t>CHEMBL210063</t>
  </si>
  <si>
    <t>CHEMBL216024</t>
  </si>
  <si>
    <t>CHEMBL241485</t>
  </si>
  <si>
    <t>CHEMBL1087546</t>
  </si>
  <si>
    <t>CHEMBL3775129</t>
  </si>
  <si>
    <t>CHEMBL3622996</t>
  </si>
  <si>
    <t>CHEMBL185012</t>
  </si>
  <si>
    <t>CHEMBL213829</t>
  </si>
  <si>
    <t>CHEMBL238960</t>
  </si>
  <si>
    <t>CHEMBL1086644</t>
  </si>
  <si>
    <t>CHEMBL3657172</t>
  </si>
  <si>
    <t>CHEMBL420623</t>
  </si>
  <si>
    <t>CHEMBL195212</t>
  </si>
  <si>
    <t>CHEMBL387335</t>
  </si>
  <si>
    <t>CHEMBL144897</t>
  </si>
  <si>
    <t>CHEMBL195878</t>
  </si>
  <si>
    <t>CHEMBL187219</t>
  </si>
  <si>
    <t>CHEMBL360410</t>
  </si>
  <si>
    <t>CHEMBL371012</t>
  </si>
  <si>
    <t>CHEMBL3657167</t>
  </si>
  <si>
    <t>CHEMBL330307</t>
  </si>
  <si>
    <t>CHEMBL46903</t>
  </si>
  <si>
    <t>CHEMBL93308</t>
  </si>
  <si>
    <t>CHEMBL204697</t>
  </si>
  <si>
    <t>CHEMBL213838</t>
  </si>
  <si>
    <t>CHEMBL385514</t>
  </si>
  <si>
    <t>CHEMBL3427403</t>
  </si>
  <si>
    <t>CHEMBL363634</t>
  </si>
  <si>
    <t>CHEMBL3235686</t>
  </si>
  <si>
    <t>CHEMBL195289</t>
  </si>
  <si>
    <t>CHEMBL389683</t>
  </si>
  <si>
    <t>CHEMBL3775224</t>
  </si>
  <si>
    <t>CHEMBL371308</t>
  </si>
  <si>
    <t>CHEMBL312186</t>
  </si>
  <si>
    <t>CHEMBL24950</t>
  </si>
  <si>
    <t>CHEMBL93792</t>
  </si>
  <si>
    <t>CHEMBL3657148</t>
  </si>
  <si>
    <t>CHEMBL3804907</t>
  </si>
  <si>
    <t>CHEMBL89994</t>
  </si>
  <si>
    <t>CHEMBL209530</t>
  </si>
  <si>
    <t>CHEMBL214972</t>
  </si>
  <si>
    <t>CHEMBL3657168</t>
  </si>
  <si>
    <t>CHEMBL91740</t>
  </si>
  <si>
    <t>CHEMBL2403349</t>
  </si>
  <si>
    <t>CHEMBL412907</t>
  </si>
  <si>
    <t>CHEMBL363367</t>
  </si>
  <si>
    <t>CHEMBL209402</t>
  </si>
  <si>
    <t>CHEMBL361078</t>
  </si>
  <si>
    <t>CHEMBL1434556</t>
  </si>
  <si>
    <t>CHEMBL3657136</t>
  </si>
  <si>
    <t>CHEMBL3657144</t>
  </si>
  <si>
    <t>CHEMBL3622997</t>
  </si>
  <si>
    <t>CHEMBL91052</t>
  </si>
  <si>
    <t>CHEMBL144431</t>
  </si>
  <si>
    <t>CHEMBL286115</t>
  </si>
  <si>
    <t>CHEMBL371788</t>
  </si>
  <si>
    <t>CHEMBL372029</t>
  </si>
  <si>
    <t>CHEMBL240230</t>
  </si>
  <si>
    <t>CHEMBL374277</t>
  </si>
  <si>
    <t>CHEMBL382734</t>
  </si>
  <si>
    <t>CHEMBL195118</t>
  </si>
  <si>
    <t>CHEMBL3775410</t>
  </si>
  <si>
    <t>CHEMBL1627351</t>
  </si>
  <si>
    <t>CHEMBL1628199</t>
  </si>
  <si>
    <t>CHEMBL362307</t>
  </si>
  <si>
    <t>CHEMBL3775375</t>
  </si>
  <si>
    <t>CHEMBL214692</t>
  </si>
  <si>
    <t>CHEMBL3775006</t>
  </si>
  <si>
    <t>CHEMBL195465</t>
  </si>
  <si>
    <t>CHEMBL92335</t>
  </si>
  <si>
    <t>CHEMBL192260</t>
  </si>
  <si>
    <t>CHEMBL315761</t>
  </si>
  <si>
    <t>CHEMBL189077</t>
  </si>
  <si>
    <t>CHEMBL3597498</t>
  </si>
  <si>
    <t>CHEMBL226379</t>
  </si>
  <si>
    <t>CHEMBL191710</t>
  </si>
  <si>
    <t>CHEMBL245133</t>
  </si>
  <si>
    <t>CHEMBL3775342</t>
  </si>
  <si>
    <t>CHEMBL222454</t>
  </si>
  <si>
    <t>CHEMBL231811</t>
  </si>
  <si>
    <t>CHEMBL391909</t>
  </si>
  <si>
    <t>CHEMBL3657151</t>
  </si>
  <si>
    <t>CHEMBL180253</t>
  </si>
  <si>
    <t>CHEMBL192539</t>
  </si>
  <si>
    <t>CHEMBL195216</t>
  </si>
  <si>
    <t>CHEMBL179929</t>
  </si>
  <si>
    <t>CHEMBL363412</t>
  </si>
  <si>
    <t>CHEMBL3622994</t>
  </si>
  <si>
    <t>CHEMBL191300</t>
  </si>
  <si>
    <t>CHEMBL193146</t>
  </si>
  <si>
    <t>CHEMBL195389</t>
  </si>
  <si>
    <t>CHEMBL214207</t>
  </si>
  <si>
    <t>CHEMBL425439</t>
  </si>
  <si>
    <t>CHEMBL442249</t>
  </si>
  <si>
    <t>CHEMBL3360847</t>
  </si>
  <si>
    <t>CHEMBL3657155</t>
  </si>
  <si>
    <t>CHEMBL3657178</t>
  </si>
  <si>
    <t>CHEMBL1087682</t>
  </si>
  <si>
    <t>CHEMBL380469</t>
  </si>
  <si>
    <t>CHEMBL3427387</t>
  </si>
  <si>
    <t>CHEMBL92720</t>
  </si>
  <si>
    <t>CHEMBL3774659</t>
  </si>
  <si>
    <t>CHEMBL90008</t>
  </si>
  <si>
    <t>CHEMBL192876</t>
  </si>
  <si>
    <t>CHEMBL491705</t>
  </si>
  <si>
    <t>CHEMBL3775060</t>
  </si>
  <si>
    <t>CHEMBL187311</t>
  </si>
  <si>
    <t>CHEMBL94080</t>
  </si>
  <si>
    <t>CHEMBL180538</t>
  </si>
  <si>
    <t>CHEMBL426641</t>
  </si>
  <si>
    <t>CHEMBL3623000</t>
  </si>
  <si>
    <t>CHEMBL1628170</t>
  </si>
  <si>
    <t>CHEMBL363498</t>
  </si>
  <si>
    <t>CHEMBL211349</t>
  </si>
  <si>
    <t>CHEMBL523477</t>
  </si>
  <si>
    <t>CHEMBL192187</t>
  </si>
  <si>
    <t>CHEMBL426461</t>
  </si>
  <si>
    <t>CHEMBL3622999</t>
  </si>
  <si>
    <t>CHEMBL187915</t>
  </si>
  <si>
    <t>CHEMBL190682</t>
  </si>
  <si>
    <t>CHEMBL3657153</t>
  </si>
  <si>
    <t>CHEMBL3775978</t>
  </si>
  <si>
    <t>CHEMBL284453</t>
  </si>
  <si>
    <t>CHEMBL360338</t>
  </si>
  <si>
    <t>CHEMBL187393</t>
  </si>
  <si>
    <t>CHEMBL3805170</t>
  </si>
  <si>
    <t>CHEMBL384268</t>
  </si>
  <si>
    <t>CHEMBL3735770</t>
  </si>
  <si>
    <t>CHEMBL328675</t>
  </si>
  <si>
    <t>CHEMBL434577</t>
  </si>
  <si>
    <t>CHEMBL435090</t>
  </si>
  <si>
    <t>CHEMBL1414407</t>
  </si>
  <si>
    <t>CHEMBL1222035</t>
  </si>
  <si>
    <t>CHEMBL3427500</t>
  </si>
  <si>
    <t>CHEMBL3427501</t>
  </si>
  <si>
    <t>CHEMBL3657165</t>
  </si>
  <si>
    <t>CHEMBL385680</t>
  </si>
  <si>
    <t>CHEMBL208085</t>
  </si>
  <si>
    <t>CHEMBL196283</t>
  </si>
  <si>
    <t>CHEMBL235496</t>
  </si>
  <si>
    <t>CHEMBL451496</t>
  </si>
  <si>
    <t>CHEMBL3586190</t>
  </si>
  <si>
    <t>CHEMBL89995</t>
  </si>
  <si>
    <t>CHEMBL94170</t>
  </si>
  <si>
    <t>CHEMBL93326</t>
  </si>
  <si>
    <t>CHEMBL192390</t>
  </si>
  <si>
    <t>CHEMBL371777</t>
  </si>
  <si>
    <t>CHEMBL427533</t>
  </si>
  <si>
    <t>CHEMBL1087547</t>
  </si>
  <si>
    <t>CHEMBL235497</t>
  </si>
  <si>
    <t>CHEMBL460647</t>
  </si>
  <si>
    <t>CHEMBL3657175</t>
  </si>
  <si>
    <t>CHEMBL195991</t>
  </si>
  <si>
    <t>CHEMBL34679</t>
  </si>
  <si>
    <t>CHEMBL439806</t>
  </si>
  <si>
    <t>CHEMBL447837</t>
  </si>
  <si>
    <t>CHEMBL215409</t>
  </si>
  <si>
    <t>CHEMBL222522</t>
  </si>
  <si>
    <t>CHEMBL3657177</t>
  </si>
  <si>
    <t>CHEMBL3805921</t>
  </si>
  <si>
    <t>CHEMBL225514</t>
  </si>
  <si>
    <t>CHEMBL3657141</t>
  </si>
  <si>
    <t>CHEMBL1085429</t>
  </si>
  <si>
    <t>CHEMBL186597</t>
  </si>
  <si>
    <t>CHEMBL311640</t>
  </si>
  <si>
    <t>CHEMBL33808</t>
  </si>
  <si>
    <t>CHEMBL238959</t>
  </si>
  <si>
    <t>CHEMBL1322939</t>
  </si>
  <si>
    <t>CHEMBL1433745</t>
  </si>
  <si>
    <t>CHEMBL3657180</t>
  </si>
  <si>
    <t>CHEMBL3657184</t>
  </si>
  <si>
    <t>CHEMBL4106817</t>
  </si>
  <si>
    <t>CHEMBL209429</t>
  </si>
  <si>
    <t>CHEMBL33890</t>
  </si>
  <si>
    <t>CHEMBL219390</t>
  </si>
  <si>
    <t>CHEMBL3427414</t>
  </si>
  <si>
    <t>CHEMBL191759</t>
  </si>
  <si>
    <t>CHEMBL192901</t>
  </si>
  <si>
    <t>CHEMBL2403347</t>
  </si>
  <si>
    <t>CHEMBL192782</t>
  </si>
  <si>
    <t>CHEMBL377694</t>
  </si>
  <si>
    <t>CHEMBL383533</t>
  </si>
  <si>
    <t>CHEMBL2403362</t>
  </si>
  <si>
    <t>CHEMBL219577</t>
  </si>
  <si>
    <t>CHEMBL1356953</t>
  </si>
  <si>
    <t>CHEMBL1395826</t>
  </si>
  <si>
    <t>CHEMBL3657145</t>
  </si>
  <si>
    <t>CHEMBL3657156</t>
  </si>
  <si>
    <t>CHEMBL3657174</t>
  </si>
  <si>
    <t>CHEMBL3657185</t>
  </si>
  <si>
    <t>CHEMBL215428</t>
  </si>
  <si>
    <t>CHEMBL3774642</t>
  </si>
  <si>
    <t>CHEMBL187087</t>
  </si>
  <si>
    <t>CHEMBL211887</t>
  </si>
  <si>
    <t>CHEMBL385358</t>
  </si>
  <si>
    <t>CHEMBL3775176</t>
  </si>
  <si>
    <t>CHEMBL194762</t>
  </si>
  <si>
    <t>CHEMBL212992</t>
  </si>
  <si>
    <t>CHEMBL234524</t>
  </si>
  <si>
    <t>CHEMBL2403358</t>
  </si>
  <si>
    <t>CHEMBL1087288</t>
  </si>
  <si>
    <t>CHEMBL1782331</t>
  </si>
  <si>
    <t>CHEMBL3925136</t>
  </si>
  <si>
    <t>CHEMBL10560</t>
  </si>
  <si>
    <t>CHEMBL282292</t>
  </si>
  <si>
    <t>CHEMBL1434189</t>
  </si>
  <si>
    <t>CHEMBL1593653</t>
  </si>
  <si>
    <t>CHEMBL3657142</t>
  </si>
  <si>
    <t>CHEMBL25228</t>
  </si>
  <si>
    <t>CHEMBL364092</t>
  </si>
  <si>
    <t>CHEMBL191716</t>
  </si>
  <si>
    <t>CHEMBL193727</t>
  </si>
  <si>
    <t>CHEMBL470785</t>
  </si>
  <si>
    <t>CHEMBL211816</t>
  </si>
  <si>
    <t>CHEMBL222501</t>
  </si>
  <si>
    <t>CHEMBL1627356</t>
  </si>
  <si>
    <t>CHEMBL3597509</t>
  </si>
  <si>
    <t>CHEMBL200232</t>
  </si>
  <si>
    <t>CHEMBL395308</t>
  </si>
  <si>
    <t>CHEMBL192000</t>
  </si>
  <si>
    <t>CHEMBL225081</t>
  </si>
  <si>
    <t>CHEMBL379008</t>
  </si>
  <si>
    <t>CHEMBL3897925</t>
  </si>
  <si>
    <t>CHEMBL2403348</t>
  </si>
  <si>
    <t>CHEMBL189356</t>
  </si>
  <si>
    <t>CHEMBL192218</t>
  </si>
  <si>
    <t>CHEMBL2403361</t>
  </si>
  <si>
    <t>CHEMBL3657173</t>
  </si>
  <si>
    <t>CHEMBL383112</t>
  </si>
  <si>
    <t>CHEMBL1087289</t>
  </si>
  <si>
    <t>CHEMBL3427410</t>
  </si>
  <si>
    <t>CHEMBL3657147</t>
  </si>
  <si>
    <t>CHEMBL3657154</t>
  </si>
  <si>
    <t>CHEMBL3657183</t>
  </si>
  <si>
    <t>CHEMBL3705039</t>
  </si>
  <si>
    <t>CHEMBL206547</t>
  </si>
  <si>
    <t>CHEMBL183889</t>
  </si>
  <si>
    <t>CHEMBL33568</t>
  </si>
  <si>
    <t>CHEMBL371624</t>
  </si>
  <si>
    <t>CHEMBL365999</t>
  </si>
  <si>
    <t>CHEMBL185126</t>
  </si>
  <si>
    <t>CHEMBL195807</t>
  </si>
  <si>
    <t>CHEMBL31128</t>
  </si>
  <si>
    <t>CHEMBL250110</t>
  </si>
  <si>
    <t>CHEMBL424725</t>
  </si>
  <si>
    <t>CHEMBL2403346</t>
  </si>
  <si>
    <t>CHEMBL3597505</t>
  </si>
  <si>
    <t>CHEMBL3657158</t>
  </si>
  <si>
    <t>CHEMBL3657159</t>
  </si>
  <si>
    <t>CHEMBL1083179</t>
  </si>
  <si>
    <t>CHEMBL328475</t>
  </si>
  <si>
    <t>CHEMBL195208</t>
  </si>
  <si>
    <t>CHEMBL209978</t>
  </si>
  <si>
    <t>CHEMBL361258</t>
  </si>
  <si>
    <t>CHEMBL365290</t>
  </si>
  <si>
    <t>CHEMBL379109</t>
  </si>
  <si>
    <t>CHEMBL3235685</t>
  </si>
  <si>
    <t>CHEMBL195039</t>
  </si>
  <si>
    <t>CHEMBL185918</t>
  </si>
  <si>
    <t>CHEMBL363177</t>
  </si>
  <si>
    <t>CHEMBL1462307</t>
  </si>
  <si>
    <t>CHEMBL193518</t>
  </si>
  <si>
    <t>CHEMBL421368</t>
  </si>
  <si>
    <t>CHEMBL1083187</t>
  </si>
  <si>
    <t>CHEMBL1318094</t>
  </si>
  <si>
    <t>CHEMBL1597831</t>
  </si>
  <si>
    <t>CHEMBL3648370</t>
  </si>
  <si>
    <t>CHEMBL3657135</t>
  </si>
  <si>
    <t>CHEMBL3657164</t>
  </si>
  <si>
    <t>CHEMBL380359</t>
  </si>
  <si>
    <t>CHEMBL191711</t>
  </si>
  <si>
    <t>CHEMBL93266</t>
  </si>
  <si>
    <t>CHEMBL379821</t>
  </si>
  <si>
    <t>CHEMBL191901</t>
  </si>
  <si>
    <t>CHEMBL196836</t>
  </si>
  <si>
    <t>CHEMBL511492</t>
  </si>
  <si>
    <t>CHEMBL2401849</t>
  </si>
  <si>
    <t>CHEMBL208978</t>
  </si>
  <si>
    <t>CHEMBL203072</t>
  </si>
  <si>
    <t>CHEMBL211614</t>
  </si>
  <si>
    <t>CHEMBL362966</t>
  </si>
  <si>
    <t>CHEMBL189658</t>
  </si>
  <si>
    <t>CHEMBL188391</t>
  </si>
  <si>
    <t>CHEMBL377254</t>
  </si>
  <si>
    <t>CHEMBL211358</t>
  </si>
  <si>
    <t>CHEMBL216279</t>
  </si>
  <si>
    <t>CHEMBL3360845</t>
  </si>
  <si>
    <t>CHEMBL3589361</t>
  </si>
  <si>
    <t>CHEMBL209851</t>
  </si>
  <si>
    <t>CHEMBL214693</t>
  </si>
  <si>
    <t>CHEMBL191808</t>
  </si>
  <si>
    <t>CHEMBL213337</t>
  </si>
  <si>
    <t>CHEMBL381566</t>
  </si>
  <si>
    <t>CHEMBL231810</t>
  </si>
  <si>
    <t>CHEMBL33053</t>
  </si>
  <si>
    <t>CHEMBL398841</t>
  </si>
  <si>
    <t>CHEMBL1087040</t>
  </si>
  <si>
    <t>CHEMBL3360846</t>
  </si>
  <si>
    <t>CHEMBL3657152</t>
  </si>
  <si>
    <t>CHEMBL3657170</t>
  </si>
  <si>
    <t>CHEMBL3657182</t>
  </si>
  <si>
    <t>CHEMBL3098273</t>
  </si>
  <si>
    <t>CHEMBL372011</t>
  </si>
  <si>
    <t>CHEMBL183367</t>
  </si>
  <si>
    <t>CHEMBL188528</t>
  </si>
  <si>
    <t>CHEMBL340111</t>
  </si>
  <si>
    <t>CHEMBL231812</t>
  </si>
  <si>
    <t>CHEMBL425092</t>
  </si>
  <si>
    <t>CHEMBL203123</t>
  </si>
  <si>
    <t>CHEMBL204922</t>
  </si>
  <si>
    <t>CHEMBL93207</t>
  </si>
  <si>
    <t>CHEMBL264349</t>
  </si>
  <si>
    <t>CHEMBL3774652</t>
  </si>
  <si>
    <t>CHEMBL188189</t>
  </si>
  <si>
    <t>CHEMBL192055</t>
  </si>
  <si>
    <t>CHEMBL183368</t>
  </si>
  <si>
    <t>CHEMBL313849</t>
  </si>
  <si>
    <t>CHEMBL225404</t>
  </si>
  <si>
    <t>CHEMBL1208076</t>
  </si>
  <si>
    <t>CHEMBL1552932</t>
  </si>
  <si>
    <t>CHEMBL3657150</t>
  </si>
  <si>
    <t>CHEMBL3657157</t>
  </si>
  <si>
    <t>CHEMBL3774774</t>
  </si>
  <si>
    <t>CHEMBL432454</t>
  </si>
  <si>
    <t>CHEMBL427180</t>
  </si>
  <si>
    <t>CHEMBL396118</t>
  </si>
  <si>
    <t>CHEMBL367588</t>
  </si>
  <si>
    <t>CHEMBL377644</t>
  </si>
  <si>
    <t>CHEMBL206814</t>
  </si>
  <si>
    <t>CHEMBL285632</t>
  </si>
  <si>
    <t>CHEMBL440283</t>
  </si>
  <si>
    <t>CHEMBL192849</t>
  </si>
  <si>
    <t>CHEMBL77609</t>
  </si>
  <si>
    <t>CHEMBL78413</t>
  </si>
  <si>
    <t>CHEMBL1082529</t>
  </si>
  <si>
    <t>CHEMBL1475062</t>
  </si>
  <si>
    <t>CHEMBL189080</t>
  </si>
  <si>
    <t>CHEMBL194326</t>
  </si>
  <si>
    <t>CHEMBL189287</t>
  </si>
  <si>
    <t>CHEMBL1087041</t>
  </si>
  <si>
    <t>CHEMBL1628029</t>
  </si>
  <si>
    <t>CHEMBL381298</t>
  </si>
  <si>
    <t>CHEMBL361272</t>
  </si>
  <si>
    <t>CHEMBL221676</t>
  </si>
  <si>
    <t>CHEMBL378675</t>
  </si>
  <si>
    <t>CHEMBL211870</t>
  </si>
  <si>
    <t>CHEMBL192587</t>
  </si>
  <si>
    <t>CHEMBL204970</t>
  </si>
  <si>
    <t>CHEMBL3657143</t>
  </si>
  <si>
    <t>CHEMBL3657146</t>
  </si>
  <si>
    <t>CHEMBL360385</t>
  </si>
  <si>
    <t>CHEMBL3735995</t>
  </si>
  <si>
    <t>CHEMBL192154</t>
  </si>
  <si>
    <t>CHEMBL360189</t>
  </si>
  <si>
    <t>CHEMBL3586194</t>
  </si>
  <si>
    <t>CHEMBL191974</t>
  </si>
  <si>
    <t>CHEMBL198411</t>
  </si>
  <si>
    <t>CHEMBL372783</t>
  </si>
  <si>
    <t>CHEMBL216334</t>
  </si>
  <si>
    <t>CHEMBL441366</t>
  </si>
  <si>
    <t>CHEMBL211953</t>
  </si>
  <si>
    <t>CHEMBL3939621</t>
  </si>
  <si>
    <t>CHEMBL381697</t>
  </si>
  <si>
    <t>CHEMBL188846</t>
  </si>
  <si>
    <t>CHEMBL206727</t>
  </si>
  <si>
    <t>CHEMBL206500</t>
  </si>
  <si>
    <t>CHEMBL211800</t>
  </si>
  <si>
    <t>CHEMBL195217</t>
  </si>
  <si>
    <t>CHEMBL211666</t>
  </si>
  <si>
    <t>CHEMBL2403359</t>
  </si>
  <si>
    <t>CHEMBL2403360</t>
  </si>
  <si>
    <t>CHEMBL3360843</t>
  </si>
  <si>
    <t>CHEMBL365941</t>
  </si>
  <si>
    <t>CHEMBL193064</t>
  </si>
  <si>
    <t>CHEMBL2112469</t>
  </si>
  <si>
    <t>CHEMBL329630</t>
  </si>
  <si>
    <t>CHEMBL206584</t>
  </si>
  <si>
    <t>CHEMBL205119</t>
  </si>
  <si>
    <t>CHEMBL198410</t>
  </si>
  <si>
    <t>CHEMBL192016</t>
  </si>
  <si>
    <t>CHEMBL2401848</t>
  </si>
  <si>
    <t>CHEMBL188517</t>
  </si>
  <si>
    <t>CHEMBL214034</t>
  </si>
  <si>
    <t>CHEMBL204376</t>
  </si>
  <si>
    <t>CHEMBL195290</t>
  </si>
  <si>
    <t>CHEMBL187207</t>
  </si>
  <si>
    <t>CHEMBL364419</t>
  </si>
  <si>
    <t>CHEMBL185890</t>
  </si>
  <si>
    <t>CHEMBL209803</t>
  </si>
  <si>
    <t>CHEMBL194936</t>
  </si>
  <si>
    <t>CHEMBL388418</t>
  </si>
  <si>
    <t>CHEMBL438516</t>
  </si>
  <si>
    <t>CHEMBL210143</t>
  </si>
  <si>
    <t>CHEMBL360651</t>
  </si>
  <si>
    <t>CHEMBL3427408</t>
  </si>
  <si>
    <t>CHEMBL372030</t>
  </si>
  <si>
    <t>CHEMBL194265</t>
  </si>
  <si>
    <t>CHEMBL103650</t>
  </si>
  <si>
    <t>CHEMBL190467</t>
  </si>
  <si>
    <t>CHEMBL232023</t>
  </si>
  <si>
    <t>CHEMBL191238</t>
  </si>
  <si>
    <t>CHEMBL45068</t>
  </si>
  <si>
    <t>CHEMBL3657138</t>
  </si>
  <si>
    <t>CHEMBL225349</t>
  </si>
  <si>
    <t>CHEMBL384708</t>
  </si>
  <si>
    <t>CHEMBL1087683</t>
  </si>
  <si>
    <t>CHEMBL195280</t>
  </si>
  <si>
    <t>CHEMBL1085172</t>
  </si>
  <si>
    <t>CHEMBL245378</t>
  </si>
  <si>
    <t>CHEMBL441537</t>
  </si>
  <si>
    <t>CHEMBL77620</t>
  </si>
  <si>
    <t>CHEMBL201013</t>
  </si>
  <si>
    <t>CHEMBL1084913</t>
  </si>
  <si>
    <t>CHEMBL362272</t>
  </si>
  <si>
    <t>CHEMBL381337</t>
  </si>
  <si>
    <t>CHEMBL214291</t>
  </si>
  <si>
    <t>CHEMBL363633</t>
  </si>
  <si>
    <t>CHEMBL377848</t>
  </si>
  <si>
    <t>CHEMBL1475434</t>
  </si>
  <si>
    <t>CHEMBL3657137</t>
  </si>
  <si>
    <t>CHEMBL378883</t>
  </si>
  <si>
    <t>CHEMBL379595</t>
  </si>
  <si>
    <t>CHEMBL426085</t>
  </si>
  <si>
    <t>CHEMBL188458</t>
  </si>
  <si>
    <t>CHEMBL208929</t>
  </si>
  <si>
    <t>CHEMBL3427409</t>
  </si>
  <si>
    <t>CHEMBL25580</t>
  </si>
  <si>
    <t>CHEMBL362355</t>
  </si>
  <si>
    <t>CHEMBL186643</t>
  </si>
  <si>
    <t>CHEMBL393179</t>
  </si>
  <si>
    <t>CHEMBL3823498</t>
  </si>
  <si>
    <t>CHEMBL385279</t>
  </si>
  <si>
    <t>CHEMBL91452</t>
  </si>
  <si>
    <t>CHEMBL197757</t>
  </si>
  <si>
    <t>CHEMBL377224</t>
  </si>
  <si>
    <t>CHEMBL188957</t>
  </si>
  <si>
    <t>CHEMBL3427411</t>
  </si>
  <si>
    <t>CHEMBL3597504</t>
  </si>
  <si>
    <t>CHEMBL216596</t>
  </si>
  <si>
    <t>CHEMBL1627353</t>
  </si>
  <si>
    <t>CHEMBL200799</t>
  </si>
  <si>
    <t>CHEMBL371126</t>
  </si>
  <si>
    <t>CHEMBL374799</t>
  </si>
  <si>
    <t>CHEMBL186513</t>
  </si>
  <si>
    <t>CHEMBL33230</t>
  </si>
  <si>
    <t>CHEMBL373987</t>
  </si>
  <si>
    <t>CHEMBL379543</t>
  </si>
  <si>
    <t>CHEMBL437065</t>
  </si>
  <si>
    <t>CHEMBL186945</t>
  </si>
  <si>
    <t>CHEMBL189556</t>
  </si>
  <si>
    <t>CHEMBL206439</t>
  </si>
  <si>
    <t>CHEMBL219387</t>
  </si>
  <si>
    <t>CHEMBL3823426</t>
  </si>
  <si>
    <t>CHEMBL213457</t>
  </si>
  <si>
    <t>CHEMBL394213</t>
  </si>
  <si>
    <t>CHEMBL191715</t>
  </si>
  <si>
    <t>CHEMBL389393</t>
  </si>
  <si>
    <t>CHEMBL363955</t>
  </si>
  <si>
    <t>CHEMBL8145</t>
  </si>
  <si>
    <t>CHEMBL3657176</t>
  </si>
  <si>
    <t>CHEMBL197667</t>
  </si>
  <si>
    <t>CHEMBL212418</t>
  </si>
  <si>
    <t>CHEMBL215593</t>
  </si>
  <si>
    <t>CHEMBL188299</t>
  </si>
  <si>
    <t>CHEMBL362356</t>
  </si>
  <si>
    <t>CHEMBL204025</t>
  </si>
  <si>
    <t>CHEMBL209623</t>
  </si>
  <si>
    <t>CHEMBL425246</t>
  </si>
  <si>
    <t>CHEMBL363963</t>
  </si>
  <si>
    <t>CHEMBL189822</t>
  </si>
  <si>
    <t>CHEMBL190104</t>
  </si>
  <si>
    <t>CHEMBL187937</t>
  </si>
  <si>
    <t>CHEMBL211493</t>
  </si>
  <si>
    <t>CHEMBL361226</t>
  </si>
  <si>
    <t>CHEMBL204902</t>
  </si>
  <si>
    <t>CHEMBL206227</t>
  </si>
  <si>
    <t>CHEMBL31127</t>
  </si>
  <si>
    <t>CHEMBL83451</t>
  </si>
  <si>
    <t>CHEMBL2403363</t>
  </si>
  <si>
    <t>CHEMBL3931922</t>
  </si>
  <si>
    <t>CHEMBL184003</t>
  </si>
  <si>
    <t>CHEMBL106773</t>
  </si>
  <si>
    <t>CHEMBL219126</t>
  </si>
  <si>
    <t>CHEMBL198089</t>
  </si>
  <si>
    <t>CHEMBL3735106</t>
  </si>
  <si>
    <t>CHEMBL188246</t>
  </si>
  <si>
    <t>CHEMBL192068</t>
  </si>
  <si>
    <t>CHEMBL1231453</t>
  </si>
  <si>
    <t>CHEMBL3657140</t>
  </si>
  <si>
    <t>CHEMBL203340</t>
  </si>
  <si>
    <t>CHEMBL191648</t>
  </si>
  <si>
    <t>CHEMBL30574</t>
  </si>
  <si>
    <t>CHEMBL364329</t>
  </si>
  <si>
    <t>CHEMBL187000</t>
  </si>
  <si>
    <t>CHEMBL83060</t>
  </si>
  <si>
    <t>CHEMBL195154</t>
  </si>
  <si>
    <t>CHEMBL57150</t>
  </si>
  <si>
    <t>CHEMBL30769</t>
  </si>
  <si>
    <t>CHEMBL3936897</t>
  </si>
  <si>
    <t>CHEMBL309245</t>
  </si>
  <si>
    <t>CHEMBL364551</t>
  </si>
  <si>
    <t>CHEMBL316292</t>
  </si>
  <si>
    <t>CHEMBL153395</t>
  </si>
  <si>
    <t>CHEMBL209269</t>
  </si>
  <si>
    <t>CHEMBL3823192</t>
  </si>
  <si>
    <t>CHEMBL190025</t>
  </si>
  <si>
    <t>CHEMBL1083188</t>
  </si>
  <si>
    <t>CHEMBL414859</t>
  </si>
  <si>
    <t>CHEMBL380720</t>
  </si>
  <si>
    <t>CHEMBL3774405</t>
  </si>
  <si>
    <t>CHEMBL203348</t>
  </si>
  <si>
    <t>CHEMBL206406</t>
  </si>
  <si>
    <t>CHEMBL3657139</t>
  </si>
  <si>
    <t>CHEMBL213950</t>
  </si>
  <si>
    <t>CHEMBL213529</t>
  </si>
  <si>
    <t>CHEMBL3597501</t>
  </si>
  <si>
    <t>CHEMBL375334</t>
  </si>
  <si>
    <t>CHEMBL379567</t>
  </si>
  <si>
    <t>CHEMBL183152</t>
  </si>
  <si>
    <t>CHEMBL202673</t>
  </si>
  <si>
    <t>CHEMBL204024</t>
  </si>
  <si>
    <t>CHEMBL381495</t>
  </si>
  <si>
    <t>CHEMBL196530</t>
  </si>
  <si>
    <t>CHEMBL198679</t>
  </si>
  <si>
    <t>CHEMBL194772</t>
  </si>
  <si>
    <t>CHEMBL249700</t>
  </si>
  <si>
    <t>CHEMBL3589365</t>
  </si>
  <si>
    <t>CHEMBL385949</t>
  </si>
  <si>
    <t>CHEMBL291002</t>
  </si>
  <si>
    <t>CHEMBL206600</t>
  </si>
  <si>
    <t>CHEMBL380032</t>
  </si>
  <si>
    <t>CHEMBL449038</t>
  </si>
  <si>
    <t>CHEMBL457035</t>
  </si>
  <si>
    <t>CHEMBL3597502</t>
  </si>
  <si>
    <t>CHEMBL3622998</t>
  </si>
  <si>
    <t>CHEMBL195788</t>
  </si>
  <si>
    <t>CHEMBL190487</t>
  </si>
  <si>
    <t>CHEMBL380717</t>
  </si>
  <si>
    <t>CHEMBL365625</t>
  </si>
  <si>
    <t>CHEMBL188049</t>
  </si>
  <si>
    <t>CHEMBL3597508</t>
  </si>
  <si>
    <t>CHEMBL1081361</t>
  </si>
  <si>
    <t>CHEMBL365016</t>
  </si>
  <si>
    <t>CHEMBL3622995</t>
  </si>
  <si>
    <t>CHEMBL187314</t>
  </si>
  <si>
    <t>CHEMBL198088</t>
  </si>
  <si>
    <t>CHEMBL205934</t>
  </si>
  <si>
    <t>CHEMBL3589364</t>
  </si>
  <si>
    <t>CHEMBL385693</t>
  </si>
  <si>
    <t>CHEMBL455215</t>
  </si>
  <si>
    <t>CHEMBL242818</t>
  </si>
  <si>
    <t>CHEMBL396947</t>
  </si>
  <si>
    <t>CHEMBL182751</t>
  </si>
  <si>
    <t>CHEMBL188516</t>
  </si>
  <si>
    <t>CHEMBL188882</t>
  </si>
  <si>
    <t>CHEMBL187069</t>
  </si>
  <si>
    <t>CHEMBL1455849</t>
  </si>
  <si>
    <t>CHEMBL74758</t>
  </si>
  <si>
    <t>CHEMBL3957546</t>
  </si>
  <si>
    <t>CHEMBL371564</t>
  </si>
  <si>
    <t>CHEMBL211739</t>
  </si>
  <si>
    <t>CHEMBL377475</t>
  </si>
  <si>
    <t>CHEMBL195786</t>
  </si>
  <si>
    <t>CHEMBL384709</t>
  </si>
  <si>
    <t>CHEMBL187673</t>
  </si>
  <si>
    <t>CHEMBL33888</t>
  </si>
  <si>
    <t>CHEMBL3775116</t>
  </si>
  <si>
    <t>CHEMBL377171</t>
  </si>
  <si>
    <t>CHEMBL3897416</t>
  </si>
  <si>
    <t>CHEMBL183033</t>
  </si>
  <si>
    <t>CHEMBL205614</t>
  </si>
  <si>
    <t>EC50</t>
  </si>
  <si>
    <t>261357</t>
  </si>
  <si>
    <t>420120</t>
  </si>
  <si>
    <t>261372</t>
  </si>
  <si>
    <t>261368</t>
  </si>
  <si>
    <t>261367</t>
  </si>
  <si>
    <t>261377</t>
  </si>
  <si>
    <t>261369</t>
  </si>
  <si>
    <t>261375</t>
  </si>
  <si>
    <t>261366</t>
  </si>
  <si>
    <t>261351</t>
  </si>
  <si>
    <t>261378</t>
  </si>
  <si>
    <t>261373</t>
  </si>
  <si>
    <t>261348</t>
  </si>
  <si>
    <t>261374</t>
  </si>
  <si>
    <t>Not Active</t>
  </si>
  <si>
    <t>261332</t>
  </si>
  <si>
    <t>261342</t>
  </si>
  <si>
    <t>261353</t>
  </si>
  <si>
    <t>261359</t>
  </si>
  <si>
    <t>261344</t>
  </si>
  <si>
    <t>261356</t>
  </si>
  <si>
    <t>261341</t>
  </si>
  <si>
    <t>261371</t>
  </si>
  <si>
    <t>261381</t>
  </si>
  <si>
    <t>261340</t>
  </si>
  <si>
    <t>261350</t>
  </si>
  <si>
    <t>261343</t>
  </si>
  <si>
    <t>261337</t>
  </si>
  <si>
    <t>261355</t>
  </si>
  <si>
    <t>13263</t>
  </si>
  <si>
    <t>420117</t>
  </si>
  <si>
    <t>221279</t>
  </si>
  <si>
    <t>261345</t>
  </si>
  <si>
    <t>261362</t>
  </si>
  <si>
    <t>261380</t>
  </si>
  <si>
    <t>13351</t>
  </si>
  <si>
    <t>261338</t>
  </si>
  <si>
    <t>261379</t>
  </si>
  <si>
    <t>261347</t>
  </si>
  <si>
    <t>261360</t>
  </si>
  <si>
    <t>261361</t>
  </si>
  <si>
    <t>261349</t>
  </si>
  <si>
    <t>261364</t>
  </si>
  <si>
    <t>261365</t>
  </si>
  <si>
    <t>221280</t>
  </si>
  <si>
    <t>261331</t>
  </si>
  <si>
    <t>261370</t>
  </si>
  <si>
    <t>261354</t>
  </si>
  <si>
    <t>261376</t>
  </si>
  <si>
    <t>261358</t>
  </si>
  <si>
    <t>261352</t>
  </si>
  <si>
    <t>261363</t>
  </si>
  <si>
    <t>261339</t>
  </si>
  <si>
    <t>261346</t>
  </si>
  <si>
    <t>261334</t>
  </si>
  <si>
    <t>261333</t>
  </si>
  <si>
    <t>261330</t>
  </si>
  <si>
    <t>420118</t>
  </si>
  <si>
    <t>261336</t>
  </si>
  <si>
    <t>261335</t>
  </si>
  <si>
    <t>Outside typical range</t>
  </si>
  <si>
    <t>Potential transcription error</t>
  </si>
  <si>
    <t>Activation of human ERalpha expressed in human U2-OS cells by luciferase reporter gene assay relative to untreated control</t>
  </si>
  <si>
    <t>Agonist activity at human ERalpha in human MCF7 cells assessed as progesterone receptor endogenous genes activation after 24 hrs by qPCR</t>
  </si>
  <si>
    <t>Agonist activity at ER in human MCF7:WS8 cells assessed as increase in cell growth by measuring DNA level after 7 days by fluorescence analysis</t>
  </si>
  <si>
    <t>Transcriptional potency (EC50) at Human estrogen receptor alpha</t>
  </si>
  <si>
    <t>Transcriptional activation of estrogen receptor alpha in U2OS cell using estrogen-regulated luciferase reporter gene plasmid upon incubation for 20-30 mins at RT</t>
  </si>
  <si>
    <t>Activation of estrogen response element in HeLa cells stably transfected with human Estrogen receptor alpha.</t>
  </si>
  <si>
    <t>Agonist activity at human ERalpha expressed in HEK293 cells by luciferase reporter gene assay</t>
  </si>
  <si>
    <t>Estrogenic activity at ERalpha in human Ishikawa cells assessed as stimulation of alkaline phosphatase activity after 4 days by microplate scanning spectrophotometry</t>
  </si>
  <si>
    <t>Estrogenic activity at estrogen receptor in human Ishikawa Var-1 cells assessed as stimulation of alkaline phosphatase activity measured by metabolism of p-nitrophenol phosphatase after 72 hrs</t>
  </si>
  <si>
    <t>Transcriptional activation of ERalpha receptor expressed in CHO-K1 cells after 24 hrs by luciferase reporter gene assay</t>
  </si>
  <si>
    <t>Transactivation of human ERalpha expressed in HEK293 cells after 18 hrs by luciferase reporter gene assay</t>
  </si>
  <si>
    <t>Activation of ERalpha in human MCF7/2a cells by luciferase reporter gene assay relative to untreated control</t>
  </si>
  <si>
    <t>Agonist activity at ER-alpha (unknown origin) transfected in HEK293T cells after 24 hrs by Steady-Glo luciferase reporter gene assay</t>
  </si>
  <si>
    <t>Induction of estrogen receptor-alpha degradation in human MCF7 cells after 4 hrs by in-cell western assay</t>
  </si>
  <si>
    <t>Agonist activity at ERalpha (unknown origin) expressed in human HepG2 cells assessed as transcriptional activation after 24 hrs by ERE-luciferase reporter gene assay</t>
  </si>
  <si>
    <t>Activity at human ERalpha expressed in HEC1 cells co-transfected with 2ERE-pS2-Luc assessed as relative transcriptional potency by luciferase reporter assay</t>
  </si>
  <si>
    <t>Agonist activity at human ERalpha expressed in human HEC1 cells assessed as transcriptional activation after 24 hrs by ERE-luciferase reporter gene transfection assay</t>
  </si>
  <si>
    <t>Agonist activity at estrogen receptor alpha in human MCF7:WS8 cells after 18 hrs by dual luciferase reporter assay</t>
  </si>
  <si>
    <t>Agonist activity at ERalpha in human MCF7 cells assessed as induction of cell proliferation incubated for 5 days by WST-8 assay</t>
  </si>
  <si>
    <t>Estrogenic activity at human estrogen receptor expressing Saccharomyces cerevisiae carrying estrogen responsive sequence containing plasmid assessed as metabolism of chlorophenol res beta-D-galactopyranoside</t>
  </si>
  <si>
    <t>Agonist activity at human N-His6-tagged terbium-labelled NRID-SRC3 of ERalpha ligand binding domain expressed in Escherichia coli BL21 cells after 1 hr by TR-FRET assay</t>
  </si>
  <si>
    <t>Partial agonist activity at ERalpha in human MCF7:WS8 cells after 18 hrs by luciferase reporter gene assay</t>
  </si>
  <si>
    <t>Agonist activity at ER-alpha (unknown origin) transfected in HEK293T cells assessed as stimulation of transcriptional activity after 24 hrs by luciferase reporter gene assay</t>
  </si>
  <si>
    <t>Agonist activity at human estrogen receptor-alpha by yeast two-hybrid assay in presence of SRC1</t>
  </si>
  <si>
    <t>Activation of ERalpha-mediated ERE activity in human T47D/PKC cells coexpressing PKCalpha after 18 hrs by luciferase reporter gene assay</t>
  </si>
  <si>
    <t>Agonist activity at human N-His6-tagged terbium-labelled ERalpha ligand binding domain expressed in Escherichia coli BL21 cells assessed as recruitment of fluorescein-labelled SRC3 after 1 hr by TR-FRET assay</t>
  </si>
  <si>
    <t>Agonist activity at estrogen receptor alpha ligand binding domain expressed in african green monkey COS7 cells co-transfected with Gal4-LBD by luciferase reporter gene assay</t>
  </si>
  <si>
    <t>Displacement of fluorescent ES2 from recombinant human ERalpha after 2 hrs in absence of light by fluorometric analysis</t>
  </si>
  <si>
    <t>Activity at human recombinant ERalpha by fluorescence polarization assay</t>
  </si>
  <si>
    <t>Agonist activity at estrogen receptor alpha (unknown origin) expressed in human HepG2 cells coexpressing estrogen response element after 24 hrs by luciferase reporter gene assay</t>
  </si>
  <si>
    <t>Transactivation of ERalpha in human MCF7-2a cells assessed as luciferase reporter gene expression</t>
  </si>
  <si>
    <t>Activity at human ERalpha expressed in HAECT1 cells assessed as stimulation of creatine kinase activity</t>
  </si>
  <si>
    <t>Inhibition of [3H]17-beta-estradiol binding to human recombinant Estrogen receptor alpha.</t>
  </si>
  <si>
    <t>Agonist activity at estrogen receptor in human MCF7 cells assessed as induction of cell proliferation after 5 days by WST-8 assay</t>
  </si>
  <si>
    <t>Displacement of fluorescent ES2 from human recombinant ERalpha after 2 hrs by fluorimetric analysis</t>
  </si>
  <si>
    <t>Activity against estrogen receptor alpha</t>
  </si>
  <si>
    <t>Agonist activity at estrogen receptor in human MCF7 cells assessed as ERE-mediated transcriptional activity after 24 hrs by luciferase assay</t>
  </si>
  <si>
    <t>Agonist activity at human ER-alpha transfected in human 293 cells assessed as ALP reporter protein expression after 72 hrs by chemiluminescence assay</t>
  </si>
  <si>
    <t>Effective concentration against estrogen receptor alpha of MCF-7-2a cells</t>
  </si>
  <si>
    <t>Binding affinity to human ERalpha ligand binding domain expressed in Escherichia coli BL21(DE3) cells assessed as recruitment of fluorescently labeled nuclear coactivator Scr1 after 1 hr by fluorescence polarization assay</t>
  </si>
  <si>
    <t>Agonist activity at human ER-alpha transfected in HEK293 cells after 48 hrs by luciferase reporter gene assay</t>
  </si>
  <si>
    <t>Agonist activity at human Gal4-ERalpha by reporter gene assay</t>
  </si>
  <si>
    <t>Antagonist activity at ERalpha receptor in human MCF7 cells</t>
  </si>
  <si>
    <t>Antagonist activity at ERalpha (unknown origin) transfected in 17beta-estradiol induced-HEK293 cells assessed as inhibition of estradiol-mediated protein transcriptional activity after 8 hrs by Luciferase reporter gene assay</t>
  </si>
  <si>
    <t>Binding affinity to ERalpha receptor (unknown origin)</t>
  </si>
  <si>
    <t>Binding affinity to ER alpha (unknown origin) by LanthaScreen TR-FRET competitive binding assay</t>
  </si>
  <si>
    <t>Inhibition of binding to recombinant human ERalpha by scintillation proximity assay</t>
  </si>
  <si>
    <t>Displacement of [3H]-estradiol from human full length recombinant ERalpha by scintillation proximity assay</t>
  </si>
  <si>
    <t>Antagonist activity at ERalpha receptor in human MCF7 cells in presence of 0.25 uM tamoxifen</t>
  </si>
  <si>
    <t>Inhibition of estrogen receptor alpha</t>
  </si>
  <si>
    <t>Displacement of [3H]-17beta-estradiol from ERalpha</t>
  </si>
  <si>
    <t>Downregulation of ERalpha in human MCF7 cells incubated for 18 to 22 hrs by immunofluorescence assay</t>
  </si>
  <si>
    <t>Inhibition of bindign to recombinant human estrogen receptor alpha</t>
  </si>
  <si>
    <t>Binding potency for human ER alpha</t>
  </si>
  <si>
    <t>Displacement of radioligand from Estrogen receptor alpha</t>
  </si>
  <si>
    <t>Inhibition of ERalpha</t>
  </si>
  <si>
    <t>Displacement of [3H]-E2 from human ER-alpha incubated for 16 to 20 hrs by liquid scintillation counting analysis</t>
  </si>
  <si>
    <t>Displacement of fluormone-labeled ES2 from recombinant full length human ERalpha ligand binding domain expressed in insect cells after 2 hrs by TR-FRET assay</t>
  </si>
  <si>
    <t>Displacement of Fluormone ES2 from human recombinant full length untagged-ERalpha by fluorescence polarization competition binding assay</t>
  </si>
  <si>
    <t>In vitro concentration required to inhibit [3H]estradiol binding to human estrogen receptor alpha expressed in 293T cells</t>
  </si>
  <si>
    <t>Displacement of [3H]17-beta-estradiol from full length human estrogen receptor alpha</t>
  </si>
  <si>
    <t>Binding affinity to estrogen receptor-alpha after 2 hrs by TR-FRET assay</t>
  </si>
  <si>
    <t>Inhibition of transcriptional activation by human estrogen receptor alpha</t>
  </si>
  <si>
    <t>Inhibitory concentration against estrogen receptor alpha using estrogen response element (ERE) assay.</t>
  </si>
  <si>
    <t>Displacement of fluormone ES2 from GST-tagged recombinant human ERalpha LBD after 1 hr by Lanthascreen TR-FRET assay</t>
  </si>
  <si>
    <t>In vitro inhibition of transcriptional activation induced by 1 nM 17-beta estradiol in T47D cells expressing estrogen receptor alpha</t>
  </si>
  <si>
    <t>Displacement of [3H]17beta-estradiol from recombinant human ERalpha expressed in 293T cells</t>
  </si>
  <si>
    <t>Binding affinity towards human recombinant Estrogen receptor alpha was determined</t>
  </si>
  <si>
    <t>In vitro binding affinity for Estrogen receptor alpha in HEK293 cells</t>
  </si>
  <si>
    <t>Inhibition of [3H]17-beta-estradiol binding to human estrogen receptor alpha</t>
  </si>
  <si>
    <t>Inhibition of estrogen receptor alpha (unknown origin)-SRC1 coactivator interaction incubated for 1 hr by receptor cofactor assay system based method</t>
  </si>
  <si>
    <t>Displacement of [3H]estradiol from full length human recombinant ERalpha after 3 hrs by scintillation proximity assay</t>
  </si>
  <si>
    <t>Binding affinity for Human Estrogen receptor-alpha</t>
  </si>
  <si>
    <t>Displacement of [3H]estradiol from ERalpha</t>
  </si>
  <si>
    <t>Inhibition of ERalpha expressed in human tumor cells</t>
  </si>
  <si>
    <t>Binding Assay: The competition assay was performed in a 96-well plate (polystyrene*) which binds &lt;2.0% of the total input [3H]-17beta-estradiol and each data point was gathered in triplicate. 100 uG/100 uL of the receptor preparation was aliquoted per well. A saturating dose of 2.5 nM [3H]17beta-estradiol+competitor (or buffer) in a 50 uL volume was added in the preliminary competition when 100x and 500x competitor were evaluated, only 0.8 nM [3H]17beta-estradiol was used. The plate was incubated at room temperature for 2.5 h. At the end of this incubation period 150 uL of ice-cold dextran coated charcoal (5% activated charcoal coated with 0.05% 69K dextran) was added to each well and the plate was immediately centrifuged at 99 g for 5 minutes at 4 C. 200 uL of the supernatant solution was then removed for scintillation counting. Samples were counted to 2% or 10 minutes, whichever occurs first.</t>
  </si>
  <si>
    <t>Displacement of radiolabeled estrogen from estrogen receptor alpha by scintillation counting</t>
  </si>
  <si>
    <t>Displacement of [3H]E2 from human recombinant ERalpha LBD by SPA</t>
  </si>
  <si>
    <t>Binding affinity against human estrogen receptor alpha in competitive binding assay</t>
  </si>
  <si>
    <t>Binding affinity to ERalpha by scintillation proximity assay</t>
  </si>
  <si>
    <t>Binding affinity to human recombinant ERalpha by scintillation proximity assay</t>
  </si>
  <si>
    <t>Agonist activity at ERalpha (unknown origin) by cell-based assay</t>
  </si>
  <si>
    <t>Binding affinity at human recombinant ERalpha</t>
  </si>
  <si>
    <t>Binding affinity for human Estrogen receptor alpha</t>
  </si>
  <si>
    <t>Binding affinity to human ER alpha</t>
  </si>
  <si>
    <t>Inhibition of ER-alpha (unknown origin) by Lanthascreen-FRET assay</t>
  </si>
  <si>
    <t>Binding affinity towards human estrogen receptor alpha</t>
  </si>
  <si>
    <t>Luciferase Assay: Estrogen receptor-negative CV-1 kidney cells are maintained in Dulbecco's modified Eagle's medium with 4.5 g/L glucose supplemented with 10% fetal bovine serum and 100 units/ml penicillin-streptomycin at 37° C. in a humidified 5% CO2 atmosphere. The cells are then plated in 6-well dishes at a density of 2×10^5 cells per well in phenol-red free Dulbecco's modified Eagle's medium containing 10% charcoal-dextran-stripped fetal bovine serum. CV-1 cells are transfected using LipofectAMINE reagent according to the manufacturer's protocol. Transfections containing 1.5 ¿g of reporter plasmid (containing ERE-tk-luciferase containing a single ERE cloned upstream of the thymidine kinase promoter and luciferase gene) and 0.5 ¿g of either ER¿ or ERß expression vector (containing CMV-ER¿ or CMV-ERß full length coding sequence respectively). The next day, cells receive no treatment (controls) or are treated with estradiol alone (1 nM) or estradiol plus a compound of the invention (at varying concentrations). After 16-24 hours, cells are harvested and assayed for luciferase activity. At the outset, cell monolayers are washed twice with ice-cold phosphate-buffered saline and incubated for 15 minutes in 250 ¿l of 1× cell culture lysis reagent (Promega, Madison, Wis.). Cell extracts are transferred to a fresh tube and assayed using the luciferase assay system (Promega). For each assay, 10 ¿l of extract is diluted with 90 ¿l of 1× cell culture lysis reagent. Luminescence is read using an AutoLumat LB953 luminometer.</t>
  </si>
  <si>
    <t>Displacement of fluorescein labeled estradiol from human recombinant ERalpha expressed in baculovirus infected insect cells by fluorescence polarization assay</t>
  </si>
  <si>
    <t>Displacement of [3H]17-beta-estradiol from human Estrogen receptor alpha</t>
  </si>
  <si>
    <t>In vitro binding affinity for estrogen receptor alpha</t>
  </si>
  <si>
    <t>Inhibition of human estrogen receptor alpha</t>
  </si>
  <si>
    <t>Inhibition of 17-beta-estradiol mediated luciferase transcription in HeLa cells expressing human estrogen receptor alpha; ERE assay</t>
  </si>
  <si>
    <t>Suppression of ER alpha in human MCF7 cells after 24 hrs by immunostaining analysis</t>
  </si>
  <si>
    <t>In vitro inhibition of [3H]17-beta-estradiol binding to human estrogen receptor alpha</t>
  </si>
  <si>
    <t>Activity at human ERalpha expressed in HAECT1 cells assessed as inhibition of NF-kappaB transcription</t>
  </si>
  <si>
    <t>Antagonist activity at ER in human MCF7:WS8 cells assessed as inhibition of estradiol-induced cell growth by measuring DNA level after 7 days by fluorescence analysis</t>
  </si>
  <si>
    <t>Binding affinity towards human estrogen receptor alpha(ERalpha)</t>
  </si>
  <si>
    <t>Inhibitory concentration against human ER alpha expressed in Escherichia coli was determined using [3H]17-beta-estradiol as radio ligand</t>
  </si>
  <si>
    <t>Inhibition of [3H]17-beta-estradiol binding to human estrogen receptor alpha expressed in Escherichia coli</t>
  </si>
  <si>
    <t>Inhibition of human ERalpha by radioligand binding assay</t>
  </si>
  <si>
    <t>Displacement of fluorescent estrogen ES2 from human recombinant ERalpha by fluorescence polarization assay</t>
  </si>
  <si>
    <t>Inhibition of ERalpha (unknown origin) by fluorescence polarization-based competition binding assay</t>
  </si>
  <si>
    <t>Inhibition of estrogen receptor alpha mediated transcriptional activation</t>
  </si>
  <si>
    <t>Antagonist activity at human Gal4-fused ER-alpha expressed in HEK293 cells assessed as inhibition of 17beta-estradiol-induced effect by luciferase reporter gene assay</t>
  </si>
  <si>
    <t>Inhibition of human LBD of of ERalpha</t>
  </si>
  <si>
    <t>Antagonist activity at ER alpha in human MCF7 cells assessed as inhibition of estradiol-induced PR expression treated for 24 hrs after incubation with estradiol for 30 mins by laser scanning imaging cytometer analysis</t>
  </si>
  <si>
    <t>Agonist activity at ER alpha in human MCF7 cells assessed as PR gene expression after 24 hrs by laser scanning imaging cytometer analysis</t>
  </si>
  <si>
    <t>Binding affinity to human recombinant ERalpha receptor by liquid scintillation counter</t>
  </si>
  <si>
    <t>Antagonist activity at estrogen receptor alpha ligand binding domain expressed in african green monkey COS7 cells co-transfected with Gal4-LBD by luciferase reporter gene assay</t>
  </si>
  <si>
    <t>Inhibitory concentration against estrogen receptor alpha using radioligand binding assay.</t>
  </si>
  <si>
    <t>Inhibition of [3H]estradiol binding to human estrogen receptor alpha expressed in HeLa cells</t>
  </si>
  <si>
    <t>Displacement of Fluormone ES2 Green from human recombinant full length ERalpha expressed in insect cells measured up to 4 hrs by fluorescence polarization assay</t>
  </si>
  <si>
    <t>Antagonist activity at human Gal4-ERalpha assessed as inhibition of 17beta-estradiol-induced effect by reporter gene assay</t>
  </si>
  <si>
    <t>Displacement of fluorescein-labeled estrogen from human recombinant ERalpha by fluorescence polarization based competitive binding affinity assay</t>
  </si>
  <si>
    <t>Displacement of [3H]17-beta-estradiol from human estrogen receptor alpha</t>
  </si>
  <si>
    <t>Displacement of [3H]-E2 from estrogen receptor-alpha (unknown origin) by scintillation counting analysis</t>
  </si>
  <si>
    <t>Binding affinity to ERalpha by fluorescence polarization-based competitive binding assay</t>
  </si>
  <si>
    <t>Displacement of [3H]-17beta-estradiol from human recombinant ERalpha expressed in rabbit reticulocytes</t>
  </si>
  <si>
    <t>In vitro binding affinity for Estrogen receptor alpha in HEK 293 cells</t>
  </si>
  <si>
    <t>Antagonist activity at ERalpha in human T47D-KBLuc cells assessed as inhibition of E2-induced transcriptional activity by luciferase reporter gene assay</t>
  </si>
  <si>
    <t>Displacement of [3H]estrone from ER alpha</t>
  </si>
  <si>
    <t>Binding affinity towards estrogen receptor alpha by [3H]17-beta-estradiol displacement.</t>
  </si>
  <si>
    <t>Displacement of [3H]17beta-estradiol from human ERalpha expressed in SF9 cells</t>
  </si>
  <si>
    <t>Binding affinity to ERalpha L384M/M421G mutant</t>
  </si>
  <si>
    <t>Antagonist activity at ER-alpha (unknown origin) transfected in HEK293T cells assessed as inhibition of transcriptional activity after 24 hrs by luciferase reporter gene assay</t>
  </si>
  <si>
    <t>Inhibition of fluorescence-labeled 17beta-estradiol binding to ERalpha receptor after 2 hrs by fluorometric analysis</t>
  </si>
  <si>
    <t>Inhibition of binding to human estrogen receptor alpha</t>
  </si>
  <si>
    <t>Inhibition of fluorescien-conjugated coactivator PGC1a binding to ERalpha (unknown origin) after 1 hr by TR-FRET assay</t>
  </si>
  <si>
    <t>PUBCHEM_BIOASSAY: Estrogen Receptor-alpha Coactivator Binding Inhibitors ELISA Secondary Assay. (Class of assay: confirmatory) [Related pubchem assays: 713 (Primary dose response assay preceding this ELISA secondary assay.), 629 (Primary screen preceding this dose response confirmation assay.)]</t>
  </si>
  <si>
    <t>Inhibition of estrogen receptor alpha in MCF-7-2a cells at 10 uM</t>
  </si>
  <si>
    <t>Antagonist activity at Gal4 DBD-fused human ERalpha LBD expressed in HEK293T cells assessed as inhibition of estradiol-induced transcriptional activation after 20 hrs by luciferase reporter gene assay</t>
  </si>
  <si>
    <t>Displacement of [3H]estradiol from estrogen receptor</t>
  </si>
  <si>
    <t>Inhibition of human estrogen receptor beta</t>
  </si>
  <si>
    <t>Antagonist activity at luciferase-fused ERalpha in human HEK293 cells expressing eYFP assessed as reduction of E2-induced estrogenic activity after 2 hrs by BRET assay</t>
  </si>
  <si>
    <t>Displacement of fluoromone from human recombinant ERalpha by fluorescence polarization assay</t>
  </si>
  <si>
    <t>Inhibitory activity against Estrogen receptor alpha</t>
  </si>
  <si>
    <t>Binding affinity for human Estrogen receptor Alpha</t>
  </si>
  <si>
    <t>Binding Assay: The binding affinity and selectivity of candidate molecules yielded from database screening were determined by a fluorescent polarization competitive binding assay using purified baculovirus-expressed human ER beta or ER alpha and a fluorescent estrogen ligand EL Red (PanVera Corp.).</t>
  </si>
  <si>
    <t>Agonist activity at ERalpha (unknown origin) after 22 hrs by cell-based luciferase reporter gene assay</t>
  </si>
  <si>
    <t>Antiestrogenic activity in human T47D cells expressing estrogen receptor assessed as estrogen-dependent transcription by luciferase reporter gene assay</t>
  </si>
  <si>
    <t>Downregulation of ERalpha in human MCF7 cells after 4 hrs by Western blot analysis</t>
  </si>
  <si>
    <t>Binding affinity to human estrogen receptor assessed as decrease in estradiol-dependent beta-galactosidase activity</t>
  </si>
  <si>
    <t>Displacement of [3H]estradiol from human recombinant ERalpha by liquid scintillation counting</t>
  </si>
  <si>
    <t>Displacement of fluorescent labeled ES2 from recombinant ERalpha</t>
  </si>
  <si>
    <t>Displacement of [3H]17beta-estradiol from recombinant human ERalpha</t>
  </si>
  <si>
    <t>Displacement of [3H]-estradiol from human recombinant ERalpha expressed in Sf21 cells after 2 hrs</t>
  </si>
  <si>
    <t>Displacement of fluorescein-labeled estradiol from human recombinant ERalpha by fluorescence polarization assay</t>
  </si>
  <si>
    <t>Displacement of fluorescein-labeled estrogen ligand from recombinant ER-alpha (unknown origin) incubated for 2 hrs by fluorescence polarization assay</t>
  </si>
  <si>
    <t>CHEMBL2188850</t>
  </si>
  <si>
    <t>CHEMBL3413406</t>
  </si>
  <si>
    <t>CHEMBL3295678</t>
  </si>
  <si>
    <t>CHEMBL841902</t>
  </si>
  <si>
    <t>CHEMBL884979</t>
  </si>
  <si>
    <t>CHEMBL883442</t>
  </si>
  <si>
    <t>CHEMBL3385875</t>
  </si>
  <si>
    <t>CHEMBL1074479</t>
  </si>
  <si>
    <t>CHEMBL999258</t>
  </si>
  <si>
    <t>CHEMBL2073448</t>
  </si>
  <si>
    <t>CHEMBL1120814</t>
  </si>
  <si>
    <t>CHEMBL2188852</t>
  </si>
  <si>
    <t>CHEMBL3136540</t>
  </si>
  <si>
    <t>CHEMBL3582719</t>
  </si>
  <si>
    <t>CHEMBL3243172</t>
  </si>
  <si>
    <t>CHEMBL1052737</t>
  </si>
  <si>
    <t>CHEMBL3413400</t>
  </si>
  <si>
    <t>CHEMBL3767740</t>
  </si>
  <si>
    <t>CHEMBL3757699</t>
  </si>
  <si>
    <t>CHEMBL998458</t>
  </si>
  <si>
    <t>CHEMBL1954673</t>
  </si>
  <si>
    <t>CHEMBL3767744</t>
  </si>
  <si>
    <t>CHEMBL3591301</t>
  </si>
  <si>
    <t>CHEMBL2384640</t>
  </si>
  <si>
    <t>CHEMBL1074483</t>
  </si>
  <si>
    <t>CHEMBL1954678</t>
  </si>
  <si>
    <t>CHEMBL1111221</t>
  </si>
  <si>
    <t>CHEMBL3861280</t>
  </si>
  <si>
    <t>CHEMBL1045063</t>
  </si>
  <si>
    <t>CHEMBL2339768</t>
  </si>
  <si>
    <t>CHEMBL946255</t>
  </si>
  <si>
    <t>CHEMBL916265</t>
  </si>
  <si>
    <t>CHEMBL676811</t>
  </si>
  <si>
    <t>CHEMBL3425270</t>
  </si>
  <si>
    <t>CHEMBL677865</t>
  </si>
  <si>
    <t>CHEMBL3292465</t>
  </si>
  <si>
    <t>CHEMBL2387873</t>
  </si>
  <si>
    <t>CHEMBL958727</t>
  </si>
  <si>
    <t>CHEMBL3791544</t>
  </si>
  <si>
    <t>CHEMBL3136671</t>
  </si>
  <si>
    <t>CHEMBL829169</t>
  </si>
  <si>
    <t>CHEMBL1218771</t>
  </si>
  <si>
    <t>CHEMBL3136103</t>
  </si>
  <si>
    <t>CHEMBL2406176</t>
  </si>
  <si>
    <t>CHEMBL3624759</t>
  </si>
  <si>
    <t>CHEMBL3807012</t>
  </si>
  <si>
    <t>CHEMBL3624758</t>
  </si>
  <si>
    <t>CHEMBL3429910</t>
  </si>
  <si>
    <t>CHEMBL863236</t>
  </si>
  <si>
    <t>CHEMBL2025226</t>
  </si>
  <si>
    <t>CHEMBL3625856</t>
  </si>
  <si>
    <t>CHEMBL833547</t>
  </si>
  <si>
    <t>CHEMBL2025223</t>
  </si>
  <si>
    <t>CHEMBL3776153</t>
  </si>
  <si>
    <t>CHEMBL831077</t>
  </si>
  <si>
    <t>CHEMBL832667</t>
  </si>
  <si>
    <t>CHEMBL831071</t>
  </si>
  <si>
    <t>CHEMBL673859</t>
  </si>
  <si>
    <t>CHEMBL1925012</t>
  </si>
  <si>
    <t>CHEMBL3777355</t>
  </si>
  <si>
    <t>CHEMBL3877081</t>
  </si>
  <si>
    <t>CHEMBL3807011</t>
  </si>
  <si>
    <t>CHEMBL831072</t>
  </si>
  <si>
    <t>CHEMBL679891</t>
  </si>
  <si>
    <t>CHEMBL873603</t>
  </si>
  <si>
    <t>CHEMBL1821419</t>
  </si>
  <si>
    <t>CHEMBL677870</t>
  </si>
  <si>
    <t>CHEMBL831663</t>
  </si>
  <si>
    <t>CHEMBL826971</t>
  </si>
  <si>
    <t>CHEMBL682289</t>
  </si>
  <si>
    <t>CHEMBL867524</t>
  </si>
  <si>
    <t>CHEMBL3776150</t>
  </si>
  <si>
    <t>CHEMBL679892</t>
  </si>
  <si>
    <t>CHEMBL677477</t>
  </si>
  <si>
    <t>CHEMBL863381</t>
  </si>
  <si>
    <t>CHEMBL677478</t>
  </si>
  <si>
    <t>CHEMBL679324</t>
  </si>
  <si>
    <t>CHEMBL679890</t>
  </si>
  <si>
    <t>CHEMBL829466</t>
  </si>
  <si>
    <t>CHEMBL3599826</t>
  </si>
  <si>
    <t>CHEMBL886514</t>
  </si>
  <si>
    <t>CHEMBL679322</t>
  </si>
  <si>
    <t>CHEMBL677871</t>
  </si>
  <si>
    <t>CHEMBL867062</t>
  </si>
  <si>
    <t>CHEMBL1253097</t>
  </si>
  <si>
    <t>CHEMBL3705466</t>
  </si>
  <si>
    <t>CHEMBL1114100</t>
  </si>
  <si>
    <t>CHEMBL909843</t>
  </si>
  <si>
    <t>CHEMBL676818</t>
  </si>
  <si>
    <t>CHEMBL852960</t>
  </si>
  <si>
    <t>CHEMBL868001</t>
  </si>
  <si>
    <t>CHEMBL855873</t>
  </si>
  <si>
    <t>CHEMBL3102026</t>
  </si>
  <si>
    <t>CHEMBL865582</t>
  </si>
  <si>
    <t>CHEMBL865276</t>
  </si>
  <si>
    <t>CHEMBL886321</t>
  </si>
  <si>
    <t>CHEMBL925467</t>
  </si>
  <si>
    <t>CHEMBL832786</t>
  </si>
  <si>
    <t>CHEMBL867419</t>
  </si>
  <si>
    <t>CHEMBL3825990</t>
  </si>
  <si>
    <t>CHEMBL679321</t>
  </si>
  <si>
    <t>CHEMBL3888861</t>
  </si>
  <si>
    <t>CHEMBL940315</t>
  </si>
  <si>
    <t>CHEMBL679325</t>
  </si>
  <si>
    <t>CHEMBL679888</t>
  </si>
  <si>
    <t>CHEMBL829337</t>
  </si>
  <si>
    <t>CHEMBL831007</t>
  </si>
  <si>
    <t>CHEMBL3429911</t>
  </si>
  <si>
    <t>CHEMBL681157</t>
  </si>
  <si>
    <t>CHEMBL916819</t>
  </si>
  <si>
    <t>CHEMBL3295681</t>
  </si>
  <si>
    <t>CHEMBL679323</t>
  </si>
  <si>
    <t>CHEMBL829540</t>
  </si>
  <si>
    <t>CHEMBL831155</t>
  </si>
  <si>
    <t>CHEMBL881884</t>
  </si>
  <si>
    <t>CHEMBL891640</t>
  </si>
  <si>
    <t>CHEMBL1106815</t>
  </si>
  <si>
    <t>CHEMBL3588422</t>
  </si>
  <si>
    <t>CHEMBL682291</t>
  </si>
  <si>
    <t>CHEMBL3242833</t>
  </si>
  <si>
    <t>CHEMBL888711</t>
  </si>
  <si>
    <t>CHEMBL3429912</t>
  </si>
  <si>
    <t>CHEMBL3429913</t>
  </si>
  <si>
    <t>CHEMBL1005362</t>
  </si>
  <si>
    <t>CHEMBL1111223</t>
  </si>
  <si>
    <t>CHEMBL682290</t>
  </si>
  <si>
    <t>CHEMBL831528</t>
  </si>
  <si>
    <t>CHEMBL3863076</t>
  </si>
  <si>
    <t>CHEMBL895878</t>
  </si>
  <si>
    <t>CHEMBL2406174</t>
  </si>
  <si>
    <t>CHEMBL3382763</t>
  </si>
  <si>
    <t>CHEMBL682292</t>
  </si>
  <si>
    <t>CHEMBL3582785</t>
  </si>
  <si>
    <t>CHEMBL904964</t>
  </si>
  <si>
    <t>CHEMBL1120810</t>
  </si>
  <si>
    <t>CHEMBL3816782</t>
  </si>
  <si>
    <t>CHEMBL679889</t>
  </si>
  <si>
    <t>CHEMBL3736957</t>
  </si>
  <si>
    <t>CHEMBL860989</t>
  </si>
  <si>
    <t>CHEMBL676819</t>
  </si>
  <si>
    <t>CHEMBL1102465</t>
  </si>
  <si>
    <t>CHEMBL866167</t>
  </si>
  <si>
    <t>CHEMBL3591305</t>
  </si>
  <si>
    <t>CHEMBL1786581</t>
  </si>
  <si>
    <t>CHEMBL831661</t>
  </si>
  <si>
    <t>CHEMBL3857091</t>
  </si>
  <si>
    <t>CHEMBL1614214</t>
  </si>
  <si>
    <t>CHEMBL829468</t>
  </si>
  <si>
    <t>CHEMBL2406604</t>
  </si>
  <si>
    <t>CHEMBL968170</t>
  </si>
  <si>
    <t>CHEMBL1663610</t>
  </si>
  <si>
    <t>CHEMBL3736956</t>
  </si>
  <si>
    <t>CHEMBL900763</t>
  </si>
  <si>
    <t>CHEMBL3382767</t>
  </si>
  <si>
    <t>CHEMBL679894</t>
  </si>
  <si>
    <t>CHEMBL827788</t>
  </si>
  <si>
    <t>CHEMBL3705080</t>
  </si>
  <si>
    <t>CHEMBL868058</t>
  </si>
  <si>
    <t>CHEMBL1022145</t>
  </si>
  <si>
    <t>CHEMBL3102031</t>
  </si>
  <si>
    <t>CHEMBL1023895</t>
  </si>
  <si>
    <t>CHEMBL3877084</t>
  </si>
  <si>
    <t>CHEMBL3095120</t>
  </si>
  <si>
    <t>CHEMBL946607</t>
  </si>
  <si>
    <t>CHEMBL1074482</t>
  </si>
  <si>
    <t>CHEMBL1219560</t>
  </si>
  <si>
    <t>CHEMBL898603</t>
  </si>
  <si>
    <t>CHEMBL2175782</t>
  </si>
  <si>
    <t>CHEMBL1034370</t>
  </si>
  <si>
    <t>CHEMBL3829134</t>
  </si>
  <si>
    <t>CCC(=C(c1ccc(O)cc1)c2ccc(O)cc2)c3ccccc3</t>
  </si>
  <si>
    <t>CC#C[C@]1(O)CC[C@H]2[C@@H]3CCc4cc(O)ccc4[C@H]3CC[C@]12C</t>
  </si>
  <si>
    <t>CCC1C(=C(CC)c2ccc(O)cc12)c3ccc(O)cc3</t>
  </si>
  <si>
    <t>CC[C@@H]([C@@H](C#N)c1ccc(O)cc1)c2ccc(O)cc2</t>
  </si>
  <si>
    <t>CCCc1c(nn(c2ccc(O)cc2)c1c3ccc(O)cc3)c4ccc(O)cc4</t>
  </si>
  <si>
    <t>Cc1c(c2ccc(O)cc2)n(Cc3ccc(OCCN4CCCCC4)cc3)c5ccc(O)cc15</t>
  </si>
  <si>
    <t>Oc1ccc(cc1)\C(=N/c2ccccc2Cl)\c3ccc(O)cc3O</t>
  </si>
  <si>
    <t>CC[C@@H]([C@@H](C)c1ccc(O)cc1)c2ccc(O)cn2</t>
  </si>
  <si>
    <t>CC[C@H]([C@H](CC)c1ccc(O)cn1)c2ccc(O)cc2</t>
  </si>
  <si>
    <t>CCCn1c(cc(c2ccc(O)cc2)c1c3ccc(O)cc3F)c4ccc(O)cc4</t>
  </si>
  <si>
    <t>CCC(=C(c1ccc(O)cc1)c2ccc(O)cc2)c3ccc(O)cc3</t>
  </si>
  <si>
    <t>COc1ccc(cc1)c2sc3cc(O)ccc3c2Oc4ccc(OCCN5CCCCC5)cc4</t>
  </si>
  <si>
    <t>CCCn1c(cc(c2ccc(O)cc2F)c1c3ccc(O)cc3F)c4ccc(O)cc4F</t>
  </si>
  <si>
    <t>Oc1ccc(cc1)C(=O)c2sc3cc(O)ccc3c2c4ccc(F)cc4</t>
  </si>
  <si>
    <t>CC(=O)N1C(C)(C)CC(=C(c2ccc(O)cc2)c3ccc(O)cc3)CC1(C)C</t>
  </si>
  <si>
    <t>CCCn1c(cc(c2ccc(O)cc2)c1c3ccc(O)cc3F)c4ccc(O)cc4F</t>
  </si>
  <si>
    <t>CCOc1ccc(cc1)C2=C(CCCc3cc(O)ccc23)c4ccccc4</t>
  </si>
  <si>
    <t>COc1ccc(cc1)C2=C(CCCc3cc(O)ccc23)c4ccccc4</t>
  </si>
  <si>
    <t>CCC1=C(Cc2cc(O)ccc12)c3ccc(O)cc3</t>
  </si>
  <si>
    <t>CCCn1c(cc(c2ccc(O)cc2)c1c3ccc(O)cc3Cl)c4ccc(O)cc4</t>
  </si>
  <si>
    <t>CC#CC(Cc1ccc(O)cc1)c2ccc(O)cc2</t>
  </si>
  <si>
    <t>CCCn1c(cc(c2ccc(O)cc2)c1c3ccc(O)cc3)c4ccc(O)cc4</t>
  </si>
  <si>
    <t>CC\C(=C(\c1ccc(\C=C\C(=O)O)cc1)/c2ccc3[nH]ncc3c2)\c4cscc4C</t>
  </si>
  <si>
    <t>CCCn1c(cc(c2ccc(O)cc2)c1c3ccc(O)cc3)c4ccc(O)cc4F</t>
  </si>
  <si>
    <t>CC\C(=C(\c1ccc(\C=C\C(=O)O)cc1)/c2ccc3[nH]ncc3c2)\c4ccc(F)cc4Cl</t>
  </si>
  <si>
    <t>CC\C(=C(\c1ccc(\C=C\C(=O)O)cc1)/c2ccc3[nH]ncc3c2)\c4ccccc4Cl</t>
  </si>
  <si>
    <t>CC\C(=C(\c1ccc(\C=C\C(=O)O)cc1)/c2ccc3[nH]ncc3c2)\c4ccccc4C</t>
  </si>
  <si>
    <t>Oc1ccc(Oc2sc3cc(O)ccc3c2c4ccc(F)cc4)cc1</t>
  </si>
  <si>
    <t>CCCn1c(cc(c2ccc(O)cc2F)c1c3ccc(O)cc3)c4ccc(O)cc4</t>
  </si>
  <si>
    <t>CC\C(=C(\c1ccc(\C=C\C(=O)O)cc1)/c2ccc3[nH]ncc3c2)\c4ccc(cc4Cl)C#N</t>
  </si>
  <si>
    <t>Oc1ccc(cc1)C(=Nc2ccccc2Cl)c3ccc(O)cc3</t>
  </si>
  <si>
    <t>Oc1ccc(cc1)C(=Nc2ccc(Br)cc2)c3ccc(O)cc3</t>
  </si>
  <si>
    <t>CC\C(=C(\c1ccc(\C=C\C(=O)O)cc1)/c2ccc3[nH]ncc3c2)\c4ccc(cc4C)C#N</t>
  </si>
  <si>
    <t>Oc1ccc2c(c3ccc(F)cc3)c(sc2c1)C(=O)C4CCCCC4</t>
  </si>
  <si>
    <t>C[C@]12CC[C@H]3[C@@H](CCc4cc(O)ccc34)[C@@H]1CC[C@H]2O</t>
  </si>
  <si>
    <t>CCCc1c(cn(c2ccc(O)cc2)c1c3ccc(O)cc3)c4ccc(O)cc4</t>
  </si>
  <si>
    <t>Oc1ccc(cc1)C(=Nc2ccc(Cl)cc2)c3ccc(O)cc3</t>
  </si>
  <si>
    <t>Oc1ccc(cc1)C(=Nc2ccc(F)cc2)c3ccc(O)cc3</t>
  </si>
  <si>
    <t>C[C@]12CC[C@H]3[C@@H](CCc4cc(O)ccc34)[C@@H]1CC[C@@]2(O)c5cn(CC[C@H]6O[C@@H]7O[C@@H]8[C@@H](Cn9cc(nn9)[C@]%10(O)CC[C@H]%11[C@@H]%12CCc%13cc(O)ccc%13[C@H]%12CC[C@]%10%11C)O[C@H](O[C@@H]%14[C@@H](Cn%15cc(nn%15)[C@]%16(O)CC[C@H]%17[C@@H]%18CCc%19cc(O)ccc%19[C@H]%18CC[C@]%16%17C)O[C@H](O[C@@H]%20[C@@H](Cn%21cc(nn%21)[C@]%22(O)CC[C@H]%23[C@@H]%24CCc%25cc(O)ccc%25[C@H]%24CC[C@]%22%23C)O[C@H](O[C@@H]%26[C@@H](Cn%27cc(nn%27)[C@]%28(O)CC[C@H]%29[C@@H]%30CCc%31cc(O)ccc%31[C@H]%30CC[C@]%28%29C)O[C@H](O[C@@H]%32[C@@H](Cn%33cc(nn%33)[C@]%34(O)CC[C@H]%35[C@@H]%36CCc%37cc(O)ccc%37[C@H]%36CC[C@]%34%35C)O[C@H](O[C@@H]%38[C@@H](Cn%39cc(nn%39)[C@]%40(O)CC[C@H]%41[C@@H]%42CCc%43cc(O)ccc%43[C@H]%42CC[C@]%40%41C)O[C@H](O[C@H]6[C@H](O)[C@H]7O)[C@H](O)[C@H]%38O)[C@H](O)[C@H]%32O)[C@H](O)[C@H]%26O)[C@H](O)[C@H]%20O)[C@H](O)[C@H]%14O)[C@H](O)[C@H]8O)nn5</t>
  </si>
  <si>
    <t>CC\C(=C(\c1ccc(\C=C\C(=O)O)cc1)/c2ccc3[nH]ncc3c2)\c4ccncc4Cl</t>
  </si>
  <si>
    <t>CC\C(=C(\c1ccc(\C=C\C(=O)O)cc1)/c2ccc3[nH]ncc3c2)\c4cccc(Cl)c4</t>
  </si>
  <si>
    <t>Cc1ccc(cc1)C(=O)c2c(sc3cc(O)ccc23)c4ccc(O)cc4</t>
  </si>
  <si>
    <t>COC(=O)C(Cc1ccc(O)cc1)c2ccc(O)cc2</t>
  </si>
  <si>
    <t>CCOc1ccc2C(=C(CCCc2c1)c3ccccc3)c4ccc(O)cc4</t>
  </si>
  <si>
    <t>Oc1ccc(C[C@@H](C#N)c2ccc(O)cc2)cc1</t>
  </si>
  <si>
    <t>Oc1ccc(CC(c2ccc(O)cc2)C(F)(F)F)cc1</t>
  </si>
  <si>
    <t>Oc1ccc(cc1)C(=Nc2ccccc2)c3ccc(O)cc3</t>
  </si>
  <si>
    <t>CC\C(=C(\c1ccc(\C=C\C(=O)O)cc1)/c2ccc3[nH]ccc3c2)\c4ccccc4</t>
  </si>
  <si>
    <t>CC\C(=C(\c1ccc(\C=C\C(=O)O)cc1)/c2ccc3[nH]ncc3c2)\c4ccccc4</t>
  </si>
  <si>
    <t>CC\C(=C(\c1ccc(\C=C\C(=O)O)cc1)/c2ccc3[nH]ncc3c2)\c4ccccc4C#N</t>
  </si>
  <si>
    <t>Oc1ccc(CC(C#C)c2ccc(O)cc2)cc1</t>
  </si>
  <si>
    <t>Oc1ccc(CC(C#N)c2ccc(O)cc2)cc1</t>
  </si>
  <si>
    <t>Oc1ccc(cc1)C2=C(c3ccc(F)cc3)c4ccc(O)cc4C2</t>
  </si>
  <si>
    <t>Oc1ccc(cc1)\C(=N/c2ccc(Cl)cc2)\c3ccc(O)cc3O</t>
  </si>
  <si>
    <t>COc1ccc2C(=C(CCCc2c1)c3ccccc3)c4ccc(O)cc4</t>
  </si>
  <si>
    <t>CC\C(=C(/c1ccc2[nH]ncc2c1)\c3ccc(\C=C\C(=O)O)cc3OC)\c4ccccc4</t>
  </si>
  <si>
    <t>CC\C(=C(\c1ccc(\C=C\C(=O)O)cc1)/c2ccc3[nH]ncc3c2)\c4ccccc4OC</t>
  </si>
  <si>
    <t>Oc1ccc(cc1)C2=C(c3ccccc3)c4ccc(O)cc4C2</t>
  </si>
  <si>
    <t>Cc1cccc(c1)N=C(c2ccc(O)cc2)c3ccc(O)cc3</t>
  </si>
  <si>
    <t>C[C@@H]([C@@H](C#N)c1ccc(O)cc1)c2ccc(O)cc2</t>
  </si>
  <si>
    <t>Oc1ccc2c(c3ccc(F)cc3)c(sc2c1)C(=O)c4ccc(cc4)C(F)(F)F</t>
  </si>
  <si>
    <t>Oc1ccc2c(c3ccc(F)cc3)c(sc2c1)C(=O)c4ccc(cc4)C#C</t>
  </si>
  <si>
    <t>CC\C(=C(\c1ccc(\C=C\C(=O)O)cc1)/c2cccc3[nH]ncc23)\c4ccccc4</t>
  </si>
  <si>
    <t>CC\C(=C(\c1ccc(\C=C\C(=O)O)c(C)c1)/c2ccc3[nH]ncc3c2)\c4ccccc4</t>
  </si>
  <si>
    <t>Oc1ccc(C[C@H](C#N)c2ccc(O)cc2)cc1</t>
  </si>
  <si>
    <t>Oc1ccc(Oc2c(sc3cc(O)ccc23)c4ccc(F)cc4)cc1</t>
  </si>
  <si>
    <t>CC(Cc1ccc(O)cc1)c2ccc(O)cc2</t>
  </si>
  <si>
    <t>Cc1cc(O)ccc1CC(C#N)c2ccc(O)cc2</t>
  </si>
  <si>
    <t>Nc1ccc(cc1)C2=C(Cc3cc(O)ccc23)c4ccc(O)cc4</t>
  </si>
  <si>
    <t>CCOC(=O)C1(Cc2ccc(cc2C1)[C@]3(O)CC[C@H]4[C@@H]5CCc6cc(O)ccc6[C@H]5CC[C@]34C)C#N</t>
  </si>
  <si>
    <t>Oc1ccc(cc1)C2=C(c3ccc(O)cc3)c4ccc(O)cc4C2</t>
  </si>
  <si>
    <t>Cc1ccccc1N=C(c2ccc(O)cc2)c3ccc(O)cc3</t>
  </si>
  <si>
    <t>Oc1ccc(cc1)\C(=N/c2ccccc2)\c3ccc(O)cc3O</t>
  </si>
  <si>
    <t>Oc1ccc(cc1)\N=C(/c2ccc(O)cc2)\c3ccc(O)cc3O</t>
  </si>
  <si>
    <t>CC\C(=C(\c1ccc(\C=C\C(=O)O)cc1)/c2ccc3[nH]ncc3c2)\c4ccncc4C</t>
  </si>
  <si>
    <t>Oc1ccc(c(Cl)c1)c2cc(c3ccc(O)cc3Cl)c(s2)c4ccc(O)cc4Cl</t>
  </si>
  <si>
    <t>Oc1ccc(cc1)\C(=N/c2ccc(Br)cc2)\c3ccc(O)cc3O</t>
  </si>
  <si>
    <t>Oc1ccc(C2N=CN(CC#C)C2c3ccc(O)cc3Cl)c(Cl)c1</t>
  </si>
  <si>
    <t>Oc1ccc(cc1)C(=Nc2cccc(Cl)c2)c3ccc(O)cc3</t>
  </si>
  <si>
    <t>Oc1ccc(cc1)\C(=N/c2ccc(F)cc2)\c3ccc(O)cc3O</t>
  </si>
  <si>
    <t>C[C@]12CC[C@H]3[C@@H](CCc4cc(O)ccc34)[C@@H]1CC[C@@]2(O)C#Cc5ccc(N)cc5</t>
  </si>
  <si>
    <t>CC\C(=C(\c1ccc(\C=C\C(=O)O)cc1)/c2ccc3[nH]ncc3c2)\c4ccc(Cl)cc4</t>
  </si>
  <si>
    <t>CC(C)n1nc(c2ccc(O)cc2)c3cccc(c13)C(F)(F)F</t>
  </si>
  <si>
    <t>CC\C(=C(\c1ccc(\C=C\C(=O)O)c(OC)c1)/c2ccc3[nH]ncc3c2)\c4ccccc4</t>
  </si>
  <si>
    <t>Oc1ccc2c(c3ccc(F)cc3)c(sc2c1)C(=O)C4CC4</t>
  </si>
  <si>
    <t>Oc1ccc(cc1)C(C#N)C(C#N)c2ccc(O)cc2</t>
  </si>
  <si>
    <t>Oc1ccc(cc1)C2=C(Cc3ccccc3)c4ccc(O)cc4C2</t>
  </si>
  <si>
    <t>Oc1ccc(cc1)N=C(c2ccc(O)cc2)c3ccc(O)cc3</t>
  </si>
  <si>
    <t>Cc1cccc(c1)\N=C(/c2ccc(O)cc2)\c3ccc(O)cc3O</t>
  </si>
  <si>
    <t>CC\C(=C(\c1ccc(\C=C\C(=O)O)cc1)/c2ccc3[nH]nnc3c2)\c4ccccc4</t>
  </si>
  <si>
    <t>CCOC(=O)C1(Cc2ccc(cc2C1)[C@]3(O)CC[C@H]4[C@@H]5CCc6cc(O)ccc6[C@H]5CC[C@]34C)C(=O)OCC</t>
  </si>
  <si>
    <t>CC\C(=C(\c1ccc(O)cc1)/c2ccc(OCCN)cc2)\c3ccc(O)cc3</t>
  </si>
  <si>
    <t>Oc1ccc(cc1)C2=C(c3ccc(cc3)C(F)(F)F)c4ccc(O)cc4C2</t>
  </si>
  <si>
    <t>Cn1c(cc(c2ccc(O)cc2)c1c3ccc(O)cc3F)c4ccc(O)cc4F</t>
  </si>
  <si>
    <t>Oc1ccc(cc1)\C(=N/c2cccc(Cl)c2)\c3ccc(O)cc3O</t>
  </si>
  <si>
    <t>CN(C)CCOc1ccc2C(=C(CCCc2c1)c3ccccc3)c4ccc(O)cc4</t>
  </si>
  <si>
    <t>CC\C(=C(/c1ccc2[nH]ncc2c1)\c3ccc(\C=C\C(=O)O)cc3C)\c4ccccc4</t>
  </si>
  <si>
    <t>Cc1cc(O)ccc1C(Cc2ccc(O)cc2)C#N</t>
  </si>
  <si>
    <t>Cn1c(cc(c2ccc(O)cc2)c1c3ccc(O)cc3Cl)c4ccc(O)cc4</t>
  </si>
  <si>
    <t>Cc1ccc(cc1)\N=C(/c2ccc(O)cc2)\c3ccc(O)cc3O</t>
  </si>
  <si>
    <t>CC[C@@H]([C@H](CC)c1ccc(O)cn1)c2ccc(O)cc2</t>
  </si>
  <si>
    <t>CN(C)CCOc1ccc(cc1)C23CC4CC(CC(C4)(C2)c5ccc(O)cc5)C3</t>
  </si>
  <si>
    <t>CCOC(=O)C1(Cc2ccc(cc2C1)[C@]3(O)CC[C@H]4[C@@H]5CCc6cc(O)ccc6[C@H]5CC[C@]34C)C(=O)C</t>
  </si>
  <si>
    <t>CC\C(=C(/c1ccc(O)cc1)\c2ccc(OCCN)cc2)\c3ccccc3</t>
  </si>
  <si>
    <t>Cc1ccc(cc1)C2=C(Cc3cc(O)ccc23)c4ccc(O)cc4</t>
  </si>
  <si>
    <t>Oc1ccc(cc1)C2=C(c3ccc(Cl)cc3)c4ccc(O)cc4C2</t>
  </si>
  <si>
    <t>O\N=C\c1cc(ccc1O)c2ccc(O)cc2</t>
  </si>
  <si>
    <t>COc1ccc(cc1)\N=C(/c2ccc(O)cc2)\c3ccc(O)cc3O</t>
  </si>
  <si>
    <t>CC(=O)C(Cc1ccc(O)cc1)c2ccc(O)cc2</t>
  </si>
  <si>
    <t>Oc1ccc2c(c3ccc(F)cc3)c(sc2c1)C(=O)c4ccc(F)cc4</t>
  </si>
  <si>
    <t>CNCCOc1ccc2C(=C(CCCc2c1)c3ccccc3)c4ccc(O)cc4</t>
  </si>
  <si>
    <t>CC(Cc1ccc(O)cc1)(C#N)c2ccc(O)cc2</t>
  </si>
  <si>
    <t>Oc1ccc(cc1)C(=Nc2cccc(c2)C(F)(F)F)c3ccc(O)cc3</t>
  </si>
  <si>
    <t>CC\C(=C(\c1ccc(\C=C\C(=O)O)cc1)/c2ccc3NC(=O)Oc3c2)\c4ccccc4</t>
  </si>
  <si>
    <t>Cn1c(cc(c2ccc(O)cc2)c1c3ccc(O)cc3)c4ccc(O)cc4F</t>
  </si>
  <si>
    <t>CCC(=C(c1ccc(O)cc1)c2ccc(OCCN)cc2)c3ccccc3</t>
  </si>
  <si>
    <t>CC\C(=C(\c1ccc(O)cc1)/c2ccc(OCCN)cc2)\c3ccccc3</t>
  </si>
  <si>
    <t>Cn1cc(nn1)[C@]2(O)CC[C@H]3[C@@H]4CCc5cc(O)ccc5[C@H]4CC[C@]23C</t>
  </si>
  <si>
    <t>C[C@]12CC[C@H]3[C@@H](CCc4cc(O)ccc34)[C@@H]1CC[C@@]2(O)C#Cc5ccc(CO)cc5</t>
  </si>
  <si>
    <t>CC\C(=C(\c1ccc(O)cc1)/c2ccc(CCCN)cc2)\c3ccccc3</t>
  </si>
  <si>
    <t>CC\C(=C(\c1ccc(\C=C\C(=O)O)cc1)/c2ccc3[nH]ncc3c2)\c4cccc(c4)C#N</t>
  </si>
  <si>
    <t>C\C(=N/O)\c1cc(ccc1O)c2ccc(O)cc2</t>
  </si>
  <si>
    <t>CN(C)c1ccc(cc1)C(=O)c2sc3cc(O)ccc3c2c4ccc(F)cc4</t>
  </si>
  <si>
    <t>C[C@]12CCC(C[C@H]1CC[C@@H]2O)c3ccc(O)cc3</t>
  </si>
  <si>
    <t>Oc1ccc2c(c(Oc3ccc(F)c(F)c3)sc2c1)c4ccc(F)cc4</t>
  </si>
  <si>
    <t>CC\C(=C(\c1ccc(O)cc1)/c2ccc(OCCCN)cc2)\c3ccccc3</t>
  </si>
  <si>
    <t>C[C@]12CC[C@H]3[C@@H](CCc4cc(O)ccc34)[C@@H]1CC[C@@]2(O)c5ccc6COCc6c5</t>
  </si>
  <si>
    <t>CC\C(=C(\c1ccc(\C=C\C(=O)O)cc1)/c2ccc3[nH]ncc3c2)\c4ccc(cc4)C#N</t>
  </si>
  <si>
    <t>Oc1ccc2c(c(Oc3ccc(F)cc3)sc2c1)c4ccc(F)cc4</t>
  </si>
  <si>
    <t>Oc1ccc(CC(C#N)(C#N)c2ccc(O)cc2)cc1</t>
  </si>
  <si>
    <t>Oc1ccc(CC(c2ccc(O)cc2)C(F)(F)C(F)(F)F)cc1</t>
  </si>
  <si>
    <t>Oc1ccc(c(Cl)c1)c2cscc2c3ccc(O)cc3Cl</t>
  </si>
  <si>
    <t>Oc1ccc(cc1)C(=NOCCCC=C)c2ccc(O)cc2</t>
  </si>
  <si>
    <t>CCCn1c(cc(c2ccc(O)cc2)c1c3ccc(O)cc3)c4ccc(O)cc4Cl</t>
  </si>
  <si>
    <t>Cc1cc(O)ccc1c2cc3ccc(O)cc3s2</t>
  </si>
  <si>
    <t>CC\C(=C(\c1ccc(\C=C\C(=O)O)cc1)/c2ccc3[nH]ncc3c2)\c4ccccc4S(=O)(=O)C</t>
  </si>
  <si>
    <t>NCCOc1ccc(cc1)\C(=C(\Cn2cnnc2)/c3ccccc3)\c4ccc(O)cc4</t>
  </si>
  <si>
    <t>Oc1ccc(cc1)\C(=N/c2cccc(c2)C(F)(F)F)\c3ccc(O)cc3O</t>
  </si>
  <si>
    <t>Oc1ccc2c(c3ccc(F)cc3)c(sc2c1)C(=O)c4ccc(cc4)C#N</t>
  </si>
  <si>
    <t>Cn1c(cc(c2ccc(O)cc2)c1c3ccc(O)cc3F)c4ccc(O)cc4</t>
  </si>
  <si>
    <t>Oc1ccc2c(C(=O)c3ccc(cc3)C(F)(F)F)c(sc2c1)c4ccc(F)cc4</t>
  </si>
  <si>
    <t>CCCCn1nc(c2ccc(O)cc2)c3cccc(Cl)c13</t>
  </si>
  <si>
    <t>CCC(Cc1ccc(O)cc1)c2ccc(O)cn2</t>
  </si>
  <si>
    <t>Oc1ccc(c(Cl)c1)c2cc(c3ccccc3)c(s2)c4ccc(O)cc4Cl</t>
  </si>
  <si>
    <t>C[C@]12CC[C@H]3[C@@H](CCc4cc(O)ccc34)[C@@H]1C[C@H](O)[C@H]2O</t>
  </si>
  <si>
    <t>CCC(=C(c1ccc(N)cc1)c2ccc(N)cc2)c3ccc(cc3)[N+](=O)[O-]</t>
  </si>
  <si>
    <t>Oc1ccc(cc1)C(C#C)C(C#C)c2ccc(O)cc2</t>
  </si>
  <si>
    <t>CCCCON=C(c1ccc(O)cc1)c2ccc(O)cc2</t>
  </si>
  <si>
    <t>Oc1ccc2c(c(Oc3ccc(Cl)cc3)sc2c1)c4ccc(F)cc4</t>
  </si>
  <si>
    <t>CC(C)CCON=C(c1ccc(O)cc1)c2ccc(O)cc2</t>
  </si>
  <si>
    <t>Oc1cc(Cl)c([C@@H]2N=CN[C@@H]2c3ccc(OCCN4CCCCC4)cc3Cl)c(Cl)c1</t>
  </si>
  <si>
    <t>CC\C(=C(\c1ccc(O)cc1)/c2ccc(OCCN)cc2)\c3ccc(F)cc3</t>
  </si>
  <si>
    <t>Cc1ccc(cc1)S(=O)(=O)N2Cc3ccc(cc3C2)[C@]4(O)CC[C@H]5[C@@H]6CCc7cc(O)ccc7[C@H]6CC[C@]45C</t>
  </si>
  <si>
    <t>Oc1ccc(\C=C(/C#N)\c2ccc(O)cc2)cc1</t>
  </si>
  <si>
    <t>Oc1ccc(cc1)c2nn(C3CCCC3)c4c(Cl)cccc24</t>
  </si>
  <si>
    <t>CCC1=C(C(C(=O)Nc2ccc(OCCN3CCCCC3)cc2)c4cc(O)ccc14)c5ccc(O)cc5</t>
  </si>
  <si>
    <t>Cn1c(cc(c2ccc(O)cc2)c1c3ccc(O)cc3)c4ccc(O)cc4Cl</t>
  </si>
  <si>
    <t>Cc1cc(sc1c2ccc(O)cc2Cl)c3ccc(O)cc3Cl</t>
  </si>
  <si>
    <t>CC\C(=C(\c1ccc(\C=C\C(=O)O)cc1)/c2ccc3NC(=O)Sc3c2)\c4ccccc4</t>
  </si>
  <si>
    <t>Oc1ccc(cc1)C2=C(c3ccc(CBr)cc3)c4ccc(O)cc4C2</t>
  </si>
  <si>
    <t>CC\C(=C(\c1ccc(\C=C\C(=O)O)nc1)/c2ccc3[nH]ncc3c2)\c4ccccc4</t>
  </si>
  <si>
    <t>CC\C(=C(\c1ccc(\C=C\C(=O)O)cc1)/c2ccc3[nH]ncc3c2)\c4cnccc4C</t>
  </si>
  <si>
    <t>CC\C(=C(/c1ccccc1)\c2ccc(\C=C\C(=O)O)cc2)\c3ccc(O)cc3</t>
  </si>
  <si>
    <t>Oc1ccc(c(F)c1)c2cscc2c3ccc(O)cc3F</t>
  </si>
  <si>
    <t>Oc1ccc2c(C(=O)c3ccc(cc3)C(F)(F)F)c(sc2c1)c4ccc(Cl)cc4</t>
  </si>
  <si>
    <t>Oc1ccc(C[C@@H](CC#N)c2ccc(O)cc2)cc1</t>
  </si>
  <si>
    <t>Oc1ccc2cc(sc2c1)c3ccc(O)c(F)c3</t>
  </si>
  <si>
    <t>CCCn1nc(c2ccc(O)cc2)c3cccc(Cl)c13</t>
  </si>
  <si>
    <t>Oc1ccc(c(O)c1)c2nn(c3cccc(F)c3)c4cc(O)ccc24</t>
  </si>
  <si>
    <t>CC\C(=C(\c1ccc(N)cc1)/c2ccc(OCCN)cc2)\c3ccc(O)cc3</t>
  </si>
  <si>
    <t>Cc1cc(ccc1O)c2cc3ccc(O)cc3s2</t>
  </si>
  <si>
    <t>Cc1ccc(cc1)n2nc(c3ccc(O)cc3O)c4ccc(O)cc24</t>
  </si>
  <si>
    <t>Oc1ccc(cc1)C(C#N)C(C#N)c2cccc(O)c2</t>
  </si>
  <si>
    <t>CCC1=C(C(C(=O)Nc2ccc(OCCN(C)C)cc2)c3cc(O)ccc13)c4ccc(O)cc4</t>
  </si>
  <si>
    <t>CCC1=C(C(C(=O)O)c2cc(O)ccc12)c3ccc(O)cc3</t>
  </si>
  <si>
    <t>CC\C(=C(\c1ccc(\C=C\C(=O)O)cc1)/c2ccc3[nH]ncc3c2)\c4cccnc4C</t>
  </si>
  <si>
    <t>CCCc1cc(ccc1O)c2cc3ccc(O)cc3s2</t>
  </si>
  <si>
    <t>CC(=C(c1ccc(N)cc1)c2ccc(NCC(=O)N)cc2)c3ccc(cc3)[N+](=O)[O-]</t>
  </si>
  <si>
    <t>NCCOc1ccc(cc1)\C(=C(/Cn2cnnc2)\c3ccccc3)\c4ccc(O)cc4</t>
  </si>
  <si>
    <t>Cc1ccc(cc1)c2cc3ccc(O)cc3s2</t>
  </si>
  <si>
    <t>CCc1cc(ccc1O)c2cc3ccc(O)cc3s2</t>
  </si>
  <si>
    <t>C\C(=N/O)\c1cc(ccc1O)c2ccc(O)c(F)c2</t>
  </si>
  <si>
    <t>Oc1ccc(cc1)C2=C(Oc3ccc(OCCN4CCCCC4)cc3)Oc5cc(O)ccc5C2=O</t>
  </si>
  <si>
    <t>Oc1ccc2cc(sc2c1)c3ccccc3</t>
  </si>
  <si>
    <t>CC(=C(c1ccc(N)cc1)c2ccc(N)cc2)c3ccc(cc3)[N+](=O)[O-]</t>
  </si>
  <si>
    <t>NCCOc1ccc(cc1)\C(=C(/CCCl)\c2ccccc2)\c3ccc(O)cc3</t>
  </si>
  <si>
    <t>Oc1ccc(c(Cl)c1)c2cocc2c3ccc(O)cc3Cl</t>
  </si>
  <si>
    <t>Oc1cccc(c1)c2cc3ccc(O)cc3s2</t>
  </si>
  <si>
    <t>CC\C(=C(\c1ccc(N)cc1)/c2ccc(OCCN)cc2)\c3ccccc3</t>
  </si>
  <si>
    <t>CCC(=C(c1ccc(O)cc1)c2ccc(OCCN)cc2)CC</t>
  </si>
  <si>
    <t>NCCOc1ccc(cc1)\C(=C(/Cn2cncn2)\c3ccccc3)\c4ccc(O)cc4</t>
  </si>
  <si>
    <t>Oc1ccc(c(O)c1)c2n[nH]c3cc(O)ccc23</t>
  </si>
  <si>
    <t>C[C@]12CC[C@H]3[C@@H](CCc4cc(O)ccc34)[C@@H]1CC[C@@]2(O)C#Cc5ccc(CNC[C@H]6O[C@@H]7O[C@@H]8[C@@H](CNCc9ccc(cc9)C#C[C@]%10(O)CC[C@H]%11[C@@H]%12CCc%13cc(O)ccc%13[C@H]%12CC[C@]%10%11C)O[C@H](O[C@@H]%14[C@@H](CNCc%15ccc(cc%15)C#C[C@]%16(O)CC[C@H]%17[C@@H]%18CCc%19cc(O)ccc%19[C@H]%18CC[C@]%16%17C)O[C@H](O[C@@H]%20[C@@H](CNCc%21ccc(cc%21)C#C[C@]%22(O)CC[C@H]%23[C@@H]%24CCc%25cc(O)ccc%25[C@H]%24CC[C@]%22%23C)O[C@H](O[C@@H]%26[C@@H](CNCc%27ccc(cc%27)C#C[C@]%28(O)CC[C@H]%29[C@@H]%30CCc%31cc(O)ccc%31[C@H]%30CC[C@]%28%29C)O[C@H](O[C@@H]%32[C@@H](CNCc%33ccc(cc%33)C#C[C@]%34(O)CC[C@H]%35[C@@H]%36CCc%37cc(O)ccc%37[C@H]%36CC[C@]%34%35C)O[C@H](O[C@@H]%38[C@@H](CNCc%39ccc(cc%39)C#C[C@]%40(O)CC[C@H]%41[C@@H]%42CCc%43cc(O)ccc%43[C@H]%42CC[C@]%40%41C)O[C@H](O[C@H]6[C@H](O)[C@H]7O)[C@H](O)[C@H]%38O)[C@H](O)[C@H]%32O)[C@H](O)[C@H]%26O)[C@H](O)[C@H]%20O)[C@H](O)[C@H]%14O)[C@H](O)[C@H]8O)cc5</t>
  </si>
  <si>
    <t>CCCn1nc(c2ccc(O)cc2)c3cccc(C)c13</t>
  </si>
  <si>
    <t>Cc1cccc(C)c1OS(=O)(=O)C2CC3OC2C(=C3c4ccc(O)cc4)c5ccc(NC(=O)CCCCCCC(=O)O)cc5</t>
  </si>
  <si>
    <t>Oc1ccc(cc1)c2nn(C3CCCC3)c4c(F)cccc24</t>
  </si>
  <si>
    <t>CC(Cc1ccc(O)cc1)c2ccc(O)cn2</t>
  </si>
  <si>
    <t>CC(=O)C1(Cc2ccc(cc2C1)[C@]3(O)CC[C@H]4[C@@H]5CCc6cc(O)ccc6[C@H]5CC[C@]34C)C(=O)C</t>
  </si>
  <si>
    <t>CC\C(=C(\c1ccc(\C=C\C(=O)O)cc1)/c2ccc3cn[nH]c3c2)\c4ccccc4</t>
  </si>
  <si>
    <t>Oc1ccc2cc(sc2c1)c3ccc(O)c(O)c3</t>
  </si>
  <si>
    <t>Oc1ccc([C@H]2NC=N[C@H]2c3ccc(O)cc3Cl)c(Cl)c1</t>
  </si>
  <si>
    <t>CCC\C(=C(\c1ccc(O)cc1)/c2ccc(OCCN)cc2)\c3ccccc3</t>
  </si>
  <si>
    <t>Oc1ccc(c(F)c1)c2cc(c3ccc(O)cc3F)c(s2)c4ccc(O)cc4F</t>
  </si>
  <si>
    <t>CC\C(=C(/c1ccccc1)\c2ccc(\C=C\C(=O)O)cc2)\c3ccccc3</t>
  </si>
  <si>
    <t>Oc1ccc(cc1)c2nn(Cc3ccccc3)c4c(Cl)cccc24</t>
  </si>
  <si>
    <t>Oc1ccc(\C=C(\C#N)/c2ccc(O)cc2)cc1</t>
  </si>
  <si>
    <t>CCC1=C(C(C(=O)Nc2ccc(O)cc2)c3cc(O)ccc13)c4ccc(O)cc4</t>
  </si>
  <si>
    <t>CS(=O)(=O)c1ccc(cc1)C(=O)c2sc3cc(O)ccc3c2c4ccc(F)cc4</t>
  </si>
  <si>
    <t>Cc1cc(O)ccc1c2cc(C)c(s2)c3ccc(O)cc3C</t>
  </si>
  <si>
    <t>CC(Cc1ccc(O)cn1)c2ccc(O)cc2</t>
  </si>
  <si>
    <t>Cc1cc(sc1c2ccc(O)cc2F)c3ccc(O)cc3F</t>
  </si>
  <si>
    <t>CCC(=C(c1ccc(N)cc1)c2ccc(NCC(=O)N)cc2)c3ccc(cc3)[N+](=O)[O-]</t>
  </si>
  <si>
    <t>Oc1ccc(CC(C(=O)C(F)(F)F)c2ccc(O)cc2)cc1</t>
  </si>
  <si>
    <t>Cc1cc(O)ccc1c2ccc(s2)c3ccc(O)cc3F</t>
  </si>
  <si>
    <t>Oc1ccc(cc1)c2cc(c3ccc(O)cc3)c(s2)c4ccc(O)cc4</t>
  </si>
  <si>
    <t>CCCCn1nc(c2ccc(O)cc2O)c3ccc(O)cc13</t>
  </si>
  <si>
    <t>Oc1ccc(c(Cl)c1)c2csc(c2)c3ccc(O)cc3Cl</t>
  </si>
  <si>
    <t>Oc1ccc(c(F)c1)c2cc(c3ccccc3)c(s2)c4ccc(O)cc4F</t>
  </si>
  <si>
    <t>NCCOc1ccc(cc1)C(=C(c2ccccc2)c3ccccc3)c4ccc(O)cc4</t>
  </si>
  <si>
    <t>C\C(=C(\c1ccc(O)cc1)/c2ccc(OCCN)cc2)\c3ccccc3</t>
  </si>
  <si>
    <t>Cc1ccc(cc1)C(=O)c2sc3cc(O)ccc3c2c4ccc(F)cc4</t>
  </si>
  <si>
    <t>Oc1ccc(cc1)C2=C(Oc3cc(O)ccc3C2=O)Sc4ccc(OCCN5CCCCC5)cc4</t>
  </si>
  <si>
    <t>Oc1ccc(Cc2ccc(O)cc2)cc1</t>
  </si>
  <si>
    <t>Cc1cc(O)ccc1c2cocc2c3ccc(O)cc3C</t>
  </si>
  <si>
    <t>CC\C(=C(\c1ccc(\C=C\C(=O)O)cc1)/c2ccc3[nH]cnc3c2)\c4ccccc4</t>
  </si>
  <si>
    <t>Oc1cc(O)c2cc(sc2c1)c3ccc(O)c(F)c3</t>
  </si>
  <si>
    <t>CCCCCCCCCCCCNCCOc1ccc(cc1)C(=O)c2c(sc3cc(O)ccc23)c4ccc(O)cc4</t>
  </si>
  <si>
    <t>C[C@@H]1Cc2c([nH]c3ccccc23)[C@H](N1CC(C)(C)F)c4c(F)cc(\C=C\C(=O)O)cc4F</t>
  </si>
  <si>
    <t>C[C@@H](COc1ccc(cc1)C(=O)c2c(sc3cc(O)ccc23)c4ccc(O)cc4)N5CCCC5</t>
  </si>
  <si>
    <t>C[C@H](COc1ccc(cc1)C(=O)c2c(sc3cc(O)ccc23)c4ccc(O)cc4)N5CCCC5</t>
  </si>
  <si>
    <t>Oc1ccc(cc1)c2sc3cc(O)ccc3c2C(=O)c4ccc(cc4)N5CCN(CC5)c6ccc(Cl)cc6</t>
  </si>
  <si>
    <t>Oc1ccc(cc1)c2sc3cc(O)ccc3c2C(=O)c4ccc(cc4)N5CCN(CC5)C(=O)c6ccc(Cl)cc6</t>
  </si>
  <si>
    <t>C[C@@H]1Cc2cc(O)ccc2[C@H](N1CC(C)(C)F)c3c(F)cc(\C=C\C(=O)O)cc3F</t>
  </si>
  <si>
    <t>Cc1cccc(c1)C(=O)N2CCN(CC2)c3ccc(cc3)C(=O)c4c(sc5cc(O)ccc45)c6ccc(O)cc6</t>
  </si>
  <si>
    <t>CC(C)N1CCN(CC1)c2ccc(cc2)C(=O)c3c(sc4cc(O)ccc34)c5ccc(O)cc5</t>
  </si>
  <si>
    <t>C[C@H]1[C@@H]([C@@H](Oc2ccc(O)c(F)c12)c3ccc(OCCN4CCCCCC4)cc3)c5ccc(O)cc5</t>
  </si>
  <si>
    <t>CC(C)[C@H]1CCN(CCOc2ccc(cc2)[C@@H]3Oc4ccc(O)cc4S[C@@H]3c5ccc(O)cc5)C1</t>
  </si>
  <si>
    <t>Oc1ccc(cc1)[C@H]2Sc3cc(O)ccc3O[C@H]2c4ccc(OCCN5C[C@H]6CCC[C@H]6C5)cc4</t>
  </si>
  <si>
    <t>C[C@H](CF)CN1[C@H](C)Cc2cc(O)ccc2[C@H]1c3c(F)cc(\C=C\C(=O)O)cc3F</t>
  </si>
  <si>
    <t>C[C@@H]1CN(CCOc2ccc(cc2)[C@@H]3Oc4ccc(O)cc4S[C@@H]3c5ccc(O)cc5)C[C@H]1C</t>
  </si>
  <si>
    <t>Oc1ccc(cc1)[C@H]2Sc3cc(O)ccc3O[C@H]2c4ccc(OCCN5CC6(CCC6)C5)cc4</t>
  </si>
  <si>
    <t>CC(C)[C@@H]1CCN(CCOc2ccc(cc2)[C@@H]3Oc4ccc(O)cc4S[C@@H]3c5ccc(O)cc5)C1</t>
  </si>
  <si>
    <t>C[C@@H](COc1ccc(Cn2c(c(C)c3cc(O)ccc23)c4ccc(O)cc4)cc1)N5CCCC5</t>
  </si>
  <si>
    <t>Cc1cc(F)ccc1C2=C(Oc3ccc(\C=C\C(=O)O)cc3)c4ccc(O)cc4OC2=O</t>
  </si>
  <si>
    <t>C\C(=C(\c1ccc(O)cc1)/c2ccc(OCCN3CCCCC3)cc2)\c4ccccc4</t>
  </si>
  <si>
    <t>C[C@H](CF)CN1[C@H](C)Cc2cc(O)ccc2[C@H]1c3ccc(\C=C\C(=O)O)cc3</t>
  </si>
  <si>
    <t>CC(C)CN1[C@H](C)Cc2c([nH]c3ccccc23)[C@H]1c4c(F)cc(\C=C\C(=O)O)cc4F</t>
  </si>
  <si>
    <t>Oc1ccc(cc1)c2sc3cc(O)ccc3c2C(=O)c4ccc(cc4)N5CCN(CC5)c6ccc(cc6)[N+](=O)[O-]</t>
  </si>
  <si>
    <t>Oc1ccc(cc1)c2sc3cc(O)ccc3c2C(=O)c4ccc(cc4)N5CCN(CC5)C(=O)c6cccc(Cl)c6</t>
  </si>
  <si>
    <t>Oc1ccc(cc1)[C@H]2Sc3cc(O)ccc3O[C@H]2c4ccc(OCCN5CC[C@@H]6C[C@H]56)cc4</t>
  </si>
  <si>
    <t>CC(C)[C@H](COc1ccc(cc1)[C@@H]2Oc3ccc(O)cc3S[C@@H]2c4ccc(O)cc4)N5CCCC5</t>
  </si>
  <si>
    <t>C[C@H]1CN(CCOc2ccc(cc2)[C@@H]3Oc4ccc(O)cc4S[C@@H]3c5ccc(O)cc5)C[C@@H]1C</t>
  </si>
  <si>
    <t>Oc1ccc(cc1)[C@H]2Sc3cc(O)ccc3O[C@H]2c4ccc(OCCN5CC[C@@H](F)C5)cc4</t>
  </si>
  <si>
    <t>C[C@@H](COc1ccc(cc1)[C@@H]2Oc3ccc(O)c(F)c3[C@@H](C)[C@@H]2c4ccc(O)cc4)N5CCCC5</t>
  </si>
  <si>
    <t>CC[C@@H](COc1ccc(cc1)[C@@H]2Oc3ccc(O)cc3S[C@@H]2c4ccc(O)cc4)N5CCCC5</t>
  </si>
  <si>
    <t>Oc1ccc2C(C(CCc2c1)c3ccccc3)c4ccc(OCCN5CCCC5)cc4</t>
  </si>
  <si>
    <t>Oc1ccc(cc1)[C@@H]2Sc3c(F)cc(O)cc3O[C@@H]2c4ccc(OCCN5CCCCC5)cc4</t>
  </si>
  <si>
    <t>C[C@@H]1CCN(CCOc2ccc(Cn3c(c(C)c4cc(O)ccc34)c5ccc(O)cc5)cc2)C1</t>
  </si>
  <si>
    <t>C[C@@H]1CCN(CCOc2ccc(cc2)[C@H]3[C@H](CCc4cc(O)ccc34)c5ccccc5)C1</t>
  </si>
  <si>
    <t>Cc1cc(OC(F)(F)F)ccc1C2=C(Oc3ccc(\C=C\C(=O)O)cc3)c4ccc(O)cc4OC2=O</t>
  </si>
  <si>
    <t>Oc1ccc(cc1)[C@@H]2Sc3c(Cl)cc(O)cc3O[C@@H]2c4ccc(OCCN5CCCCC5)cc4</t>
  </si>
  <si>
    <t>CC\C(=C(/c1ccccc1)\c2ccc(OCCN(C)C)cc2)\c3ccc(O)cc3</t>
  </si>
  <si>
    <t>CC1(N(CCc2cc(O)ccc12)c3cccc(O)c3)c4ccc(OCCN5CCCC5)cc4</t>
  </si>
  <si>
    <t>Oc1ccc2[C@H]([C@H](SCc2c1)c3ccccc3)c4ccc(OCCN5CCCC5)cc4</t>
  </si>
  <si>
    <t>Oc1ccc(cc1)[C@H]2Sc3cc(O)ccc3O[C@H]2c4ccc(OCCN5C6CCCC5CCC6)cc4</t>
  </si>
  <si>
    <t>Oc1ccc(cc1)[C@H]2Sc3cc(O)ccc3O[C@H]2c4ccc(OCCN5C6CCCC5CC6)cc4</t>
  </si>
  <si>
    <t>Oc1ccc(cc1)[C@H]2Sc3cc(O)ccc3O[C@H]2c4ccc(OCCN5CC6CC7CC(C6)CC5C7)cc4</t>
  </si>
  <si>
    <t>Oc1ccc(cc1)[C@H]2Sc3cc(O)ccc3O[C@H]2c4ccc(OCCN5CC[C@H]6C[C@@H]56)cc4</t>
  </si>
  <si>
    <t>Cc1c(c2ccc(O)cc2)n(Cc3ccc(OCCN4CCCCCC4)cc3)c5ccc(O)cc15</t>
  </si>
  <si>
    <t>C[C@@H](COc1ccc(cc1)[C@H]2[C@H](CCc3cc(O)ccc23)c4ccccc4)N5CCCC5</t>
  </si>
  <si>
    <t>C[C@@H]1CCN(CCOc2ccc(cc2)C(=O)c3c(sc4cc(O)ccc34)c5ccc(O)cc5)C1</t>
  </si>
  <si>
    <t>C[C@H]1CCN(CCOc2ccc(cc2)C(=O)c3c(sc4cc(O)ccc34)c5ccc(O)cc5)C1</t>
  </si>
  <si>
    <t>Oc1ccc2C3=C(COc2c1)c4ccc(O)cc4O[C@H]3c5ccc(OCCN6CCCCC6)cc5</t>
  </si>
  <si>
    <t>C[C@H]1[C@@H]([C@@H](Oc2cc(O)ccc12)c3ccc(OCCN4CCCCC4)cc3)c5ccc(O)cc5</t>
  </si>
  <si>
    <t>CCCCCCCCCCNCCOc1ccc(cc1)C(=O)c2c(sc3cc(O)ccc23)c4ccc(O)cc4</t>
  </si>
  <si>
    <t>C[C@H](CF)CN1[C@@H](c2ccc(O)cc2CC1(C)C)c3c(F)cc(\C=C\C(=O)O)cc3F</t>
  </si>
  <si>
    <t>CC1(N(CCc2cc(O)ccc12)c3cccc(O)c3)c4ccc(OCCN5CCCCC5)cc4</t>
  </si>
  <si>
    <t>Oc1ccc(cc1)[C@H]2Sc3cc(O)ccc3O[C@H]2CCCN4CCCCC4</t>
  </si>
  <si>
    <t>CC(C)(COc1ccc(cc1)[C@@H]2Oc3ccc(O)cc3S[C@@H]2c4ccc(O)cc4)N5CCCC5</t>
  </si>
  <si>
    <t>C[C@@H](COc1ccc(cc1)[C@@H]2Oc3ccc(O)c(F)c3[C@@H](C)[C@@H]2c4ccc(O)cc4)N5CCC[C@H]5C</t>
  </si>
  <si>
    <t>CC(C)[C@@H](COc1ccc(cc1)[C@@H]2Oc3ccc(O)cc3S[C@@H]2c4ccc(O)cc4)N5CCCC5</t>
  </si>
  <si>
    <t>C[C@@H]1CCCN1CCOc2ccc(cc2)[C@@H]3Oc4ccc(O)cc4S[C@@H]3c5ccc(O)cc5</t>
  </si>
  <si>
    <t>Oc1ccc(cc1)[C@H]2Sc3cc(O)ccc3O[C@H]2c4ccc(OCCN5CC6CC6C5)cc4</t>
  </si>
  <si>
    <t>C[C@@H]1CN(CCOc2ccc(cc2)[C@@H]3Oc4ccc(O)cc4S[C@@H]3c5ccc(O)cc5)C[C@@H]1C</t>
  </si>
  <si>
    <t>CC[C@H](COc1ccc(cc1)[C@@H]2Oc3ccc(O)cc3S[C@@H]2c4ccc(O)cc4)N5CCCC5</t>
  </si>
  <si>
    <t>Oc1ccc(cc1)[C@H]2Sc3cc(O)ccc3O[C@H]2c4ccc(OCCN5CC6CC5CO6)cc4</t>
  </si>
  <si>
    <t>C[C@H]1[C@@H]([C@@H](Oc2ccc(O)c(F)c12)c3ccc(OCCN4CCCCC4)cc3)c5ccc(O)cc5</t>
  </si>
  <si>
    <t>C[C@H]1CCN(CCOc2ccc(cc2)[C@@H]3Oc4ccc(O)c(F)c4[C@@H](C)[C@@H]3c5ccc(O)cc5)C1</t>
  </si>
  <si>
    <t>CC[C@@H](CN1CCCC1)Oc2ccc(cc2)[C@@H]3Oc4ccc(O)cc4S[C@@H]3c5ccc(O)cc5</t>
  </si>
  <si>
    <t>C[C@H]1CCCN1CCOc2ccc(cc2)[C@@H]3Oc4ccc(O)cc4S[C@@H]3c5ccc(O)cc5</t>
  </si>
  <si>
    <t>Oc1ccc(cc1)[C@H]2Sc3cc(O)ccc3O[C@H]2c4ccc(OCCN5CC6CCC6C5)cc4</t>
  </si>
  <si>
    <t>Oc1ccc(cc1)[C@H]2Sc3cc(O)ccc3O[C@H]2c4ccc(OCCN5CCCCC5)cc4</t>
  </si>
  <si>
    <t>Oc1ccc(cc1)[C@@H]2Sc3c(F)c(O)ccc3O[C@@H]2c4ccc(OCCN5CCCCC5)cc4</t>
  </si>
  <si>
    <t>C[C@@H]1CCN(CCOc2ccc(cc2)[C@@H]3Oc4ccc(O)c(F)c4[C@@H](C)[C@@H]3c5ccc(O)cc5)C1</t>
  </si>
  <si>
    <t>CC1CCN(CCOc2ccc(cc2)[C@@H]3Oc4ccc(O)cc4S[C@@H]3c5cccc(O)c5)CC1</t>
  </si>
  <si>
    <t>C\C(=C(\c1ccc(O)cc1)/c2ccc(OCCN3CCCC3)cc2)\c4ccccc4</t>
  </si>
  <si>
    <t>C[C@@H]1Cc2c([nH]c3ccccc23)[C@H](N1CC(C)(C)F)c4ccc(\C=C\C(=O)O)cc4</t>
  </si>
  <si>
    <t>Oc1ccc(cc1)c2sc3cc(O)ccc3c2C(=O)c4ccc(cc4)N5CCN(CC5)C(=O)c6ccccc6</t>
  </si>
  <si>
    <t>C[C@@H](COc1ccc(cc1)[C@@H]2Oc3ccc(O)c(F)c3[C@@H](C)[C@@H]2c4ccc(O)cc4)N5CC[C@@H](C)C5</t>
  </si>
  <si>
    <t>C[C@H]1[C@@H]([C@@H](Oc2ccc(O)c(F)c12)c3ccc(OCCN4CCCC4)cc3)c5ccc(O)cc5</t>
  </si>
  <si>
    <t>CC1(C)CCCN1CCOc2ccc(cc2)[C@@H]3Oc4ccc(O)cc4S[C@@H]3c5ccc(O)cc5</t>
  </si>
  <si>
    <t>CC[C@@H]1CCN(CCOc2ccc(cc2)[C@@H]3Oc4ccc(O)cc4S[C@@H]3c5ccc(O)cc5)C1</t>
  </si>
  <si>
    <t>Oc1ccc2O[C@H]([C@H](Sc2c1)c3cccc(O)c3)c4ccc(OCCN5CCCC5)cc4</t>
  </si>
  <si>
    <t>Oc1ccc(cc1)[C@H]2Sc3cc(O)ccc3O[C@H]2c4ccc(OCCN5C6CCC5CC6)cc4</t>
  </si>
  <si>
    <t>OC(=O)\C=C\c1ccc(cc1)C2N(CCc3cc(O)ccc23)c4ccc(OC(F)(F)F)cc4</t>
  </si>
  <si>
    <t>Oc1ccc(cc1)c2sc3cc(O)ccc3c2C(=O)c4ccc(cc4)N5CCN(Cc6ccccc6)CC5</t>
  </si>
  <si>
    <t>CCN1CCN(CC1)c2ccc(cc2)[C@@H]3Oc4ccc(O)cc4S[C@@H]3c5ccc(O)cc5</t>
  </si>
  <si>
    <t>CN1CCN(CC1)c2ccc(cc2)[C@@H]3Oc4ccc(O)cc4S[C@@H]3c5ccc(O)cc5</t>
  </si>
  <si>
    <t>CC1(C)CCN(CCOc2ccc(cc2)[C@@H]3Oc4ccc(O)cc4S[C@@H]3c5ccc(O)cc5)C1</t>
  </si>
  <si>
    <t>C[C@H]1CCN(CCOc2ccc(cc2)[C@@H]3Oc4ccc(O)cc4S[C@@H]3c5ccc(O)cc5)C1</t>
  </si>
  <si>
    <t>Oc1ccc(cc1)[C@H]2Sc3cc(O)ccc3O[C@H]2c4ccc(OCCN5C[C@H]6CCCC[C@H]6C5)cc4</t>
  </si>
  <si>
    <t>Oc1ccc(cc1)C2=Cc3cc(O)ccc3C24Cc5ccc(OCCN6CCCCC6)cc5C4</t>
  </si>
  <si>
    <t>Oc1ccc(cc1)[C@H]2Sc3c(F)c(O)ccc3O[C@H]2c4ccc(OCCN5CCCCC5)cc4</t>
  </si>
  <si>
    <t>CN(C)CCOc1ccc(cc1)\C(=C(\CCN=[N+]=[N-])/c2ccccc2)\c3ccc(O)cc3</t>
  </si>
  <si>
    <t>CC(CCc1ccc(O)cc1)NC(=O)Cc2c([nH]c3ccccc23)c4ccccc4</t>
  </si>
  <si>
    <t>C[C@H](CCc1ccc(O)cc1)NC(=O)Cc2c([nH]c3ccccc23)c4ccccc4</t>
  </si>
  <si>
    <t>OCC1=Nc2cc3CCC(N(CC#C)c4ccc(cc4)C(=O)N[C@@H](CCC(=O)N[C@H](CCC(=O)O)C(=O)O)C(=O)O)c3cc2C(=O)N1</t>
  </si>
  <si>
    <t>Cc1cc(OC(F)(F)F)ccc1C2=C(Cc3ccc(\C=C\C(=O)O)cc3)c4ccc(O)cc4OC2=O</t>
  </si>
  <si>
    <t>Cc1c(c2ccc(O)cc2)n(Cc3ccc(OCCN4CC5CCC4C5)cc3)c6ccc(O)cc16</t>
  </si>
  <si>
    <t>Oc1ccc(cc1)c2sc3cc(O)ccc3c2C(=O)c4ccc(cc4)N5CCN(CC5)C6CCCC6</t>
  </si>
  <si>
    <t>CC[C@H]1CCN(CCOc2ccc(cc2)[C@@H]3Oc4ccc(O)cc4S[C@@H]3c5ccc(O)cc5)C1</t>
  </si>
  <si>
    <t>Oc1ccc2C3=C(CCOc2c1)c4ccc(O)cc4O[C@@H]3c5ccc(OCCN6CCCCC6)cc5</t>
  </si>
  <si>
    <t>Cn1cc(NC(=O)c2cc(NC(=O)CCS(=O)(=O)C)cn2C)cc1C(=O)NCCCC(=O)NCCCCCC[C@@H]3Cc4cc(O)ccc4[C@H]5CC[C@]6(C)[C@@H](O)CC[C@H]6[C@H]35</t>
  </si>
  <si>
    <t>CCC(=C(c1ccc(\C=C\C(=O)O)cc1)c2ccc(cc2)B(O)O)c3ccccc3</t>
  </si>
  <si>
    <t>CC[C@H](CN1CCCC1)Oc2ccc(cc2)[C@@H]3Oc4ccc(O)cc4S[C@@H]3c5ccc(O)cc5</t>
  </si>
  <si>
    <t>Oc1ccc(cc1)[C@H]2Sc3cc(O)ccc3O[C@H]2c4ccc(OCCN5CCC6(CCCC6)CC5)cc4</t>
  </si>
  <si>
    <t>Cc1c(O)ccc2S[C@H]([C@H](Oc12)c3ccc(OCCN4CCCCC4)cc3)c5ccc(O)cc5</t>
  </si>
  <si>
    <t>Oc1cccc(c1)[C@H]2Sc3cc(O)ccc3O[C@H]2c4ccc(OCCNC5CCCCCC5)cc4</t>
  </si>
  <si>
    <t>Oc1ccc2C3=C(CCOc2c1)c4ccc(O)cc4O[C@@H]3c5ccc(OCCN6CCSCC6)cc5</t>
  </si>
  <si>
    <t>Oc1ccc2C3=C(CCOc2c1)c4ccc(O)cc4O[C@@H]3c5ccc(OCCN6CCCC6)cc5</t>
  </si>
  <si>
    <t>COC[C@H](C)CN1[C@H](C)Cc2cc(O)ccc2[C@H]1c3c(F)cc(\C=C\C(=O)O)cc3F</t>
  </si>
  <si>
    <t>CC(C)CN1[C@H](C)Cc2cc(O)ccc2[C@H]1c3ccc(\C=C\C(=O)O)cc3</t>
  </si>
  <si>
    <t>C[C@H](COc1ccc(cc1)[C@@H]2Oc3ccc(O)cc3S[C@@H]2c4ccc(O)cc4)N5CCCC5</t>
  </si>
  <si>
    <t>Oc1ccc2[C@H]([C@H](CCc2c1)c3ccccc3)c4ccc(OCCN5CCCC5)cc4</t>
  </si>
  <si>
    <t>Oc1ccc(cc1)[C@H]2Sc3cc(O)ccc3O[C@H]2c4ccc(OCCN5CC6CCC5CC6)cc4</t>
  </si>
  <si>
    <t>C[C@@H](COc1ccc(cc1)[C@@H]2Oc3ccc(O)cc3[C@@H](C)[C@@H]2c4ccc(O)cc4)N5CC[C@@H](C)C5</t>
  </si>
  <si>
    <t>C[C@H]1CCN(CCOc2ccc(cc2)[C@@H]3Oc4ccc(O)cc4[C@@H](C)[C@@H]3c5ccc(O)cc5)C1</t>
  </si>
  <si>
    <t>Oc1ccc2O[C@@H]([C@@H](Sc2c1)c3ccccc3O)c4ccc(OCCN5CCCCC5)cc4</t>
  </si>
  <si>
    <t>C[C@@H](COc1ccc(cc1)[C@@H]2Oc3ccc(O)cc3S[C@@H]2c4ccc(O)cc4)N5CCCC5</t>
  </si>
  <si>
    <t>C[C@@H](COc1ccc(cc1)[C@@H]2Oc3ccc(O)cc3S[C@@H]2c4ccc(O)cc4)N5CC[C@@H](C)C5</t>
  </si>
  <si>
    <t>Cc1cc(F)ccc1C2=C(Cc3ccc(\C=C\C(=O)O)cc3)c4c(F)cc(O)cc4OC2=O</t>
  </si>
  <si>
    <t>CN(C)CCOc1ccc(cc1)\C(=C(/C)\c2ccccc2)\c3ccc(O)cc3</t>
  </si>
  <si>
    <t>C[C@H](CF)CN1[C@H](c2ccc(\C=C\C(=O)O)cc2)c3ccc(O)cc3CC1(C)C</t>
  </si>
  <si>
    <t>Oc1ccc(cc1)c2sc3cc(O)ccc3c2C(=O)c4ccc(cc4)N5CCN(CC5)C(=O)c6cccc(O)c6</t>
  </si>
  <si>
    <t>Oc1ccc(cc1)[C@H]2Sc3cc(O)ccc3O[C@H]2c4ccc(CCCN5CCCCC5)cc4</t>
  </si>
  <si>
    <t>C[C@H]1[C@@H]([C@@H](Oc2ccc(O)cc12)c3ccc(OCCN4CCCCC4)cc3)c5ccc(O)cc5</t>
  </si>
  <si>
    <t>CN(C)CCOc1ccc(cc1)[C@@H]2Oc3ccc(O)cc3S[C@@H]2c4cccc(O)c4</t>
  </si>
  <si>
    <t>Oc1ccc(cc1)[C@H]2Sc3cc(O)ccc3O[C@H]2c4ccc(cc4)C5=CCNCC5</t>
  </si>
  <si>
    <t>C[C@@H](COc1ccc(cc1)[C@@H]2Oc3ccc(O)cc3[C@@H](C)[C@@H]2c4ccc(O)cc4)N5CCCC5</t>
  </si>
  <si>
    <t>CCCN1CCN(CC1)c2ccc(cc2)C(=O)c3c(sc4cc(O)ccc34)c5ccc(O)cc5</t>
  </si>
  <si>
    <t>C[C@H]1[C@@H]([C@@H](Oc2ccc(O)cc12)c3ccc(OCCN4CCCC4)cc3)c5ccc(O)cc5</t>
  </si>
  <si>
    <t>Oc1ccc(cc1)c2oc3c(Br)cc(O)cc3c2</t>
  </si>
  <si>
    <t>C[C@H](CN1CCCC1)Oc2ccc(cc2)[C@@H]3Oc4ccc(O)cc4[C@@H](C)[C@@H]3c5ccc(O)cc5</t>
  </si>
  <si>
    <t>CC1(N(CCc2cc(O)ccc12)c3ccccc3)c4ccc(OCCN5CCCCCC5)cc4</t>
  </si>
  <si>
    <t>Oc1ccc(cc1)[C@H]2Sc3cc(O)ccc3O[C@H]2c4ccc(OCCN5CCSCC5)cc4</t>
  </si>
  <si>
    <t>Cc1cc(Cl)ccc1C2=C(Cc3ccc(\C=C\C(=O)O)cc3)c4ccc(O)cc4OC2=O</t>
  </si>
  <si>
    <t>CC1(N(CCc2cc(O)ccc12)c3ccc(F)cc3)c4ccc(OCCN5CCCC5)cc4</t>
  </si>
  <si>
    <t>Oc1ccc(cc1)C2=C(Oc3ccc(O)cc3S2)c4ccc(OCCN5CCCCC5)cc4</t>
  </si>
  <si>
    <t>Oc1ccc(cc1)[C@@H]2Sc3ccc(O)cc3O[C@@H]2c4ccc(OCCN5CCCCC5)cc4</t>
  </si>
  <si>
    <t>Oc1ccc2C3=C(CCOc2c1)c4ccc(O)cc4O[C@@H]3c5ccc(OCCN6CCOCC6)cc5</t>
  </si>
  <si>
    <t>OC(=O)\C=C\c1ccc(CC2=C(C(=O)Oc3cc(O)ccc23)c4ccc(OC(F)(F)F)cc4)cc1</t>
  </si>
  <si>
    <t>CC(C)CN1[C@@H](c2ccc(O)cc2CC1(C)C)c3c(F)cc(\C=C\C(=O)O)cc3F</t>
  </si>
  <si>
    <t>Oc1ccc(cc1)[C@H]2Sc3cc(O)ccc3O[C@H]2c4ccc(cc4)C5CCNCC5</t>
  </si>
  <si>
    <t>O[C@@H]1CCN(CCOc2ccc(cc2)[C@@H]3Oc4ccc(O)cc4S[C@@H]3c5ccc(O)cc5)C1</t>
  </si>
  <si>
    <t>Oc1ccc(cc1)[C@H]2Sc3cc(O)ccc3O[C@H]2c4ccc(OCCCN5CCCC5)cc4</t>
  </si>
  <si>
    <t>C[C@@H]1Cc2cc(O)ccc2[C@H](N1c3ccc(OC(F)(F)F)cc3)c4ccc(\C=C\C(=O)O)cc4</t>
  </si>
  <si>
    <t>Oc1ccc(cc1)c2sc3cc(O)ccc3c2C(=O)c4ccc(cc4)N5CCN(CC5)C(=O)c6ccccc6Cl</t>
  </si>
  <si>
    <t>CC1(N(CCc2cc(O)ccc12)c3ccccc3)c4ccc(OCCN5CCCC5)cc4</t>
  </si>
  <si>
    <t>OC1CCN(CCOc2ccc(cc2)[C@@H]3Oc4ccc(O)cc4S[C@@H]3c5ccc(O)cc5)CC1</t>
  </si>
  <si>
    <t>CCCCCCCCCCCCCCCCCCNCCOc1ccc(cc1)C(=O)c2c(sc3cc(O)ccc23)c4ccc(O)cc4</t>
  </si>
  <si>
    <t>CC1(N(CCc2cc(O)ccc12)c3ccc(F)cc3)c4ccc(OCCN5CCCCC5)cc4</t>
  </si>
  <si>
    <t>Oc1ccc(cc1)C2=C(c3ccc(OCCN4CCC4)cc3)c5ccccc5OCC2</t>
  </si>
  <si>
    <t>Cl.Oc1ccc(cc1)c2sc3cc(O)ccc3c2C(=O)c4ccc(OCCN5CCCCC5)cc4</t>
  </si>
  <si>
    <t>Oc1ccc(cc1)[C@H]2Sc3cc(O)ccc3O[C@H]2c4ccc(OCCN5CCS(=O)(=O)CC5)cc4</t>
  </si>
  <si>
    <t>Oc1ccc(cc1)[C@H]2Sc3cc(O)ccc3O[C@H]2c4ccc(OCCN5CCC6(CC5)OCCO6)cc4</t>
  </si>
  <si>
    <t>CSC1=C(C(=O)c2cc(O)cc(O)c12)c3ccc(O)cc3</t>
  </si>
  <si>
    <t>OC[C@H]1CCCN1CCOc2ccc(cc2)[C@@H]3Oc4ccc(O)cc4S[C@@H]3c5ccc(O)cc5</t>
  </si>
  <si>
    <t>Cc1cc(O)cc2O[C@@H]([C@@H](Sc12)c3ccc(O)cc3)c4ccc(OCCN5CCCCC5)cc4</t>
  </si>
  <si>
    <t>C[C@H](NC(=O)Cc1c([nH]c2ccccc12)c3ccccc3)c4c(C)c5cc(O)ccc5n4Cc6ccc(OCCN7CCCCC7)cc6</t>
  </si>
  <si>
    <t>CC(C)CN1[C@H](C)Cc2c([nH]c3ccccc23)[C@H]1c4ccc(\C=C\C(=O)O)cc4</t>
  </si>
  <si>
    <t>Cc1cc(C)nc(n1)N2CCN(CC2)c3ccc(cc3)C(=O)c4c(sc5cc(O)ccc45)c6ccc(O)cc6</t>
  </si>
  <si>
    <t>Oc1ccc(cc1)c2sc3cc(O)ccc3c2C(=O)c4ccc(cc4)N5CCN(CC5)C(=O)c6ccc(cc6)[N+](=O)[O-]</t>
  </si>
  <si>
    <t>OCC1CCN(CCOc2ccc(cc2)[C@@H]3Oc4ccc(O)cc4S[C@@H]3c5ccc(O)cc5)CC1</t>
  </si>
  <si>
    <t>NC(=O)C1CCN(CCOc2ccc(cc2)[C@@H]3Oc4ccc(O)cc4S[C@@H]3c5ccc(O)cc5)CC1</t>
  </si>
  <si>
    <t>Oc1ccc2C3=C(CCOc2c1)c4ccc(O)cc4O[C@@H]3c5ccc(OCCN6CCCCCC6)cc5</t>
  </si>
  <si>
    <t>OC(=O)\C=C\c1ccc(CC2=C(C(=O)Oc3cc(O)ccc23)c4ccc(F)cc4Cl)cc1</t>
  </si>
  <si>
    <t>CC(C)(F)CN1[C@H](c2ccc(\C=C\C(=O)O)cc2)c3ccc(O)cc3CC1(C)C</t>
  </si>
  <si>
    <t>Oc1ccc(cc1)[C@H]2Sc3cc(O)ccc3O[C@H]2c4ccc(COCCN5CCCCC5)cc4</t>
  </si>
  <si>
    <t>Oc1ccc2[C@H]([C@H](OCc2c1)c3ccccc3)c4ccc(OCCN5CCCC5)cc4</t>
  </si>
  <si>
    <t>C[C@@H]1CCN(CCOc2ccc(cc2)[C@@H]3Oc4ccc(O)cc4[C@@H](C)[C@@H]3c5ccc(O)cc5)C1</t>
  </si>
  <si>
    <t>Oc1ccc(cc1)[C@@H]2Sc3c(Cl)c(O)ccc3O[C@@H]2c4ccc(OCCN5CCCCC5)cc4</t>
  </si>
  <si>
    <t>Oc1ccc2C3=C(CCOc2c1)c4ccc(O)cc4O[C@H]3c5ccc(OCCN6CCCCCC6)cc5</t>
  </si>
  <si>
    <t>C[C@@H](CN1CCCC1)Oc2ccc(cc2)[C@@H]3Oc4ccc(O)cc4S[C@@H]3c5ccc(O)cc5</t>
  </si>
  <si>
    <t>Oc1ccc(cc1)[C@H]2Sc3cc(O)ccc3O[C@H]2c4ccc(OCCN5CCC(F)CC5)cc4</t>
  </si>
  <si>
    <t>C[C@@H](COc1ccc(cc1)[C@@H]2Oc3ccc(O)c(F)c3[C@@H](C)[C@@H]2c4ccc(O)cc4)N5CC[C@H](C)C5</t>
  </si>
  <si>
    <t>Oc1ccc2O[C@H]([C@H](Sc2c1)C3CCCC3)c4ccc(OCCN5CCCCC5)cc4</t>
  </si>
  <si>
    <t>Oc1ccc2C3=C(CCOc2c1)c4ccc(O)cc4O[C@H]3c5ccc(OCCN6CCCC6)cc5</t>
  </si>
  <si>
    <t>CC1(N(CCc2cc(O)ccc12)c3ccccc3)c4ccc(OCCN5CCCCC5)cc4</t>
  </si>
  <si>
    <t>Oc1ccc(cc1)[C@H]2Sc3cc(O)ccc3O[C@H]2c4ccc(OCCN5CCCC5)cc4</t>
  </si>
  <si>
    <t>Oc1ccc2O[C@H]([C@H](Sc2c1)C3CCCCC3)c4ccc(OCCN5CCCCC5)cc4</t>
  </si>
  <si>
    <t>CC(C)c1ccc(cc1)N2CCc3cc(O)ccc3C2(C)c4ccc(OCCN5CCCC5)cc4</t>
  </si>
  <si>
    <t>Oc1ccc2C3=C(CCOc2c1)c4ccc(O)cc4O[C@@H]3c5ccc(OCCCN6C(=O)CCC6=O)cc5</t>
  </si>
  <si>
    <t>Oc1ccc(cc1)c2sc3cc(O)ccc3c2C(=O)c4ccc(cc4)N5CCN(CC5)C(=O)c6occc6</t>
  </si>
  <si>
    <t>Oc1ccc(C[C@H]2Sc3cc(O)ccc3O[C@H]2c4ccc(OCCN5CCCCC5)cc4)cc1</t>
  </si>
  <si>
    <t>Cc1ccc(cc1)C(=O)N2CCN(CC2)c3ccc(cc3)C(=O)c4c(sc5cc(O)ccc45)c6ccc(O)cc6</t>
  </si>
  <si>
    <t>Oc1ccc2c(c1)sc3c4cc(O)ccc4n(Cc5ccc(OCCN6CCCCC6)cc5)c23</t>
  </si>
  <si>
    <t>Cc1ccc(cc1)N2CCc3cc(O)ccc3C2(C)c4ccc(OCCN5CCCCC5)cc4</t>
  </si>
  <si>
    <t>CC1(N(CCc2cc(O)ccc12)c3cccc(Cl)c3)c4ccc(OCCN5CCCC5)cc4</t>
  </si>
  <si>
    <t>CC1(N(CCc2cc(O)ccc12)c3cccc(F)c3)c4ccc(OCCN5CCCC5)cc4</t>
  </si>
  <si>
    <t>C[C@@H]1CCN(CCOc2ccc(cc2)[C@@H]3Oc4ccc(O)cc4S[C@@H]3c5ccc(O)cc5)C1</t>
  </si>
  <si>
    <t>Oc1ccc(cc1)C2=C(c3ccccc3)c4cc(O)cc(O)c4C2=O</t>
  </si>
  <si>
    <t>Oc1ccc(cc1)[C@@H]2Sc3cc(O)ccc3O[C@H]2c4ccc(OCCN5CCCCC5)cc4</t>
  </si>
  <si>
    <t>Oc1ccc2O[C@H]([C@@H](CC3CCCC3)Sc2c1)c4ccc(OCCN5CCCCC5)cc4</t>
  </si>
  <si>
    <t>Oc1ccc(cc1)[C@@H]2Sc3cc(O)ccc3O[C@@H]2c4ccc(OCCN5CCCCC5)cc4</t>
  </si>
  <si>
    <t>CC(C)C[C@H]1Sc2cc(O)ccc2O[C@H]1c3ccc(OCCN4CCCCC4)cc3</t>
  </si>
  <si>
    <t>Oc1cccc(c1)C2Sc3cc(O)ccc3OC2c4ccc(OCCN5CCCCC5)cc4</t>
  </si>
  <si>
    <t>CCOc1ccc2C(=C(CCCc2c1)c3ccccc3)c4ccc(OCCN(C)C)cc4</t>
  </si>
  <si>
    <t>CNCCOc1ccc(cc1)C2=C(CCCc3cc(O)ccc23)c4ccccc4</t>
  </si>
  <si>
    <t>OC(=O)\C=C\c1ccc(CC2=C(C(=O)Oc3cc(O)ccc23)c4ccc(F)cc4F)cc1</t>
  </si>
  <si>
    <t>Oc1ccc(cc1)c2sc3cc(O)ccc3c2C(=O)c4ccc(cc4)N5CCN(CC5)C(=O)c6ccccc6O</t>
  </si>
  <si>
    <t>CC1(N(CCc2cc(O)ccc12)c3ccc(Cl)cc3)c4ccc(OCCN5CCCCC5)cc4</t>
  </si>
  <si>
    <t>CSC1=C(C(=O)c2ccc(O)cc12)c3ccc(O)cc3</t>
  </si>
  <si>
    <t>Cl.Oc1ccc2[C@H]([C@H](CCc2c1)c3ccccc3)c4ccc(OCCN5CCCC5)cc4</t>
  </si>
  <si>
    <t>Cc1cc(F)ccc1C2=C(Oc3ccc(\C=C\C(=O)O)cc3)c4ccc(O)c(F)c4OC2=O</t>
  </si>
  <si>
    <t>CC1(N(CCc2cc(O)ccc12)c3ccc(Cl)cc3)c4ccc(OCCN5CCCC5)cc4</t>
  </si>
  <si>
    <t>Oc1ccc2C3=C(CCOc2c1)c4ccc(F)cc4O[C@@H]3c5ccc(OCCN6CCCCCC6)cc5</t>
  </si>
  <si>
    <t>CN(C)CCOc1ccc(cc1)[C@H]2Oc3cc(O)ccc3C4=C2c5ccc(O)cc5OCC4</t>
  </si>
  <si>
    <t>Oc1ccc2c(c1)sc3c4cc(O)ccc4n(Cc5ccc(OCCN6CCCCCC6)cc5)c23</t>
  </si>
  <si>
    <t>CC1CCCC(C)N1CCOc2ccc(cc2)[C@@H]3Oc4ccc(O)cc4S[C@@H]3c5cccc(O)c5</t>
  </si>
  <si>
    <t>Oc1ccc2C3=C(CCOc2c1)c4ccc(O)cc4O[C@H]3c5ccc(OCCN6CCCCC6)cc5</t>
  </si>
  <si>
    <t>CC\C(=C(/c1ccc(O)cc1)\c2ccc(OCCNCCCCCCCCCCF)cc2)\c3ccccc3</t>
  </si>
  <si>
    <t>Cc1ccc(cc1)N2CCc3cc(O)ccc3C2(C)c4ccc(OCCN5CCCC5)cc4</t>
  </si>
  <si>
    <t>CCC(CC)(c1ccc(O)c(C)c1)c2ccc(O)c(C)c2</t>
  </si>
  <si>
    <t>Oc1ccc(cc1)c2sc3cc(O)ccc3c2C(=O)c4ccc(cc4)N5CCN(CC5)C(=O)c6ccccc6[N+](=O)[O-]</t>
  </si>
  <si>
    <t>CN1CCCN(CC1)c2ccc(cc2)[C@@H]3Oc4ccc(O)cc4S[C@@H]3c5ccc(O)cc5</t>
  </si>
  <si>
    <t>Oc1ccc(cc1)[C@H]2Sc3cc(O)ccc3O[C@H]2c4ccc(cc4)N5CCCNCC5</t>
  </si>
  <si>
    <t>CCCCCCCCCCNCCOc1ccc(cc1)\C(=C(\CC)/c2ccccc2)\c3ccc(O)cc3</t>
  </si>
  <si>
    <t>OC(=O)\C=C\c1ccc(CC2=C(C(=O)Oc3cc(O)ccc23)c4ccc(Cl)cc4)cc1</t>
  </si>
  <si>
    <t>Oc1cccc(c1)[C@H]2Sc3cc(O)ccc3O[C@H]2c4ccc(OCCN5CCOCC5)cc4</t>
  </si>
  <si>
    <t>Oc1ccc2OC(C(Sc2c1)c3ccc(F)cc3)c4ccc(OCCN5CCCCC5)cc4</t>
  </si>
  <si>
    <t>COc1ccc(cc1)C2=C(Cc3ccc(\C=C\C(=O)O)cc3)c4ccc(O)cc4OC2=O</t>
  </si>
  <si>
    <t>OC[C@@H]1CCCN1CCOc2ccc(cc2)[C@@H]3Oc4ccc(O)cc4S[C@@H]3c5ccc(O)cc5</t>
  </si>
  <si>
    <t>Oc1ccc2O[C@H]([C@@H](CC3CCCCC3)Sc2c1)c4ccc(OCCN5CCCCC5)cc4</t>
  </si>
  <si>
    <t>Cc1cc(F)ccc1C2=C(Cc3ccc(\C=C\C(=O)O)cc3)c4ccc(O)cc4OC2=O</t>
  </si>
  <si>
    <t>Cc1ccccc1C(=O)N2CCN(CC2)c3ccc(cc3)C(=O)c4c(sc5cc(O)ccc45)c6ccc(O)cc6</t>
  </si>
  <si>
    <t>Oc1ccc(cc1)[C@H]2Sc3cc(O)ccc3S[C@H]2c4ccc(OCCN5CCCC5)c(Br)c4</t>
  </si>
  <si>
    <t>Oc1cccc(c1)[C@H]2Sc3cc(O)ccc3S[C@H]2c4ccc(OCCN5CCCCC5)c(Br)c4</t>
  </si>
  <si>
    <t>Oc1cccc(c1)[C@H]2Sc3cc(O)ccc3O[C@H]2c4ccc(OCCN5CCCCC5)cc4</t>
  </si>
  <si>
    <t>CN(C)CCOc1ccc(cc1)\C(=C(\CCCl)/c2ccccc2)\c3ccc(O)cc3</t>
  </si>
  <si>
    <t>C[C@H](NC(=O)Cc1c([nH]c2ccccc12)c3ccccc3)c4c(C)c5cc(O)ccc5n4Cc6ccc(OCCN7CC[C@H](C)C7)cc6</t>
  </si>
  <si>
    <t>Oc1ccc2C3=C([C@@H](Oc2c1)c4ccc(OCCN5CCCCCC5)cc4)c6ccccc6OCC3</t>
  </si>
  <si>
    <t>Oc1ccc(cc1)c2c(Cl)c3cc(O)ccc3n2Cc4ccc(OCCN5CCCC5)cc4</t>
  </si>
  <si>
    <t>Oc1ccc2C3=C(CCOc2c1)c4ccccc4O[C@H]3c5ccc(OCCN6CCCCC6)cc5</t>
  </si>
  <si>
    <t>COc1ccc2C3=C(CCOc2c1)c4ccc(O)cc4O[C@H]3c5ccc(OCCN6CCCCC6)cc5</t>
  </si>
  <si>
    <t>Oc1ccc(cc1)C2=Cc3cc(O)ccc3C24Cc5ccccc5C4</t>
  </si>
  <si>
    <t>Oc1ccc(cc1)[C@H]2Sc3cc(O)ccc3O[C@H]2c4ccc(cc4)N5CCNCC5</t>
  </si>
  <si>
    <t>CC(C)CN1CCc2cc(O)ccc2[C@H]1c3ccc(\C=C\C(=O)O)cc3</t>
  </si>
  <si>
    <t>CC1(N(CCc2cc(O)ccc12)c3cccc(Cl)c3)c4ccc(OCCN5CCCCC5)cc4</t>
  </si>
  <si>
    <t>Oc1ccc2C3=C(CCOc2c1)c4ccccc4O[C@H]3c5ccc(OCCN6CCCCCC6)cc5</t>
  </si>
  <si>
    <t>OC(=O)\C=C\c1ccc(CC2=C(C(=O)Oc3cc(O)ccc23)c4ccc(cc4)C(F)(F)F)cc1</t>
  </si>
  <si>
    <t>CCc1c(O)ccc2S[C@H]([C@H](Oc12)c3ccc(OCCN4CCCCC4)cc3)c5ccc(O)cc5</t>
  </si>
  <si>
    <t>Oc1ccc2C(N(Cc3ccccc3)CCc2c1)c4ccc(OCCN5CCCC5)cc4</t>
  </si>
  <si>
    <t>OC(=O)\C=C\c1ccc(cc1)C2N(CCc3cc(O)ccc23)c4ccccc4</t>
  </si>
  <si>
    <t>Oc1ccc2C3=C(CCOc2c1)c4ccc(O)cc4O[C@@H]3c5ccc(OCCN6C(=O)CCC6=O)cc5</t>
  </si>
  <si>
    <t>COC(=O)COc1ccc(cc1)C2Oc3cc(O)ccc3C4=C2c5ccc(O)cc5OCC4</t>
  </si>
  <si>
    <t>CCCCCCCCCCCCCCCCNCCOc1ccc(cc1)\C(=C(\CC)/c2ccccc2)\c3ccc(O)cc3</t>
  </si>
  <si>
    <t>CCCC(CCC)(c1ccc(O)c(C)c1)c2ccc(O)c(C)c2</t>
  </si>
  <si>
    <t>C[C@H](CCc1ccc(O)cc1)NC(=O)Cc2c(c3ccccc3)n(Cc4ccc(OCCCCN5CCCCC5)cc4)c6ccccc26</t>
  </si>
  <si>
    <t>Oc1ccc(cc1)[C@H]2Sc3cc(O)ccc3S[C@H]2c4ccc(OCCN5CCCCC5)c(Br)c4</t>
  </si>
  <si>
    <t>Oc1ccc2C3=C(CCOc2c1)c4ccc(F)cc4O[C@H]3c5ccc(OCCN6CCCCCC6)cc5</t>
  </si>
  <si>
    <t>CCN(CC)CCOc1ccc(cc1)[C@H]2Oc3ccccc3C4=C2c5ccc(O)cc5OCC4</t>
  </si>
  <si>
    <t>CCN(CC)CCOc1ccc(cc1)[C@H]2Oc3cc(F)ccc3C4=C2c5ccc(O)cc5OCC4</t>
  </si>
  <si>
    <t>CC(C)c1ccc(cc1)N2CCc3cc(O)ccc3C2(C)c4ccc(OCCN5CCCCC5)cc4</t>
  </si>
  <si>
    <t>Oc1ccc(cc1)C2=C(Br)c3cc(O)ccc3C2=O</t>
  </si>
  <si>
    <t>Oc1ccc2C(N(CCc2c1)S(=O)(=O)c3ccccc3)c4ccc(OCCN5CCCC5)cc4</t>
  </si>
  <si>
    <t>Cc1cc(O)cc2S[C@H]([C@H](Oc12)c3ccc(OCCN4CCCCC4)cc3)c5ccc(O)cc5</t>
  </si>
  <si>
    <t>Oc1ccc(cc1)[C@@H]2Sc3cc(O)cc(Cl)c3O[C@@H]2c4ccc(OCCN5CCCCC5)cc4</t>
  </si>
  <si>
    <t>Oc1ccc(cc1)[C@@H]2Sc3cc(O)c(Cl)cc3O[C@@H]2c4ccc(OCCN5CCCCC5)cc4</t>
  </si>
  <si>
    <t>CC(C)N(CCOc1ccc(cc1)[C@H]2Oc3cc(O)ccc3C4=C2c5ccc(O)cc5OCC4)C(C)C</t>
  </si>
  <si>
    <t>Cc1c(c2ccc(O)c(F)c2)n(Cc3ccc(OCCN4CCCCC4)cc3)c5ccc(O)cc15</t>
  </si>
  <si>
    <t>CC(C)CN1[C@H](C)Cc2cc(O)ccc2[C@@]1(C)c3ccc(\C=C\C(=O)O)cc3</t>
  </si>
  <si>
    <t>Oc1ccc(cc1)C2=C(CCOc3cc(F)ccc23)c4ccc(OCCN5CCCC5)cc4</t>
  </si>
  <si>
    <t>Oc1ccc2C(N(CCc2c1)S(=O)(=O)c3cccc4ccccc34)c5ccc(OCCN6CCCC6)cc5</t>
  </si>
  <si>
    <t>CC(C)N(CCOc1ccc(cc1)[C@@H]2Oc3cc(O)ccc3C4=C2c5ccc(O)cc5OCC4)C(C)C</t>
  </si>
  <si>
    <t>Oc1ccc2C3=C(CCOc2c1)c4ccccc4O[C@@H]3c5ccc(OCCN6CCCCC6)cc5</t>
  </si>
  <si>
    <t>COc1ccc2C3=C(CCOc2c1)c4ccc(O)cc4O[C@@H]3c5ccc(OCCN6CCCCC6)cc5</t>
  </si>
  <si>
    <t>Cc1cc(F)ccc1C2=C(c3ccc(\C=C\C(=O)O)cc3)c4ccc(O)cc4OC2=O</t>
  </si>
  <si>
    <t>COC[C@H](C)CN1[C@H](C)Cc2cc(O)ccc2[C@H]1c3ccc(\C=C\C(=O)O)cc3</t>
  </si>
  <si>
    <t>Oc1ccc2C(N(CCc2c1)c3ccc(\C=C\C(=O)N4CCOCC4)cc3)c5ccccc5</t>
  </si>
  <si>
    <t>OC(=O)\C=C\c1ccc(CC2=C(C(=O)Oc3cc(O)ccc23)c4cccc(OC(F)(F)F)c4)cc1</t>
  </si>
  <si>
    <t>CC1=C(C(=O)c2ccc(O)cc12)c3ccc(O)cc3</t>
  </si>
  <si>
    <t>Oc1ccc2c(c1)sc3c4cc(O)ccc4n(Cc5ccc(OCCN6CCCC6)cc5)c23</t>
  </si>
  <si>
    <t>Oc1ccc2c(noc2c1)c3cccc4c(O)cccc34</t>
  </si>
  <si>
    <t>Oc1ccc2O[C@@H]([C@@H](Sc2c1)c3ccccc3)c4ccc(OCCN5CCCCC5)cc4</t>
  </si>
  <si>
    <t>Oc1ccc2C3=C(CCOc2c1)c4ccc(O)cc4O[C@H]3c5ccc(OCCN6C(=O)CCC6=O)cc5</t>
  </si>
  <si>
    <t>C[C@H](CN1CCCC1)Oc2ccc(cc2)[C@@H]3Oc4ccc(O)cc4S[C@@H]3c5ccc(O)cc5</t>
  </si>
  <si>
    <t>COc1ccc2C3=C([C@@H](Oc2c1)c4ccc(OCCN5CCCCC5)cc4)c6ccc(O)cc6OCC3</t>
  </si>
  <si>
    <t>Oc1ccc2C3=C([C@@H](Oc2c1)c4ccc(OCCN5CCCCC5)cc4)c6ccccc6OCC3</t>
  </si>
  <si>
    <t>Oc1ccc(cc1)C2=C(c3ccc(OCCN4CCCCC4)cc3)c5ccc(F)cc5OCC2</t>
  </si>
  <si>
    <t>C[C@H](CCc1ccc(O)cc1)NC(=O)Cc2c([nH]c3ccc(OCCCCCN4CCCCC4)cc23)c5ccccc5</t>
  </si>
  <si>
    <t>Oc1ccc(cc1)[C@@H]2Cc3ccc(O)cc3O[C@@H]2c4ccc(OCCN5CCCCC5)cc4</t>
  </si>
  <si>
    <t>Oc1ccc2C(Cc3ccccc3)N(CCc2c1)c4ccccc4</t>
  </si>
  <si>
    <t>COc1ccc2C(=C(CCOc2c1)c3ccc(O)cc3)c4ccc(OCCN5CCC5)cc4</t>
  </si>
  <si>
    <t>Oc1ccc(cc1)c2oc3c(Cl)cc(O)cc3c2</t>
  </si>
  <si>
    <t>CC(C)[C@H]1Sc2cc(O)ccc2O[C@H]1c3ccc(OCCN4CCCCC4)cc3</t>
  </si>
  <si>
    <t>CCN(CC)CCOc1ccc(cc1)[C@@H]2Oc3cc(F)ccc3C4=C2c5ccc(O)cc5OCC4</t>
  </si>
  <si>
    <t>CC(C)CN1[C@H](c2ccc(\C=C\C(=O)O)cc2)c3ccc(O)cc3CC1(C)C</t>
  </si>
  <si>
    <t>OCCC1CCN(CCOc2ccc(cc2)[C@@H]3Oc4ccc(O)cc4S[C@@H]3c5ccc(O)cc5)CC1</t>
  </si>
  <si>
    <t>Oc1ccc2O[C@H]([C@@H](Cc3ccccc3)Sc2c1)c4ccc(OCCN5CCCCC5)cc4</t>
  </si>
  <si>
    <t>Cc1cc(F)ccc1C2=C(Oc3ccc(\C=C\C(=O)O)cc3)c4cc(F)c(O)cc4OC2=O</t>
  </si>
  <si>
    <t>Oc1ccc2O[C@H]([C@H](Sc2c1)C3CCCCCC3)c4ccc(OCCN5CCCCC5)cc4</t>
  </si>
  <si>
    <t>COC[C@H](C)CN1[C@@H](c2ccc(O)cc2CC1(C)C)c3c(F)cc(\C=C\C(=O)O)cc3F</t>
  </si>
  <si>
    <t>CC(=O)Oc1ccc(cc1)\C(=C(\C)/c2ccccc2)\c3ccc(OCCN4CCCC4)cc3</t>
  </si>
  <si>
    <t>Oc1ccc(cc1)c2sc3cc(O)ccc3c2Oc4ccc(OCCN5CCCCC5)cc4</t>
  </si>
  <si>
    <t>C[C@H](CCc1ccc(O)cc1)NC(=O)Cc2c(c3ccccc3)n(Cc4ccc(OCCCN5CCCCC5)cc4)c6ccccc26</t>
  </si>
  <si>
    <t>CN(C)C(=O)\C=C\c1ccc(cc1)N2CCc3cc(O)ccc3C2c4ccccc4</t>
  </si>
  <si>
    <t>Oc1ccc2c(noc2c1)c3ccc4cc(O)ccc4c3</t>
  </si>
  <si>
    <t>C[C@H](CCc1ccc(O)cc1)NC(=O)Cc2c([nH]c3cc(OCCN4CCCCC4)ccc23)c5ccccc5</t>
  </si>
  <si>
    <t>COc1ccc(cc1)[C@H]2[C@H](C(O)c3ccc(O)cc3)C(=O)N2c4cc(OC)c(OC)c(OC)c4</t>
  </si>
  <si>
    <t>OC(=O)\C=C\c1ccc(CC2=C(C(=O)Oc3cc(O)ccc23)c4ccccc4)cc1</t>
  </si>
  <si>
    <t>Oc1ccc(cc1)C2=C(c3ccc(OCCN4CCCC4)cc3)c5ccc(O)cc5OCC2</t>
  </si>
  <si>
    <t>Oc1ccc(cc1)c2noc(c2c3ccccc3)C(F)(F)F</t>
  </si>
  <si>
    <t>CN1CCN(CCOc2ccc(cc2)[C@H]3Oc4cc(O)ccc4C5=C3c6ccc(O)cc6OCC5)CC1</t>
  </si>
  <si>
    <t>C(CN1CCC1)Oc2ccc(cc2)C3=C(CCOc4ccccc34)c5ccccc5</t>
  </si>
  <si>
    <t>Oc1ccc2O[C@H]([C@H](Sc2c1)c3cccs3)c4ccc(OCCN5CCCCC5)cc4</t>
  </si>
  <si>
    <t>CCCCN(C)C(=O)CCCCCCCCCCS[C@@H]1Cc2cc(O)ccc2[C@H]3CC[C@]4(C)[C@@H](O)CC[C@H]4[C@H]13</t>
  </si>
  <si>
    <t>Oc1ccc(cc1)C2=C(c3ccccc3)c4ccc(O)cc4C2=O</t>
  </si>
  <si>
    <t>CCN(CC)CCOc1ccc(cc1)[C@@H]2Oc3ccccc3C4=C2c5ccc(O)cc5OCC4</t>
  </si>
  <si>
    <t>COc1ccc2C3=C([C@H](Oc2c1)c4ccc(OCCN5CCCCC5)cc4)c6ccc(O)cc6OCC3</t>
  </si>
  <si>
    <t>OC(=O)\C=C\c1ccc(CC2=C(C(=O)Oc3cc(O)ccc23)c4ccc(F)cc4)cc1</t>
  </si>
  <si>
    <t>Cc1c(c2cccc(O)c2)n(Cc3ccc(OCCN4CCCCCC4)cc3)c5ccc(O)cc15</t>
  </si>
  <si>
    <t>CCc1ccc2c(c1)C(Cc3cc(O)cc(C)c23)c4ccc(OCCN5CCOCC5)cc4</t>
  </si>
  <si>
    <t>C[C@H](CCc1ccc(O)cc1)NC(=O)Cc2c([nH]c3cc(OCCCN4CCCC4)ccc23)c5ccccc5</t>
  </si>
  <si>
    <t>Oc1ccc2C(N(Cc3ccc4OCOc4c3)CCc2c1)c5ccc(OCCN6CCCC6)cc5</t>
  </si>
  <si>
    <t>CN(C1=C(C(=O)Oc2cc(O)ccc12)c3ccc(F)cc3C)c4ccc(\C=C\C(=O)O)cc4</t>
  </si>
  <si>
    <t>CCSC1=C(C(=O)c2cc(O)ccc12)c3ccc(O)cc3</t>
  </si>
  <si>
    <t>Oc1ccc(c(Cl)c1)c2ccc3cc(O)ccc3c2</t>
  </si>
  <si>
    <t>Oc1ccc2c(c1)sc3c4cc(O)ccc4n(Cc5ccc(OCCN6CCOCC6)cc5)c23</t>
  </si>
  <si>
    <t>Oc1ccc(cc1)C2=C(c3ccccc3)c4cc(O)ccc4C2=O</t>
  </si>
  <si>
    <t>Oc1ccc(cc1)[C@@H]2Sc3ccccc3O[C@@H]2c4ccc(OCCN5CCCCC5)cc4</t>
  </si>
  <si>
    <t>CSCCC\C(=C(/c1ccc(O)cc1)\c2ccc(OCCN(C)C)cc2)\c3ccccc3</t>
  </si>
  <si>
    <t>Oc1ccc2C3=C(CCOc2c1)c4ccc(O)cc4O[C@H]3c5ccc(OCCN6CCOCC6)cc5</t>
  </si>
  <si>
    <t>Cc1cc2C(=C(C(=O)Oc2cc1O)c3ccc(OC(F)(F)F)cc3)Cc4ccc(\C=C\C(=O)O)cc4</t>
  </si>
  <si>
    <t>C[C@H](CCc1ccc(O)cc1)NC(=O)Cc2c([nH]c3cc(OCCCCN4CCCCC4)ccc23)c5ccccc5</t>
  </si>
  <si>
    <t>Oc1ccc2cc(ccc2c1)c3c(F)cc(O)cc3F</t>
  </si>
  <si>
    <t>COc1ccc2C(=C(CCOc2c1)c3ccc(O)cc3)c4ccc(OCCN5CCCC5)cc4</t>
  </si>
  <si>
    <t>Oc1ccc(cc1)C2=C(c3ccc(OCCN4CCCC4)cc3)c5ccc(F)cc5OCC2</t>
  </si>
  <si>
    <t>Oc1ccc2C(N(CCc2c1)c3ccccc3)c4ccc(OCCN5CCCC5)cc4</t>
  </si>
  <si>
    <t>Oc1ccc2c(Oc3ccc(OCCN4CCCCC4)cc3)c(sc2c1)c5ccccc5</t>
  </si>
  <si>
    <t>Oc1ccc2c(OC(=O)c3c2oc4cc(O)ccc34)c1</t>
  </si>
  <si>
    <t>CC(C)(C)[C@H]1Sc2cc(O)ccc2O[C@H]1c3ccc(OCCN4CCCCC4)cc3</t>
  </si>
  <si>
    <t>CC(CCc1ccccc1)NC(=O)Cc2c([nH]c3ccccc23)c4ccccc4</t>
  </si>
  <si>
    <t>Oc1ccc2C3=C(CCOc2c1)c4ccccc4O[C@@H]3c5ccc(OCCN6CCCCCC6)cc5</t>
  </si>
  <si>
    <t>CN(C)CCOc1ccc(cc1)[C@@H]2Oc3cc(O)ccc3C4=C2c5ccc(O)cc5OCC4</t>
  </si>
  <si>
    <t>COc1cc(F)ccc1C2=C(Cc3ccc(\C=C\C(=O)O)cc3)c4ccc(O)cc4OC2=O</t>
  </si>
  <si>
    <t>CCCCCCCCCCCCCCNCCOc1ccc(cc1)\C(=C(\CC)/c2ccccc2)\c3ccc(O)cc3</t>
  </si>
  <si>
    <t>Oc1ccc(cc1)c2c(C#N)c3cc(O)ccc3n2Cc4ccc(OCCN5CCCCC5)cc4</t>
  </si>
  <si>
    <t>CC(C)CN1CCc2cc(O)ccc2[C@@]1(C)c3ccc(\C=C\C(=O)O)cc3</t>
  </si>
  <si>
    <t>CCCCCCCCCCCCCCCCNCCOc1ccc(cc1)C(=O)c2c(sc3cc(O)ccc23)c4ccc(O)cc4</t>
  </si>
  <si>
    <t>CN(C)CCOc1ccc(cc1)[C@@H]2Oc3cc(O)ccc3C4=C2c5ccccc5OCC4</t>
  </si>
  <si>
    <t>Oc1ccc2OC(C(Sc2c1)c3ccccc3)c4ccc(OCCN5CCCCC5)cc4</t>
  </si>
  <si>
    <t>Oc1cc(Br)c2oc(cc2c1)c3ccc(O)c(F)c3</t>
  </si>
  <si>
    <t>CSC1=C(C(=O)c2cc(O)ccc12)c3ccc(O)cc3</t>
  </si>
  <si>
    <t>CC(=O)Oc1ccc(cc1)\C(=C(\C)/c2ccccc2)\c3ccc(OCCN4CCCCC4)cc3</t>
  </si>
  <si>
    <t>COc1ccc2[C@H]([C@H](SCc2c1)c3ccccc3)c4ccc(OCCN5CCCC5)cc4</t>
  </si>
  <si>
    <t>CCCc1cc(c(CC)cc1O)c2noc3cc(O)ccc23</t>
  </si>
  <si>
    <t>CN(C)CCOc1ccc(cc1)\C(=C(\CCCN=[N+]=[N-])/c2ccccc2)\c3ccc(O)cc3</t>
  </si>
  <si>
    <t>C[C@H](CCc1ccc(O)cc1)NC(=O)Cc2c([nH]c3c(OCCCCCN4CCCCC4)cccc23)c5ccccc5</t>
  </si>
  <si>
    <t>C[C@H](CCc1ccc(O)cc1)NC(=O)Cc2c([nH]c3cc(OCCCN4CCCCC4)ccc23)c5ccccc5</t>
  </si>
  <si>
    <t>CN(C)CCOc1ccc(cc1)[C@@H]2Oc3ccccc3C4=C2c5ccc(O)cc5OCC4</t>
  </si>
  <si>
    <t>Oc1ccc2C3=C(CCOc2c1)c4ccc(O)cc4OC3c5ccc(OCCN6CCCCC6)cc5</t>
  </si>
  <si>
    <t>CC[C@H](C)[C@@H]1NC(=O)[C@@H](CSSC[C@H](NC(=O)[C@H](CC(C)C)NC1=O)C(=O)N[C@@H](CCCNC(=N)N)C(=O)NC(CC(C)(C)C)C(=O)N[C@@H](CC(C)C)C(=O)N[C@@H](CCC(=O)N)C(=O)N)NC(=O)[C@@H](N)CCCNC(=N)N</t>
  </si>
  <si>
    <t>Cc1c(c2ccc(O)c(F)c2)n(Cc3ccc(OCCN4CCCCCC4)cc3)c5ccc(O)cc15</t>
  </si>
  <si>
    <t>Cc1cc(O)ccc1c2c(Cl)c3cc(O)ccc3n2Cc4ccc(OCCN5CCCCC5)cc4</t>
  </si>
  <si>
    <t>Oc1ccc(cc1)[C@@H]2Sc3cc(O)c(F)cc3O[C@@H]2c4ccc(OCCN5CCCCC5)cc4</t>
  </si>
  <si>
    <t>CC[C@H]1[C@@H]([C@@H](Oc2ccc(O)cc12)c3ccc(OCCN4CCCCC4)cc3)c5ccc(O)cc5</t>
  </si>
  <si>
    <t>Cc1cc(O)cc2O[C@@H]([C@@H](C(=O)c12)c3ccc(O)cc3)c4ccc(OCCN5CCCCC5)cc4</t>
  </si>
  <si>
    <t>CC1=C2c3ccc(O)cc3CC2(Cc4ccccc4)CCC1=O</t>
  </si>
  <si>
    <t>Oc1cccc(c1)C2=C(c3ccc(OCCN4CCCC4)cc3)c5ccc(F)cc5OCC2</t>
  </si>
  <si>
    <t>CCCCC(CCCC)(c1ccc(O)c(C)c1)c2ccc(O)c(C)c2</t>
  </si>
  <si>
    <t>CCCCCCCCCCCCNCCOc1ccc(cc1)\C(=C(\CC)/c2ccccc2)\c3ccc(O)cc3</t>
  </si>
  <si>
    <t>Oc1ccc(cc1)c2sc3cc(O)ccc3c2C(=O)c4ccc(cc4)N5CCN(CC5)C(=O)c6ccncc6</t>
  </si>
  <si>
    <t>Oc1cccc(c1)[C@H]2Sc3cc(O)ccc3S[C@H]2c4ccc(OCCN5CCCCC5)cc4</t>
  </si>
  <si>
    <t>Oc1ccc(c(O)c1)c2nn(c3cc(Cl)ccc3Cl)c4cc(O)ccc24</t>
  </si>
  <si>
    <t>Cc1cc(OC(F)(F)F)ccc1C2=C(Oc3ccc(\C=C\C(=O)O)cc3)c4ccccc4OC2=O</t>
  </si>
  <si>
    <t>Oc1ccc(cc1)[C@H]2Sc3cc(O)ccc3O[C@H]2c4ccc(OCCN5CCC(F)(F)CC5)cc4</t>
  </si>
  <si>
    <t>CN(C)CCOc1ccc(cc1)[C@H]2Oc3ccccc3C4=C2c5ccc(O)cc5OCC4</t>
  </si>
  <si>
    <t>CC(C)c1cccc(c1)N2CCc3cc(O)ccc3C2(C)c4ccc(OCCN5CCCCC5)cc4</t>
  </si>
  <si>
    <t>Fc1ccc2C(=C(CCOc2c1)c3ccccc3)c4ccc(OCCN5CCCC5)cc4</t>
  </si>
  <si>
    <t>Oc1ccc2C(N(CCc2c1)c3ccccc3)c4ccc(OCCN5CCCCC5)cc4</t>
  </si>
  <si>
    <t>Cc1cccc(c1)C2=C(Cc3ccc(\C=C\C(=O)O)cc3)c4ccc(O)cc4OC2=O</t>
  </si>
  <si>
    <t>Oc1ccc2c(Oc3ccc(OCCN4CCCCC4)cc3)c(sc2c1)c5ccc(F)cc5</t>
  </si>
  <si>
    <t>Oc1ccc(cc1)[C@H]2Sc3cc(O)ccc3S[C@H]2c4ccc(OCCN5CCCC5)cc4</t>
  </si>
  <si>
    <t>Oc1ccc2c(c1)sc3c4ccccc4n(Cc5ccc(OCCN6CCCCCC6)cc5)c23</t>
  </si>
  <si>
    <t>CC(C)N1CCN(CC1)c2ccc(cc2)C3N(CCc4cc(O)ccc34)c5cccc(O)c5</t>
  </si>
  <si>
    <t>CN(C)CCOc1ccc(Cn2c3ccc(O)cc3c4sc5cc(O)ccc5c24)cc1</t>
  </si>
  <si>
    <t>CN1CCN(CC1)c2ccc(cc2)C3N(CCc4cc(O)ccc34)c5cccc(O)c5</t>
  </si>
  <si>
    <t>CC1=C(c2ccc(O)cc2)C3(Cc4ccccc4C3)c5ccc(O)cc15</t>
  </si>
  <si>
    <t>CN(C)c1cccc(c1)N2CCc3cc(O)ccc3C2(C)c4ccc(OCCN5CCCC5)cc4</t>
  </si>
  <si>
    <t>Cc1c(c2cccc(O)c2)n(Cc3ccc(OCCN4CCCCC4)cc3)c5ccc(O)cc15</t>
  </si>
  <si>
    <t>Nc1ccc(cc1)c2sc3cc(O)ccc3c2Oc4ccc(OCCN5CCCCC5)cc4</t>
  </si>
  <si>
    <t>Oc1cccc(c1)N2CCc3cc(O)ccc3C2c4ccc(cc4)N5CCN(CC5)C6CCCC6</t>
  </si>
  <si>
    <t>CN(C)c1cccc(c1)N2CCc3cc(O)ccc3C2(C)c4ccc(OCCN5CCCCC5)cc4</t>
  </si>
  <si>
    <t>CN(C)c1cccc(c1)N2CCc3cc(O)ccc3C2c4ccc(OCCN5CCCCC5)cc4</t>
  </si>
  <si>
    <t>Cl.CN(C)CCOc1ccc(cc1)\C(=C(\CCCF)/c2ccccc2)\c3ccc(O)cc3</t>
  </si>
  <si>
    <t>CC(C)n1nc(c2ccc(O)cc2C)c3cccc(c13)C(F)(F)F</t>
  </si>
  <si>
    <t>C[C@H](CCc1ccc(O)cc1)NC(=O)Cc2c(c3ccccc3)n(Cc4ccc(OCCN5CCCCC5)cc4)c6ccccc26</t>
  </si>
  <si>
    <t>O\N=C\c1ccc(c2ccc(O)cc2)c3ccsc13</t>
  </si>
  <si>
    <t>CC1CCCCN1CCOc2ccc(Cn3c(c(C)c4cc(O)ccc34)c5ccc(O)cc5)cc2</t>
  </si>
  <si>
    <t>Oc1ccc(cc1)C2CN(Cc3ccccc3)Cc4cc(O)ccc24</t>
  </si>
  <si>
    <t>Oc1ccc(cc1)[C@H]2Sc3cc(O)ccc3S[C@H]2c4ccc(OCCN5CCCCC5)cc4</t>
  </si>
  <si>
    <t>Oc1ccc2cc(cc(F)c2c1)c3ccc(O)c(F)c3</t>
  </si>
  <si>
    <t>COc1cc(O)c(Br)c2cc(oc12)c3ccc(O)cc3</t>
  </si>
  <si>
    <t>Oc1ccc2C(=O)N(C(=O)c2c1)c3ccc(O)cc3[N+](=O)[O-]</t>
  </si>
  <si>
    <t>Oc1cccc(c1)N2CCc3cc(O)ccc3C2c4ccc(cc4)N5CCN(CC5)C6CCCCC6</t>
  </si>
  <si>
    <t>Oc1ccc(cc1)c2cc(F)c3cc(O)ccc3c2</t>
  </si>
  <si>
    <t>Oc1ccc(cc1)c2ccc3c(O)cccc3c2</t>
  </si>
  <si>
    <t>CCCc1cc(c(CCC)cc1O)c2noc3cc(O)ccc23</t>
  </si>
  <si>
    <t>Oc1ccc2C3=C(C(=O)CCC3(Cc4ccccc4)Cc2c1)c5ccc(OCCN6CCCCC6)cc5</t>
  </si>
  <si>
    <t>CC1=C2c3ccc(O)cc3CC2(Cc4ccc(Cl)cc4)CCC1=O</t>
  </si>
  <si>
    <t>C[C@H](CCc1ccc(O)cc1)NC(=O)Cc2c([nH]c3cc(OCCN4CCCC4)ccc23)c5ccccc5</t>
  </si>
  <si>
    <t>Oc1ccc2C3=C(CCOc2c1)c4ccc(O)cc4O[C@@H]3c5ccc(OCCCN6CCCCC6)cc5</t>
  </si>
  <si>
    <t>CN(C)CCOc1ccc(cc1)\C(=C(\C)/c2ccccc2)\c3ccc(OC(=O)C)cc3</t>
  </si>
  <si>
    <t>C[C@@H]1Cc2c([nH]c3ccc(O)cc23)[C@H](N1CCO)c4ccc(Cl)cc4</t>
  </si>
  <si>
    <t>Oc1cc(C#N)c2oc(cc2c1)c3ccc(O)c(F)c3</t>
  </si>
  <si>
    <t>CCCC[C@@]12CCC(=O)C(=C1c3ccc4[nH]nc(F)c4c3C2)CC</t>
  </si>
  <si>
    <t>C[C@H](CCc1ccc(O)cc1)NC(=O)Cc2c([nH]c3c(OCCCCN4CCCCC4)cccc23)c5ccccc5</t>
  </si>
  <si>
    <t>Oc1ccc2C3=C(CCCOc2c1)c4ccc(O)cc4OC3c5ccc(OCCN6CCCCC6)cc5</t>
  </si>
  <si>
    <t>Oc1ccc(cc1)c2c(C#N)c3cc(O)ccc3n2Cc4ccc(OCCN5CCCCCC5)cc4</t>
  </si>
  <si>
    <t>Oc1ccc(cc1)[C@@H]2Sc3cc(Cl)c(O)cc3O[C@@H]2c4ccc(OCCN5CCCCC5)cc4</t>
  </si>
  <si>
    <t>Oc1ccc2C(N(CCc2c1)c3ccccc3)c4ccc(cc4)N5CCN6CCCCC6C5</t>
  </si>
  <si>
    <t>Oc1ccc2c(C=C(c3ccccc3)C24Cc5ccccc5C4)c1</t>
  </si>
  <si>
    <t>Oc1ccc(c(F)c1)c2ccc3cc(O)ccc3c2</t>
  </si>
  <si>
    <t>Oc1ccc2c(noc2c1)c3ccc4c(O)cccc4c3</t>
  </si>
  <si>
    <t>Oc1ccc(c(O)c1)c2noc3cc(O)ccc23</t>
  </si>
  <si>
    <t>Oc1ccc(cc1)c2c([nH]c3ccccc23)c4ccccc4</t>
  </si>
  <si>
    <t>Oc1ccc(cc1)c2c(Cl)c3cc(O)ccc3n2Cc4ccc(OCCN5CCCCC5)cc4</t>
  </si>
  <si>
    <t>Cc1ccc(cc1)S(=O)(=O)N2CCc3cc(O)ccc3C2c4ccc(OCCN5CCCC5)cc4</t>
  </si>
  <si>
    <t>Cc1c(c2ccc(O)cc2)n(CCCCCCN3CCCC3)c4ccc(O)cc14</t>
  </si>
  <si>
    <t>Oc1ccc(cc1)[C@@H]2Sc3c(O)cc(O)cc3O[C@@H]2c4ccc(OCCN5CCCCC5)cc4</t>
  </si>
  <si>
    <t>CN(C)CCOc1ccc(cc1)\C(=C(\CCCC#N)/c2ccccc2)\c3ccc(O)cc3</t>
  </si>
  <si>
    <t>Oc1ccc2C3=C(C(=O)CCC3(Cc4ccccc4)Cc2c1)c5ccc(OCCN6CCOCC6)cc5</t>
  </si>
  <si>
    <t>CCCCC1=C2c3ccc(O)cc3CC2(Cc4ccccc4)CCC1=O</t>
  </si>
  <si>
    <t>Cc1cc(F)ccc1C2=C(Nc3ccc(\C=C\C(=O)O)cc3)c4ccc(O)cc4OC2=O</t>
  </si>
  <si>
    <t>Oc1ccc(c(F)c1)c2cc(C#N)c3cc(O)ccc3c2</t>
  </si>
  <si>
    <t>CCC[Si](CCC)(c1ccc(O)c(C)c1)c2ccc(O)c(C)c2</t>
  </si>
  <si>
    <t>Oc1ccc2cc(ccc2c1)c3cc(F)c(O)cc3F</t>
  </si>
  <si>
    <t>Oc1ccc2c(Oc3ccc(OCCN4CCCCC4)cc3)c(sc2c1)c5ccc(Br)cc5</t>
  </si>
  <si>
    <t>CCCC(=O)Oc1ccc(cc1)\C(=C(\C)/c2ccccc2)\c3ccc(OCCN4CCCC4)cc3</t>
  </si>
  <si>
    <t>Oc1ccc2c(c1)sc3c4ccccc4n(Cc5ccc(OCCN6CCCC6)cc5)c23</t>
  </si>
  <si>
    <t>Oc1ccc2c3C(=O)c4c(O)cc(O)cc4Oc3oc2c1</t>
  </si>
  <si>
    <t>Oc1cccc(c1)C2=Cc3cc(O)ccc3C24Cc5ccccc5C4</t>
  </si>
  <si>
    <t>Oc1ccc(cc1)C2CN(Cc3cc(O)ccc23)S(=O)(=O)c4cccc5ccccc45</t>
  </si>
  <si>
    <t>CCCCN(C)CCOc1ccc(Cn2c(c(C)c3cc(O)ccc23)c4ccc(O)cc4)cc1</t>
  </si>
  <si>
    <t>CCCCCCCCCCCCCCNCCOc1ccc(cc1)C(=O)c2c(sc3cc(O)ccc23)c4ccc(O)cc4</t>
  </si>
  <si>
    <t>Oc1ccc2C(N(CCc2c1)C(=O)C(F)(F)F)c3ccc(OCCN4CCCC4)cc3</t>
  </si>
  <si>
    <t>Oc1ccc2C3=C(C(=O)CCC3(Cc4ccc(Cl)cc4)Cc2c1)c5ccc(OCCN6CCCCC6)cc5</t>
  </si>
  <si>
    <t>Oc1ccc(cc1)C2=C3c4ccc(O)cc4CC3(Cc5ccccc5)CCC2=O</t>
  </si>
  <si>
    <t>Oc1ccc(cc1)c2c(Cl)c3cc(O)ccc3n2Cc4ccc(OCCN5CCCCCC5)cc4</t>
  </si>
  <si>
    <t>CCCc1ccc(cc1)S(=O)(=O)N2CCc3cc(O)ccc3C2c4ccc(OCCN5CCCC5)cc4</t>
  </si>
  <si>
    <t>CC[Si](CC)(c1ccc(O)c(C)c1)c2ccc(O)c(C)c2</t>
  </si>
  <si>
    <t>Oc1ccc2C(C3CCCCC3)N(CCc2c1)c4ccccc4</t>
  </si>
  <si>
    <t>Oc1ccc(cc1)c2cc(Cl)c3cc(O)ccc3c2</t>
  </si>
  <si>
    <t>CCCCC12CCC(=O)C(=C1c3ccc(O)cc3C2)CCC</t>
  </si>
  <si>
    <t>Oc1ccc2c(noc2c1)c3cc(Br)c(O)cc3O</t>
  </si>
  <si>
    <t>O=C(CCCCCN1C(=S)Nc2ccccc2C1=O)N3CCN(CC3)c4ccncc4</t>
  </si>
  <si>
    <t>Cc1c(c2ccccc2)n(Cc3ccc(OCCN4CCCCC4)cc3)c5ccc(O)cc15</t>
  </si>
  <si>
    <t>Cc1c(c2ccc(O)cc2)n(Cc3ccc(OCCN4CCCCCCC4)cc3)c5ccc(O)cc15</t>
  </si>
  <si>
    <t>C[C@@H](CN1[C@H](C)Cc2c([nH]c3ccccc23)[C@H]1c4ccc(Cl)cc4)C(=O)O</t>
  </si>
  <si>
    <t>Oc1ccc2C(N(CCc2c1)c3ccccc3)c4ccccc4</t>
  </si>
  <si>
    <t>Oc1cccc(c1)C2=Cc3ccc(O)cc3C24Cc5ccccc5C4</t>
  </si>
  <si>
    <t>Oc1ccc(cc1)[C@H]2[C@H](Oc3cc(O)ccc3C2=O)c4ccc(OCCN5CCCCC5)cc4</t>
  </si>
  <si>
    <t>CC1=C(C(=O)c2c(O)cc(O)cc12)c3ccc(O)cc3</t>
  </si>
  <si>
    <t>CN1CCC(CC1)c2ccc(cc2)C3N(CCc4cc(O)ccc34)c5cccc(O)c5</t>
  </si>
  <si>
    <t>C[C@H](CCc1ccc(O)cc1)NC(=O)Cc2c([nH]c3ccc(OCCCCN4CCCCC4)cc23)c5ccccc5</t>
  </si>
  <si>
    <t>Oc1ccc(c(O)c1)c2nn(c3cc(F)ccc3F)c4cc(O)ccc24</t>
  </si>
  <si>
    <t>CCN(CC)CCOc1ccc(Cn2c3ccc(O)cc3c4sc5cc(O)ccc5c24)cc1</t>
  </si>
  <si>
    <t>CC(C)CN1CCN(CC1)c2ccc(cc2)C3N(CCc4cc(O)ccc34)c5cccc(O)c5</t>
  </si>
  <si>
    <t>CCCCCCCCCC(=O)Oc1ccc(cc1)\C(=C(\C)/c2ccccc2)\c3ccc(OCCN(C)C)cc3</t>
  </si>
  <si>
    <t>CCCCN(C)C(=O)CCCCCCCCCCS[C@@H]1[C@H](O)c2cc(O)ccc2[C@H]3CC[C@]4(C)[C@@H](O)CC[C@H]4[C@H]13</t>
  </si>
  <si>
    <t>CCCCN(C)C(=O)CCCCCCCCCCS[C@H]1[C@@H]2[C@H](CC[C@]3(C)[C@@H](O)CC[C@@H]23)c4ccc(O)cc4C1=O</t>
  </si>
  <si>
    <t>Oc1ccc2c(noc2c1)c3cc(Cl)c(O)cc3O</t>
  </si>
  <si>
    <t>CCCC(=O)Oc1ccc(cc1)\C(=C(\C)/c2ccccc2)\c3ccc(OCCN4CCCCC4)cc3</t>
  </si>
  <si>
    <t>CCCC[C@@]12CCC(=O)C(=C1c3ccc4[nH]nnc4c3C2)c5cccs5</t>
  </si>
  <si>
    <t>CCCC(=O)Oc1ccc(cc1)\C(=C(\C)/c2ccccc2)\c3ccc(OCCN(C)C)cc3</t>
  </si>
  <si>
    <t>CC1CN(CCN1C)c2ccc(cc2)C3N(CCc4cc(O)ccc34)c5ccccc5</t>
  </si>
  <si>
    <t>Cc1cc2S[C@H]([C@H](Oc2cc1O)c3ccc(OCCN4CCCCC4)cc3)c5ccc(O)cc5</t>
  </si>
  <si>
    <t>Oc1cc(F)c(c(F)c1)c2ccc3c(Cl)c(O)ccc3c2</t>
  </si>
  <si>
    <t>Oc1ccc2O[C@H]([C@H](Sc2c1)c3occc3)c4ccc(OCCN5CCCCC5)cc4</t>
  </si>
  <si>
    <t>Oc1ccc2nc(oc2c1)c3cccc4cc(O)ccc34</t>
  </si>
  <si>
    <t>CC[C@H](C)[C@@H]1NC(=O)[C@@H](CSSC[C@H](NC(=O)[C@H](CC(C)C)NC1=O)C(=O)N[C@@H](CCCNC(=N)N)C(=O)N[C@@H](CC(C)C)C(=O)N[C@@H](CC(C)C)C(=O)N[C@@H](CCC(=O)N)C(=O)N)NC(=O)[C@@H](N)CCCCN</t>
  </si>
  <si>
    <t>Oc1ccc2c(Oc3ccc(OCCN4CCCCC4)cc3)c(sc2c1)c5ccc(NCCCl)cc5</t>
  </si>
  <si>
    <t>Oc1ccc(c(Cl)c1)c2ccc3c(Cl)c(O)ccc3c2</t>
  </si>
  <si>
    <t>Oc1ccc(cc1)N2C(=O)c3cc(O)cc(Br)c3C2=O</t>
  </si>
  <si>
    <t>OC(=O)\C=C\c1ccc(cc1)C2N(Cc3ccccc3)CCc4cc(O)ccc24</t>
  </si>
  <si>
    <t>Oc1ccc(cc1)c2nn(C3CCCCC3)c4c(Cl)cccc24</t>
  </si>
  <si>
    <t>O\N=C\c1ccc(c2ccc(O)cc2)c3sccc13</t>
  </si>
  <si>
    <t>C[C@@H](CCc1ccc(O)cc1)NC(=O)Cc2c([nH]c3ccccc23)c4ccccc4</t>
  </si>
  <si>
    <t>CC1CCN(CCOc2ccc(Cn3c(c(C)c4cc(O)ccc34)c5ccc(O)cc5)cc2)CC1</t>
  </si>
  <si>
    <t>C[C@@H]1[C@@H]([C@@H](Oc2ccc(O)cc12)c3ccc(OCCN4CCCCC4)cc3)c5ccc(O)cc5</t>
  </si>
  <si>
    <t>CCC1=N[C@@H]([C@@H](N1)c2ccc(O)cc2)c3ccc(OCCN4CCCCC4)cc3</t>
  </si>
  <si>
    <t>CCN1CCN(CC1C)c2ccc(cc2)C3N(CCc4cc(O)ccc34)c5ccccc5</t>
  </si>
  <si>
    <t>COc1ccc2[C@H]([C@H](OCc2c1)c3ccccc3)c4ccc(OCCN5CCCC5)cc4</t>
  </si>
  <si>
    <t>Oc1ccc2c(c1)sc3c4ccccc4n(Cc5ccc(OCCN6CCCCC6)cc5)c23</t>
  </si>
  <si>
    <t>C[C@@H]1Cc2c([nH]c3ccccc23)[C@H](N1CCO)c4ccc(Cl)cc4</t>
  </si>
  <si>
    <t>Cc1cc(O)ccc1c2ccc3c(Cl)c(O)ccc3c2</t>
  </si>
  <si>
    <t>Oc1ccc(cc1)c2cc(F)c3c(Cl)c(O)ccc3c2</t>
  </si>
  <si>
    <t>Cc1cc(O)ccc1c2ccc3cc(O)ccc3c2</t>
  </si>
  <si>
    <t>CN(C)CCOc1ccc(cc1)C2=C3c4ccc(O)cc4CC3(Cc5ccccc5)CCC2=O</t>
  </si>
  <si>
    <t>CCCC[C@@]12CCC(=O)C(=C1c3ccc4[nH]ncc4c3C2=O)C(F)(F)F</t>
  </si>
  <si>
    <t>C[C@H](CCc1ccc(O)cc1)NC(=O)Cc2c([nH]c3ccc(OCCCN4CCCCC4)cc23)c5ccccc5</t>
  </si>
  <si>
    <t>Oc1ccc(cc1)[C@@H]2N(C(=O)C2(c3ccccc3)c4ccccc4)c5ccc(O)cc5</t>
  </si>
  <si>
    <t>Cc1c(c2ccc(F)cc2)n(Cc3ccc(OCCN4CCCCC4)cc3)c5ccc(O)cc15</t>
  </si>
  <si>
    <t>CCN(CC)CCOc1ccc(Cn2c(c(C)c3cc(O)ccc23)c4ccc(O)cc4)cc1</t>
  </si>
  <si>
    <t>Oc1ccc2C3=C(CCOc2c1)c4ccc(O)cc4O[C@H]3c5ccc(OCCCN6C(=O)CCC6=O)cc5</t>
  </si>
  <si>
    <t>CCCCC12CCC(=O)C(=C1c3ccc(O)cc3C2)c4ccccc4</t>
  </si>
  <si>
    <t>COc1cccc(c1)C2=C(Cc3ccc(\C=C\C(=O)O)cc3)c4ccc(O)cc4OC2=O</t>
  </si>
  <si>
    <t>COc1ccc(cc1)C2Sc3cc(O)ccc3OC2c4ccc(OCCN5CCCCC5)cc4</t>
  </si>
  <si>
    <t>CC(C)CN1CCc2cc(O)ccc2[C@@H]1c3ccc(\C=C\C(=O)O)cc3</t>
  </si>
  <si>
    <t>CC(C)C1N(CCc2cc(O)ccc12)c3ccccc3</t>
  </si>
  <si>
    <t>Oc1ccc(cc1)c2cc(Cl)c3c(Cl)c(O)ccc3c2</t>
  </si>
  <si>
    <t>COc1cc(O)c2c(C=O)c(oc2c1)c3ccc(O)cc3O</t>
  </si>
  <si>
    <t>CC(C)CN1CCc2cc(O)c(C)cc2[C@H]1c3ccc(\C=C\C(=O)O)cc3</t>
  </si>
  <si>
    <t>Cc1cc(O)ccc1c2oc3c(Br)cc(O)cc3n2</t>
  </si>
  <si>
    <t>CCOC(=O)N1CCc2cc(O)ccc2C1c3ccc(OCCN4CCCC4)cc3</t>
  </si>
  <si>
    <t>C[C@@H]1[C@@H]([C@@H](Oc2cc(O)ccc12)c3ccc(OCCN4CCCCC4)cc3)c5ccc(O)cc5</t>
  </si>
  <si>
    <t>Oc1ccc2cc(cc(C#N)c2c1)c3c(F)cc(O)cc3F</t>
  </si>
  <si>
    <t>C[C@@H](CO)CN1[C@H](C)Cc2c([nH]c3ccccc23)[C@H]1c4ccc(\C=C\C(=O)O)cc4</t>
  </si>
  <si>
    <t>C[C@]12CC[C@H]3[C@@H]([C@@H](Cc4cc(O)ccc34)Sc5ccc(\C=C\C(=O)O)cc5)[C@@H]1CC[C@@H]2O</t>
  </si>
  <si>
    <t>Oc1ccc(cc1)c2oc3c(cc(O)cc3c2)C#N</t>
  </si>
  <si>
    <t>CC[C@@]12CCC(=O)C(=C1c3ccc4[nH]ncc4c3C2)c5ccccc5</t>
  </si>
  <si>
    <t>COc1cc2oc(cc2cc1O)c3ccc(O)cc3O</t>
  </si>
  <si>
    <t>CN1CCC(CC1)c2ccc(cc2)C3N(CCc4cc(O)ccc34)c5ccc(F)cc5</t>
  </si>
  <si>
    <t>CN1CCC(CC1)c2ccc(cc2)C3N(CCc4cc(O)ccc34)c5ccccc5</t>
  </si>
  <si>
    <t>C[C@H](CO)CN1[C@H](C)Cc2c([nH]c3ccccc23)[C@H]1c4ccc(\C=C\C(=O)O)cc4</t>
  </si>
  <si>
    <t>Oc1ccc(c(F)c1)c2oc3c(Br)cc(O)cc3n2</t>
  </si>
  <si>
    <t>Oc1ccc(cc1)C2=C(c3ccccc3)c4c(O)cc(O)cc4C2=O</t>
  </si>
  <si>
    <t>Cc1c(c2ccc(O)cc2)n(Cc3ccc(OCCN4CCC(O)CC4)cc3)c5ccc(O)cc15</t>
  </si>
  <si>
    <t>CCCCCCCCCC(=O)Oc1ccc(cc1)\C(=C(\C)/c2ccccc2)\c3ccc(OCCN4CCCC4)cc3</t>
  </si>
  <si>
    <t>Oc1ccc(cc1)[C@@H]2[C@H](Oc3cc(O)ccc3C2=O)c4ccc(OCCN5CCCCC5)cc4</t>
  </si>
  <si>
    <t>CCC(=O)c1cc(O)cc2cc(oc12)c3ccc(O)cc3</t>
  </si>
  <si>
    <t>Oc1ccc2c(noc2c1)c3cccc4cc(O)ccc34</t>
  </si>
  <si>
    <t>CCCCCCCCNCCOc1ccc(cc1)C(=O)c2c(sc3cc(O)ccc23)c4ccc(O)cc4</t>
  </si>
  <si>
    <t>CCCC[C@@]12CCC(=O)C(=C1c3ccc4[nH]nc(F)c4c3C2)C(F)(F)F</t>
  </si>
  <si>
    <t>CCCCN(O)C(=O)c1cccc(NC(=O)CCCCCS[C@@H]2Cc3cc(O)ccc3[C@H]4CC[C@]5(C)[C@@H](O)CC[C@H]5[C@H]24)c1</t>
  </si>
  <si>
    <t>Oc1ccc2C(N(CCc2c1)c3ccccc3)c4cccs4</t>
  </si>
  <si>
    <t>Oc1ccc(c(O)c1)c2nn(c3cccc(Cl)c3)c4cc(O)ccc24</t>
  </si>
  <si>
    <t>CCCc1cc(O)ccc1c2noc3cc(O)ccc23</t>
  </si>
  <si>
    <t>O=C(CCCN1C(=S)Nc2ccccc2C1=O)N3CCC(CC3)c4ccccc4</t>
  </si>
  <si>
    <t>CCCCN(C)C(=O)CCCCCCCCCC[C@@H]1Cc2cc(O)ccc2[C@H]3CC[C@]4(C)[C@@H](O)CC[C@H]4[C@H]13</t>
  </si>
  <si>
    <t>Cc1cc(OC(F)(F)F)ccc1C2=C(Oc3ccc(\C=C\C(=O)O)cc3)c4ccc(cc4OC2=O)C(F)F</t>
  </si>
  <si>
    <t>CCOc1ccc2C(=C(C(=O)Oc2c1)c3ccc(OC(F)(F)F)cc3C)Oc4ccc(\C=C\C(=O)O)cc4</t>
  </si>
  <si>
    <t>Cc1c(c2ccc(OC(F)(F)F)cc2)n(Cc3ccc(OCCN4CCCCC4)cc3)c5ccc(O)cc15</t>
  </si>
  <si>
    <t>CC[C@@]12CCC(=O)C(=C1c3ccc4[nH]nc(F)c4c3C2)C(F)(F)F</t>
  </si>
  <si>
    <t>Oc1ccc2C3=C(COc2c1)c4ccc(O)cc4O[C@@H]3c5ccc(OCCN6CCCCC6)cc5</t>
  </si>
  <si>
    <t>CN(C)CCOc1ccc(Cn2c3ccccc3c4sc5cc(O)ccc5c24)cc1</t>
  </si>
  <si>
    <t>COC(=O)C1=C(N)Oc2cc(O)ccc2C1c3ccc(OCc4ccccc4F)cc3</t>
  </si>
  <si>
    <t>Oc1ccc(N2C(=O)c3ccc(O)cc3C2=O)c(F)c1</t>
  </si>
  <si>
    <t>CCCCCCCCNCCOc1ccc(cc1)\C(=C(\CC)/c2ccccc2)\c3ccc(O)cc3</t>
  </si>
  <si>
    <t>Oc1ccc2C(CC3CCCCC3)N(CCc2c1)c4ccccc4</t>
  </si>
  <si>
    <t>CCc1cc(O)cc2O[C@@H]([C@@H](Sc12)c3ccc(O)cc3)c4ccc(OCCN5CCCCC5)cc4</t>
  </si>
  <si>
    <t>Oc1ccc(cc1)[C@H]2N(CCc3cc(O)ccc23)C(=O)C(F)(F)F</t>
  </si>
  <si>
    <t>Oc1ccc(cc1F)c2ccc3c(Cl)c(O)cc(C#N)c3c2</t>
  </si>
  <si>
    <t>CC1=C(C(=O)c2cc(O)ccc12)c3ccc(O)cc3</t>
  </si>
  <si>
    <t>CN1CCN(CC1)c2ccc(cc2)C3N(CCc4cc(O)ccc34)c5ccccc5</t>
  </si>
  <si>
    <t>Oc1ccc2C3=C(CCOc2c1)c4ccc(O)cc4O[C@H]3c5ccc(OCCCN6CCCCC6)cc5</t>
  </si>
  <si>
    <t>COC(=O)C1=C(N)Oc2cc(O)ccc2C1c3ccc(OCc4ccc(C)cc4)cc3</t>
  </si>
  <si>
    <t>CC(=CCc1c(O)cc(O)c2C(=O)CC(Oc12)c3ccc(O)cc3)C</t>
  </si>
  <si>
    <t>COc1cc(Cn2c(c(C)c3cc(O)ccc23)c4ccc(O)cc4)ccc1OCCN5CCCCCC5</t>
  </si>
  <si>
    <t>CCN(CC)CCOc1ccc(Cn2c3ccccc3c4sc5cc(O)ccc5c24)cc1</t>
  </si>
  <si>
    <t>Oc1ccc(cc1)[C@H]2[C@H](Oc3cc(O)cc(Cl)c3C2=O)c4ccc(OCCN5CCCCC5)cc4</t>
  </si>
  <si>
    <t>Oc1ccc2CC3(Cc2c1)C(=Cc4ccccc34)c5ccccc5</t>
  </si>
  <si>
    <t>Oc1ccc(c(F)c1)c2ccc3c(Cl)c(O)ccc3c2</t>
  </si>
  <si>
    <t>CC[C@@]12CCC(=O)C(=C1c3ccc4[nH]ncc4c3C2=O)C(F)(F)F</t>
  </si>
  <si>
    <t>Cc1cc(O)ccc1c2nn(CC=C)c3c(cccc23)C(F)(F)F</t>
  </si>
  <si>
    <t>CN(C)CCOc1ccc(Cn2c(c(C)c3cc(O)ccc23)c4ccc(O)cc4)cc1</t>
  </si>
  <si>
    <t>CCCCCCNCCOc1ccc(cc1)C(=O)c2c(sc3cc(O)ccc23)c4ccc(O)cc4</t>
  </si>
  <si>
    <t>CCCn1nc(c2ccc(O)cc2O)c3ccc(O)cc13</t>
  </si>
  <si>
    <t>CCOc1ccc(cc1)c2c(C)c3cc(O)ccc3n2Cc4ccc(OCCN5CCCCC5)cc4</t>
  </si>
  <si>
    <t>COc1ccc2C3=C(CCOc2c1)c4ccc(OC)cc4O[C@@H]3c5ccc(OCCN6CCCCC6)cc5</t>
  </si>
  <si>
    <t>Cc1cc(c(O)cc1O)c2noc3cc(O)ccc23</t>
  </si>
  <si>
    <t>Oc1ccc2c3Oc4cc(O)cc(O)c4C(=O)c3oc2c1</t>
  </si>
  <si>
    <t>CCc1cc(O)cc2O[C@@H]([C@@H](C(=O)c12)c3ccc(O)cc3)c4ccc(OCCN5CCCCC5)cc4</t>
  </si>
  <si>
    <t>C[C@H](CCc1ccc(O)cc1)NC(=O)Cc2c([nH]c3c(OCCCN4CCCCC4)cccc23)c5ccccc5</t>
  </si>
  <si>
    <t>Oc1ccccc1N2CCN(CC2)C(=O)CCCN3C(=S)Nc4ccccc4C3=O</t>
  </si>
  <si>
    <t>O=C(CCCN1C(=S)Nc2ccccc2C1=O)N3CCN(CC3)c4cccc5ccccc45</t>
  </si>
  <si>
    <t>C[C@@H]1CCC[C@H](C)N1CCOc2ccc(Cn3c(c(C)c4cc(O)ccc34)c5ccc(O)cc5)cc2</t>
  </si>
  <si>
    <t>Cc1c(c2ccc3OCOc3c2)n(Cc4ccc(OCCN5CCCCC5)cc4)c6ccc(O)cc16</t>
  </si>
  <si>
    <t>CCCCC12CCC(=O)C(=C1c3ccc(O)cc3C2)c4cccs4</t>
  </si>
  <si>
    <t>CCCCCc1cc(O)cc2O[C@@H]([C@@H](C(=O)c12)c3ccc(O)cc3)c4ccc(OCCN5CCCCC5)cc4</t>
  </si>
  <si>
    <t>Cc1cc(F)ccc1C2=C(Oc3ccc(\C=C\C(=O)O)cc3)c4ccccc4OC2=O</t>
  </si>
  <si>
    <t>Oc1cc(C#C)c2cc(ccc2c1)c3ccc(O)c(F)c3</t>
  </si>
  <si>
    <t>Oc1cc(C=O)c2cc(ccc2c1)c3ccc(O)c(F)c3</t>
  </si>
  <si>
    <t>CCC(CC)(c1cc(C)c(O)c(C)c1)c2cc(C)c(O)c(C)c2</t>
  </si>
  <si>
    <t>Oc1ccc(cc1)c2ccc3c(F)c(O)ccc3c2</t>
  </si>
  <si>
    <t>CCCC12CCC(=O)C(=C1c3ccc(O)cc3C2)Br</t>
  </si>
  <si>
    <t>CN(C)CCOc1ccc(cc1)\C(=C(\CCCCO)/c2ccccc2)\c3ccc(O)cc3</t>
  </si>
  <si>
    <t>CCCCC(CCCC)(c1ccc(O)cc1)c2ccc(O)cc2</t>
  </si>
  <si>
    <t>CC(C)Cc1c(O)cc(O)c2C(=O)C[C@H](Oc12)c3ccc(O)cc3</t>
  </si>
  <si>
    <t>CC(C)(C)OC(=O)[C@@H](CCC(=O)N1CCN(CC1)c2ccc(cc2)C#N)N3C(=S)Nc4ccccc4C3=O</t>
  </si>
  <si>
    <t>OC1(CCN(CC1)C(=O)CCCCCN2C(=S)Nc3ccccc3C2=O)c4ccc(Cl)cc4</t>
  </si>
  <si>
    <t>CCCN(CCC)CCOc1ccc(Cn2c(c(C)c3cc(O)ccc23)c4ccc(O)cc4)cc1</t>
  </si>
  <si>
    <t>CC(C)Oc1ccc(cc1)c2c(C)c3cc(O)ccc3n2Cc4ccc(OCCN5CCCCCC5)cc4</t>
  </si>
  <si>
    <t>COc1cc(Cn2c(c(C)c3cc(O)ccc23)c4ccc(O)cc4)ccc1OCCN5CCCCC5</t>
  </si>
  <si>
    <t>CC(C)Oc1ccc(cc1)c2c(C)c3cc(O)ccc3n2Cc4ccc(OC5C=CC=C5)cc4</t>
  </si>
  <si>
    <t>CCC12CCC(=O)C(=C1c3ccc4[nH]nnc4c3C2)c5ccc(O)cc5</t>
  </si>
  <si>
    <t>CCCCCCCCCC(=O)Oc1ccc(cc1)\C(=C(\C)/c2ccccc2)\c3ccc(OCCN4CCCCC4)cc3</t>
  </si>
  <si>
    <t>Oc1ccc(c(O)c1)c2oc3cc(O)ccc3n2</t>
  </si>
  <si>
    <t>CC[C@@]12CCC(=O)C(=C1c3ccc4[nH]nc(F)c4c3C2)Cl</t>
  </si>
  <si>
    <t>CC1=C2c3ccc4[nH]ncc4c3CC2(Cc5ccc(F)cc5)CCC1=O</t>
  </si>
  <si>
    <t>CC(C)CN1[C@H](C)Cc2ccccc2[C@H]1c3ccc(\C=C\C(=O)O)cc3</t>
  </si>
  <si>
    <t>Oc1ccc(cc1)c2ccc3cc(O)cc(C#N)c3c2</t>
  </si>
  <si>
    <t>CCC[C@@H]1CC[C@@H]2C[C@]13Cc4cc(O)ccc4C3=C(C)C2=O</t>
  </si>
  <si>
    <t>Oc1ccc(cc1)N2C(=O)c3ccc(O)cc3C2=O</t>
  </si>
  <si>
    <t>Cc1cc(ccc1O)C2(CCCC2)c3ccc(O)c(C)c3</t>
  </si>
  <si>
    <t>Oc1ccc2C3=C([C@H](Oc2c1)c4ccc(OCCN5CCCCCC5)cc4)c6ccccc6OCC3</t>
  </si>
  <si>
    <t>CCC(CC)(c1ccc(O)cc1)c2ccc(O)cc2</t>
  </si>
  <si>
    <t>Cl.CN(C)CCOc1ccc(cc1)C(=C(C#N)c2ccccc2)c3ccccc3</t>
  </si>
  <si>
    <t>CC[C@@]12CC[C@@](O)(C[C@H]1CCc3cc(O)ccc23)C#CC</t>
  </si>
  <si>
    <t>CC(C)[C@H]1[C@H](Oc2cc(O)ccc2C1=O)c3ccc(OCCN4CCCCC4)cc3</t>
  </si>
  <si>
    <t>O=C(CCCCCN1C(=S)Nc2ccccc2C1=O)N3CCN(CC3)c4ccccc4C#N</t>
  </si>
  <si>
    <t>O=C(CCCCCN1C(=S)Nc2ccccc2C1=O)N3CCN(CC3)c4cccc(c4)C#N</t>
  </si>
  <si>
    <t>CCOc1ccc(cc1)c2c(C)c3cc(O)ccc3n2Cc4ccc(OCCN5CCCCCC5)cc4</t>
  </si>
  <si>
    <t>Oc1ccc(cc1)C2=Cc3cc(O)ccc3C24C(=O)c5ccccc5C4=O</t>
  </si>
  <si>
    <t>Oc1ccc(cc1)c2ccc3c(Cl)c(O)ccc3c2</t>
  </si>
  <si>
    <t>Oc1ccc2cc(ccc2c1)c3cc(F)c(O)c(F)c3</t>
  </si>
  <si>
    <t>Oc1ccc2cc(ccc2c1)c3ccc(O)c(F)c3</t>
  </si>
  <si>
    <t>CC#C[C@@]1(O)CC[C@]2(CC=C)[C@H](CCc3cc(O)ccc23)C1</t>
  </si>
  <si>
    <t>CCCC[C@@]12CCC(=O)C(=C1c3ccc4[nH]ncc4c3C2)CC</t>
  </si>
  <si>
    <t>Oc1ccc(c(O)c1)c2nn(CC=C)c3c(cccc23)C(F)(F)F</t>
  </si>
  <si>
    <t>CN(C)C(=O)\C=C\c1ccc(S[C@@H]2Cc3cc(O)ccc3[C@H]4CC[C@]5(C)[C@@H](O)CC[C@H]5[C@H]24)cc1</t>
  </si>
  <si>
    <t>CC[C@H](C)[C@@H]1NC(=O)[C@@H](CSSC[C@H](NC(=O)[C@H](CC(C)C)NC1=O)C(=O)N[C@@H](CCCNC(=N)N)C(=O)NC(CC(C)(C)C)C(=O)N[C@@H](CC(C)C)C(=O)N[C@@H](CCC(=O)N)C(=O)NCC(=O)NCC(=O)NCC(=O)N[C@@H](CCCNC(=N)N)C(=O)N[C@@H](CCCNC(=N)N)C(=O)N[C@@H](CCCNC(=N)N)C(=O)N[C@@H](CCCNC(=N)N)C(=O)N[C@@H](CCCNC(=N)N)C(=O)N[C@@H](CCCNC(=N)N)C(=O)N[C@@H](CCCNC(=N)N)C(=O)N)NC(=O)[C@@H](N)CCCNC(=N)N</t>
  </si>
  <si>
    <t>Oc1ccc(cc1)c2[nH]c3ccccc3c2c4ccc(O)cc4</t>
  </si>
  <si>
    <t>O\N=C\c1ccc(c2ccc(O)cc2)c3ccccc13</t>
  </si>
  <si>
    <t>Oc1cc(C#N)c2cc(ccc2c1)c3ccc(O)c(F)c3</t>
  </si>
  <si>
    <t>OCCn1nc(c2ccc(O)cc2)c3cccc(c13)C(F)(F)F</t>
  </si>
  <si>
    <t>CCC[C@@H]1C[C@@H]2C[C@]13Cc4cc(O)ccc4C3=C(C)C2=O</t>
  </si>
  <si>
    <t>Cl.N#C\C(=C(\c1ccccc1)/c2ccc(OCCN3CCOCC3)cc2)\c4ccccc4</t>
  </si>
  <si>
    <t>CCC(CC)(c1ccc(N)c(C)c1)c2ccc(O)c(C)c2</t>
  </si>
  <si>
    <t>Oc1ccc(c(F)c1)c2oc3c(CC=C)cc(O)cc3n2</t>
  </si>
  <si>
    <t>Oc1ccc(cc1)c2ccc3c(Cl)c(O)cc(C#N)c3c2</t>
  </si>
  <si>
    <t>CCCC(CCC)(c1ccc(O)cc1)c2ccc(O)cc2</t>
  </si>
  <si>
    <t>Cc1c(c2ccc(O)cc2)n(Cc3ccc(OCCCN4CCCCC4)cc3)c5ccc(O)cc15</t>
  </si>
  <si>
    <t>CN(C)CCOc1ccc(cc1)\C(=C(\CCCCl)/c2ccccc2)\c3ccc(O)cc3</t>
  </si>
  <si>
    <t>Oc1ccc2C3=C([C@H](Oc2c1)c4ccc(OCCN5CCCCC5)cc4)c6ccccc6OCC3</t>
  </si>
  <si>
    <t>Cc1cc(F)ccc1C2=C(Cc3ccc(\C=C\C(=O)O)cc3)c4ccc(CO)cc4OC2=O</t>
  </si>
  <si>
    <t>CC(C)N(CCOc1ccc(Cn2c(c(C)c3cc(O)ccc23)c4ccc(O)cc4)cc1)C(C)C</t>
  </si>
  <si>
    <t>Cc1c(c2ccc(F)cc2)n(Cc3ccc(OCCN4CCCCCC4)cc3)c5ccc(O)cc15</t>
  </si>
  <si>
    <t>CC(C)Oc1ccc(cc1)c2c(C)c3cc(O)ccc3n2Cc4ccc(OCCN5CCCCC5)cc4</t>
  </si>
  <si>
    <t>Cc1c(c2ccc(O)cc2)n(Cc3ccc(OCC[N+](C)(C)C)cc3)c4ccc(O)cc14</t>
  </si>
  <si>
    <t>CCC1Oc2c(C)c(O)ccc2c3ccc(O)c(C)c13</t>
  </si>
  <si>
    <t>CC(=O)c1cc(O)cc2cc(oc12)c3ccc(O)cc3</t>
  </si>
  <si>
    <t>Oc1ccc(cc1)[C@H]2[C@H](Oc3cc(O)cc(F)c3C2=O)c4ccc(OCCN5CCCCC5)cc4</t>
  </si>
  <si>
    <t>Oc1ccc(cc1)c2cc(C#N)c3cc(O)ccc3c2</t>
  </si>
  <si>
    <t>Oc1ccc2cc(ccc2c1)c3ccc(O)c(Cl)c3</t>
  </si>
  <si>
    <t>Cc1cc(O)cc2cc(oc12)c3ccc(O)c(F)c3</t>
  </si>
  <si>
    <t>Oc1ccc(cc1)c2cc(C#N)c3c(Cl)c(O)ccc3c2</t>
  </si>
  <si>
    <t>CC(C)[C@@H]1[C@H](Oc2cc(O)ccc2C1=O)c3ccc(OCCN4CCCCC4)cc3</t>
  </si>
  <si>
    <t>CC1=CC2=CC[C@H]3[C@@H]4CC[C@H](O)[C@@]4(C)CC[C@@H]3[C@@]2(C)CC1</t>
  </si>
  <si>
    <t>O=C1CCC2(Cc3ccccc3)Cc4c(ccc5[nH]ncc45)C2=C1c6ccc(OCCN7CCCCC7)cc6</t>
  </si>
  <si>
    <t>CCC(CC)(c1ccc(O)cc1)c2ccc(O)c(C)c2</t>
  </si>
  <si>
    <t>CC[C@H](C)[C@@H]1NC(=O)[C@@H](C\C=C/C[C@H](NC(=O)[C@H](CC(C)C)NC1=O)C(=O)N[C@@H](CCCNC(=N)N)C(=O)NC(CC(C)(C)C)C(=O)N[C@@H](CC(C)C)C(=O)N[C@@H](CCC(=O)N)C(=O)N)NC(=O)[C@@H](N)CCCNC(=N)N</t>
  </si>
  <si>
    <t>Cc1ccc(cc1)c2c(C)c3cc(O)ccc3n2Cc4ccc(OCCN5CCCCC5)cc4</t>
  </si>
  <si>
    <t>Cc1c(c2ccc(Cl)cc2)n(Cc3ccc(OCCN4CCCCC4)cc3)c5ccc(O)cc15</t>
  </si>
  <si>
    <t>Oc1ccc2C3=C(CCOc2c1)c4ccc(O)cc4O[C@H]3c5ccc(OCCN6CCSCC6)cc5</t>
  </si>
  <si>
    <t>Oc1ccc2C(N(CCc2c1)S(=O)(=O)c3ccc4ccccc4c3)c5ccc(OCCN6CCCC6)cc5</t>
  </si>
  <si>
    <t>CCc1cc(O)cc2ccc(cc12)c3ccc(O)c(F)c3</t>
  </si>
  <si>
    <t>Oc1ccc2C3=C(Br)C(=O)CCC3(Cc2c1)c4ccccc4</t>
  </si>
  <si>
    <t>COc1cc(O)c(Cl)c2cc(oc12)c3ccc(O)cc3</t>
  </si>
  <si>
    <t>Cc1cc(O)cc2cc(oc12)c3ccc(O)cc3</t>
  </si>
  <si>
    <t>CCCCC12CCC(=O)C(=C1c3ccc(O)cc3C2)Cl</t>
  </si>
  <si>
    <t>CC[Si](CC)(c1ccc(O)cc1)c2ccc(O)cc2</t>
  </si>
  <si>
    <t>Oc1ccc(cc1F)c2ccc3c(Br)c(O)cc(C#N)c3c2</t>
  </si>
  <si>
    <t>Oc1ccc2nc(oc2c1)c3cccc4c(O)cccc34</t>
  </si>
  <si>
    <t>Oc1ccc2cc(ccc2c1Cl)c3cc(F)c(O)cc3F</t>
  </si>
  <si>
    <t>Clc1cccc(c1)N2CCN(CC2)C(=O)CCCN3C(=S)Nc4ccccc4C3=O</t>
  </si>
  <si>
    <t>Oc1ccc2C(=C(C(=O)Oc2c1)c3ccc(Cl)cc3)Cc4ccccc4</t>
  </si>
  <si>
    <t>Oc1ccc(cc1)C2CN(Cc3cc(O)ccc23)S(=O)(=O)c4ccccc4</t>
  </si>
  <si>
    <t>OC(=O)CCOc1ccc(cc1)[C@H]2Oc3cc(O)ccc3C4=C2c5ccc(O)cc5OCC4</t>
  </si>
  <si>
    <t>O=C(CCCCCN1C(=S)Nc2ccccc2C1=O)N3CCN(CC3)c4ncccn4</t>
  </si>
  <si>
    <t>O=C(CCCCCN1C(=S)Nc2ccccc2C1=O)N3CCC(CC3)N(Cc4ccccc4)c5ccccc5</t>
  </si>
  <si>
    <t>Oc1cc(Cc2ccccc2)c3CC(C(=O)Oc3c1)c4ccc(Cl)cc4</t>
  </si>
  <si>
    <t>Cc1c(c2ccc(O)cc2)n(Cc3ccc(OCCN4CCCCC4)cc3)c5ccccc15</t>
  </si>
  <si>
    <t>COc1cccc(c1)c2c(C)c3cc(O)ccc3n2Cc4ccc(OCCN5CCCCC5)cc4</t>
  </si>
  <si>
    <t>OCc1cc(O)cc2N=CN(C(=O)c12)c3ccc(O)cc3</t>
  </si>
  <si>
    <t>Oc1cccc(c1)N2CCc3cc(O)ccc3C2c4ccc(cc4)N5CCN(CC6CC6)CC5</t>
  </si>
  <si>
    <t>Oc1ccc(cc1)C2CN(Cc3cc(O)ccc23)C(=O)C(F)(F)F</t>
  </si>
  <si>
    <t>CCCCC12CCC(=O)C(=C1c3ccc(O)cc3C2)I</t>
  </si>
  <si>
    <t>Oc1ccc(cc1F)c2cc(F)c3c(Cl)c(O)ccc3c2</t>
  </si>
  <si>
    <t>Oc1ccc2c(c1)sc3c4ccccc4n(Cc5ccc(OCCN6CCOCC6)cc5)c23</t>
  </si>
  <si>
    <t>Fc1ccc(cc1)C2=C(c3ccc(OCCN4CCCC4)cc3)c5ccc(F)cc5OCC2</t>
  </si>
  <si>
    <t>CC\C(=C(/c1ccccc1)\c2ccc(OCCN(C)Cc3ccc(NC(=O)CCCCCCC(=O)NO)cc3)cc2)\c4ccccc4</t>
  </si>
  <si>
    <t>CCCCC12CCC(=O)C(=C1c3ccc(O)cc3C2)C(F)(F)F</t>
  </si>
  <si>
    <t>CCC1Oc2c(C)c(O)ccc2c3c(C)cc(O)c(C)c13</t>
  </si>
  <si>
    <t>CCCC[C@@]12CCC(=O)C(=C1c3ccc(O)cc3C2)Br</t>
  </si>
  <si>
    <t>Oc1ccc(cc1)c2cc(C#N)c3c(Br)c(O)ccc3c2</t>
  </si>
  <si>
    <t>Oc1ccc(c(F)c1)c2oc3c(cc(O)cc3n2)C#N</t>
  </si>
  <si>
    <t>Oc1ccc(c(Cl)c1)c2oc3ccc(O)cc3n2</t>
  </si>
  <si>
    <t>CC[C@@]12CCC(=O)C(=C1c3ccc4[nH]ncc4c3C2=O)Cl</t>
  </si>
  <si>
    <t>CC1=C2c3ccc4[nH]ncc4c3CC2(Cc5ccccc5F)CCC1=O</t>
  </si>
  <si>
    <t>CC(C)CCc1c(O)cc(O)c2C(=O)C[C@H](Oc12)c3ccc(O)cc3</t>
  </si>
  <si>
    <t>Oc1ccc(cc1)[C@H]2[C@H](Oc3ccccc3)C(=O)N2c4ccc(O)cc4</t>
  </si>
  <si>
    <t>OC(=O)CCCCCCC(=O)Nc1ccc(cc1)C2=C(C3CC(C2O3)S(=O)(=O)Oc4ccccc4O)c5ccc(O)cc5</t>
  </si>
  <si>
    <t>CCCCC12CCC(=O)C(=C1c3ccc(O)cc3C2)Br</t>
  </si>
  <si>
    <t>CCCCC12CCC(=O)C(=C1c3ccc4[nH]nnc4c3C2)Br</t>
  </si>
  <si>
    <t>Oc1ccc(cc1F)c2ccc3c(Cl)c(O)ccc3c2</t>
  </si>
  <si>
    <t>CC[C@@H]1CC[C@@H]2C[C@]13Cc4cc(O)ccc4C3=C(C)C2=O</t>
  </si>
  <si>
    <t>C[C@]12CCC3C(CC=C4C[C@@H](O)CC[C@]34C=C)C1CC[C@@]2(O)C#C</t>
  </si>
  <si>
    <t>O\N=C\c1ccc(c2ccc(O)c(F)c2)c3ccccc13</t>
  </si>
  <si>
    <t>COc1cc(O)ccc1[C@H]2[C@H](Oc3cc(O)ccc3C2=O)c4ccc(OCCN5CCCCC5)cc4</t>
  </si>
  <si>
    <t>C[C@]12CC[C@H]3[C@@H](CC=C4C[C@@H](O)CC[C@]34C=C)[C@@H]1CC[C@@]2(O)C#C</t>
  </si>
  <si>
    <t>Oc1ccc2C3=C(CCOc2c1)c4ccc(O)cc4O[C@@H]3c5cccc(OCCN6CCCCC6)c5</t>
  </si>
  <si>
    <t>Oc1ccc(cc1)[C@H]2[C@@H](C(=O)N2c3ccc(O)cc3)c4ccc5ccccc5c4</t>
  </si>
  <si>
    <t>Cc1c(c2ccc(O)cc2)n(Cc3ccc(OCCN4CCCC(C)(C)C4)cc3)c5ccc(O)cc15</t>
  </si>
  <si>
    <t>CCc1c(c2ccc(O)cc2)n(Cc3ccc(OCCN4CCCCC4)cc3)c5ccc(O)cc15</t>
  </si>
  <si>
    <t>Cc1c(c2ccc(O)cc2)n(Cc3ccc(OCCN4CC5(C)CC4C(C)(C)C5)cc3)c6ccc(O)cc16</t>
  </si>
  <si>
    <t>CCCCCCNCCOc1ccc(cc1)\C(=C(\CC)/c2ccccc2)\c3ccc(O)cc3</t>
  </si>
  <si>
    <t>CN1CCC(CC1)c2ccc(cc2)C3N(CCc4cc(O)ccc34)c5cccc(F)c5</t>
  </si>
  <si>
    <t>Oc1ccc2c(cccc2c1)c3oc4ccc(O)cc4n3</t>
  </si>
  <si>
    <t>Oc1ccc(cc1)c2oc3c(Br)cc(O)cc3n2</t>
  </si>
  <si>
    <t>Oc1ccc(cc1)[C@H]2Sc3cc(O)ccc3O[C@H]2c4ccc(CN5CCCCC5)cc4</t>
  </si>
  <si>
    <t>O\N=C\c1ccc(c2ccc(O)cc2)c3ccoc13</t>
  </si>
  <si>
    <t>CCCc1c(O)cc(O)c2C(=O)C[C@H](Oc12)c3ccc(O)cc3</t>
  </si>
  <si>
    <t>Cc1cc(O)c(C)c2c1c3ccc(O)c(C)c3OC2(C)CC=C</t>
  </si>
  <si>
    <t>Cc1c(O)ccc2c1OC(=O)c3c(C)c(O)ccc23</t>
  </si>
  <si>
    <t>Oc1ccc(cc1)C2CN(Cc3cc(O)ccc23)C(=O)c4ccccc4</t>
  </si>
  <si>
    <t>CC1=C2c3ccc4[nH]ncc4c3CC2(Cc5ccccc5)CCC1=O</t>
  </si>
  <si>
    <t>COc1ccc2[C@H](N(CC(C)C)[C@H](C)Cc2c1)c3ccc(\C=C\C(=O)O)cc3</t>
  </si>
  <si>
    <t>Oc1ccc2c(noc2c1)c3ccc(O)c(F)c3</t>
  </si>
  <si>
    <t>CCC1CN(CCN1C)c2ccc(cc2)C3N(CCc4cc(O)ccc34)c5ccccc5</t>
  </si>
  <si>
    <t>Cc1cc(O)c2cccc(c3oc4cc(O)ccc4n3)c2c1</t>
  </si>
  <si>
    <t>Oc1ccc2C(N(CCc2c1)C(=O)C(F)(F)F)c3ccc(Br)cc3</t>
  </si>
  <si>
    <t>Oc1ccc(c(O)c1)c2nn(CC(F)(F)F)c3cc(O)ccc23</t>
  </si>
  <si>
    <t>Oc1ccc(cc1)C2(CCCC2)c3ccc(O)cc3</t>
  </si>
  <si>
    <t>O=C(CCCN1C(=S)Nc2ccccc2C1=O)N3CCN(Cc4cccc5ccccc45)CC3</t>
  </si>
  <si>
    <t>CC1CCCN(CCOc2ccc(Cn3c(c(C)c4cc(O)ccc34)c5ccc(O)cc5)cc2)C1</t>
  </si>
  <si>
    <t>Cc1c(c2ccc(cc2)C(F)(F)F)n(Cc3ccc(OCCN4CCCCC4)cc3)c5ccc(O)cc15</t>
  </si>
  <si>
    <t>CC(C)CN1CCc2c(C)c(O)ccc2[C@H]1c3ccc(\C=C\C(=O)O)cc3</t>
  </si>
  <si>
    <t>Oc1ccc(cc1)C2=Cc3cc(O)ccc3C24C(=O)c5ccc(OCCN6CCCCC6)cc5C4=O</t>
  </si>
  <si>
    <t>COc1cc(O)ccc1c2ccc3cc(O)ccc3c2</t>
  </si>
  <si>
    <t>C[C@H](CCc1ccc(O)cc1)NC(=O)Cc2c(c3ccccc3)n(C(=O)c4ccc(OCCN5CCCCC5)cc4)c6ccccc26</t>
  </si>
  <si>
    <t>Oc1ccc(cc1)c2oc3ccc(O)cc3c2</t>
  </si>
  <si>
    <t>CCCC[C@@]12CCC(=O)C(=C1c3ccc4[nH]ncc4c3C2)C(F)(F)F</t>
  </si>
  <si>
    <t>CCCCC1=Nc2cc(O)cc(O)c2C(=O)N1c3ccc(O)cc3</t>
  </si>
  <si>
    <t>Oc1ccc(cc1)[C@H]2[C@H](Oc3ccccc3C2=O)c4ccc(OCCN5CCCCC5)cc4</t>
  </si>
  <si>
    <t>C[C@]12CC[C@H]3[C@@H](CC=C4C[C@@H](O)CC[C@]34C)[C@@H]1CC[C@@H]2O</t>
  </si>
  <si>
    <t>CC#Cc1cc(O)cc2ccc(cc12)c3ccc(O)c(F)c3</t>
  </si>
  <si>
    <t>CCC1Oc2cc(O)cc(C)c2N=C1c3ccc(O)c(Br)c3</t>
  </si>
  <si>
    <t>Oc1ccc2Oc3c(oc4ccc(O)cc34)C(=O)c2c1</t>
  </si>
  <si>
    <t>CN(C)CCOc1ccc(cc1)[C@H]2Oc3cc(O)ccc3C4=C2c5ccccc5OCC4</t>
  </si>
  <si>
    <t>O=C(CCCCCN1C(=S)Nc2ccccc2C1=O)N3CCC(CC3)Nc4ccccc4</t>
  </si>
  <si>
    <t>Oc1ccc2c(noc2c1)c3ccc(O)c(Br)c3</t>
  </si>
  <si>
    <t>Oc1ccc2cc(cc(C#N)c2c1)c3cc(F)c(O)cc3F</t>
  </si>
  <si>
    <t>Oc1ccc(c(O)c1)c2oc3ccc(O)cc3n2</t>
  </si>
  <si>
    <t>Oc1ccc2C3=C(CCOc2c1)c4ccc(O)cc4O[C@H]3c5cccc(OCCN6CCCCC6)c5</t>
  </si>
  <si>
    <t>CC(C)CCC[C@@H](C)CCC[C@@H](C)CCC[C@@H]1Cc2cc(O)ccc2[C@H]3CC[C@]4(C)[C@@H](O)CC[C@H]4[C@H]13</t>
  </si>
  <si>
    <t>CC(C)CC12CCC(=O)C(=C1c3ccc(O)cc3C2)C</t>
  </si>
  <si>
    <t>Oc1ccc(c(F)c1)c2oc3c(\C=C/Br)cc(O)cc3n2</t>
  </si>
  <si>
    <t>Oc1ccc(cc1)c2nn(Cc3ccccc3)c4c(cccc24)C(F)(F)F</t>
  </si>
  <si>
    <t>CCCCC12CCC(=O)C(=C1c3ccc(O)cc3C2)c4occc4</t>
  </si>
  <si>
    <t>CCC12CCC(=O)C(=C1c3ccc4[nH]nc(F)c4c3C2)Br</t>
  </si>
  <si>
    <t>COc1cc(O)cc2C(=O)C(=C(Br)c12)c3ccc(O)cc3</t>
  </si>
  <si>
    <t>CN(C)CCOc1ccc(cc1)\C(=C(\CCC#N)/c2ccccc2)\c3ccc(O)cc3</t>
  </si>
  <si>
    <t>Cc1c(c2ccc(O)cc2)n(Cc3ccc(OCCN4CCCCC4)cc3)c5ccc(F)cc15</t>
  </si>
  <si>
    <t>CCCCN(CCCC)CCOc1ccc(Cn2c(c(C)c3cc(O)ccc23)c4ccc(O)cc4)cc1</t>
  </si>
  <si>
    <t>Oc1ccc(cc1)c2oc3c(CC#N)cc(O)c(Br)c3c2</t>
  </si>
  <si>
    <t>C[C@]12CC[C@H]3[C@@H]([C@H](CCCCCCCCCCC(=O)Nc4ccccc4N)Cc5cc(O)ccc35)[C@@H]1CC[C@@H]2O</t>
  </si>
  <si>
    <t>Oc1ccc2cc(cc(C#N)c2c1)c3ccc(O)c(F)c3</t>
  </si>
  <si>
    <t>CCCc1cc(ccc1O)c2noc3cc(O)ccc23</t>
  </si>
  <si>
    <t>CC\C(=C(/c1ccc(O)cc1)\c2ccc(OCCNCCCCCCCCCCO)cc2)\c3ccccc3</t>
  </si>
  <si>
    <t>Oc1ccc(cc1)c2ccc3cc(O)ccc3c2</t>
  </si>
  <si>
    <t>Oc1ccc(cc1)c2cc(Br)c3cc(O)ccc3n2</t>
  </si>
  <si>
    <t>Oc1ccc(cc1)c2cc(Cl)c3cc(O)ccc3n2</t>
  </si>
  <si>
    <t>CC(C)(C)Cc1c(O)cc(O)c2C(=O)C[C@H](Oc12)c3ccc(O)cc3</t>
  </si>
  <si>
    <t>CCCC[C@@]12CCC(=O)C(=C1c3ccc4[nH]nnc4c3C2)CC</t>
  </si>
  <si>
    <t>CCC1=C2c3ccc4[nH]ncc4c3CC2(CC)CCC1=O</t>
  </si>
  <si>
    <t>Cl.N#C\C(=C(/c1ccccc1)\c2ccc(OCCN3CCOCC3)cc2)\c4ccccc4</t>
  </si>
  <si>
    <t>COc1c(C)c(Br)c2C(=O)Oc3c(C)c(O)ccc3c2c1C</t>
  </si>
  <si>
    <t>Oc1ccc(c(F)c1)c2oc3c(C=C)cc(O)cc3n2</t>
  </si>
  <si>
    <t>CCc1c(O)ccc2c3ccc(O)c(F)c3OC(=O)c12</t>
  </si>
  <si>
    <t>CCc1c(O)ccc2c1OC(=O)c3c(C)c(O)ccc23</t>
  </si>
  <si>
    <t>BrC1=C2c3ccc4[nH]ncc4c3C[C@]2(CCC5CC5)CCC1=O</t>
  </si>
  <si>
    <t>Oc1cccc(c1)c2ccc3cc(O)ccc3c2</t>
  </si>
  <si>
    <t>BrC1=C2c3ccc4[nH]ncc4c3C[C@]2(CC5CC5)CCC1=O</t>
  </si>
  <si>
    <t>Cc1cc(ccc1O)C2(CCCCC2)c3ccc(O)c(C)c3</t>
  </si>
  <si>
    <t>CCc1cc(ccc1O)C(CC)(CC)c2ccc(O)c(CC)c2</t>
  </si>
  <si>
    <t>Oc1ccc(cc1)[C@H]2[C@@H](C(=O)N2c3ccc(O)cc3)c4ccccc4</t>
  </si>
  <si>
    <t>Oc1ccc2cc(cc(C=O)c2c1)c3ccc(O)c(F)c3</t>
  </si>
  <si>
    <t>CCc1cc(cc2ccc(O)cc12)c3ccc(O)c(F)c3</t>
  </si>
  <si>
    <t>OC(=O)CCCOc1ccc(cc1)\C(=C\CCc2ccccc2)\c3ccc(O)cc3</t>
  </si>
  <si>
    <t>Oc1ccc2C(N(CCc2c1)C(=O)C(F)(F)F)c3ccccc3</t>
  </si>
  <si>
    <t>CC1Oc2c(C)c(O)ccc2c3c(C)cc(O)c(C)c13</t>
  </si>
  <si>
    <t>Cc1c(O)ccc2c1CCc3cc(O)cc(C=C)c23</t>
  </si>
  <si>
    <t>Oc1ccc2nc(cc(Cl)c2c1)c3ccc(O)c(F)c3</t>
  </si>
  <si>
    <t>Oc1ccc2cc(cc(C#C)c2c1)c3ccc(O)c(F)c3</t>
  </si>
  <si>
    <t>CC\C(=C(/c1ccccc1)\c2ccc(OCCN(C)Cc3ccc(cc3)c4cn(CCCCCC(=O)NO)nn4)cc2)\c5ccccc5</t>
  </si>
  <si>
    <t>Oc1cc(F)c(c(F)c1)c2oc3c(C=C)cc(O)cc3n2</t>
  </si>
  <si>
    <t>CC[C@@]12CCC(=O)C(=C1c3ccc4[nH]ncc4c3C2)Br</t>
  </si>
  <si>
    <t>CN(C)CCOc1ccc(cc1)\C(=C(\CCO)/c2ccccc2)\c3ccc(O)cc3</t>
  </si>
  <si>
    <t>Oc1ccc2cc(cc(C=C)c2c1)c3ccc(O)c(F)c3</t>
  </si>
  <si>
    <t>Oc1cc(Br)c2oc(nc2c1)c3ccc(O)c(F)c3</t>
  </si>
  <si>
    <t>Oc1ccc(cc1)c2oc3c(C=O)cc(O)cc3c2</t>
  </si>
  <si>
    <t>Oc1ccc(c(c1)C#N)c2noc3cc(O)ccc23</t>
  </si>
  <si>
    <t>CCCCC12CCC(=O)C(=C1c3ccc(O)cc3C2)CC</t>
  </si>
  <si>
    <t>Oc1ccc(cc1)c2ccc3c(Br)c(O)ccc3c2</t>
  </si>
  <si>
    <t>Cc1c(\C=N\O)c2ccccc2n1c3ccc(O)cc3</t>
  </si>
  <si>
    <t>O\N=C\c1c(Cl)cc(cc1Cl)c2ccc(O)c(F)c2</t>
  </si>
  <si>
    <t>CCCCC1=C2c3ccc(O)cc3CC2(CCCC)CCC1=O</t>
  </si>
  <si>
    <t>Oc1ccc2c(noc2c1)c3ccc(O)c(Cl)c3</t>
  </si>
  <si>
    <t>Cc1c(O)ccc2C(=C(C(=O)Oc12)c3ccc(OC(F)(F)F)cc3)Cc4ccc(\C=C\C(=O)O)cc4</t>
  </si>
  <si>
    <t>Cc1c(O)ccc2cc(ccc12)c3ccc(O)cc3</t>
  </si>
  <si>
    <t>Oc1ccc2nc(cc(Br)c2c1)c3ccc(O)c(F)c3</t>
  </si>
  <si>
    <t>Oc1ccc2C(N(CCc2c1)c3ccccc3)c4ccc(F)cc4</t>
  </si>
  <si>
    <t>Oc1ccc(cc1)C2=C(Br)c3ccc(O)cc3C2=O</t>
  </si>
  <si>
    <t>Cc1c(\C=N\O)c2ccccc2n1c3ccc(O)c(F)c3</t>
  </si>
  <si>
    <t>Oc1ccc(cc1F)c2cc(C#N)c3c(Cl)c(O)ccc3c2</t>
  </si>
  <si>
    <t>Oc1ccc(CCC(=O)c2c(O)cc(O)cc2O)cc1</t>
  </si>
  <si>
    <t>COc1ccc(cc1)c2c(C)c3cc(O)ccc3n2Cc4ccc(OCCN5CCCCC5)cc4</t>
  </si>
  <si>
    <t>CCn1nc(c2ccc(O)cc2O)c3ccc(O)cc13</t>
  </si>
  <si>
    <t>CC[C@H]1CC[C@@H]2C[C@]13Cc4cc(O)ccc4C3=C(C)C2=O</t>
  </si>
  <si>
    <t>OCCOc1ccc(cc1)C2Oc3cc(O)ccc3C4=C2c5ccc(O)cc5OCC4</t>
  </si>
  <si>
    <t>Oc1ccc(cc1F)c2cc(C#N)c3c(F)c(O)ccc3c2</t>
  </si>
  <si>
    <t>CN1CCN(CCOc2ccc(cc2)[C@@H]3Oc4cc(O)ccc4C5=C3c6ccc(O)cc6OCC5)CC1</t>
  </si>
  <si>
    <t>C[C@]12CC[C@H]3[C@@H](CC=C4[C@H]5CC[C@@]34CC[C@@H]5O)[C@@H]1CC[C@@H]2O</t>
  </si>
  <si>
    <t>CCC12CCC(=O)C(=C1c3ccc(O)cc3C2)Br</t>
  </si>
  <si>
    <t>CC1Oc2cc(O)cc(C)c2N=C1c3ccc(O)c(Br)c3</t>
  </si>
  <si>
    <t>CN(C)CCOc1ccc(cc1)\C(=C(\CCCO)/c2ccccc2)\c3ccc(O)cc3</t>
  </si>
  <si>
    <t>OCCCOc1ccc(cc1)C2Oc3cc(O)ccc3C4=C2c5ccc(O)cc5OCC4</t>
  </si>
  <si>
    <t>COc1cc(O)c(Br)c2cc(oc12)c3ccc(O)c(F)c3</t>
  </si>
  <si>
    <t>CC1Oc2c(C)c(O)ccc2c3ccc(O)c(C)c13</t>
  </si>
  <si>
    <t>CC1=C2c3ccc4[nH]nnc4c3CC2(Cc5ccc(F)cc5)CCC1=O</t>
  </si>
  <si>
    <t>CC#Cc1cc(cc2ccc(O)cc12)c3ccc(O)c(F)c3</t>
  </si>
  <si>
    <t>CCCC1=C2c3ccc4[nH]nnc4c3CC2(CCC)CCC1=O</t>
  </si>
  <si>
    <t>Clc1cccc(c1)N2CCN(CC2)C(=O)CCCCCN3C(=S)Nc4ccccc4C3=O</t>
  </si>
  <si>
    <t>COc1ccc2c(c1)c(C)c(c3ccc(O)cc3)n2Cc4ccc(OCCN5CCCCC5)cc4</t>
  </si>
  <si>
    <t>CCCC1=C2c3ccc4[nH]nnc4c3CC2(CC)CCC1=O</t>
  </si>
  <si>
    <t>CCC12CCC(=O)C(=C1c3ccc4[nH]ncc4c3C2=O)Br</t>
  </si>
  <si>
    <t>Oc1ccc(cc1Cl)c2ccc3c(Cl)c(O)ccc3c2</t>
  </si>
  <si>
    <t>Oc1ccc2c(noc2c1)c3ccc4c(Br)c(O)ccc4c3</t>
  </si>
  <si>
    <t>CC[C@@]12CCC(=O)C(=C1c3ccc4[nH]ncc4c3C2)C(F)(F)F</t>
  </si>
  <si>
    <t>OC(=O)\C=C\c1ccc(CC2=C(C(=O)Oc3ccccc23)c4ccc(OC(F)(F)F)cc4)cc1</t>
  </si>
  <si>
    <t>Oc1cccc(c1)C2=Cc3cc(O)ccc3C24C(=O)c5ccccc5C4=O</t>
  </si>
  <si>
    <t>Oc1ccc2nc(oc2c1)c3cccc4c(Br)c(O)ccc34</t>
  </si>
  <si>
    <t>Oc1cc(\C=C/F)c2oc(nc2c1)c3ccc(O)c(F)c3</t>
  </si>
  <si>
    <t>C[C@H](CCc1ccc(O)cc1)NC(=O)Cc2c([nH]c3ccc(OCCN4CCCCC4)cc23)c5ccccc5</t>
  </si>
  <si>
    <t>CNCCCCCCCCCCCCn1c(c(C)c2cc(O)ccc12)c3ccc(O)cc3</t>
  </si>
  <si>
    <t>CCCCCc1c(O)cc(O)c2C(=O)C[C@H](Oc12)c3ccc(O)cc3</t>
  </si>
  <si>
    <t>Oc1ccc2C(N(CCc2c1)C(=O)C(F)(F)F)c3cccs3</t>
  </si>
  <si>
    <t>Oc1ccc2nc(cc(C=C)c2c1)c3ccc(O)c(F)c3</t>
  </si>
  <si>
    <t>Oc1ccc2C3=C(C(=O)CCC3(Cc2c1)c4ccccc4)c5occc5</t>
  </si>
  <si>
    <t>CCCc1cc(O)cc2nc(oc12)c3ccc(O)cc3</t>
  </si>
  <si>
    <t>Cc1cc(F)ccc1C2=C(Cc3ccc(\C=C\C(=O)O)cc3)c4ccc(cc4OC2=O)C(F)F</t>
  </si>
  <si>
    <t>CC[C@H](C)[C@@H]1NC(=O)[C@@H](C\C=C\C[C@H](NC(=O)[C@H](CC(C)C)NC1=O)C(=O)N[C@@H](CCCNC(=N)N)C(=O)NC(CC(C)(C)C)C(=O)N[C@@H](CC(C)C)C(=O)N[C@@H](CCC(=O)N)C(=O)N)NC(=O)[C@@H](N)CCCNC(=N)N</t>
  </si>
  <si>
    <t>CCCCCCCc1c(O)cc(O)c2C(=O)C[C@H](Oc12)c3ccc(O)cc3</t>
  </si>
  <si>
    <t>C[C@]12CC[C@H]3[C@@H]([C@H](Sc4ccc(Br)cc4)C(O)c5cc(O)ccc35)[C@@H]1CC[C@@H]2O</t>
  </si>
  <si>
    <t>Oc1ccc(cc1)c2[nH]c(nc2c3ccccc3)C(F)(F)F</t>
  </si>
  <si>
    <t>Cc1c(O)cc(C#N)c2cc(ccc12)c3ccc(O)c(F)c3</t>
  </si>
  <si>
    <t>OCCn1nc(c2ccc(O)cc2)c3cccc(Cl)c13</t>
  </si>
  <si>
    <t>Oc1ccc(cc1)c2oc3c(cc(O)cc3n2)C#N</t>
  </si>
  <si>
    <t>COc1cc(ccc1O)[C@H]2[C@H](Oc3cc(O)ccc3C2=O)c4ccc(OCCN5CCCCC5)cc4</t>
  </si>
  <si>
    <t>CC1=C2c3ccc(O)cc3C[C@@]24CCC[C@H](C4)C1=O</t>
  </si>
  <si>
    <t>CCCCC12CCC(=O)C(=C1c3ccc4[nH]ncc4c3C2)C5CC5</t>
  </si>
  <si>
    <t>C[C@]12CCC3C(CC=C4C[C@@H](O)CC[C@]34C#C)C1CC[C@@H]2O</t>
  </si>
  <si>
    <t>Cc1cc(ccc1O)c2noc3cc(O)ccc23</t>
  </si>
  <si>
    <t>Oc1ccc2c(cccc2c1)c3oc4cc(O)c(F)cc4n3</t>
  </si>
  <si>
    <t>CCC1Oc2c(C)c(O)ccc2c3c(C)cc(O)cc13</t>
  </si>
  <si>
    <t>CCCCCCCCCc1c(O)cc(O)c2C(=O)C[C@H](Oc12)c3ccc(O)cc3</t>
  </si>
  <si>
    <t>Cc1c(c2ccc(O)cc2)n(CCCCn3c(c(C)c4cc(O)ccc34)c5ccc(O)cc5)c6ccc(O)cc16</t>
  </si>
  <si>
    <t>CC1=C2c3ccc4[nH]ncc4c3CC2(Cc5cccc(F)c5)CCC1=O</t>
  </si>
  <si>
    <t>C[C@H](CCc1ccc(O)cc1)NC(=O)Cc2c([nH]c3c(OCCN4CCCCC4)cccc23)c5ccccc5</t>
  </si>
  <si>
    <t>Oc1ccc(cc1)c2ccc3ccc(O)cc3c2</t>
  </si>
  <si>
    <t>Oc1ccc(c(O)c1)c2nn(C3CCCCC3)c4cc(O)ccc24</t>
  </si>
  <si>
    <t>Oc1ccc(cc1)c2oc3c(C=C)cc(O)cc3n2</t>
  </si>
  <si>
    <t>Oc1ccc(cc1)C2=COc3cc(O)ccc3C2=O</t>
  </si>
  <si>
    <t>Cc1c(c2ccccc2)n(Cc3ccc(OCCN4CCCCC4)cc3)c5ccccc15</t>
  </si>
  <si>
    <t>Oc1ccc(cc1)c2cc(C#N)c3cc(O)ccc3n2</t>
  </si>
  <si>
    <t>CCCC12CCC(=O)C(=C1c3ccc(O)cc3C2)C</t>
  </si>
  <si>
    <t>CCC[C@@]12CCC(=O)C(=C1c3ccc(O)cc3C2)C</t>
  </si>
  <si>
    <t>Oc1ccc2cc(ccc2c1)c3noc4ccc(O)cc34</t>
  </si>
  <si>
    <t>Oc1ccc(cc1)c2oc3cc(Cl)c(O)cc3n2</t>
  </si>
  <si>
    <t>Cc1c(O)ccc2c1OC(C)(C)c3c(C)c(O)ccc23</t>
  </si>
  <si>
    <t>CC[C@@]12CCC(=O)C(=C1c3ccc4[nH]ncc4c3C2)C5CC5</t>
  </si>
  <si>
    <t>CC[C@@]12CCC(=O)C(=C1c3ccc4[nH]ncc4c3C2)Cl</t>
  </si>
  <si>
    <t>Oc1cc(C=C)c2oc(nc2c1)c3ccc(O)c(F)c3F</t>
  </si>
  <si>
    <t>Cc1cc(O)ccc1c2noc3cc(O)ccc23</t>
  </si>
  <si>
    <t>CCSC1=C(C(=O)c2ccc(O)cc12)c3ccc(O)cc3</t>
  </si>
  <si>
    <t>Oc1ccc(cc1)c2oc3c(cc(O)cc3n2)C#C</t>
  </si>
  <si>
    <t>CC1=C2c3ccc(O)cc3CC2(CCC1=O)c4ccccc4</t>
  </si>
  <si>
    <t>COc1cc(O)cc2cc(oc12)c3ccc(O)cc3</t>
  </si>
  <si>
    <t>CCc1c(O)ccc2c3ccc(O)c(C)c3OC(=O)c12</t>
  </si>
  <si>
    <t>Cc1cc(O)c(C)c2OC(=O)c3cc(O)ccc3c12</t>
  </si>
  <si>
    <t>Oc1ccc(cc1)[C@H]2Oc3cc(O)ccc3C(=O)[C@H]2c4ccc(O)cc4</t>
  </si>
  <si>
    <t>Oc1ccc2O[C@H]([C@H](Sc2c1)c3ccncc3)c4ccc(OCCN5CCCCC5)cc4</t>
  </si>
  <si>
    <t>CCCC(CCC)(c1ccc(O)c(CC)c1)c2ccc(O)c(CC)c2</t>
  </si>
  <si>
    <t>COC[C@@H]1CC2C(CC[C@]3(C)[C@@H](O)CCC23)c4ccc(O)cc14</t>
  </si>
  <si>
    <t>CCCCc1cc(O)cc2nc(oc12)c3ccc(O)cc3</t>
  </si>
  <si>
    <t>CC\C(=C(/c1ccc(O)cc1)\c2ccc(OCC(=O)O)cc2)\c3ccccc3</t>
  </si>
  <si>
    <t>Oc1ccc(cc1)[C@@H]2CC(=O)c3c(O)cc(O)c(Cc4ccccc4)c3O2</t>
  </si>
  <si>
    <t>Oc1ccc(cc1)c2cc(C=C)c3cc(O)ccc3n2</t>
  </si>
  <si>
    <t>C[C@]12CC[C@H]3[C@@H]([C@H](CCCCCCCCCCC(=O)NO)Cc4cc(O)ccc34)[C@@H]1CC[C@@H]2O</t>
  </si>
  <si>
    <t>Cc1c(O)ccc(c1O)c2noc3cc(O)ccc23</t>
  </si>
  <si>
    <t>Oc1ccc2cc(ccc2c1Cl)c3cc(F)c(O)c(F)c3</t>
  </si>
  <si>
    <t>Oc1ccc(cc1)C2(CCCCC2)c3ccc(O)cc3</t>
  </si>
  <si>
    <t>COc1ccc(cc1)c2c(C)c3cc(OC)ccc3n2Cc4ccc(OCCN5CCCCCC5)cc4</t>
  </si>
  <si>
    <t>Cc1c(O)c(Cl)cc2c3ccc(O)c(Cl)c3OC(=O)c12</t>
  </si>
  <si>
    <t>Oc1cc(C=C)c2cc(ccc2c1)c3ccc(O)c(F)c3</t>
  </si>
  <si>
    <t>Oc1ccc2C(=O)[C@H]([C@H](Oc2c1)c3ccc(OCCN4CCCCC4)cc3)c5ccccc5</t>
  </si>
  <si>
    <t>CCc1cc(O)cc2nc(oc12)c3ccc(O)cc3</t>
  </si>
  <si>
    <t>C\C=C/c1cc(O)cc2nc(oc12)c3ccc(O)cc3F</t>
  </si>
  <si>
    <t>Oc1ccc2O[C@H]([C@H](Sc2c1)c3cccnc3)c4ccc(OCCN5CCCCC5)cc4</t>
  </si>
  <si>
    <t>Oc1ccc2cc(cc(C#N)c2c1)c3cc(F)c(O)c(F)c3</t>
  </si>
  <si>
    <t>OC[C@]12CC[C@H]([C@H](C1)C=CC2)c3ccc(O)cc3</t>
  </si>
  <si>
    <t>C[C@H]1[C@H](Oc2cc(O)cc(O)c2C1=O)c3ccc(OCCN4CCCCC4)cc3</t>
  </si>
  <si>
    <t>Cl.Cl.N#CC(=C(c1ccc(OCCN2CCOCC2)cc1)c3ccc(OCCN4CCOCC4)cc3)c5ccccc5</t>
  </si>
  <si>
    <t>Oc1ccc2C(=O)c3oc4cc(O)ccc4c3Oc2c1</t>
  </si>
  <si>
    <t>COc1c(Br)c(O)c(Br)c2nc(oc12)c3ccc(O)c(F)c3</t>
  </si>
  <si>
    <t>Oc1ccc2C(N(CCc2c1)C(=O)c3ccccc3)c4ccc(OCCN5CCCC5)cc4</t>
  </si>
  <si>
    <t>CN(C[C@@H]1C[C@@H]1c2ccccc2)c3nc(NCCc4ccc(O)cc4)nc(n3)N5CCNCC5</t>
  </si>
  <si>
    <t>CCCC[C@@]12CCC(=O)C(=C1c3ccc(O)cc3C2)C</t>
  </si>
  <si>
    <t>COc1ccc(\C=C(\C(=O)N(C)CCCCCCCCCCCCn2c(c(C)c3cc(O)ccc23)c4ccc(O)cc4)/c5cc(OC)c(OC)c(OC)c5)cc1O</t>
  </si>
  <si>
    <t>CCSC1=C(C(=O)c2cc(O)cc(O)c12)c3ccc(O)cc3</t>
  </si>
  <si>
    <t>OC(=O)CCOc1ccc(cc1)[C@@H]2Oc3cc(O)ccc3C4=C2c5ccc(O)cc5OCC4</t>
  </si>
  <si>
    <t>Cc1cc(O)cc2C(=O)Oc3c(C)c(O)ccc3c12</t>
  </si>
  <si>
    <t>Cc1cc(C)c2c(c1)C(=O)Oc3cc(O)ccc23</t>
  </si>
  <si>
    <t>CC(C)CN1CCc2cc(O)ccc2[C@]1(C)c3ccc(\C=C\C(=O)O)cc3</t>
  </si>
  <si>
    <t>Cc1c(O)c(Cl)c(C)c2c3ccc(O)c(Cl)c3OC(=O)c12</t>
  </si>
  <si>
    <t>Cc1c(O)ccc2c1OC(=O)c3c(Br)cc(Br)cc23</t>
  </si>
  <si>
    <t>COc1ccc(cc1)c2c(C)c3cc(OC)ccc3n2Cc4ccc(OCCN5CCCCC5)cc4</t>
  </si>
  <si>
    <t>CCC[C@H]1CC[C@@H]2C[C@]13Cc4cc(O)ccc4C3=C(C)C2=O</t>
  </si>
  <si>
    <t>CCCC12CCC(=O)C(=C1c3ccc4[nH]nnc4c3C2)CC</t>
  </si>
  <si>
    <t>CC[C@H](C)[C@H](NC(=O)[C@H](Cc1cnc[nH]1)NC(=O)[C@@H](N)CCCNC(=N)N)C(=O)N[C@@H](CC(C)C)C(=O)NC(CC)C(=O)N[C@@H](CCCNC(=N)N)C(=O)NC(CC(C)(C)C)C(=O)N[C@@H](CC(C)C)C(=O)N[C@@H](CCC(=O)N)C(=O)N</t>
  </si>
  <si>
    <t>Cn1nc(c2ccc(O)cc2O)c3ccc(O)cc13</t>
  </si>
  <si>
    <t>CCC12CCC(=O)C(=C1c3ccc4[nH]ncc4c3C2=O)C</t>
  </si>
  <si>
    <t>Oc1ccc(cc1)c2oc3c(CC#N)cc(O)c(Cl)c3c2</t>
  </si>
  <si>
    <t>CCCC1Oc2c(C)c(O)ccc2c3c(C)cc(O)cc13</t>
  </si>
  <si>
    <t>CC(C)CC1Oc2c(C)c(O)ccc2c3c(C)cc(O)cc13</t>
  </si>
  <si>
    <t>CCCCC12CCC(=O)C(=C1c3ccc(O)cc3C2)C</t>
  </si>
  <si>
    <t>Oc1ccc(cc1)c2ccc3c(Cl)c(O)ccc3n2</t>
  </si>
  <si>
    <t>CCc1cc(nc2ccc(O)cc12)c3ccc(O)cc3</t>
  </si>
  <si>
    <t>Oc1ccc(cc1)c2ccc3ccccc3c2</t>
  </si>
  <si>
    <t>C[C@]12CC[C@H]3[C@@H](CCC4=CC(=C)CC[C@]34C)[C@@H]1CC[C@@H]2O</t>
  </si>
  <si>
    <t>OC(=O)CCCCCCC(=O)Nc1ccc(cc1)C2=C(C3CC(C2O3)S(=O)(=O)Oc4ccccc4C(F)(F)F)c5ccc(O)cc5</t>
  </si>
  <si>
    <t>CCC1=C2c3ccc4[nH]nnc4c3C[C@]2(CC)CCC1=O</t>
  </si>
  <si>
    <t>CCCc1cc(O)cc2O[C@@H]([C@@H](C(=O)c12)c3ccc(O)cc3)c4ccc(OCCN5CCCCC5)cc4</t>
  </si>
  <si>
    <t>Cc1c(O)ccc2c1OC(=O)c3cc(O)ccc23</t>
  </si>
  <si>
    <t>CCCC12CCC(=O)C(=C1c3ccc4[nH]ncc4c3C2)Br</t>
  </si>
  <si>
    <t>Oc1ccc2c(Oc3ccc(OCCN4CCCCC4)cc3)c(sc2c1)c5ccc(NC(=O)CCl)cc5</t>
  </si>
  <si>
    <t>CC[C@@]12CC[C@@](O)(C[C@H]1CCc3cc(OCc4ccncc4)ccc23)C#CC</t>
  </si>
  <si>
    <t>CC[C@H](C)[C@H](NC(=O)C(CC)NC(=O)[C@@H](N)CCCNC(=N)N)C(=O)N[C@@H](CC(C)C)C(=O)NC(CC)C(=O)N[C@@H](CCCNC(=N)N)C(=O)NC(CC(C)(C)C)C(=O)N[C@@H](CC(C)C)C(=O)NCC(=O)N</t>
  </si>
  <si>
    <t>C[C@@H]1Cc2c([nH]c3ccccc23)[C@H](N1CCO)c4ccc(\C=C\C(=O)O)cc4</t>
  </si>
  <si>
    <t>Oc1ccc(cc1)c2ccc3c(c(O)ccc3c2)[N+](=O)[O-]</t>
  </si>
  <si>
    <t>Oc1ccc(cc1)C2=C(Br)c3c(O)cc(O)cc3C2=O</t>
  </si>
  <si>
    <t>Cc1cc(O)c(C)c2C(=O)Oc3c(C)c(O)ccc3c12</t>
  </si>
  <si>
    <t>Oc1ccc(c(CC#N)c1)c2noc3cc(O)ccc23</t>
  </si>
  <si>
    <t>Oc1ccc(cc1)c2oc3c(CC=C)cc(O)cc3n2</t>
  </si>
  <si>
    <t>CC[C@H](C)[C@@H]1NC(=O)[C@@H](CSSC[C@H](NC(=O)[C@H](CC(C)C)NC1=O)C(=O)N[C@@H](CCCNC(=N)N)C(=O)N[C@@H](CC(C)C)C(=O)N[C@@H](CC(C)C)C(=O)N[C@@H](CCC(=O)N)C(=O)NCC(=O)NCC(=O)NCC(=O)N[C@@H](CCCNC(=N)N)C(=O)N[C@@H](CCCNC(=N)N)C(=O)N[C@@H](CCCNC(=N)N)C(=O)N[C@@H](CCCNC(=N)N)C(=O)N[C@@H](CCCNC(=N)N)C(=O)N[C@@H](CCCNC(=N)N)C(=O)N[C@@H](CCCNC(=N)N)C(=O)N)NC(=O)[C@@H](N)CCCCN</t>
  </si>
  <si>
    <t>C[C@]12CC[C@H]3[C@@H](CCc4cc(O)c(Cl)cc34)[C@@H]1CCCC2=O</t>
  </si>
  <si>
    <t>C\C=C/c1cc(O)cc2nc(oc12)c3ccc(O)cc3</t>
  </si>
  <si>
    <t>C[C@@H]1Cc2c([nH]c3ccccc23)[C@H](N1CCC(=O)O)c4ccc(Cl)cc4</t>
  </si>
  <si>
    <t>Oc1ccc2nc(oc2c1)c3ccc4cc(O)ccc4c3</t>
  </si>
  <si>
    <t>Oc1ccc2nc(cc(Br)c2c1)c3cc(F)c(O)c(F)c3</t>
  </si>
  <si>
    <t>Cc1cc(O)c(C)c2OC(=O)c3c(C)c(O)ccc3c12</t>
  </si>
  <si>
    <t>OC(=O)CCCCCCC(=O)Nc1ccc(cc1)C2=C(C3CC(C2O3)S(=O)(=O)Oc4ccc(cc4)C(F)(F)F)c5ccc(O)cc5</t>
  </si>
  <si>
    <t>CC1=C2c3ccc(O)cc3C[C@@]24CC[C@H](C4)C1=O</t>
  </si>
  <si>
    <t>O\N=C\c1ccc(cc1F)c2ccc(O)cc2</t>
  </si>
  <si>
    <t>Cc1cc(O)ccc1N2C(=O)c3ccc(O)cc3C2=O</t>
  </si>
  <si>
    <t>Oc1ccc2C(=O)N(C(=O)c2c1)c3cccc4c(O)cccc34</t>
  </si>
  <si>
    <t>Oc1ccc(cc1F)c2oc3c(C=C)c(Br)c(O)c(Br)c3n2</t>
  </si>
  <si>
    <t>Oc1ccc(cc1)c2oc3c(cc(O)cc3n2)c4occc4</t>
  </si>
  <si>
    <t>Oc1ccc(cc1)c2noc3cc(O)ccc23</t>
  </si>
  <si>
    <t>Oc1ccc(cc1)c2noc3ccc(O)cc23</t>
  </si>
  <si>
    <t>[O-][N+](=O)c1cccc(c1)N2CCN(CC2)C(=O)CCCCCN3C(=S)Nc4ccccc4C3=O</t>
  </si>
  <si>
    <t>CCC1Oc2cc(O)ccc2N=C1c3ccc(O)cc3</t>
  </si>
  <si>
    <t>Cl.CCN(CC)CCOc1ccc(cc1)\C(=C(\CCCO)/c2ccccc2)\c3ccc(O)cc3</t>
  </si>
  <si>
    <t>Oc1ccc(cc1F)c2ccc3c(C#N)c(O)cc(C#N)c3c2</t>
  </si>
  <si>
    <t>Oc1ccc2C3=C(C#N)C(=O)CCC3(Cc2c1)c4ccccc4</t>
  </si>
  <si>
    <t>CC12CCC(=O)C(=C1c3ccc(O)cc3C2)Br</t>
  </si>
  <si>
    <t>COc1c(O)ccc2cc(ccc12)c3ccc(O)cc3</t>
  </si>
  <si>
    <t>CCCC[C@@]12CCC(=O)C(=C1c3ccc4[nH]nnc4c3C2)C(F)(F)F</t>
  </si>
  <si>
    <t>Oc1ccc(cc1)c2oc3cc(O)ccc3n2</t>
  </si>
  <si>
    <t>O[C@@H]1[C@H]([C@H](Oc2cc(O)ccc12)c3ccc(OCCN4CCCCC4)cc3)c5ccc(O)cc5</t>
  </si>
  <si>
    <t>CC(C)CN1[C@@H](c2ccc(\C=C\C(=O)O)cc2)c3ccc(O)cc3CC1(C)C</t>
  </si>
  <si>
    <t>CCCC12CCC(=O)C(=C1c3ccc4[nH]ncc4c3C2)C</t>
  </si>
  <si>
    <t>Cl.CN(C)CCCOc1ccc(cc1)\C(=C(\CCCO)/c2ccccc2)\c3ccc(O)cc3</t>
  </si>
  <si>
    <t>COc1cc(O)cc2cc(oc12)c3ccc(O)c(F)c3</t>
  </si>
  <si>
    <t>COc1ccc2c3ccc(O)c(C)c3OC(=O)c2c1C</t>
  </si>
  <si>
    <t>ESTROGEN</t>
  </si>
  <si>
    <t>PROPYLPYRAZOLETRIOL</t>
  </si>
  <si>
    <t>PIPENDOXIFENE</t>
  </si>
  <si>
    <t>ARZOXIFENE</t>
  </si>
  <si>
    <t>BRILANESTRANT</t>
  </si>
  <si>
    <t>ALFATRADIOL</t>
  </si>
  <si>
    <t>DIARYLPROPIONITRILE</t>
  </si>
  <si>
    <t>AFIMOXIFENE</t>
  </si>
  <si>
    <t>BAZEDOXIFENE</t>
  </si>
  <si>
    <t>LASOFOXIFENE</t>
  </si>
  <si>
    <t>RALOXIFENE HYDROCHLORIDE</t>
  </si>
  <si>
    <t>4-HYDROXYTORMIFENE</t>
  </si>
  <si>
    <t>COUMESTROL</t>
  </si>
  <si>
    <t>EBENFURAN II</t>
  </si>
  <si>
    <t>EBENFURAN I</t>
  </si>
  <si>
    <t>SOPHORAFLAVANONE B</t>
  </si>
  <si>
    <t>ANDROSTENEDIOL</t>
  </si>
  <si>
    <t>EFFUSOL</t>
  </si>
  <si>
    <t>PHLORETIN</t>
  </si>
  <si>
    <t>DAIDZEIN</t>
  </si>
  <si>
    <t>10.1021/jm300860j</t>
  </si>
  <si>
    <t>10.1021/jm501829f</t>
  </si>
  <si>
    <t>10.1021/jm500569h</t>
  </si>
  <si>
    <t>10.1021/jm010254a</t>
  </si>
  <si>
    <t>10.1021/jm015577l</t>
  </si>
  <si>
    <t>10.1016/j.bmcl.2014.09.053</t>
  </si>
  <si>
    <t>10.1016/j.bmc.2009.11.046</t>
  </si>
  <si>
    <t>10.1021/np040069a</t>
  </si>
  <si>
    <t>10.1016/j.ejmech.2012.04.041</t>
  </si>
  <si>
    <t>10.1021/jm901898a</t>
  </si>
  <si>
    <t>10.1039/C3MD00194F</t>
  </si>
  <si>
    <t>10.1021/acs.jmedchem.5b00054</t>
  </si>
  <si>
    <t>10.1021/jm500268j</t>
  </si>
  <si>
    <t>10.1016/j.ejmech.2009.03.013</t>
  </si>
  <si>
    <t>10.1021/acs.jmedchem.5b01276</t>
  </si>
  <si>
    <t>10.1016/j.bmc.2016.01.035</t>
  </si>
  <si>
    <t>10.1021/jm201436k</t>
  </si>
  <si>
    <t>10.1016/j.bmcl.2013.03.105</t>
  </si>
  <si>
    <t>10.1021/np9004882</t>
  </si>
  <si>
    <t>10.1016/j.bmc.2016.08.064</t>
  </si>
  <si>
    <t>10.1021/jm900928k</t>
  </si>
  <si>
    <t>10.1021/jm8008376</t>
  </si>
  <si>
    <t>10.1021/jm049194+</t>
  </si>
  <si>
    <t>10.1021/jm501218e</t>
  </si>
  <si>
    <t>10.1016/j.bmc.2014.04.022</t>
  </si>
  <si>
    <t>10.1021/jm400364h</t>
  </si>
  <si>
    <t>10.1021/jm8000373</t>
  </si>
  <si>
    <t>10.1016/j.bmcl.2016.01.089</t>
  </si>
  <si>
    <t>10.1021/jm040855c</t>
  </si>
  <si>
    <t>10.1016/j.bmcl.2013.05.067</t>
  </si>
  <si>
    <t>10.1021/acs.jmedchem.5b00984</t>
  </si>
  <si>
    <t>10.1016/j.bmc.2016.04.068</t>
  </si>
  <si>
    <t>10.1021/acs.jmedchem.5b00066</t>
  </si>
  <si>
    <t>10.1016/j.bmcl.2005.08.084</t>
  </si>
  <si>
    <t>10.1016/j.ejmech.2012.02.021</t>
  </si>
  <si>
    <t>10.1016/j.bmcl.2004.12.074</t>
  </si>
  <si>
    <t>10.1021/acsmedchemlett.5b00413</t>
  </si>
  <si>
    <t>10.1016/j.bmcl.2005.01.046</t>
  </si>
  <si>
    <t>10.1016/j.bmcl.2004.10.036</t>
  </si>
  <si>
    <t>10.1016/j.bmcl.2004.05.074</t>
  </si>
  <si>
    <t>10.1016/j.bmcl.2011.10.036</t>
  </si>
  <si>
    <t>10.1016/j.ejmech.2016.02.026</t>
  </si>
  <si>
    <t>10.1021/acsmedchemlett.6b00410</t>
  </si>
  <si>
    <t>10.1016/j.bmcl.2004.05.073</t>
  </si>
  <si>
    <t>10.1016/j.bmcl.2004.03.077</t>
  </si>
  <si>
    <t>10.1016/j.bmcl.2004.03.074</t>
  </si>
  <si>
    <t>10.1016/j.bmc.2011.07.026</t>
  </si>
  <si>
    <t>10.1016/j.bmcl.2003.08.039</t>
  </si>
  <si>
    <t>10.1016/j.bmcl.2004.12.048</t>
  </si>
  <si>
    <t>10.1016/j.bmcl.2004.11.018</t>
  </si>
  <si>
    <t>10.1021/jm030086h</t>
  </si>
  <si>
    <t>10.1021/jm060353u</t>
  </si>
  <si>
    <t>10.1016/j.bmcl.2004.04.100</t>
  </si>
  <si>
    <t>10.1016/j.bmcl.2005.08.010</t>
  </si>
  <si>
    <t>10.1016/j.bmcl.2004.04.101</t>
  </si>
  <si>
    <t>10.1021/jm034243o</t>
  </si>
  <si>
    <t>10.1016/j.bmcl.2005.03.111</t>
  </si>
  <si>
    <t>10.1016/j.bmc.2015.06.067</t>
  </si>
  <si>
    <t>10.1016/j.bmcl.2007.01.054</t>
  </si>
  <si>
    <t>10.1016/j.bmcl.2003.12.058</t>
  </si>
  <si>
    <t>10.1016/s0960-894x(02)00985-x</t>
  </si>
  <si>
    <t>10.1016/j.bmcl.2005.11.030</t>
  </si>
  <si>
    <t>10.1021/jm901869w</t>
  </si>
  <si>
    <t>10.1021/jm900146e</t>
  </si>
  <si>
    <t>10.1021/jm060692n</t>
  </si>
  <si>
    <t>10.1016/j.bmcl.2004.01.031</t>
  </si>
  <si>
    <t>10.1016/j.bmcl.2006.03.098</t>
  </si>
  <si>
    <t>10.1016/j.bmcl.2006.05.036</t>
  </si>
  <si>
    <t>10.1016/j.bmcl.2006.05.103</t>
  </si>
  <si>
    <t>10.1016/j.bmcl.2005.12.057</t>
  </si>
  <si>
    <t>10.1016/j.bmcl.2005.11.014</t>
  </si>
  <si>
    <t>10.1016/j.bmcl.2006.12.053</t>
  </si>
  <si>
    <t>10.1016/j.bmcl.2007.09.001</t>
  </si>
  <si>
    <t>10.1016/j.bmcl.2004.07.029</t>
  </si>
  <si>
    <t>10.1021/jm060516e</t>
  </si>
  <si>
    <t>10.1016/j.bmc.2016.06.050</t>
  </si>
  <si>
    <t>10.1016/j.bmcl.2004.02.084</t>
  </si>
  <si>
    <t>10.1016/j.bmc.2008.09.035</t>
  </si>
  <si>
    <t>10.1016/s0960-894x(99)00648-4</t>
  </si>
  <si>
    <t>10.1016/s0960-894x(03)00307-x</t>
  </si>
  <si>
    <t>10.1016/j.bmcl.2005.04.013</t>
  </si>
  <si>
    <t>10.1021/jm040858p</t>
  </si>
  <si>
    <t>10.1021/jm010086m</t>
  </si>
  <si>
    <t>10.1016/s0960-894x(03)00394-9</t>
  </si>
  <si>
    <t>10.1021/jm049719y</t>
  </si>
  <si>
    <t>10.1021/jm058173s</t>
  </si>
  <si>
    <t>10.1016/j.bmcl.2005.07.008</t>
  </si>
  <si>
    <t>10.1016/j.bmcl.2006.11.066</t>
  </si>
  <si>
    <t>10.1021/np900271m</t>
  </si>
  <si>
    <t>10.1016/j.bmc.2015.05.002</t>
  </si>
  <si>
    <t>10.1016/j.bmc.2014.02.025</t>
  </si>
  <si>
    <t>10.1016/j.bmcl.2006.09.088</t>
  </si>
  <si>
    <t>10.1016/j.bmcl.2008.08.004</t>
  </si>
  <si>
    <t>10.1016/j.bmc.2016.09.002</t>
  </si>
  <si>
    <t>10.1021/jm070546x</t>
  </si>
  <si>
    <t>10.1021/jm500670d</t>
  </si>
  <si>
    <t>10.1021/jm990078u</t>
  </si>
  <si>
    <t>10.1021/jm070079j</t>
  </si>
  <si>
    <t>10.1021/acs.jmedchem.5b01849</t>
  </si>
  <si>
    <t>10.1016/j.bmc.2015.11.005</t>
  </si>
  <si>
    <t>10.1021/jm0509389</t>
  </si>
  <si>
    <t>10.1016/j.bmcl.2004.01.099</t>
  </si>
  <si>
    <t>10.1016/j.bmcl.2009.09.113</t>
  </si>
  <si>
    <t>10.1021/np100378d</t>
  </si>
  <si>
    <t>10.1016/j.ejmech.2016.04.076</t>
  </si>
  <si>
    <t>10.1021/jm400467w</t>
  </si>
  <si>
    <t>10.1021/np000071b</t>
  </si>
  <si>
    <t>10.1016/j.bmc.2010.07.034</t>
  </si>
  <si>
    <t>10.1021/jm0700262</t>
  </si>
  <si>
    <t>10.1021/jm0490538</t>
  </si>
  <si>
    <t>10.1016/j.bmcl.2006.06.043</t>
  </si>
  <si>
    <t>10.1021/jm801512v</t>
  </si>
  <si>
    <t>10.1016/j.bmcl.2008.12.075</t>
  </si>
  <si>
    <t>10.1016/j.bmcl.2013.09.037</t>
  </si>
  <si>
    <t>10.1021/np0201164</t>
  </si>
  <si>
    <t>10.1021/jm100610w</t>
  </si>
  <si>
    <t>10.1016/j.bmc.2007.05.071</t>
  </si>
  <si>
    <t>10.1016/j.bmcl.2012.05.018</t>
  </si>
  <si>
    <t>10.1016/j.bmcl.2009.03.075</t>
  </si>
  <si>
    <t>10.1016/j.ejmech.2016.04.029</t>
  </si>
  <si>
    <t>CHEMBL206</t>
  </si>
  <si>
    <t>CHEMBL497906</t>
  </si>
  <si>
    <t>CHEMBL497083</t>
  </si>
  <si>
    <t>CHEMBL500954</t>
  </si>
  <si>
    <t>CHEMBL498050</t>
  </si>
  <si>
    <t>CHEMBL507511</t>
  </si>
  <si>
    <t>CHEMBL497941</t>
  </si>
  <si>
    <t>CHEMBL498056</t>
  </si>
  <si>
    <t>CHEMBL1651149</t>
  </si>
  <si>
    <t>CHEMBL524458</t>
  </si>
  <si>
    <t>CHEMBL3774784</t>
  </si>
  <si>
    <t>CHEMBL1650940</t>
  </si>
  <si>
    <t>CHEMBL1650937</t>
  </si>
  <si>
    <t>CHEMBL499367</t>
  </si>
  <si>
    <t>CHEMBL501221</t>
  </si>
  <si>
    <t>CHEMBL463192</t>
  </si>
  <si>
    <t>CHEMBL498549</t>
  </si>
  <si>
    <t>CHEMBL488136</t>
  </si>
  <si>
    <t>CHEMBL483695</t>
  </si>
  <si>
    <t>CHEMBL444752</t>
  </si>
  <si>
    <t>CHEMBL449342</t>
  </si>
  <si>
    <t>CHEMBL49941</t>
  </si>
  <si>
    <t>CHEMBL3235687</t>
  </si>
  <si>
    <t>CHEMBL3422031</t>
  </si>
  <si>
    <t>CHEMBL46306</t>
  </si>
  <si>
    <t>CHEMBL502833</t>
  </si>
  <si>
    <t>CHEMBL454300</t>
  </si>
  <si>
    <t>CHEMBL47656</t>
  </si>
  <si>
    <t>CHEMBL483912</t>
  </si>
  <si>
    <t>CHEMBL1651142</t>
  </si>
  <si>
    <t>CHEMBL3617361</t>
  </si>
  <si>
    <t>CHEMBL3617360</t>
  </si>
  <si>
    <t>CHEMBL3617356</t>
  </si>
  <si>
    <t>CHEMBL3617359</t>
  </si>
  <si>
    <t>CHEMBL1214836</t>
  </si>
  <si>
    <t>CHEMBL3397821</t>
  </si>
  <si>
    <t>CHEMBL480612</t>
  </si>
  <si>
    <t>CHEMBL479836</t>
  </si>
  <si>
    <t>CHEMBL452685</t>
  </si>
  <si>
    <t>CHEMBL429434</t>
  </si>
  <si>
    <t>CHEMBL449451</t>
  </si>
  <si>
    <t>CHEMBL467151</t>
  </si>
  <si>
    <t>CHEMBL469227</t>
  </si>
  <si>
    <t>CHEMBL479638</t>
  </si>
  <si>
    <t>CHEMBL3397820</t>
  </si>
  <si>
    <t>CHEMBL475278</t>
  </si>
  <si>
    <t>CHEMBL3397817</t>
  </si>
  <si>
    <t>CHEMBL3397819</t>
  </si>
  <si>
    <t>CHEMBL50063</t>
  </si>
  <si>
    <t>CHEMBL48123</t>
  </si>
  <si>
    <t>CHEMBL47674</t>
  </si>
  <si>
    <t>CHEMBL297240</t>
  </si>
  <si>
    <t>CHEMBL47622</t>
  </si>
  <si>
    <t>CHEMBL1917891</t>
  </si>
  <si>
    <t>CHEMBL1917893</t>
  </si>
  <si>
    <t>CHEMBL1917898</t>
  </si>
  <si>
    <t>CHEMBL3261967</t>
  </si>
  <si>
    <t>CHEMBL509051</t>
  </si>
  <si>
    <t>CHEMBL464461</t>
  </si>
  <si>
    <t>CHEMBL50107</t>
  </si>
  <si>
    <t>CHEMBL444958</t>
  </si>
  <si>
    <t>CHEMBL477320</t>
  </si>
  <si>
    <t>CHEMBL44377</t>
  </si>
  <si>
    <t>CHEMBL477321</t>
  </si>
  <si>
    <t>CHEMBL486702</t>
  </si>
  <si>
    <t>CHEMBL294935</t>
  </si>
  <si>
    <t>CHEMBL488137</t>
  </si>
  <si>
    <t>CHEMBL521359</t>
  </si>
  <si>
    <t>CHEMBL465040</t>
  </si>
  <si>
    <t>CHEMBL487940</t>
  </si>
  <si>
    <t>CHEMBL482691</t>
  </si>
  <si>
    <t>CHEMBL487319</t>
  </si>
  <si>
    <t>CHEMBL2335809</t>
  </si>
  <si>
    <t>CHEMBL518925</t>
  </si>
  <si>
    <t>CHEMBL452421</t>
  </si>
  <si>
    <t>CHEMBL47668</t>
  </si>
  <si>
    <t>CHEMBL110472</t>
  </si>
  <si>
    <t>CHEMBL45697</t>
  </si>
  <si>
    <t>CHEMBL45472</t>
  </si>
  <si>
    <t>CHEMBL1917895</t>
  </si>
  <si>
    <t>CHEMBL520643</t>
  </si>
  <si>
    <t>CHEMBL520359</t>
  </si>
  <si>
    <t>CHEMBL486298</t>
  </si>
  <si>
    <t>CHEMBL417004</t>
  </si>
  <si>
    <t>CHEMBL497069</t>
  </si>
  <si>
    <t>CHEMBL487118</t>
  </si>
  <si>
    <t>CHEMBL484716</t>
  </si>
  <si>
    <t>CHEMBL484292</t>
  </si>
  <si>
    <t>CHEMBL486703</t>
  </si>
  <si>
    <t>CHEMBL3616486</t>
  </si>
  <si>
    <t>CHEMBL442932</t>
  </si>
  <si>
    <t>CHEMBL519599</t>
  </si>
  <si>
    <t>CHEMBL488097</t>
  </si>
  <si>
    <t>CHEMBL293492</t>
  </si>
  <si>
    <t>CHEMBL3617357</t>
  </si>
  <si>
    <t>CHEMBL45922</t>
  </si>
  <si>
    <t>CHEMBL45878</t>
  </si>
  <si>
    <t>CHEMBL452469</t>
  </si>
  <si>
    <t>CHEMBL47937</t>
  </si>
  <si>
    <t>CHEMBL15972</t>
  </si>
  <si>
    <t>CHEMBL497911</t>
  </si>
  <si>
    <t>CHEMBL485880</t>
  </si>
  <si>
    <t>CHEMBL488347</t>
  </si>
  <si>
    <t>CHEMBL482501</t>
  </si>
  <si>
    <t>CHEMBL486093</t>
  </si>
  <si>
    <t>CHEMBL3261963</t>
  </si>
  <si>
    <t>CHEMBL1650936</t>
  </si>
  <si>
    <t>CHEMBL503023</t>
  </si>
  <si>
    <t>CHEMBL482697</t>
  </si>
  <si>
    <t>CHEMBL488123</t>
  </si>
  <si>
    <t>CHEMBL460833</t>
  </si>
  <si>
    <t>CHEMBL3261966</t>
  </si>
  <si>
    <t>CHEMBL49916</t>
  </si>
  <si>
    <t>CHEMBL483911</t>
  </si>
  <si>
    <t>CHEMBL1784260</t>
  </si>
  <si>
    <t>CHEMBL486618</t>
  </si>
  <si>
    <t>CHEMBL49661</t>
  </si>
  <si>
    <t>CHEMBL481189</t>
  </si>
  <si>
    <t>CHEMBL3235689</t>
  </si>
  <si>
    <t>CHEMBL480462</t>
  </si>
  <si>
    <t>CHEMBL485890</t>
  </si>
  <si>
    <t>CHEMBL451293</t>
  </si>
  <si>
    <t>CHEMBL520587</t>
  </si>
  <si>
    <t>CHEMBL1214902</t>
  </si>
  <si>
    <t>CHEMBL299969</t>
  </si>
  <si>
    <t>CHEMBL519185</t>
  </si>
  <si>
    <t>CHEMBL529666</t>
  </si>
  <si>
    <t>CHEMBL2335821</t>
  </si>
  <si>
    <t>CHEMBL3422052</t>
  </si>
  <si>
    <t>CHEMBL518377</t>
  </si>
  <si>
    <t>CHEMBL509014</t>
  </si>
  <si>
    <t>CHEMBL488561</t>
  </si>
  <si>
    <t>CHEMBL488346</t>
  </si>
  <si>
    <t>CHEMBL2335812</t>
  </si>
  <si>
    <t>CHEMBL3617279</t>
  </si>
  <si>
    <t>CHEMBL1087512</t>
  </si>
  <si>
    <t>CHEMBL525423</t>
  </si>
  <si>
    <t>CHEMBL444508</t>
  </si>
  <si>
    <t>CHEMBL2335822</t>
  </si>
  <si>
    <t>CHEMBL1214901</t>
  </si>
  <si>
    <t>CHEMBL2172020</t>
  </si>
  <si>
    <t>CHEMBL2335811</t>
  </si>
  <si>
    <t>CHEMBL49780</t>
  </si>
  <si>
    <t>CHEMBL3235684</t>
  </si>
  <si>
    <t>CHEMBL513274</t>
  </si>
  <si>
    <t>CHEMBL487111</t>
  </si>
  <si>
    <t>CHEMBL3235683</t>
  </si>
  <si>
    <t>CHEMBL487320</t>
  </si>
  <si>
    <t>CHEMBL500798</t>
  </si>
  <si>
    <t>CHEMBL3261962</t>
  </si>
  <si>
    <t>CHEMBL483694</t>
  </si>
  <si>
    <t>CHEMBL485682</t>
  </si>
  <si>
    <t>CHEMBL520107</t>
  </si>
  <si>
    <t>CHEMBL27246</t>
  </si>
  <si>
    <t>CHEMBL3261965</t>
  </si>
  <si>
    <t>CHEMBL488750</t>
  </si>
  <si>
    <t>CHEMBL488947</t>
  </si>
  <si>
    <t>CHEMBL1651145</t>
  </si>
  <si>
    <t>CHEMBL487732</t>
  </si>
  <si>
    <t>CHEMBL3261964</t>
  </si>
  <si>
    <t>CHEMBL3235691</t>
  </si>
  <si>
    <t>CHEMBL488144</t>
  </si>
  <si>
    <t>CHEMBL449454</t>
  </si>
  <si>
    <t>CHEMBL487787</t>
  </si>
  <si>
    <t>CHEMBL1784259</t>
  </si>
  <si>
    <t>CHEMBL498808</t>
  </si>
  <si>
    <t>CHEMBL240485</t>
  </si>
  <si>
    <t>CHEMBL478721</t>
  </si>
  <si>
    <t>CHEMBL37537</t>
  </si>
  <si>
    <t>CHEMBL3617358</t>
  </si>
  <si>
    <t>CHEMBL521048</t>
  </si>
  <si>
    <t>CHEMBL484087</t>
  </si>
  <si>
    <t>CHEMBL488124</t>
  </si>
  <si>
    <t>CHEMBL520224</t>
  </si>
  <si>
    <t>CHEMBL1214900</t>
  </si>
  <si>
    <t>CHEMBL519084</t>
  </si>
  <si>
    <t>CHEMBL1651143</t>
  </si>
  <si>
    <t>CHEMBL1076438</t>
  </si>
  <si>
    <t>CHEMBL486911</t>
  </si>
  <si>
    <t>CHEMBL487119</t>
  </si>
  <si>
    <t>CHEMBL496688</t>
  </si>
  <si>
    <t>CHEMBL145</t>
  </si>
  <si>
    <t>CHEMBL488948</t>
  </si>
  <si>
    <t>CHEMBL486055</t>
  </si>
  <si>
    <t>CHEMBL2335820</t>
  </si>
  <si>
    <t>CHEMBL46281</t>
  </si>
  <si>
    <t>CHEMBL497905</t>
  </si>
  <si>
    <t>CHEMBL49465</t>
  </si>
  <si>
    <t>CHEMBL488143</t>
  </si>
  <si>
    <t>CHEMBL521210</t>
  </si>
  <si>
    <t>CHEMBL66879</t>
  </si>
  <si>
    <t>CHEMBL2403354</t>
  </si>
  <si>
    <t>CHEMBL2172019</t>
  </si>
  <si>
    <t>CHEMBL486912</t>
  </si>
  <si>
    <t>CHEMBL487089</t>
  </si>
  <si>
    <t>CHEMBL3617280</t>
  </si>
  <si>
    <t>CHEMBL487733</t>
  </si>
  <si>
    <t>CHEMBL524730</t>
  </si>
  <si>
    <t>CHEMBL496676</t>
  </si>
  <si>
    <t>CHEMBL3235679</t>
  </si>
  <si>
    <t>CHEMBL485679</t>
  </si>
  <si>
    <t>CHEMBL2403345</t>
  </si>
  <si>
    <t>CHEMBL522747</t>
  </si>
  <si>
    <t>CHEMBL497876</t>
  </si>
  <si>
    <t>CHEMBL3261956</t>
  </si>
  <si>
    <t>CHEMBL447371</t>
  </si>
  <si>
    <t>CHEMBL498110</t>
  </si>
  <si>
    <t>CHEMBL496664</t>
  </si>
  <si>
    <t>CHEMBL483489</t>
  </si>
  <si>
    <t>CHEMBL527434</t>
  </si>
  <si>
    <t>CHEMBL484089</t>
  </si>
  <si>
    <t>CHEMBL1784258</t>
  </si>
  <si>
    <t>CHEMBL78646</t>
  </si>
  <si>
    <t>CHEMBL484293</t>
  </si>
  <si>
    <t>CHEMBL521146</t>
  </si>
  <si>
    <t>CHEMBL115109</t>
  </si>
  <si>
    <t>CHEMBL3261959</t>
  </si>
  <si>
    <t>CHEMBL501748</t>
  </si>
  <si>
    <t>CHEMBL2392777</t>
  </si>
  <si>
    <t>CHEMBL501477</t>
  </si>
  <si>
    <t>CHEMBL509790</t>
  </si>
  <si>
    <t>CHEMBL497068</t>
  </si>
  <si>
    <t>CHEMBL496872</t>
  </si>
  <si>
    <t>CHEMBL1784261</t>
  </si>
  <si>
    <t>CHEMBL502027</t>
  </si>
  <si>
    <t>CHEMBL488949</t>
  </si>
  <si>
    <t>CHEMBL1214837</t>
  </si>
  <si>
    <t>CHEMBL47616</t>
  </si>
  <si>
    <t>CHEMBL46242</t>
  </si>
  <si>
    <t>CHEMBL482468</t>
  </si>
  <si>
    <t>CHEMBL518588</t>
  </si>
  <si>
    <t>CHEMBL137803</t>
  </si>
  <si>
    <t>CHEMBL3261958</t>
  </si>
  <si>
    <t>CHEMBL487312</t>
  </si>
  <si>
    <t>CHEMBL497875</t>
  </si>
  <si>
    <t>CHEMBL16171</t>
  </si>
  <si>
    <t>CHEMBL3261955</t>
  </si>
  <si>
    <t>CHEMBL3261954</t>
  </si>
  <si>
    <t>CHEMBL498723</t>
  </si>
  <si>
    <t>CHEMBL3183502</t>
  </si>
  <si>
    <t>CHEMBL3261957</t>
  </si>
  <si>
    <t>CHEMBL77779</t>
  </si>
  <si>
    <t>CHEMBL445588</t>
  </si>
  <si>
    <t>CHEMBL488345</t>
  </si>
  <si>
    <t>CHEMBL150</t>
  </si>
  <si>
    <t>CHEMBL3596632</t>
  </si>
  <si>
    <t>CHEMBL499079</t>
  </si>
  <si>
    <t>CHEMBL524831</t>
  </si>
  <si>
    <t>CHEMBL86416</t>
  </si>
  <si>
    <t>CHEMBL1939729</t>
  </si>
  <si>
    <t>CHEMBL1172243</t>
  </si>
  <si>
    <t>CHEMBL527644</t>
  </si>
  <si>
    <t>CHEMBL526835</t>
  </si>
  <si>
    <t>CHEMBL136356</t>
  </si>
  <si>
    <t>CHEMBL3261961</t>
  </si>
  <si>
    <t>CHEMBL486726</t>
  </si>
  <si>
    <t>CHEMBL45908</t>
  </si>
  <si>
    <t>CHEMBL1939730</t>
  </si>
  <si>
    <t>CHEMBL499077</t>
  </si>
  <si>
    <t>CHEMBL3261960</t>
  </si>
  <si>
    <t>CHEMBL3942918</t>
  </si>
  <si>
    <t>CHEMBL461040</t>
  </si>
  <si>
    <t>CHEMBL1650938</t>
  </si>
  <si>
    <t>CHEMBL487120</t>
  </si>
  <si>
    <t>CHEMBL3235681</t>
  </si>
  <si>
    <t>CHEMBL3235692</t>
  </si>
  <si>
    <t>CHEMBL485818</t>
  </si>
  <si>
    <t>CHEMBL2172021</t>
  </si>
  <si>
    <t>CHEMBL3235688</t>
  </si>
  <si>
    <t>CHEMBL274189</t>
  </si>
  <si>
    <t>CHEMBL499078</t>
  </si>
  <si>
    <t>CHEMBL498546</t>
  </si>
  <si>
    <t>CHEMBL505244</t>
  </si>
  <si>
    <t>CHEMBL527096</t>
  </si>
  <si>
    <t>CHEMBL3422040</t>
  </si>
  <si>
    <t>CHEMBL8260</t>
  </si>
  <si>
    <t>CHEMBL161598</t>
  </si>
  <si>
    <t>100 - Activity</t>
  </si>
  <si>
    <t>Inhibition</t>
  </si>
  <si>
    <t>%</t>
  </si>
  <si>
    <t>0.2</t>
  </si>
  <si>
    <t>5</t>
  </si>
  <si>
    <t>10</t>
  </si>
  <si>
    <t>3</t>
  </si>
  <si>
    <t>100000</t>
  </si>
  <si>
    <t>25</t>
  </si>
  <si>
    <t>0.1</t>
  </si>
  <si>
    <t>1</t>
  </si>
  <si>
    <t>1000</t>
  </si>
  <si>
    <t>100</t>
  </si>
  <si>
    <t>0.03</t>
  </si>
  <si>
    <t>Displacement of fluorescein-labeled estradiol from human recombinant ERalpha at 0.2 uM by fluorescence polarization assay</t>
  </si>
  <si>
    <t>Displacement of fluorescein-labeled estradiol from human recombinant ERalpha at 5 uM by fluorescence polarization assay</t>
  </si>
  <si>
    <t>Activity at human ERalpha expressed in HEK293 cells assessed as relative transcription activation by estrogen response element-lucifease assay relative to estradiol</t>
  </si>
  <si>
    <t>Percent maximal inhibition of transcriptional activation stimulated by 1 nM 17 beta-estradiol in T47D cells expressing estrogen receptor alpha</t>
  </si>
  <si>
    <t>Binding affinity to human estrogen receptor at 10 uM by radioligand binding assay</t>
  </si>
  <si>
    <t>Activation of human estrogen receptor alpha expressed in HEK293 cells at 10 uM by beta-galactosidase reporter gene assay relative to 3,17 beta-estradiol</t>
  </si>
  <si>
    <t>Receptor binding affinity (RBA) to human recombinant estrogen receptor alpha (REH) after 24 hours at 0 degree Centigrade</t>
  </si>
  <si>
    <t>Antagonist activity at human Gal4-fused ER-alpha expressed in HEK293 cells assessed as inhibition of 17beta-estradiol-induced effect at 3 uM by luciferase reporter gene assay</t>
  </si>
  <si>
    <t>Displacement of fluorescein-labeled ES2 from human recombinant ERalpha receptor at 100000 nM after 2 hrs by fluorescence polarization assay</t>
  </si>
  <si>
    <t>Antagonist activity at ERalpha (301 to 553 amino acid residues) (unknown origin) assessed as inhibition of E2 induced interaction with SRC1 after 24 hrs by yeast-two-hybrid assay</t>
  </si>
  <si>
    <t>Displacement of fluorescent estrogen from recombinant ERalpha (unknown origin) at 0.1 mg/ml by competition binding assay</t>
  </si>
  <si>
    <t>Inhibition of fluorescence-labeled 17beta-estradiol binding to ERalpha receptor at 0.1 microM after 2 hrs by fluorometric analysis</t>
  </si>
  <si>
    <t>Antiestrogenic activity at ER in human MCF7 cells assessed as inhibition of estradiol-induced transcriptional activity at 25 uM by luciferase reporter gene assay relative to estradiol</t>
  </si>
  <si>
    <t>Agonist activity at human ERalpha in human MCF7 cells assessed as progesterone receptor endogenous genes activation after 24 hrs by qPCR relative to estradiol</t>
  </si>
  <si>
    <t>Displacement of [2,4,6,7-3H]17beta-estradiol from human recombinant ER-alpha after 18 hrs by liquid scintillation counting method relative to E2</t>
  </si>
  <si>
    <t>Displacement of [3H]estradiol from full-length human estrogen receptor alpha by radiometric assay relative to estradiol</t>
  </si>
  <si>
    <t>Displacement of [3H]17beta-estradiol from human recombinant ERalpha receptor relative to estradiol</t>
  </si>
  <si>
    <t>Transactivation of ERalpha in human MCF7-2a cells assessed as luciferase reporter gene expression relative to estradiol</t>
  </si>
  <si>
    <t>Activity at human ERalpha expressed in HEC1 cells co-transfected with 2ERE-pS2-Luc assessed as relative transcriptional potency by luciferase reporter assay relative to estradiol</t>
  </si>
  <si>
    <t>Agonist activity at human ERalpha expressed in human HEC1 cells assessed as transcriptional activation after 24 hrs by ERE-luciferase reporter gene transfection assay relative to estradiol</t>
  </si>
  <si>
    <t>Displacement of [3H]E2 from human recombinant ERalpha by liquid scintillation counting relative to E2</t>
  </si>
  <si>
    <t>Binding affinity to human ERalpha expressed in yeast relative to estradiol</t>
  </si>
  <si>
    <t>Displacement of [3H]E2 from human recombinant ERalpha by liquid scintillation counting relative to estradiol</t>
  </si>
  <si>
    <t>Agonist activity at human N-His6-tagged terbium-labelled ERalpha ligand binding domain expressed in Escherichia coli BL21 cells assessed as recruitment of fluorescein-labelled SRC3 after 1 hr by TR-FRET assay relative to estradiol</t>
  </si>
  <si>
    <t>Estrogenic activity at ER in human MCF7 cells assessed as increase of estradiol-induced transcriptional activity at 0.1 uM by luciferase reporter gene assay relative to estradiol</t>
  </si>
  <si>
    <t>Activation of human estrogen receptor alpha expressed in HEK293 cells at 10 uM in presence of ICI-182780 beta-galactosidase reporter gene assay relative to control</t>
  </si>
  <si>
    <t>Activation of human estrogen receptor alpha expressed in HEK293 cells at 1 nM in presence of ICI-182780 beta-galactosidase reporter gene assay relative to control</t>
  </si>
  <si>
    <t>Binding affinity to human ERalpha receptor relative to estrogen</t>
  </si>
  <si>
    <t>Estrogenic activity at ERalpha in human MVLN cells at 100 ug/mL after 24 hrs by luciferase reporter gene assay relative to E2</t>
  </si>
  <si>
    <t>Activity at ERalpha expressed in CHO cells co-transfected with ERE plasmid assessed as relative transcriptional activation at 10 nM by luciferase reporter assay relative to estradiol</t>
  </si>
  <si>
    <t>Inhibition of fluorescence-labeled 17beta-estradiol binding to ERalpha receptor at 5 mM after 2 hrs by fluorometric analysis</t>
  </si>
  <si>
    <t>Inhibition of estrogen receptor-mediated gene expression in human T47D cells assessed as reduction in estrogen-induced pS2 mRNA expression at 10 uM incubated for 24 hrs by qPCR method</t>
  </si>
  <si>
    <t>Estrogenic activity at ER in human MCF7 cells assessed as increase of estradiol-induced transcriptional activity at 1 uM by luciferase reporter gene assay relative to estradiol</t>
  </si>
  <si>
    <t>Agonist activity at human Gal4-fused ER-alpha expressed in HEK293 cells at 10 uM by luciferase reporter gene assay relative to 17beta-estradiol</t>
  </si>
  <si>
    <t>Antiestrogenic effect at estrogen receptor in human MCF7 cells assessed as inhibition of E2-induced progesterone receptor mRNA expression at 1000 nM after 24 hrs by real time quantitative PCR</t>
  </si>
  <si>
    <t>Displacement of fluorescein-labeled estrogen from human recombinant ERalpha at 1 uM by fluorescence polarization based competitive binding affinity assay</t>
  </si>
  <si>
    <t>Percent of maximal transcriptional activation in T47D cells expressing estrogen receptor alpha compared to 17-beta-estradiol</t>
  </si>
  <si>
    <t>Agonist activity at estrogen receptor alpha ligand binding domain expressed in african green monkey COS7 cells co-transfected with Gal4-LBD by luciferase reporter gene assay relative to control</t>
  </si>
  <si>
    <t>Activation of human estrogen receptor alpha expressed in HEK293 cells at 10 uM beta-galactosidase reporter gene assay relative to control</t>
  </si>
  <si>
    <t>Displacement of [3H]-estradiol from human recombinant ERalpha expressed in Sf21 cells at 10 uM after 2 hrs</t>
  </si>
  <si>
    <t>Displacement of [2,4,6,7-3H]estradiol from human recombinant ERalpha receptor</t>
  </si>
  <si>
    <t>Displacement of fluorescein-labeled estradiol from human recombinant ERalpha at 1 uM by fluorescence polarization assay</t>
  </si>
  <si>
    <t>Estrogenic activity at ERalpha in human MVLN cells at 20 ug/mL after 24 hrs by luciferase reporter gene assay relative to E2</t>
  </si>
  <si>
    <t>Transactivation of ERalpha in human MCF7-2a cells assessed as luciferase reporter gene expression at 1 uM relative to estradiol</t>
  </si>
  <si>
    <t>Inhibition of estrogen receptor-mediated gene expression in human T47D cells assessed as reduction in estrogen-induced pS2 mRNA expression at 3 uM incubated for 24 hrs by qPCR method</t>
  </si>
  <si>
    <t>Estrogenic activity at ER in human MCF7 cells assessed as increase of estradiol-induced transcriptional activity at 10 uM by luciferase reporter gene assay relative to estradiol</t>
  </si>
  <si>
    <t>Antagonist activity at estrogen receptor alpha ligand binding domain expressed in african green monkey COS7 cells co-transfected with Gal4-LBD by luciferase reporter gene assay relative to control</t>
  </si>
  <si>
    <t>Displacement of fluorescent labeled ES2 from recombinant ERalpha relative to estradiol</t>
  </si>
  <si>
    <t>Displacement of fluorescent ES2 from recombinant human ERalpha at 100 uM after 2 hrs in absence of light by fluorometric analysis relative to control</t>
  </si>
  <si>
    <t>Displacement of estradiol-Alexa 633 from GFP-tagged ERalpha expressed in COS7 cells at 10 uM</t>
  </si>
  <si>
    <t>Agonist activity at human Gal4-ERalpha at 10 uM by reporter gene assay relative to 17beta-estradiol</t>
  </si>
  <si>
    <t>Binding affinity for human estrogen receptor alpha after 3 hr at 0C</t>
  </si>
  <si>
    <t>Upregulation of ERalpha-mediated human keratin 19 mRNA expression in human LNCaPLN3 cells at 1 uM</t>
  </si>
  <si>
    <t>Displacement of radioligand from human Estrogen receptor alpha, percent inhibition at 10 uM</t>
  </si>
  <si>
    <t>Antiestrogenic activity at ER-alpha in human MCF7 cells assessed as inhibition of E2-induced progesterone receptor mRNA expression at 1 uM by RT-PCR method relative to control</t>
  </si>
  <si>
    <t>Percent inhibition of 0.03 nM estradiol activity on estrogen receptor alpha in MCF-7-2a cells at 10 uM</t>
  </si>
  <si>
    <t>Antagonist activity at Gal4 DNA binding domain-tagged human ERalpha ligand binding domain expressed in HEK293 cells assessed as inhibition of receptor-mediated transcriptional activity by luciferase reporter gene assay</t>
  </si>
  <si>
    <t>Antiestrogenic activity at ER in human MCF7 cells assessed as inhibition of estradiol-induced transcriptional activity at 10 uM by luciferase reporter gene assay relative to estradiol</t>
  </si>
  <si>
    <t>CHEMBL1023357</t>
  </si>
  <si>
    <t>CHEMBL1023359</t>
  </si>
  <si>
    <t>CHEMBL1664697</t>
  </si>
  <si>
    <t>CHEMBL682293</t>
  </si>
  <si>
    <t>CHEMBL3777180</t>
  </si>
  <si>
    <t>CHEMBL961424</t>
  </si>
  <si>
    <t>CHEMBL677752</t>
  </si>
  <si>
    <t>CHEMBL3242693</t>
  </si>
  <si>
    <t>CHEMBL3423887</t>
  </si>
  <si>
    <t>CHEMBL3619226</t>
  </si>
  <si>
    <t>CHEMBL3268856</t>
  </si>
  <si>
    <t>CHEMBL1786580</t>
  </si>
  <si>
    <t>CHEMBL1219558</t>
  </si>
  <si>
    <t>CHEMBL3413407</t>
  </si>
  <si>
    <t>CHEMBL3399000</t>
  </si>
  <si>
    <t>CHEMBL993942</t>
  </si>
  <si>
    <t>CHEMBL975503</t>
  </si>
  <si>
    <t>CHEMBL946256</t>
  </si>
  <si>
    <t>CHEMBL1052734</t>
  </si>
  <si>
    <t>CHEMBL3413401</t>
  </si>
  <si>
    <t>CHEMBL1919078</t>
  </si>
  <si>
    <t>CHEMBL1004750</t>
  </si>
  <si>
    <t>CHEMBL1645747</t>
  </si>
  <si>
    <t>CHEMBL1954679</t>
  </si>
  <si>
    <t>CHEMBL1219556</t>
  </si>
  <si>
    <t>CHEMBL961419</t>
  </si>
  <si>
    <t>CHEMBL961418</t>
  </si>
  <si>
    <t>CHEMBL1010833</t>
  </si>
  <si>
    <t>CHEMBL1941568</t>
  </si>
  <si>
    <t>CHEMBL1026552</t>
  </si>
  <si>
    <t>CHEMBL1786579</t>
  </si>
  <si>
    <t>CHEMBL3599830</t>
  </si>
  <si>
    <t>CHEMBL1219553</t>
  </si>
  <si>
    <t>CHEMBL3242692</t>
  </si>
  <si>
    <t>CHEMBL3423894</t>
  </si>
  <si>
    <t>CHEMBL3382765</t>
  </si>
  <si>
    <t>CHEMBL677751</t>
  </si>
  <si>
    <t>CHEMBL1111222</t>
  </si>
  <si>
    <t>CHEMBL961421</t>
  </si>
  <si>
    <t>CHEMBL2175900</t>
  </si>
  <si>
    <t>CHEMBL1004751</t>
  </si>
  <si>
    <t>CHEMBL1023358</t>
  </si>
  <si>
    <t>CHEMBL1941569</t>
  </si>
  <si>
    <t>CHEMBL946257</t>
  </si>
  <si>
    <t>CHEMBL3599828</t>
  </si>
  <si>
    <t>CHEMBL1219554</t>
  </si>
  <si>
    <t>CHEMBL1111224</t>
  </si>
  <si>
    <t>CHEMBL1219559</t>
  </si>
  <si>
    <t>CHEMBL3861281</t>
  </si>
  <si>
    <t>CHEMBL1047049</t>
  </si>
  <si>
    <t>CHEMBL2406175</t>
  </si>
  <si>
    <t>CHEMBL676804</t>
  </si>
  <si>
    <t>CHEMBL891642</t>
  </si>
  <si>
    <t>CHEMBL682294</t>
  </si>
  <si>
    <t>CHEMBL3829142</t>
  </si>
  <si>
    <t>CHEMBL831609</t>
  </si>
  <si>
    <t>CHEMBL3598951</t>
  </si>
  <si>
    <t>CHEMBL1219557</t>
  </si>
  <si>
    <t>CCCCC(=C)[C@@H](NC(=O)c1occc1)c2ccccc2</t>
  </si>
  <si>
    <t>CCC\C=C(/CCC)\[C@@H](NP(=O)(c1ccccc1)c2ccccc2)c3ccc(cc3)c4ccccc4</t>
  </si>
  <si>
    <t>CCC\C=C(/CCC)\[C@@H](NS(=O)(=O)c1ccc(cc1)c2ccccc2)c3ccc(cc3)C(=O)OC</t>
  </si>
  <si>
    <t>CCCCC(=C)[C@@H](NC(=O)C(C)(C)C)c1ccccc1</t>
  </si>
  <si>
    <t>CCCCC(=C)[C@@H](NC(=O)c1ccc(cc1)C(F)(F)F)c2ccccc2</t>
  </si>
  <si>
    <t>CCC[C@@H]1C[C@@]1(CCC)[C@@H](NP(=O)(c2ccccc2)c3ccccc3)c4ccc(Cl)cc4</t>
  </si>
  <si>
    <t>CCCCC(=C)[C@@H](NC(=O)c1ccc(cc1)c2ccccc2)c3ccccc3</t>
  </si>
  <si>
    <t>C[C@]12CC[C@@H](C[C@H]1CC[C@@]2(O)C#C)c3ccc(O)cc3</t>
  </si>
  <si>
    <t>CCC\C=C(/CCC)\[C@@H](NC(=O)c1ccc(cc1)C(=O)OC)c2ccc(cc2)C(=O)OC</t>
  </si>
  <si>
    <t>CCCCCCNC(=O)Oc1cccc(c1)c2ccc(cc2F)[C@H](C)C(=O)O</t>
  </si>
  <si>
    <t>Cc1cc(O)ccc1[C@H]2CC[C@]3(C)[C@@H](O)CC[C@@H]3C2</t>
  </si>
  <si>
    <t>C[C@]12CC[C@@H](C[C@H]1CC[C@@H]2O)c3ccc(O)c(F)c3</t>
  </si>
  <si>
    <t>CCC\C=C(/CCC)\[C@@H](NC(=O)c1ccc(cc1)C(F)(F)F)c2ccc(cc2)C(F)(F)F</t>
  </si>
  <si>
    <t>CS(=C(C(=O)CCCc1ccccc1)C(=O)c2ccccc2)C</t>
  </si>
  <si>
    <t>CCC[C@@H]1C[C@@]1(CCC)[C@@H](NC(=O)Cc2ccccc2)c3ccc(cc3)c4ccccc4</t>
  </si>
  <si>
    <t>CCCC[C@@H]1C[C@H]1[C@@H](NC(=O)c2ccc(cc2)c3ccccc3)c4ccc(cc4)c5ccccc5</t>
  </si>
  <si>
    <t>CS(=C(C(=O)CCc1ccccc1)C(=O)c2ccccc2)C</t>
  </si>
  <si>
    <t>C(C1CC(=NO1)Cc2ccccc2)c3ccccc3</t>
  </si>
  <si>
    <t>CS(=C(C(=O)Cc1ccccc1)C(=O)c2ccccc2)C</t>
  </si>
  <si>
    <t>C(C1CC(=NO1)c2ccccc2)c3ccccc3</t>
  </si>
  <si>
    <t>Cc1cc(cc(C)c1O)c2ccc(CO)cc2</t>
  </si>
  <si>
    <t>CC[Si](CC)(c1ccc(OS(=O)(=O)N)cc1)c2ccc(OS(=O)(=O)N)cc2</t>
  </si>
  <si>
    <t>CC\C(=C(\c1ccccc1)/c2ccc(OCCN)cc2)\c3ccccc3</t>
  </si>
  <si>
    <t>OCc1ccc(cc1)c2c(Cl)c(Cl)c(O)c(Cl)c2Cl</t>
  </si>
  <si>
    <t>CCC\C=C(/CCC)\[C@@H](NC(=O)c1ccccc1)c2ccc(cc2)C(=O)OC</t>
  </si>
  <si>
    <t>Cl.C(C1CC(=NO1)Cc2ccccc2)c3ccccc3</t>
  </si>
  <si>
    <t>OCc1ccc(cc1)c2cc(Br)c(O)c(Br)c2</t>
  </si>
  <si>
    <t>COC(CC(=O)Cc1ccccc1OC)Cc2cccc3ccccc23</t>
  </si>
  <si>
    <t>C[C@]12CC[C@@H](C[C@H]1CC[C@@H]2O)c3cc(Cl)c(O)c(Cl)c3</t>
  </si>
  <si>
    <t>Oc1ccc(cc1)[C@H]2[C@H]3[C@H]([C@H](c4ccc(F)cc4)c5c(O)cc(O)cc35)c6cc(O)cc(O)c26</t>
  </si>
  <si>
    <t>Cc1ccc(cc1)[C@H]2[C@H]3[C@H]([C@H](c4ccc(O)cc4)c5c(O)cc(O)cc35)c6cc(O)cc(O)c26</t>
  </si>
  <si>
    <t>Oc1cc(O)cc(c1)C2=C(Cc3ccccc3)c4cc(O)cc(O)c4C2c5ccccc5</t>
  </si>
  <si>
    <t>Oc1cc(O)c2[C@H]([C@H]3[C@H]([C@H](c4ccccc4)c5c(O)cc(O)cc35)c2c1)c6ccccc6</t>
  </si>
  <si>
    <t>CC1(C)Oc2ccc3C(=O)C(=COc3c2C=C1)c4ccc(O)cc4</t>
  </si>
  <si>
    <t>CCCCCCN(c1ccc(O)cc1)c2ccc(OCCN3CCCCCC3)cc2</t>
  </si>
  <si>
    <t>COc1ccc(cc1)c2ccc(O)c(\C=N\O)c2</t>
  </si>
  <si>
    <t>C\C(=N/O)\c1ccc(c(Cl)c1O)c2ccc(O)c(F)c2</t>
  </si>
  <si>
    <t>COc1ccc(cc1F)c2ccc(\C=N\O)c(O)c2Cl</t>
  </si>
  <si>
    <t>O\N=C\c1ccc(cc1O)c2ccc(O)cc2</t>
  </si>
  <si>
    <t>COc1ccc(cc1F)c2ccc(O)c(\C=N\O)c2</t>
  </si>
  <si>
    <t>Oc1cccc(c1)c2ccc3c(Br)c(O)ccc3c2</t>
  </si>
  <si>
    <t>Oc1cccc(c1)c2ccc3c(c(O)ccc3c2)c4ccccc4</t>
  </si>
  <si>
    <t>C\C(=N/O)\c1ccc(c(Cl)c1O)c2ccc(O)cc2</t>
  </si>
  <si>
    <t>CCCCCCN(c1ccc(O)cc1)c2ccc(OCCN3CCCCC3)cc2</t>
  </si>
  <si>
    <t>O\N=C\c1cc(ccc1O)c2ccc(O)c(F)c2</t>
  </si>
  <si>
    <t>CCCCCCN(c1ccc(O)cc1)c2ccc(OCCN(CC)CC)cc2</t>
  </si>
  <si>
    <t>CCCCCCN(c1ccc(O)cc1)c2ccc(OCCN3CCCC3)cc2</t>
  </si>
  <si>
    <t>Nc1cc(CO)cc(c1c2ccc(O)cc2)[N+](=O)[O-]</t>
  </si>
  <si>
    <t>Nc1cc(CO)cc(Br)c1c2ccc(O)cc2</t>
  </si>
  <si>
    <t>OCc1ccc(cc1)c2ccc(O)cc2Cl</t>
  </si>
  <si>
    <t>Cc1cc(O)cc(C)c1c2ccc(CO)cc2</t>
  </si>
  <si>
    <t>OCc1cc(Cl)c(c(Cl)c1)c2ccc(O)c(Cc3ccccc3)c2</t>
  </si>
  <si>
    <t>Oc1ccc(cc1F)c2ccc3c(O)cccc3c2</t>
  </si>
  <si>
    <t>Oc1cc(F)c(cc1F)c2ccc3c(O)cccc3c2</t>
  </si>
  <si>
    <t>Oc1ccc(cc1Cl)c2ccc3c(O)cccc3c2</t>
  </si>
  <si>
    <t>Oc1ccc(cc1)C2=Cc3ccc(O)cc3C(=O)N2c4ccc(OCCCN5CCCCC5)cc4</t>
  </si>
  <si>
    <t>O\N=C\c1ccc(c(Cl)c1O)c2ccc(O)c(F)c2</t>
  </si>
  <si>
    <t>CC(C)[C@]1(O)CC[C@]2(C)CC=C(C)C[C@H](OC(=O)c3ccc(OC(=O)C)cc3)[C@@H]12</t>
  </si>
  <si>
    <t>CN(C)C#Cc1cc(CO)cc(Br)c1c2ccc(O)cc2</t>
  </si>
  <si>
    <t>COC(CC(=O)Cc1ccc(F)cc1)Cc2cccc3ccccc23</t>
  </si>
  <si>
    <t>COC(CC(=O)Cc1ccc2ccccc2c1)Cc3ccccc3OC</t>
  </si>
  <si>
    <t>COc1cc(CO)cc(OC)c1c2ccc(O)cc2</t>
  </si>
  <si>
    <t>Cl.COC(CC(=O)Cc1ccc2ccccc2c1)Cc3ccccc3OC</t>
  </si>
  <si>
    <t>COC(CC(=O)c1ccccc1)Cc2ccccc2</t>
  </si>
  <si>
    <t>OCc1ccc(cc1)c2c(Cl)cc(O)cc2Cl</t>
  </si>
  <si>
    <t>CS(=C(C(=O)Cc1ccccc1)C(=O)Cc2ccccc2)C</t>
  </si>
  <si>
    <t>CS(=C(C(=O)CCc1ccccc1)C(=O)Cc2ccccc2)C</t>
  </si>
  <si>
    <t>CC(C)[C@]1(O)CC[C@]2(C)CC=C(C)C[C@H](OC(=O)c3ccc(O)cc3)[C@@H]12</t>
  </si>
  <si>
    <t>CS(=C(C(=O)CCCc1ccccc1)C(=O)CCc2ccccc2)C</t>
  </si>
  <si>
    <t>Cl.COC(CC(=O)Cc1ccccc1OC)Cc2cccc3ccccc23</t>
  </si>
  <si>
    <t>O=C(CCc1ccccc1)CC(=O)CCc2ccccc2</t>
  </si>
  <si>
    <t>Oc1ccc(cc1)[C@H]2[C@H]3[C@H]([C@H](c4ccccc4)c5c(O)cc(O)cc35)c6cc(O)cc(O)c26</t>
  </si>
  <si>
    <t>COc1ccc(CC2CC(=NO2)CCc3ccccc3)cc1</t>
  </si>
  <si>
    <t>OC(CC(=O)Cc1ccccc1)c2ccccc2</t>
  </si>
  <si>
    <t>Cc1cc(CO)cc(C)c1c2ccc(O)cc2</t>
  </si>
  <si>
    <t>CCCCCCOc1ccc2C(=O)C(=COc2c1)c3ccc(O)cc3</t>
  </si>
  <si>
    <t>OCc1cc(F)c(c(F)c1)c2ccc(O)cc2</t>
  </si>
  <si>
    <t>OCc1cc(Cl)c(c2ccc(O)cc2)c(c1)c3ccc(O)cc3</t>
  </si>
  <si>
    <t>Oc1ccc(c2ccc3c(O)cccc3c2)c(c1)C(F)(F)F</t>
  </si>
  <si>
    <t>Cl.C(Cc1ccccc1)C2CC(=NO2)CCc3ccccc3</t>
  </si>
  <si>
    <t>O=C(CCc1ccccc1)CC(=O)Cc2ccccc2</t>
  </si>
  <si>
    <t>CS(=C(C(=O)CCc1ccccc1)C(=O)CCc2ccccc2)C</t>
  </si>
  <si>
    <t>OCc1ccc(c2ccc(O)cc2)c(c1)c3ccc(O)cc3</t>
  </si>
  <si>
    <t>CCCCCC\C=C(/C)\[C@@H](NC(=O)c1ccc(cc1)C(F)(F)F)c2ccc(cc2)c3ccccc3</t>
  </si>
  <si>
    <t>Cl.C(Cc1ccccc1)C2CC(=NO2)c3ccccc3</t>
  </si>
  <si>
    <t>Cl.COC(CC(=O)Cc1cccc2ccccc12)Cc3cccc4ccccc34</t>
  </si>
  <si>
    <t>Cl.COc1ccc(CC(O)CC(=O)CCc2ccccc2)cc1</t>
  </si>
  <si>
    <t>COC(CC(=O)Cc1ccccc1)Cc2ccccc2</t>
  </si>
  <si>
    <t>Oc1ccc(cc1)C2C(=C(Cc3ccc(F)cc3)c4cc(O)cc(O)c24)c5cc(O)cc(O)c5</t>
  </si>
  <si>
    <t>COC(CC(=O)Cc1ccccc1)Cc2ccc3ccccc3c2</t>
  </si>
  <si>
    <t>Cc1c(nn(c2ccc(O)cc2)c1c3ccc(\C=C\C(=O)N4CCCCC4)cc3)c5ccc(O)cc5</t>
  </si>
  <si>
    <t>COc1ccc(CC(O)CC(=O)CCc2ccccc2)cc1</t>
  </si>
  <si>
    <t>O=C\C=C\c1ccccc1</t>
  </si>
  <si>
    <t>Oc1ccc(cc1)C2C(=C(Cc3ccccc3)c4cc(O)cc(O)c24)c5cc(O)cc(O)c5</t>
  </si>
  <si>
    <t>OCc1ccc(c(Cl)c1)c2ccc(O)cc2</t>
  </si>
  <si>
    <t>OCc1cc(Br)c(c2ccc(O)cc2)c(c1)n3cccc3</t>
  </si>
  <si>
    <t>OC(CCc1ccccc1)CC(=O)CCCc2ccccc2</t>
  </si>
  <si>
    <t>COc1cc(CO)cc(Cl)c1c2ccc(O)cc2</t>
  </si>
  <si>
    <t>O=Cc1ccccc1</t>
  </si>
  <si>
    <t>CCC\C=C(/CCC)\[C@@H](NC(=O)Cc1ccccc1)c2ccc(cc2)C(=O)OC</t>
  </si>
  <si>
    <t>COC(CCc1ccccc1)CC(=O)CCCc2ccccc2</t>
  </si>
  <si>
    <t>C(Cc1ccccc1)C2CC(=NO2)CCc3ccccc3</t>
  </si>
  <si>
    <t>COC(CC(=O)Cc1ccccc1OC)Cc2ccc3ccccc3c2</t>
  </si>
  <si>
    <t>CS(=C(C(=O)CCCc1ccccc1)C(=O)Cc2ccccc2)C</t>
  </si>
  <si>
    <t>Oc1ccc(cc1)C2=Cc3ccc(O)cc3C(=O)N2c4ccc(OCCN5CCCC5)cc4</t>
  </si>
  <si>
    <t>C[C@]12CC[C@@H](C[C@H]1CC[C@@H]2O)c3ccc(O)cc3</t>
  </si>
  <si>
    <t>O=C(CC(=O)Cc1ccccc1)Cc2ccccc2</t>
  </si>
  <si>
    <t>Cl.COC(CC(=O)Cc1ccccc1OC)Cc2ccc3ccccc3c2</t>
  </si>
  <si>
    <t>OC(CCc1ccccc1)CC(=O)Cc2ccccc2</t>
  </si>
  <si>
    <t>C[C@]12CC[C@@H](C[C@@H]1CC[C@@H]2O)c3ccc(O)cc3</t>
  </si>
  <si>
    <t>Oc1ccc(cc1)C2=Cc3ccc(O)cc3C(=O)N2c4ccc(OCCCN5CCCC5)cc4</t>
  </si>
  <si>
    <t>CSc1cc(CO)cc(Br)c1c2ccc(O)cc2</t>
  </si>
  <si>
    <t>Cl.COC(CC(=O)Cc1ccc(F)cc1)Cc2cccc3ccccc23</t>
  </si>
  <si>
    <t>COc1cc(O)c(\C=C/C(C)(C)O)c(O)c1C(=O)\C=C\c2ccc(O)cc2</t>
  </si>
  <si>
    <t>COC(CC(=O)Cc1ccccc1)c2ccccc2</t>
  </si>
  <si>
    <t>OCc1cc(c(c2ccc(O)cc2)c(c1)[N+](=O)[O-])[N+](=O)[O-]</t>
  </si>
  <si>
    <t>Cc1c(nn(c2ccc(O)cc2)c1c3ccc(CCCN4CCCCC4)cc3)c5ccc(O)cc5</t>
  </si>
  <si>
    <t>CC[Si](CC)(c1ccc(OS(=O)(=O)N)c(C)c1)c2ccc(OS(=O)(=O)N)c(C)c2</t>
  </si>
  <si>
    <t>Oc1ccc(cc1)[C@H]2[C@H]3[C@H]([C@H](c4ccc(O)cc4)c5c(O)cc(O)cc35)c6cc(O)cc(O)c26</t>
  </si>
  <si>
    <t>OC(CC(=O)c1ccccc1)Cc2ccccc2</t>
  </si>
  <si>
    <t>O=C(CC(=O)c1ccccc1)Cc2ccccc2</t>
  </si>
  <si>
    <t>Cc1c(nn(c2ccc(O)cc2)c1c3ccc(O)cc3)c4ccc(O)cc4</t>
  </si>
  <si>
    <t>Oc1ccc(cc1)C2=COc3cc(OC4CCCC4)ccc3C2=O</t>
  </si>
  <si>
    <t>OCc1c(Cl)c(Cl)c(c(Cl)c1Cl)c2ccc(O)cc2</t>
  </si>
  <si>
    <t>COC(CC(=O)Cc1cccc2ccccc12)Cc3cccc4ccccc34</t>
  </si>
  <si>
    <t>Cl.Oc1ccc(CCC2=NOC(Cc3ccc(F)cc3)C2)cc1</t>
  </si>
  <si>
    <t>Oc1ccc(CC2=C(C(c3ccc(O)cc3)c4c(O)cc(O)cc24)c5cc(O)cc(O)c5)cc1</t>
  </si>
  <si>
    <t>CC\C(=C(\c1ccc(O)cc1)/c2ccc(CCCN)cc2)\c3ccc(O)cc3</t>
  </si>
  <si>
    <t>CCCC[C@@H]1C[C@H]1[C@@H](NC(=O)c2occc2)c3ccc(cc3)C(F)(F)F</t>
  </si>
  <si>
    <t>O=C(CCCc1ccccc1)CC(=O)CCc2ccccc2</t>
  </si>
  <si>
    <t>Cl.Oc1ccc(CC2CC(=NO2)CCc3ccccc3O)cc1</t>
  </si>
  <si>
    <t>C(Cc1ccccc1)C2CC(=NO2)Cc3ccccc3</t>
  </si>
  <si>
    <t>Oc1cc(O)cc(c1)[C@H]2[C@H](c3ccccc3)c4c(O)cc(O)cc4C2=O</t>
  </si>
  <si>
    <t>Oc1cc(O)cc(c1)[C@H]2[C@H](c3ccc(F)cc3)c4c(O)cc(O)cc4C2=O</t>
  </si>
  <si>
    <t>CC1(C)C(=O)CC[C@@]2(C)[C@@]1(O)CC[C@H]3Cc4c([nH]c5ccccc45)[C@]23C</t>
  </si>
  <si>
    <t>C[C@]12CC[C@@H](C[C@@H]1CC[C@@H]2O)c3ccc(O)c(F)c3</t>
  </si>
  <si>
    <t>OC(CC(=O)Cc1ccccc1)Cc2ccccc2</t>
  </si>
  <si>
    <t>Oc1ccc(CC2=C(C(c3ccccc3)c4c(O)cc(O)cc24)c5cc(O)cc(O)c5)cc1</t>
  </si>
  <si>
    <t>CC(C)COc1ccc2C(=O)C(=COc2c1)c3ccc(O)cc3</t>
  </si>
  <si>
    <t>CCCCC(=C(c1ccccc1)c2ccccc2)c3ccc(cc3)[S+](=N)(C)[O-]</t>
  </si>
  <si>
    <t>Oc1ccc(cc1)[C@H]2[C@@H](C(=O)c3cc(O)cc(O)c23)c4cc(O)cc(O)c4</t>
  </si>
  <si>
    <t>OCc1ccc(c2ccc(O)cc2)c(c1)C(F)(F)F</t>
  </si>
  <si>
    <t>CC(C)(c1ccc(OS(=O)(=O)N)cc1)c2ccc(OS(=O)(=O)N)cc2</t>
  </si>
  <si>
    <t>Cc1cc(O)ccc1[C@H]2CC[C@]3(C)[C@@H](O)CC[C@H]3C2</t>
  </si>
  <si>
    <t>COC(CC(=O)CCc1ccccc1)Cc2ccccc2</t>
  </si>
  <si>
    <t>C[Si](C)(c1ccc(OS(=O)(=O)N)cc1)c2ccc(OS(=O)(=O)N)cc2</t>
  </si>
  <si>
    <t>Cl.Oc1ccccc1CCC2=NOC(Cc3ccc(F)cc3)C2</t>
  </si>
  <si>
    <t>Cl.C(Cc1ccccc1)C2=NOC(C2)c3ccccc3</t>
  </si>
  <si>
    <t>CN(C)CCOc1ccc(cc1)N2C(=O)c3cc(O)ccc3C=C2c4ccc(O)cc4</t>
  </si>
  <si>
    <t>Cl.C(CC1=NOC(C1)c2ccccc2)Cc3ccccc3</t>
  </si>
  <si>
    <t>COC(CCc1ccccc1)CC(=O)Cc2ccccc2</t>
  </si>
  <si>
    <t>Cc1c(nn(c2ccc(O)cc2)c1c3ccc(OCCN4CCCCC4)cc3)c5ccc(O)cc5</t>
  </si>
  <si>
    <t>OC(=O)\C=C\c1ccccc1</t>
  </si>
  <si>
    <t>CN1CCN(CCOc2ccc(cc2)N3C(=O)c4cc(O)ccc4C=C3c5ccc(O)cc5)CC1</t>
  </si>
  <si>
    <t>OC(CC(=O)CCc1ccccc1)Cc2cccc3ccccc23</t>
  </si>
  <si>
    <t>OC(CC(=O)CCc1ccccc1)Cc2ccc3ccccc3c2</t>
  </si>
  <si>
    <t>C[C@]12CC[C@@H](C[C@H]1CC[C@@H]2O)c3cc(F)c(O)c(F)c3F</t>
  </si>
  <si>
    <t>OC(CC(=O)CCc1ccccc1)Cc2ccccc2</t>
  </si>
  <si>
    <t>Oc1ccc(cc1)C2=Cc3ccc(O)cc3C(=O)N2c4ccc(OCCN5CCCCC5)cc4</t>
  </si>
  <si>
    <t>CCC[Si](CCC)(c1ccc(OS(=O)(=O)N)c(C)c1)c2ccc(OS(=O)(=O)N)c(C)c2</t>
  </si>
  <si>
    <t>Cl.C(Cc1ccccc1)C2=NOC(Cc3ccc4ccccc4c3)C2</t>
  </si>
  <si>
    <t>OC(CCc1ccccc1)CC(=O)c2ccccc2</t>
  </si>
  <si>
    <t>COc1ccc(C2N=CN(CC#C)C2c3ccc(OC)cc3Cl)c(Cl)c1</t>
  </si>
  <si>
    <t>COc1cc(O)c(\C=C/C(C)(C)O)c2OC(CC(=O)c12)c3ccc(O)cc3</t>
  </si>
  <si>
    <t>CCC\C=C(/CCC)\[C@@H](NS(=O)(=O)c1ccc(cc1)C(F)(F)F)c2ccc(cc2)c3ccccc3</t>
  </si>
  <si>
    <t>COC(CCc1ccccc1)CC(=O)CCc2ccccc2</t>
  </si>
  <si>
    <t>COC(CC(=O)Cc1ccc2ccccc2c1)Cc3cc4ccccc4cc3OC</t>
  </si>
  <si>
    <t>OC(=O)c1ccc(O)c(O)c1</t>
  </si>
  <si>
    <t>Oc1ccc(cc1)C2C(=C(Cc3ccc(Cl)cc3)c4cc(O)cc(O)c24)c5cc(O)cc(O)c5</t>
  </si>
  <si>
    <t>Cl.Oc1cccc(CCC2=NOC(Cc3ccccc3)C2)c1</t>
  </si>
  <si>
    <t>Cl.COc1ccc(CC2CC(=NO2)CCc3ccccc3)cc1</t>
  </si>
  <si>
    <t>OC(CCc1ccccc1)CC(=O)CCc2ccccc2</t>
  </si>
  <si>
    <t>C(Cc1ccccc1)C2=NOC(C2)c3ccccc3</t>
  </si>
  <si>
    <t>CCCCOc1ccc2C(=O)C(=COc2c1)c3ccc(O)cc3</t>
  </si>
  <si>
    <t>Cl.C(Cc1ccccc1)C2=NOC(Cc3cccc4ccccc34)C2</t>
  </si>
  <si>
    <t>C[C@]12CC[C@@H](C[C@H]1CC[C@@H]2O)c3ccc(O)c(F)c3F</t>
  </si>
  <si>
    <t>CC1(C)[C@H](O)CC[C@@]2(C)[C@@]1(O)CC[C@H]3Cc4c([nH]c5ccccc45)[C@]23C</t>
  </si>
  <si>
    <t>Oc1cccc(CCC2=NOC(Cc3ccccc3)C2)c1</t>
  </si>
  <si>
    <t>C(C1=NOC(C1)c2ccccc2)c3ccccc3</t>
  </si>
  <si>
    <t>CCCC[C@@H]1C[C@H]1[C@@H](NC(=O)c2ccc(cc2)C(F)(F)F)c3ccc(cc3)C(=O)OC</t>
  </si>
  <si>
    <t>OC(=O)\C=C\c1ccc(O)c(O)c1</t>
  </si>
  <si>
    <t>Cl.OC(CC(=O)CCc1ccccc1)Cc2ccc3ccccc3c2</t>
  </si>
  <si>
    <t>Oc1ccc(CC2CC(=NO2)CCc3ccccc3O)cc1</t>
  </si>
  <si>
    <t>Oc1ccc(\C=C\2/[C@H]([C@H](c3ccc(O)cc3)c4c(O)cc(O)cc24)c5cc(O)cc(O)c5)cc1</t>
  </si>
  <si>
    <t>OCc1cc(Cl)c(c(Cl)c1)c2ccc(O)cc2Cl</t>
  </si>
  <si>
    <t>CCCCC(=C)[C@@H](NC(=O)c1ccc(cc1)C(=O)OC)c2ccccc2</t>
  </si>
  <si>
    <t>CC(C)c1cc(CO)cc(Cl)c1c2ccc(O)cc2</t>
  </si>
  <si>
    <t>C(Cc1ccccc1)C2=NOC(Cc3ccc4ccccc4c3)C2</t>
  </si>
  <si>
    <t>C(Cc1ccccc1)C2CC(=NO2)c3ccccc3</t>
  </si>
  <si>
    <t>OC(=O)\C=C\c1ccc(O)cc1</t>
  </si>
  <si>
    <t>Cc1cc(Cc2ccc(O)c(C)c2)ccc1O</t>
  </si>
  <si>
    <t>CC(=C(c1ccccc1)c2ccccc2)c3ccc(cc3)[S+](=N)(C)[O-]</t>
  </si>
  <si>
    <t>Cl.Oc1ccc(CCC2=NOC(Cc3ccccc3)C2)cc1</t>
  </si>
  <si>
    <t>COC(CC(=O)CCCc1ccccc1)Cc2ccccc2</t>
  </si>
  <si>
    <t>OC1[C@H]([C@H](c2ccc(O)cc2)c3c(O)cc(O)cc13)c4cc(O)cc(O)c4</t>
  </si>
  <si>
    <t>OC(CC(=O)CCCc1ccccc1)Cc2ccccc2</t>
  </si>
  <si>
    <t>CCC\C=C(/CCC)\[C@@H](NP(=O)(c1ccccc1)c2ccccc2)c3ccccc3</t>
  </si>
  <si>
    <t>CCC\C=C(/CCC)\[C@@H](NC(=O)c1ccc(cc1)c2ccccc2)c3ccc(cc3)C(=O)OC</t>
  </si>
  <si>
    <t>C[Si](C)(c1ccc(O)cc1)c2ccc(O)cc2</t>
  </si>
  <si>
    <t>Cl.OC(CC(=O)CCc1ccccc1)c2ccccc2</t>
  </si>
  <si>
    <t>Cc1cc(ccc1O)C(C)(C)c2ccc(O)cc2</t>
  </si>
  <si>
    <t>CCC[C@@H]1C[C@@]1(CCC)[C@@H](NC(=O)c2occc2)c3ccc(cc3)C(Cl)(Cl)Cl</t>
  </si>
  <si>
    <t>CCC\C=C(/CCC)\[C@@H](NC(=O)C(C)(C)C)c1ccc(cc1)C(=O)OC</t>
  </si>
  <si>
    <t>COc1ccc(cc1)C2=Cc3ccc(OC)cc3C(=O)N2c4ccc(OCCN5CCCCC5)cc4</t>
  </si>
  <si>
    <t>O=C(CCCc1ccccc1)CC(=O)Cc2ccccc2</t>
  </si>
  <si>
    <t>CCC\C=C(/CCC)\[C@@H](NS(=O)(=O)c1cccc2cccnc12)c3ccc(cc3)c4ccccc4</t>
  </si>
  <si>
    <t>CCCC[C@@H]1C[C@H]1[C@@H](NC(=O)Cc2ccccc2)c3ccc(cc3)c4ccccc4</t>
  </si>
  <si>
    <t>Cl.C(CC1=NOC(Cc2ccccc2)C1)Cc3ccccc3</t>
  </si>
  <si>
    <t>COC(CC(=O)CCc1ccccc1)Cc2ccc(OC)cc2</t>
  </si>
  <si>
    <t>Cl.Fc1ccc(CC2CC(=NO2)CCc3ccccc3)cc1</t>
  </si>
  <si>
    <t>COc1cc(O)c(\C=C/C(C)(C)O)c2O[C@@H](CC(=O)c12)c3ccccc3</t>
  </si>
  <si>
    <t>Oc1ccc2c(CCC3=CC(=O)CC[C@@]23Cc4ccccc4)c1</t>
  </si>
  <si>
    <t>OC(CC(=O)CCc1ccccc1)Cc2ccc(F)cc2</t>
  </si>
  <si>
    <t>COC(CC(=O)CCc1ccccc1)Cc2ccc3ccccc3c2</t>
  </si>
  <si>
    <t>CC(C)Oc1ccc2C(=O)C(=COc2c1)c3ccc(O)cc3</t>
  </si>
  <si>
    <t>CCN(CC)CCOc1ccc(cc1)N2C(=O)c3cc(OC)ccc3C=C2c4ccc(OC)cc4</t>
  </si>
  <si>
    <t>CCC\C=C(/CCC)\[C@@H](NC(=O)CCc1ccccc1)c2ccc(cc2)C(F)(F)F</t>
  </si>
  <si>
    <t>Cc1cc(ccc1O)C(C)(C)c2ccc(O)c(C)c2</t>
  </si>
  <si>
    <t>CCC\C=C(/CCC)\[C@@H](NC(=O)c1cccs1)c2ccc(cc2)C(F)(F)F</t>
  </si>
  <si>
    <t>C(CC1=NOC(Cc2ccccc2)C1)Cc3ccccc3</t>
  </si>
  <si>
    <t>CCCCCC\C=C(/C)\[C@@H](NC(=O)c1cccnc1)c2ccc(cc2)c3ccccc3</t>
  </si>
  <si>
    <t>CCCC[C@@H]1C[C@H]1[C@@H](NC(=O)c2ccccc2)c3ccc(cc3)C(F)(F)F</t>
  </si>
  <si>
    <t>CC(C)[C@]1(O)CC[C@@]2(C)[C@H](O)CCC(=C)[C@@H]2[C@H]1O</t>
  </si>
  <si>
    <t>CCC\C=C(/CCC)\[C@@H](NS(=O)(=O)c1cccs1)c2ccc(cc2)C(=O)OC</t>
  </si>
  <si>
    <t>COC(CC(=O)CCc1ccccc1)Cc2ccc(F)cc2</t>
  </si>
  <si>
    <t>CCCOc1ccc2C(=O)C(=COc2c1)c3ccc(O)cc3</t>
  </si>
  <si>
    <t>OCc1cc(Br)c(c2ccc(O)cc2)c(c1)[N+](=O)[O-]</t>
  </si>
  <si>
    <t>OCc1cc(Cl)c(c(Cl)c1)c2ccc(O)cc2</t>
  </si>
  <si>
    <t>C(Cc1ccccc1)C2=NOC(Cc3cccc4ccccc34)C2</t>
  </si>
  <si>
    <t>Oc1ccc(CC2CC(=NO2)CCc3ccccc3)cc1</t>
  </si>
  <si>
    <t>C[C@]12CCCC(=C)[C@@H]1C[C@H]3[C@@H](C2)OC(=O)C3=C</t>
  </si>
  <si>
    <t>COc1ccc(cc1)C2=Cc3ccc(OC)cc3C(=O)N2c4ccc(OCCN5CCOCC5)cc4</t>
  </si>
  <si>
    <t>COC(CC(=O)CCc1ccccc1)Cc2cccc3ccccc23</t>
  </si>
  <si>
    <t>CCC\C=C(/CCC)\[C@@H](NC(=O)c1occc1)c2ccc(cc2)C(=O)OC</t>
  </si>
  <si>
    <t>COc1c(O)cc(O)c2C(=O)C=C(Oc12)c3ccccc3</t>
  </si>
  <si>
    <t>COc1ccc(cc1)C2=Cc3ccc(OC)cc3C(=O)N2c4ccc(OCCN5CCCC5)cc4</t>
  </si>
  <si>
    <t>COc1ccc(cc1)C2=Cc3ccc(OC)cc3C(=O)N2c4ccc(OCCN(C)C)cc4</t>
  </si>
  <si>
    <t>CCCC[C@@H]1C[C@H]1[C@@H](NC(=O)c2cccs2)c3ccc(cc3)c4ccccc4</t>
  </si>
  <si>
    <t>Oc1ccc(Sc2ccc(O)cc2)cc1</t>
  </si>
  <si>
    <t>COc1ccc(cc1)C2=Cc3ccc(OC)cc3C(=O)N2c4ccc(OCCN5CCN(C)CC5)cc4</t>
  </si>
  <si>
    <t>Oc1ccc2c(CC[C@@H]3C[C@](O)(CC[C@@]23Cc4ccccc4)C#CCl)c1</t>
  </si>
  <si>
    <t>COC(CCc1ccccc1)CC(=O)c2ccccc2</t>
  </si>
  <si>
    <t>Cl.C(Cc1ccccc1)C2=NOC(Cc3ccccc3)C2</t>
  </si>
  <si>
    <t>OC1=C(Oc2cc(O)cc(O)c2C1=O)c3ccc(O)cc3</t>
  </si>
  <si>
    <t>[2H]C([2H])([2H])N(C(=O)c1c(F)cccc1Cl)c2ccc(cc2OCC(F)(F)F)c3cc(ccc3Cl)C(=O)N</t>
  </si>
  <si>
    <t>CCC\C=C(/CCC)\[C@@H](NS(=O)(=O)C)c1ccccc1</t>
  </si>
  <si>
    <t>CCCC[C@@H]1C[C@H]1[C@@H](NC(=O)C(C)(C)C)c2ccc(cc2)C(F)(F)F</t>
  </si>
  <si>
    <t>C\C\1=C/CC\C(=C\[C@H]2OC(=O)C(=C)[C@@H]2CC1)\C</t>
  </si>
  <si>
    <t>Cl.Cc1nc(C)c(C)nc1C</t>
  </si>
  <si>
    <t>OC[C@H]1O[C@H]([C@H](O)[C@@H](O)[C@@H]1O)C2=C(O)C(O)([C@@H]3O[C@H](CO)[C@@H](O)[C@H](O)[C@H]3O)C(=C(C(=O)\C=C\c4ccc(O)cc4)C2=O)O</t>
  </si>
  <si>
    <t>Cl.Oc1ccccc1CCC2=NOC(Cc3ccccc3)C2</t>
  </si>
  <si>
    <t>CCCCC(=C)[C@@H](NC(=O)c1cccs1)c2ccccc2</t>
  </si>
  <si>
    <t>C[C@H]1CCC[C@]2(C)C[C@H]3OC(=O)C(=C)[C@H]3C=C12</t>
  </si>
  <si>
    <t>COc1ccc(cc1)C2=Cc3ccc(OC)cc3C(=O)N2c4ccc(OCCCN5CCCCC5)cc4</t>
  </si>
  <si>
    <t>CCCC[C@@H]1C[C@@]1(C)[C@@H](NS(=O)(=O)c2cccc3cccnc23)c4ccc(cc4)c5ccccc5</t>
  </si>
  <si>
    <t>OCc1cc(Br)c(c(I)c1)c2ccc(O)cc2</t>
  </si>
  <si>
    <t>C=C1CCC2C(OC(=O)C2=C)C3C1CCC3=C</t>
  </si>
  <si>
    <t>CCC\C=C(/CCC)\[C@@H](NS(=O)(=O)c1ccc(cc1)C(Cl)(Cl)Cl)c2ccccc2</t>
  </si>
  <si>
    <t>COc1ccc(cc1)C2=Cc3ccc(OC)cc3C(=O)N2c4ccc(OCCCN5CCCC5)cc4</t>
  </si>
  <si>
    <t>CC\C(=C(\c1ccc(O)cc1)/c2ccc(OCC(=O)N)cc2)\c3ccccc3</t>
  </si>
  <si>
    <t>C[C@]12CC[C@@H](C[C@@H]1CC[C@@H]2O)c3ccc(O)cc3F</t>
  </si>
  <si>
    <t>C[C@]12CC[C@@H](C[C@H]1CC[C@@H]2O)c3ccc(O)cc3F</t>
  </si>
  <si>
    <t>C(CC1=NOC(C1)c2ccccc2)Cc3ccccc3</t>
  </si>
  <si>
    <t>NS(=O)(=O)Oc1ccc(Cc2ccc(OS(=O)(=O)N)cc2)cc1</t>
  </si>
  <si>
    <t>CCCC(CCC)(c1ccc(OS(=O)(=O)N)c(C)c1)c2ccc(OS(=O)(=O)N)c(C)c2</t>
  </si>
  <si>
    <t>O[C@H]1[C@H](Oc2cc3OC(=CC(=O)c3c(O)c2O)c4ccccc4)O[C@@H]([C@@H](O)[C@@H]1O)C(=O)O</t>
  </si>
  <si>
    <t>CCCCC(=C(c1ccccc1)c2ccccc2)c3ccc(cc3)[S+](=NC#N)(C)[O-]</t>
  </si>
  <si>
    <t>CCC(CC)(c1ccc(OS(=O)(=O)N)cc1)c2ccc(OS(=O)(=O)N)cc2</t>
  </si>
  <si>
    <t>[Cl-].COc1cc2CC[n+]3cc4c(OC)c(OC)ccc4cc3c2cc1OC</t>
  </si>
  <si>
    <t>CCC\C=C(/CCC)\[C@@H](NS(=O)(=O)c1ccc(cc1)C(F)(F)F)c2ccccc2</t>
  </si>
  <si>
    <t>CCC\C=C(/CCC)\[C@@H](NC(=O)c1ccc(cc1)C(F)(F)F)c2ccccc2</t>
  </si>
  <si>
    <t>Cl.C(C1CC(=NO1)c2ccccc2)c3ccccc3</t>
  </si>
  <si>
    <t>CCC\C=C(/CCC)\[C@@H](NC(=O)c1cccs1)c2ccc(cc2)C(=O)OC</t>
  </si>
  <si>
    <t>NCCOc1ccc(cc1)\C(=C(/CC#N)\c2ccccc2)\c3ccc(O)cc3</t>
  </si>
  <si>
    <t>Oc1cc2OC(=CC(=O)c2c(O)c1O)c3ccccc3</t>
  </si>
  <si>
    <t>COc1ccc(C=O)cc1</t>
  </si>
  <si>
    <t>FERSORIN</t>
  </si>
  <si>
    <t>FERUTININ</t>
  </si>
  <si>
    <t>CINNAMALDEHYDE</t>
  </si>
  <si>
    <t>BENZALDEHYDE</t>
  </si>
  <si>
    <t>CANDIDACHALCONE</t>
  </si>
  <si>
    <t>PALLIDOL</t>
  </si>
  <si>
    <t>LECANINDOLE B</t>
  </si>
  <si>
    <t>ISOPAUCIFLORAL F</t>
  </si>
  <si>
    <t>CINNAMIC ACID</t>
  </si>
  <si>
    <t>TEPHROCANDIDIN B</t>
  </si>
  <si>
    <t>PROTOCATECHUIC ACID</t>
  </si>
  <si>
    <t>LECANINDOLE D</t>
  </si>
  <si>
    <t>CAFFEIC ACID</t>
  </si>
  <si>
    <t>COUMARIC ACID</t>
  </si>
  <si>
    <t>TEPHROCANDIDIN A</t>
  </si>
  <si>
    <t>ISOALANTOLACTONE</t>
  </si>
  <si>
    <t>WOGONIN</t>
  </si>
  <si>
    <t>KAEMPFEROL</t>
  </si>
  <si>
    <t>COSTUNOLIDE</t>
  </si>
  <si>
    <t>LIGUSTRAZINE HYDROCHLORIDE</t>
  </si>
  <si>
    <t>HYDROXYSAFFLOR YELLOW A</t>
  </si>
  <si>
    <t>HELENINE</t>
  </si>
  <si>
    <t>BAICALIN</t>
  </si>
  <si>
    <t>PALMATINE CHLORIDE</t>
  </si>
  <si>
    <t>BAICALEIN</t>
  </si>
  <si>
    <t>ANISALDEHYDE</t>
  </si>
  <si>
    <t>Pharmaceutic Aid (flavor)</t>
  </si>
  <si>
    <t>10.1021/jm100513m</t>
  </si>
  <si>
    <t>10.1016/j.ejmech.2015.12.036</t>
  </si>
  <si>
    <t>10.1021/jm8001795</t>
  </si>
  <si>
    <t>10.1016/s0960-894x(01)00267-0</t>
  </si>
  <si>
    <t>10.1016/j.ejmech.2015.07.042</t>
  </si>
  <si>
    <t>10.1016/j.bmcl.2014.03.042</t>
  </si>
  <si>
    <t>10.1016/j.bmc.2014.12.022</t>
  </si>
  <si>
    <t>10.1021/jm801458t</t>
  </si>
  <si>
    <t>10.1021/jm800367k</t>
  </si>
  <si>
    <t>10.1021/jm2008453</t>
  </si>
  <si>
    <t>10.1021/np0201671</t>
  </si>
  <si>
    <t>10.1016/j.bmc.2010.12.013</t>
  </si>
  <si>
    <t>10.1016/j.bmcl.2008.11.006</t>
  </si>
  <si>
    <t>10.1016/j.bmcl.2011.11.041</t>
  </si>
  <si>
    <t>10.1016/j.bmcl.2008.12.080</t>
  </si>
  <si>
    <t>10.1021/jm9011802</t>
  </si>
  <si>
    <t>10.1021/jm0105530</t>
  </si>
  <si>
    <t>10.1016/j.bmcl.2015.05.026</t>
  </si>
  <si>
    <t>CHEMBL2332593</t>
  </si>
  <si>
    <t>CHEMBL2332574</t>
  </si>
  <si>
    <t>CHEMBL2332570</t>
  </si>
  <si>
    <t>CHEMBL2332594</t>
  </si>
  <si>
    <t>CHEMBL3589697</t>
  </si>
  <si>
    <t>CHEMBL2332585</t>
  </si>
  <si>
    <t>CHEMBL2332602</t>
  </si>
  <si>
    <t>CHEMBL382598</t>
  </si>
  <si>
    <t>CHEMBL3589698</t>
  </si>
  <si>
    <t>CHEMBL3589696</t>
  </si>
  <si>
    <t>CHEMBL204010</t>
  </si>
  <si>
    <t>CHEMBL372997</t>
  </si>
  <si>
    <t>CHEMBL2031541</t>
  </si>
  <si>
    <t>CHEMBL2332586</t>
  </si>
  <si>
    <t>CHEMBL3589694</t>
  </si>
  <si>
    <t>CHEMBL3589695</t>
  </si>
  <si>
    <t>CHEMBL381976</t>
  </si>
  <si>
    <t>CHEMBL2332573</t>
  </si>
  <si>
    <t>CHEMBL205070</t>
  </si>
  <si>
    <t>CHEMBL3234627</t>
  </si>
  <si>
    <t>CHEMBL202691</t>
  </si>
  <si>
    <t>CHEMBL264655</t>
  </si>
  <si>
    <t>CHEMBL383691</t>
  </si>
  <si>
    <t>CHEMBL426849</t>
  </si>
  <si>
    <t>CHEMBL203565</t>
  </si>
  <si>
    <t>CHEMBL2332601</t>
  </si>
  <si>
    <t>CHEMBL3589699</t>
  </si>
  <si>
    <t>CHEMBL379234</t>
  </si>
  <si>
    <t>CHEMBL203810</t>
  </si>
  <si>
    <t>CHEMBL204315</t>
  </si>
  <si>
    <t>CHEMBL202624</t>
  </si>
  <si>
    <t>CHEMBL202248</t>
  </si>
  <si>
    <t>CHEMBL202155</t>
  </si>
  <si>
    <t>CHEMBL202607</t>
  </si>
  <si>
    <t>CHEMBL203402</t>
  </si>
  <si>
    <t>CHEMBL203515</t>
  </si>
  <si>
    <t>CHEMBL2332583</t>
  </si>
  <si>
    <t>CHEMBL201834</t>
  </si>
  <si>
    <t>CHEMBL3589700</t>
  </si>
  <si>
    <t>CHEMBL3589355</t>
  </si>
  <si>
    <t>CHEMBL382873</t>
  </si>
  <si>
    <t>CHEMBL2332589</t>
  </si>
  <si>
    <t>CHEMBL203061</t>
  </si>
  <si>
    <t>CHEMBL296018</t>
  </si>
  <si>
    <t>CHEMBL202500</t>
  </si>
  <si>
    <t>CHEMBL2332587</t>
  </si>
  <si>
    <t>CHEMBL204664</t>
  </si>
  <si>
    <t>CHEMBL378581</t>
  </si>
  <si>
    <t>CHEMBL203860</t>
  </si>
  <si>
    <t>CHEMBL204185</t>
  </si>
  <si>
    <t>CHEMBL3589369</t>
  </si>
  <si>
    <t>CHEMBL2031542</t>
  </si>
  <si>
    <t>CHEMBL202472</t>
  </si>
  <si>
    <t>CHEMBL2031540</t>
  </si>
  <si>
    <t>CHEMBL2332572</t>
  </si>
  <si>
    <t>CHEMBL1651148</t>
  </si>
  <si>
    <t>CHEMBL43246</t>
  </si>
  <si>
    <t>CHEMBL3134123</t>
  </si>
  <si>
    <t>CHEMBL2332584</t>
  </si>
  <si>
    <t>CHEMBL178097</t>
  </si>
  <si>
    <t>CHEMBL311878</t>
  </si>
  <si>
    <t>CHEMBL3134124</t>
  </si>
  <si>
    <t>CHEMBL425399</t>
  </si>
  <si>
    <t>CHEMBL371637</t>
  </si>
  <si>
    <t>CHEMBL368225</t>
  </si>
  <si>
    <t>Efficacy</t>
  </si>
  <si>
    <t xml:space="preserve"> ~</t>
  </si>
  <si>
    <t>Functional</t>
  </si>
  <si>
    <t>Agonist activity at native estrogen receptor alpha in human Ishikawa cells coexpressing estrogen response element at 10 uM after 24 hrs by luciferase reporter gene assay relative to estradiol</t>
  </si>
  <si>
    <t>Agonist activity at estrogen receptor alpha (unknown origin) expressed in human HepG2 cells coexpressing estrogen response element at 100 pM to 10 uM after 24 hrs by luciferase reporter gene assay relative to estradiol</t>
  </si>
  <si>
    <t>Antagonist activity at ER-alpha (unknown origin) transfected in HEK293T cells assessed as inhibition of transcriptional activity after 24 hrs by luciferase reporter gene assay relative to 17-beta estradiol</t>
  </si>
  <si>
    <t>Agonist activity at ER-alpha (unknown origin) transfected in HEK293T cells assessed as stimulation of transcriptional activity after 24 hrs by luciferase reporter gene assay relative to 17-beta estradiol</t>
  </si>
  <si>
    <t>Antagonist activity at ERalpha (unknown origin) expressed in human HepG2 cells assessed as inhibition of transcriptional activation after 24 hrs by ERE-luciferase reporter gene assay relative to 17beta-estradiol</t>
  </si>
  <si>
    <t>Effect on binding to ER in Ad5-wt-ER-infected HAECT1 cells by NF-kappaB luciferase reporter at 10 uM relative to estradiol</t>
  </si>
  <si>
    <t>Agonist activity at ERalpha (unknown origin) expressed in human HepG2 cells assessed as transcriptional activation after 24 hrs by ERE-luciferase reporter gene assay relative to 17beta-estradiol</t>
  </si>
  <si>
    <t>Activity at human ERalpha expressed in HAECT1 cells assessed as inhibition of NF-kappaB transcription at 10 uM relative to 17-beta-estradiol</t>
  </si>
  <si>
    <t>Antagonist effect on transcriptional activation in HEC-1 cells expressing Estrogen receptor alpha at 10e-6 M with 10e-9 M estradiol</t>
  </si>
  <si>
    <t>Agonist activity at estrogen receptor alpha in human MCF7:WS8 cells after 18 hrs by dual luciferase reporter assay relative to E2</t>
  </si>
  <si>
    <t>Transcriptional efficacy against human estrogen receptor alpha at 10e-6 M</t>
  </si>
  <si>
    <t>Activity at human ERalpha expressed in HAECT1 cells assessed as stimulation of creatine kinase activity at 10 uM relative to 17-beta-estradiol</t>
  </si>
  <si>
    <t>Activity at ERalpha in PC3 cells relative to diethylstibesterol by transcription assay</t>
  </si>
  <si>
    <t>Effect on binding to ER in Ad5-wt-ER-infected HAECT1 cells by creatine kinase expression at 10 uM relative to estradiol</t>
  </si>
  <si>
    <t>Induction of estrogen receptor-alpha degradation in human MCF7 cells at 5.12 x 10'-12 to 10'-5 M after 4 hrs by in-cell western assay relative to fulvestrant</t>
  </si>
  <si>
    <t>Transactivation of human ERalpha expressed in HEK293 cells after 18 hrs by luciferase reporter gene assay relative to 17-beta-estradiol</t>
  </si>
  <si>
    <t>Agonist activity at human ER-alpha transfected in HEK293 cells after 48 hrs by luciferase reporter gene assay relative to estrone</t>
  </si>
  <si>
    <t>Agonist effect on transcriptional activation in HEC-1 cells expressing Estrogen receptor alpha at 10e-6 M</t>
  </si>
  <si>
    <t>Agonist activity at ER-alpha (unknown origin) transfected in HEK293T cells after 24 hrs by Steady-Glo luciferase reporter gene assay relative to estradiol</t>
  </si>
  <si>
    <t>Transcriptional antagonistic efficacy agains ER alpha at 10e-6 M by cotransfection in HEC-1 cells</t>
  </si>
  <si>
    <t>Transcriptional agonistic efficacy against ER alpha at 10e-6 M by cotransfection in HEC-1 cells</t>
  </si>
  <si>
    <t>Transcriptional efficacy against human estrogen receptor alpha at 10e-8 M</t>
  </si>
  <si>
    <t>Transcriptional agonistic efficacy against ER alpha at 10e-8 M by cotransfection in HEC-1 cells</t>
  </si>
  <si>
    <t>Efficacy in ER alpha-MCF-7 cells</t>
  </si>
  <si>
    <t>CHEMBL2339764</t>
  </si>
  <si>
    <t>CHEMBL2339767</t>
  </si>
  <si>
    <t>CHEMBL3591306</t>
  </si>
  <si>
    <t>CHEMBL3591302</t>
  </si>
  <si>
    <t>CHEMBL3243176</t>
  </si>
  <si>
    <t>CHEMBL864087</t>
  </si>
  <si>
    <t>CHEMBL3243173</t>
  </si>
  <si>
    <t>CHEMBL916820</t>
  </si>
  <si>
    <t>CHEMBL881856</t>
  </si>
  <si>
    <t>CHEMBL677867</t>
  </si>
  <si>
    <t>CHEMBL3767741</t>
  </si>
  <si>
    <t>CHEMBL826084</t>
  </si>
  <si>
    <t>CHEMBL916266</t>
  </si>
  <si>
    <t>CHEMBL856667</t>
  </si>
  <si>
    <t>CHEMBL864089</t>
  </si>
  <si>
    <t>CHEMBL3582722</t>
  </si>
  <si>
    <t>CHEMBL1120816</t>
  </si>
  <si>
    <t>CHEMBL3136102</t>
  </si>
  <si>
    <t>CHEMBL677866</t>
  </si>
  <si>
    <t>CHEMBL3136541</t>
  </si>
  <si>
    <t>CHEMBL689470</t>
  </si>
  <si>
    <t>CHEMBL689466</t>
  </si>
  <si>
    <t>CHEMBL826085</t>
  </si>
  <si>
    <t>CHEMBL689468</t>
  </si>
  <si>
    <t>CHEMBL676600</t>
  </si>
  <si>
    <t>Oc1ccc(c(F)c1)c2ccc(s2)c3ccc(O)cc3F</t>
  </si>
  <si>
    <t>Cc1cc(sc1c2ccc(O)cc2)c3ccc(O)cc3</t>
  </si>
  <si>
    <t>Oc1ccc(c(F)c1)c2csc(c2)c3ccc(O)cc3F</t>
  </si>
  <si>
    <t>Oc1ccc(c(Cl)c1)c2ccc(s2)c3ccc(O)cc3Cl</t>
  </si>
  <si>
    <t>COc1ccccc1OS(=O)(=O)C2CC3OC2C(=C3c4ccc(O)cc4)c5ccc(NC(=O)CCCCCCC(=O)NO)cc5</t>
  </si>
  <si>
    <t>Oc1ccc(c(F)c1)c2oc(cc2)c3ccc(O)cc3F</t>
  </si>
  <si>
    <t>Cc1cc(O)ccc1c2ccc(s2)c3ccc(O)cc3C</t>
  </si>
  <si>
    <t>CCCN(c1ccccc1C(F)(F)F)S(=O)(=O)c2ccc(O)cc2</t>
  </si>
  <si>
    <t>ONC(=O)CCCCCCC(=O)Nc1ccc(cc1)C2=C(C3CC(C2O3)S(=O)(=O)Oc4ccc(F)cc4)c5ccc(O)cc5</t>
  </si>
  <si>
    <t>Cc1ccccc1OS(=O)(=O)C2CC3OC2C(=C3c4ccc(O)cc4)c5ccc(NC(=O)CCCCCCC(=O)NO)cc5</t>
  </si>
  <si>
    <t>Oc1ccc(cc1)c2ccc(s2)c3ccc(O)cc3</t>
  </si>
  <si>
    <t>CCCN(c1ccccc1Br)S(=O)(=O)c2ccc(O)c(c2)C(F)(F)F</t>
  </si>
  <si>
    <t>Cc1cc(O)ccc1c2cscc2c3ccc(O)cc3C</t>
  </si>
  <si>
    <t>Oc1ccc(c(Cl)c1)c2oc(cc2)c3ccc(O)cc3Cl</t>
  </si>
  <si>
    <t>Cc1ccc(OS(=O)(=O)C2CC3OC2C(=C3c4ccc(O)cc4)c5ccc(NC(=O)CCCCCCC(=O)NO)cc5)cc1</t>
  </si>
  <si>
    <t>Cc1cccc(OS(=O)(=O)C2CC3OC2C(=C3c4ccc(O)cc4)c5ccc(NC(=O)CCCCCCC(=O)NO)cc5)c1</t>
  </si>
  <si>
    <t>CCCN(c1ccccc1C)S(=O)(=O)c2ccc(O)c(C)c2</t>
  </si>
  <si>
    <t>Oc1ccc(c(Cl)c1)c2ccsc2c3ccc(O)cc3Cl</t>
  </si>
  <si>
    <t>CCCN(c1ccccc1)S(=O)(=O)c2ccc(O)cc2</t>
  </si>
  <si>
    <t>Cc1ccccc1\N=C(/c2ccc(O)cc2)\c3ccc(O)cc3O</t>
  </si>
  <si>
    <t>CCN(c1ccccc1)S(=O)(=O)c2ccc(O)c(C)c2</t>
  </si>
  <si>
    <t>CCCN(c1ccccc1Cl)S(=O)(=O)c2ccc(O)cc2</t>
  </si>
  <si>
    <t>CCCN(c1c(C)cccc1Cl)S(=O)(=O)c2ccc(O)cc2</t>
  </si>
  <si>
    <t>Oc1ccc(cc1)S(=O)(=O)N(CC=C)c2ccccc2</t>
  </si>
  <si>
    <t>CCCN(c1ccccc1F)S(=O)(=O)c2ccc(O)cc2</t>
  </si>
  <si>
    <t>Cc1cc(O)ccc1c2ccc(s2)c3ccc(O)cc3Cl</t>
  </si>
  <si>
    <t>ONC(=O)CCCCCCC(=O)Nc1ccc(cc1)C2=C(C3CC(C2O3)S(=O)(=O)Oc4ccc(Br)cc4)c5ccc(O)cc5</t>
  </si>
  <si>
    <t>CCN(c1ccccc1)S(=O)(=O)c2ccc(O)cc2</t>
  </si>
  <si>
    <t>CCCCN(c1ccccc1)S(=O)(=O)c2ccc(O)cc2</t>
  </si>
  <si>
    <t>CC1CCc2ccccc2N1S(=O)(=O)c3ccc(O)cc3</t>
  </si>
  <si>
    <t>CCCN(c1ccccc1Br)S(=O)(=O)c2ccc(O)cc2</t>
  </si>
  <si>
    <t>CCN(c1ccccc1Br)S(=O)(=O)c2ccc(O)cc2</t>
  </si>
  <si>
    <t>CCCN(c1ccccc1Br)S(=O)(=O)c2ccc(O)c(C)c2</t>
  </si>
  <si>
    <t>CCCN(c1c(Cl)cccc1Cl)S(=O)(=O)c2ccc(O)c(C)c2</t>
  </si>
  <si>
    <t>CCN(c1ccc(O)cc1)S(=O)(=O)c2ccc(O)cc2</t>
  </si>
  <si>
    <t>CC(C)(C)CN(c1ccccc1)S(=O)(=O)c2ccc(O)cc2</t>
  </si>
  <si>
    <t>Oc1ccc(cc1)c2oc(cc2)c3ccc(O)cc3</t>
  </si>
  <si>
    <t>CCCN(c1c(C)cccc1C)S(=O)(=O)c2ccc(O)c(C)c2</t>
  </si>
  <si>
    <t>ONC(=O)CCCCCCC(=O)Nc1ccc(cc1)C2=C(C3CC(C2O3)S(=O)(=O)Oc4cccc5ccccc45)c6ccc(O)cc6</t>
  </si>
  <si>
    <t>COc1cccc(OS(=O)(=O)C2CC3OC2C(=C3c4ccc(O)cc4)c5ccc(NC(=O)CCCCCCC(=O)O)cc5)c1</t>
  </si>
  <si>
    <t>Oc1ccc(cc1)S(=O)(=O)N(C2CCCCC2)c3ccccc3</t>
  </si>
  <si>
    <t>Oc1ccc(c(F)c1)c2cocc2c3ccc(O)cc3F</t>
  </si>
  <si>
    <t>Oc1ccc(cc1)S(=O)(=O)N(c2ccccc2)c3ccccc3</t>
  </si>
  <si>
    <t>Oc1ccc(cc1)C(=C2C3CCCC2CCC3)c4ccccc4</t>
  </si>
  <si>
    <t>CCCN(c1c(C)cccc1Cl)S(=O)(=O)c2ccc(O)c(C)c2</t>
  </si>
  <si>
    <t>Oc1ccc(cc1)c2cocc2c3ccc(O)cc3</t>
  </si>
  <si>
    <t>CC(C)N(c1ccccc1)S(=O)(=O)c2ccc(O)cc2</t>
  </si>
  <si>
    <t>Oc1ccc2c(CCN(c3ccccc3Cl)S2(=O)=O)c1</t>
  </si>
  <si>
    <t>Oc1ccc(cc1)S(=O)(=O)N(Cc2ccccc2)c3ccccc3</t>
  </si>
  <si>
    <t>CCCN(c1ccccc1Cl)S(=O)(=O)c2ccc(O)c(C)c2</t>
  </si>
  <si>
    <t>ONC(=O)CCCCCCC(=O)Nc1ccc(cc1)C2=C(C3CC(C2O3)S(=O)(=O)Oc4ccccc4)c5ccc(O)cc5</t>
  </si>
  <si>
    <t>Cc1cc(ccc1O)c2cscc2c3ccc(O)c(C)c3</t>
  </si>
  <si>
    <t>CCCN(c1c(CC)cccc1CC)S(=O)(=O)c2ccc(O)c(C)c2</t>
  </si>
  <si>
    <t>Oc1ccc(cc1)c2cscc2c3ccc(O)cc3</t>
  </si>
  <si>
    <t>Oc1ccc(c(F)c1)c2ccsc2c3ccc(O)cc3F</t>
  </si>
  <si>
    <t>C[C@]12CC[C@@H](C[C@H]1CCC2=O)c3ccc(O)cc3</t>
  </si>
  <si>
    <t>Oc1ccc(cc1)C(=C2C3CCCC2CCC3)c4ccc(F)cc4</t>
  </si>
  <si>
    <t>C[C@]12CC[C@H](C[C@H]1CCC2=O)c3ccc(O)cc3</t>
  </si>
  <si>
    <t>Cc1cc(O)ccc1c2oc(cc2)c3ccc(O)cc3C</t>
  </si>
  <si>
    <t>Oc1ccc(cc1)n2nc3ccc(O)cc3c2C(F)(F)F</t>
  </si>
  <si>
    <t>Oc1ccc2oc3C(=O)c4c(O)cc(O)cc4Oc3c2c1</t>
  </si>
  <si>
    <t>C[C@]12CC[C@@H](C[C@H]1C[C@H](O)[C@H]2O)c3ccc(O)cc3</t>
  </si>
  <si>
    <t>CCN(c1ccccc1OC)S(=O)(=O)c2ccc(O)cc2</t>
  </si>
  <si>
    <t>CCCN(c1c(C)cccc1CC)S(=O)(=O)c2ccc(O)c(C)c2</t>
  </si>
  <si>
    <t>Oc1ccc(cc1)n2nc3ccc(O)cc3c2C#N</t>
  </si>
  <si>
    <t>10.1016/j.bmcl.2005.11.015</t>
  </si>
  <si>
    <t>10.1021/jm049223g</t>
  </si>
  <si>
    <t>10.1021/jm0204800</t>
  </si>
  <si>
    <t>Emax</t>
  </si>
  <si>
    <t>Induction of estrogen receptor-alpha degradation in human MCF7 cells at 5.12 x 10'-13 to 10'-6 M after 4 hrs by in-cell western assay relative to control</t>
  </si>
  <si>
    <t>Induction of estrogen receptor-alpha degradation in human MCF7 cells at 5.12 x 10'-12 to 10'-5 M after 4 hrs by in-cell western assay relative to control</t>
  </si>
  <si>
    <t>CHEMBL3582721</t>
  </si>
  <si>
    <t>CHEMBL3582720</t>
  </si>
  <si>
    <t>CHEMBL3934287</t>
  </si>
  <si>
    <t>CHEMBL3943249</t>
  </si>
  <si>
    <t>CHEMBL3925390</t>
  </si>
  <si>
    <t>CHEMBL3922834</t>
  </si>
  <si>
    <t>CHEMBL3944332</t>
  </si>
  <si>
    <t>CHEMBL3916398</t>
  </si>
  <si>
    <t>CHEMBL3936375</t>
  </si>
  <si>
    <t>CHEMBL3951239</t>
  </si>
  <si>
    <t>CHEMBL3964666</t>
  </si>
  <si>
    <t>CHEMBL3950559</t>
  </si>
  <si>
    <t>CHEMBL3977696</t>
  </si>
  <si>
    <t>CHEMBL3985830</t>
  </si>
  <si>
    <t>CHEMBL3972820</t>
  </si>
  <si>
    <t>CHEMBL1641653</t>
  </si>
  <si>
    <t>CHEMBL1641654</t>
  </si>
  <si>
    <t>CHEMBL1641655</t>
  </si>
  <si>
    <t>CHEMBL1641656</t>
  </si>
  <si>
    <t>CHEMBL1641658</t>
  </si>
  <si>
    <t>CHEMBL1641659</t>
  </si>
  <si>
    <t>CHEMBL1641660</t>
  </si>
  <si>
    <t>CHEMBL1641661</t>
  </si>
  <si>
    <t>CHEMBL1641662</t>
  </si>
  <si>
    <t>CHEMBL1641663</t>
  </si>
  <si>
    <t>CHEMBL1641657</t>
  </si>
  <si>
    <t>Activity</t>
  </si>
  <si>
    <t>RBA</t>
  </si>
  <si>
    <t>ADME</t>
  </si>
  <si>
    <t>Agonist activity at ERalpha in estrogen-sensitive human T47D cells assessed as cell proliferation at 0.01 uM after 7 days by MTS assay</t>
  </si>
  <si>
    <t>Agonist activity at ERalpha in estrogen-sensitive human T47D cells assessed as cell proliferation at 0.1 uM after 7 days by MTS assay</t>
  </si>
  <si>
    <t>Agonist activity at ERalpha in estrogen-sensitive human T47D cells assessed as cell proliferation at 1 uM after 7 days by MTS assay</t>
  </si>
  <si>
    <t>Agonist activity at ERalpha in estrogen-sensitive human T47D cells assessed as induction of cell proliferation at 0.1 uM after 7 days by MTS assay</t>
  </si>
  <si>
    <t>Displacement of fluorescent estrogen ES2 from human recombinant ERalpha by fluorescence polarization assay relative to estradiol</t>
  </si>
  <si>
    <t>Partial agonist activity at human ERalpha receptor expressed in human MCF7:D5L cells co-expressing ERE assessed as increase of estradiol-induced luciferase gene expression at 1 uM after 18 hrs relative to estradiol</t>
  </si>
  <si>
    <t>CHEMBL3856382</t>
  </si>
  <si>
    <t>CHEMBL3856383</t>
  </si>
  <si>
    <t>CHEMBL3856384</t>
  </si>
  <si>
    <t>CHEMBL3856386</t>
  </si>
  <si>
    <t>CHEMBL1647195</t>
  </si>
  <si>
    <t>CHEMBL1647192</t>
  </si>
  <si>
    <t>Oc1ccc2CCN(Cc2c1)C(=O)c3ccc(CN(Cc4occc4)Cc5ccccn5)cc3</t>
  </si>
  <si>
    <t>Oc1ccc2CCN(Cc2c1)C(=O)c3ccc(CN(CCN4CCOCC4)Cc5occc5)cc3</t>
  </si>
  <si>
    <t>COc1ccc(CN(Cc2ccc(cc2)C(=O)N3CCc4ccc(O)cc4C3)Cc5ccccn5)cc1</t>
  </si>
  <si>
    <t>Oc1ccc2CCN(Cc2c1)C(=O)c3ccc(CN(CCCn4ccnc4)Cc5ccccn5)cc3</t>
  </si>
  <si>
    <t>Cc1ccc(CN(Cc2ccc(cc2)C(=O)N3CCc4ccc(O)cc4C3)Cc5ccccn5)s1</t>
  </si>
  <si>
    <t>Cc1ccc(CN(Cc2occc2)Cc3ccc(cc3)C(=O)N4CCc5ccc(O)cc5C4)s1</t>
  </si>
  <si>
    <t>Oc1ccc2CCN(Cc2c1)C(=O)c3ccc(CN(CCCn4ccnc4)Cc5occc5)cc3</t>
  </si>
  <si>
    <t>Oc1ccc2CCN(Cc2c1)C(=O)c3ccc(CN(Cc4ccc(OCCCN5CCCCC5)cc4)Cc6ccccn6)cc3</t>
  </si>
  <si>
    <t>Oc1ccc(CN(Cc2occc2)Cc3ccc(cc3)C(=O)N4CCc5ccc(O)cc5C4)cc1</t>
  </si>
  <si>
    <t>Oc1ccc2CCN(Cc2c1)C(=O)c3ccc(CN(Cc4occc4)Cc5ccc(OCCCN6CCCCC6)cc5)cc3</t>
  </si>
  <si>
    <t>Oc1ccc2CCN(Cc2c1)C(=O)c3ccc(CN(Cc4ccccn4)Cc5ccccc5OCCCN6CCCCC6)cc3</t>
  </si>
  <si>
    <t>Oc1ccc2CCN(Cc2c1)C(=O)c3ccc(CN(Cc4occc4)Cc5ccccc5OCCCN6CCCCC6)cc3</t>
  </si>
  <si>
    <t>Oc1ccc2CCN(Cc2c1)C(=O)c3ccc(CN(Cc4occc4)Cc5ccc(Br)cc5)cc3</t>
  </si>
  <si>
    <t>CCC(CC)c1cc(\C=C\c2cc(O)cc(O)c2)ccc1O</t>
  </si>
  <si>
    <t>CCC(CC)c1cc(\C=C\c2cc(O)cc(O)c2)cc(C(CC)CC)c1O</t>
  </si>
  <si>
    <t>CC(C)(C)c1cc(\C=C\c2cc(O)cc(O)c2)ccc1O</t>
  </si>
  <si>
    <t>CC(C)(C)c1cc(\C=C\c2cc(O)cc(O)c2)cc(c1O)C(C)(C)C</t>
  </si>
  <si>
    <t>CCC(CC)c1cc(\C=C\C=C\c2cc(O)cc(O)c2)cc(C(CC)CC)c1O</t>
  </si>
  <si>
    <t>CC(C)(C)c1cc(\C=C\C=C\c2cc(O)cc(O)c2)ccc1O</t>
  </si>
  <si>
    <t>CC(C)(C)c1cc(\C=C\C=C\c2cc(O)cc(O)c2)cc(c1O)C(C)(C)C</t>
  </si>
  <si>
    <t>Oc1ccc(\C=C\C=C\c2cc(O)cc(O)c2)cc1</t>
  </si>
  <si>
    <t>CC(C)(C)c1cc(\C=C\c2ccc(O)cc2)ccc1O</t>
  </si>
  <si>
    <t>CC(C)(C)c1cc(\C=C\c2cc(c(O)c(c2)C(C)(C)C)C(C)(C)C)cc(c1O)C(C)(C)C</t>
  </si>
  <si>
    <t>CCC(CC)c1cc(\C=C\C=C\c2cc(O)cc(O)c2)ccc1O</t>
  </si>
  <si>
    <t>10.1016/j.ejmech.2016.04.044</t>
  </si>
  <si>
    <t>10.1016/j.bmc.2010.11.018</t>
  </si>
  <si>
    <t>CHEMBL3326301</t>
  </si>
  <si>
    <t>CHEMBL446337</t>
  </si>
  <si>
    <t>CHEMBL469697</t>
  </si>
  <si>
    <t>CHEMBL513192</t>
  </si>
  <si>
    <t>CHEMBL3326294</t>
  </si>
  <si>
    <t>CHEMBL3326295</t>
  </si>
  <si>
    <t>CHEMBL3326296</t>
  </si>
  <si>
    <t>CHEMBL3326297</t>
  </si>
  <si>
    <t>CHEMBL3326298</t>
  </si>
  <si>
    <t>CHEMBL3326299</t>
  </si>
  <si>
    <t>CHEMBL3326300</t>
  </si>
  <si>
    <t>CHEMBL513745</t>
  </si>
  <si>
    <t>CHEMBL34709</t>
  </si>
  <si>
    <t>CHEMBL38103</t>
  </si>
  <si>
    <t>CHEMBL38222</t>
  </si>
  <si>
    <t>CHEMBL38266</t>
  </si>
  <si>
    <t>CHEMBL192432</t>
  </si>
  <si>
    <t>CHEMBL192706</t>
  </si>
  <si>
    <t>CHEMBL192756</t>
  </si>
  <si>
    <t>CHEMBL193280</t>
  </si>
  <si>
    <t>CHEMBL195165</t>
  </si>
  <si>
    <t>CHEMBL373119</t>
  </si>
  <si>
    <t>CHEMBL2068430</t>
  </si>
  <si>
    <t>CHEMBL294153</t>
  </si>
  <si>
    <t>CHEMBL300384</t>
  </si>
  <si>
    <t>CHEMBL304886</t>
  </si>
  <si>
    <t>CHEMBL58611</t>
  </si>
  <si>
    <t>CHEMBL59452</t>
  </si>
  <si>
    <t>CHEMBL59468</t>
  </si>
  <si>
    <t>CHEMBL61238</t>
  </si>
  <si>
    <t>CHEMBL61810</t>
  </si>
  <si>
    <t>CHEMBL174209</t>
  </si>
  <si>
    <t>CHEMBL174246</t>
  </si>
  <si>
    <t>CHEMBL174493</t>
  </si>
  <si>
    <t>CHEMBL176750</t>
  </si>
  <si>
    <t>CHEMBL177147</t>
  </si>
  <si>
    <t>CHEMBL368216</t>
  </si>
  <si>
    <t>CHEMBL368367</t>
  </si>
  <si>
    <t>CHEMBL440014</t>
  </si>
  <si>
    <t>CHEMBL299613</t>
  </si>
  <si>
    <t>CHEMBL281400</t>
  </si>
  <si>
    <t>CHEMBL286207</t>
  </si>
  <si>
    <t>CHEMBL185355</t>
  </si>
  <si>
    <t>CHEMBL185479</t>
  </si>
  <si>
    <t>CHEMBL185907</t>
  </si>
  <si>
    <t>CHEMBL185954</t>
  </si>
  <si>
    <t>CHEMBL187046</t>
  </si>
  <si>
    <t>CHEMBL187972</t>
  </si>
  <si>
    <t>CHEMBL188236</t>
  </si>
  <si>
    <t>CHEMBL190108</t>
  </si>
  <si>
    <t>CHEMBL190576</t>
  </si>
  <si>
    <t>CHEMBL191066</t>
  </si>
  <si>
    <t>CHEMBL191092</t>
  </si>
  <si>
    <t>CHEMBL191210</t>
  </si>
  <si>
    <t>CHEMBL361689</t>
  </si>
  <si>
    <t>CHEMBL363737</t>
  </si>
  <si>
    <t>CHEMBL365110</t>
  </si>
  <si>
    <t>CHEMBL365329</t>
  </si>
  <si>
    <t>CHEMBL365424</t>
  </si>
  <si>
    <t>CHEMBL370053</t>
  </si>
  <si>
    <t>CHEMBL370973</t>
  </si>
  <si>
    <t>CHEMBL371111</t>
  </si>
  <si>
    <t>CHEMBL371603</t>
  </si>
  <si>
    <t>CHEMBL372016</t>
  </si>
  <si>
    <t>CHEMBL372686</t>
  </si>
  <si>
    <t>CHEMBL373106</t>
  </si>
  <si>
    <t>CHEMBL136663</t>
  </si>
  <si>
    <t>CHEMBL137391</t>
  </si>
  <si>
    <t>CHEMBL147999</t>
  </si>
  <si>
    <t>CHEMBL148862</t>
  </si>
  <si>
    <t>CHEMBL148909</t>
  </si>
  <si>
    <t>CHEMBL148963</t>
  </si>
  <si>
    <t>CHEMBL149153</t>
  </si>
  <si>
    <t>CHEMBL150046</t>
  </si>
  <si>
    <t>CHEMBL262050</t>
  </si>
  <si>
    <t>CHEMBL358544</t>
  </si>
  <si>
    <t>CHEMBL122708</t>
  </si>
  <si>
    <t>CHEMBL150461</t>
  </si>
  <si>
    <t>CHEMBL356693</t>
  </si>
  <si>
    <t>CHEMBL357283</t>
  </si>
  <si>
    <t>CHEMBL357824</t>
  </si>
  <si>
    <t>CHEMBL415864</t>
  </si>
  <si>
    <t>CHEMBL50995</t>
  </si>
  <si>
    <t>CHEMBL1093458</t>
  </si>
  <si>
    <t>CHEMBL2401843</t>
  </si>
  <si>
    <t>CHEMBL2401844</t>
  </si>
  <si>
    <t>CHEMBL2401845</t>
  </si>
  <si>
    <t>CHEMBL2401846</t>
  </si>
  <si>
    <t>CHEMBL2401847</t>
  </si>
  <si>
    <t>CHEMBL806</t>
  </si>
  <si>
    <t>CHEMBL1650962</t>
  </si>
  <si>
    <t>CHEMBL1098480</t>
  </si>
  <si>
    <t>CHEMBL1615276</t>
  </si>
  <si>
    <t>CHEMBL114519</t>
  </si>
  <si>
    <t>CHEMBL66511</t>
  </si>
  <si>
    <t>CHEMBL116468</t>
  </si>
  <si>
    <t>CHEMBL326087</t>
  </si>
  <si>
    <t>CHEMBL132623</t>
  </si>
  <si>
    <t>CHEMBL112355</t>
  </si>
  <si>
    <t>CHEMBL112533</t>
  </si>
  <si>
    <t>CHEMBL114305</t>
  </si>
  <si>
    <t>CHEMBL114632</t>
  </si>
  <si>
    <t>CHEMBL115455</t>
  </si>
  <si>
    <t>CHEMBL115729</t>
  </si>
  <si>
    <t>CHEMBL115887</t>
  </si>
  <si>
    <t>CHEMBL115948</t>
  </si>
  <si>
    <t>CHEMBL116164</t>
  </si>
  <si>
    <t>CHEMBL323919</t>
  </si>
  <si>
    <t>CHEMBL325409</t>
  </si>
  <si>
    <t>CHEMBL326964</t>
  </si>
  <si>
    <t>CHEMBL432612</t>
  </si>
  <si>
    <t>CHEMBL138202</t>
  </si>
  <si>
    <t>CHEMBL138415</t>
  </si>
  <si>
    <t>CHEMBL138671</t>
  </si>
  <si>
    <t>CHEMBL138706</t>
  </si>
  <si>
    <t>CHEMBL138840</t>
  </si>
  <si>
    <t>CHEMBL140496</t>
  </si>
  <si>
    <t>CHEMBL140707</t>
  </si>
  <si>
    <t>CHEMBL141688</t>
  </si>
  <si>
    <t>CHEMBL290759</t>
  </si>
  <si>
    <t>CHEMBL337752</t>
  </si>
  <si>
    <t>CHEMBL341998</t>
  </si>
  <si>
    <t>CHEMBL41128</t>
  </si>
  <si>
    <t>CHEMBL434422</t>
  </si>
  <si>
    <t>CHEMBL113712</t>
  </si>
  <si>
    <t>CHEMBL115000</t>
  </si>
  <si>
    <t>CHEMBL115060</t>
  </si>
  <si>
    <t>CHEMBL115194</t>
  </si>
  <si>
    <t>CHEMBL115303</t>
  </si>
  <si>
    <t>CHEMBL115489</t>
  </si>
  <si>
    <t>CHEMBL117263</t>
  </si>
  <si>
    <t>CHEMBL262042</t>
  </si>
  <si>
    <t>CHEMBL325889</t>
  </si>
  <si>
    <t>CHEMBL326146</t>
  </si>
  <si>
    <t>CHEMBL421892</t>
  </si>
  <si>
    <t>CHEMBL439967</t>
  </si>
  <si>
    <t>CHEMBL141305</t>
  </si>
  <si>
    <t>CHEMBL288955</t>
  </si>
  <si>
    <t>CHEMBL295420</t>
  </si>
  <si>
    <t>CHEMBL40350</t>
  </si>
  <si>
    <t>CHEMBL40512</t>
  </si>
  <si>
    <t>CHEMBL40747</t>
  </si>
  <si>
    <t>CHEMBL40964</t>
  </si>
  <si>
    <t>CHEMBL41472</t>
  </si>
  <si>
    <t>CHEMBL416798</t>
  </si>
  <si>
    <t>CHEMBL43636</t>
  </si>
  <si>
    <t>CHEMBL44565</t>
  </si>
  <si>
    <t>CHEMBL6619</t>
  </si>
  <si>
    <t>CHEMBL206680</t>
  </si>
  <si>
    <t>CHEMBL209014</t>
  </si>
  <si>
    <t>CHEMBL209090</t>
  </si>
  <si>
    <t>CHEMBL210648</t>
  </si>
  <si>
    <t>CHEMBL210699</t>
  </si>
  <si>
    <t>CHEMBL379415</t>
  </si>
  <si>
    <t>CHEMBL426322</t>
  </si>
  <si>
    <t>CHEMBL450613</t>
  </si>
  <si>
    <t>CHEMBL47966</t>
  </si>
  <si>
    <t>CHEMBL459785</t>
  </si>
  <si>
    <t>CHEMBL459991</t>
  </si>
  <si>
    <t>CHEMBL1650939</t>
  </si>
  <si>
    <t>CHEMBL1650941</t>
  </si>
  <si>
    <t>CHEMBL1651151</t>
  </si>
  <si>
    <t>CHEMBL116175</t>
  </si>
  <si>
    <t>CHEMBL3234639</t>
  </si>
  <si>
    <t>CHEMBL3318234</t>
  </si>
  <si>
    <t>CHEMBL3318235</t>
  </si>
  <si>
    <t>CHEMBL3318239</t>
  </si>
  <si>
    <t>CHEMBL3318240</t>
  </si>
  <si>
    <t>CHEMBL3318241</t>
  </si>
  <si>
    <t>CHEMBL3318242</t>
  </si>
  <si>
    <t>CHEMBL3318243</t>
  </si>
  <si>
    <t>CHEMBL3318244</t>
  </si>
  <si>
    <t>CHEMBL3318245</t>
  </si>
  <si>
    <t>CHEMBL3318246</t>
  </si>
  <si>
    <t>CHEMBL3318247</t>
  </si>
  <si>
    <t>CHEMBL3318248</t>
  </si>
  <si>
    <t>CHEMBL3318249</t>
  </si>
  <si>
    <t>CHEMBL3318250</t>
  </si>
  <si>
    <t>CHEMBL3318251</t>
  </si>
  <si>
    <t>CHEMBL3318252</t>
  </si>
  <si>
    <t>CHEMBL3318253</t>
  </si>
  <si>
    <t>CHEMBL3318254</t>
  </si>
  <si>
    <t>CHEMBL3318255</t>
  </si>
  <si>
    <t>CHEMBL3318256</t>
  </si>
  <si>
    <t>CHEMBL3589354</t>
  </si>
  <si>
    <t>CHEMBL573879</t>
  </si>
  <si>
    <t>CHEMBL574550</t>
  </si>
  <si>
    <t>CHEMBL574555</t>
  </si>
  <si>
    <t>CHEMBL578015</t>
  </si>
  <si>
    <t>CHEMBL578016</t>
  </si>
  <si>
    <t>CHEMBL579049</t>
  </si>
  <si>
    <t>CHEMBL239776</t>
  </si>
  <si>
    <t>CHEMBL240200</t>
  </si>
  <si>
    <t>CHEMBL240407</t>
  </si>
  <si>
    <t>CHEMBL240408</t>
  </si>
  <si>
    <t>CHEMBL240409</t>
  </si>
  <si>
    <t>CHEMBL240609</t>
  </si>
  <si>
    <t>CHEMBL240826</t>
  </si>
  <si>
    <t>CHEMBL240827</t>
  </si>
  <si>
    <t>CHEMBL240828</t>
  </si>
  <si>
    <t>CHEMBL241041</t>
  </si>
  <si>
    <t>CHEMBL241042</t>
  </si>
  <si>
    <t>CHEMBL393176</t>
  </si>
  <si>
    <t>CHEMBL495706</t>
  </si>
  <si>
    <t>CHEMBL495707</t>
  </si>
  <si>
    <t>CHEMBL495708</t>
  </si>
  <si>
    <t>CHEMBL497144</t>
  </si>
  <si>
    <t>CHEMBL497145</t>
  </si>
  <si>
    <t>CHEMBL497146</t>
  </si>
  <si>
    <t>CHEMBL497364</t>
  </si>
  <si>
    <t>CHEMBL498381</t>
  </si>
  <si>
    <t>CHEMBL498382</t>
  </si>
  <si>
    <t>CHEMBL498588</t>
  </si>
  <si>
    <t>CHEMBL521549</t>
  </si>
  <si>
    <t>CHEMBL523421</t>
  </si>
  <si>
    <t>CHEMBL525975</t>
  </si>
  <si>
    <t>CHEMBL526267</t>
  </si>
  <si>
    <t>CHEMBL462513</t>
  </si>
  <si>
    <t>CHEMBL457323</t>
  </si>
  <si>
    <t>CHEMBL460182</t>
  </si>
  <si>
    <t>CHEMBL505523</t>
  </si>
  <si>
    <t>CHEMBL488751</t>
  </si>
  <si>
    <t>CHEMBL488752</t>
  </si>
  <si>
    <t>CHEMBL505161</t>
  </si>
  <si>
    <t>CHEMBL529446</t>
  </si>
  <si>
    <t>CHEMBL569862</t>
  </si>
  <si>
    <t>CHEMBL577338</t>
  </si>
  <si>
    <t>CHEMBL576896</t>
  </si>
  <si>
    <t>CHEMBL583520</t>
  </si>
  <si>
    <t>CHEMBL584143</t>
  </si>
  <si>
    <t>CHEMBL2170762</t>
  </si>
  <si>
    <t>CHEMBL292033</t>
  </si>
  <si>
    <t>CHEMBL293911</t>
  </si>
  <si>
    <t>CHEMBL302888</t>
  </si>
  <si>
    <t>CHEMBL304658</t>
  </si>
  <si>
    <t>CHEMBL64692</t>
  </si>
  <si>
    <t>CHEMBL64980</t>
  </si>
  <si>
    <t>CHEMBL66204</t>
  </si>
  <si>
    <t>CHEMBL66587</t>
  </si>
  <si>
    <t>CHEMBL218043</t>
  </si>
  <si>
    <t>CHEMBL1940835</t>
  </si>
  <si>
    <t>CHEMBL1940836</t>
  </si>
  <si>
    <t>CHEMBL1940837</t>
  </si>
  <si>
    <t>CHEMBL1940838</t>
  </si>
  <si>
    <t>CHEMBL1940839</t>
  </si>
  <si>
    <t>CHEMBL1940840</t>
  </si>
  <si>
    <t>CHEMBL343218</t>
  </si>
  <si>
    <t>CHEMBL2070814</t>
  </si>
  <si>
    <t>CHEMBL2070815</t>
  </si>
  <si>
    <t>CHEMBL2070816</t>
  </si>
  <si>
    <t>CHEMBL2070817</t>
  </si>
  <si>
    <t>CHEMBL2070818</t>
  </si>
  <si>
    <t>CHEMBL2070819</t>
  </si>
  <si>
    <t>CHEMBL2070820</t>
  </si>
  <si>
    <t>CHEMBL2070821</t>
  </si>
  <si>
    <t>CHEMBL2070822</t>
  </si>
  <si>
    <t>CHEMBL2070823</t>
  </si>
  <si>
    <t>CHEMBL2070824</t>
  </si>
  <si>
    <t>CHEMBL2070825</t>
  </si>
  <si>
    <t>CHEMBL2070826</t>
  </si>
  <si>
    <t>CHEMBL2070827</t>
  </si>
  <si>
    <t>CHEMBL3234613</t>
  </si>
  <si>
    <t>CHEMBL3234616</t>
  </si>
  <si>
    <t>CHEMBL3234623</t>
  </si>
  <si>
    <t>CHEMBL3234625</t>
  </si>
  <si>
    <t>CHEMBL3234638</t>
  </si>
  <si>
    <t>CHEMBL1782955</t>
  </si>
  <si>
    <t>CHEMBL1782956</t>
  </si>
  <si>
    <t>CHEMBL1782957</t>
  </si>
  <si>
    <t>CHEMBL1782958</t>
  </si>
  <si>
    <t>CHEMBL1782959</t>
  </si>
  <si>
    <t>CHEMBL1782960</t>
  </si>
  <si>
    <t>CHEMBL1782961</t>
  </si>
  <si>
    <t>CHEMBL465879</t>
  </si>
  <si>
    <t>CHEMBL1083326</t>
  </si>
  <si>
    <t>CHEMBL1084746</t>
  </si>
  <si>
    <t>CHEMBL463804</t>
  </si>
  <si>
    <t>CHEMBL425297</t>
  </si>
  <si>
    <t>CHEMBL1254531</t>
  </si>
  <si>
    <t>CHEMBL1650645</t>
  </si>
  <si>
    <t>CHEMBL1650652</t>
  </si>
  <si>
    <t>CHEMBL1650654</t>
  </si>
  <si>
    <t>CHEMBL1650658</t>
  </si>
  <si>
    <t>CHEMBL1650646</t>
  </si>
  <si>
    <t>CHEMBL1650644</t>
  </si>
  <si>
    <t>CHEMBL1650647</t>
  </si>
  <si>
    <t>CHEMBL459564</t>
  </si>
  <si>
    <t>CHEMBL459990</t>
  </si>
  <si>
    <t>CHEMBL512038</t>
  </si>
  <si>
    <t>CHEMBL512748</t>
  </si>
  <si>
    <t>CHEMBL6615</t>
  </si>
  <si>
    <t>CHEMBL549451</t>
  </si>
  <si>
    <t>CHEMBL549654</t>
  </si>
  <si>
    <t>CHEMBL556652</t>
  </si>
  <si>
    <t>CHEMBL560744</t>
  </si>
  <si>
    <t>CHEMBL561686</t>
  </si>
  <si>
    <t>CHEMBL569147</t>
  </si>
  <si>
    <t>CHEMBL426380</t>
  </si>
  <si>
    <t>CHEMBL1628028</t>
  </si>
  <si>
    <t>CHEMBL218633</t>
  </si>
  <si>
    <t>CHEMBL219585</t>
  </si>
  <si>
    <t>CHEMBL221699</t>
  </si>
  <si>
    <t>CHEMBL426395</t>
  </si>
  <si>
    <t>CHEMBL426721</t>
  </si>
  <si>
    <t>CHEMBL352024</t>
  </si>
  <si>
    <t>CHEMBL492889</t>
  </si>
  <si>
    <t>CHEMBL493096</t>
  </si>
  <si>
    <t>CHEMBL493097</t>
  </si>
  <si>
    <t>CHEMBL493501</t>
  </si>
  <si>
    <t>CHEMBL494698</t>
  </si>
  <si>
    <t>CHEMBL494717</t>
  </si>
  <si>
    <t>CHEMBL495135</t>
  </si>
  <si>
    <t>CHEMBL495337</t>
  </si>
  <si>
    <t>CHEMBL132917</t>
  </si>
  <si>
    <t>CHEMBL132918</t>
  </si>
  <si>
    <t>CHEMBL134924</t>
  </si>
  <si>
    <t>CHEMBL134925</t>
  </si>
  <si>
    <t>CHEMBL134952</t>
  </si>
  <si>
    <t>CHEMBL135121</t>
  </si>
  <si>
    <t>CHEMBL135639</t>
  </si>
  <si>
    <t>CHEMBL337505</t>
  </si>
  <si>
    <t>CHEMBL338726</t>
  </si>
  <si>
    <t>CHEMBL463767</t>
  </si>
  <si>
    <t>CHEMBL467726</t>
  </si>
  <si>
    <t>CHEMBL2235016</t>
  </si>
  <si>
    <t>CHEMBL2235017</t>
  </si>
  <si>
    <t>CHEMBL2235018</t>
  </si>
  <si>
    <t>CHEMBL2235019</t>
  </si>
  <si>
    <t>CHEMBL447325</t>
  </si>
  <si>
    <t>CHEMBL449186</t>
  </si>
  <si>
    <t>CHEMBL450451</t>
  </si>
  <si>
    <t>CHEMBL467938</t>
  </si>
  <si>
    <t>CHEMBL467939</t>
  </si>
  <si>
    <t>CHEMBL467940</t>
  </si>
  <si>
    <t>CHEMBL467941</t>
  </si>
  <si>
    <t>CHEMBL468138</t>
  </si>
  <si>
    <t>CHEMBL499927</t>
  </si>
  <si>
    <t>CHEMBL509863</t>
  </si>
  <si>
    <t>CHEMBL1088807</t>
  </si>
  <si>
    <t>CHEMBL1088808</t>
  </si>
  <si>
    <t>CHEMBL1088850</t>
  </si>
  <si>
    <t>CHEMBL1088985</t>
  </si>
  <si>
    <t>CHEMBL1089488</t>
  </si>
  <si>
    <t>CHEMBL1089489</t>
  </si>
  <si>
    <t>CHEMBL1089490</t>
  </si>
  <si>
    <t>CHEMBL1090149</t>
  </si>
  <si>
    <t>CHEMBL1090150</t>
  </si>
  <si>
    <t>CHEMBL1090154</t>
  </si>
  <si>
    <t>CHEMBL1090155</t>
  </si>
  <si>
    <t>CHEMBL1090490</t>
  </si>
  <si>
    <t>CHEMBL1091137</t>
  </si>
  <si>
    <t>CHEMBL1091527</t>
  </si>
  <si>
    <t>CHEMBL1091528</t>
  </si>
  <si>
    <t>CHEMBL1091535</t>
  </si>
  <si>
    <t>CHEMBL1091536</t>
  </si>
  <si>
    <t>CHEMBL1092570</t>
  </si>
  <si>
    <t>CHEMBL1092850</t>
  </si>
  <si>
    <t>CHEMBL1092851</t>
  </si>
  <si>
    <t>CHEMBL1092862</t>
  </si>
  <si>
    <t>CHEMBL539217</t>
  </si>
  <si>
    <t>CHEMBL539218</t>
  </si>
  <si>
    <t>CHEMBL539392</t>
  </si>
  <si>
    <t>CHEMBL539717</t>
  </si>
  <si>
    <t>CHEMBL540917</t>
  </si>
  <si>
    <t>CHEMBL541480</t>
  </si>
  <si>
    <t>CHEMBL555485</t>
  </si>
  <si>
    <t>CHEMBL555728</t>
  </si>
  <si>
    <t>CHEMBL557149</t>
  </si>
  <si>
    <t>CHEMBL558943</t>
  </si>
  <si>
    <t>CHEMBL560338</t>
  </si>
  <si>
    <t>CHEMBL1627510</t>
  </si>
  <si>
    <t>CHEMBL1627983</t>
  </si>
  <si>
    <t>CHEMBL1628190</t>
  </si>
  <si>
    <t>CHEMBL1950692</t>
  </si>
  <si>
    <t>CHEMBL2036417</t>
  </si>
  <si>
    <t>CHEMBL2036418</t>
  </si>
  <si>
    <t>CHEMBL2036560</t>
  </si>
  <si>
    <t>CHEMBL2036561</t>
  </si>
  <si>
    <t>CHEMBL368703</t>
  </si>
  <si>
    <t>CHEMBL2029370</t>
  </si>
  <si>
    <t>CHEMBL2031314</t>
  </si>
  <si>
    <t>CHEMBL2031315</t>
  </si>
  <si>
    <t>CHEMBL2031515</t>
  </si>
  <si>
    <t>CHEMBL2031516</t>
  </si>
  <si>
    <t>CHEMBL2031517</t>
  </si>
  <si>
    <t>CHEMBL2031518</t>
  </si>
  <si>
    <t>CHEMBL2031519</t>
  </si>
  <si>
    <t>CHEMBL2031520</t>
  </si>
  <si>
    <t>CHEMBL2031521</t>
  </si>
  <si>
    <t>CHEMBL2031522</t>
  </si>
  <si>
    <t>CHEMBL2031523</t>
  </si>
  <si>
    <t>CHEMBL2031524</t>
  </si>
  <si>
    <t>CHEMBL2031525</t>
  </si>
  <si>
    <t>CHEMBL2031526</t>
  </si>
  <si>
    <t>CHEMBL2031527</t>
  </si>
  <si>
    <t>CHEMBL2031528</t>
  </si>
  <si>
    <t>CHEMBL2031529</t>
  </si>
  <si>
    <t>CHEMBL2031530</t>
  </si>
  <si>
    <t>CHEMBL2031531</t>
  </si>
  <si>
    <t>CHEMBL2031532</t>
  </si>
  <si>
    <t>CHEMBL2031533</t>
  </si>
  <si>
    <t>CHEMBL2031534</t>
  </si>
  <si>
    <t>CHEMBL2031535</t>
  </si>
  <si>
    <t>CHEMBL2031536</t>
  </si>
  <si>
    <t>CHEMBL2031537</t>
  </si>
  <si>
    <t>CHEMBL2031538</t>
  </si>
  <si>
    <t>CHEMBL2031539</t>
  </si>
  <si>
    <t>CHEMBL1650942</t>
  </si>
  <si>
    <t>CHEMBL1651144</t>
  </si>
  <si>
    <t>CHEMBL1651146</t>
  </si>
  <si>
    <t>CHEMBL1651147</t>
  </si>
  <si>
    <t>CHEMBL1651150</t>
  </si>
  <si>
    <t>CHEMBL1097449</t>
  </si>
  <si>
    <t>CHEMBL1094216</t>
  </si>
  <si>
    <t>CHEMBL1095869</t>
  </si>
  <si>
    <t>CHEMBL1095870</t>
  </si>
  <si>
    <t>CHEMBL1097457</t>
  </si>
  <si>
    <t>CHEMBL1097837</t>
  </si>
  <si>
    <t>CHEMBL1097838</t>
  </si>
  <si>
    <t>CHEMBL1098481</t>
  </si>
  <si>
    <t>CHEMBL1099199</t>
  </si>
  <si>
    <t>CHEMBL450521</t>
  </si>
  <si>
    <t>CHEMBL485680</t>
  </si>
  <si>
    <t>CHEMBL209390</t>
  </si>
  <si>
    <t>CHEMBL211697</t>
  </si>
  <si>
    <t>CHEMBL212885</t>
  </si>
  <si>
    <t>CHEMBL213049</t>
  </si>
  <si>
    <t>CHEMBL213218</t>
  </si>
  <si>
    <t>CHEMBL215719</t>
  </si>
  <si>
    <t>CHEMBL223065</t>
  </si>
  <si>
    <t>CHEMBL223222</t>
  </si>
  <si>
    <t>CHEMBL223768</t>
  </si>
  <si>
    <t>CHEMBL224001</t>
  </si>
  <si>
    <t>CHEMBL224240</t>
  </si>
  <si>
    <t>CHEMBL225052</t>
  </si>
  <si>
    <t>CHEMBL267796</t>
  </si>
  <si>
    <t>CHEMBL373563</t>
  </si>
  <si>
    <t>CHEMBL374173</t>
  </si>
  <si>
    <t>CHEMBL374932</t>
  </si>
  <si>
    <t>CHEMBL374958</t>
  </si>
  <si>
    <t>CHEMBL375438</t>
  </si>
  <si>
    <t>CHEMBL375697</t>
  </si>
  <si>
    <t>CHEMBL376378</t>
  </si>
  <si>
    <t>CHEMBL385774</t>
  </si>
  <si>
    <t>CHEMBL388318</t>
  </si>
  <si>
    <t>CHEMBL388330</t>
  </si>
  <si>
    <t>CHEMBL388518</t>
  </si>
  <si>
    <t>CHEMBL389013</t>
  </si>
  <si>
    <t>CHEMBL390142</t>
  </si>
  <si>
    <t>CHEMBL196731</t>
  </si>
  <si>
    <t>CHEMBL562860</t>
  </si>
  <si>
    <t>CHEMBL572462</t>
  </si>
  <si>
    <t>CHEMBL572894</t>
  </si>
  <si>
    <t>CHEMBL572900</t>
  </si>
  <si>
    <t>CHEMBL573123</t>
  </si>
  <si>
    <t>CHEMBL573635</t>
  </si>
  <si>
    <t>CHEMBL573865</t>
  </si>
  <si>
    <t>CHEMBL574524</t>
  </si>
  <si>
    <t>CHEMBL575421</t>
  </si>
  <si>
    <t>CHEMBL576580</t>
  </si>
  <si>
    <t>CHEMBL577240</t>
  </si>
  <si>
    <t>CHEMBL577241</t>
  </si>
  <si>
    <t>CHEMBL583511</t>
  </si>
  <si>
    <t>CHEMBL584590</t>
  </si>
  <si>
    <t>CHEMBL584605</t>
  </si>
  <si>
    <t>CHEMBL330767</t>
  </si>
  <si>
    <t>CHEMBL1814625</t>
  </si>
  <si>
    <t>CHEMBL2332568</t>
  </si>
  <si>
    <t>CHEMBL2332591</t>
  </si>
  <si>
    <t>CHEMBL2332592</t>
  </si>
  <si>
    <t>CHEMBL2332595</t>
  </si>
  <si>
    <t>CHEMBL2332596</t>
  </si>
  <si>
    <t>CHEMBL2332597</t>
  </si>
  <si>
    <t>CHEMBL2332598</t>
  </si>
  <si>
    <t>CHEMBL2332599</t>
  </si>
  <si>
    <t>CHEMBL2029656</t>
  </si>
  <si>
    <t>CHEMBL2029657</t>
  </si>
  <si>
    <t>CHEMBL2029658</t>
  </si>
  <si>
    <t>CHEMBL2029659</t>
  </si>
  <si>
    <t>CHEMBL2029660</t>
  </si>
  <si>
    <t>CHEMBL2029661</t>
  </si>
  <si>
    <t>CHEMBL2029662</t>
  </si>
  <si>
    <t>CHEMBL2029663</t>
  </si>
  <si>
    <t>CHEMBL2029664</t>
  </si>
  <si>
    <t>CHEMBL2029665</t>
  </si>
  <si>
    <t>CHEMBL2029666</t>
  </si>
  <si>
    <t>CHEMBL323533</t>
  </si>
  <si>
    <t>CHEMBL1096026</t>
  </si>
  <si>
    <t>CHEMBL1096027</t>
  </si>
  <si>
    <t>CHEMBL1097417</t>
  </si>
  <si>
    <t>CHEMBL1099312</t>
  </si>
  <si>
    <t>CHEMBL211299</t>
  </si>
  <si>
    <t>CHEMBL213296</t>
  </si>
  <si>
    <t>CHEMBL213297</t>
  </si>
  <si>
    <t>CHEMBL213688</t>
  </si>
  <si>
    <t>CHEMBL258687</t>
  </si>
  <si>
    <t>CHEMBL261427</t>
  </si>
  <si>
    <t>CHEMBL277278</t>
  </si>
  <si>
    <t>CHEMBL377537</t>
  </si>
  <si>
    <t>CHEMBL379646</t>
  </si>
  <si>
    <t>CHEMBL379778</t>
  </si>
  <si>
    <t>CHEMBL379779</t>
  </si>
  <si>
    <t>CHEMBL379976</t>
  </si>
  <si>
    <t>CHEMBL379977</t>
  </si>
  <si>
    <t>CHEMBL379979</t>
  </si>
  <si>
    <t>CHEMBL380016</t>
  </si>
  <si>
    <t>CHEMBL380233</t>
  </si>
  <si>
    <t>CHEMBL380400</t>
  </si>
  <si>
    <t>CHEMBL384561</t>
  </si>
  <si>
    <t>CHEMBL438787</t>
  </si>
  <si>
    <t>CHEMBL439153</t>
  </si>
  <si>
    <t>CHEMBL447054</t>
  </si>
  <si>
    <t>CHEMBL504563</t>
  </si>
  <si>
    <t>CHEMBL271531</t>
  </si>
  <si>
    <t>CHEMBL272457</t>
  </si>
  <si>
    <t>CHEMBL272458</t>
  </si>
  <si>
    <t>CHEMBL405155</t>
  </si>
  <si>
    <t>CHEMBL502050</t>
  </si>
  <si>
    <t>CHEMBL1627552</t>
  </si>
  <si>
    <t>CHEMBL1627805</t>
  </si>
  <si>
    <t>CHEMBL1627806</t>
  </si>
  <si>
    <t>CHEMBL1627807</t>
  </si>
  <si>
    <t>CHEMBL1627808</t>
  </si>
  <si>
    <t>CHEMBL1627809</t>
  </si>
  <si>
    <t>CHEMBL1627810</t>
  </si>
  <si>
    <t>CHEMBL1627812</t>
  </si>
  <si>
    <t>CHEMBL1628015</t>
  </si>
  <si>
    <t>CHEMBL3629205</t>
  </si>
  <si>
    <t>CHEMBL3629206</t>
  </si>
  <si>
    <t>CHEMBL3629207</t>
  </si>
  <si>
    <t>CHEMBL3629208</t>
  </si>
  <si>
    <t>CHEMBL3629209</t>
  </si>
  <si>
    <t>CHEMBL3629210</t>
  </si>
  <si>
    <t>CHEMBL3629211</t>
  </si>
  <si>
    <t>CHEMBL3629212</t>
  </si>
  <si>
    <t>CHEMBL3629213</t>
  </si>
  <si>
    <t>CHEMBL3629214</t>
  </si>
  <si>
    <t>CHEMBL3629215</t>
  </si>
  <si>
    <t>CHEMBL3629216</t>
  </si>
  <si>
    <t>CHEMBL3764268</t>
  </si>
  <si>
    <t>CHEMBL3764273</t>
  </si>
  <si>
    <t>CHEMBL238628</t>
  </si>
  <si>
    <t>CHEMBL393222</t>
  </si>
  <si>
    <t>CHEMBL1077870</t>
  </si>
  <si>
    <t>CHEMBL1077871</t>
  </si>
  <si>
    <t>CHEMBL1079060</t>
  </si>
  <si>
    <t>CHEMBL454849</t>
  </si>
  <si>
    <t>CHEMBL461061</t>
  </si>
  <si>
    <t>CHEMBL464460</t>
  </si>
  <si>
    <t>CHEMBL131921</t>
  </si>
  <si>
    <t>CHEMBL2022003</t>
  </si>
  <si>
    <t>CHEMBL2022004</t>
  </si>
  <si>
    <t>CHEMBL2022005</t>
  </si>
  <si>
    <t>CHEMBL2022006</t>
  </si>
  <si>
    <t>CHEMBL2022007</t>
  </si>
  <si>
    <t>CHEMBL1627700</t>
  </si>
  <si>
    <t>CHEMBL1627711</t>
  </si>
  <si>
    <t>CHEMBL1627712</t>
  </si>
  <si>
    <t>CHEMBL1627713</t>
  </si>
  <si>
    <t>CHEMBL1627714</t>
  </si>
  <si>
    <t>CHEMBL1627715</t>
  </si>
  <si>
    <t>CHEMBL1627717</t>
  </si>
  <si>
    <t>CHEMBL1627718</t>
  </si>
  <si>
    <t>CHEMBL1627719</t>
  </si>
  <si>
    <t>CHEMBL1627720</t>
  </si>
  <si>
    <t>CHEMBL1627721</t>
  </si>
  <si>
    <t>CHEMBL1627722</t>
  </si>
  <si>
    <t>CHEMBL1627723</t>
  </si>
  <si>
    <t>CHEMBL1627724</t>
  </si>
  <si>
    <t>CHEMBL1628000</t>
  </si>
  <si>
    <t>CHEMBL1628006</t>
  </si>
  <si>
    <t>CHEMBL1628013</t>
  </si>
  <si>
    <t>CHEMBL138237</t>
  </si>
  <si>
    <t>CHEMBL169114</t>
  </si>
  <si>
    <t>CHEMBL185826</t>
  </si>
  <si>
    <t>CHEMBL185831</t>
  </si>
  <si>
    <t>CHEMBL186180</t>
  </si>
  <si>
    <t>CHEMBL361721</t>
  </si>
  <si>
    <t>CHEMBL364388</t>
  </si>
  <si>
    <t>CHEMBL1627399</t>
  </si>
  <si>
    <t>CHEMBL1627401</t>
  </si>
  <si>
    <t>CHEMBL1627407</t>
  </si>
  <si>
    <t>CHEMBL1627848</t>
  </si>
  <si>
    <t>CHEMBL1628037</t>
  </si>
  <si>
    <t>CHEMBL1627512</t>
  </si>
  <si>
    <t>CHEMBL1627517</t>
  </si>
  <si>
    <t>CHEMBL1627531</t>
  </si>
  <si>
    <t>CHEMBL1627902</t>
  </si>
  <si>
    <t>CHEMBL1627903</t>
  </si>
  <si>
    <t>CHEMBL1627904</t>
  </si>
  <si>
    <t>CHEMBL1627922</t>
  </si>
  <si>
    <t>CHEMBL1628058</t>
  </si>
  <si>
    <t>CHEMBL124197</t>
  </si>
  <si>
    <t>CHEMBL124708</t>
  </si>
  <si>
    <t>CHEMBL126812</t>
  </si>
  <si>
    <t>CHEMBL127246</t>
  </si>
  <si>
    <t>CHEMBL127426</t>
  </si>
  <si>
    <t>CHEMBL127438</t>
  </si>
  <si>
    <t>CHEMBL127830</t>
  </si>
  <si>
    <t>CHEMBL338110</t>
  </si>
  <si>
    <t>CHEMBL338646</t>
  </si>
  <si>
    <t>CHEMBL338926</t>
  </si>
  <si>
    <t>CHEMBL434629</t>
  </si>
  <si>
    <t>CHEMBL125024</t>
  </si>
  <si>
    <t>CHEMBL127225</t>
  </si>
  <si>
    <t>CHEMBL127245</t>
  </si>
  <si>
    <t>CHEMBL127449</t>
  </si>
  <si>
    <t>CHEMBL127941</t>
  </si>
  <si>
    <t>CHEMBL195132</t>
  </si>
  <si>
    <t>CHEMBL195527</t>
  </si>
  <si>
    <t>CHEMBL195609</t>
  </si>
  <si>
    <t>CHEMBL220086</t>
  </si>
  <si>
    <t>CHEMBL372870</t>
  </si>
  <si>
    <t>CHEMBL373399</t>
  </si>
  <si>
    <t>CHEMBL374443</t>
  </si>
  <si>
    <t>CHEMBL250520</t>
  </si>
  <si>
    <t>CHEMBL399339</t>
  </si>
  <si>
    <t>CHEMBL189585</t>
  </si>
  <si>
    <t>CHEMBL192257</t>
  </si>
  <si>
    <t>CHEMBL362942</t>
  </si>
  <si>
    <t>CHEMBL371370</t>
  </si>
  <si>
    <t>CHEMBL127736</t>
  </si>
  <si>
    <t>CHEMBL33925</t>
  </si>
  <si>
    <t>CHEMBL35204</t>
  </si>
  <si>
    <t>CHEMBL195185</t>
  </si>
  <si>
    <t>CHEMBL372488</t>
  </si>
  <si>
    <t>CHEMBL282489</t>
  </si>
  <si>
    <t>CHEMBL22758</t>
  </si>
  <si>
    <t>CHEMBL23528</t>
  </si>
  <si>
    <t>CHEMBL23608</t>
  </si>
  <si>
    <t>CHEMBL23709</t>
  </si>
  <si>
    <t>CHEMBL23762</t>
  </si>
  <si>
    <t>CHEMBL23936</t>
  </si>
  <si>
    <t>CHEMBL278556</t>
  </si>
  <si>
    <t>CHEMBL278579</t>
  </si>
  <si>
    <t>CHEMBL280118</t>
  </si>
  <si>
    <t>CHEMBL241993</t>
  </si>
  <si>
    <t>CHEMBL1627402</t>
  </si>
  <si>
    <t>CHEMBL1627404</t>
  </si>
  <si>
    <t>CHEMBL1627861</t>
  </si>
  <si>
    <t>CHEMBL297966</t>
  </si>
  <si>
    <t>CHEMBL52788</t>
  </si>
  <si>
    <t>CHEMBL53202</t>
  </si>
  <si>
    <t>CHEMBL54293</t>
  </si>
  <si>
    <t>CHEMBL104367</t>
  </si>
  <si>
    <t>CHEMBL104416</t>
  </si>
  <si>
    <t>CHEMBL2112470</t>
  </si>
  <si>
    <t>CHEMBL2112471</t>
  </si>
  <si>
    <t>CHEMBL1627747</t>
  </si>
  <si>
    <t>CHEMBL1627748</t>
  </si>
  <si>
    <t>CHEMBL1627751</t>
  </si>
  <si>
    <t>CHEMBL1627986</t>
  </si>
  <si>
    <t>CHEMBL1627990</t>
  </si>
  <si>
    <t>CHEMBL1628167</t>
  </si>
  <si>
    <t>CHEMBL1628174</t>
  </si>
  <si>
    <t>CHEMBL1628182</t>
  </si>
  <si>
    <t>CHEMBL1628007</t>
  </si>
  <si>
    <t>CHEMBL28</t>
  </si>
  <si>
    <t>CHEMBL1950691</t>
  </si>
  <si>
    <t>CHEMBL30235</t>
  </si>
  <si>
    <t>CHEMBL454545</t>
  </si>
  <si>
    <t>CHEMBL456281</t>
  </si>
  <si>
    <t>CHEMBL456282</t>
  </si>
  <si>
    <t>CHEMBL457983</t>
  </si>
  <si>
    <t>CHEMBL459277</t>
  </si>
  <si>
    <t>CHEMBL462713</t>
  </si>
  <si>
    <t>CHEMBL513976</t>
  </si>
  <si>
    <t>CHEMBL515345</t>
  </si>
  <si>
    <t>CHEMBL518530</t>
  </si>
  <si>
    <t>CHEMBL518569</t>
  </si>
  <si>
    <t>CHEMBL1189306</t>
  </si>
  <si>
    <t>CHEMBL150970</t>
  </si>
  <si>
    <t>CHEMBL151318</t>
  </si>
  <si>
    <t>CHEMBL23240</t>
  </si>
  <si>
    <t>CHEMBL23634</t>
  </si>
  <si>
    <t>CHEMBL23663</t>
  </si>
  <si>
    <t>CHEMBL24168</t>
  </si>
  <si>
    <t>CHEMBL24597</t>
  </si>
  <si>
    <t>CHEMBL26105</t>
  </si>
  <si>
    <t>CHEMBL26392</t>
  </si>
  <si>
    <t>CHEMBL264302</t>
  </si>
  <si>
    <t>CHEMBL280970</t>
  </si>
  <si>
    <t>CHEMBL283095</t>
  </si>
  <si>
    <t>CHEMBL295964</t>
  </si>
  <si>
    <t>CHEMBL423035</t>
  </si>
  <si>
    <t>CHEMBL424028</t>
  </si>
  <si>
    <t>CHEMBL43775</t>
  </si>
  <si>
    <t>CHEMBL44797</t>
  </si>
  <si>
    <t>CHEMBL45386</t>
  </si>
  <si>
    <t>CHEMBL47358</t>
  </si>
  <si>
    <t>CHEMBL47464</t>
  </si>
  <si>
    <t>CHEMBL47821</t>
  </si>
  <si>
    <t>CHEMBL48021</t>
  </si>
  <si>
    <t>CHEMBL2390961</t>
  </si>
  <si>
    <t>CHEMBL2391428</t>
  </si>
  <si>
    <t>CHEMBL2022283</t>
  </si>
  <si>
    <t>CHEMBL2022284</t>
  </si>
  <si>
    <t>CHEMBL2022285</t>
  </si>
  <si>
    <t>CHEMBL1627367</t>
  </si>
  <si>
    <t>CHEMBL194901</t>
  </si>
  <si>
    <t>CHEMBL199256</t>
  </si>
  <si>
    <t>CHEMBL143338</t>
  </si>
  <si>
    <t>CHEMBL144332</t>
  </si>
  <si>
    <t>CHEMBL145530</t>
  </si>
  <si>
    <t>CHEMBL147219</t>
  </si>
  <si>
    <t>CHEMBL147271</t>
  </si>
  <si>
    <t>CHEMBL147782</t>
  </si>
  <si>
    <t>CHEMBL148230</t>
  </si>
  <si>
    <t>CHEMBL343914</t>
  </si>
  <si>
    <t>CHEMBL357399</t>
  </si>
  <si>
    <t>CHEMBL358113</t>
  </si>
  <si>
    <t>CHEMBL359014</t>
  </si>
  <si>
    <t>CHEMBL359265</t>
  </si>
  <si>
    <t>CHEMBL113650</t>
  </si>
  <si>
    <t>CHEMBL74517</t>
  </si>
  <si>
    <t>CHEMBL173270</t>
  </si>
  <si>
    <t>CHEMBL174131</t>
  </si>
  <si>
    <t>CHEMBL174256</t>
  </si>
  <si>
    <t>CHEMBL354219</t>
  </si>
  <si>
    <t>CHEMBL355229</t>
  </si>
  <si>
    <t>CHEMBL355432</t>
  </si>
  <si>
    <t>CHEMBL366636</t>
  </si>
  <si>
    <t>CHEMBL369247</t>
  </si>
  <si>
    <t>CHEMBL1230722</t>
  </si>
  <si>
    <t>CHEMBL1814626</t>
  </si>
  <si>
    <t>CHEMBL1814627</t>
  </si>
  <si>
    <t>CHEMBL1814628</t>
  </si>
  <si>
    <t>CHEMBL1814629</t>
  </si>
  <si>
    <t>CHEMBL1814630</t>
  </si>
  <si>
    <t>CHEMBL1814631</t>
  </si>
  <si>
    <t>CHEMBL170633</t>
  </si>
  <si>
    <t>CHEMBL171008</t>
  </si>
  <si>
    <t>CHEMBL171387</t>
  </si>
  <si>
    <t>CHEMBL171981</t>
  </si>
  <si>
    <t>CHEMBL174021</t>
  </si>
  <si>
    <t>CHEMBL174154</t>
  </si>
  <si>
    <t>CHEMBL174369</t>
  </si>
  <si>
    <t>CHEMBL352561</t>
  </si>
  <si>
    <t>CHEMBL352971</t>
  </si>
  <si>
    <t>CHEMBL427119</t>
  </si>
  <si>
    <t>CHEMBL305835</t>
  </si>
  <si>
    <t>CHEMBL305846</t>
  </si>
  <si>
    <t>CHEMBL306148</t>
  </si>
  <si>
    <t>CHEMBL306546</t>
  </si>
  <si>
    <t>CHEMBL307711</t>
  </si>
  <si>
    <t>CHEMBL307827</t>
  </si>
  <si>
    <t>CHEMBL308162</t>
  </si>
  <si>
    <t>CHEMBL311184</t>
  </si>
  <si>
    <t>CHEMBL312741</t>
  </si>
  <si>
    <t>CHEMBL420203</t>
  </si>
  <si>
    <t>CHEMBL421122</t>
  </si>
  <si>
    <t>CHEMBL73853</t>
  </si>
  <si>
    <t>CHEMBL74382</t>
  </si>
  <si>
    <t>CHEMBL74444</t>
  </si>
  <si>
    <t>CHEMBL75187</t>
  </si>
  <si>
    <t>CHEMBL75350</t>
  </si>
  <si>
    <t>CHEMBL76362</t>
  </si>
  <si>
    <t>CHEMBL76712</t>
  </si>
  <si>
    <t>CHEMBL78187</t>
  </si>
  <si>
    <t>CHEMBL78204</t>
  </si>
  <si>
    <t>CHEMBL414213</t>
  </si>
  <si>
    <t>CHEMBL2114182</t>
  </si>
  <si>
    <t>CHEMBL309232</t>
  </si>
  <si>
    <t>CHEMBL312636</t>
  </si>
  <si>
    <t>CHEMBL327755</t>
  </si>
  <si>
    <t>CHEMBL3350289</t>
  </si>
  <si>
    <t>CHEMBL433317</t>
  </si>
  <si>
    <t>CHEMBL83891</t>
  </si>
  <si>
    <t>CHEMBL84470</t>
  </si>
  <si>
    <t>CHEMBL198499</t>
  </si>
  <si>
    <t>CHEMBL370403</t>
  </si>
  <si>
    <t>CHEMBL372092</t>
  </si>
  <si>
    <t>CHEMBL381645</t>
  </si>
  <si>
    <t>CHEMBL175667</t>
  </si>
  <si>
    <t>CHEMBL178089</t>
  </si>
  <si>
    <t>CHEMBL178148</t>
  </si>
  <si>
    <t>CHEMBL178688</t>
  </si>
  <si>
    <t>CHEMBL178763</t>
  </si>
  <si>
    <t>CHEMBL179314</t>
  </si>
  <si>
    <t>CHEMBL179457</t>
  </si>
  <si>
    <t>CHEMBL179526</t>
  </si>
  <si>
    <t>CHEMBL179676</t>
  </si>
  <si>
    <t>CHEMBL179707</t>
  </si>
  <si>
    <t>CHEMBL179720</t>
  </si>
  <si>
    <t>CHEMBL180071</t>
  </si>
  <si>
    <t>CHEMBL180420</t>
  </si>
  <si>
    <t>CHEMBL180517</t>
  </si>
  <si>
    <t>CHEMBL359532</t>
  </si>
  <si>
    <t>CHEMBL362476</t>
  </si>
  <si>
    <t>CHEMBL362609</t>
  </si>
  <si>
    <t>CHEMBL367288</t>
  </si>
  <si>
    <t>CHEMBL369423</t>
  </si>
  <si>
    <t>%max</t>
  </si>
  <si>
    <t>Activation</t>
  </si>
  <si>
    <t>Affinity</t>
  </si>
  <si>
    <t>Binding affinity</t>
  </si>
  <si>
    <t>ED50</t>
  </si>
  <si>
    <t>Estrogenic effect</t>
  </si>
  <si>
    <t>FC</t>
  </si>
  <si>
    <t>Fold selectivity</t>
  </si>
  <si>
    <t>HTS data</t>
  </si>
  <si>
    <t>I/IC50</t>
  </si>
  <si>
    <t>Intrinsic activity</t>
  </si>
  <si>
    <t>MEC</t>
  </si>
  <si>
    <t>MFI</t>
  </si>
  <si>
    <t>RA</t>
  </si>
  <si>
    <t>RBA data</t>
  </si>
  <si>
    <t>REP</t>
  </si>
  <si>
    <t>RSA</t>
  </si>
  <si>
    <t>RTP</t>
  </si>
  <si>
    <t>Ratio</t>
  </si>
  <si>
    <t>Ratio EC50</t>
  </si>
  <si>
    <t>Ratio IC50</t>
  </si>
  <si>
    <t>Relative activation</t>
  </si>
  <si>
    <t>Relative binding affinity</t>
  </si>
  <si>
    <t>Response</t>
  </si>
  <si>
    <t xml:space="preserve"> &lt;=</t>
  </si>
  <si>
    <t>h/min</t>
  </si>
  <si>
    <t>Non standard unit for type</t>
  </si>
  <si>
    <t>Escherichia coli</t>
  </si>
  <si>
    <t>Ovis aries</t>
  </si>
  <si>
    <t>Displacement of [3H]-E2 from recombinant human ERalpha at 20 uM after 9 hrs by competitive binding assay relative to control</t>
  </si>
  <si>
    <t>Transactivation of human ERalpha expressed in CV1 cells assessed as maximum activity at 20 uM after 24 hrs by luciferase reporter gene assay relative to 17beta-estradiol</t>
  </si>
  <si>
    <t>Agonistic effect on estrogen receptor mediated transcriptional activation in MCF-7-2a cells at 1 uM compared to 10e-8 M estradiol</t>
  </si>
  <si>
    <t>Percent activation of estrogen receptor alpha in luciferase assay at 10 uM</t>
  </si>
  <si>
    <t>Transcriptional activation in MCF-7-2a cells expressing estrogen receptor alpha at 10e-6 M</t>
  </si>
  <si>
    <t>Relative binding affinity (RBA) for human Estrogen receptor alpha compared to estradiol</t>
  </si>
  <si>
    <t>In vitro displacement of 0.5 nM [3H]E2 from human Estrogen receptor alpha at 10 uM</t>
  </si>
  <si>
    <t>Binding affinity for Estrogen receptor alpha compared to estradiol (100%)</t>
  </si>
  <si>
    <t>Relative binding affinity for human estrogen receptor 1 compared to [3H]estradiol (100%)</t>
  </si>
  <si>
    <t>Affinity of compound towards human estrogen receptor alpha</t>
  </si>
  <si>
    <t>Affinity of sulfamate compound for human estrogen receptor alpha</t>
  </si>
  <si>
    <t>Agonist activity at human cloned estrogen receptor</t>
  </si>
  <si>
    <t>Functional ERalpha receptor activity in transcriptional activation assay in MCF-7 cells</t>
  </si>
  <si>
    <t>Estrogenic activity in MCF-7-2a cells as percent activation of 10e-8 M estradiol</t>
  </si>
  <si>
    <t>Agonist activity at ER in human MCF7:WS8 cells assessed as increase in PgR gene expression at 10'-6 M after 48 hrs by RT-PCR analysis relative to control</t>
  </si>
  <si>
    <t>Agonist activity at ERalpha (301 to 553 amino acid residues) (unknown origin) assessed as induction of interaction with SRC1 after 24 hrs by yeast two-hybrid assay relative to isopaucifloral F</t>
  </si>
  <si>
    <t>Agonist activity at ERalpha in human MCF7:D5L cells assessed as induction of ERE-dependent luciferase expression at 1 uM relative to control</t>
  </si>
  <si>
    <t>Agonist activity at Gal4 DBD-fused human ERalpha LBD expressed in HEK293T cells at 10 uM after 40 hrs by luciferase reporter gene assay relative to control</t>
  </si>
  <si>
    <t>Agonist activity at estrogen receptor in human Ishikawa cells assessed as induction of ERE-dependent alkaline phosphatase level at 0.1 uM relative to control</t>
  </si>
  <si>
    <t>Binding affinity to ERalpha (unknown origin) relative to tamoxifen</t>
  </si>
  <si>
    <t>Induction of ERalpha in human LNCAP cells at 10 umol relative to control</t>
  </si>
  <si>
    <t>Induction of ERalpha in human prostate cells at 10 umol relative to control</t>
  </si>
  <si>
    <t>Induction of ERalpha-mediated pS2 gene expression in human MCF7 cells at 10 nM after 24 hrs by real-time quantitative PCR analysis relative to control</t>
  </si>
  <si>
    <t>Induction of ERalpha-mediated pS2 gene expression in human MCF7 cells at 10 nM after 6 hrs by real-time quantitative PCR analysis relative to control</t>
  </si>
  <si>
    <t>Transcriptional activation of human ERalpha receptor transfected in human U2OS cells assessed as increase of luciferase activity by estrogen response element-luciferase reporter gene assay relative to control</t>
  </si>
  <si>
    <t>Fold selectivity for estrogen receptor alpha</t>
  </si>
  <si>
    <t>Percent change in 17-beta-estradiol mediated transcriptional activation in CHO cells expressing human estrogen receptor alpha at 10e-6 M</t>
  </si>
  <si>
    <t>Percent change in 17-beta-estradiol mediated transcriptional activation in CHO cells expressing human estrogen receptor alpha at 10e-7 M</t>
  </si>
  <si>
    <t>log(I/IC50) against estrogen receptor alpha</t>
  </si>
  <si>
    <t>Intrinsic activation of ERalpha in human MCF7/2a cells at 1 uM by luciferase reporter gene assay relative to untreated control</t>
  </si>
  <si>
    <t>Intrinsic activation of human ERalpha expressed in human U2-OS cells at 1 uM by luciferase reporter gene assay relative to untreated control</t>
  </si>
  <si>
    <t>Minimum effective concentration for Estrogen receptor 1 (ER alpha) inhibition</t>
  </si>
  <si>
    <t>Mean fluorescence intensity corrected to basal for GW-5638 selective peptide binding to human estrogen receptor alpha</t>
  </si>
  <si>
    <t>Percent relative activation of luciferase expression in MCF-7-2a cells at a concentration of 1 uM</t>
  </si>
  <si>
    <t>Affinity for estrogen receptor alpha (ER-alpha) relative to estradiol</t>
  </si>
  <si>
    <t>Agonist activity at human N-His6-tagged terbium-labelled NRID-SRC3 of ERalpha ligand binding domain expressed in Escherichia coli BL21 cells after 1 hr by TR-FRET assay relative to estradiol</t>
  </si>
  <si>
    <t>Binding affinity against estrogen receptor alpha relative to E2</t>
  </si>
  <si>
    <t>Binding affinity for Estrogen receptor alpha relative to estradiol</t>
  </si>
  <si>
    <t>Binding affinity for purified human Estrogen receptor alpha was determined using a competitive radiometric binding assay with [3H]estradiol</t>
  </si>
  <si>
    <t>Binding affinity to ERalpha (unknown origin) relative to estradiol</t>
  </si>
  <si>
    <t>Binding affinity to ERalpha relative to estradiol</t>
  </si>
  <si>
    <t>Binding affinity to human ER-alpha ligand binding domain after 2 hrs by competitive fluorometric binding assay relative to estradiol</t>
  </si>
  <si>
    <t>Binding affinity to human ER-alpha relative to control</t>
  </si>
  <si>
    <t>Binding affinity to recombinant ERalpha by fluorescence polarization assay relative to 17-beta-estradiol</t>
  </si>
  <si>
    <t>Displacement of ES2 ligand from human recombinant ERalpha relative to tamoxifen</t>
  </si>
  <si>
    <t>Displacement of [125I]-estradiol from wild type human ER-alpha at 1 mM after 16 hrs relative to estradiol</t>
  </si>
  <si>
    <t>Displacement of [2,4,6,7-3H]17beta-estradiol from human recombinant ERalpha receptor by liquid scintillation counter relative to 17-beta-estradiol</t>
  </si>
  <si>
    <t>Displacement of [2,4,6,7-3H]17beta-estradiol from human recombinant ERalpha receptor relative to 17-beta-estradiol</t>
  </si>
  <si>
    <t>Displacement of [2,4,6,7-3H]E2 from human recombinant ERalpha receptor by liquid scintillation counting relative to E2</t>
  </si>
  <si>
    <t>Displacement of [2,4,6,7-3H]estradiol from human ERalpha expressed in HeLa cells after 18 hrs by liquid scintillation counting relative to estradiol</t>
  </si>
  <si>
    <t>Displacement of [2,4,6,7-3H]estradiol from recombinant human ERalpha after 1 hr by liquid scintillation counter relative to estradiol</t>
  </si>
  <si>
    <t>Displacement of [3H]-estradiol from estrogen receptor</t>
  </si>
  <si>
    <t>Displacement of [3H]-estradiol from full length human estrogen receptor alpha relative to estradiol</t>
  </si>
  <si>
    <t>Displacement of [3H]-estradiol from human ERRalpha LBD expressed in Escherichia coli at 1 uM to 1 pM relative to estradiol</t>
  </si>
  <si>
    <t>Displacement of [3H]-estradiol from human ERalpha LBD expressed in Escherichia coli assessed as relative binding affinity relative to estradiol</t>
  </si>
  <si>
    <t>Displacement of [3H]-estradiol from human full-length ERalpha after 18 to 24 hrs by competitive radiometric binding assay relative to estradiol</t>
  </si>
  <si>
    <t>Displacement of [3H]-estradiol from human full-length ERalpha receptor by competitive radiometric binding assay relative to estradiol</t>
  </si>
  <si>
    <t>Displacement of [3H]-raloxifene from estrogen receptor</t>
  </si>
  <si>
    <t>Displacement of [3H]17-beta-estradiol from human recombinant full length ERalpha relative to estradiol</t>
  </si>
  <si>
    <t>Displacement of [3H]17beta-estradiol from estrogen receptor relative to estradiol</t>
  </si>
  <si>
    <t>Displacement of [3H]17betaE2 from human N-His6-tagged ERalpha ligand binding domain expressed in Escherichia coli BL21 cells by radiometric assay relative to estradiol</t>
  </si>
  <si>
    <t>Displacement of [3H]E2 from human estrogen receptor alpha relative to control</t>
  </si>
  <si>
    <t>Displacement of [3H]E2 from human recombinant ERalpha ligand binding domain by hydroxylapatite assay relative to untreated control</t>
  </si>
  <si>
    <t>Displacement of [3H]estradiol form ERalpha assessed as relative binding affinity relative to estradiol</t>
  </si>
  <si>
    <t>Displacement of [3H]estradiol form human ERalpha receptor assessed as relative binding affinity by competitive radiometric binding assay relative to estradiol</t>
  </si>
  <si>
    <t>Displacement of [3H]estradiol from ERalpha isolated from BL21 cells relative to estradiol at 25 degC</t>
  </si>
  <si>
    <t>Displacement of [3H]estradiol from estrogen receptor relative to estradiol</t>
  </si>
  <si>
    <t>Displacement of [3H]estradiol from full length purified human ERalpha relative to estradiol</t>
  </si>
  <si>
    <t>Displacement of [3H]estradiol from full-length Homo sapiens (human) ERalpha relative to estradiol</t>
  </si>
  <si>
    <t>Displacement of [3H]estradiol from full-length human estrogen receptor alpha assessed as relative binding affinity by radiometric assay relative to estradiol</t>
  </si>
  <si>
    <t>Displacement of [3H]estradiol from human ERalpha LBD expressed in Escherichia coli relative to estradiol</t>
  </si>
  <si>
    <t>Displacement of [3H]estradiol from human ERalpha after 18 to 24 hrs</t>
  </si>
  <si>
    <t>Displacement of [3H]estradiol from human ERalpha after 18 to 24 hrs relative to estradiol</t>
  </si>
  <si>
    <t>Displacement of [3H]estradiol from human ERalpha expressed in african green monkey COS1 cells assessed as relative binding affinity after 2 hrs by liquid scintillation counting relative to estradiol</t>
  </si>
  <si>
    <t>Displacement of [3H]estradiol from human ERalpha relative to estradiol</t>
  </si>
  <si>
    <t>Displacement of [3H]estradiol from human full length ERalpha assessed as relative binding affinity by competitive radiometric binding assay relative to estradiol</t>
  </si>
  <si>
    <t>Displacement of [3H]estradiol from human full length estrogen receptor alpha after 18 to 24 hrs by competitive radiometric assay relative to estradiol</t>
  </si>
  <si>
    <t>Displacement of [3H]estradiol from human full length estrogen receptor alpha by competitive radiometric assay relative to estradiol</t>
  </si>
  <si>
    <t>Displacement of [3H]estradiol from human recombinant ERalpha after 16 hrs by liquid scintillation counting relative to estradiol</t>
  </si>
  <si>
    <t>Displacement of [3H]estradiol from human recombinant ERalpha assessed as relative binding affinity by liquid scintillation counting relative to estradiol</t>
  </si>
  <si>
    <t>Displacement of [3H]estradiol from human recombinant ERalpha relative to estradiol</t>
  </si>
  <si>
    <t>Displacement of [3H]estradiol from human recombinant estrogen receptor alpha by radiometric assay relative to estradiol</t>
  </si>
  <si>
    <t>Displacement of [3H]estradiol from purified full length human ERalpha receptor relative to estradiol</t>
  </si>
  <si>
    <t>Displacement of [3H]estradiol from recombinant ERalpha expressed in Sf21 insect cells by scintillation counting relative to estradiol</t>
  </si>
  <si>
    <t>Displacement of [3H]estradiol from recombinant ERalpha relative to estradiol</t>
  </si>
  <si>
    <t>Displacement of [6,7-3H]17 beta-estradiol from human recombinant ER alpha assessed as relative binding affinity incubated for 18 hrs at 4 degC by radiometric binding assay relative to estradiol</t>
  </si>
  <si>
    <t>Displacement of [6,7-3H]17 beta-estradiol from human recombinant ERalpha relative to estradiol</t>
  </si>
  <si>
    <t>Displacement of fluorescein labelled E2 from full length estrogen receptor alpha (unknown origin) after 2 hrs by fluorescence polarization assay relative to raloxifene</t>
  </si>
  <si>
    <t>Displacement of fluorescent estrogen ES2 from human recombinant ERalpha by fluorescence polarization assay relative to 17-beta-estradiol</t>
  </si>
  <si>
    <t>Displacement of fluorescent estrogen ES2 from recombinant ERalpha receptor by fluorescence polarization assay relative to estradiol</t>
  </si>
  <si>
    <t>Inhibition of ERalpha (unknown origin) by fluorescence polarization-based competition binding assay relative to E2</t>
  </si>
  <si>
    <t>Inhibition of [3H]E2 binding to human Estrogen receptor-alpha ligand binding domain (LBD) expressed in Escherichia coli lysates</t>
  </si>
  <si>
    <t>Inhibition of [3H]estradiol binding to human estrogen receptor alpha</t>
  </si>
  <si>
    <t>Inhibition of [3H]estradiol binding to human estrogen receptor alpha LBD expressed in Escherichia coli</t>
  </si>
  <si>
    <t>Percent relative binding affinity for estrogen receptor ligand binding domain expressed in BL21 cells at 25 degree C</t>
  </si>
  <si>
    <t>Percent relative binding affinity for estrogen receptor ligand binding domain expressed in BL21 cells at 2C</t>
  </si>
  <si>
    <t>Relative binding affinity (RBA) at Human estrogen receptor alpha (radiometric binding assay with [3H]estradiol using full-length human ER alpha)</t>
  </si>
  <si>
    <t>Relative binding affinity (RBA) for ER alpha (Estrogen receptor alpha) determined by a competitive radiometric binding assay using 10 nM [3H]estradiol as the radioligand</t>
  </si>
  <si>
    <t>Relative binding affinity (RBA) for ER alpha using lamb uterine cytosol determined by a competitive radiometric binding assay using 10 nM [3H]estradiol as the radioligand</t>
  </si>
  <si>
    <t>Relative binding affinity (RBA) for human recombinant estrogen receptor alpha compared to [3H]-Estradiol at 4 nM</t>
  </si>
  <si>
    <t>Relative binding affinity for ERalpha by competitive [3H]estradiol binding assay relative to estradiol</t>
  </si>
  <si>
    <t>Relative binding affinity for Estrogen receptor alpha</t>
  </si>
  <si>
    <t>Relative binding affinity for Estrogen receptor alpha compared 10 nM [3H]estradiol</t>
  </si>
  <si>
    <t>Relative binding affinity for Estrogen receptor alpha compared to estradiol</t>
  </si>
  <si>
    <t>Relative binding affinity for estrogen receptor 1 (ER-alpha) of lamb uterine cytosol</t>
  </si>
  <si>
    <t>Relative binding affinity for human Estrogen receptor alpha compared to estradiol (E2)</t>
  </si>
  <si>
    <t>Relative binding affinity for human estrogen receptor alpha</t>
  </si>
  <si>
    <t>Relative binding affinity for human estrogen receptor alpha compared to 17-beta-estradiol</t>
  </si>
  <si>
    <t xml:space="preserve">Relative binding affinity of E isomers to human ERalpha-HBD at 25 degree C compared to [3H]estradiol </t>
  </si>
  <si>
    <t xml:space="preserve">Relative binding affinity of E isomers to human ERalpha-HBD at 4C compared to [3H]-estradiol </t>
  </si>
  <si>
    <t xml:space="preserve">Relative binding affinity of Z isomers to human ERalpha-HBD at 25 degree C compared to [3H]estradiol </t>
  </si>
  <si>
    <t xml:space="preserve">Relative binding affinity of Z isomers to human ERalpha-HBD at 4C compared to [3H]estradiol </t>
  </si>
  <si>
    <t>Relative binding affinity to ER-alpha (unknown origin) relative to estradiol</t>
  </si>
  <si>
    <t>Relative binding affinity to ERalpha LBD by competitive binding assay</t>
  </si>
  <si>
    <t>Relative binding affinity to ERalpha by radiometric binding assay relative to estradiol</t>
  </si>
  <si>
    <t>Relative binding affinity to estrogen receptor</t>
  </si>
  <si>
    <t>Relative binding affinity to estrogen receptor-alpha (unknown origin)</t>
  </si>
  <si>
    <t>Relative binding affinity to human ERalpha</t>
  </si>
  <si>
    <t>Relative binding affinity towards human estrogen receptor alpha using [3H]estradiol upon incubation at 0 degree C for 18-24 h; [RBA E2 = 100]</t>
  </si>
  <si>
    <t>Relative binding affinity was determined for Estrogen receptor 1 using 10 nM [3H]-E2 as tracer (estradiol 100%)</t>
  </si>
  <si>
    <t>Relative Binding Affinity for human estrogen receptor alpha expressed in CHO cells compared to Diethylstilbestrol (DES)</t>
  </si>
  <si>
    <t>Relative Binding Affinity for human estrogen receptor alpha expressed in CHO cells compared to Diethylstilbestrol Dimethyl Ether</t>
  </si>
  <si>
    <t>Relative binding affinity for human estrogen receptor alpha expressed in CHO cells compared to Diethylstilbestrol Methyl Ether</t>
  </si>
  <si>
    <t>Relative estrogenic potency at Human estrogen receptor alpha (EC50 (Estradiol) / EC50 (ligand))</t>
  </si>
  <si>
    <t>Agonist activity at Estrogen receptor expressed in human Ishikawa cells assessed as induction of alkaline phosphatase after 3 days by spectrophotometry relative to estradiol</t>
  </si>
  <si>
    <t>Relative transcriptional potency (RTP) in MCF-7-2a cells</t>
  </si>
  <si>
    <t>Relative transcriptional potency required to activate luciferase expression in MCF-7-2a cells relative to estradiol (E2)</t>
  </si>
  <si>
    <t>Ratio of compound to 3,17-beta-estradiol agonist activity at ERalpha expressed in HEK293 cells</t>
  </si>
  <si>
    <t>Ratio of 17-beta-estradiol EC50 to compound EC50 for transactivation of human ERalpha</t>
  </si>
  <si>
    <t>Ratio of 17-beta-estradiol IC50 to compound IC50 for ERalpha</t>
  </si>
  <si>
    <t>Ratio of estradiol IC50 to compound IC50 for ERalpha receptor by relative binding affinity assay</t>
  </si>
  <si>
    <t>Selectivity for ERalpha L384M/M421G mutant over ERalpha</t>
  </si>
  <si>
    <t>Activation of luciferase expression in MCF-7-2a cells relative to estradiol (E2)</t>
  </si>
  <si>
    <t>Activation of the estrogen receptors of MCF-7-2a cells at 10e-6 M.</t>
  </si>
  <si>
    <t>Binding affinity towards human estrogen receptor alpha in a competitive binding assay using fluorescently labelled estradiol; relative to 4-hydroxytamoxifen</t>
  </si>
  <si>
    <t>Antagonistic effect on 1 nM estradiol induced transcriptional activation in HEC-1 cells expressing estrogen receptor alpha at 10e-6 M</t>
  </si>
  <si>
    <t>Antagonistic effect on 1 nM estradiol induced transcriptional activation in HEC-1 cells expressing estrogen receptor alpha at 10e-7 M</t>
  </si>
  <si>
    <t>Transcriptional activation in human endometrial carcinoma (HEC-1) cells expressing estrogen receptor alpha in presence of 1 nM estradiol</t>
  </si>
  <si>
    <t>CHEMBL3361492</t>
  </si>
  <si>
    <t>CHEMBL3361490</t>
  </si>
  <si>
    <t>CHEMBL712016</t>
  </si>
  <si>
    <t>CHEMBL875573</t>
  </si>
  <si>
    <t>CHEMBL712017</t>
  </si>
  <si>
    <t>CHEMBL676805</t>
  </si>
  <si>
    <t>CHEMBL677863</t>
  </si>
  <si>
    <t>CHEMBL830568</t>
  </si>
  <si>
    <t>CHEMBL830569</t>
  </si>
  <si>
    <t>CHEMBL676812</t>
  </si>
  <si>
    <t>CHEMBL676813</t>
  </si>
  <si>
    <t>CHEMBL2174542</t>
  </si>
  <si>
    <t>CHEMBL676814</t>
  </si>
  <si>
    <t>CHEMBL679348</t>
  </si>
  <si>
    <t>CHEMBL3291520</t>
  </si>
  <si>
    <t>CHEMBL3619225</t>
  </si>
  <si>
    <t>CHEMBL1100411</t>
  </si>
  <si>
    <t>CHEMBL2406605</t>
  </si>
  <si>
    <t>CHEMBL1100417</t>
  </si>
  <si>
    <t>CHEMBL3101663</t>
  </si>
  <si>
    <t>CHEMBL1657414</t>
  </si>
  <si>
    <t>CHEMBL1657411</t>
  </si>
  <si>
    <t>CHEMBL1114729</t>
  </si>
  <si>
    <t>CHEMBL1114732</t>
  </si>
  <si>
    <t>CHEMBL1769328</t>
  </si>
  <si>
    <t>CHEMBL676815</t>
  </si>
  <si>
    <t>CHEMBL658317</t>
  </si>
  <si>
    <t>CHEMBL658318</t>
  </si>
  <si>
    <t>CHEMBL877291</t>
  </si>
  <si>
    <t>CHEMBL677869</t>
  </si>
  <si>
    <t>CHEMBL2188853</t>
  </si>
  <si>
    <t>CHEMBL2188851</t>
  </si>
  <si>
    <t>CHEMBL681152</t>
  </si>
  <si>
    <t>CHEMBL828339</t>
  </si>
  <si>
    <t>CHEMBL879816</t>
  </si>
  <si>
    <t>CHEMBL681153</t>
  </si>
  <si>
    <t>CHEMBL1954674</t>
  </si>
  <si>
    <t>CHEMBL673862</t>
  </si>
  <si>
    <t>CHEMBL673844</t>
  </si>
  <si>
    <t>CHEMBL673843</t>
  </si>
  <si>
    <t>CHEMBL3243180</t>
  </si>
  <si>
    <t>CHEMBL3375722</t>
  </si>
  <si>
    <t>CHEMBL910650</t>
  </si>
  <si>
    <t>CHEMBL3591150</t>
  </si>
  <si>
    <t>CHEMBL3136542</t>
  </si>
  <si>
    <t>CHEMBL1037696</t>
  </si>
  <si>
    <t>CHEMBL885749</t>
  </si>
  <si>
    <t>CHEMBL3136673</t>
  </si>
  <si>
    <t>CHEMBL1005364</t>
  </si>
  <si>
    <t>CHEMBL1032441</t>
  </si>
  <si>
    <t>CHEMBL958059</t>
  </si>
  <si>
    <t>CHEMBL1036980</t>
  </si>
  <si>
    <t>CHEMBL1219994</t>
  </si>
  <si>
    <t>CHEMBL2173701</t>
  </si>
  <si>
    <t>CHEMBL2025406</t>
  </si>
  <si>
    <t>CHEMBL3767756</t>
  </si>
  <si>
    <t>CHEMBL1943778</t>
  </si>
  <si>
    <t>CHEMBL2071923</t>
  </si>
  <si>
    <t>CHEMBL3243130</t>
  </si>
  <si>
    <t>CHEMBL1785391</t>
  </si>
  <si>
    <t>CHEMBL2025407</t>
  </si>
  <si>
    <t>CHEMBL1120285</t>
  </si>
  <si>
    <t>CHEMBL904067</t>
  </si>
  <si>
    <t>CHEMBL1954506</t>
  </si>
  <si>
    <t>CHEMBL1252337</t>
  </si>
  <si>
    <t>CHEMBL1664596</t>
  </si>
  <si>
    <t>CHEMBL2188856</t>
  </si>
  <si>
    <t>CHEMBL1026549</t>
  </si>
  <si>
    <t>CHEMBL1052731</t>
  </si>
  <si>
    <t>CHEMBL912006</t>
  </si>
  <si>
    <t>CHEMBL968171</t>
  </si>
  <si>
    <t>CHEMBL1028200</t>
  </si>
  <si>
    <t>CHEMBL3061168</t>
  </si>
  <si>
    <t>CHEMBL1106124</t>
  </si>
  <si>
    <t>CHEMBL972480</t>
  </si>
  <si>
    <t>CHEMBL1057727</t>
  </si>
  <si>
    <t>CHEMBL2037901</t>
  </si>
  <si>
    <t>CHEMBL2033171</t>
  </si>
  <si>
    <t>CHEMBL1664694</t>
  </si>
  <si>
    <t>CHEMBL1114725</t>
  </si>
  <si>
    <t>CHEMBL869146</t>
  </si>
  <si>
    <t>CHEMBL915470</t>
  </si>
  <si>
    <t>CHEMBL1043955</t>
  </si>
  <si>
    <t>CHEMBL2339773</t>
  </si>
  <si>
    <t>CHEMBL2034132</t>
  </si>
  <si>
    <t>CHEMBL1656580</t>
  </si>
  <si>
    <t>CHEMBL1106453</t>
  </si>
  <si>
    <t>CHEMBL904961</t>
  </si>
  <si>
    <t>CHEMBL929273</t>
  </si>
  <si>
    <t>CHEMBL866738</t>
  </si>
  <si>
    <t>CHEMBL986880</t>
  </si>
  <si>
    <t>CHEMBL951867</t>
  </si>
  <si>
    <t>CHEMBL1023731</t>
  </si>
  <si>
    <t>CHEMBL908635</t>
  </si>
  <si>
    <t>CHEMBL3629958</t>
  </si>
  <si>
    <t>CHEMBL868587</t>
  </si>
  <si>
    <t>CHEMBL3767742</t>
  </si>
  <si>
    <t>CHEMBL1106813</t>
  </si>
  <si>
    <t>CHEMBL2026720</t>
  </si>
  <si>
    <t>CHEMBL3588423</t>
  </si>
  <si>
    <t>CHEMBL840195</t>
  </si>
  <si>
    <t>CHEMBL839294</t>
  </si>
  <si>
    <t>CHEMBL839292</t>
  </si>
  <si>
    <t>CHEMBL673845</t>
  </si>
  <si>
    <t>CHEMBL677861</t>
  </si>
  <si>
    <t>CHEMBL677860</t>
  </si>
  <si>
    <t>CHEMBL841903</t>
  </si>
  <si>
    <t>CHEMBL681154</t>
  </si>
  <si>
    <t>CHEMBL677948</t>
  </si>
  <si>
    <t>CHEMBL840193</t>
  </si>
  <si>
    <t>CHEMBL887184</t>
  </si>
  <si>
    <t>CHEMBL840171</t>
  </si>
  <si>
    <t>CHEMBL681158</t>
  </si>
  <si>
    <t>CHEMBL681155</t>
  </si>
  <si>
    <t>CHEMBL839287</t>
  </si>
  <si>
    <t>CHEMBL673846</t>
  </si>
  <si>
    <t>CHEMBL673847</t>
  </si>
  <si>
    <t>CHEMBL673848</t>
  </si>
  <si>
    <t>CHEMBL840190</t>
  </si>
  <si>
    <t>CHEMBL840188</t>
  </si>
  <si>
    <t>CHEMBL840191</t>
  </si>
  <si>
    <t>CHEMBL840189</t>
  </si>
  <si>
    <t>CHEMBL3052550</t>
  </si>
  <si>
    <t>CHEMBL1954862</t>
  </si>
  <si>
    <t>CHEMBL1029824</t>
  </si>
  <si>
    <t>CHEMBL2027030</t>
  </si>
  <si>
    <t>CHEMBL2395059</t>
  </si>
  <si>
    <t>CHEMBL2025409</t>
  </si>
  <si>
    <t>CHEMBL884936</t>
  </si>
  <si>
    <t>CHEMBL681156</t>
  </si>
  <si>
    <t>CHEMBL677310</t>
  </si>
  <si>
    <t>CHEMBL677311</t>
  </si>
  <si>
    <t>CHEMBL677945</t>
  </si>
  <si>
    <t>CHEMBL841904</t>
  </si>
  <si>
    <t>CHEMBL2037902</t>
  </si>
  <si>
    <t>CHEMBL712012</t>
  </si>
  <si>
    <t>CHEMBL712014</t>
  </si>
  <si>
    <t>CHEMBL1114735</t>
  </si>
  <si>
    <t>CHEMBL1120819</t>
  </si>
  <si>
    <t>CHEMBL1120812</t>
  </si>
  <si>
    <t>CHEMBL1816901</t>
  </si>
  <si>
    <t>CHEMBL867425</t>
  </si>
  <si>
    <t>CHEMBL712015</t>
  </si>
  <si>
    <t>CHEMBL677235</t>
  </si>
  <si>
    <t>CHEMBL673850</t>
  </si>
  <si>
    <t>CHEMBL884294</t>
  </si>
  <si>
    <t>CHEMBL836278</t>
  </si>
  <si>
    <t>CHEMBL836272</t>
  </si>
  <si>
    <t>CHEMBL686394</t>
  </si>
  <si>
    <t>CHEMBL686395</t>
  </si>
  <si>
    <t>CHEMBL686393</t>
  </si>
  <si>
    <t>CCCN1C=C(C(=O)c2c(O)cc(O)cc12)c3ccc(O)cc3</t>
  </si>
  <si>
    <t>CCN1C=C(C(=O)c2c(O)cc(O)cc12)c3ccc(O)cc3</t>
  </si>
  <si>
    <t>Oc1ccc(cc1)C2=CNc3cc(O)cc(O)c3C2=O</t>
  </si>
  <si>
    <t>CN1C=C(C(=O)c2c(O)cc(O)cc12)c3ccc(O)cc3</t>
  </si>
  <si>
    <t>CCCN1C=C(C(=O)c2ccccc12)c3ccc(O)cc3</t>
  </si>
  <si>
    <t>Oc1ccc(cc1)C2=CNc3cc(O)ccc3C2=O</t>
  </si>
  <si>
    <t>CN1C=C(C(=O)c2ccc(O)cc12)c3ccc(O)cc3</t>
  </si>
  <si>
    <t>CCN1C=C(C(=O)c2ccc(O)cc12)c3ccc(O)cc3</t>
  </si>
  <si>
    <t>CCCN1C=C(C(=O)c2ccc(O)cc12)c3ccc(O)cc3</t>
  </si>
  <si>
    <t>CC(C)CCN1C=C(C(=O)c2ccc(O)cc12)c3ccc(O)cc3</t>
  </si>
  <si>
    <t>Oc1ccc(cc1)C2=CN(Cc3ccccc3)c4cc(O)ccc4C2=O</t>
  </si>
  <si>
    <t>COc1ccc(cc1)C2=CNc3cc(OC)cc(OC)c3C2=O</t>
  </si>
  <si>
    <t>Oc1ccc(C=C(c2ccc(O)cc2)c3ccc(O)cc3)cc1</t>
  </si>
  <si>
    <t>CC(=C(c1ccc(O)cc1)c2ccc(O)cc2)c3ccc(O)cc3</t>
  </si>
  <si>
    <t>CCCCC(=C(c1ccc(O)cc1)c2ccc(O)cc2)c3ccc(O)cc3</t>
  </si>
  <si>
    <t>CCCC(=C(c1ccc(O)cc1)c2ccc(O)cc2)c3ccc(O)cc3</t>
  </si>
  <si>
    <t>Oc1ccc([C@@H]2N=CN[C@@H]2c3ccc(OCCN4CCCCC4)cc3Cl)c(Cl)c1</t>
  </si>
  <si>
    <t>CN(C)CCOc1ccc([C@H]2N=CN[C@H]2c3ccc(O)cc3Cl)c(Cl)c1</t>
  </si>
  <si>
    <t>Oc1ccc([C@@H]2N=CN[C@@H]2c3ccc(OCCN4CCCC4)cc3Cl)c(Cl)c1</t>
  </si>
  <si>
    <t>CN(C)CCOc1ccc(cc1)[C@H]2N=CN[C@H]2c3ccc(O)cc3</t>
  </si>
  <si>
    <t>CCC1=N[C@@H]([C@@H](N1)c2ccc(O)cc2Cl)c3ccc(OCCN4CCCCC4)cc3Cl</t>
  </si>
  <si>
    <t>Oc1ccc(cc1)[C@@H]2N=CN[C@@H]2c3ccc(OCCN4CCCCC4)cc3</t>
  </si>
  <si>
    <t>COc1ccc([C@H]2N=CN[C@H]2c3c(Cl)cc(OC)cc3Cl)c(Cl)c1</t>
  </si>
  <si>
    <t>Oc1ccc([C@H]2NCCN[C@H]2c3c(Cl)cc(O)cc3Cl)c(Cl)c1</t>
  </si>
  <si>
    <t>Oc1ccc(c(Cl)c1)c2[nH]cnc2c3c(Cl)cc(O)cc3Cl</t>
  </si>
  <si>
    <t>COc1ccc([C@H]2NCCN[C@H]2c3c(Cl)cc(OC)cc3Cl)c(Cl)c1</t>
  </si>
  <si>
    <t>COc1ccc([C@@H](N)[C@@H](N)c2c(Cl)cc(OC)cc2Cl)c(Cl)c1</t>
  </si>
  <si>
    <t>N[C@H]([C@H](N)c1ccc(O)cc1Cl)c2c(Cl)cc(O)cc2Cl</t>
  </si>
  <si>
    <t>COc1ccc(c(Cl)c1)c2[nH]cnc2c3c(Cl)cc(OC)cc3Cl</t>
  </si>
  <si>
    <t>Oc1ccc([C@H]2N=CN[C@H]2c3c(Cl)cc(O)cc3Cl)c(Cl)c1</t>
  </si>
  <si>
    <t>Oc1ccc(cc1)c2nn(c3CCCCc23)c4ccc(O)cc4</t>
  </si>
  <si>
    <t>CCCc1c(nn(C2CCCCC2)c1c3ccc(O)cc3)c4ccc(O)cc4</t>
  </si>
  <si>
    <t>CCc1c(nn(c2ccc(O)cc2)c1C3CCCCC3)c4ccc(O)cc4</t>
  </si>
  <si>
    <t>CCc1c(nn(c2ccc(O)cc2)c1C3CCCC3)c4ccc(O)cc4</t>
  </si>
  <si>
    <t>CCCc1c(nn(C2CCCC2)c1c3ccc(O)cc3)c4ccc(O)cc4</t>
  </si>
  <si>
    <t>CCCc1c(nn(c2ccc(O)cc2)c1C3CCCCC3)c4ccc(O)cc4</t>
  </si>
  <si>
    <t>Oc1ccc(cc1)c2nn(c3CCCCCc23)c4ccc(O)cc4</t>
  </si>
  <si>
    <t>CCCc1c(nn(c2ccc(O)cc2)c1C3CCCC3)c4ccc(O)cc4</t>
  </si>
  <si>
    <t>COc1cc2[C@H]3CC[C@]4(C)[C@@H](O)CC[C@H]4[C@@H]3CCc2cc1O</t>
  </si>
  <si>
    <t>COc1cc2c(OC(=O)c3cc(ccc23)C(=O)C)cc1O</t>
  </si>
  <si>
    <t>COc1ccc2c(OC(=O)c3cc(ccc23)C(=O)C)c1</t>
  </si>
  <si>
    <t>Oc1ccc(cc1)c2nn3cc(O)cnc3c2c4ccc(O)cc4</t>
  </si>
  <si>
    <t>Oc1ccc(cc1)c2nn3cccnc3c2c4ccccc4</t>
  </si>
  <si>
    <t>Oc1ccc(cc1)c2nn3cccnc3c2c4ccc(O)cc4</t>
  </si>
  <si>
    <t>Oc1ccc(cc1)c2nn3cc(O)cnc3c2c4ccccc4</t>
  </si>
  <si>
    <t>Oc1ccc(cc1)c2c(nn3cccnc23)c4ccccc4</t>
  </si>
  <si>
    <t>CCc1cc(CC)n2nc(c3ccc(O)cc3)c(c4ccc(O)cc4)c2n1</t>
  </si>
  <si>
    <t>Cc1cc(C)n2nc(c3ccccc3)c(c4ccc(O)cc4)c2n1</t>
  </si>
  <si>
    <t>Oc1ccc(cc1)c2nn3c(cc(nc3c2c4cccc(O)c4)C(F)(F)F)C(F)(F)F</t>
  </si>
  <si>
    <t>CCc1cc(CC)n2nc(c3ccc(O)cc3)c(c4ccccc4)c2n1</t>
  </si>
  <si>
    <t>Oc1ccc(cc1)c2c(nn3c(cc(nc23)C(F)(F)F)C(F)(F)F)c4ccccc4</t>
  </si>
  <si>
    <t>CC(C)c1cc(C(C)C)n2nc(c3ccc(O)cc3)c(c4ccccc4)c2n1</t>
  </si>
  <si>
    <t>CC(C)c1cc(C(C)C)n2nc(c3ccc(O)cc3)c(c4ccc(O)cc4)c2n1</t>
  </si>
  <si>
    <t>Oc1ccc(cc1)c2nn3c(cc(nc3c2c4ccc(O)cc4)c5ccccc5)c6ccccc6</t>
  </si>
  <si>
    <t>CC(C)c1cc(C(C)C)n2nc(c3ccccc3)c(c4ccc(O)cc4)c2n1</t>
  </si>
  <si>
    <t>Cc1cc(C)n2nc(c3ccc(O)cc3)c(c4ccc(O)cc4)c2n1</t>
  </si>
  <si>
    <t>Cc1c(nc2c(c3cccc(O)c3)c(nn2c1C(C)(C)C)c4ccc(O)cc4)C(C)(C)C</t>
  </si>
  <si>
    <t>Cc1c(nc2c(c3ccc(O)cc3)c(nn2c1C(C)(C)C)c4ccc(O)cc4)C(C)(C)C</t>
  </si>
  <si>
    <t>Cc1cc(C)n2nc(c3ccc(O)cc3)c(c4ccccc4)c2n1</t>
  </si>
  <si>
    <t>CCc1cc(CC)n2nc(c3ccccc3)c(c4ccc(O)cc4)c2n1</t>
  </si>
  <si>
    <t>Cc1c(nc2c(c3ccccc3)c(nn2c1C(C)(C)C)c4ccc(O)cc4)C(C)(C)C</t>
  </si>
  <si>
    <t>Cc1nc2c(c3ccc(O)cc3)c(nn2c(C)c1C)c4ccc(O)cc4</t>
  </si>
  <si>
    <t>Oc1ccc(cc1)c2c(nn3c(cc(nc23)C(F)(F)F)C(F)(F)F)c4cccc(O)c4</t>
  </si>
  <si>
    <t>Cc1nc2c(c3ccccc3)c(nn2c(C)c1C)c4ccc(O)cc4</t>
  </si>
  <si>
    <t>CC(C)c1cc(C(C)C)n2nc(c3ccc(O)cc3)c(c4cccc(O)c4)c2n1</t>
  </si>
  <si>
    <t>NS(=O)(=O)Oc1ccc2OC(CC(=O)c2c1)C34CC5CC(CC(C5)C3)C4</t>
  </si>
  <si>
    <t>CC1(C)C(C2=CC(=O)c3cc(OS(=O)(=O)N)ccc3O2)C1(C)C</t>
  </si>
  <si>
    <t>CC(C)(C)C1=CC(=O)c2cc(O)ccc2O1</t>
  </si>
  <si>
    <t>Oc1ccc2OC(CC(=O)c2c1)C34CC5CC(CC(C5)C3)C4</t>
  </si>
  <si>
    <t>Oc1ccc2OC(=CC(=O)c2c1)C3CCCCCCCCCCC3</t>
  </si>
  <si>
    <t>CC1(C)C(C2=CC(=O)c3cc(O)ccc3O2)C1(C)C</t>
  </si>
  <si>
    <t>Oc1ccc2OC(=CC(=O)c2c1)C34CC5CC(CC(C5)C3)C4</t>
  </si>
  <si>
    <t>Oc1ccc2SC(=CC(=O)c2c1)C34CC5CC(CC(C5)C3)C4</t>
  </si>
  <si>
    <t>NS(=O)(=O)Oc1ccc2SC(=CC(=O)c2c1)C34CC5CC(CC(C5)C3)C4</t>
  </si>
  <si>
    <t>Oc1ccc2OC(=CC(=O)c2c1)CCc3ccccc3</t>
  </si>
  <si>
    <t>C[C@]12CC[C@H]3[C@@H](CCc4cc(OS(=O)(=O)N)ccc34)[C@@H]1CCC2=O</t>
  </si>
  <si>
    <t>CC(=C(c1ccc(O)cc1)c2ccc(O)cc2)c3ccccc3</t>
  </si>
  <si>
    <t>CCCCC(=C(c1ccc(O)cc1)c2ccc(O)cc2)c3ccccc3</t>
  </si>
  <si>
    <t>Oc1ccc(cc1)C(=C(CC(F)(F)F)c2ccccc2)c3ccc(O)cc3</t>
  </si>
  <si>
    <t>CCCC(=C(c1ccc(O)cc1)c2ccc(O)cc2)c3ccccc3</t>
  </si>
  <si>
    <t>Oc1ccc(cc1)C(=Cc2ccccc2)c3ccc(O)cc3</t>
  </si>
  <si>
    <t>CC\C(=C(/c1ccccc1)\c2ccc(O)cc2)\c3ccccc3</t>
  </si>
  <si>
    <t>CC\C(=C(/c1ccc(O)cc1)\c2ccc(OCCNC)cc2)\c3ccccc3</t>
  </si>
  <si>
    <t>C[C@]12CC[C@H]3[C@@H](CCc4cc(O)ccc34)[C@@H]1CC[C@@]2(O)c5cn(CCCC(=O)NO)nn5</t>
  </si>
  <si>
    <t>C[C@]12CC[C@H]3[C@@H](CCc4cc(O)ccc34)[C@@H]1CC[C@@]2(O)c5cn(CCCCC(=O)NO)nn5</t>
  </si>
  <si>
    <t>C[C@]12CC[C@H]3[C@@H](CCc4cc(O)ccc34)[C@@H]1CC[C@@]2(O)c5cn(CCCCCC(=O)NO)nn5</t>
  </si>
  <si>
    <t>C[C@]12CC[C@H]3[C@@H](CCc4cc(O)ccc34)[C@@H]1CC[C@@]2(O)c5cn(CCCCCCC(=O)NO)nn5</t>
  </si>
  <si>
    <t>C[C@]12CC[C@H]3[C@@H](CCc4cc(O)ccc34)[C@@H]1CC[C@@]2(O)c5cn(CCCCCCCC(=O)NO)nn5</t>
  </si>
  <si>
    <t>CC(C)C(=O)Nc1ccc(c(c1)C(F)(F)F)[N+](=O)[O-]</t>
  </si>
  <si>
    <t>[O-][N+](=O)c1ccc(N2CCN(CC2)c3cccc(c3)C(F)(F)F)c(c1)C(F)(F)F</t>
  </si>
  <si>
    <t>Oc1ccc(CCCC2=NOC(C2)c3ccccc3)cc1</t>
  </si>
  <si>
    <t>Oc1ccc2CN(CCc2c1)S(=O)(=O)C(F)(F)F</t>
  </si>
  <si>
    <t>COc1ccc(cc1)C2Oc3ccc(O)cc3C(=O)C2C</t>
  </si>
  <si>
    <t>COc1ccc(cc1)c2cccc(c2)c3ccc(OC)cc3</t>
  </si>
  <si>
    <t>COc1ccc2[C@H]3CC[C@]4(C)[C@@H](O)CC[C@H]4[C@@H]3CCc2c1</t>
  </si>
  <si>
    <t>CO[C@H]1CC[C@H]2[C@@H]3CCc4cc(OC)ccc4[C@H]3CC[C@]12C</t>
  </si>
  <si>
    <t>C[C@@H]1CCC(=O)[C@H](C)[C@@]1(C)\C=C\C(=C\Cc2c(O)c(Cl)c(C)c(C=O)c2O)\C</t>
  </si>
  <si>
    <t>Oc1ccc([C@@H]2NC=N[C@@H]2c3ccc(O)cc3I)c(I)c1</t>
  </si>
  <si>
    <t>Oc1ccc([C@@H]2NC=N[C@@H]2c3ccc(O)cc3F)c(F)c1</t>
  </si>
  <si>
    <t>COc1ccc([C@@H]2N=CN[C@@H]2c3c(Cl)cc(OC)cc3Cl)c(F)c1</t>
  </si>
  <si>
    <t>Cc1cc(O)ccc1[C@@H]2NC=N[C@@H]2c3ccc(O)cc3C</t>
  </si>
  <si>
    <t>COc1ccc([C@@H]2NC=N[C@@H]2c3ccc(OC)cc3C)c(C)c1</t>
  </si>
  <si>
    <t>Oc1ccc([C@@H]2N=CN[C@@H]2c3c(Cl)cc(O)cc3Cl)c(F)c1</t>
  </si>
  <si>
    <t>COc1ccc([C@@H]2NC=N[C@@H]2c3ccc(OC)cc3I)c(I)c1</t>
  </si>
  <si>
    <t>COc1ccc(cc1)[C@@H]2NC=N[C@@H]2c3ccc(OC)cc3</t>
  </si>
  <si>
    <t>COc1ccc([C@@H]2NC=N[C@@H]2c3ccc(OC)cc3F)c(F)c1</t>
  </si>
  <si>
    <t>Oc1ccc([C@@H]2N=CN[C@@H]2c3c(Cl)cc(O)cc3Cl)c(Cl)c1</t>
  </si>
  <si>
    <t>COc1ccc([C@@H]2NC=N[C@@H]2c3ccc(OC)cc3Cl)c(Cl)c1</t>
  </si>
  <si>
    <t>Oc1ccc(cc1)[C@@H]2NC=N[C@@H]2c3ccc(O)cc3</t>
  </si>
  <si>
    <t>COc1ccc([C@@H]2N=CN[C@@H]2c3c(Cl)cc(OC)cc3Cl)c(Cl)c1</t>
  </si>
  <si>
    <t>C[C@H]1C2CC([C@H](C)c3cc(O)ccc23)c4ccc(O)cc14</t>
  </si>
  <si>
    <t>CC(=C1C2CCCC1CCC2)c3ccc(O)cc3</t>
  </si>
  <si>
    <t>Oc1ccc(cc1)C2C3CCCC2CCC3</t>
  </si>
  <si>
    <t>Oc1ccc(cc1)C2CCC3CC2CCC3c4ccc(O)cc4</t>
  </si>
  <si>
    <t>Oc1ccc(cc1)C2=CCC3CCCC2C3</t>
  </si>
  <si>
    <t>Oc1ccc2C3CC(Cc2c1)c4ccc(O)cc4C3</t>
  </si>
  <si>
    <t>Oc1ccc2C(=O)C3CC(C(=O)c4ccc(O)cc34)c2c1</t>
  </si>
  <si>
    <t>Oc1ccc2CC3CC(Cc4ccc(O)cc34)c2c1</t>
  </si>
  <si>
    <t>Oc1ccc(cc1)C2(C3CCCC2CCC3)c4ccc(O)cc4</t>
  </si>
  <si>
    <t>Oc1ccc2C3CC(C(=O)c2c1)c4ccc(O)cc4C3=O</t>
  </si>
  <si>
    <t>CC1(C2CCCC1CCC2)c3ccc(O)cc3</t>
  </si>
  <si>
    <t>Oc1ccc(cc1)C(=C2C3CCCC2CCC3)c4ccc(O)cc4</t>
  </si>
  <si>
    <t>C[C@H]1C2CC([C@H](C)c3ccc(O)cc23)c4cc(O)ccc14</t>
  </si>
  <si>
    <t>Oc1ccc2C(=C(C(=O)Oc2c1)c3ccccc3)c4cccc(OCCCN5CCCCC5)c4</t>
  </si>
  <si>
    <t>Oc1ccc2C(=C(C(=O)Oc2c1)c3ccccc3)c4cccc(OCCCCN5CCCCC5)c4</t>
  </si>
  <si>
    <t>Oc1ccc2C(=C(C(=O)Oc2c1)c3ccccc3)c4ccc(OCCCCN5CCCCC5)cc4</t>
  </si>
  <si>
    <t>Oc1ccc2C(=C(C(=O)Oc2c1)c3ccccc3)c4ccc(OCCCN5CCCCC5)cc4</t>
  </si>
  <si>
    <t>Oc1ccc2C(=C(C(=O)Oc2c1)c3ccccc3)Cc4ccc(OCCCCN5CCCCC5)cc4</t>
  </si>
  <si>
    <t>Oc1ccc2C(=C(C(=O)Oc2c1)c3ccccc3)c4cccc(OCCCCCN5CCCCC5)c4</t>
  </si>
  <si>
    <t>Oc1ccc2C(=C(C(=O)Oc2c1)c3ccccc3)c4ccc(OCCN5CCCCC5)cc4</t>
  </si>
  <si>
    <t>Oc1ccc2C(=C(C(=O)Oc2c1)c3ccccc3)c4cccc(OCCN5CCCCC5)c4</t>
  </si>
  <si>
    <t>Oc1ccc2C(=C(C(=O)Oc2c1)c3ccccc3)c4ccc(OCCCCCN5CCCCC5)cc4</t>
  </si>
  <si>
    <t>Oc1ccc2C(=C(C(=O)Oc2c1)c3ccccc3)Cc4ccc(OCCCN5CCCCC5)cc4</t>
  </si>
  <si>
    <t>Oc1ccc2C(=C(C(=O)Oc2c1)c3ccccc3)c4ccc(OCCCCCCN5CCCCC5)cc4</t>
  </si>
  <si>
    <t>Oc1ccc2C(=C(C(=O)Oc2c1)c3ccccc3)Cc4ccc(OCCN5CCCCC5)cc4</t>
  </si>
  <si>
    <t>CC(=O)Oc1ccc(cc1)C(=C2CCCCC2)c3ccc(OC(=O)C)cc3</t>
  </si>
  <si>
    <t>Oc1ccc(cc1)C(=C2CC3CCC2C3)c4ccc(O)cc4</t>
  </si>
  <si>
    <t>Oc1ccc(cc1)C(=C2C3CCCC2CCC3)c4cccc(O)c4</t>
  </si>
  <si>
    <t>CC12CCC(C1)C(C)(C)C2=C(c3ccc(O)cc3)c4ccc(O)cc4</t>
  </si>
  <si>
    <t>Oc1ccc(cc1)C(C2C3CCCC2CCC3)c4ccc(O)cc4</t>
  </si>
  <si>
    <t>Oc1ccc(cc1)C(=C2CC3CC2C4CCCC34)c5ccc(O)cc5</t>
  </si>
  <si>
    <t>Oc1ccc(cc1)C(C2CCCCC2)c3ccc(O)cc3</t>
  </si>
  <si>
    <t>Oc1ccc(cc1)C(=C2C3CC4CC(CC2C4)C3)c5ccc(O)cc5</t>
  </si>
  <si>
    <t>CC1(C)CC(=C(c2ccc(O)cc2)c3ccc(O)cc3)C[C@]4(C)C(C)(C)[C@H]5CC[C@@]14C5</t>
  </si>
  <si>
    <t>Oc1ccc(cc1)C(=C2C3CCCC2CCC3)c4ccc(O)c(O)c4</t>
  </si>
  <si>
    <t>CC1(C)C2CCC1(C)C(=C(c3ccc(O)cc3)c4ccc(O)cc4)C2</t>
  </si>
  <si>
    <t>Oc1ccc(cc1)C(=C2CCCCC2)c3ccc(O)cc3</t>
  </si>
  <si>
    <t>Oc1ccc2C3=C(COc2c1)c4ccc(O)cc4OC3c5ccc(OCCN6CCCCCC6)cc5</t>
  </si>
  <si>
    <t>Oc1ccc2C3=C(COc2c1)c4ccc(O)cc4OC3c5ccccc5</t>
  </si>
  <si>
    <t>CN(C)c1ccc(cc1)C2Oc3cc(O)ccc3C4=C2c5ccc(O)cc5OC4</t>
  </si>
  <si>
    <t>CN(C)CCOc1ccc(cc1)C2Oc3cc(O)ccc3C4=C2c5ccc(O)cc5OC4</t>
  </si>
  <si>
    <t>Oc1ccc2C3=C(COc2c1)c4ccc(O)cc4OC3c5ccc(OCCN6CCOCC6)cc5</t>
  </si>
  <si>
    <t>Oc1ccc2C3=C(COc2c1)c4ccc(O)cc4OC3c5ccc(OCCN6CCCCC6)cc5</t>
  </si>
  <si>
    <t>Oc1ccc2C3=C(COc2c1)c4ccc(O)cc4OC3c5ccc(OCCN6CCCC6)cc5</t>
  </si>
  <si>
    <t>C[C@H]1CCC[C@H](O)CCCCCc2cc(O)cc(O)c2C(=O)O1</t>
  </si>
  <si>
    <t>Oc1ccc(cc1)N=Nc2ccc(O)cc2O</t>
  </si>
  <si>
    <t>C[C@]12CC[C@@H](C[C@@H]1CC[C@@H]2O)c3cc(F)c(O)c(F)c3F</t>
  </si>
  <si>
    <t>C[C@]12CC[C@@H](C[C@@H]1CC[C@@H]2O)c3ccc(O)c(F)c3F</t>
  </si>
  <si>
    <t>C[C@]12CC[C@@H](C[C@H]1CC[C@@H]2O)c3ccc(O)cc3Cl</t>
  </si>
  <si>
    <t>C[C@]12CC[C@@H](C[C@H]1CC[C@@H]2O)c3ccc(O)cc3C(F)(F)F</t>
  </si>
  <si>
    <t>C[C@]12CC=C(C[C@H]1CC[C@@H]2O)c3ccc(O)cc3Cl</t>
  </si>
  <si>
    <t>Oc1ccc(cc1)N=Nc2ccc(O)cc2</t>
  </si>
  <si>
    <t>Oc1ccc(N=Nc2ccc(O)cc2O)c(O)c1</t>
  </si>
  <si>
    <t>Cc1c(F)c(O)c(F)cc1[C@H]2CC[C@]3(C)[C@@H](O)CC[C@H]3C2</t>
  </si>
  <si>
    <t>C[C@]12CC[C@@H](C[C@@H]1CC[C@@H]2O)c3ccc(O)cc3O</t>
  </si>
  <si>
    <t>Cc1c(F)c(O)c(F)cc1[C@H]2CC[C@]3(C)[C@@H](O)CC[C@@H]3C2</t>
  </si>
  <si>
    <t>C[C@]12CC[C@@H](C[C@H]1CC[C@@H]2O)c3ccc(O)cc3O</t>
  </si>
  <si>
    <t>COc1cc(O)ccc1[C@H]2CC[C@]3(C)[C@@H](O)CC[C@@H]3C2</t>
  </si>
  <si>
    <t>C[C@]12CC[C@@H](C[C@@H]1CC[C@@H]2O)c3ccc(O)cc3C(F)(F)F</t>
  </si>
  <si>
    <t>COc1cc(O)ccc1[C@H]2CC[C@]3(C)[C@@H](O)CC[C@H]3C2</t>
  </si>
  <si>
    <t>C[C@]12CC=C(C[C@H]1CC[C@@H]2O)c3ccc(O)cc3</t>
  </si>
  <si>
    <t>C[C@]12CC=C(C[C@H]1CC[C@@H]2O)c3ccc(O)cc3F</t>
  </si>
  <si>
    <t>C[C@]12CC=C(C[C@H]1CC[C@@H]2O)c3ccc(O)cc3C(F)(F)F</t>
  </si>
  <si>
    <t>COc1cc(O)ccc1C2=CC[C@]3(C)[C@@H](O)CC[C@@H]3C2</t>
  </si>
  <si>
    <t>C[C@]12CC=C(C[C@H]1CC[C@@H]2O)c3cc(F)c(O)cc3F</t>
  </si>
  <si>
    <t>C[C@]12CC=C(C[C@H]1CC[C@@H]2O)c3ccc(O)c(F)c3Cl</t>
  </si>
  <si>
    <t>C[C@]12CC=C(C[C@H]1CC[C@@H]2O)c3ccc(O)c(Cl)c3Cl</t>
  </si>
  <si>
    <t>C[C@]12CC=C(C[C@H]1CC[C@@H]2O)c3cc(F)c(O)c(F)c3Cl</t>
  </si>
  <si>
    <t>C[C@]12CC=C(C[C@@H]1CC[C@@H]2O)c3ccc(O)cc3</t>
  </si>
  <si>
    <t>C[C@]12CC=C(C[C@@H]1CC[C@@H]2O)c3ccc(O)cc3F</t>
  </si>
  <si>
    <t>C[C@]12CC=C(C[C@@H]1CC[C@@H]2O)c3ccc(O)cc3Cl</t>
  </si>
  <si>
    <t>COc1cc(O)ccc1C2=CC[C@]3(C)[C@@H](O)CC[C@H]3C2</t>
  </si>
  <si>
    <t>C[C@]12CC=C(C[C@@H]1CC[C@@H]2O)c3cc(F)c(O)c(F)c3F</t>
  </si>
  <si>
    <t>COc1ccc(OS(=O)(=O)C2CC3OC2C(=C3c4ccc(O)cc4)c5ccc(NC(=O)CCCCCCC(=O)O)cc5)cc1</t>
  </si>
  <si>
    <t>COc1cc2oc(c(C=O)c2c(O)c1CCC(C)(C)O)c3ccc(O)cc3O</t>
  </si>
  <si>
    <t>COc1cc2oc(c(C=O)c2c(O)c1CC(O)C(=C)C)c3ccc(O)cc3O</t>
  </si>
  <si>
    <t>COc1cc(O)ccc1c2oc3cc(O)c(CC(O)C(=C)C)c(O)c3c2C=O</t>
  </si>
  <si>
    <t>COc1cc2oc(c(C=O)c2c(O)c1CC=C(C)C)c3ccc(O)cc3OC</t>
  </si>
  <si>
    <t>COc1cc2oc(c(C=O)c2c(O)c1CCC(C)(C)O)c3ccc(O)cc3OC</t>
  </si>
  <si>
    <t>COc1cc2oc(c(C=O)c2c(O)c1CC=C(C)C)c3ccc(O)cc3O</t>
  </si>
  <si>
    <t>CCCCCCCCNC(=O)CCCCCCCCCCOC[C@@H]1Cc2ccccc2CN1C(=O)c3cccc(F)c3</t>
  </si>
  <si>
    <t>CCCCNC(=O)CCCCCCCCCCOC[C@@H]1Cc2ccccc2CN1C(=O)c3ccccc3F</t>
  </si>
  <si>
    <t>CCCCNC(=O)CCCCCCCCCCOC[C@@H]1Cc2ccccc2CN1C(=O)c3cccc(F)c3</t>
  </si>
  <si>
    <t>CCCCNC(=O)CCCCCCCCCCOC[C@@H]1Cc2ccccc2CN1C(=O)c3ccc(F)cc3</t>
  </si>
  <si>
    <t>CCCCNC(=O)CCCCCCCCCCOC[C@@H]1Cc2ccccc2CN1C(=O)c3cccc(OC)c3</t>
  </si>
  <si>
    <t>CCCCNC(=O)CCCCCCCCCCOC[C@@H]1Cc2ccccc2CN1C(=O)c3ccc(OC)cc3</t>
  </si>
  <si>
    <t>CCCCNC(=O)CCCCCCCCCCOC[C@@H]1Cc2ccccc2CN1C(=O)c3cccc(O)c3</t>
  </si>
  <si>
    <t>CCCCNC(=O)CCCCCCCCCCOC[C@@H]1Cc2ccccc2CN1C(=O)c3ccc(O)cc3</t>
  </si>
  <si>
    <t>CCCCNC(=O)CCCCCCCCCCOC[C@@H]1Cc2ccccc2CN1C(=O)c3cccc(C)c3</t>
  </si>
  <si>
    <t>CCCCNC(=O)CCCCCCCCCCOC[C@@H]1Cc2ccccc2CN1C(=O)c3ccc(C)cc3</t>
  </si>
  <si>
    <t>CCCCNC(=O)CCCCCCCCCCOC[C@@H]1Cc2ccccc2CN1C(=O)c3cccc(Cl)c3</t>
  </si>
  <si>
    <t>CCCCNC(=O)CCCCCCCCCCOC[C@@H]1Cc2ccccc2CN1C(=O)Cc3cccc(F)c3</t>
  </si>
  <si>
    <t>Oc1ccc(CN(c2ccc(O)cc2)c3ccc(O)cc3)cc1</t>
  </si>
  <si>
    <t>Oc1ccc(cc1)N(C2CCCCC2)c3ccc(O)cc3</t>
  </si>
  <si>
    <t>Oc1ccc(cc1)N(c2ccccc2)c3ccc(O)cc3</t>
  </si>
  <si>
    <t>Oc1ccc(cc1)N(CC2CC2)c3ccc(O)cc3</t>
  </si>
  <si>
    <t>CC(C)CCN(c1ccc(O)cc1)c2ccc(O)cc2</t>
  </si>
  <si>
    <t>Oc1ccc(cc1)N(CCC2CCCCC2)c3ccc(O)cc3</t>
  </si>
  <si>
    <t>Oc1ccc(cc1)N(c2ccc(O)cc2)S(=O)(=O)c3ccc(O)cc3</t>
  </si>
  <si>
    <t>Oc1ccc(cc1)N(C(=O)c2ccccc2)c3ccc(O)cc3</t>
  </si>
  <si>
    <t>Oc1ccc(cc1)N(C(=O)c2ccc(O)cc2)c3ccc(O)cc3</t>
  </si>
  <si>
    <t>Oc1ccc(cc1)N(Cc2ccccc2)c3ccc(O)cc3</t>
  </si>
  <si>
    <t>Oc1ccc(cc1)N(CC23CC4CC(CC(Br)(C4)C2)C3)c5ccc(O)cc5</t>
  </si>
  <si>
    <t>CCCCCCN(c1ccc(O)cc1)c2ccc(O)cc2</t>
  </si>
  <si>
    <t>Oc1ccc(cc1)N(CC2CCCCC2)c3ccc(O)cc3</t>
  </si>
  <si>
    <t>Oc1ccc(cc1)N(c2ccc(O)cc2)S(=O)(=O)c3ccccc3</t>
  </si>
  <si>
    <t>Oc1ccc(cc1)c2cc(cs2)c3cccc(O)c3</t>
  </si>
  <si>
    <t>Oc1ccc(cc1)c2ccc(s2)c3cccc(O)c3</t>
  </si>
  <si>
    <t>Oc1cccc(c1)c2ccc(nc2)c3cccc(O)c3</t>
  </si>
  <si>
    <t>Oc1ccc(cc1)c2csc(c2)c3cccc(O)c3</t>
  </si>
  <si>
    <t>Oc1ccc(cc1)c2cn(nn2)c3cccc(O)c3</t>
  </si>
  <si>
    <t>Oc1ccc(cc1)c2oc(nc2)c3cccc(O)c3</t>
  </si>
  <si>
    <t>Oc1ccc(cc1)c2cc(on2)c3cccc(O)c3</t>
  </si>
  <si>
    <t>Oc1ccc(cc1)c2coc(n2)c3cccc(O)c3</t>
  </si>
  <si>
    <t>Cc1cc(ccc1O)c2csc(c2)c3cccc(O)c3</t>
  </si>
  <si>
    <t>Oc1cccc(c1)c2ccc(s2)c3ccc(O)c(F)c3</t>
  </si>
  <si>
    <t>Oc1ccc(cc1F)c2ccc(s2)c3ccc(F)c(O)c3</t>
  </si>
  <si>
    <t>Oc1ccc(cc1)c2ccc(s2)c3cc(O)cc(F)c3</t>
  </si>
  <si>
    <t>Cc1cc(ccc1O)c2cnc(s2)c3cccc(O)c3</t>
  </si>
  <si>
    <t>Oc1ccc2nc(sc2c1)C(=O)c3cccc(O)c3F</t>
  </si>
  <si>
    <t>COc1ccc2c(C(=O)c3ccc(OCCN4CCCCC4)cc3)c(sc2c1)[C@@H]5CC[C@H](O)CC5</t>
  </si>
  <si>
    <t>Oc1ccc2c(Cc3ccc(OCCN4CCCCC4)cc3)c(sc2c1)C5CCCCC5</t>
  </si>
  <si>
    <t>CCc1sc2cc(O)ccc2c1Cc3ccc(OCCN4CCCCC4)cc3</t>
  </si>
  <si>
    <t>Oc1ccc2c(Cc3ccc(OCCN4CCCCC4)cc3)c(sc2c1)C5CCCC5</t>
  </si>
  <si>
    <t>O[C@@H]1CC[C@H](CC1)c2sc3cc(O)ccc3c2C(=O)c4ccc(OCCN5CCCCC5)cc4</t>
  </si>
  <si>
    <t>O[C@@H]1CC[C@H](CC1)c2sc3cc(O)ccc3c2Cc4ccc(OCCN5CCCCC5)cc4</t>
  </si>
  <si>
    <t>Cc1sc2cc(O)ccc2c1Cc3ccc(OCCN4CCCCC4)cc3</t>
  </si>
  <si>
    <t>CC(C)c1sc2cc(O)ccc2c1Cc3ccc(OCCN4CCCCC4)cc3</t>
  </si>
  <si>
    <t>C[C@]12CC[C@H]3[C@@H](CCc4cc(O)ccc34)[C@@H]1CC[C@@]2(O)\C=C\c5ccccc5</t>
  </si>
  <si>
    <t>C[C@]12CC[C@H]3[C@@H](CCc4cc(O)ccc34)[C@@H]1CC[C@@]2(O)\C=C\c5ccccn5</t>
  </si>
  <si>
    <t>C[C@]12CC[C@H]3[C@@H](CCc4cc(O)ccc34)[C@@H]1CC[C@@]2(O)\C=C\c5cccnc5</t>
  </si>
  <si>
    <t>C[C@]12CC[C@H]3[C@@H](CCc4cc(O)ccc34)[C@@H]1CC[C@@]2(O)\C=C\c5ccncc5</t>
  </si>
  <si>
    <t>C[C@]12CC[C@H]3[C@@H](CCc4cc(O)ccc34)[C@@H]1CC[C@@]2(O)\C=C\c5cncnc5</t>
  </si>
  <si>
    <t>C[C@]12CC[C@H]3[C@@H](CCc4cc(O)ccc34)[C@@H]1CC[C@@]2(O)\C=C\c5cccs5</t>
  </si>
  <si>
    <t>C[C@]12CC[C@H]3[C@@H](CCc4cc(O)ccc34)[C@@H]1CC[C@@]2(O)\C=C\c5ccsc5</t>
  </si>
  <si>
    <t>CCc1c(nn(c2ccc(O)cc2)c1c3ccc(O)cc3)c4ccc(O)cc4</t>
  </si>
  <si>
    <t>Oc1ccc(cc1)c2onc(c2\C=C\c3ccccc3)c4ccc(O)cc4</t>
  </si>
  <si>
    <t>Oc1ccc(cc1)c2onc(c2\C=C/c3ccccc3)c4ccc(O)cc4</t>
  </si>
  <si>
    <t>Cc1ccc(\C=C\c2c(onc2c3ccc(O)cc3)c4ccc(O)cc4)cc1</t>
  </si>
  <si>
    <t>Oc1ccc(cc1)c2onc(c2\C=C\c3ccc(F)cc3)c4ccc(O)cc4</t>
  </si>
  <si>
    <t>Oc1ccc(cc1)c2onc(c2\C=C\c3ccc(Cl)cc3)c4ccc(O)cc4</t>
  </si>
  <si>
    <t>Oc1ccc(cc1)c2onc(c2\C=C\c3ccc(cc3)C(F)(F)F)c4ccc(O)cc4</t>
  </si>
  <si>
    <t>Oc1ccc(cc1)c2onc(c2\C=C\c3cccc(c3)C(F)(F)F)c4ccc(O)cc4</t>
  </si>
  <si>
    <t>Oc1ccc(\C=C\c2c(onc2c3ccc(O)cc3)c4ccc(O)cc4)cc1</t>
  </si>
  <si>
    <t>Oc1ccc(cc1)c2onc(c2\C=C\c3cccc(O)c3)c4ccc(O)cc4</t>
  </si>
  <si>
    <t>CCCCC\C=C\c1c(onc1c2ccc(O)cc2)c3ccc(O)cc3</t>
  </si>
  <si>
    <t>CCCCCC\C=C\c1c(onc1c2ccc(O)cc2)c3ccc(O)cc3</t>
  </si>
  <si>
    <t>CCCCCCC\C=C\c1c(onc1c2ccc(O)cc2)c3ccc(O)cc3</t>
  </si>
  <si>
    <t>CC(C)(C)\C=C\c1c(onc1c2ccc(O)cc2)c3ccc(O)cc3</t>
  </si>
  <si>
    <t>Oc1ccc(cc1)c2onc(c3ccc(O)cc3)c2c4ccc(O)cc4</t>
  </si>
  <si>
    <t>Cc1cccc(C)c1N=C(c2ccc(O)cc2)c3ccc(O)cc3</t>
  </si>
  <si>
    <t>Cc1ccc(cc1)N=C(c2ccc(O)cc2)c3ccc(O)cc3</t>
  </si>
  <si>
    <t>COc1ccc(cc1)N=C(c2ccc(O)cc2)c3ccc(O)cc3</t>
  </si>
  <si>
    <t>COc1ccc(cc1)\N=C(/c2ccccc2)\c3ccc(O)cc3O</t>
  </si>
  <si>
    <t>COc1ccc(cc1)\C(=N/c2ccc(O)cc2)\c3ccc(O)cc3O</t>
  </si>
  <si>
    <t>O\N=C\c1ccc(c2ccc(O)cc2)c(c1O)c3ccc(O)cc3</t>
  </si>
  <si>
    <t>O\N=C\c1c(O)ccc(c2ccc(O)cc2)c1c3ccc(O)cc3</t>
  </si>
  <si>
    <t>O\N=C\c1c(O)ccc(c1Cl)c2ccc(O)cc2</t>
  </si>
  <si>
    <t>O\N=C\c1c(O)ccc(c1Cl)c2ccc(O)c(F)c2</t>
  </si>
  <si>
    <t>Cc1cc(c(Cl)c(\C=N\O)c1O)c2ccc(O)cc2</t>
  </si>
  <si>
    <t>Cc1c(\C=N\O)c(O)c(Cl)cc1c2ccc(O)cc2</t>
  </si>
  <si>
    <t>Cc1c(\C=N\O)c(O)c(Cl)cc1c2ccc(O)c(F)c2</t>
  </si>
  <si>
    <t>COc1ccc(CCCc2ccc(O)cc2)c(O)c1</t>
  </si>
  <si>
    <t>CC(=CCc1c(O)c(O)cc([C@H]2CCc3ccc(O)cc3O2)c1CC=C(C)C)C</t>
  </si>
  <si>
    <t>CC(=CCc1c(O)c(O)ccc1[C@H]2CCc3ccc(O)cc3O2)C</t>
  </si>
  <si>
    <t>Oc1ccc(cc1)[C@H]2CCc3ccc(O)cc3O2</t>
  </si>
  <si>
    <t>Cc1ccccc1CC2=C(NC3CCCC3)c4ccccc4OC2=O</t>
  </si>
  <si>
    <t>Oc1ccc2c(c1)nc(c3ccccc3)n2Cc4ccc(OCCN5CCCCC5)cc4</t>
  </si>
  <si>
    <t>Oc1cccc(c1)c2ccc3c(c(O)ccc3c2)c4cccnc4</t>
  </si>
  <si>
    <t>Oc1cccc(c1)c2ccc3c(c(O)ccc3c2)c4cccc(O)c4</t>
  </si>
  <si>
    <t>Nc1cccc(c1)c2c(O)ccc3cc(ccc23)c4cccc(O)c4</t>
  </si>
  <si>
    <t>CS(=O)(=O)Nc1cccc(c1)c2c(O)ccc3cc(ccc23)c4cccc(O)c4</t>
  </si>
  <si>
    <t>COc1ccc(cn1)c2c(O)ccc3cc(ccc23)c4cccc(O)c4</t>
  </si>
  <si>
    <t>Oc1cccc(c1)c2ccc3c(c(O)ccc3c2)c4cocc4</t>
  </si>
  <si>
    <t>Oc1cccc(c1)c2ccc3c(c(O)ccc3c2)c4ccncc4</t>
  </si>
  <si>
    <t>C[C@]12CC[C@@H](C[C@@H]1CC[C@@H]2O)c3ccc(O)cc3Cl</t>
  </si>
  <si>
    <t>C[C@]12CC[C@@H](C[C@@H]1CC[C@@H]2O)c3cc(F)c(O)c(F)c3</t>
  </si>
  <si>
    <t>C[C@]12CC[C@@H](C[C@@H]1CC[C@@H]2O)c3cc(F)c(O)cc3F</t>
  </si>
  <si>
    <t>C[C@]12CC[C@H](C[C@@H]1CC[C@@H]2O)c3ccc(O)cc3</t>
  </si>
  <si>
    <t>CCC(C(CC)c1ccc(O)cc1)c2ccc(O)cc2</t>
  </si>
  <si>
    <t>CCC(Cc1ccc(O)cn1)c2ccc(O)cc2</t>
  </si>
  <si>
    <t>CCC(Cc1ccc(O)cc1)c2ccc(O)cc2</t>
  </si>
  <si>
    <t>CC[C@@H]([C@H](CC)c1ccc(O)cn1)c2ccccc2</t>
  </si>
  <si>
    <t>CC[C@H]([C@H](CC)c1ccc(O)cn1)c2ccccc2</t>
  </si>
  <si>
    <t>CCCC(Cc1ccc(O)cc1)c2ccc(O)cn2</t>
  </si>
  <si>
    <t>CC[C@@H]([C@H](C)c1ccc(O)cc1)c2ccc(O)cn2</t>
  </si>
  <si>
    <t>C[C@]12CC[C@H]3[C@@H](CCc4cc(O)ccc34)[C@@H]1CC[C@@]2(O)\C=C\c5ccc(cc5)C(F)(F)F</t>
  </si>
  <si>
    <t>CO[C@H]1C[C@@]2(C)[C@@H](CC[C@@]2(O)\C=C\c3cccc(c3)C(F)(F)F)[C@@H]4CCc5cc(O)ccc5[C@@H]14</t>
  </si>
  <si>
    <t>CO[C@H]1C[C@@]2(C)[C@@H](CC[C@@]2(O)\C=C\c3ccc(cc3)C(F)(F)F)[C@@H]4CCc5cc(O)ccc5[C@@H]14</t>
  </si>
  <si>
    <t>C[C@]12CC[C@H]3[C@@H](CCc4cc(O)ccc34)[C@@H]1CC[C@@]2(O)\C=C\c5ccccc5C(F)(F)F</t>
  </si>
  <si>
    <t>CO[C@H]1C[C@@]2(C)[C@@H](CC[C@@]2(O)\C=C\c3ccccc3)[C@@H]4CCc5cc(O)ccc5[C@@H]14</t>
  </si>
  <si>
    <t>CO[C@H]1C[C@@]2(C)[C@@H](CC[C@@]2(O)\C=C\c3ccccc3C(F)(F)F)[C@@H]4CCc5cc(O)ccc5[C@@H]14</t>
  </si>
  <si>
    <t>C[C@]12CC[C@H]3[C@@H](CCc4cc(O)ccc34)[C@@H]1CC[C@@]2(O)\C=C\c5cccc(c5)C(F)(F)F</t>
  </si>
  <si>
    <t>CCCCc1cc(NCCC)nc(NCCC)n1</t>
  </si>
  <si>
    <t>C(Nc1cc(\C=C\c2ccccc2)nc(NCc3cccc4ccccc34)n1)c5ccccc5</t>
  </si>
  <si>
    <t>CC(C)CNc1cc(\C=C\c2ccccc2)nc(NCc3ccccc3)n1</t>
  </si>
  <si>
    <t>CC(C)CNc1nc(NCc2ccccc2)cc(\C=C\c3ccccc3)n1</t>
  </si>
  <si>
    <t>CC(C)CNc1nc(\C=C\c2ccccc2)cc(n1)N(Cc3ccccc3)C(=O)OC(C)(C)C</t>
  </si>
  <si>
    <t>CC(C)CCc1cc(NCc2cccc3ccccc23)nc(NCC(C)C)n1</t>
  </si>
  <si>
    <t>CC(C)CNc1cc(CCc2ccccc2)nc(NCC(C)C)n1</t>
  </si>
  <si>
    <t>CC(C)CNc1cc(CCc2ccccc2)nc(NCc3ccccc3)n1</t>
  </si>
  <si>
    <t>CC(C)CNc1nc(CCc2ccccc2)cc(NCc3ccccc3)n1</t>
  </si>
  <si>
    <t>Oc1ccc(cc1)C(Cc2ccccc2)C#N</t>
  </si>
  <si>
    <t>Oc1cccc(CC(C#N)c2cccc(O)c2)c1</t>
  </si>
  <si>
    <t>OCC(Cc1ccc(O)cc1)c2ccc(O)cc2</t>
  </si>
  <si>
    <t>OC(=O)C(Cc1ccc(O)cc1)c2ccc(O)cc2</t>
  </si>
  <si>
    <t>Oc1ccc(CC(C#N)c2cccc(O)c2)cc1</t>
  </si>
  <si>
    <t>Oc1ccc(cc1)C(Cc2cccc(O)c2)C#N</t>
  </si>
  <si>
    <t>Oc1ccc(CC(C#N)c2ccccc2)cc1</t>
  </si>
  <si>
    <t>Oc1cccc(c1)C(C#N)C(C#N)c2cccc(O)c2</t>
  </si>
  <si>
    <t>CCN(CC)C(=O)C(Cc1ccc(O)cc1)c2ccc(O)cc2</t>
  </si>
  <si>
    <t>CCC(C(C#N)c1ccc(O)cc1)c2ccc(O)cc2</t>
  </si>
  <si>
    <t>CC(C(C#N)c1ccc(O)cc1)c2ccc(O)cc2</t>
  </si>
  <si>
    <t>Oc1ccc(CC(CC#N)c2ccc(O)cc2)cc1</t>
  </si>
  <si>
    <t>Oc1ccc(cc1)[C@H](C#N)C(C#N)c2ccc(O)cc2</t>
  </si>
  <si>
    <t>Oc1ccc(cc1)[C@@H](C#N)C(C#N)c2ccc(O)cc2</t>
  </si>
  <si>
    <t>Oc1ccc(cc1)\C(=C(/C#N)\c2ccc(O)cc2)\C#N</t>
  </si>
  <si>
    <t>OCc1cc(CC(C#N)c2ccc(O)cc2)ccc1O</t>
  </si>
  <si>
    <t>Oc1ccc(cc1)C(Cc2ccc(O)c(CCF)c2)C#N</t>
  </si>
  <si>
    <t>Cc1cc(CC(C#N)c2ccc(O)cc2)ccc1O</t>
  </si>
  <si>
    <t>Oc1ccc(cc1)C(CF)C(C#N)c2ccc(O)cc2</t>
  </si>
  <si>
    <t>Oc1ccc(cc1)C(Cc2ccc(O)c(O)c2)C#N</t>
  </si>
  <si>
    <t>Oc1ccc(cc1)C(Cc2ccc(O)c(F)c2)C#N</t>
  </si>
  <si>
    <t>Oc1ccc(cc1)C(Cc2ccc(O)c(Cl)c2)C#N</t>
  </si>
  <si>
    <t>Oc1ccc(cc1)C(Cc2ccc(O)c(Br)c2)C#N</t>
  </si>
  <si>
    <t>Oc1ccc(cc1)C(Cc2ccc(O)c(I)c2)C#N</t>
  </si>
  <si>
    <t>Oc1ccc(cc1)C(Cc2ccc(O)c(CCCF)c2)C#N</t>
  </si>
  <si>
    <t>OC(=O)CCC\C=C\c1ccc(cc1)C(=C2C3CCCC2CCC3)c4ccc(O)cc4</t>
  </si>
  <si>
    <t>OC(=O)CCCC\C=C\c1ccc(cc1)C(=C2C3CCCC2CCC3)c4ccc(O)cc4</t>
  </si>
  <si>
    <t>OC(=O)CCCCCOc1ccc(cc1)C(=C2C3CCCC2CCC3)c4ccccc4</t>
  </si>
  <si>
    <t>OC(=O)COc1ccc(cc1)C(=C2CCCCC2)c3ccc(O)cc3</t>
  </si>
  <si>
    <t>OC(=O)COc1ccc(cc1)C(=C2C3CCCC2CCC3)c4ccc(O)cc4</t>
  </si>
  <si>
    <t>OC(=O)CCCCCOc1ccc(cc1)C(=C2CCCCC2)c3ccc(O)cc3</t>
  </si>
  <si>
    <t>OC(=O)CCCCCOc1ccc(cc1)C(=C2C3CCCC2CCC3)c4ccc(O)cc4</t>
  </si>
  <si>
    <t>OC(=O)CCCOc1ccc(cc1)C(=C2C3CCCC2CCC3)c4ccc(O)cc4</t>
  </si>
  <si>
    <t>OC(=O)CCCCOc1ccc(cc1)C(=C2C3CCCC2CCC3)c4ccc(O)cc4</t>
  </si>
  <si>
    <t>OC(=O)CCCCCCOc1ccc(cc1)C(=C2C3CCCC2CCC3)c4ccc(O)cc4</t>
  </si>
  <si>
    <t>OC(=O)CCCCCCCCCCOc1ccc(cc1)C(=C2C3CCCC2CCC3)c4ccc(O)cc4</t>
  </si>
  <si>
    <t>OC(=O)\C=C\c1ccc(cc1)C(=C2C3CCCC2CCC3)c4ccc(O)cc4</t>
  </si>
  <si>
    <t>CC\C(=C(\c1ccc(O)cc1)/c2ccc(\C=C\C(=O)O)cc2)\c3ccccc3</t>
  </si>
  <si>
    <t>COP(=O)(O)\C=C\c1ccc(cc1)C(=C2C3CCCC2CCC3)c4ccc(O)cc4</t>
  </si>
  <si>
    <t>Oc1ccc(cc1)C(=C2C3CCCC2CCC3)c4ccc(OS(=O)(=O)C(F)(F)F)cc4</t>
  </si>
  <si>
    <t>CCC(=C(c1ccc(O)cc1)c2ccc(\C=C\C(=O)O)cc2)c3ccccc3</t>
  </si>
  <si>
    <t>OC(=O)\C=C\c1ccc(cc1)C(=C2CCCCC2)c3ccc(O)cc3</t>
  </si>
  <si>
    <t>OC(=O)C\C=C\c1ccc(cc1)C(=C2C3CCCC2CCC3)c4ccc(O)cc4</t>
  </si>
  <si>
    <t>OC(=O)COc1ccc(cc1)C(=C2C3CCCC2CCC3)c4ccc(OCC(=O)O)cc4</t>
  </si>
  <si>
    <t>CCOC(=O)CCCCCOc1ccc(cc1)C(=C2C3CCCC2CCC3)c4ccc(O)cc4</t>
  </si>
  <si>
    <t>OC(=O)CC\C=C\c1ccc(cc1)C(=C2C3CCCC2CCC3)c4ccc(O)cc4</t>
  </si>
  <si>
    <t>C[C@]12CC[C@H]3[C@@H](CCc4cc(O)ccc34)[C@@H]1CC[C@@]2(O)C#Cc5ccc(OCCCOCCCOCCCOc6ccc(cc6)C#C[C@]7(O)CC[C@H]8[C@@H]9CCc%10cc(O)ccc%10[C@H]9CC[C@]78C)cc5</t>
  </si>
  <si>
    <t>C[C@]12CC[C@H]3[C@@H](CCc4cc(O)ccc34)[C@@H]1CC[C@@]2(O)C#Cc5ccc(OCCCCOCCCCOc6ccc(cc6)C#C[C@]7(O)CC[C@H]8[C@@H]9CCc%10cc(O)ccc%10[C@H]9CC[C@]78C)cc5</t>
  </si>
  <si>
    <t>C[C@]12CC[C@H]3[C@@H](CCc4cc(O)ccc34)[C@@H]1CC[C@@]2(O)C#Cc5ccc(OCCCCOCCCCOCCCCOc6ccc(cc6)C#C[C@]7(O)CC[C@H]8[C@@H]9CCc%10cc(O)ccc%10[C@H]9CC[C@]78C)cc5</t>
  </si>
  <si>
    <t>C[C@]12CC[C@H]3[C@@H](CCc4cc(O)ccc34)[C@@H]1CC[C@@]2(O)C#Cc5ccc(OCCCOCCCOCCCOCCCOCCCOCCCOc6ccc(cc6)C#C[C@]7(O)CC[C@H]8[C@@H]9CCc%10cc(O)ccc%10[C@H]9CC[C@]78C)cc5</t>
  </si>
  <si>
    <t>C[C@]12CC[C@H]3[C@@H](CCc4cc(O)ccc34)[C@@H]1CC[C@@]2(O)C#Cc5ccc(OCCOCCOCCOCCOCCOCCOc6ccc(cc6)C#C[C@]7(O)CC[C@H]8[C@@H]9CCc%10cc(O)ccc%10[C@H]9CC[C@]78C)cc5</t>
  </si>
  <si>
    <t>C[C@]12CC[C@H]3[C@@H](CCc4cc(O)ccc34)[C@@H]1CC[C@@]2(O)C#Cc5ccc(OCCCOCCCOCCCOCCCOCCCOc6ccc(cc6)C#C[C@]7(O)CC[C@H]8[C@@H]9CCc%10cc(O)ccc%10[C@H]9CC[C@]78C)cc5</t>
  </si>
  <si>
    <t>C[C@]12CC[C@H]3[C@@H](CCc4cc(O)ccc34)[C@@H]1CC[C@@]2(O)C#Cc5ccc(OCCCOCCCOc6ccc(cc6)C#C[C@]7(O)CC[C@H]8[C@@H]9CCc%10cc(O)ccc%10[C@H]9CC[C@]78C)cc5</t>
  </si>
  <si>
    <t>C[C@]12CC[C@H]3[C@@H](CCc4cc(O)ccc34)[C@@H]1CC[C@@]2(O)C#Cc5ccc(OCCCCOCCCCOCCCCOCCCCOCCCOc6ccc(cc6)C#C[C@]7(O)CC[C@H]8[C@@H]9CCc%10cc(O)ccc%10[C@H]9CC[C@]78C)cc5</t>
  </si>
  <si>
    <t>C[C@]12CC[C@H]3[C@@H](CCc4cc(O)ccc34)[C@@H]1CC[C@@]2(O)C#Cc5ccc(OCCCOCCCOCCCOCCCOc6ccc(cc6)C#C[C@]7(O)CC[C@H]8[C@@H]9CCc%10cc(O)ccc%10[C@H]9CC[C@]78C)cc5</t>
  </si>
  <si>
    <t>C[C@]12CC[C@H]3[C@@H](CCc4cc(O)ccc34)[C@@H]1CC[C@@]2(O)C#Cc5ccc(OCCCCOCCCCOCCCCOCCCCOc6ccc(cc6)C#C[C@]7(O)CC[C@H]8[C@@H]9CCc%10cc(O)ccc%10[C@H]9CC[C@]78C)cc5</t>
  </si>
  <si>
    <t>C[C@]12CC[C@H]3[C@@H](CCc4cc(O)ccc34)[C@@H]1CC[C@@]2(O)C#Cc5ccc(CNCCOCCOCCOCCOCCOCCNCc6ccc(cc6)C#C[C@]7(O)CC[C@H]8[C@@H]9CCc%10cc(O)ccc%10[C@H]9CC[C@]78C)cc5</t>
  </si>
  <si>
    <t>C[C@]12C[C@H](C=C)[C@H]3[C@@H](CCc4cc(O)ccc34)[C@@H]1CC[C@@H]2O</t>
  </si>
  <si>
    <t>C[C@]12C[C@@H]([C@H]3[C@@H](CCc4cc(O)ccc34)[C@@H]1CC[C@@H]2O)c5ccc(O)cc5</t>
  </si>
  <si>
    <t>CN(C)CCOc1ccc(cc1)[C@H]2C[C@]3(C)[C@@H](O)CC[C@H]3[C@@H]4CCc5cc(O)ccc5[C@@H]24</t>
  </si>
  <si>
    <t>C[C@]12C[C@@H]([C@H]3[C@@H](CCc4cc(O)ccc34)[C@@H]1CC[C@@H]2O)c5ccc(OCCN=[N+]=[N-])cc5</t>
  </si>
  <si>
    <t>COc1ccc(cc1)[C@H]2C[C@]3(C)[C@@H](O)CC[C@H]3[C@@H]4CCc5cc(O)ccc5[C@@H]24</t>
  </si>
  <si>
    <t>C[C@]12C[C@@H]([C@H]3[C@@H](CCc4cc(O)ccc34)[C@@H]1CC[C@@H]2O)c5ccc(OCCOCCOCCN=[N+]=[N-])cc5</t>
  </si>
  <si>
    <t>C[C@]12C[C@@H]([C@H]3[C@@H](CCc4cc(O)ccc34)[C@@H]1CC[C@@H]2O)c5ccc(OCCOCCOCCn6cc(CNC7=CC(=O)c8ccccc8C7=O)nn6)cc5</t>
  </si>
  <si>
    <t>C[C@]12C[C@@H]([C@H]3[C@@H](CCc4cc(O)ccc34)[C@@H]1CC[C@@H]2O)c5ccc(OCCCCCS(=O)(=O)C(F)(F)C(F)(F)F)cc5</t>
  </si>
  <si>
    <t>CO[C@H]1C[C@]2(C)[C@@H](O)CC[C@H]2[C@@H]3CCc4cc(O)ccc4[C@@H]13</t>
  </si>
  <si>
    <t>Cc1cc(ccc1O)C2=C([C@H]3[C@H](C[C@@H]2S3=O)S(=O)(=O)Oc4cccc5ccccc45)c6ccc(O)c(C)c6</t>
  </si>
  <si>
    <t>Oc1ccc(cc1)C2=C([C@H]3[C@H](C[C@@H]2S3=O)S(=O)(=O)Oc4ccccc4)c5ccc(O)cc5</t>
  </si>
  <si>
    <t>COc1ccc(OS(=O)(=O)[C@H]2C[C@H]3C(=C([C@@H]2S3=O)c4ccc(O)cc4)c5ccc(O)cc5)cc1</t>
  </si>
  <si>
    <t>Oc1ccc(OS(=O)(=O)[C@H]2C[C@H]3C(=C([C@@H]2S3=O)c4ccc(O)cc4)c5ccc(O)cc5)cc1</t>
  </si>
  <si>
    <t>Oc1ccc(cc1)C2=C([C@H]3[C@@H]4[C@H]([C@@H]2[S+]3[O-])C(=O)N(C4=O)c5ccccc5)c6ccc(O)cc6</t>
  </si>
  <si>
    <t>CCOC(=O)[C@@H]1[C@@H]([C@H]2[S+]([O-])[C@@H]1C(=C2c3ccc(O)cc3)c4ccc(O)cc4)C(=O)OCC</t>
  </si>
  <si>
    <t>Cc1cc(O)ccc1C2=C([C@H]3[C@H](C[C@@H]2S3=O)S(=O)(=O)Oc4ccccc4)c5ccc(O)cc5C</t>
  </si>
  <si>
    <t>COc1ccc(OS(=O)(=O)[C@H]2C[C@H]3C(=C([C@@H]2S3=O)c4ccc(O)cc4C)c5ccc(O)cc5C)cc1</t>
  </si>
  <si>
    <t>Cc1cc(O)ccc1C2=C([C@H]3[C@H](C[C@@H]2S3=O)S(=O)(=O)Oc4ccccc4F)c5ccc(O)cc5C</t>
  </si>
  <si>
    <t>Cc1cc(O)ccc1C2=C([C@H]3[C@H](C[C@@H]2S3=O)S(=O)(=O)Oc4ccccc4Cl)c5ccc(O)cc5C</t>
  </si>
  <si>
    <t>Cc1cc(O)ccc1C2=C([C@H]3[C@H](C[C@@H]2S3=O)S(=O)(=O)Oc4ccccc4Br)c5ccc(O)cc5C</t>
  </si>
  <si>
    <t>Cc1cc(O)ccc1C2=C([C@H]3[C@H](C[C@@H]2S3=O)S(=O)(=O)Oc4ccc(F)cc4)c5ccc(O)cc5C</t>
  </si>
  <si>
    <t>Cc1cc(O)ccc1C2=C([C@H]3[C@H](C[C@@H]2S3=O)S(=O)(=O)Oc4ccc(Cl)cc4)c5ccc(O)cc5C</t>
  </si>
  <si>
    <t>Cc1cc(O)ccc1C2=C([C@H]3[C@H](C[C@@H]2S3=O)S(=O)(=O)Oc4ccc(Br)cc4)c5ccc(O)cc5C</t>
  </si>
  <si>
    <t>Cc1cc(O)ccc1C2=C([C@H]3[C@H](C[C@@H]2S3=O)S(=O)(=O)Oc4cccc(Cl)c4)c5ccc(O)cc5C</t>
  </si>
  <si>
    <t>Cc1cc(O)ccc1C2=C([C@H]3[C@H](C[C@@H]2S3=O)S(=O)(=O)Oc4cccc5ccccc45)c6ccc(O)cc6C</t>
  </si>
  <si>
    <t>Cc1cc(O)ccc1C2=C([C@H]3[C@H](C[C@@H]2S3=O)S(=O)(=O)Oc4ccc(O)cc4)c5ccc(O)cc5C</t>
  </si>
  <si>
    <t>Cc1cc(O)ccc1C2=C([C@H]3[C@@H]4[C@H]([C@@H]2[S+]3[O-])C(=O)N(C4=O)c5ccccc5)c6ccc(O)cc6C</t>
  </si>
  <si>
    <t>Cc1cc(ccc1O)C2=C([C@H]3[C@H](C[C@@H]2S3=O)S(=O)(=O)Oc4ccccc4)c5ccc(O)c(C)c5</t>
  </si>
  <si>
    <t>COc1ccc(OS(=O)(=O)[C@H]2C[C@H]3C(=C([C@@H]2S3=O)c4ccc(O)c(C)c4)c5ccc(O)c(C)c5)cc1</t>
  </si>
  <si>
    <t>Cc1cc(ccc1O)C2=C([C@H]3[C@H](C[C@@H]2S3=O)S(=O)(=O)Oc4ccccc4F)c5ccc(O)c(C)c5</t>
  </si>
  <si>
    <t>Cc1cc(ccc1O)C2=C([C@H]3[C@H](C[C@@H]2S3=O)S(=O)(=O)Oc4ccccc4Cl)c5ccc(O)c(C)c5</t>
  </si>
  <si>
    <t>Cc1cc(ccc1O)C2=C([C@H]3[C@H](C[C@@H]2S3=O)S(=O)(=O)Oc4ccccc4Br)c5ccc(O)c(C)c5</t>
  </si>
  <si>
    <t>Cc1cc(ccc1O)C2=C([C@H]3[C@H](C[C@@H]2S3=O)S(=O)(=O)Oc4ccc(O)cc4)c5ccc(O)c(C)c5</t>
  </si>
  <si>
    <t>Cc1cc(ccc1O)C2=C([C@H]3[C@@H]4[C@H]([C@@H]2[S+]3[O-])C(=O)N(C4=O)c5ccccc5)c6ccc(O)c(C)c6</t>
  </si>
  <si>
    <t>CCOC(=O)[C@@H]1[C@@H]([C@H]2[S+]([O-])[C@@H]1C(=C2c3ccc(O)c(C)c3)c4ccc(O)c(C)c4)C(=O)OCC</t>
  </si>
  <si>
    <t>Oc1ccc(OS(=O)(=O)[C@H]2C[C@H]3C(=C([C@@H]2S3=O)c4ccccc4)c5ccccc5)cc1</t>
  </si>
  <si>
    <t>Cc1ccc(cc1)C2=C([C@H]3[C@H](C[C@@H]2S3=O)S(=O)(=O)Oc4ccc(O)cc4)c5ccc(C)cc5</t>
  </si>
  <si>
    <t>C[C@]12CC[C@@H](C[C@H]1CC[C@@H]2O)c3cc(F)c(O)c(F)c3</t>
  </si>
  <si>
    <t>C[C@]12CC[C@@H](C[C@H]1CC[C@@H]2O)c3cc(F)c(O)cc3F</t>
  </si>
  <si>
    <t>Cc1c(O)ccc([C@H]2CC[C@]3(C)[C@@H](O)CC[C@@H]3C2)c1F</t>
  </si>
  <si>
    <t>Cc1c(C)c(ccc1O)[C@H]2CC[C@]3(C)[C@@H](O)CC[C@@H]3C2</t>
  </si>
  <si>
    <t>C[C@]12CCC(=C[C@H]1CC[C@@H]2O)c3ccc(O)cc3Cl</t>
  </si>
  <si>
    <t>OC(CC(=O)CCc1ccc(O)cc1)Cc2ccccc2</t>
  </si>
  <si>
    <t>CC1(CC(=NO1)CCCc2ccccc2)c3ccccc3</t>
  </si>
  <si>
    <t>CC(O)(CC(=O)CCCc1ccccc1)c2ccccc2</t>
  </si>
  <si>
    <t>OC(CC(=O)CCCc1ccc(O)cc1)c2ccccc2</t>
  </si>
  <si>
    <t>OC(CC(=O)CCCc1ccc(O)cc1)Cc2ccccc2</t>
  </si>
  <si>
    <t>OC(CCc1ccccc1)CC(=O)CCc2cccc(O)c2</t>
  </si>
  <si>
    <t>OC(CCc1ccccc1)CC(=O)CCc2ccc(O)cc2</t>
  </si>
  <si>
    <t>CC1(CC(=NO1)CCCc2ccc(O)cc2)c3ccccc3</t>
  </si>
  <si>
    <t>CC(O)(CC(=O)CCCc1ccc(O)cc1)c2ccccc2</t>
  </si>
  <si>
    <t>Oc1ccc(CCC2=NOC(Cc3ccccc3)C2)cc1</t>
  </si>
  <si>
    <t>OC(CC(=O)CCCc1ccccc1)c2ccccc2</t>
  </si>
  <si>
    <t>CNc1c(\C=N\O)ccc(c2ccccc2)c1c3ccc(O)cc3</t>
  </si>
  <si>
    <t>CNc1c(\C=N\O)ccc(c2cccc(OC)c2)c1c3cccc(OC)c3</t>
  </si>
  <si>
    <t>CNc1c(\C=N\O)ccc(c2ccc(C)cc2)c1c3ccc(C)cc3</t>
  </si>
  <si>
    <t>CNc1c(\C=N\O)ccc(c2cccc(O)c2)c1c3cccc(O)c3</t>
  </si>
  <si>
    <t>CNc1c(\C=N\O)ccc(c2ccc(OC)cc2)c1c3ccc(OC)cc3</t>
  </si>
  <si>
    <t>CNc1c(\C=N\O)ccc(c2cccc(C)c2)c1c3cccc(C)c3</t>
  </si>
  <si>
    <t>Oc1ccc(cc1)C2=C(C3OC2C[C@@H]3S(=O)(=O)Oc4ccccc4)c5ccc(O)cc5</t>
  </si>
  <si>
    <t>COC(=O)C1=C(C2OC1C(=C2c3ccc(O)cc3)c4ccc(O)cc4)C(=O)OC</t>
  </si>
  <si>
    <t>Oc1ccc(OS(=O)(=O)C2CC3OC2C(=C3c4ccc(O)cc4)c5ccc(O)cc5)cc1</t>
  </si>
  <si>
    <t>COc1ccc(cc1)C2=C(C3CC(C2O3)S(=O)(=O)Oc4ccccc4)c5ccc(O)cc5</t>
  </si>
  <si>
    <t>Oc1ccc(OS(=O)(=O)[C@H]2CC3OC2C(=C3c4ccccc4)c5ccccc5)cc1</t>
  </si>
  <si>
    <t>O=S(=O)(C1CC2OC1C(=C2c3ccccc3)c4ccccc4)c5ccccc5</t>
  </si>
  <si>
    <t>CNc1c(\C=N\O)ccc(c2ccc(O)cc2)c1c3ccc(O)cc3</t>
  </si>
  <si>
    <t>COc1ccc(OS(=O)(=O)C2CC3OC2C(=C3c4ccc(O)cc4)c5ccc(O)cc5)cc1</t>
  </si>
  <si>
    <t>COC(=O)C1=C(C2OC1C(=C2c3ccccc3)c4ccccc4)c5ccc(O)cc5</t>
  </si>
  <si>
    <t>CCS(=O)(=O)C1CC2OC1C(=C2c3ccc(O)cc3)c4ccc(O)cc4</t>
  </si>
  <si>
    <t>COC(=O)C1=C(C2OC1C(=C2c3ccccc3)c4ccccc4)c5ccccc5</t>
  </si>
  <si>
    <t>Oc1ccc(cc1)C2=C(C3OC2CC3S(=O)(=O)Oc4ccccc4)c5cccc(O)c5</t>
  </si>
  <si>
    <t>O=C1OC(=O)C2C3OC(C12)C(=C3c4ccccc4)c5ccccc5</t>
  </si>
  <si>
    <t>Oc1ccc(cc1)C2=C(C3OC2C4C3C(=O)N(C4=O)c5ccccc5)c6ccc(O)cc6</t>
  </si>
  <si>
    <t>COc1ccc(cc1)C2=C(C3CC(C2O3)S(=O)(=O)c4ccccc4)c5ccc(O)cc5</t>
  </si>
  <si>
    <t>CCOC(=O)C1C2OC(C1C(=O)OCC)C(=C2c3ccc(O)cc3)c4ccc(O)cc4</t>
  </si>
  <si>
    <t>O=S(=O)(Oc1ccccc1)C2CC3OC2C(=C3c4ccccc4)c5ccccc5</t>
  </si>
  <si>
    <t>CN1C(=O)C2C3OC(C2C1=O)C(=C3c4ccc(O)cc4)c5ccc(O)cc5</t>
  </si>
  <si>
    <t>Oc1ccc(cc1)C2=C(C3OC2CC3S(=O)(=O)c4ccccc4)c5ccc(O)cc5</t>
  </si>
  <si>
    <t>Oc1ccc(cc1)C2=C(C3OC2CC3S(=O)(=O)c4ccccc4)c5cccc(O)c5</t>
  </si>
  <si>
    <t>Oc1ccc(\C=C\c2ccc(O)cc2)cc1</t>
  </si>
  <si>
    <t>CCC(C)(Cc1ccc(O)cc1)c2ccc(O)cc2</t>
  </si>
  <si>
    <t>CCCCC(Cc1ccc(O)cc1)c2ccc(O)cc2</t>
  </si>
  <si>
    <t>CCCC(C)(Cc1ccc(O)cc1)c2ccc(O)cc2</t>
  </si>
  <si>
    <t>CC(C)C(Cc1ccc(O)cc1)c2ccc(O)cc2</t>
  </si>
  <si>
    <t>Oc1ccc(CC2(CCCC2)c3ccc(O)cc3)cc1</t>
  </si>
  <si>
    <t>CC\C(=C/c1ccc(O)cc1)\c2ccc(O)cc2</t>
  </si>
  <si>
    <t>CCC\C(=C/c1ccc(O)cc1)\c2ccc(O)cc2</t>
  </si>
  <si>
    <t>CCCC(Cc1ccc(O)cc1)c2ccc(O)cc2</t>
  </si>
  <si>
    <t>Oc1ccc(CC2(CCCCC2)c3ccc(O)cc3)cc1</t>
  </si>
  <si>
    <t>CC(C)(Cc1ccc(O)cc1)c2ccc(O)cc2</t>
  </si>
  <si>
    <t>C\C(=C/c1ccc(O)cc1)\c2ccc(O)cc2</t>
  </si>
  <si>
    <t>Oc1ccc(CCc2ccc(O)cc2)cc1</t>
  </si>
  <si>
    <t>CCCC(CCC)(Cc1ccc(O)cc1)c2ccc(O)cc2</t>
  </si>
  <si>
    <t>CC(C)(C(=O)c1ccc(O)cc1)c2ccc(O)cc2</t>
  </si>
  <si>
    <t>CCC(C(=O)c1ccc(O)cc1)c2ccc(O)cc2</t>
  </si>
  <si>
    <t>CCc1c(oc(c2ccc(O)cc2)c1c3ccc(O)cc3)c4ccc(O)cc4</t>
  </si>
  <si>
    <t>CCn1c(nc(c2ccc(O)cc2)c1c3ccc(O)cc3)c4ccc(O)cc4</t>
  </si>
  <si>
    <t>Cc1cc(cc(C)c1O)c2cscc2c3cc(C)c(O)c(C)c3</t>
  </si>
  <si>
    <t>Cc1cc(ccc1O)c2ccc(s2)c3ccc(O)c(C)c3</t>
  </si>
  <si>
    <t>Cc1cc(cc(C)c1O)c2ccc(s2)c3cc(C)c(O)c(C)c3</t>
  </si>
  <si>
    <t>Oc1ccc(cc1F)c2ccc(s2)c3ccc(O)c(F)c3</t>
  </si>
  <si>
    <t>Oc1ccc(cc1Cl)c2ccc(s2)c3ccc(O)c(Cl)c3</t>
  </si>
  <si>
    <t>Oc1ccc(F)c(c1)c2ccc(s2)c3cc(O)ccc3F</t>
  </si>
  <si>
    <t>Oc1cc(F)cc(c1)c2ccc(s2)c3cc(O)cc(F)c3</t>
  </si>
  <si>
    <t>Oc1cc(ccc1F)c2ccc(s2)c3ccc(F)c(O)c3</t>
  </si>
  <si>
    <t>C[C@]12CC[C@@]3(CCc4cc(O)ccc34)C[C@@H]1CC[C@@H]2O</t>
  </si>
  <si>
    <t>C[C@]12CC[C@@]3(CCc4cc(O)ccc34)C[C@H]1CC[C@@H]2O</t>
  </si>
  <si>
    <t>C[C@]12CC[C@]3(CCc4cc(O)ccc34)C[C@@H]1CC[C@@H]2O</t>
  </si>
  <si>
    <t>C[C@]12CC[C@]3(CCc4cc(O)ccc34)C[C@H]1CC[C@H]2O</t>
  </si>
  <si>
    <t>C[C@]12CC[C@@]3(CCCc4cc(O)ccc34)C[C@H]1CC[C@@H]2O</t>
  </si>
  <si>
    <t>C[C@]12CC[C@]3(CCCc4cc(O)ccc34)C[C@H]1CC[C@H]2O</t>
  </si>
  <si>
    <t>C[C@]12CC[C@]3(C[C@H]1CC[C@@H]2O)OCc4cc(O)ccc34</t>
  </si>
  <si>
    <t>C[C@]12CC[C@]3(C[C@H]1CC[C@@H]2O)OCCc4cc(O)ccc34</t>
  </si>
  <si>
    <t>C[C@]12CC[C@H](C[C@H]1CC[C@H]2O)c3ccc(O)cc3</t>
  </si>
  <si>
    <t>C[C@]12CC[C@@]3(C[C@H]1CC[C@H]2O)OCc4cc(O)ccc34</t>
  </si>
  <si>
    <t>C[C@]12CC[C@]3(C[C@H]1CC[C@@H]2O)OC(=O)c4cc(O)ccc34</t>
  </si>
  <si>
    <t>C[C@]12CC[C@H]3C(=CCc4cc(O)ccc34)[C@@H]1CCC2=O</t>
  </si>
  <si>
    <t>Oc1cccc(c1)c2ccnc(c2)c3ccc(Cl)s3</t>
  </si>
  <si>
    <t>Oc1cccc(c1)c2cccc(n2)c3ccc(Cl)s3</t>
  </si>
  <si>
    <t>COc1ccc(cn1)c2ccc(cc2)c3cccc(O)c3</t>
  </si>
  <si>
    <t>Oc1cccc(c1)c2ccc(cc2)c3ccc(Cl)s3</t>
  </si>
  <si>
    <t>C[C@@]1(CSc2cc(O)ccc2[C@H]1CCCCCCCCCNC(=O)NS(=O)(=O)CCCC(F)(F)C(F)(F)F)c3ccc(O)cc3</t>
  </si>
  <si>
    <t>C[C@@]1(CSc2cc(O)ccc2[C@H]1CCCCCCCCC(CCCCCC(F)(F)C(F)(F)F)C(=O)O)c3ccc(O)cc3</t>
  </si>
  <si>
    <t>C[C@@]1(CSc2cc(O)ccc2[C@H]1CCCCCCCCCC(CCCCC(F)(F)C(F)(F)F)C(=O)O)c3ccc(O)cc3</t>
  </si>
  <si>
    <t>C[C@@]1(CSc2cc(O)ccc2[C@H]1CCCCCCCCC(CCC(F)(F)C(F)(F)C(F)(F)C(F)(F)F)C(=O)O)c3ccc(O)cc3</t>
  </si>
  <si>
    <t>Oc1cccc(c1)c2ccc3ccccc3c2</t>
  </si>
  <si>
    <t>Oc1ccc2cc(ccc2c1)c3cncc(O)c3</t>
  </si>
  <si>
    <t>COC(=O)C(CCCCCCCC[C@@H]1c2ccc(O)cc2SC[C@]1(C)c3ccc(O)cc3)CCCC(F)(F)C(F)(F)F</t>
  </si>
  <si>
    <t>C[C@@]1(COc2cc(O)ccc2[C@H]1CCCCCCCCC[S+]([O-])CCCC(F)(F)C(F)(F)F)c3ccc(O)cc3</t>
  </si>
  <si>
    <t>C[C@@]1(CSc2cc(O)ccc2[C@H]1CCCCCCCC(CCCC(F)(F)C(F)(F)F)C(=O)O)c3ccc(O)cc3</t>
  </si>
  <si>
    <t>C[C@@]1(COc2cc(O)ccc2[C@H]1CCCCCCCCCNS(=O)(=O)NCCCC(F)(F)C(F)(F)F)c3ccc(O)cc3</t>
  </si>
  <si>
    <t>C[C@@]1(COc2cc(O)ccc2[C@H]1CCCCCCCCCNC(=O)NCCCC(F)(F)C(F)(F)F)c3ccc(O)cc3</t>
  </si>
  <si>
    <t>C[C@@]1(CSc2cc(O)ccc2[C@H]1CCCCCCCCCC(CCC(F)(F)C(F)(F)C(F)(F)C(F)(F)F)C(=O)O)c3ccc(O)cc3</t>
  </si>
  <si>
    <t>C[C@@]1(CSc2cc(O)ccc2[C@H]1CCCCCCCCCC(CCCC(F)(F)C(F)(F)F)C(=O)O)c3ccc(O)cc3</t>
  </si>
  <si>
    <t>C[C@@]1(CSc2cc(O)ccc2[C@H]1CCCCCCCCCC(CCCC(F)(F)C(F)(F)C(F)(F)C(F)(F)F)C(=O)O)c3ccc(O)cc3</t>
  </si>
  <si>
    <t>C[C@@]1(CSc2cc(O)ccc2[C@H]1CCCCCCCCC(CCCC(F)(F)C(F)(F)C(F)(F)C(F)(F)F)C(=O)O)c3ccc(O)cc3</t>
  </si>
  <si>
    <t>C[C@@]1(CSc2cc(O)ccc2[C@H]1CCCCCCCCC(CCCCC(F)(F)C(F)(F)F)C(=O)O)c3ccc(O)cc3</t>
  </si>
  <si>
    <t>C[C@@]1(CSc2cc(O)ccc2[C@H]1CCCCCCCCC(CCCC(F)(F)C(F)(F)F)C(=O)O)c3ccc(O)cc3</t>
  </si>
  <si>
    <t>C[C@@]1(CSc2cc(O)ccc2[C@H]1CCCCCCCCC[S+]([O-])CCCC(F)(F)C(F)(F)F)c3ccc(O)cc3</t>
  </si>
  <si>
    <t>C[C@@]1(CSc2cc(O)ccc2[C@H]1CCCCCCCCCNS(=O)(=O)CCCC(F)(F)C(F)(F)F)c3ccc(O)cc3</t>
  </si>
  <si>
    <t>C[C@@]1(CSc2cc(O)ccc2[C@H]1CCCCCCCCCCC(CCCC(F)(F)C(F)(F)F)C(=O)O)c3ccc(O)cc3</t>
  </si>
  <si>
    <t>C[C@]12C[C@H](CCCCCCCCC[S+]([O-])CCCC(F)(F)C(F)(F)F)[C@H]3[C@@H](CCc4cc(O)ccc34)[C@@H]1CC[C@@H]2O</t>
  </si>
  <si>
    <t>C[C@]12C[C@H](CCCC(F)(F)C(F)(F)C(F)(F)C(F)(F)CC[S+]([O-])CCCC(F)(F)C(F)(F)F)[C@H]3[C@@H](CCc4cc(O)ccc34)[C@@H]1CC[C@@H]2O</t>
  </si>
  <si>
    <t>COc1ccc(cc1)c2ccc(\C=N\O)c(O)c2</t>
  </si>
  <si>
    <t>O\N=C\c1ccc(c2ccc(O)cc2)c(C#N)c1O</t>
  </si>
  <si>
    <t>Cc1c(O)c(\C=N\O)ccc1c2ccc(O)cc2</t>
  </si>
  <si>
    <t>COc1ccc(cc1)c2ccc(\C=N\O)c(O)c2C</t>
  </si>
  <si>
    <t>C[C@]12CC[C@H]3[C@@H](CCc4cc(O)ccc34)[C@@H]1CC[C@@H]2OC(=O)CCC(=O)Nc5ccc(O)c(C(=O)O)c5O</t>
  </si>
  <si>
    <t>C[C@]12CC[C@H]3[C@@H]([C@H](CCCCCCCC[C@H](CCCC(F)(F)C(F)(F)C(F)(F)C(F)(F)F)C(=O)O)Cc4cc(O)ccc34)[C@@H]1CC[C@@H]2O</t>
  </si>
  <si>
    <t>C[C@]12CC[C@H]3[C@@H]([C@H](CCCCCCCC[C@@H](CCCC(F)(F)C(F)(F)C(F)(F)C(F)(F)F)C(=O)O)Cc4cc(O)ccc34)[C@@H]1CC[C@@H]2O</t>
  </si>
  <si>
    <t>C[C@]12CC[C@H]3[C@@H]([C@H](CCCCCCCCCC(CCC(F)(F)C(F)(F)C(F)(F)C(F)(F)F)C(=O)O)Cc4cc(O)ccc34)[C@@H]1CC[C@@H]2O</t>
  </si>
  <si>
    <t>C[C@]12CC[C@H]3[C@@H]([C@H](CCCCCCCCC(CCCC(F)(F)C(F)(F)C(F)(F)C(F)(F)F)C(=O)O)Cc4cc(O)ccc34)[C@@H]1CC[C@@H]2O</t>
  </si>
  <si>
    <t>C[C@]12CC[C@H]3[C@@H]([C@H](CCCCCCCCCC(CCCC(F)(F)C(F)(F)C(F)(F)C(F)(F)F)C(=O)O)Cc4cc(O)ccc34)[C@@H]1CC[C@@H]2O</t>
  </si>
  <si>
    <t>C[C@]12CC[C@H]3[C@@H]([C@H](CCCCCCCCC(CCC(F)(F)C(F)(F)C(F)(F)C(F)(F)F)C(=O)O)Cc4cc(O)ccc34)[C@@H]1CC[C@@H]2O</t>
  </si>
  <si>
    <t>C[C@]12CC[C@H]3[C@@H]([C@H](CCCCCCCCCC(CCCC(F)(F)C(F)(F)F)C(=O)O)Cc4cc(O)ccc34)[C@@H]1CC[C@@H]2O</t>
  </si>
  <si>
    <t>C[C@]12CC[C@H]3[C@@H]([C@H](CCCCCCCC[C@@H](CCCC(F)(F)C(F)(F)C(F)(F)C(F)(F)F)C(=O)O)Cc4cc(O)ccc34)[C@@H]1CCC2=O</t>
  </si>
  <si>
    <t>C[C@]12CC[C@H]3[C@@H]([C@H](CCCCCCCCC(CCCC(F)(F)C(F)(F)F)C(=O)O)Cc4cc(O)ccc34)[C@@H]1CC[C@@H]2O</t>
  </si>
  <si>
    <t>CC1(C)CCC(CC1)C(c2ccc(O)cc2)c3ccc(O)cc3</t>
  </si>
  <si>
    <t>Oc1ccc(cc1)C(C2CCC(F)(F)CC2)c3ccc(O)cc3</t>
  </si>
  <si>
    <t>Oc1ccc(cc1)C(C2CCC(Cl)(Cl)CC2)c3ccc(O)cc3</t>
  </si>
  <si>
    <t>Oc1ccc(cc1)C(C2CCC(Br)(Br)CC2)c3ccc(O)cc3</t>
  </si>
  <si>
    <t>Oc1ccc(cc1)C(C2CCC3(CC2)OCCO3)c4ccc(O)cc4</t>
  </si>
  <si>
    <t>CC1(C)CCCC(C1)C(c2ccc(O)cc2)c3ccc(O)cc3</t>
  </si>
  <si>
    <t>Oc1ccc(cc1)C(C2CCCC(F)(F)C2)c3ccc(O)cc3</t>
  </si>
  <si>
    <t>Oc1ccc(cc1)C(C2CCCC(Cl)(Cl)C2)c3ccc(O)cc3</t>
  </si>
  <si>
    <t>Oc1ccc(cc1)C(C2CCCC3(C2)SCCCS3)c4ccc(O)cc4</t>
  </si>
  <si>
    <t>Oc1ccc(cc1)C(C2CCCC3(CCCCC3)C2)c4ccc(O)cc4</t>
  </si>
  <si>
    <t>CC1(C)CC(CC(C)(C)C1)C(c2ccc(O)cc2)c3ccc(O)cc3</t>
  </si>
  <si>
    <t>Oc1ccc(cc1)C(C2CCCC2)c3ccc(O)cc3</t>
  </si>
  <si>
    <t>Oc1ccc2cc(sc2c1)c3ccc(F)cc3</t>
  </si>
  <si>
    <t>Oc1ccc2c(csc2c1)c3ccc(F)cc3</t>
  </si>
  <si>
    <t>CC1(C)Oc2cc3OC=C(C(=O)c3c(O)c2C=C1)c4ccc(O)cc4</t>
  </si>
  <si>
    <t>CC(=CCc1c(O)cc2OC=C(C(=O)c2c1O)c3ccc(O)cc3)C</t>
  </si>
  <si>
    <t>COc1cc(O)c2C(=O)C(=COc2c1)c3ccc(O)c(CC(=C(C)C)O)c3</t>
  </si>
  <si>
    <t>COc1cc(O)c2C(=O)C(=COc2c1)c3cc4CC(O)C(C)(C)Oc4cc3O</t>
  </si>
  <si>
    <t>COc1cc(O)c2C(=O)C(=COc2c1)c3cc(CC=C(C)C)c(O)cc3O</t>
  </si>
  <si>
    <t>COc1ccc2c(O[C@H]3c4ccc(O)cc4OC[C@@]23O)c1CC=C(C)C</t>
  </si>
  <si>
    <t>CC(=CCc1cc(ccc1O)C2=COc3c(CC=C(C)C)c(O)cc(O)c3C2=O)C</t>
  </si>
  <si>
    <t>CC(=CCc1cc(ccc1O)C2=COc3cc(O)cc(O)c3C2=O)C</t>
  </si>
  <si>
    <t>COc1ccc(cc1)C2=COc3cc(O)cc(O)c3C2=O</t>
  </si>
  <si>
    <t>COc1ccc(cc1)C2=COc3cc(OC(=O)CCl)cc(O)c3C2=O</t>
  </si>
  <si>
    <t>COc1ccc(cc1)C2=COc3cc(OC(=O)NCCCl)cc(O)c3C2=O</t>
  </si>
  <si>
    <t>COc1ccc(cc1)C2=COc3cc(OC(=O)CBr)cc(O)c3C2=O</t>
  </si>
  <si>
    <t>COc1ccc(cc1)C2=COc3cc(OC(=O)NCCBr)cc(O)c3C2=O</t>
  </si>
  <si>
    <t>CCCCCCCCCCCNC(=O)Oc1cc(O)c2C(=O)C(=COc2c1)c3ccc(OC)cc3</t>
  </si>
  <si>
    <t>COC[C@H]1C[C@]2(C)C(O)CC[C@H]2[C@@H]3CCc4cc(O)ccc4[C@@H]13</t>
  </si>
  <si>
    <t>CCCOC[C@H]1C[C@]2(C)[C@@H](O)CC[C@H]2[C@@H]3CCc4cc(O)ccc4[C@@H]13</t>
  </si>
  <si>
    <t>C[C@]12C[C@H](CCOCCF)[C@H]3[C@@H](CCc4cc(O)ccc34)[C@@H]1CC[C@@H]2O</t>
  </si>
  <si>
    <t>CCOC[C@H]1C[C@]2(C)[C@@H](O)CC[C@H]2[C@@H]3CCc4cc(O)ccc4[C@@H]13</t>
  </si>
  <si>
    <t>COCC[C@H]1C[C@]2(C)[C@@H](O)CC[C@H]2[C@@H]3CCc4cc(O)ccc4[C@@H]13</t>
  </si>
  <si>
    <t>CC(C)(C)OCCC[C@H]1C[C@]2(C)[C@@H](O)CC[C@H]2[C@@H]3CCc4cc(O)ccc4[C@@H]13</t>
  </si>
  <si>
    <t>CCOCCC[C@H]1C[C@]2(C)[C@@H](O)CC[C@H]2[C@@H]3CCc4cc(O)ccc4[C@@H]13</t>
  </si>
  <si>
    <t>CCCOCC[C@H]1C[C@]2(C)[C@@H](O)CC[C@H]2[C@@H]3CCc4cc(O)ccc4[C@@H]13</t>
  </si>
  <si>
    <t>COCCC[C@H]1C[C@]2(C)[C@@H](O)CC[C@H]2[C@@H]3CCc4cc(O)ccc4[C@@H]13</t>
  </si>
  <si>
    <t>CC(C)OCC[C@H]1C[C@]2(C)[C@@H](O)CC[C@H]2[C@@H]3CCc4cc(O)ccc4[C@@H]13</t>
  </si>
  <si>
    <t>C[C@]12C[C@H](CCCOCCF)[C@H]3[C@@H](CCc4cc(O)ccc34)[C@@H]1CC[C@@H]2O</t>
  </si>
  <si>
    <t>CCCCO[C@H]1C[C@]2(C)[C@@H](O)CC[C@H]2[C@@H]3CCc4cc(O)ccc4[C@@H]13</t>
  </si>
  <si>
    <t>CCOCC[C@H]1C[C@]2(C)[C@@H](O)CC[C@H]2[C@@H]3CCc4cc(O)ccc4[C@@H]13</t>
  </si>
  <si>
    <t>CC(C)(C)OCC[C@H]1C[C@]2(C)[C@@H](O)CC[C@H]2[C@@H]3CCc4cc(O)ccc4[C@@H]13</t>
  </si>
  <si>
    <t>C[C@]12C[C@H](COCCF)[C@H]3[C@@H](CCc4cc(O)ccc34)[C@@H]1CC[C@@H]2O</t>
  </si>
  <si>
    <t>CC(C)OCCC[C@H]1C[C@]2(C)[C@@H](O)CC[C@H]2[C@@H]3CCc4cc(O)ccc4[C@@H]13</t>
  </si>
  <si>
    <t>CCCCOC[C@H]1C[C@]2(C)[C@@H](O)CC[C@H]2[C@@H]3CCc4cc(O)ccc4[C@@H]13</t>
  </si>
  <si>
    <t>CC[C@H]([C@H](CC)c1ccc(O)cc1)c2ccccc2</t>
  </si>
  <si>
    <t>CC(C(C)c1ccc(O)cc1)c2ccc(O)cc2</t>
  </si>
  <si>
    <t>CCC(C(CC)c1ccc(O)cn1)c2ccccc2</t>
  </si>
  <si>
    <t>CCN(Cc1ccccc1)c2ncc(O)cn2</t>
  </si>
  <si>
    <t>CCN(Cc1ccccc1)c2ccc(O)cn2</t>
  </si>
  <si>
    <t>CCC(N(CC)c1ccc(O)cn1)c2ccccc2</t>
  </si>
  <si>
    <t>CCC(N(CC)c1ncc(O)cn1)c2ccccc2</t>
  </si>
  <si>
    <t>OC1C2CC[C@H]3[C@@H](CCc4cc(O)ccc34)[C@@H]2C[C@H]1C(=O)OCC(F)F</t>
  </si>
  <si>
    <t>O[C@@H]1C2CC[C@H]3[C@@H](CCc4cc(O)ccc34)[C@@H]2C[C@H]1C(=O)OCCF</t>
  </si>
  <si>
    <t>O[C@H]1CC[C@@H]2C1CC[C@H]3[C@H]2CCc4cc(O)ccc34</t>
  </si>
  <si>
    <t>CCOC(=O)[C@@H]1C[C@@H]2C(CC[C@H]3[C@H]2CCc4cc(O)ccc34)[C@H]1O</t>
  </si>
  <si>
    <t>COC(=O)[C@@H]1C[C@@H]2C(CC[C@H]3[C@H]2CCc4cc(O)ccc34)[C@H]1O</t>
  </si>
  <si>
    <t>C[C@]12CC[C@H]3[C@@H](CCc4cc(O)ccc34)[C@@H]1CC[C@@]2(O)\C=C\c5ccc(F)cc5</t>
  </si>
  <si>
    <t>C[C@]12CC[C@H]3[C@@H](CCc4cc(O)ccc34)[C@@H]1CC[C@@]2(O)\C=C\c5ccc(cc5)C#N</t>
  </si>
  <si>
    <t>CC(=O)c1ccc(\C=C\[C@]2(O)CC[C@H]3[C@@H]4CCc5cc(O)ccc5[C@H]4CC[C@]23C)cc1</t>
  </si>
  <si>
    <t>COc1ccc(\C=C\[C@]2(O)CC[C@H]3[C@@H]4CCc5cc(O)ccc5[C@H]4CC[C@]23C)cc1</t>
  </si>
  <si>
    <t>Cc1ccc(\C=C\[C@]2(O)CC[C@H]3[C@@H]4CCc5cc(O)ccc5[C@H]4CC[C@]23C)cc1</t>
  </si>
  <si>
    <t>C[C@]12CC[C@H]3[C@@H](CCc4cc(O)ccc34)[C@@H]1CC[C@@]2(O)\C=C\c5ccc(cc5)C(=O)O</t>
  </si>
  <si>
    <t>COC(=O)c1ccc(\C=C\[C@]2(O)CC[C@H]3[C@@H]4CCc5cc(O)ccc5[C@H]4CC[C@]23C)cc1</t>
  </si>
  <si>
    <t>C[C@]12CC[C@H]3[C@@H](CCc4cc(O)ccc34)[C@@H]1CC[C@@]2(O)\C=C\c5ccc(O)cc5</t>
  </si>
  <si>
    <t>CCc1c(oc(c2ccccc2)c1c3ccccc3)c4ccc(O)cc4</t>
  </si>
  <si>
    <t>CCc1c(oc(c2ccc(O)cc2)c1c3ccc(O)cc3)c4ccccc4</t>
  </si>
  <si>
    <t>Cc1c(oc(c2ccc(O)cc2)c1c3ccc(O)cc3)c4ccc(O)cc4</t>
  </si>
  <si>
    <t>CCc1c(oc(c2ccc(O)cc2)c1c3ccccc3)c4ccccc4</t>
  </si>
  <si>
    <t>CCc1c(oc(c2ccc(O)cc2)c1c3ccccc3)c4ccc(O)cc4</t>
  </si>
  <si>
    <t>CCCCc1c(oc(c2ccc(O)cc2)c1c3ccc(O)cc3)c4ccc(O)cc4</t>
  </si>
  <si>
    <t>CCc1c(oc(c2ccccc2)c1c3ccc(O)cc3)c4ccc(O)cc4</t>
  </si>
  <si>
    <t>CCCc1c(oc(c2ccccc2)c1c3ccc(O)cc3)c4ccc(O)cc4</t>
  </si>
  <si>
    <t>CCCc1c(oc(c2ccc(O)cc2)c1c3ccc(O)cc3)c4ccc(O)cc4</t>
  </si>
  <si>
    <t>Oc1ccc(cc1)c2oc(c3ccc(O)cc3)c(c4ccc(O)cc4)c2c5ccc(O)cc5</t>
  </si>
  <si>
    <t>CCc1c(oc(c2ccccc2)c1c3ccc(O)cc3)c4ccccc4</t>
  </si>
  <si>
    <t>Oc1ccc(cc1)c2cc(c3ccccc3)c(s2)c4ccc(O)cc4</t>
  </si>
  <si>
    <t>Oc1ccc(cc1)c2cc(c3ccc(O)cc3)c(s2)c4ccccc4</t>
  </si>
  <si>
    <t>Oc1ccc(cc1)c2oc(c3ccc(O)cc3)c(c2)c4ccccc4</t>
  </si>
  <si>
    <t>Oc1ccc(cc1)c2oc(c3ccccc3)c(c2)c4ccc(O)cc4</t>
  </si>
  <si>
    <t>CCc1c(cc(c2ccccc2)n1c3ccc(O)cc3)c4ccc(O)cc4</t>
  </si>
  <si>
    <t>Oc1ccc(\C=C\2/C3CC4CC(C3)CC2(C4)c5ccc(O)cc5)cc1</t>
  </si>
  <si>
    <t>Oc1ccc(cc1)C2=C(C3CCC2CC3)c4ccc(O)cc4</t>
  </si>
  <si>
    <t>CC1(C)CC(=C(CC1(C)C)c2ccc(O)cc2)c3ccc(O)cc3</t>
  </si>
  <si>
    <t>Oc1ccc(C\C=C\2/C3CC4CC(C3)CC2(C4)c5ccc(O)cc5)cc1</t>
  </si>
  <si>
    <t>C[C@]12CC[C@H]3[C@@H](CCc4cc(O)ccc34)[C@@H]1CC[C@@]2(O)C#CCCCCC#CC5=C(Oc6ccccc6C5=O)c7ccccc7</t>
  </si>
  <si>
    <t>Cc1ccc(cc1)S(=O)(=O)Oc2ccc3c(C#CCCCCC#C[C@]4(O)CC[C@H]5[C@@H]6CCc7cc(O)ccc7[C@H]6CC[C@]45C)c(oc3c2)c8ccc(OCc9ccccc9)cc8</t>
  </si>
  <si>
    <t>CC(C)Cc1c(nn(c2ccc(O)cc2)c1c3ccc(O)cc3)c4ccc(O)cc4</t>
  </si>
  <si>
    <t>Oc1ccc(SC2=C(C(=O)c3ccc(O)cc3O2)c4ccc(O)cc4)cc1</t>
  </si>
  <si>
    <t>Oc1ccc(OC2=C(C(=O)c3ccc(O)cc3O2)c4ccc(O)cc4)cc1</t>
  </si>
  <si>
    <t>CC[C@@H]1Cc2cc(O)ccc2C3=C1c4ccc(O)cc4C[C@H]3CC</t>
  </si>
  <si>
    <t>Oc1ccc2[C@@H]3[C@H](CCc2c1)c4ccc(O)cc4C[C@@H]3c5ccc(OCCN6CCCCC6)cc5</t>
  </si>
  <si>
    <t>Oc1ccc2[C@@H]3[C@H](CCc2c1)c4ccc(O)cc4C3=O</t>
  </si>
  <si>
    <t>Oc1ccc2[C@H]3Cc4cc(O)ccc4[C@H]3CCc2c1</t>
  </si>
  <si>
    <t>CCC1[C@H]2[C@H](CCc3cc(O)ccc23)c4ccc(O)cc14</t>
  </si>
  <si>
    <t>Oc1ccc2[C@@H]3CCc4cc(O)ccc4[C@@H]3CCc2c1</t>
  </si>
  <si>
    <t>Oc1ccc2C3=C(CCc2c1)c4ccc(O)cc4CC3</t>
  </si>
  <si>
    <t>CCC1Cc2cc(O)ccc2C3C(CC)Cc4cc(O)ccc4C13</t>
  </si>
  <si>
    <t>Oc1ccc2[C@@H]3[C@H](CCc2c1)c4ccc(O)cc4[C@@H]3c5ccc(OCCN6CCCCC6)cc5</t>
  </si>
  <si>
    <t>Oc1ccc2[C@H]3CCc4cc(O)ccc4[C@H]3CCc2c1</t>
  </si>
  <si>
    <t>Cc1cc2[C@H]3CC[C@]4(C)[C@@H](O)CC[C@H]4[C@@H]3CCc2cc1O</t>
  </si>
  <si>
    <t>CC[C@H]1C[C@H]2[C@@H]3CCc4cc(O)ccc4[C@H]3CC[C@]2(C)[C@H]1O</t>
  </si>
  <si>
    <t>C[C@]12CC[C@H]3[C@@H](CCc4cc(O)ccc34)[C@@]15CC[C@H](C5)[C@H]2O</t>
  </si>
  <si>
    <t>C[C@]12CC[C@H]3[C@@H](CCc4cc(O)ccc34)[C@@]15CC[C@H](C5)[C@@H]2O</t>
  </si>
  <si>
    <t>CC1(C)C[C@H](O)[C@@]2(C)CCC3C(CCc4cc(O)ccc34)C2C1</t>
  </si>
  <si>
    <t>C[C@]12CCC3[C@H]4C[C@@](O)(C[C@@H]4CCC3C1CC[C@@]2(O)C#C)C#C</t>
  </si>
  <si>
    <t>CC1(C)CC[C@H](O)[C@@]2(C)CCC3C(CCc4cc(O)ccc34)C12</t>
  </si>
  <si>
    <t>C[C@]12CCC3C(CCc4cc(O)ccc34)C1CCC[C@@H]2O</t>
  </si>
  <si>
    <t>CC\C(=C(\c1ccc(O)cc1)/c2cccc(OCC(=O)O)c2)\c3ccccc3</t>
  </si>
  <si>
    <t>CC\C(=C(\c1ccc(OCC(=O)O)cc1)/c2cccc(O)c2)\c3ccccc3</t>
  </si>
  <si>
    <t>CC[C@@](C)([C@@H](c1ccc(O)cc1)c2ccc(OCCCC(=O)O)cc2)c3ccccc3</t>
  </si>
  <si>
    <t>OC(=O)CCCOc1ccc(cc1)\C(=C\CCc2ccccc2)\c3cccc(O)c3</t>
  </si>
  <si>
    <t>C[C@]12CC[C@H]3[C@@H](CCc4cc(O)ccc34)[C@@H]1CC[C@@]2(O)\C=C/c5ccc(cc5)C#N</t>
  </si>
  <si>
    <t>C[C@]12CC[C@H]3[C@@H](CCc4cc(O)ccc34)[C@@H]1CC[C@@]2(O)\C=C/c5ccccc5</t>
  </si>
  <si>
    <t>C[C@]12CC[C@H]3[C@@H](CCc4cc(O)ccc34)[C@@H]1CC[C@@]2(O)\C=C/c5ccc(O)cc5</t>
  </si>
  <si>
    <t>C[C@]12CC[C@H]3[C@@H](CCc4cc(O)ccc34)[C@@H]1CC[C@@]2(O)\C=C/c5ccc(F)cc5</t>
  </si>
  <si>
    <t>Cc1ccc(\C=C/[C@]2(O)CC[C@H]3[C@@H]4CCc5cc(O)ccc5[C@H]4CC[C@]23C)cc1</t>
  </si>
  <si>
    <t>C[C@]12CC[C@H]3[C@@H](CCc4cc(O)ccc34)[C@@H]1CC[C@@]2(O)\C=C/c5ccc(cc5)C(F)(F)F</t>
  </si>
  <si>
    <t>CC(=O)c1ccc(\C=C/[C@]2(O)CC[C@H]3[C@@H]4CCc5cc(O)ccc5[C@H]4CC[C@]23C)cc1</t>
  </si>
  <si>
    <t>COc1ccc(\C=C/[C@]2(O)CC[C@H]3[C@@H]4CCc5cc(O)ccc5[C@H]4CC[C@]23C)cc1</t>
  </si>
  <si>
    <t>C[C@]12CC[C@H]3[C@@H](CCc4cc(O)ccc34)[C@@H]1CC[C@@]2(O)\C=C/c5ccc(N)cc5</t>
  </si>
  <si>
    <t>Oc1ccc(cc1)C2=CC(=O)c3c(O)cc(O)cc3O2</t>
  </si>
  <si>
    <t>CC1(C)CC(CC(C)(C)N1[O])NCc2cn(CCOc3ccc(cc3)[C@H]4C[C@]5(C)[C@@H](O)CC[C@H]5[C@@H]6CCc7cc(O)ccc7[C@@H]46)nn2</t>
  </si>
  <si>
    <t>Cc1c(c2ccc(O)cc2)n(Cc3ccc(O)cc3)c4ccc(O)cc14</t>
  </si>
  <si>
    <t>COCCCCCCn1c(c(C)c2cc(O)ccc12)c3ccc(O)cc3</t>
  </si>
  <si>
    <t>Cc1c(c2ccc(O)cc2)n(CCCCN)c3ccc(O)cc13</t>
  </si>
  <si>
    <t>Cc1ccc(cc1)C(=O)NCCCCn2c(c(C)c3cc(O)ccc23)c4ccc(O)cc4</t>
  </si>
  <si>
    <t>CCSC(SCC)c1ccc(OCCCn2c(c(C)c3cc(O)ccc23)c4ccc(O)cc4)cc1</t>
  </si>
  <si>
    <t>Cc1c(c2ccc(O)cc2)n(CCCCCCO)c3ccc(O)cc13</t>
  </si>
  <si>
    <t>CC(=O)NCCNCc1ccc(cc1)C(=O)NCCCCn2c(c(C)c3cc(O)ccc23)c4ccc(O)cc4</t>
  </si>
  <si>
    <t>CCCCOCCCCCCn1c(c(C)c2cc(O)ccc12)c3ccc(O)cc3</t>
  </si>
  <si>
    <t>CC(=O)NCCNCc1ccc(OCCCn2c(c(C)c3cc(O)ccc23)c4ccc(O)cc4)cc1</t>
  </si>
  <si>
    <t>COc1ccc(Cn2c(c(C)c3cc(O)ccc23)c4ccc(O)cc4)cc1</t>
  </si>
  <si>
    <t>CCCCOc1ccc(Cn2c(c(C)c3cc(O)ccc23)c4ccc(O)cc4)cc1</t>
  </si>
  <si>
    <t>Oc1ccc(cc1)c2sc3ccccc3c2C(=O)c4ccc(OCCN5CCCCC5)cc4</t>
  </si>
  <si>
    <t>CN(CCN1CCCCC1)c2ccc(cc2)C(=O)c3c(sc4cc(O)ccc34)c5ccc(O)cc5</t>
  </si>
  <si>
    <t>Oc1ccc(cc1)c2sc3cc(O)ccc3c2C(=O)c4ccc(CCCN5CCCCC5)cc4</t>
  </si>
  <si>
    <t>Oc1ccc2c3C(Oc4ccccc4c3sc2c1)c5ccc(OCCN6CCCCC6)cc5</t>
  </si>
  <si>
    <t>COc1ccc2c(OC(c3ccc(OCCN4CCCCC4)cc3)c5c2sc6cc(OC)ccc56)c1</t>
  </si>
  <si>
    <t>CCN(CC)CCOc1ccc(cc1)C2Oc3cc(O)ccc3c4sc5cc(O)ccc5c24</t>
  </si>
  <si>
    <t>Oc1ccc2c(OC(c3ccc(OCCN4CCOCC4)cc3)c5c2sc6cc(O)ccc56)c1</t>
  </si>
  <si>
    <t>Oc1ccc2c(OC(c3ccc(OCCN4CCCC4=O)cc3)c5c2sc6cc(O)ccc56)c1</t>
  </si>
  <si>
    <t>Oc1ccc2c(OC(c3ccc(OCCN4CCCCC4)cc3)c5c2sc6ccccc56)c1</t>
  </si>
  <si>
    <t>Oc1ccc2c(OC(c3ccc(OCCN4CCCC4)cc3)c5c2sc6cc(O)ccc56)c1</t>
  </si>
  <si>
    <t>COc1ccc(cc1)c2sc3cc(O)ccc3c2C(=O)c4ccc(OCCN5CCCCC5)cc4</t>
  </si>
  <si>
    <t>Oc1ccc2c(OC(c3ccc(OCCN4CCCCC4)cc3)c5c2sc6cc(O)ccc56)c1</t>
  </si>
  <si>
    <t>CN(C)CCOc1ccc(cc1)C2Oc3cc(O)ccc3c4sc5cc(O)ccc5c24</t>
  </si>
  <si>
    <t>Cc1cc2c(C(=O)c3ccc(OCCN4CCCCC4)cc3)c(sc2cc1O)c5ccc(O)cc5</t>
  </si>
  <si>
    <t>Oc1ccc(cc1)c2sc3cc(O)ccc3c2C(=O)c4ccc(cc4)S(=O)(=O)CCN5CCCCC5</t>
  </si>
  <si>
    <t>C(CN1CCCCC1)Oc2ccc(cc2)C3Oc4ccccc4c5sc6ccccc6c35</t>
  </si>
  <si>
    <t>Cc1cc(ccc1O)c2sc3cc(O)ccc3c2C(=O)c4ccc(OCCN5CCCCC5)cc4</t>
  </si>
  <si>
    <t>Cc1cc(cc(C)c1O)c2sc3cc(O)ccc3c2C(=O)c4ccc(OCCN5CCCCC5)cc4</t>
  </si>
  <si>
    <t>Cc1cc2c(C(=O)c3ccc(OCCN4CCCCC4)cc3)c(sc2c(C)c1O)c5ccc(O)cc5</t>
  </si>
  <si>
    <t>Oc1ccc(cc1)c2sc3cc(O)c(F)cc3c2C(=O)c4ccc(OCCN5CCCCC5)cc4</t>
  </si>
  <si>
    <t>COc1ccc2c(C(=O)c3ccc(OCCN4CCCCC4)cc3)c(sc2c1)c5ccc(O)cc5</t>
  </si>
  <si>
    <t>Oc1ccc2c(C(=O)c3ccc(OCCN4CCCCC4)cc3)c(sc2c1)c5ccc(O)c(Cl)c5</t>
  </si>
  <si>
    <t>Oc1ccc2c(C(=O)c3ccc(OCCN4CCCCC4)cc3)c(sc2c1)c5ccc(O)c(F)c5</t>
  </si>
  <si>
    <t>CO[C@@]12[C@H](COC(=O)N)C3=C(N1C[C@H]4[C@@H]2N4C)C(=O)C(=C(NCc5cn(CCOCCOCCOc6ccc(cc6)[C@H]7C[C@]8(C)[C@@H](O)CC[C@H]8[C@@H]9CCc%10cc(O)ccc%10[C@@H]79)nn5)C3=O)C</t>
  </si>
  <si>
    <t>CN(CCOc1ccc(cc1)[C@H]2C[C@]3(C)[C@@H](O)CC[C@H]3[C@@H]4CCc5cc(O)ccc5[C@@H]24)CC#C</t>
  </si>
  <si>
    <t>Oc1ccc(c(CCCF)c1)c2sc3cc(O)ccc3c2C(=O)c4ccc(OCCN5CCCCC5)cc4</t>
  </si>
  <si>
    <t>Oc1ccc2c(C(=O)c3ccc(OCCN4CCCCC4)cc3)c(sc2c1)c5ccccc5CCCF</t>
  </si>
  <si>
    <t>Oc1ccc2c(C(=O)c3ccc(OCCN4CCCCC4)cc3)c(sc2c1)c5ccccc5CCF</t>
  </si>
  <si>
    <t>C[C@]12CC[C@H]3[C@@H](CCc4cc(O)ccc34)[C@@H]1C[C@@H](F)[C@@H]2O</t>
  </si>
  <si>
    <t>Oc1ccc(cc1)[C@H](CCF)[C@H](C#N)c2ccc(O)cc2</t>
  </si>
  <si>
    <t>Oc1ccc(cc1)[C@H](C#N)[C@H](C#N)c2ccc(O)cc2</t>
  </si>
  <si>
    <t>CCc1c(nn(c2ccc(O)cc2)c1c3ccc(O)cc3)c4ccccc4</t>
  </si>
  <si>
    <t>CCCCc1c(nn(c2ccccc2)c1c3ccc(O)cc3)c4ccc(O)cc4</t>
  </si>
  <si>
    <t>CCCCc1c(nn(c2ccc(O)cc2)c1c3ccc(O)cc3)c4ccc(O)cc4</t>
  </si>
  <si>
    <t>Cc1c(nn(c2ccccc2)c1c3ccc(O)cc3)c4ccc(O)cc4</t>
  </si>
  <si>
    <t>CCCc1c(nn(c2ccccc2)c1c3ccc(O)cc3)c4ccc(O)cc4</t>
  </si>
  <si>
    <t>CCc1c(nn(c2ccc(O)cc2)c1c3ccccc3)c4ccc(O)cc4</t>
  </si>
  <si>
    <t>CC(C)Cc1c(nn(c2ccccc2)c1c3ccc(O)cc3)c4ccc(O)cc4</t>
  </si>
  <si>
    <t>CC(C)c1c(nn(c2ccccc2)c1c3ccc(O)cc3)c4ccc(O)cc4</t>
  </si>
  <si>
    <t>CCc1c(nn(c2ccccc2)c1c3ccccc3)c4ccc(O)cc4</t>
  </si>
  <si>
    <t>CCc1c(nn(c2ccccc2)c1c3ccc(O)cc3)c4ccccc4</t>
  </si>
  <si>
    <t>CCc1c(nn(c2ccc(O)cc2)c1c3ccccc3)c4ccccc4</t>
  </si>
  <si>
    <t>CCc1c(nn(c2ccccc2)c1c3ccc(O)cc3)c4ccc(O)cc4</t>
  </si>
  <si>
    <t>CC\C(=C(\CC)/c1ccc(OC)cc1)\c2ccc(OC)cc2</t>
  </si>
  <si>
    <t>CC\C(=C(\CC)/c1ccc(OC)cc1)\c2ccc(O)cc2</t>
  </si>
  <si>
    <t>CCCN1C=N[C@H]([C@H]1c2ccc(O)cc2Cl)c3ccc(O)cc3Cl</t>
  </si>
  <si>
    <t>N[C@H]([C@H](N)c1ccc(O)cc1Cl)c2ccc(O)cc2Cl</t>
  </si>
  <si>
    <t>CCN1C=N[C@H]([C@H]1c2ccc(O)cc2Cl)c3ccc(O)cc3Cl</t>
  </si>
  <si>
    <t>N[C@@H]([C@@H](NC=O)c1ccc(O)cc1Cl)c2ccc(O)cc2Cl</t>
  </si>
  <si>
    <t>CCN1C=[N+](CC)[C@H]([C@H]1c2ccc(O)cc2Cl)c3ccc(O)cc3Cl</t>
  </si>
  <si>
    <t>CN1C=[N+](C)[C@H]([C@H]1c2ccc(O)cc2Cl)c3ccc(O)cc3Cl</t>
  </si>
  <si>
    <t>CC1=N[C@@H]([C@@H](N1)c2c(Cl)cc(O)cc2Cl)c3ccc(O)cc3Cl</t>
  </si>
  <si>
    <t>CN1C=N[C@H]([C@H]1c2ccc(O)cc2Cl)c3ccc(O)cc3Cl</t>
  </si>
  <si>
    <t>Cc1cc(C)c(B(N(CC(F)(F)F)c2ccc(O)cc2)c3c(C)cc(C)cc3C)c(C)c1</t>
  </si>
  <si>
    <t>Cc1cc(C)c(B(Nc2ccc(O)cc2)c3c(C)cc(C)cc3C)c(C)c1</t>
  </si>
  <si>
    <t>CN(B(c1c(C)cc(C)cc1C)c2c(C)cc(C)cc2C)c3ccc(O)cc3</t>
  </si>
  <si>
    <t>CCN(B(c1c(C)cc(C)cc1C)c2c(C)cc(C)cc2C)c3ccc(O)cc3</t>
  </si>
  <si>
    <t>CCCCCN(B(c1c(C)cc(C)cc1C)c2c(C)cc(C)cc2C)c3ccc(O)cc3</t>
  </si>
  <si>
    <t>CN(B(c1c(C)cccc1C)c2c(C)cccc2C)c3ccc(O)cc3</t>
  </si>
  <si>
    <t>Cc1cccc(C)c1B(N(CC(F)(F)F)c2ccc(O)cc2)c3c(C)cccc3C</t>
  </si>
  <si>
    <t>CCC1=N[C@@H]([C@@H](N1)c2ccc(O)cc2Cl)c3ccc(O)cc3Cl</t>
  </si>
  <si>
    <t>CCC1=N[C@@H]([C@@H](N1)c2ccc(O)cc2)c3ccc(O)cc3</t>
  </si>
  <si>
    <t>CCC1=N[C@@H]([C@@H](N1)c2ccc(O)cc2F)c3ccc(O)cc3F</t>
  </si>
  <si>
    <t>CC1=N[C@@H]([C@@H](N1)c2ccc(O)cc2F)c3ccc(O)cc3F</t>
  </si>
  <si>
    <t>CC1=N[C@@H]([C@@H](N1)c2ccc(O)cc2)c3ccc(O)cc3</t>
  </si>
  <si>
    <t>CC1=N[C@@H]([C@@H](N1)c2ccc(O)cc2Cl)c3ccc(O)cc3Cl</t>
  </si>
  <si>
    <t>OCCC1=N[C@@H]([C@@H](N1)c2ccc(O)cc2)c3ccc(O)cc3</t>
  </si>
  <si>
    <t>OCCC1=N[C@@H]([C@@H](N1)c2ccc(O)cc2Cl)c3ccc(O)cc3Cl</t>
  </si>
  <si>
    <t>CCCN1C=[N+](CCC)[C@H]([C@H]1c2ccc(O)cc2Cl)c3ccc(O)cc3Cl</t>
  </si>
  <si>
    <t>CCN1C=N[C@H]([C@H]1c2ccc(O)cc2)c3ccc(O)cc3</t>
  </si>
  <si>
    <t>CCN1CCN[C@@H]([C@@H]1c2ccc(OC)cc2Cl)c3ccc(OC)cc3Cl</t>
  </si>
  <si>
    <t>Oc1cc(Cl)c([C@@H]2NCCN[C@@H]2c3c(Cl)cc(O)cc3Cl)c(Cl)c1</t>
  </si>
  <si>
    <t>CCN1CCN(CC)[C@H]([C@H]1c2ccc(OC)cc2Cl)c3ccc(OC)cc3Cl</t>
  </si>
  <si>
    <t>Oc1ccc([C@@H]2NCCN[C@@H]2c3ccc(O)cc3F)c(F)c1</t>
  </si>
  <si>
    <t>CCN1CCN(CC)[C@H]([C@H]1c2ccc(OC)cc2F)c3ccc(OC)cc3F</t>
  </si>
  <si>
    <t>COc1ccc([C@@H]2NCCN[C@@H]2c3ccc(OC)cc3Cl)c(Cl)c1</t>
  </si>
  <si>
    <t>CCN1CCN[C@@H]([C@@H]1c2ccc(OC)cc2F)c3ccc(OC)cc3F</t>
  </si>
  <si>
    <t>CCN1CCN[C@@H]([C@@H]1c2ccc(O)cc2F)c3ccc(O)cc3F</t>
  </si>
  <si>
    <t>CCN1CCN(CC)[C@H]([C@H]1c2ccc(OC)cc2)c3ccc(OC)cc3</t>
  </si>
  <si>
    <t>Oc1ccc(Cl)c([C@@H]2NCCN[C@@H]2c3c(Cl)ccc(O)c3Cl)c1Cl</t>
  </si>
  <si>
    <t>CCN1CCN[C@@H]([C@@H]1c2ccc(O)cc2Cl)c3ccc(O)cc3Cl</t>
  </si>
  <si>
    <t>COc1cc(Cl)c([C@@H]2NCCN[C@@H]2c3c(Cl)cc(OC)cc3Cl)c(Cl)c1</t>
  </si>
  <si>
    <t>CCN1CCN(CC)[C@H]([C@H]1c2ccc(O)cc2)c3ccc(O)cc3</t>
  </si>
  <si>
    <t>CCN1CCN(CC)[C@H]([C@H]1c2ccc(O)cc2Cl)c3ccc(O)cc3Cl</t>
  </si>
  <si>
    <t>COc1ccc([C@@H]2NCCN[C@@H]2c3ccc(OC)cc3F)c(F)c1</t>
  </si>
  <si>
    <t>CCN1CCN(CC)[C@H]([C@H]1c2ccc(O)cc2F)c3ccc(O)cc3F</t>
  </si>
  <si>
    <t>COc1ccc(Cl)c([C@@H]2NCCN[C@@H]2c3c(Cl)ccc(OC)c3Cl)c1Cl</t>
  </si>
  <si>
    <t>COc1ccc(cc1)[C@@H]2NCCN[C@@H]2c3ccc(OC)cc3</t>
  </si>
  <si>
    <t>Oc1ccc(cc1)[C@@H]2NCCN[C@@H]2c3ccc(O)cc3</t>
  </si>
  <si>
    <t>Oc1ccc([C@@H]2NCCN[C@@H]2c3ccc(O)cc3Cl)c(Cl)c1</t>
  </si>
  <si>
    <t>CCC1Cc2cc(O)ccc2C3=C1c4ccc(O)cc4CC3CC</t>
  </si>
  <si>
    <t>C[C@@H]1Cc2cc(O)ccc2C3=C1c4ccc(O)cc4C[C@H]3C</t>
  </si>
  <si>
    <t>C[C@@H]1Cc2cc(O)ccc2C3=C1c4ccc(O)cc4C[C@@H]3C</t>
  </si>
  <si>
    <t>CC[C@H]1Cc2cc(O)ccc2C3=C1c4ccc(O)cc4C[C@@H]3CC</t>
  </si>
  <si>
    <t>CC[C@@H]1Cc2cc(O)ccc2C3=C1c4ccc(O)cc4C[C@@H]3CC</t>
  </si>
  <si>
    <t>C[C@H]1Cc2cc(O)ccc2C3=C1c4ccc(O)cc4C[C@@H]3C</t>
  </si>
  <si>
    <t>CCC[C@H]1Cc2cc(O)ccc2C3=C1c4ccc(O)cc4C[C@@H]3CCC</t>
  </si>
  <si>
    <t>CCCC1Cc2cc(O)ccc2C3=C1c4ccc(O)cc4CC3CCC</t>
  </si>
  <si>
    <t>CCC[C@@H]1Cc2cc(O)ccc2C3=C1c4ccc(O)cc4C[C@H]3CCC</t>
  </si>
  <si>
    <t>NC(=O)c1ccc(cc1)C2=C(Cc3cc(O)ccc23)c4ccc(O)cc4</t>
  </si>
  <si>
    <t>CC(=O)c1ccc(cc1)C2=C(Cc3cc(O)ccc23)c4ccc(O)cc4</t>
  </si>
  <si>
    <t>OC(=O)c1ccc(cc1)C2=C(Cc3cc(O)ccc23)c4ccc(O)cc4</t>
  </si>
  <si>
    <t>Oc1ccc(cc1)C2=C(c3ccc(OCCN4CCCCC4)cc3)c5ccc(O)cc5C2</t>
  </si>
  <si>
    <t>Oc1ccc(cc1)n2nc3ccc(O)cc3c2CC=C</t>
  </si>
  <si>
    <t>Oc1ccc(cc1)n2nc3c(Cl)c(O)ccc3c2Cl</t>
  </si>
  <si>
    <t>Cc1c2cc(O)ccc2nn1c3ccc(O)cc3</t>
  </si>
  <si>
    <t>Oc1ccc(cc1)n2nc3cc(O)ccc3c2Cl</t>
  </si>
  <si>
    <t>Oc1ccc2nn(c(Cl)c2c1)c3ccc(O)c(Cl)c3</t>
  </si>
  <si>
    <t>Oc1ccc(cc1)n2nc3ccc(O)cc3c2c4ccccc4</t>
  </si>
  <si>
    <t>Oc1ccc(cc1)n2cc3ccc(O)cc3n2</t>
  </si>
  <si>
    <t>Oc1ccc(cc1)n2nc3ccc(O)cc3c2Br</t>
  </si>
  <si>
    <t>CC(C)c1c2cc(O)ccc2nn1c3ccc(O)cc3</t>
  </si>
  <si>
    <t>Oc1ccc2nn(c(Cl)c2c1)c3ccccc3</t>
  </si>
  <si>
    <t>CCCc1c2cc(O)ccc2nn1c3ccc(O)cc3</t>
  </si>
  <si>
    <t>Oc1ccc(cc1)n2nc3ccc(O)cc3c2Cl</t>
  </si>
  <si>
    <t>Oc1ccc(cc1)n2cc3cc(O)ccc3n2</t>
  </si>
  <si>
    <t>CCc1c2cc(O)ccc2nn1c3ccc(O)cc3</t>
  </si>
  <si>
    <t>Oc1ccc(cc1)n2cc3ccccc3n2</t>
  </si>
  <si>
    <t>Oc1ccc(cc1)n2nc3ccccc3c2Cl</t>
  </si>
  <si>
    <t>Oc1ccc(cc1)n2nc3ccc(O)cc3c2I</t>
  </si>
  <si>
    <t>Oc1ccc2nn(cc2c1)c3ccc(O)c(Cl)c3</t>
  </si>
  <si>
    <t>Oc1ccc(cc1)n2cc3ccc(O)c(Br)c3n2</t>
  </si>
  <si>
    <t>AZAISOFLAVONE</t>
  </si>
  <si>
    <t>Platinum complex</t>
  </si>
  <si>
    <t>2-METHOXYESTRADIOL</t>
  </si>
  <si>
    <t>EMATE</t>
  </si>
  <si>
    <t>ENDOXIFEN</t>
  </si>
  <si>
    <t>FLUTAMIDE</t>
  </si>
  <si>
    <t>3-[3-(4-HYDROXY-PHENYL)-PROPYL]-5-PHENYL-4,5-DIHYDRO-ISOXAZOLE (ENANTIOMERIC MIX)</t>
  </si>
  <si>
    <t>ESTRADIOL METHYL ETHER</t>
  </si>
  <si>
    <t>ASCOCHLORIN</t>
  </si>
  <si>
    <t>CYCLOFENIL</t>
  </si>
  <si>
    <t>ZERANOL</t>
  </si>
  <si>
    <t>EBENFURAN V</t>
  </si>
  <si>
    <t>EBENFURAN VII</t>
  </si>
  <si>
    <t>EBENFURAN VIII</t>
  </si>
  <si>
    <t>EBENFURAN IV</t>
  </si>
  <si>
    <t>EBENFURAN VI</t>
  </si>
  <si>
    <t>EBENFURAN III</t>
  </si>
  <si>
    <t>BROUSSONIN A</t>
  </si>
  <si>
    <t>KAZINOL U</t>
  </si>
  <si>
    <t>TUPICHINOL C</t>
  </si>
  <si>
    <t>HEXESTROL</t>
  </si>
  <si>
    <t>ISOBUTESROL</t>
  </si>
  <si>
    <t>1-HYDROXY-6-(4-HYDROXY-PHENYL)-1-PHENYL-HEXAN-3-ONE (ENANTIOMERIC MIX)</t>
  </si>
  <si>
    <t>3-[3-(4-HYDROXY-PHENYL)-PROPYL]-5-METHYL-5-PHENYL-4,5-DIHYDRO-ISOXAZOLE (ENANTIOMERIC MIX)</t>
  </si>
  <si>
    <t>TRANS-4,4'-DIHYDROXYSTILBENE</t>
  </si>
  <si>
    <t>EQUILIN</t>
  </si>
  <si>
    <t>ALPINUMISOFLAVONE</t>
  </si>
  <si>
    <t>WIGHTEONE</t>
  </si>
  <si>
    <t>ERYTHRABYSSIN I</t>
  </si>
  <si>
    <t>ISOLUPABIGENIN</t>
  </si>
  <si>
    <t>CORYLIN</t>
  </si>
  <si>
    <t>BIOCHANIN</t>
  </si>
  <si>
    <t>Ruthenocene derivative</t>
  </si>
  <si>
    <t>Fe complex</t>
  </si>
  <si>
    <t>APIGENIN</t>
  </si>
  <si>
    <t>non-steroid antiandrogens</t>
  </si>
  <si>
    <t>10.1016/j.ejmech.2014.07.030</t>
  </si>
  <si>
    <t>10.1021/jm0210562</t>
  </si>
  <si>
    <t>10.1021/jm001131d</t>
  </si>
  <si>
    <t>10.1016/s0960-894x(02)00057-4</t>
  </si>
  <si>
    <t>10.1021/jm034007d</t>
  </si>
  <si>
    <t>10.1016/j.bmcl.2004.08.046</t>
  </si>
  <si>
    <t>10.1021/jm049631k</t>
  </si>
  <si>
    <t>10.1021/jm030926s</t>
  </si>
  <si>
    <t>10.1016/j.ejmech.2011.01.047</t>
  </si>
  <si>
    <t>10.1021/jm0209230</t>
  </si>
  <si>
    <t>10.1021/jm900468p</t>
  </si>
  <si>
    <t>10.1016/j.bmcl.2013.11.078</t>
  </si>
  <si>
    <t>10.1021/jm101163m</t>
  </si>
  <si>
    <t>10.1016/j.bmc.2010.04.007</t>
  </si>
  <si>
    <t>10.1021/jm1011116</t>
  </si>
  <si>
    <t>10.1021/jm034078c</t>
  </si>
  <si>
    <t>10.1021/jm0205649</t>
  </si>
  <si>
    <t>10.1021/jm020809h</t>
  </si>
  <si>
    <t>10.1016/j.bmcl.2003.08.061</t>
  </si>
  <si>
    <t>10.1016/j.bmcl.2004.04.081</t>
  </si>
  <si>
    <t>10.1016/j.bmcl.2014.06.066</t>
  </si>
  <si>
    <t>10.1021/np800134h</t>
  </si>
  <si>
    <t>10.1016/j.bmcl.2007.02.002</t>
  </si>
  <si>
    <t>10.1021/jm8006917</t>
  </si>
  <si>
    <t>10.1016/j.bmc.2008.04.073</t>
  </si>
  <si>
    <t>10.1021/jm901195w</t>
  </si>
  <si>
    <t>10.1021/jm201711b</t>
  </si>
  <si>
    <t>10.1016/j.bmcl.2011.12.003</t>
  </si>
  <si>
    <t>10.1016/j.bmcl.2012.06.097</t>
  </si>
  <si>
    <t>10.1016/j.bmcl.2010.04.064</t>
  </si>
  <si>
    <t>10.1016/j.bmc.2007.01.025</t>
  </si>
  <si>
    <t>10.1016/j.bmc.2010.06.016</t>
  </si>
  <si>
    <t>10.1021/jm1009082</t>
  </si>
  <si>
    <t>10.1021/jm060940f</t>
  </si>
  <si>
    <t>10.1021/jm800698b</t>
  </si>
  <si>
    <t>10.1007/s00044-011-9790-2</t>
  </si>
  <si>
    <t>10.1021/jm100047k</t>
  </si>
  <si>
    <t>10.1016/j.bmc.2012.04.041</t>
  </si>
  <si>
    <t>10.1021/jm201556r</t>
  </si>
  <si>
    <t>10.1021/jm0506773</t>
  </si>
  <si>
    <t>10.1016/j.bmcl.2012.04.022</t>
  </si>
  <si>
    <t>10.1021/jm101104z</t>
  </si>
  <si>
    <t>10.1016/j.bmc.2010.03.065</t>
  </si>
  <si>
    <t>10.1021/jm701447v</t>
  </si>
  <si>
    <t>10.1016/j.bmcl.2006.04.090</t>
  </si>
  <si>
    <t>10.1021/jm801154q</t>
  </si>
  <si>
    <t>10.1016/j.bmcl.2008.12.051</t>
  </si>
  <si>
    <t>10.1016/j.bmcl.2006.06.047</t>
  </si>
  <si>
    <t>10.1016/j.bmc.2015.09.046</t>
  </si>
  <si>
    <t>10.1016/j.bmcl.2006.05.032</t>
  </si>
  <si>
    <t>10.1016/j.bmc.2012.03.012</t>
  </si>
  <si>
    <t>10.1021/jm049352x</t>
  </si>
  <si>
    <t>10.1016/j.bmcl.2004.09.048</t>
  </si>
  <si>
    <t>10.1021/jm000523h</t>
  </si>
  <si>
    <t>10.1021/jm0205806</t>
  </si>
  <si>
    <t>10.1021/jm010211u</t>
  </si>
  <si>
    <t>10.1021/jm050195r</t>
  </si>
  <si>
    <t>10.1021/jm049268h</t>
  </si>
  <si>
    <t>10.1021/jm050251o</t>
  </si>
  <si>
    <t>10.1016/s0960-894x(01)00189-5</t>
  </si>
  <si>
    <t>10.1021/jm970406v</t>
  </si>
  <si>
    <t>10.1021/jm040157s</t>
  </si>
  <si>
    <t>10.1007/s00044-012-0058-2</t>
  </si>
  <si>
    <t>10.1016/j.bmcl.2011.12.091</t>
  </si>
  <si>
    <t>10.1016/j.bmcl.2008.11.043</t>
  </si>
  <si>
    <t>10.1016/j.bmcl.2013.03.116</t>
  </si>
  <si>
    <t>10.1021/jm050121f</t>
  </si>
  <si>
    <t>10.1021/jm000170m</t>
  </si>
  <si>
    <t>10.1021/jm0309809</t>
  </si>
  <si>
    <t>10.1021/jm200801h</t>
  </si>
  <si>
    <t>10.1021/jm0208368</t>
  </si>
  <si>
    <t>10.1021/jm990101b</t>
  </si>
  <si>
    <t>ZincID</t>
  </si>
  <si>
    <t>IC50(nM)</t>
  </si>
  <si>
    <t>EC50(nM)</t>
  </si>
  <si>
    <t>Kd(nM)</t>
  </si>
  <si>
    <t>Ki(nM)</t>
  </si>
  <si>
    <t>kon(M-1s-1)</t>
  </si>
  <si>
    <t>koff(s-1)</t>
  </si>
  <si>
    <t>pH</t>
  </si>
  <si>
    <t>Temp</t>
  </si>
  <si>
    <t>Source</t>
  </si>
  <si>
    <t>DOI</t>
  </si>
  <si>
    <t>Patent_number</t>
  </si>
  <si>
    <t>Institution</t>
  </si>
  <si>
    <t>ligand_name</t>
  </si>
  <si>
    <t>ZINC00538275</t>
  </si>
  <si>
    <t>ZINC01544683</t>
  </si>
  <si>
    <t>ZINC00600755</t>
  </si>
  <si>
    <t>ZINC14970918</t>
  </si>
  <si>
    <t>ZINC14970922</t>
  </si>
  <si>
    <t>ZINC14970926</t>
  </si>
  <si>
    <t>ZINC03937996</t>
  </si>
  <si>
    <t>ZINC14970930</t>
  </si>
  <si>
    <t>ZINC14970934</t>
  </si>
  <si>
    <t>ZINC14970938</t>
  </si>
  <si>
    <t>ZINC14970942</t>
  </si>
  <si>
    <t>ZINC13584996</t>
  </si>
  <si>
    <t>ZINC13584994</t>
  </si>
  <si>
    <t>ZINC13584998</t>
  </si>
  <si>
    <t>ZINC14970946</t>
  </si>
  <si>
    <t>ZINC14970950</t>
  </si>
  <si>
    <t>ZINC14970954</t>
  </si>
  <si>
    <t>ZINC14970958</t>
  </si>
  <si>
    <t>ZINC13520815</t>
  </si>
  <si>
    <t>ZINC18825330</t>
  </si>
  <si>
    <t>ZINC00039452</t>
  </si>
  <si>
    <t>ZINC00156701</t>
  </si>
  <si>
    <t>ZINC14814931</t>
  </si>
  <si>
    <t>ZINC14970965</t>
  </si>
  <si>
    <t>ZINC14970973</t>
  </si>
  <si>
    <t>ZINC14970981</t>
  </si>
  <si>
    <t>ZINC14970989</t>
  </si>
  <si>
    <t>ZINC14970998</t>
  </si>
  <si>
    <t>ZINC14971006</t>
  </si>
  <si>
    <t>ZINC14971014</t>
  </si>
  <si>
    <t>ZINC14971022</t>
  </si>
  <si>
    <t>ZINC14971030</t>
  </si>
  <si>
    <t>ZINC13685353</t>
  </si>
  <si>
    <t>ZINC13685357</t>
  </si>
  <si>
    <t>ZINC13685362</t>
  </si>
  <si>
    <t>ZINC13685365</t>
  </si>
  <si>
    <t>ZINC13685368</t>
  </si>
  <si>
    <t>ZINC13685377</t>
  </si>
  <si>
    <t>ZINC13685380</t>
  </si>
  <si>
    <t>ZINC13685385</t>
  </si>
  <si>
    <t>ZINC13685392</t>
  </si>
  <si>
    <t>ZINC13685396</t>
  </si>
  <si>
    <t>ZINC13685401</t>
  </si>
  <si>
    <t>ZINC13685406</t>
  </si>
  <si>
    <t>ZINC13685411</t>
  </si>
  <si>
    <t>ZINC11847620</t>
  </si>
  <si>
    <t>ZINC13685414</t>
  </si>
  <si>
    <t>ZINC13685418</t>
  </si>
  <si>
    <t>ZINC13685421</t>
  </si>
  <si>
    <t>ZINC13685425</t>
  </si>
  <si>
    <t>ZINC13685429</t>
  </si>
  <si>
    <t>ZINC13685432</t>
  </si>
  <si>
    <t>ZINC13685435</t>
  </si>
  <si>
    <t>ZINC13685443</t>
  </si>
  <si>
    <t>ZINC13685449</t>
  </si>
  <si>
    <t>ZINC12353825</t>
  </si>
  <si>
    <t>ZINC13685461</t>
  </si>
  <si>
    <t>ZINC13685464</t>
  </si>
  <si>
    <t>ZINC13685468</t>
  </si>
  <si>
    <t>ZINC13685471</t>
  </si>
  <si>
    <t>ZINC13685476</t>
  </si>
  <si>
    <t>ZINC12353819</t>
  </si>
  <si>
    <t>ZINC13685480</t>
  </si>
  <si>
    <t>ZINC13685484</t>
  </si>
  <si>
    <t>ZINC13685486</t>
  </si>
  <si>
    <t>ZINC13685491</t>
  </si>
  <si>
    <t>ZINC13685495</t>
  </si>
  <si>
    <t>ZINC13685498</t>
  </si>
  <si>
    <t>ZINC13685503</t>
  </si>
  <si>
    <t>ZINC13685507</t>
  </si>
  <si>
    <t>ZINC13509425</t>
  </si>
  <si>
    <t>ZINC13685519</t>
  </si>
  <si>
    <t>ZINC01543842</t>
  </si>
  <si>
    <t>ZINC13674654</t>
  </si>
  <si>
    <t>ZINC03937997</t>
  </si>
  <si>
    <t>ZINC13674656</t>
  </si>
  <si>
    <t>ZINC12353762</t>
  </si>
  <si>
    <t>ZINC14972389</t>
  </si>
  <si>
    <t>ZINC14972393</t>
  </si>
  <si>
    <t>ZINC14972397</t>
  </si>
  <si>
    <t>ZINC14972401</t>
  </si>
  <si>
    <t>ZINC14972405</t>
  </si>
  <si>
    <t>ZINC14972410</t>
  </si>
  <si>
    <t>ZINC14972414</t>
  </si>
  <si>
    <t>ZINC14972418</t>
  </si>
  <si>
    <t>ZINC14972422</t>
  </si>
  <si>
    <t>ZINC14972426</t>
  </si>
  <si>
    <t>ZINC14972434</t>
  </si>
  <si>
    <t>ZINC14972438</t>
  </si>
  <si>
    <t>ZINC14972442</t>
  </si>
  <si>
    <t>ZINC14972445</t>
  </si>
  <si>
    <t>ZINC14972449</t>
  </si>
  <si>
    <t>ZINC14972453</t>
  </si>
  <si>
    <t>ZINC06716343</t>
  </si>
  <si>
    <t>ZINC06716345</t>
  </si>
  <si>
    <t>ZINC06716341</t>
  </si>
  <si>
    <t>ZINC14972457</t>
  </si>
  <si>
    <t>ZINC14972461</t>
  </si>
  <si>
    <t>ZINC13523259</t>
  </si>
  <si>
    <t>ZINC03826690</t>
  </si>
  <si>
    <t>ZINC06548583</t>
  </si>
  <si>
    <t>ZINC13523268</t>
  </si>
  <si>
    <t>ZINC13523277</t>
  </si>
  <si>
    <t>ZINC13523285</t>
  </si>
  <si>
    <t>ZINC13523294</t>
  </si>
  <si>
    <t>ZINC13523304</t>
  </si>
  <si>
    <t>ZINC13523308</t>
  </si>
  <si>
    <t>ZINC13523312</t>
  </si>
  <si>
    <t>ZINC13523321</t>
  </si>
  <si>
    <t>ZINC13523328</t>
  </si>
  <si>
    <t>ZINC13523339</t>
  </si>
  <si>
    <t>ZINC13523348</t>
  </si>
  <si>
    <t>ZINC13523355</t>
  </si>
  <si>
    <t>ZINC13523361</t>
  </si>
  <si>
    <t>ZINC13523367</t>
  </si>
  <si>
    <t>ZINC13523374</t>
  </si>
  <si>
    <t>ZINC13523382</t>
  </si>
  <si>
    <t>ZINC13523389</t>
  </si>
  <si>
    <t>ZINC13523398</t>
  </si>
  <si>
    <t>ZINC13523406</t>
  </si>
  <si>
    <t>ZINC03918428</t>
  </si>
  <si>
    <t>ZINC01530689</t>
  </si>
  <si>
    <t>ZINC00902197</t>
  </si>
  <si>
    <t>ZINC11688978</t>
  </si>
  <si>
    <t>ZINC34633741</t>
  </si>
  <si>
    <t>ZINC34633739</t>
  </si>
  <si>
    <t>ZINC34633738</t>
  </si>
  <si>
    <t>ZINC12353858</t>
  </si>
  <si>
    <t>ZINC13607724</t>
  </si>
  <si>
    <t>ZINC13607728</t>
  </si>
  <si>
    <t>ZINC13607732</t>
  </si>
  <si>
    <t>ZINC13607735</t>
  </si>
  <si>
    <t>ZINC13607738</t>
  </si>
  <si>
    <t>ZINC13607743</t>
  </si>
  <si>
    <t>ZINC13607748</t>
  </si>
  <si>
    <t>ZINC13607752</t>
  </si>
  <si>
    <t>ZINC13607757</t>
  </si>
  <si>
    <t>ZINC13607763</t>
  </si>
  <si>
    <t>ZINC03815415</t>
  </si>
  <si>
    <t>ZINC00001290</t>
  </si>
  <si>
    <t>ZINC13472829</t>
  </si>
  <si>
    <t>ZINC13472830</t>
  </si>
  <si>
    <t>ZINC03581478</t>
  </si>
  <si>
    <t>ZINC13472831</t>
  </si>
  <si>
    <t>ZINC13472832</t>
  </si>
  <si>
    <t>ZINC13472833</t>
  </si>
  <si>
    <t>ZINC13472834</t>
  </si>
  <si>
    <t>ZINC13472835</t>
  </si>
  <si>
    <t>ZINC13472836</t>
  </si>
  <si>
    <t>ZINC13472838</t>
  </si>
  <si>
    <t>ZINC13472839</t>
  </si>
  <si>
    <t>ZINC14978643</t>
  </si>
  <si>
    <t>ZINC14978646</t>
  </si>
  <si>
    <t>ZINC14978648</t>
  </si>
  <si>
    <t>ZINC14978651</t>
  </si>
  <si>
    <t>ZINC14978654</t>
  </si>
  <si>
    <t>ZINC14978656</t>
  </si>
  <si>
    <t>ZINC14978659</t>
  </si>
  <si>
    <t>ZINC14978674</t>
  </si>
  <si>
    <t>ZINC14978677</t>
  </si>
  <si>
    <t>ZINC14978680</t>
  </si>
  <si>
    <t>ZINC00006787</t>
  </si>
  <si>
    <t>ZINC13456778</t>
  </si>
  <si>
    <t>ZINC13607302</t>
  </si>
  <si>
    <t>ZINC00009252</t>
  </si>
  <si>
    <t>ZINC13607316</t>
  </si>
  <si>
    <t>ZINC62260362</t>
  </si>
  <si>
    <t>ZINC62260371</t>
  </si>
  <si>
    <t>ZINC62260378</t>
  </si>
  <si>
    <t>ZINC62260384</t>
  </si>
  <si>
    <t>ZINC00908088</t>
  </si>
  <si>
    <t>ZINC06552322</t>
  </si>
  <si>
    <t>ZINC02493374</t>
  </si>
  <si>
    <t>ZINC08666945</t>
  </si>
  <si>
    <t>ZINC00784580</t>
  </si>
  <si>
    <t>ZINC00905585</t>
  </si>
  <si>
    <t>ZINC00380468</t>
  </si>
  <si>
    <t>ZINC04388631</t>
  </si>
  <si>
    <t>ZINC00905559</t>
  </si>
  <si>
    <t>ZINC00541915</t>
  </si>
  <si>
    <t>ZINC01223303</t>
  </si>
  <si>
    <t>ZINC04374433</t>
  </si>
  <si>
    <t>ZINC08582757</t>
  </si>
  <si>
    <t>ZINC01361022</t>
  </si>
  <si>
    <t>ZINC00608213</t>
  </si>
  <si>
    <t>ZINC00056474</t>
  </si>
  <si>
    <t>ZINC87705916</t>
  </si>
  <si>
    <t>ZINC19789816</t>
  </si>
  <si>
    <t>ZINC02270054</t>
  </si>
  <si>
    <t>ZINC02282098</t>
  </si>
  <si>
    <t>ZINC13719021</t>
  </si>
  <si>
    <t>ZINC13116066</t>
  </si>
  <si>
    <t>ZINC00501951</t>
  </si>
  <si>
    <t>ZINC04003663</t>
  </si>
  <si>
    <t>ZINC00754972</t>
  </si>
  <si>
    <t>ZINC13127830</t>
  </si>
  <si>
    <t>ZINC17440243</t>
  </si>
  <si>
    <t>ZINC12466882</t>
  </si>
  <si>
    <t>ZINC13127655</t>
  </si>
  <si>
    <t>ZINC13115774</t>
  </si>
  <si>
    <t>ZINC02371362</t>
  </si>
  <si>
    <t>ZINC18009516</t>
  </si>
  <si>
    <t>ZINC02377138</t>
  </si>
  <si>
    <t>ZINC20438485</t>
  </si>
  <si>
    <t>ZINC02427384</t>
  </si>
  <si>
    <t>ZINC04301305</t>
  </si>
  <si>
    <t>ZINC04038675</t>
  </si>
  <si>
    <t>ZINC16000789</t>
  </si>
  <si>
    <t>ZINC06498751</t>
  </si>
  <si>
    <t>ZINC02439486</t>
  </si>
  <si>
    <t>ZINC02442054</t>
  </si>
  <si>
    <t>ZINC13127029</t>
  </si>
  <si>
    <t>ZINC04282678</t>
  </si>
  <si>
    <t>ZINC04013838</t>
  </si>
  <si>
    <t>ZINC03380394</t>
  </si>
  <si>
    <t>ZINC03530481</t>
  </si>
  <si>
    <t>ZINC03449967</t>
  </si>
  <si>
    <t>ZINC21294349</t>
  </si>
  <si>
    <t>ZINC25778099</t>
  </si>
  <si>
    <t>ZINC03463352</t>
  </si>
  <si>
    <t>ZINC04195210</t>
  </si>
  <si>
    <t>ZINC03396076</t>
  </si>
  <si>
    <t>ZINC03237721</t>
  </si>
  <si>
    <t>ZINC02661184</t>
  </si>
  <si>
    <t>ZINC03311026</t>
  </si>
  <si>
    <t>ZINC03477908</t>
  </si>
  <si>
    <t>ZINC13124434</t>
  </si>
  <si>
    <t>ZINC03420571</t>
  </si>
  <si>
    <t>ZINC02662543</t>
  </si>
  <si>
    <t>ZINC03255146</t>
  </si>
  <si>
    <t>ZINC03220064</t>
  </si>
  <si>
    <t>ZINC04167198</t>
  </si>
  <si>
    <t>ZINC03465435</t>
  </si>
  <si>
    <t>ZINC03563978</t>
  </si>
  <si>
    <t>ZINC03258821</t>
  </si>
  <si>
    <t>ZINC04165701</t>
  </si>
  <si>
    <t>ZINC03290428</t>
  </si>
  <si>
    <t>ZINC02624448</t>
  </si>
  <si>
    <t>ZINC03254133</t>
  </si>
  <si>
    <t>ZINC04057935</t>
  </si>
  <si>
    <t>ZINC21916596</t>
  </si>
  <si>
    <t>ZINC03324261</t>
  </si>
  <si>
    <t>ZINC03304380</t>
  </si>
  <si>
    <t>ZINC03495358</t>
  </si>
  <si>
    <t>ZINC04162729</t>
  </si>
  <si>
    <t>ZINC03381884</t>
  </si>
  <si>
    <t>ZINC03240513</t>
  </si>
  <si>
    <t>ZINC13124396</t>
  </si>
  <si>
    <t>ZINC03239940</t>
  </si>
  <si>
    <t>ZINC03491550</t>
  </si>
  <si>
    <t>ZINC04144714</t>
  </si>
  <si>
    <t>ZINC03451218</t>
  </si>
  <si>
    <t>ZINC04001724</t>
  </si>
  <si>
    <t>ZINC03477125</t>
  </si>
  <si>
    <t>ZINC03452485</t>
  </si>
  <si>
    <t>ZINC03265055</t>
  </si>
  <si>
    <t>ZINC03229282</t>
  </si>
  <si>
    <t>ZINC03279354</t>
  </si>
  <si>
    <t>ZINC04144040</t>
  </si>
  <si>
    <t>ZINC04057735</t>
  </si>
  <si>
    <t>ZINC04143116</t>
  </si>
  <si>
    <t>ZINC13750035</t>
  </si>
  <si>
    <t>ZINC00204692</t>
  </si>
  <si>
    <t>ZINC13150421</t>
  </si>
  <si>
    <t>ZINC03908390</t>
  </si>
  <si>
    <t>ZINC00204897</t>
  </si>
  <si>
    <t>ZINC04057387</t>
  </si>
  <si>
    <t>ZINC04104104</t>
  </si>
  <si>
    <t>ZINC87705926</t>
  </si>
  <si>
    <t>ZINC04057279</t>
  </si>
  <si>
    <t>ZINC04101572</t>
  </si>
  <si>
    <t>ZINC02491297</t>
  </si>
  <si>
    <t>ZINC04101490</t>
  </si>
  <si>
    <t>ZINC13147468</t>
  </si>
  <si>
    <t>ZINC08584625</t>
  </si>
  <si>
    <t>ZINC02975280</t>
  </si>
  <si>
    <t>ZINC04004464</t>
  </si>
  <si>
    <t>ZINC00429168</t>
  </si>
  <si>
    <t>ZINC04099250</t>
  </si>
  <si>
    <t>ZINC02957780</t>
  </si>
  <si>
    <t>ZINC03582405</t>
  </si>
  <si>
    <t>ZINC04079566</t>
  </si>
  <si>
    <t>ZINC04004175</t>
  </si>
  <si>
    <t>ZINC18118961</t>
  </si>
  <si>
    <t>ZINC01805650</t>
  </si>
  <si>
    <t>ZINC00972005</t>
  </si>
  <si>
    <t>ZINC00204526</t>
  </si>
  <si>
    <t>ZINC04077571</t>
  </si>
  <si>
    <t>ZINC04076615</t>
  </si>
  <si>
    <t>ZINC02956133</t>
  </si>
  <si>
    <t>ZINC04003862</t>
  </si>
  <si>
    <t>ZINC13147312</t>
  </si>
  <si>
    <t>ZINC00108490</t>
  </si>
  <si>
    <t>ZINC03908464</t>
  </si>
  <si>
    <t>ZINC00053336</t>
  </si>
  <si>
    <t>ZINC04176056</t>
  </si>
  <si>
    <t>ZINC01114209</t>
  </si>
  <si>
    <t>ZINC00612634</t>
  </si>
  <si>
    <t>ZINC00147186</t>
  </si>
  <si>
    <t>ZINC04195747</t>
  </si>
  <si>
    <t>ZINC01452078</t>
  </si>
  <si>
    <t>ZINC00613620</t>
  </si>
  <si>
    <t>ZINC02886186</t>
  </si>
  <si>
    <t>ZINC00074195</t>
  </si>
  <si>
    <t>ZINC01105084</t>
  </si>
  <si>
    <t>ZINC04197351</t>
  </si>
  <si>
    <t>ZINC02884865</t>
  </si>
  <si>
    <t>ZINC00363075</t>
  </si>
  <si>
    <t>ZINC00282598</t>
  </si>
  <si>
    <t>ZINC01004739</t>
  </si>
  <si>
    <t>ZINC02854662</t>
  </si>
  <si>
    <t>ZINC01118018</t>
  </si>
  <si>
    <t>ZINC13124655</t>
  </si>
  <si>
    <t>ZINC00217013</t>
  </si>
  <si>
    <t>ZINC02846746</t>
  </si>
  <si>
    <t>ZINC04210508</t>
  </si>
  <si>
    <t>ZINC01926330</t>
  </si>
  <si>
    <t>ZINC02886247</t>
  </si>
  <si>
    <t>ZINC02875269</t>
  </si>
  <si>
    <t>ZINC02706911</t>
  </si>
  <si>
    <t>ZINC00269191</t>
  </si>
  <si>
    <t>ZINC00266944</t>
  </si>
  <si>
    <t>ZINC01074201</t>
  </si>
  <si>
    <t>ZINC06578083</t>
  </si>
  <si>
    <t>ZINC04912063</t>
  </si>
  <si>
    <t>ZINC04488764</t>
  </si>
  <si>
    <t>ZINC04910324</t>
  </si>
  <si>
    <t>ZINC06577801</t>
  </si>
  <si>
    <t>ZINC03645007</t>
  </si>
  <si>
    <t>ZINC04488755</t>
  </si>
  <si>
    <t>ZINC00641670</t>
  </si>
  <si>
    <t>ZINC04938720</t>
  </si>
  <si>
    <t>ZINC06301075</t>
  </si>
  <si>
    <t>ZINC04991965</t>
  </si>
  <si>
    <t>ZINC04088529</t>
  </si>
  <si>
    <t>ZINC04166831</t>
  </si>
  <si>
    <t>ZINC06530337</t>
  </si>
  <si>
    <t>ZINC06529590</t>
  </si>
  <si>
    <t>ZINC04166897</t>
  </si>
  <si>
    <t>ZINC04248566</t>
  </si>
  <si>
    <t>ZINC06549833</t>
  </si>
  <si>
    <t>ZINC09015544</t>
  </si>
  <si>
    <t>ZINC00434008</t>
  </si>
  <si>
    <t>ZINC38141308</t>
  </si>
  <si>
    <t>ZINC00892611</t>
  </si>
  <si>
    <t>ZINC01286752</t>
  </si>
  <si>
    <t>ZINC02615758</t>
  </si>
  <si>
    <t>ZINC00438522</t>
  </si>
  <si>
    <t>ZINC05046794</t>
  </si>
  <si>
    <t>ZINC00028097</t>
  </si>
  <si>
    <t>ZINC08578764</t>
  </si>
  <si>
    <t>ZINC87705931</t>
  </si>
  <si>
    <t>ZINC00882713</t>
  </si>
  <si>
    <t>ZINC01138935</t>
  </si>
  <si>
    <t>ZINC03775575</t>
  </si>
  <si>
    <t>ZINC01530968</t>
  </si>
  <si>
    <t>ZINC00038238</t>
  </si>
  <si>
    <t>ZINC04667425</t>
  </si>
  <si>
    <t>ZINC00983536</t>
  </si>
  <si>
    <t>ZINC00366744</t>
  </si>
  <si>
    <t>ZINC13118522</t>
  </si>
  <si>
    <t>ZINC08580989</t>
  </si>
  <si>
    <t>ZINC08581764</t>
  </si>
  <si>
    <t>ZINC19973108</t>
  </si>
  <si>
    <t>ZINC08578703</t>
  </si>
  <si>
    <t>ZINC04558859</t>
  </si>
  <si>
    <t>ZINC04472815</t>
  </si>
  <si>
    <t>ZINC08580395</t>
  </si>
  <si>
    <t>ZINC04771530</t>
  </si>
  <si>
    <t>ZINC04070447</t>
  </si>
  <si>
    <t>ZINC00858476</t>
  </si>
  <si>
    <t>ZINC00244951</t>
  </si>
  <si>
    <t>ZINC08994051</t>
  </si>
  <si>
    <t>ZINC00827054</t>
  </si>
  <si>
    <t>ZINC00088414</t>
  </si>
  <si>
    <t>ZINC02745534</t>
  </si>
  <si>
    <t>ZINC53225252</t>
  </si>
  <si>
    <t>ZINC02074908</t>
  </si>
  <si>
    <t>ZINC13111019</t>
  </si>
  <si>
    <t>ZINC00987969</t>
  </si>
  <si>
    <t>ZINC08580428</t>
  </si>
  <si>
    <t>ZINC02887911</t>
  </si>
  <si>
    <t>ZINC04489132</t>
  </si>
  <si>
    <t>ZINC01130600</t>
  </si>
  <si>
    <t>ZINC00644194</t>
  </si>
  <si>
    <t>ZINC01398251</t>
  </si>
  <si>
    <t>ZINC00095383</t>
  </si>
  <si>
    <t>ZINC51075690</t>
  </si>
  <si>
    <t>ZINC02348082</t>
  </si>
  <si>
    <t>ZINC18181266</t>
  </si>
  <si>
    <t>ZINC87705943</t>
  </si>
  <si>
    <t>ZINC13468194</t>
  </si>
  <si>
    <t>ZINC02826293</t>
  </si>
  <si>
    <t>ZINC04564003</t>
  </si>
  <si>
    <t>ZINC04755400</t>
  </si>
  <si>
    <t>ZINC18126437</t>
  </si>
  <si>
    <t>ZINC13114968</t>
  </si>
  <si>
    <t>ZINC05025812</t>
  </si>
  <si>
    <t>ZINC00426292</t>
  </si>
  <si>
    <t>ZINC08680415</t>
  </si>
  <si>
    <t>ZINC05152711</t>
  </si>
  <si>
    <t>ZINC03043900</t>
  </si>
  <si>
    <t>ZINC08426101</t>
  </si>
  <si>
    <t>ZINC02972105</t>
  </si>
  <si>
    <t>ZINC13126588</t>
  </si>
  <si>
    <t>ZINC33247279</t>
  </si>
  <si>
    <t>ZINC04137645</t>
  </si>
  <si>
    <t>ZINC03017621</t>
  </si>
  <si>
    <t>ZINC08671431</t>
  </si>
  <si>
    <t>ZINC18059371</t>
  </si>
  <si>
    <t>ZINC03913575</t>
  </si>
  <si>
    <t>ZINC04908048</t>
  </si>
  <si>
    <t>ZINC13153033</t>
  </si>
  <si>
    <t>ZINC09472672</t>
  </si>
  <si>
    <t>ZINC02952070</t>
  </si>
  <si>
    <t>ZINC08671879</t>
  </si>
  <si>
    <t>ZINC04166832</t>
  </si>
  <si>
    <t>ZINC00859597</t>
  </si>
  <si>
    <t>ZINC15979076</t>
  </si>
  <si>
    <t>ZINC08625094</t>
  </si>
  <si>
    <t>ZINC08671967</t>
  </si>
  <si>
    <t>ZINC00529641</t>
  </si>
  <si>
    <t>ZINC02274962</t>
  </si>
  <si>
    <t>ZINC02271593</t>
  </si>
  <si>
    <t>ZINC00894247</t>
  </si>
  <si>
    <t>ZINC02341438</t>
  </si>
  <si>
    <t>ZINC02381531</t>
  </si>
  <si>
    <t>ZINC13477710</t>
  </si>
  <si>
    <t>ZINC00524863</t>
  </si>
  <si>
    <t>ZINC03449634</t>
  </si>
  <si>
    <t>ZINC03334642</t>
  </si>
  <si>
    <t>ZINC03431364</t>
  </si>
  <si>
    <t>ZINC03374787</t>
  </si>
  <si>
    <t>ZINC02658881</t>
  </si>
  <si>
    <t>ZINC03226937</t>
  </si>
  <si>
    <t>ZINC70719671</t>
  </si>
  <si>
    <t>ZINC02625309</t>
  </si>
  <si>
    <t>ZINC03335891</t>
  </si>
  <si>
    <t>ZINC01101342</t>
  </si>
  <si>
    <t>ZINC00468530</t>
  </si>
  <si>
    <t>ZINC87705948</t>
  </si>
  <si>
    <t>ZINC06858901</t>
  </si>
  <si>
    <t>ZINC38168078</t>
  </si>
  <si>
    <t>ZINC01196954</t>
  </si>
  <si>
    <t>ZINC01074626</t>
  </si>
  <si>
    <t>ZINC08829673</t>
  </si>
  <si>
    <t>ZINC03446226</t>
  </si>
  <si>
    <t>ZINC08685959</t>
  </si>
  <si>
    <t>ZINC03360187</t>
  </si>
  <si>
    <t>ZINC17519737</t>
  </si>
  <si>
    <t>ZINC06530636</t>
  </si>
  <si>
    <t>ZINC04786123</t>
  </si>
  <si>
    <t>ZINC00901925</t>
  </si>
  <si>
    <t>ZINC00882395</t>
  </si>
  <si>
    <t>ZINC00812431</t>
  </si>
  <si>
    <t>ZINC00908030</t>
  </si>
  <si>
    <t>ZINC04388874</t>
  </si>
  <si>
    <t>ZINC08772711</t>
  </si>
  <si>
    <t>ZINC01368349</t>
  </si>
  <si>
    <t>ZINC87706107</t>
  </si>
  <si>
    <t>ZINC00608323</t>
  </si>
  <si>
    <t>ZINC04278249</t>
  </si>
  <si>
    <t>ZINC00001283</t>
  </si>
  <si>
    <t>ZINC08234405</t>
  </si>
  <si>
    <t>ZINC12418873</t>
  </si>
  <si>
    <t>ZINC04326736</t>
  </si>
  <si>
    <t>ZINC02264618</t>
  </si>
  <si>
    <t>ZINC02358993</t>
  </si>
  <si>
    <t>ZINC01428729</t>
  </si>
  <si>
    <t>ZINC02433110</t>
  </si>
  <si>
    <t>ZINC06498726</t>
  </si>
  <si>
    <t>ZINC02431600</t>
  </si>
  <si>
    <t>ZINC03229471</t>
  </si>
  <si>
    <t>ZINC04166478</t>
  </si>
  <si>
    <t>ZINC04025170</t>
  </si>
  <si>
    <t>ZINC03406481</t>
  </si>
  <si>
    <t>ZINC02644621</t>
  </si>
  <si>
    <t>ZINC02660838</t>
  </si>
  <si>
    <t>ZINC03408606</t>
  </si>
  <si>
    <t>ZINC04144070</t>
  </si>
  <si>
    <t>ZINC02930828</t>
  </si>
  <si>
    <t>ZINC02930938</t>
  </si>
  <si>
    <t>ZINC04099325</t>
  </si>
  <si>
    <t>ZINC04077811</t>
  </si>
  <si>
    <t>ZINC00425649</t>
  </si>
  <si>
    <t>ZINC02909232</t>
  </si>
  <si>
    <t>ZINC05129988</t>
  </si>
  <si>
    <t>ZINC02699304</t>
  </si>
  <si>
    <t>ZINC13123506</t>
  </si>
  <si>
    <t>ZINC06492507</t>
  </si>
  <si>
    <t>ZINC06492499</t>
  </si>
  <si>
    <t>ZINC00427930</t>
  </si>
  <si>
    <t>ZINC02356394</t>
  </si>
  <si>
    <t>ZINC02879899</t>
  </si>
  <si>
    <t>ZINC00755335</t>
  </si>
  <si>
    <t>ZINC00029114</t>
  </si>
  <si>
    <t>ZINC02356956</t>
  </si>
  <si>
    <t>ZINC08584535</t>
  </si>
  <si>
    <t>ZINC01115717</t>
  </si>
  <si>
    <t>ZINC01056065</t>
  </si>
  <si>
    <t>ZINC02865854</t>
  </si>
  <si>
    <t>ZINC01074252</t>
  </si>
  <si>
    <t>ZINC01135417</t>
  </si>
  <si>
    <t>ZINC00444554</t>
  </si>
  <si>
    <t>ZINC04196936</t>
  </si>
  <si>
    <t>ZINC37858713</t>
  </si>
  <si>
    <t>ZINC06578034</t>
  </si>
  <si>
    <t>ZINC06577672</t>
  </si>
  <si>
    <t>ZINC13131849</t>
  </si>
  <si>
    <t>ZINC06577635</t>
  </si>
  <si>
    <t>ZINC06577538</t>
  </si>
  <si>
    <t>ZINC04938585</t>
  </si>
  <si>
    <t>ZINC03656293</t>
  </si>
  <si>
    <t>ZINC02719821</t>
  </si>
  <si>
    <t>ZINC02712333</t>
  </si>
  <si>
    <t>ZINC04924900</t>
  </si>
  <si>
    <t>ZINC12514595</t>
  </si>
  <si>
    <t>ZINC06531132</t>
  </si>
  <si>
    <t>ZINC04088422</t>
  </si>
  <si>
    <t>ZINC02316161</t>
  </si>
  <si>
    <t>ZINC00716962</t>
  </si>
  <si>
    <t>ZINC00683335</t>
  </si>
  <si>
    <t>ZINC01117982</t>
  </si>
  <si>
    <t>ZINC03815432</t>
  </si>
  <si>
    <t>ZINC00056463</t>
  </si>
  <si>
    <t>ZINC08829110</t>
  </si>
  <si>
    <t>ZINC04848963</t>
  </si>
  <si>
    <t>ZINC00932412</t>
  </si>
  <si>
    <t>ZINC08677005</t>
  </si>
  <si>
    <t>ZINC00783273</t>
  </si>
  <si>
    <t>ZINC13124108</t>
  </si>
  <si>
    <t>ZINC03833604</t>
  </si>
  <si>
    <t>ZINC02843357</t>
  </si>
  <si>
    <t>ZINC01099264</t>
  </si>
  <si>
    <t>ZINC00209266</t>
  </si>
  <si>
    <t>ZINC04880810</t>
  </si>
  <si>
    <t>ZINC00545923</t>
  </si>
  <si>
    <t>ZINC00050470</t>
  </si>
  <si>
    <t>ZINC13570211</t>
  </si>
  <si>
    <t>ZINC04823885</t>
  </si>
  <si>
    <t>ZINC03448939</t>
  </si>
  <si>
    <t>ZINC18266415</t>
  </si>
  <si>
    <t>ZINC06191379</t>
  </si>
  <si>
    <t>ZINC08686506</t>
  </si>
  <si>
    <t>ZINC64700437</t>
  </si>
  <si>
    <t>ZINC02970323</t>
  </si>
  <si>
    <t>ZINC64622509</t>
  </si>
  <si>
    <t>ZINC64700488</t>
  </si>
  <si>
    <t>ZINC64672413</t>
  </si>
  <si>
    <t>ZINC64704915</t>
  </si>
  <si>
    <t>ZINC64617884</t>
  </si>
  <si>
    <t>ZINC64513644</t>
  </si>
  <si>
    <t>ZINC64593788</t>
  </si>
  <si>
    <t>ZINC24087344</t>
  </si>
  <si>
    <t>ZINC64600161</t>
  </si>
  <si>
    <t>ZINC64664368</t>
  </si>
  <si>
    <t>ZINC64732321</t>
  </si>
  <si>
    <t>ZINC17299589</t>
  </si>
  <si>
    <t>ZINC64622530</t>
  </si>
  <si>
    <t>ZINC64586028</t>
  </si>
  <si>
    <t>ZINC64622050</t>
  </si>
  <si>
    <t>ZINC64474587</t>
  </si>
  <si>
    <t>ZINC64732479</t>
  </si>
  <si>
    <t>ZINC02651220</t>
  </si>
  <si>
    <t>ZINC02951136</t>
  </si>
  <si>
    <t>ZINC00426281</t>
  </si>
  <si>
    <t>ZINC03319107</t>
  </si>
  <si>
    <t>ZINC03411399</t>
  </si>
  <si>
    <t>ZINC04959591</t>
  </si>
  <si>
    <t>ZINC38182642</t>
  </si>
  <si>
    <t>ZINC04172185</t>
  </si>
  <si>
    <t>ZINC06088774</t>
  </si>
  <si>
    <t>ZINC08454217</t>
  </si>
  <si>
    <t>ZINC04132311</t>
  </si>
  <si>
    <t>ZINC04172149</t>
  </si>
  <si>
    <t>ZINC04714152</t>
  </si>
  <si>
    <t>ZINC04859593</t>
  </si>
  <si>
    <t>ZINC36056860</t>
  </si>
  <si>
    <t>ZINC04149935</t>
  </si>
  <si>
    <t>ZINC04199905</t>
  </si>
  <si>
    <t>ZINC01085204</t>
  </si>
  <si>
    <t>ZINC00394643</t>
  </si>
  <si>
    <t>ZINC03864929</t>
  </si>
  <si>
    <t>ZINC00056434</t>
  </si>
  <si>
    <t>ZINC00028449</t>
  </si>
  <si>
    <t>ZINC03831317</t>
  </si>
  <si>
    <t>ZINC06389836</t>
  </si>
  <si>
    <t>ZINC13487904</t>
  </si>
  <si>
    <t>ZINC96173892</t>
  </si>
  <si>
    <t>ZINC96173893</t>
  </si>
  <si>
    <t>ZINC96173894</t>
  </si>
  <si>
    <t>ZINC96173895</t>
  </si>
  <si>
    <t>ZINC96173896</t>
  </si>
  <si>
    <t>ZINC96173897</t>
  </si>
  <si>
    <t>ZINC96173898</t>
  </si>
  <si>
    <t>ZINC96173899</t>
  </si>
  <si>
    <t>ZINC96173900</t>
  </si>
  <si>
    <t>ZINC96173901</t>
  </si>
  <si>
    <t>ZINC00001219</t>
  </si>
  <si>
    <t>ZINC96174388</t>
  </si>
  <si>
    <t>ZINC00407254</t>
  </si>
  <si>
    <t>ZINC00123397</t>
  </si>
  <si>
    <t>ZINC00602799</t>
  </si>
  <si>
    <t>ZINC01895505</t>
  </si>
  <si>
    <t>22.00 C</t>
  </si>
  <si>
    <t>0.00 C</t>
  </si>
  <si>
    <t>25.00 C</t>
  </si>
  <si>
    <t>37.00 C</t>
  </si>
  <si>
    <t>4.00 C</t>
  </si>
  <si>
    <t>Curated from the literature by BindingDB</t>
  </si>
  <si>
    <t>PubChem</t>
  </si>
  <si>
    <t>US Patent</t>
  </si>
  <si>
    <t>10.1021/jm050723z</t>
  </si>
  <si>
    <t>10.1021/cb700072n</t>
  </si>
  <si>
    <t>10.1016/j.bmc.2005.07.038</t>
  </si>
  <si>
    <t>10.1021/jm0308904</t>
  </si>
  <si>
    <t>10.1021/jm031016d</t>
  </si>
  <si>
    <t>10.1016/j.bmcl.2006.07.032</t>
  </si>
  <si>
    <t>10.1016/j.bmcl.2005.12.038</t>
  </si>
  <si>
    <t>10.1021/jm0512600</t>
  </si>
  <si>
    <t>US9688816</t>
  </si>
  <si>
    <t>US9561238</t>
  </si>
  <si>
    <t>US9714221</t>
  </si>
  <si>
    <t>US10058534</t>
  </si>
  <si>
    <t>US10125135</t>
  </si>
  <si>
    <t>US10130617</t>
  </si>
  <si>
    <t>US10131663</t>
  </si>
  <si>
    <t>US10149839</t>
  </si>
  <si>
    <t>US9623021</t>
  </si>
  <si>
    <t>US8546451</t>
  </si>
  <si>
    <t>US8552057</t>
  </si>
  <si>
    <t>US8815934</t>
  </si>
  <si>
    <t>US8957057</t>
  </si>
  <si>
    <t>US9034854</t>
  </si>
  <si>
    <t>US9040509</t>
  </si>
  <si>
    <t>US9422324</t>
  </si>
  <si>
    <t>University of Illinois at Chicago</t>
  </si>
  <si>
    <t>University of Illinois at Urbana</t>
  </si>
  <si>
    <t>Ghent University</t>
  </si>
  <si>
    <t>Bristol-Myers Squibb Company</t>
  </si>
  <si>
    <t>Lilly Research Laboratories</t>
  </si>
  <si>
    <t>Novartis Pharmaceuticals</t>
  </si>
  <si>
    <t>GSK</t>
  </si>
  <si>
    <t>Institut Claudius Regaud</t>
  </si>
  <si>
    <t>University of New Mexico Health Sciences Center</t>
  </si>
  <si>
    <t>Emory University Molecular Libraries Screening Center</t>
  </si>
  <si>
    <t>NMMLSC</t>
  </si>
  <si>
    <t>SABIC GLOBAL TECHNOLOGIES B.V.</t>
  </si>
  <si>
    <t>Donesta Bioscience B.V.</t>
  </si>
  <si>
    <t>SANOFI</t>
  </si>
  <si>
    <t>Novartis AG</t>
  </si>
  <si>
    <t>AstraZeneca AB</t>
  </si>
  <si>
    <t>GTX, Inc.</t>
  </si>
  <si>
    <t>GTx, Inc.</t>
  </si>
  <si>
    <t>University of Southern California</t>
  </si>
  <si>
    <t>Wyeth LLC</t>
  </si>
  <si>
    <t>Food Industry Research and Development Institute</t>
  </si>
  <si>
    <t>PANTARHEI BIOSCIENCE B.V.</t>
  </si>
  <si>
    <t>Pantarhei Bioscience B.V.</t>
  </si>
  <si>
    <t>Endece LLC</t>
  </si>
  <si>
    <t>2-(4-hydroxyphenyl)-3-({4-[2-(piperidin-1-yl)ethoxy]phenyl}carbonyl)-1-benzothiophen-6-ol::CHEMBL81::Evista::Keoxifene::RALOXIFENE HYDROCHLORIDE::Raloxifene::Raloxifene (7)::Raloxifene, 6::[6-hydroxy-2-(4-hydroxyphenyl)-1-benzothiophen-3-yl]-[4-(2-piperidin-1-ylethoxy)phenyl]methanone::cid_11071264</t>
  </si>
  <si>
    <t>2-(4-methoxyphenyl)-3-[4-(2-piperidin-1-ylethoxy)phenoxy]-1-benzothiophen-6-ol::2-(4-methoxyphenyl)-3-{4-[2-(piperidin-1-yl)ethoxy]phenoxy}-1-benzothiophen-6-ol::Arzoxifene</t>
  </si>
  <si>
    <t>2-(4-hydroxyphenyl)-3-{4-[2-(piperidin-1-yl)ethoxy]phenoxy}-1-benzothiophen-6-ol::Desmethylarzoxifene (DMA)</t>
  </si>
  <si>
    <t>2-(4-fluorophenyl)-3-{4-[2-(piperidin-1-yl)ethoxy]phenoxy}-1-benzothiophen-6-ol::Arzoxifene analogue, 3::F-DMA</t>
  </si>
  <si>
    <t>2-(4-bromophenyl)-3-{4-[2-(piperidin-1-yl)ethoxy]phenoxy}-1-benzothiophen-6-ol::Arzoxifene analogue, 4</t>
  </si>
  <si>
    <t>2-phenyl-3-{4-[2-(piperidin-1-yl)ethoxy]phenoxy}-1-benzothiophen-6-ol::Arzoxifene analogue, 12</t>
  </si>
  <si>
    <t>2-(4-methanesulfonylphenyl)-3-{4-[2-(piperidin-1-yl)ethoxy]phenoxy}-1-benzothiophen-6-ol::Arzoxifene analogue, 13::CHEMBL389907</t>
  </si>
  <si>
    <t>2-(4-aminophenyl)-3-{4-[2-(piperidin-1-yl)ethoxy]phenoxy}-1-benzothiophen-6-ol::Arzoxifene analogue, 15</t>
  </si>
  <si>
    <t>2-chloro-N-[4-(6-hydroxy-3-{4-[2-(piperidin-1-yl)ethoxy]phenoxy}-1-benzothiophen-2-yl)phenyl]acetamide::Arzoxifene analogue, 16</t>
  </si>
  <si>
    <t>2-{4-[(2-chloroethyl)amino]phenyl}-3-{4-[2-(piperidin-1-yl)ethoxy]phenoxy}-1-benzothiophen-6-ol::Arzoxifene analogue, 18</t>
  </si>
  <si>
    <t>2,3-bis(4-hydroxyphenyl)pyrazolo[1,5-a]pyrimidin-6-ol::Pyrazolo[1,5-a]pyrimidine, 1</t>
  </si>
  <si>
    <t>4-[2-phenyl-5,7-bis(trifluoromethyl)pyrazolo[1,5-a]pyrimidin-3-yl]phenol::Pyrazolo[1,5-a]pyrimidine, 2a</t>
  </si>
  <si>
    <t>4-[3-phenyl-5,7-bis(trifluoromethyl)pyrazolo[1,5-a]pyrimidin-2-yl]phenol::Pyrazolo[1,5-a]pyrimidine, 2b</t>
  </si>
  <si>
    <t>4-[2-(4-hydroxyphenyl)-5,7-bis(trifluoromethyl)pyrazolo[1,5-a]pyrimidin-3-yl]phenol::Pyrazolo[1,5-a]pyrimidine, 3</t>
  </si>
  <si>
    <t>4-(3-{4-[2-(piperidin-1-yl)ethoxy]phenyl}-5,7-bis(trifluoromethyl)pyrazolo[1,5-a]pyrimidin-2-yl)phenol::Pyrazolo[1,5-a]pyrimidine, 12a</t>
  </si>
  <si>
    <t>4-(3-{4-[2-(dimethylamino)ethoxy]phenyl}-5,7-bis(trifluoromethyl)pyrazolo[1,5-a]pyrimidin-2-yl)phenol::Pyrazolo[1,5-a]pyrimidine, 12b</t>
  </si>
  <si>
    <t>4-(2-{4-[2-(piperidin-1-yl)ethoxy]phenyl}-5,7-bis(trifluoromethyl)pyrazolo[1,5-a]pyrimidin-3-yl)phenol::Pyrazolo[1,5-a]pyrimidine, 12c</t>
  </si>
  <si>
    <t>4-(2-{4-[2-(dimethylamino)ethoxy]phenyl}-5,7-bis(trifluoromethyl)pyrazolo[1,5-a]pyrimidin-3-yl)phenol::Pyrazolo[1,5-a]pyrimidine, 12d</t>
  </si>
  <si>
    <t>(1S,10R,11S,14S,15S)-15-methyltetracyclo[8.7.0.0^{2,7}.0^{11,15}]heptadeca-2,4,6-triene-5,14-diol::17 beta-Estradiol::17&amp;#945;-ethinylestradiol::17beta-estradiol (E2)::CHEMBL135::CS336::ESTRADIOL::Estradiol-17 alpha::Ovocyclin::US9034854, E2::US9040509, E2::US9422324, E2::US9561238, E2::[2,4,6,7-3H]-17beta-estradiol::[2,4,6,7-3H]-E2::[3H]-estradiol::[3H]]estradiol</t>
  </si>
  <si>
    <t>5,7-dihydroxy-3-(4-hydroxyphenyl)-4H-chromen-4-one::CHEMBL44::Genistein::Genistein, 8::Genisteol::Prunetol::US8552057, 2::cid_5280961</t>
  </si>
  <si>
    <t>(2S)-5,7-dihydroxy-2-(4-hydroxyphenyl)-8-(3-methylbut-2-en-1-yl)-3,4-dihydro-2H-1-benzopyran-4-one::8-prenylnaringenin (8-PN)::AIDS095901::CHEMBL376915::YS04::cid_509245</t>
  </si>
  <si>
    <t>&amp;#945;-CA inhibitor, 5::5,7-dihydroxy-2-(4-hydroxyphenyl)-3,4-dihydro-2H-1-benzopyran-4-one::CHEMBL32571::Naringenin::Naringenin (NAR)::naringetol::salipurpol</t>
  </si>
  <si>
    <t>5,7-dihydroxy-2-(4-hydroxyphenyl)-8-methyl-3,4-dihydro-2H-1-benzopyran-4-one::8-Alkylnaringenin, 8a</t>
  </si>
  <si>
    <t>5,7-dihydroxy-2-(4-hydroxyphenyl)-8-propyl-3,4-dihydro-2H-1-benzopyran-4-one::8-Alkylnaringenin, 8b</t>
  </si>
  <si>
    <t>5,7-dihydroxy-2-(4-hydroxyphenyl)-8-pentyl-3,4-dihydro-2H-1-benzopyran-4-one::8-Alkylnaringenin, 8c</t>
  </si>
  <si>
    <t>8-Alkylnaringenin, 8d::8-heptyl-5,7-dihydroxy-2-(4-hydroxyphenyl)-3,4-dihydro-2H-1-benzopyran-4-one</t>
  </si>
  <si>
    <t>5,7-dihydroxy-2-(4-hydroxyphenyl)-8-nonyl-3,4-dihydro-2H-1-benzopyran-4-one::8-Alkylnaringenin, 8e</t>
  </si>
  <si>
    <t>5,7-dihydroxy-2-(4-hydroxyphenyl)-8-undecyl-3,4-dihydro-2H-1-benzopyran-4-one::8-Alkylnaringenin, 8f</t>
  </si>
  <si>
    <t>5,7-dihydroxy-2-(4-hydroxyphenyl)-8-(3-methylbutyl)-3,4-dihydro-2H-1-benzopyran-4-one::8-Alkylnaringenin, 8g</t>
  </si>
  <si>
    <t>5,7-dihydroxy-2-(4-hydroxyphenyl)-8-(2-methylpropyl)-3,4-dihydro-2H-1-benzopyran-4-one::8-Alkylnaringenin, 8h</t>
  </si>
  <si>
    <t>8-(2,2-dimethylpropyl)-5,7-dihydroxy-2-(4-hydroxyphenyl)-3,4-dihydro-2H-1-benzopyran-4-one::8-Alkylnaringenin, 8i</t>
  </si>
  <si>
    <t>8-Alkylnaringenin, 8j::8-benzyl-5,7-dihydroxy-2-(4-hydroxyphenyl)-3,4-dihydro-2H-1-benzopyran-4-one</t>
  </si>
  <si>
    <t>3-arylquinazolinone, 1aa::5,7-dihydroxy-3-(4-hydroxyphenyl)-3,4-dihydroquinazolin-4-one</t>
  </si>
  <si>
    <t>3-arylquinazolinone, 1ab::5-hydroxy-3-(4-hydroxyphenyl)-7-methoxy-3,4-dihydroquinazolin-4-one</t>
  </si>
  <si>
    <t>3-arylquinazolinone, 1ac::5,7-dihydroxy-3-(4-hydroxy-2-methylphenyl)-3,4-dihydroquinazolin-4-one</t>
  </si>
  <si>
    <t>3-(3-chloro-4-hydroxyphenyl)-5,7-dihydroxy-3,4-dihydroquinazolin-4-one::3-arylquinazolinone, 1ad</t>
  </si>
  <si>
    <t>3-(3-fluoro-4-hydroxyphenyl)-5,7-dihydroxy-3,4-dihydroquinazolin-4-one::3-arylquinazolinone, 1ae</t>
  </si>
  <si>
    <t>3-(2-fluoro-4-hydroxyphenyl)-5,7-dihydroxy-3,4-dihydroquinazolin-4-one::3-arylquinazolinone, 1ag</t>
  </si>
  <si>
    <t>3-(2-chloro-4-hydroxyphenyl)-5,7-dihydroxy-3,4-dihydroquinazolin-4-one::3-arylquinazolinone, 1ah</t>
  </si>
  <si>
    <t>3-arylquinazolinone, 1ai::5,7-dihydroxy-3-(4-hydroxy-3-methylphenyl)-3,4-dihydroquinazolin-4-one</t>
  </si>
  <si>
    <t>3-arylquinazolinone, 1ak::5,7-dihydroxy-3-(5-hydroxypyridin-2-yl)-3,4-dihydroquinazolin-4-one</t>
  </si>
  <si>
    <t>3-arylquinazolinone, 1al::5,7-dihydroxy-3-(6-hydroxypyridin-3-yl)-3,4-dihydroquinazolin-4-one</t>
  </si>
  <si>
    <t>3-arylquinazolinone, 1am::5,7-dihydroxy-3-(4-hydroxyphenyl)-8-iodo-3,4-dihydroquinazolin-4-one</t>
  </si>
  <si>
    <t>3-arylquinazolinone, 1ao::5,7-dihydroxy-3-(4-hydroxyphenyl)-8-methyl-3,4-dihydroquinazolin-4-one</t>
  </si>
  <si>
    <t>3-arylquinazolinone, 1aq::5,7-dihydroxy-3-(4-hydroxyphenyl)-6-propyl-3,4-dihydroquinazolin-4-one</t>
  </si>
  <si>
    <t>3-arylquinazolinone, 1as::7-hydroxy-3-(4-hydroxyphenyl)-3,4-dihydroquinazolin-4-one</t>
  </si>
  <si>
    <t>3-arylquinazolinone, 1at::5,7-dihydroxy-3-(3-hydroxyphenyl)-3,4-dihydroquinazolin-4-one</t>
  </si>
  <si>
    <t>3-arylquinazolinone, 1au::5,7-dihydroxy-3-phenyl-3,4-dihydroquinazolin-4-one</t>
  </si>
  <si>
    <t>3-arylquinazolinone, 1av::5,7-dihydroxy-3-(4-hydroxyphenyl)-2-methyl-3,4-dihydroquinazolin-4-one</t>
  </si>
  <si>
    <t>2-ethyl-5,7-dihydroxy-3-(4-hydroxyphenyl)-3,4-dihydroquinazolin-4-one::3-arylquinazolinone, 1aw</t>
  </si>
  <si>
    <t>3-arylquinazolinone, 1ax::5,7-dihydroxy-3-(4-hydroxyphenyl)-2-propyl-3,4-dihydroquinazolin-4-one</t>
  </si>
  <si>
    <t>2-butyl-5,7-dihydroxy-3-(4-hydroxyphenyl)-3,4-dihydroquinazolin-4-one::3-arylquinazolinone, 1ay</t>
  </si>
  <si>
    <t>3-arylquinazolinone, 1az::5,7-dihydroxy-3-(4-hydroxyphenyl)-2-(propan-2-yl)-3,4-dihydroquinazolin-4-one</t>
  </si>
  <si>
    <t>3-arylquinazolinone, 1aac::5,7-dihydroxy-3-(4-hydroxyphenyl)-2-sulfanyl-3,4-dihydroquinazolin-4-one</t>
  </si>
  <si>
    <t>2,5,7-trihydroxy-3-(4-hydroxyphenyl)-3,4-dihydroquinazolin-4-one::3-arylquinazolinone, 1aae</t>
  </si>
  <si>
    <t>3-arylquinazolinone, 1aag::7-hydroxy-2,3-bis(4-hydroxyphenyl)-3,4-dihydroquinazolin-4-one</t>
  </si>
  <si>
    <t>3-arylquinazolinone, 1aai::5-amino-7-hydroxy-3-(4-hydroxyphenyl)-3,4-dihydroquinazolin-4-one</t>
  </si>
  <si>
    <t>3-arylquinazolinone, 1aaj::7-hydroxy-3-(4-hydroxyphenyl)-5-methyl-3,4-dihydroquinazolin-4-one</t>
  </si>
  <si>
    <t>3-arylquinazolinone, 1aan::5-ethyl-7-hydroxy-3-(4-hydroxyphenyl)-3,4-dihydroquinazolin-4-one</t>
  </si>
  <si>
    <t>3-arylquinazolinone, 1aao::5-ethenyl-7-hydroxy-3-(4-hydroxyphenyl)-3,4-dihydroquinazolin-4-one</t>
  </si>
  <si>
    <t>3-arylquinazolinone, 1aap::methyl 7-hydroxy-3-(4-hydroxyphenyl)-4-oxo-3,4-dihydroquinazoline-5-carboxylate</t>
  </si>
  <si>
    <t>3-arylquinazolinone, 1aaq::7-hydroxy-3-(4-hydroxyphenyl)-5-phenyl-3,4-dihydroquinazolin-4-one</t>
  </si>
  <si>
    <t>3-arylquinazolinone, 1aar::7-hydroxy-5-(hydroxymethyl)-3-(4-hydroxyphenyl)-3,4-dihydroquinazolin-4-one</t>
  </si>
  <si>
    <t>3-arylquinazolinone, 1aas::7-hydroxy-3-(4-hydroxyphenyl)-5-(prop-1-en-2-yl)-3,4-dihydroquinazolin-4-one</t>
  </si>
  <si>
    <t>3-arylquinazolinethione, 1ba::5,7-dihydroxy-3-(4-hydroxyphenyl)-3,4-dihydroquinazoline-4-thione</t>
  </si>
  <si>
    <t>3-(3-fluoro-4-hydroxyphenyl)-5,7-dihydroxy-3,4-dihydroquinazoline-4-thione::3-arylquinazolinethione, 1bb</t>
  </si>
  <si>
    <t>3-arylquinazolinethione, 1bc::5,7-dihydroxy-3-(4-hydroxy-3-methylphenyl)-3,4-dihydroquinazoline-4-thione</t>
  </si>
  <si>
    <t>3-arylquinazolinethione, 1bd::7-hydroxy-3-(4-hydroxyphenyl)-5-methyl-3,4-dihydroquinazoline-4-thione</t>
  </si>
  <si>
    <t>3-arylquinazolinethione, 1be::5-ethyl-7-hydroxy-3-(4-hydroxyphenyl)-3,4-dihydroquinazoline-4-thione</t>
  </si>
  <si>
    <t>3-arylquinazolinethione, 1bf::5,7-dihydroxy-3-(5-hydroxypyridin-2-yl)-3,4-dihydroquinazoline-4-thione</t>
  </si>
  <si>
    <t>(1S,10R,11S,15S)-5-hydroxy-15-methyltetracyclo[8.7.0.0^{2,7}.0^{11,15}]heptadeca-2,4,6-trien-14-one::CHEMBL1405::Estrone::Estrone (E1)::Estrone, 15::Estrovarin::Kestrone::Theelin::Unigen::[2,4,6,7-3H]-E1::[2,4,6,7-3H]-Estrone::folliculin</t>
  </si>
  <si>
    <t>5,7-dihydroxy-3-(4-hydroxyphenyl)-4H-chromene-4-thione::thiogenistein, 13</t>
  </si>
  <si>
    <t>6-(4-hydroxyphenyl)-5-({4-[2-(piperidin-1-yl)ethoxy]phenyl}methyl)naphthalen-2-ol::LY 326315::LY326315</t>
  </si>
  <si>
    <t>6-(4-methanesulfonylphenyl)-5-({4-[2-(piperidin-1-yl)ethoxy]phenyl}methyl)naphthalen-2-ol::LY2066948 analogue, 9</t>
  </si>
  <si>
    <t>6-(4-methanesulfonylphenyl)-5-{4-[2-(piperidin-1-yl)ethoxy]phenoxy}naphthalen-2-ol::6-(4-methylsulfonylphenyl)-5-[4-(2-piperidin-1-ylethoxy)phenoxy]naphthalen-2-ol::CHEMBL243789::LY 2066948::LY2066948</t>
  </si>
  <si>
    <t>6-(4-fluorophenyl)-5-{4-[2-(piperidin-1-yl)ethoxy]phenoxy}naphthalen-2-ol::CHEMBL244205::LY2066948 analogue, 17</t>
  </si>
  <si>
    <t>(2R,6S,7R)-7-(4-hydroxyphenyl)-8-oxatricyclo[7.4.0.0^{2,6}]trideca-1(13),9,11-trien-12-ol::(2R,6S,7R)-7-(4-hydroxyphenyl)-8-oxatricyclo[7.4.0.0^{2,6}]trideca-1(9),10,12-trien-12-ol::Benzopyran derivative., 4b(racemate)::SERBA-1::racemic mixture</t>
  </si>
  <si>
    <t>(2S,6R,7S)-7-(4-hydroxyphenyl)-8-oxatricyclo[7.4.0.0^{2,6}]trideca-1(13),9,11-trien-12-ol::SERBA-2</t>
  </si>
  <si>
    <t>(2S)-2-(4-hydroxyphenyl)-3,4-dihydro-2H-1-benzopyran-6-ol::Benzopyran derivative., 4a(racemate)::racemic mixture</t>
  </si>
  <si>
    <t>(1R,9R,10S)-9-(4-hydroxyphenyl)-8-oxatricyclo[8.4.0.0^{2,7}]tetradeca-2(7),3,5-trien-4-ol::Benzopyran derivative., 4h(racemate)::racemic mixture</t>
  </si>
  <si>
    <t>(1R,9R,10S)-9-(4-hydroxyphenyl)-8-oxatricyclo[8.5.0.0^{2,7}]pentadeca-2(7),3,5-trien-4-ol::Benzopyran derivative., 4d(racemate)::racemic mixture</t>
  </si>
  <si>
    <t>(2R,6S,7R)-7-phenyl-8-oxatricyclo[7.4.0.0^{2,6}]trideca-1(9),10,12-trien-12-ol::Benzopyran derivative., 4f(racemate)::racemic mixture</t>
  </si>
  <si>
    <t>(2R,6S,7R)-7-(3-hydroxyphenyl)-8-oxatricyclo[7.4.0.0^{2,6}]trideca-1(9),10,12-trien-12-ol::Benzopyran derivative., 4g(racemate)::racemic mixture</t>
  </si>
  <si>
    <t>4-[(2R,6S,7R)-8-oxatricyclo[7.4.0.0^{2,6}]trideca-1(9),10,12-trien-7-yl]phenol::Benzopyran derivative., 4i(racemate)::racemic mixture</t>
  </si>
  <si>
    <t>(2R,6S,7R)-7-(4-hydroxyphenyl)-8-oxatricyclo[7.4.0.0^{2,6}]trideca-1(9),10,12-trien-13-ol::Benzopyran derivative., 4c(racemate)::racemic mixture</t>
  </si>
  <si>
    <t>(2R,6S,7R)-7-(4-hydroxyphenyl)-8-oxatricyclo[7.4.0.0^{2,6}]trideca-1(9),10,12-trien-11-ol::Benzopyran derivative., 4e(racemate)::racemic mixture</t>
  </si>
  <si>
    <t>(2R,6S,7R)-12-hydroxy-7-(4-hydroxyphenyl)-8-oxatricyclo[7.4.0.0^{2,6}]trideca-1(9),10,12-trien-4-one::C-ring modified benzopyran scaffold, 2a</t>
  </si>
  <si>
    <t>(1S,9S,10R)-4-hydroxy-9-(4-hydroxyphenyl)-8-oxatricyclo[8.4.0.0^{2,7}]tetradeca-2(7),3,5-trien-12-one::Cyclohexanone, 3b::racemic mixture</t>
  </si>
  <si>
    <t>(2R,6S,7R)-4,4-difluoro-7-(4-hydroxyphenyl)-8-oxatricyclo[7.4.0.0^{2,6}]trideca-1(9),10,12-trien-12-ol::BMCL175563 Compound 3a::C-ring modified benzopyran scaffold, 2b</t>
  </si>
  <si>
    <t>(2R,4R,6S,7R)-7-(4-hydroxyphenyl)-4-(trifluoromethyl)-8-oxatricyclo[7.4.0.0^{2,6}]trideca-1(9),10,12-trien-12-ol::C-ring modified benzopyran scaffold, 2c</t>
  </si>
  <si>
    <t>(2R,4S,6S,7R)-7-(4-hydroxyphenyl)-4-(trifluoromethyl)-8-oxatricyclo[7.4.0.0^{2,6}]trideca-1(9),10,12-trien-12-ol::C-ring modified benzopyran scaffold, 2d</t>
  </si>
  <si>
    <t>(2R,4S,6S,7R)-7-(4-hydroxyphenyl)-4-methyl-8-oxatricyclo[7.4.0.0^{2,6}]trideca-1(9),10,12-trien-12-ol::C-ring modified benzopyran scaffold, 2e</t>
  </si>
  <si>
    <t>(2R,6S,7R)-7-(4-hydroxyphenyl)-10-methyl-8-oxatricyclo[7.4.0.0^{2,6}]trideca-1(9),10,12-trien-12-ol::A-ring modified benzopyran scaffold, 2a</t>
  </si>
  <si>
    <t>(2R,6S,7R)-7-(4-hydroxyphenyl)-10-(methoxymethyl)-8-oxatricyclo[7.4.0.0^{2,6}]trideca-1(9),10,12-trien-12-ol::A-ring modified benzopyran scaffold, 2b::BMCL175563 Compound 2a</t>
  </si>
  <si>
    <t>(2R,6S,7R)-10-(ethoxymethyl)-7-(4-hydroxyphenyl)-8-oxatricyclo[7.4.0.0^{2,6}]trideca-1(9),10,12-trien-12-ol::A-ring modified benzopyran scaffold, 2c</t>
  </si>
  <si>
    <t>(2R,6S,7R)-10-(hydroxymethyl)-7-(4-hydroxyphenyl)-8-oxatricyclo[7.4.0.0^{2,6}]trideca-1(9),10,12-trien-12-ol::A-ring modified benzopyran scaffold, 2d</t>
  </si>
  <si>
    <t>(2R,6S,7R)-4,4-difluoro-7-(4-hydroxyphenyl)-10-(methoxymethyl)-8-oxatricyclo[7.4.0.0^{2,6}]trideca-1(9),10,12-trien-12-ol::A/C-ring modified benzopyran scaffold, 4a</t>
  </si>
  <si>
    <t>(2S,6R,7S)-4,4-difluoro-7-(4-hydroxyphenyl)-10-(methoxymethyl)-8-oxatricyclo[7.4.0.0^{2,6}]trideca-1(9),10,12-trien-12-ol::A/C-ring modified benzopyran scaffold, 4b</t>
  </si>
  <si>
    <t>1-(4-fluorophenyl)-2-phenyl-1,2,3,4-tetrahydroisoquinolin-6-ol::tetrahydroisoquinoline derivative, 27</t>
  </si>
  <si>
    <t>2-phenyl-1-{4-[2-(pyrrolidin-1-yl)ethoxy]phenyl}-1,2,3,4-tetrahydroisoquinolin-6-ol::CHEMBL316080::tetrahydroisoquinoline derivative, 17a</t>
  </si>
  <si>
    <t>2-phenyl-1-{4-[2-(piperidin-1-yl)ethoxy]phenyl}-1,2,3,4-tetrahydroisoquinolin-6-ol::tetrahydroisoquinoline derivative, 18a</t>
  </si>
  <si>
    <t>1-methyl-2-phenyl-1-{4-[2-(pyrrolidin-1-yl)ethoxy]phenyl}-1,2,3,4-tetrahydroisoquinolin-6-ol::tetrahydroisoquinoline derivative, 19a</t>
  </si>
  <si>
    <t>1-methyl-2-phenyl-1-{4-[2-(piperidin-1-yl)ethoxy]phenyl}-1,2,3,4-tetrahydroisoquinolin-6-ol::tetrahydroisoquinoline derivative, 20a</t>
  </si>
  <si>
    <t>1-{4-[2-(azepan-1-yl)ethoxy]phenyl}-1-methyl-2-phenyl-1,2,3,4-tetrahydroisoquinolin-6-ol::tetrahydroisoquinoline derivative, 26a</t>
  </si>
  <si>
    <t>1-methyl-2-(4-methylphenyl)-1-{4-[2-(pyrrolidin-1-yl)ethoxy]phenyl}-1,2,3,4-tetrahydroisoquinolin-6-ol::tetrahydroisoquinoline derivative, 19b</t>
  </si>
  <si>
    <t>1-methyl-2-(4-methylphenyl)-1-{4-[2-(piperidin-1-yl)ethoxy]phenyl}-1,2,3,4-tetrahydroisoquinolin-6-ol::tetrahydroisoquinoline derivative, 20b</t>
  </si>
  <si>
    <t>2-(4-fluorophenyl)-1-methyl-1-{4-[2-(pyrrolidin-1-yl)ethoxy]phenyl}-1,2,3,4-tetrahydroisoquinolin-6-ol::tetrahydroisoquinoline derivative, 19c</t>
  </si>
  <si>
    <t>2-(4-fluorophenyl)-1-methyl-1-{4-[2-(piperidin-1-yl)ethoxy]phenyl}-1,2,3,4-tetrahydroisoquinolin-6-ol::tetrahydroisoquinoline derivative, 20c</t>
  </si>
  <si>
    <t>2-(4-chlorophenyl)-1-methyl-1-{4-[2-(pyrrolidin-1-yl)ethoxy]phenyl}-1,2,3,4-tetrahydroisoquinolin-6-ol::tetrahydroisoquinoline derivative, 19d</t>
  </si>
  <si>
    <t>2-(4-chlorophenyl)-1-methyl-1-{4-[2-(piperidin-1-yl)ethoxy]phenyl}-1,2,3,4-tetrahydroisoquinolin-6-ol::tetrahydroisoquinoline derivative, 20d</t>
  </si>
  <si>
    <t>1-methyl-2-[4-(propan-2-yl)phenyl]-1-{4-[2-(pyrrolidin-1-yl)ethoxy]phenyl}-1,2,3,4-tetrahydroisoquinolin-6-ol::tetrahydroisoquinoline derivative, 19e</t>
  </si>
  <si>
    <t>1-methyl-1-{4-[2-(piperidin-1-yl)ethoxy]phenyl}-2-[4-(propan-2-yl)phenyl]-1,2,3,4-tetrahydroisoquinolin-6-ol::tetrahydroisoquinoline derivative, 20e</t>
  </si>
  <si>
    <t>2-(3-hydroxyphenyl)-1-methyl-1-{4-[2-(pyrrolidin-1-yl)ethoxy]phenyl}-1,2,3,4-tetrahydroisoquinolin-6-ol::tetrahydroisoquinoline derivative, 19f</t>
  </si>
  <si>
    <t>2-(3-hydroxyphenyl)-1-methyl-1-{4-[2-(piperidin-1-yl)ethoxy]phenyl}-1,2,3,4-tetrahydroisoquinolin-6-ol::tetrahydroisoquinoline derivative, 20f</t>
  </si>
  <si>
    <t>2-(3-fluorophenyl)-1-methyl-1-{4-[2-(pyrrolidin-1-yl)ethoxy]phenyl}-1,2,3,4-tetrahydroisoquinolin-6-ol::tetrahydroisoquinoline derivative, 19g</t>
  </si>
  <si>
    <t>2-(3-chlorophenyl)-1-methyl-1-{4-[2-(pyrrolidin-1-yl)ethoxy]phenyl}-1,2,3,4-tetrahydroisoquinolin-6-ol::tetrahydroisoquinoline derivative, 19h</t>
  </si>
  <si>
    <t>2-(3-chlorophenyl)-1-methyl-1-{4-[2-(piperidin-1-yl)ethoxy]phenyl}-1,2,3,4-tetrahydroisoquinolin-6-ol::tetrahydroisoquinoline derivative, 20h</t>
  </si>
  <si>
    <t>1-methyl-1-{4-[2-(piperidin-1-yl)ethoxy]phenyl}-2-[3-(propan-2-yl)phenyl]-1,2,3,4-tetrahydroisoquinolin-6-ol::tetrahydroisoquinoline derivative, 20i</t>
  </si>
  <si>
    <t>2-[3-(dimethylamino)phenyl]-1-methyl-1-{4-[2-(pyrrolidin-1-yl)ethoxy]phenyl}-1,2,3,4-tetrahydroisoquinolin-6-ol::tetrahydroisoquinoline derivative, 19j</t>
  </si>
  <si>
    <t>2-[3-(dimethylamino)phenyl]-1-methyl-1-{4-[2-(piperidin-1-yl)ethoxy]phenyl}-1,2,3,4-tetrahydroisoquinolin-6-ol::tetrahydroisoquinoline derivative, 20j</t>
  </si>
  <si>
    <t>(5R,6S)-6-phenyl-5-[4-(2-pyrrolidin-1-ylethoxy)phenyl]-5,6,7,8-tetrahydronaphthalen-2-ol::(5R,6S)-6-phenyl-5-{4-[2-(pyrrolidin-1-yl)ethoxy]phenyl}-5,6,7,8-tetrahydronaphthalen-2-ol::CHEMBL328190::Lasofoxifene::Oporia</t>
  </si>
  <si>
    <t>(2-{4-[(1Z)-1,2-diphenylbut-1-en-1-yl]phenoxy}ethyl)dimethylamine::2-{4-[(1Z)-1,2-diphenylbut-1-en-1-yl]phenoxy}-N,N-dimethylethanamine::CHEMBL83::FOSTRIECIN SODIUM::NCGC00024928::Nolvadex::Tamoxifen::Tamoxifen (8)::Tamoxifen, 7::cid_2733526</t>
  </si>
  <si>
    <t>4-Hydroxytamoxifen::4-Hydroxytamoxifen (9)::4-[(1Z)-1-{4-[2-(dimethylamino)ethoxy]phenyl}-2-phenylbut-1-en-1-yl]phenol::AFIMOXIFENE::CHEMBL489::[3H]4-OHT::cid_449459</t>
  </si>
  <si>
    <t>1-(4-{octahydro-1H-pyrido[1,2-a]piperazin-2-yl}phenyl)-2-phenyl-1,2,3,4-tetrahydroisoquinolin-6-ol::Piperazine Derivative, 29</t>
  </si>
  <si>
    <t>1-[4-(3,4-dimethylpiperazin-1-yl)phenyl]-2-phenyl-1,2,3,4-tetrahydroisoquinolin-6-ol::Piperazine Derivative, 30</t>
  </si>
  <si>
    <t>1-[4-(4-ethyl-3-methylpiperazin-1-yl)phenyl]-2-phenyl-1,2,3,4-tetrahydroisoquinolin-6-ol::Piperazine Derivative, 31</t>
  </si>
  <si>
    <t>1-[4-(3-ethyl-4-methylpiperazin-1-yl)phenyl]-2-phenyl-1,2,3,4-tetrahydroisoquinolin-6-ol::Piperazine Derivative, 32</t>
  </si>
  <si>
    <t>1-[4-(4-methylpiperazin-1-yl)phenyl]-2-phenyl-1,2,3,4-tetrahydroisoquinolin-6-ol::Piperazine Derivative, 33</t>
  </si>
  <si>
    <t>1-[4-(1-methylpiperidin-4-yl)phenyl]-2-phenyl-1,2,3,4-tetrahydroisoquinolin-6-ol::Piperidine Derivative, 38a</t>
  </si>
  <si>
    <t>2-(4-fluorophenyl)-1-[4-(1-methylpiperidin-4-yl)phenyl]-1,2,3,4-tetrahydroisoquinolin-6-ol::Piperidine Derivative, 38b</t>
  </si>
  <si>
    <t>2-(3-fluorophenyl)-1-[4-(1-methylpiperidin-4-yl)phenyl]-1,2,3,4-tetrahydroisoquinolin-6-ol::Piperidine Derivative, 38c</t>
  </si>
  <si>
    <t>2-(3-hydroxyphenyl)-1-[4-(1-methylpiperidin-4-yl)phenyl]-1,2,3,4-tetrahydroisoquinolin-6-ol::Piperidine Derivative, 38e</t>
  </si>
  <si>
    <t>2-(3-hydroxyphenyl)-1-[4-(4-methylpiperazin-1-yl)phenyl]-1,2,3,4-tetrahydroisoquinolin-6-ol::Piperazine Derivative, 45</t>
  </si>
  <si>
    <t>2-(3-hydroxyphenyl)-1-{4-[4-(propan-2-yl)piperazin-1-yl]phenyl}-1,2,3,4-tetrahydroisoquinolin-6-ol::Piperazine Derivative, 46</t>
  </si>
  <si>
    <t>2-(3-hydroxyphenyl)-1-{4-[4-(2-methylpropyl)piperazin-1-yl]phenyl}-1,2,3,4-tetrahydroisoquinolin-6-ol::Piperazine Derivative, 47</t>
  </si>
  <si>
    <t>1-{4-[4-(cyclopropylmethyl)piperazin-1-yl]phenyl}-2-(3-hydroxyphenyl)-1,2,3,4-tetrahydroisoquinolin-6-ol::Piperazine Derivative, 48</t>
  </si>
  <si>
    <t>1-[4-(4-cyclopentylpiperazin-1-yl)phenyl]-2-(3-hydroxyphenyl)-1,2,3,4-tetrahydroisoquinolin-6-ol::Piperazine Derivative, 49</t>
  </si>
  <si>
    <t>1-[4-(4-cyclohexylpiperazin-1-yl)phenyl]-2-(3-hydroxyphenyl)-1,2,3,4-tetrahydroisoquinolin-6-ol::Piperazine Derivative, 50</t>
  </si>
  <si>
    <t>(1S,10R,11S,14R,15S)-15-methyltetracyclo[8.7.0.0^{2,7}.0^{11,15}]heptadeca-2(7),3,5-triene-5,14-diol::17alpha-estradiol</t>
  </si>
  <si>
    <t>4-[(3E)-4-(4-hydroxyphenyl)hex-3-en-3-yl]phenol::4-[(E)-4-(4-hydroxyphenyl)hex-3-en-3-yl]phenol::CHEMBL411::Diethylstilbestrol::Diethylstilbestrol (1)::Stilbestrol::Stilboestroform</t>
  </si>
  <si>
    <t>2-phenyl-1-benzothiophen-6-ol::benzthiophene compound, 1</t>
  </si>
  <si>
    <t>2-(4-methylphenyl)-1-benzothiophen-6-ol::benzthiophene compound, 2</t>
  </si>
  <si>
    <t>2-(4-hydroxyphenyl)-1-benzothiophen-6-ol::CHEMBL431698::benzthiophene compound, 3</t>
  </si>
  <si>
    <t>2-(3-fluoro-4-hydroxyphenyl)-1-benzothiophen-6-ol::benzthiophene compound, 4</t>
  </si>
  <si>
    <t>2-(4-hydroxy-3-methylphenyl)-1-benzothiophen-6-ol::benzthiophene compound, 5</t>
  </si>
  <si>
    <t>2-(3-ethyl-4-hydroxyphenyl)-1-benzothiophen-6-ol::benzthiophene compound, 6</t>
  </si>
  <si>
    <t>2-(4-hydroxy-3-propylphenyl)-1-benzothiophen-6-ol::benzthiophene compound, 7</t>
  </si>
  <si>
    <t>4-(6-hydroxy-1-benzothiophen-2-yl)benzene-1,2-diol::benzthiophene compound, 8</t>
  </si>
  <si>
    <t>2-(3-hydroxyphenyl)-1-benzothiophen-6-ol::benzthiophene compound, 9</t>
  </si>
  <si>
    <t>2-(4-hydroxy-2-methylphenyl)-1-benzothiophen-6-ol::benzthiophene compound, 11</t>
  </si>
  <si>
    <t>2-(3-fluoro-4-hydroxyphenyl)-1-benzothiophene-4,6-diol::benzthiophene compound, 12</t>
  </si>
  <si>
    <t>4-[(1Z)-4-chloro-1-{4-[2-(dimethylamino)ethoxy]phenyl}-2-phenylbut-1-en-1-yl]phenol::4-hydroxytamoxifen (4-OHT) analog, 3</t>
  </si>
  <si>
    <t>4-[(1Z)-5-chloro-1-{4-[2-(dimethylamino)ethoxy]phenyl}-2-phenylpent-1-en-1-yl]phenol::4-hydroxytamoxifen (4-OHT) analog, 4</t>
  </si>
  <si>
    <t>(4Z)-5-{4-[2-(dimethylamino)ethoxy]phenyl}-5-(4-hydroxyphenyl)-4-phenylpent-4-enenitrile::4-hydroxytamoxifen (4-OHT) analog, 5</t>
  </si>
  <si>
    <t>(5Z)-6-{4-[2-(dimethylamino)ethoxy]phenyl}-6-(4-hydroxyphenyl)-5-phenylhex-5-enenitrile::4-hydroxytamoxifen (4-OHT) analog, 6</t>
  </si>
  <si>
    <t>4-[(1Z)-4-azido-1-{4-[2-(dimethylamino)ethoxy]phenyl}-2-phenylbut-1-en-1-yl]phenol::4-hydroxytamoxifen (4-OHT) analog, 7</t>
  </si>
  <si>
    <t>4-[(1Z)-5-azido-1-{4-[2-(dimethylamino)ethoxy]phenyl}-2-phenylpent-1-en-1-yl]phenol::4-hydroxytamoxifen (4-OHT) analog, 8</t>
  </si>
  <si>
    <t>4-[(1Z)-1-{4-[2-(dimethylamino)ethoxy]phenyl}-5-(methylsulfanyl)-2-phenylpent-1-en-1-yl]phenol::4-hydroxytamoxifen (4-OHT) analog, 9</t>
  </si>
  <si>
    <t>4-[(1Z)-1-{4-[2-(dimethylamino)ethoxy]phenyl}-4-hydroxy-2-phenylbut-1-en-1-yl]phenol::4-hydroxytamoxifen (4-OHT) analog, 14</t>
  </si>
  <si>
    <t>4-[(1Z)-1-{4-[2-(dimethylamino)ethoxy]phenyl}-5-hydroxy-2-phenylpent-1-en-1-yl]phenol::4-hydroxytamoxifen (4-OHT) analog, 15::GSK 5182</t>
  </si>
  <si>
    <t>4-[(1Z)-1-{4-[2-(dimethylamino)ethoxy]phenyl}-6-hydroxy-2-phenylhex-1-en-1-yl]phenol::4-hydroxytamoxifen (4-OHT) analog, 16</t>
  </si>
  <si>
    <t>(E)-resveratrol::5-[(E)-2-(4-hydroxyphenyl)ethenyl]benzene-1,3-diol::CHEMBL165::Resveratol::Stilbene, 2f::cid_445154::resveratrol::trans-resveratrol</t>
  </si>
  <si>
    <t>1,3-dimethoxy-5-[(E)-2-(4-methoxyphenyl)ethenyl]benzene::CHEMBL296411::trans-Stilbene Derivative, 4a</t>
  </si>
  <si>
    <t>1-[(E)-2-(4-ethoxyphenyl)ethenyl]-3,5-dimethoxybenzene::trans-Stilbene Derivative, 4g</t>
  </si>
  <si>
    <t>1,3-dimethoxy-5-[(Z)-2-(4-methoxyphenyl)ethenyl]benzene::CHEMBL311636::cis-Stilbene Derivative, 5a</t>
  </si>
  <si>
    <t>1-[(Z)-2-(4-ethoxyphenyl)ethenyl]-3,5-dimethoxybenzene::cis-Stilbene Derivative, 5g</t>
  </si>
  <si>
    <t>E2-NH3+</t>
  </si>
  <si>
    <t>E2-COO-</t>
  </si>
  <si>
    <t>E2-NMe3+</t>
  </si>
  <si>
    <t>E2-NB</t>
  </si>
  <si>
    <t>2-[(8-methoxy-5H-[1,2,4]triazino[5,6-b]indol-3-yl)sulfanylmethyl]-5-(4-methylphenyl)-1,3,4-oxadiazole::2-[[(8-methoxy-5H-[1,2,4]triazin[5,6-b]indol-3-yl)thio]methyl]-5-(p-tolyl)-1,3,4-oxadiazole::2-[[(8-methoxy-5H-[1,2,4]triazino[5,6-b]indol-3-yl)thio]methyl]-5-(4-methylphenyl)-1,3,4-oxadiazole::8-Methoxy-3-(5-p-tolyl-[1,3,4]oxadiazol-2-ylmethylsulfanyl)-5H-[1,2,4]triazino[5,6-b]indole::MLS000031167::SMR000002090::cid_5770444</t>
  </si>
  <si>
    <t>2-[[5-(4-piperidin-1-ylsulfonylphenyl)-1H-1,2,4-triazol-3-yl]sulfanyl]-N-(1,3-thiazol-2-yl)acetamide::2-[[5-(4-piperidin-1-ylsulfonylphenyl)-1H-1,2,4-triazol-3-yl]sulfanyl]-N-(1,3-thiazol-2-yl)ethanamide::2-[[5-(4-piperidinosulfonylphenyl)-1H-1,2,4-triazol-3-yl]thio]-N-thiazol-2-yl-acetamide::2-[[5-[4-(1-piperidinylsulfonyl)phenyl]-1H-1,2,4-triazol-3-yl]thio]-N-(2-thiazolyl)acetamide::2-{5-[4-(Piperidine-1-sulfonyl)-phenyl]-4H-[1,2,4]triazol-3-ylsulfanyl}-N-thiazol-2-yl-acetamide::MLS000035675::SMR000003694::cid_644597</t>
  </si>
  <si>
    <t>2-Amino-4-(7-methoxy-benzo[1,3]dioxol-5-yl)-7-methyl-5-oxo-4H,5H-pyrano[4,3-b]pyran-3-carbonitrile::2-amino-4-(7-methoxy-1,3-benzodioxol-5-yl)-7-methyl-5-oxo-4H-pyrano[3,2-c]pyran-3-carbonitrile::2-amino-5-keto-4-(7-methoxy-1,3-benzodioxol-5-yl)-7-methyl-4H-pyrano[3,2-c]pyran-3-carbonitrile::2-azanyl-4-(7-methoxy-1,3-benzodioxol-5-yl)-7-methyl-5-oxidanylidene-4H-pyrano[3,2-c]pyran-3-carbonitrile::MLS000034271::SMR000014532::cid_646737</t>
  </si>
  <si>
    <t>Furan-2-carboxylic acid benzo[1,3]dioxol-5-ylmethyl-(6-ethyl-2-oxo-1,2-dihydro-quinolin-3-ylmethyl)-amide::MLS000073629::N-(1,3-benzodioxol-5-ylmethyl)-N-[(6-ethyl-2-oxidanylidene-1H-quinolin-3-yl)methyl]furan-2-carboxamide::N-(1,3-benzodioxol-5-ylmethyl)-N-[(6-ethyl-2-oxo-1H-quinolin-3-yl)methyl]-2-furancarboxamide::N-(1,3-benzodioxol-5-ylmethyl)-N-[(6-ethyl-2-oxo-1H-quinolin-3-yl)methyl]furan-2-carboxamide::N-[(6-ethyl-2-keto-1H-quinolin-3-yl)methyl]-N-piperonyl-2-furamide::SMR000004043::cid_649863</t>
  </si>
  <si>
    <t>10-Methoxy-8,13-dihydro-7H-indolo[2',3':3,4]pyrido[2,1-b]quinazolin-5-one::10-Methoxylrutaecarpine::CHEMBL85826::cid_378227</t>
  </si>
  <si>
    <t>Furan-2-carboxylic acid {4-[2-(3-ethyl-4-oxo-3,4-dihydro-quinazolin-2-ylsulfanyl)-acetylamino]-2-methoxy-phenyl}-amide::MLS000031015::N-[4-[2-(3-ethyl-4-oxidanylidene-quinazolin-2-yl)sulfanylethanoylamino]-2-methoxy-phenyl]furan-2-carboxamide::N-[4-[[2-(3-ethyl-4-oxoquinazolin-2-yl)sulfanylacetyl]amino]-2-methoxyphenyl]furan-2-carboxamide::N-[4-[[2-[(3-ethyl-4-keto-quinazolin-2-yl)thio]acetyl]amino]-2-methoxy-phenyl]-2-furamide::N-[4-[[2-[(3-ethyl-4-oxo-2-quinazolinyl)thio]-1-oxoethyl]amino]-2-methoxyphenyl]-2-furancarboxamide::SMR000002901::cid_651650</t>
  </si>
  <si>
    <t>MLS000072486::N-(5-Methyl-[1,3,4]thiadiazol-2-yl)-2-thiophen-2-yl-acetamide::N-(5-methyl-1,3,4-thiadiazol-2-yl)-2-(2-thienyl)acetamide::N-(5-methyl-1,3,4-thiadiazol-2-yl)-2-thiophen-2-yl-ethanamide::N-(5-methyl-1,3,4-thiadiazol-2-yl)-2-thiophen-2-ylacetamide::SMR000011810::cid_651910</t>
  </si>
  <si>
    <t>3-[(E)-5&amp;#39;-(2-Cyano-ethylsulfanyl)-5,4&amp;#39;-dimethyl-[2,2&amp;#39;]bi[[1,3]dithiolylidene]-4-ylsulfanyl]-propionitrile::3-[[(2E)-2-[4-(2-cyanoethylsulfanyl)-5-methyl-1,3-dithiol-2-ylidene]-5-methyl-1,3-dithiol-4-yl]sulfanyl]propanenitrile::3-[[(2E)-2-[4-(2-cyanoethylthio)-5-methyl-1,3-dithiol-2-ylidene]-5-methyl-1,3-dithiol-4-yl]thio]propanenitrile::3-[[(2E)-2-[4-(2-cyanoethylthio)-5-methyl-1,3-dithiol-2-ylidene]-5-methyl-1,3-dithiol-4-yl]thio]propionitrile::MLS000029767::SMR000011057::cid_3137831</t>
  </si>
  <si>
    <t>Furan-2-carboxylic acid {2-methoxy-4-[2-(3-methyl-4-oxo-3,4-dihydro-quinazolin-2-ylsulfanyl)-acetylamino]-phenyl}-amide::MLS000035930::N-[2-methoxy-4-[2-(3-methyl-4-oxidanylidene-quinazolin-2-yl)sulfanylethanoylamino]phenyl]furan-2-carboxamide::N-[2-methoxy-4-[[2-(3-methyl-4-oxoquinazolin-2-yl)sulfanylacetyl]amino]phenyl]furan-2-carboxamide::N-[2-methoxy-4-[[2-[(3-methyl-4-oxo-2-quinazolinyl)thio]-1-oxoethyl]amino]phenyl]-2-furancarboxamide::N-[4-[[2-[(4-keto-3-methyl-quinazolin-2-yl)thio]acetyl]amino]-2-methoxy-phenyl]-2-furamide::SMR000002896::cid_652419</t>
  </si>
  <si>
    <t>Furan-2-carboxylic acid (3-amino-4-methoxy-phenyl)-amide::MLS000030196::N-(3-amino-4-methoxy-phenyl)-2-furamide::N-(3-amino-4-methoxyphenyl)-2-furancarboxamide::N-(3-amino-4-methoxyphenyl)furan-2-carboxamide::N-(3-azanyl-4-methoxy-phenyl)furan-2-carboxamide::SMR000014723::cid_652588</t>
  </si>
  <si>
    <t>2-[5-(2,3-Dimethyl-1H-indol-5-yl)-[1,3,4]oxadiazol-2-ylsulfanyl]-1-(2-fluoro-phenyl)-ethanone::2-[[5-(2,3-dimethyl-1H-indol-5-yl)-1,3,4-oxadiazol-2-yl]sulfanyl]-1-(2-fluorophenyl)ethanone::2-[[5-(2,3-dimethyl-1H-indol-5-yl)-1,3,4-oxadiazol-2-yl]thio]-1-(2-fluorophenyl)ethanone::MLS000074554::SMR000003494::cid_652957</t>
  </si>
  <si>
    <t>MLS000027500::N-[5-[2-(2-methyl-2,3-dihydroindol-1-yl)-2-oxidanylidene-ethyl]sulfanyl-1,3,4-thiadiazol-2-yl]-2-thiophen-2-yl-ethanamide::N-[5-[2-(2-methyl-2,3-dihydroindol-1-yl)-2-oxoethyl]sulfanyl-1,3,4-thiadiazol-2-yl]-2-thiophen-2-ylacetamide::N-[5-[[2-(2-methyl-2,3-dihydroindol-1-yl)-2-oxoethyl]thio]-1,3,4-thiadiazol-2-yl]-2-thiophen-2-ylacetamide::N-[5-[[2-keto-2-(2-methylindolin-1-yl)ethyl]thio]-1,3,4-thiadiazol-2-yl]-2-(2-thienyl)acetamide::N-{5-[2-(2-Methyl-2,3-dihydro-indol-1-yl)-2-oxo-ethylsulfanyl]-[1,3,4]thiadiazol-2-yl}-2-thiophen-2-yl-acetamide::SMR000006603::cid_654055</t>
  </si>
  <si>
    <t>3-[(1-Cyclopentyl-1H-tetrazol-5-yl)-(2,3-dihydro-indol-1-yl)-methyl]-6,7-dimethoxy-1H-quinolin-2-one::3-[(1-cyclopentyl-1,2,3,4-tetrazol-5-yl)-(2,3-dihydroindol-1-yl)methyl]-6,7-dimethoxy-1H-quinolin-2-one::3-[(1-cyclopentyl-5-tetrazolyl)-(2,3-dihydroindol-1-yl)methyl]-6,7-dimethoxy-1H-quinolin-2-one::3-[(1-cyclopentyltetrazol-5-yl)-(2,3-dihydroindol-1-yl)methyl]-6,7-dimethoxy-1H-quinolin-2-one::3-[(1-cyclopentyltetrazol-5-yl)-indolin-1-yl-methyl]-6,7-dimethoxy-carbostyril::MLS000077304::SMR000002956::cid_655859</t>
  </si>
  <si>
    <t>Furan-2-carboxylic acid (3-{2-[1-(3,4-dimethyl-phenyl)-1H-tetrazol-5-ylsulfanyl]-acetylamino}-phenyl)-amide::MLS000034422::N-[3-[2-[[1-(3,4-dimethylphenyl)-1,2,3,4-tetrazol-5-yl]sulfanyl]ethanoylamino]phenyl]furan-2-carboxamide::N-[3-[[2-[1-(3,4-dimethylphenyl)tetrazol-5-yl]sulfanylacetyl]amino]phenyl]furan-2-carboxamide::N-[3-[[2-[[1-(3,4-dimethylphenyl)-5-tetrazolyl]thio]-1-oxoethyl]amino]phenyl]-2-furancarboxamide::N-[3-[[2-[[1-(3,4-dimethylphenyl)tetrazol-5-yl]thio]acetyl]amino]phenyl]-2-furamide::SMR000005664::cid_656253</t>
  </si>
  <si>
    <t>2,2&amp;#39;-THIOBIS(4,6-DICHLOROPHENOL)::2,4-dichloro-6-(3,5-dichloro-2-hydroxyphenyl)sulfanylphenol::2,4-dichloro-6-[(3,5-dichloro-2-hydroxy-phenyl)thio]phenol::2,4-dichloro-6-[(3,5-dichloro-2-hydroxyphenyl)thio]phenol::2-[3,5-bis(chloranyl)-2-oxidanyl-phenyl]sulfanyl-4,6-bis(chloranyl)phenol::Bithionol::MLS000028403::SMR000058374::cid_2406</t>
  </si>
  <si>
    <t>4-[4-(3,4-dihydroxyphenyl)-2,3-dimethyl-butyl]pyrocatechol::4-[4-(3,4-dihydroxyphenyl)-2,3-dimethylbutyl]benzene-1,2-diol::4-[4-[3,4-bis(oxidanyl)phenyl]-2,3-dimethyl-butyl]benzene-1,2-diol::BDBM166684::CHEMBL52::LOX inhibitor, N/A::MLS000069451::NORDIHYDROGUAIARETIC ACID::Nordihydroguaiaretic acid (NDGA)::SMR000059049::cid_4534</t>
  </si>
  <si>
    <t>(1E)-1-ethoxy-N-(3-morpholin-4-yl-1,2,3-oxadiazol-3-ium-5-yl)methanimidate::(1E)-1-ethoxy-N-(3-morpholin-4-yloxadiazol-3-ium-5-yl)methanimidate::(1E)-1-ethoxy-N-(3-morpholinooxadiazol-3-ium-5-yl)formimidate::(1E)-1-ethoxy-N-[3-(4-morpholinyl)-5-oxadiazol-3-iumyl]methanimidate::MLS000028573::MOLSIDOMINE::SMR000058990::cid_5353788</t>
  </si>
  <si>
    <t>3-(2-aminoethylamino)-7-(phenylmethyl)-1-[(phenylmethyl)amino]-6,8-dihydro-5H-2,7-naphthyridine-4-carbonitrile::3-(2-aminoethylamino)-7-benzyl-1-(benzylamino)-6,8-dihydro-5H-2,7-naphthyridine-4-carbonitrile::3-(2-azanylethylamino)-7-(phenylmethyl)-1-[(phenylmethyl)amino]-6,8-dihydro-5H-2,7-naphthyridine-4-carbonitrile::MLS000071217::SMR000038208::cid_657445</t>
  </si>
  <si>
    <t>2-(4-chloro-2-methyl-phenoxy)acetic acid [2-(dimethylamino)-2-keto-1-methyl-ethyl] ester::2-(4-chloro-2-methylphenoxy)acetic acid [1-(dimethylamino)-1-oxopropan-2-yl] ester::MLS000071533::SMR000039312::[1-(dimethylamino)-1-oxidanylidene-propan-2-yl] 2-(4-chloranyl-2-methyl-phenoxy)ethanoate::[1-(dimethylamino)-1-oxopropan-2-yl] 2-(4-chloro-2-methylphenoxy)acetate::cid_658406</t>
  </si>
  <si>
    <t>MLS000079918::N-(1-butyl-3-cyano-2-pyrrolo[3,2-b]quinoxalinyl)propanamide::N-(1-butyl-3-cyano-pyrrolo[3,2-b]quinoxalin-2-yl)propanamide::N-(1-butyl-3-cyano-pyrrolo[3,2-b]quinoxalin-2-yl)propionamide::N-(1-butyl-3-cyanopyrrolo[3,2-b]quinoxalin-2-yl)propanamide::SMR000039828::cid_658816</t>
  </si>
  <si>
    <t>2-[(5-chloro-2-hydroxy-anilino)methylene]-5-(2-furyl)cyclohexane-1,3-quinone::2-[(5-chloro-2-hydroxyanilino)methylidene]-5-(2-furanyl)cyclohexane-1,3-dione::2-[(5-chloro-2-hydroxyanilino)methylidene]-5-(furan-2-yl)cyclohexane-1,3-dione::2-[[(5-chloranyl-2-oxidanyl-phenyl)amino]methylidene]-5-(furan-2-yl)cyclohexane-1,3-dione::MLS000037985::SMR000039816::cid_658836</t>
  </si>
  <si>
    <t>2-[(2,5-dimethoxybenzylidene)amino]-4,5-bis(2-furyl)-3-furonitrile::2-[(2,5-dimethoxyphenyl)methylideneamino]-4,5-bis(2-furanyl)-3-furancarbonitrile::2-[(2,5-dimethoxyphenyl)methylideneamino]-4,5-bis(furan-2-yl)furan-3-carbonitrile::MLS000068778::SMR000039797::cid_658871</t>
  </si>
  <si>
    <t>MLS000071380::SMR000039790::cid_658872</t>
  </si>
  <si>
    <t>6-chloranyl-4-methyl-8-[(4-methylpiperidin-1-yl)methyl]-7-oxidanyl-chromen-2-one::6-chloro-7-hydroxy-4-methyl-8-[(4-methyl-1-piperidinyl)methyl]-1-benzopyran-2-one::6-chloro-7-hydroxy-4-methyl-8-[(4-methylpiperidin-1-yl)methyl]chromen-2-one::6-chloro-7-hydroxy-4-methyl-8-[(4-methylpiperidino)methyl]coumarin::MLS000028358::SMR000035481::cid_5389207</t>
  </si>
  <si>
    <t>4-amino-N-[11-[2-(dimethylamino)-1-oxoethyl]-5,6-dihydrobenzo[b][1]benzazepin-2-yl]benzamide;hydrochloride::4-amino-N-[11-[2-(dimethylamino)acetyl]-5,6-dihydrobenzo[b][1]benzazepin-2-yl]benzamide;hydrochloride::4-azanyl-N-[11-[2-(dimethylamino)ethanoyl]-5,6-dihydrobenzo[b][1]benzazepin-2-yl]benzamide;hydrochloride::MLS000038078::SMR000041073::cid_6603610</t>
  </si>
  <si>
    <t>2-methyl-3-[[(Z)-(2-oxidanylidene-6,7,8,9-tetrahydrodibenzofuran-1-ylidene)methyl]amino]quinazolin-4-one::2-methyl-3-[[(Z)-(2-oxo-6,7,8,9-tetrahydrodibenzofuran-1-ylidene)methyl]amino]-4-quinazolinone::2-methyl-3-[[(Z)-(2-oxo-6,7,8,9-tetrahydrodibenzofuran-1-ylidene)methyl]amino]quinazolin-4-one::3-[[(Z)-(2-keto-6,7,8,9-tetrahydrodibenzofuran-1-ylidene)methyl]amino]-2-methyl-quinazolin-4-one::MLS000078713::SMR000041129::cid_5389217</t>
  </si>
  <si>
    <t>MLS000036435::N-(3-cyano-5,6-dihydro-4H-cyclopenta[b]thiophen-2-yl)-2-(3-cyano-6-pyridin-3-yl-pyridin-2-yl)sulfanyl-ethanamide::N-(3-cyano-5,6-dihydro-4H-cyclopenta[b]thiophen-2-yl)-2-(3-cyano-6-pyridin-3-ylpyridin-2-yl)sulfanylacetamide::N-(3-cyano-5,6-dihydro-4H-cyclopenta[b]thiophen-2-yl)-2-[[3-cyano-6-(3-pyridinyl)-2-pyridinyl]thio]acetamide::N-(3-cyano-5,6-dihydro-4H-cyclopenta[b]thiophen-2-yl)-2-[[3-cyano-6-(3-pyridyl)-2-pyridyl]thio]acetamide::SMR000036539::cid_660795</t>
  </si>
  <si>
    <t>2-amino-N-(2-methylpropyl)-1-(2-pyridinylmethylideneamino)-3-pyrrolo[3,2-b]quinoxalinecarboxamide::2-amino-N-(2-methylpropyl)-1-(pyridin-2-ylmethylideneamino)pyrrolo[3,2-b]quinoxaline-3-carboxamide::2-amino-N-isobutyl-1-(2-pyridylmethyleneamino)pyrrolo[3,2-b]quinoxaline-3-carboxamide::2-azanyl-N-(2-methylpropyl)-1-(pyridin-2-ylmethylideneamino)pyrrolo[3,2-b]quinoxaline-3-carboxamide::MLS000037027::SMR000042461::cid_661890</t>
  </si>
  <si>
    <t>MLS000081094::N-[5-(4-chlorophenyl)-7-(4-methoxyphenyl)-1,7-dihydro-[1,2,4]triazolo[1,5-a]pyrimidin-2-yl]acetamide::N-[5-(4-chlorophenyl)-7-(4-methoxyphenyl)-1,7-dihydro-[1,2,4]triazolo[1,5-a]pyrimidin-2-yl]ethanamide::SMR000042570::cid_5389425</t>
  </si>
  <si>
    <t>2-amino-N-(2-methoxyethyl)-1-(2-thenylideneamino)pyrrolo[3,2-b]quinoxaline-3-carboxamide::2-amino-N-(2-methoxyethyl)-1-(thiophen-2-ylmethylideneamino)-3-pyrrolo[3,2-b]quinoxalinecarboxamide::2-amino-N-(2-methoxyethyl)-1-(thiophen-2-ylmethylideneamino)pyrrolo[3,2-b]quinoxaline-3-carboxamide::2-azanyl-N-(2-methoxyethyl)-1-(thiophen-2-ylmethylideneamino)pyrrolo[3,2-b]quinoxaline-3-carboxamide::MLS000081052::SMR000042632::cid_662020</t>
  </si>
  <si>
    <t>MLS000077979::N-(4,6-dimethyl-2-pyrimidinyl)-2-[(4-methyl-5-sulfanylidene-1,3,4-thiadiazol-2-yl)thio]acetamide::N-(4,6-dimethylpyrimidin-2-yl)-2-[(4-methyl-5-sulfanylidene-1,3,4-thiadiazol-2-yl)sulfanyl]acetamide::N-(4,6-dimethylpyrimidin-2-yl)-2-[(4-methyl-5-sulfanylidene-1,3,4-thiadiazol-2-yl)sulfanyl]ethanamide::N-(4,6-dimethylpyrimidin-2-yl)-2-[(4-methyl-5-thioxo-1,3,4-thiadiazol-2-yl)thio]acetamide::SMR000034942::cid_663032</t>
  </si>
  <si>
    <t>MLS000077976::N-(4-chlorophenyl)-2-cyano-2-(1,3-dihydrobenzimidazol-2-ylidene)acetamide::N-(4-chlorophenyl)-2-cyano-2-(1,3-dihydrobenzimidazol-2-ylidene)ethanamide::SMR000037356::cid_5294166</t>
  </si>
  <si>
    <t>2-[4-(4-chlorobenzyl)oxyphenyl]-5-(3-pyridylmethylamino)oxazole-4-carbonitrile::2-[4-[(4-chlorophenyl)methoxy]phenyl]-5-(3-pyridinylmethylamino)-4-oxazolecarbonitrile::2-[4-[(4-chlorophenyl)methoxy]phenyl]-5-(pyridin-3-ylmethylamino)-1,3-oxazole-4-carbonitrile::MLS000042014::SMR000045346::cid_664467</t>
  </si>
  <si>
    <t>2-[[3-(4-methoxyphenyl)-7-methyl-4-oxidanylidene-6,8-dihydro-5H-pyrido[2,3]thieno[2,4-b]pyrimidin-2-yl]sulfanyl]-N-(1,3-thiazol-2-yl)ethanamide::2-[[3-(4-methoxyphenyl)-7-methyl-4-oxo-6,8-dihydro-5H-pyrido[2,3]thieno[2,4-b]pyrimidin-2-yl]sulfanyl]-N-(1,3-thiazol-2-yl)acetamide::2-[[3-(4-methoxyphenyl)-7-methyl-4-oxo-6,8-dihydro-5H-pyrido[2,3]thieno[2,4-b]pyrimidin-2-yl]thio]-N-(2-thiazolyl)acetamide::2-[[4-keto-3-(4-methoxyphenyl)-7-methyl-6,8-dihydro-5H-pyrido[2,3]thieno[2,4-b]pyrimidin-2-yl]thio]-N-thiazol-2-yl-acetamide::MLS000082613::SMR000045508::cid_664564</t>
  </si>
  <si>
    <t>2-[3-(1-azepanylsulfonyl)phenyl]imidazo[1,2-a]pyrimidine::2-[3-(azepan-1-ylsulfonyl)phenyl]imidazo[1,2-a]pyrimidine::MLS000040308::SMR000045703::cid_664763</t>
  </si>
  <si>
    <t>(3-acetyl-4-oxidoquinoxalin-4-ium-2-yl)methyl furan-2-carboxylate::(3-ethanoyl-4-oxidanidyl-quinoxalin-4-ium-2-yl)methyl furan-2-carboxylate::2-furancarboxylic acid (3-acetyl-4-oxido-2-quinoxalin-4-iumyl)methyl ester::MLS000082777::SMR000046037::cid_665071::furan-2-carboxylic acid (3-acetyl-4-oxido-quinoxalin-4-ium-2-yl)methyl ester</t>
  </si>
  <si>
    <t>1-(1-imidazolyl)-3-propyl-4-pyrido[1,2-a]benzimidazolecarbonitrile::1-imidazol-1-yl-3-propyl-pyrido[1,2-a]benzimidazole-4-carbonitrile::1-imidazol-1-yl-3-propylpyrido[1,2-a]benzimidazole-4-carbonitrile::MLS000042438::SMR000046048::cid_665077</t>
  </si>
  <si>
    <t>(3aR,6aS)-3-(2-chlorophenyl)-5-(2,5-dimethoxyphenyl)-3a,6a-dihydropyrrol[3,4-d]isoxazole-4,6-quinone::(3aR,6aS)-3-(2-chlorophenyl)-5-(2,5-dimethoxyphenyl)-3a,6a-dihydropyrrolo[3,4-d][1,2]oxazole-4,6-dione::(3aR,6aS)-3-(2-chlorophenyl)-5-(2,5-dimethoxyphenyl)-3a,6a-dihydropyrrolo[3,4-d]isoxazole-4,6-dione::MLS000041431::SMR000046218::cid_665287</t>
  </si>
  <si>
    <t>2-[2-(5-bromanylfuran-2-yl)-3H-benzimidazol-5-yl]isoindole-1,3-dione::2-[2-(5-bromo-2-furanyl)-3H-benzimidazol-5-yl]isoindole-1,3-dione::2-[2-(5-bromo-2-furyl)-3H-benzimidazol-5-yl]isoindoline-1,3-quinone::2-[2-(5-bromofuran-2-yl)-3H-benzimidazol-5-yl]isoindole-1,3-dione::MLS000041619::SMR000046410::cid_665299</t>
  </si>
  <si>
    <t>MLS000084502::N-(3,4-dihydro-1H-[1,4]thiazino[4,3-a]benzimidazol-8-yl)-2-furamide::N-(3,4-dihydro-1H-[1,4]thiazino[4,3-a]benzimidazol-8-yl)-2-furancarboxamide::N-(3,4-dihydro-1H-[1,4]thiazino[4,3-a]benzimidazol-8-yl)furan-2-carboxamide::SMR000047256::cid_665950</t>
  </si>
  <si>
    <t>6-keto-8-(5-methyl-2-furyl)-3-(m-tolyl)-2,4,7,8-tetrahydropyrido[2,1-b][1,3,5]thiadiazine-9-carbonitrile::8-(5-methyl-2-furanyl)-3-(3-methylphenyl)-6-oxo-2,4,7,8-tetrahydropyrido[2,1-b][1,3,5]thiadiazine-9-carbonitrile::8-(5-methylfuran-2-yl)-3-(3-methylphenyl)-6-oxidanylidene-2,4,7,8-tetrahydropyrido[2,1-b][1,3,5]thiadiazine-9-carbonitrile::8-(5-methylfuran-2-yl)-3-(3-methylphenyl)-6-oxo-2,4,7,8-tetrahydropyrido[2,1-b][1,3,5]thiadiazine-9-carbonitrile::MLS000080648::SMR000035447::cid_666162</t>
  </si>
  <si>
    <t>(5E)-N-(2,5-dimethoxyphenyl)-5-(4-methyl-6-oxidanylidene-cyclohexa-2,4-dien-1-ylidene)-1,2-dihydropyrazole-3-carboxamide::(5E)-N-(2,5-dimethoxyphenyl)-5-(4-methyl-6-oxo-1-cyclohexa-2,4-dienylidene)-1,2-dihydropyrazole-3-carboxamide::(5E)-N-(2,5-dimethoxyphenyl)-5-(4-methyl-6-oxocyclohexa-2,4-dien-1-ylidene)-1,2-dihydropyrazole-3-carboxamide::(5E)-N-(2,5-dimethoxyphenyl)-5-(6-keto-4-methyl-cyclohexa-2,4-dien-1-ylidene)-3-pyrazoline-3-carboxamide::MLS000084100::SMR000047990::cid_5390039</t>
  </si>
  <si>
    <t>2-[(3-phenyl-2-isoxazolin-5-yl)methoxy]benzamide::2-[(3-phenyl-4,5-dihydro-1,2-oxazol-5-yl)methoxy]benzamide::2-[(3-phenyl-4,5-dihydroisoxazol-5-yl)methoxy]benzamide::MLS000084620::SMR000048577::cid_667236</t>
  </si>
  <si>
    <t>(E)-3-amino-2-[2-[[5-[(2-chlorophenoxy)methyl]-1,3,4-oxadiazol-2-yl]sulfanyl]acetyl]but-2-enenitrile::(E)-3-amino-2-[2-[[5-[(2-chlorophenoxy)methyl]-1,3,4-oxadiazol-2-yl]thio]-1-oxoethyl]-2-butenenitrile::(E)-3-amino-2-[2-[[5-[(2-chlorophenoxy)methyl]-1,3,4-oxadiazol-2-yl]thio]acetyl]but-2-enenitrile::(E)-3-azanyl-2-[2-[[5-[(2-chloranylphenoxy)methyl]-1,3,4-oxadiazol-2-yl]sulfanyl]ethanoyl]but-2-enenitrile::MLS000056834::SMR000068735::cid_5742447</t>
  </si>
  <si>
    <t>MLS000057450::N-(2-furfurylcarbamoyl)-2-[(2-methylbenzyl)thio]acetamide::N-(furan-2-ylmethylcarbamoyl)-2-[(2-methylphenyl)methylsulfanyl]acetamide::N-(furan-2-ylmethylcarbamoyl)-2-[(2-methylphenyl)methylsulfanyl]ethanamide::N-[(2-furanylmethylamino)-oxomethyl]-2-[(2-methylphenyl)methylthio]acetamide::SMR000065368::cid_2498659</t>
  </si>
  <si>
    <t>MLS000054056::N-(2-furanylmethyl)-2-[[5-(4-methylanilino)-1,3,4-thiadiazol-2-yl]thio]acetamide::N-(2-furfuryl)-2-[[5-(p-toluidino)-1,3,4-thiadiazol-2-yl]thio]acetamide::N-(furan-2-ylmethyl)-2-[[5-(4-methylanilino)-1,3,4-thiadiazol-2-yl]sulfanyl]acetamide::N-(furan-2-ylmethyl)-2-[[5-[(4-methylphenyl)amino]-1,3,4-thiadiazol-2-yl]sulfanyl]ethanamide::SMR000061409::cid_2646358</t>
  </si>
  <si>
    <t>MLS000098633::N-[[5-[2-[(4-ethyl-5-thiophen-2-yl-1,2,4-triazol-3-yl)sulfanyl]acetyl]furan-2-yl]methyl]acetamide::N-[[5-[2-[(4-ethyl-5-thiophen-2-yl-1,2,4-triazol-3-yl)sulfanyl]ethanoyl]furan-2-yl]methyl]ethanamide::N-[[5-[2-[(4-ethyl-5-thiophen-2-yl-1,2,4-triazol-3-yl)thio]-1-oxoethyl]-2-furanyl]methyl]acetamide::N-[[5-[2-[[4-ethyl-5-(2-thienyl)-1,2,4-triazol-3-yl]thio]acetyl]-2-furyl]methyl]acetamide::SMR000068682::cid_2570212</t>
  </si>
  <si>
    <t>2-(2,3-dihydro-1,4-benzodioxin-6-yl)-N-(5-ethyl-6,7-dihydro-4H-[1,3]thiazolo[5,4-c]pyridin-2-yl)acetamide::2-(2,3-dihydro-1,4-benzodioxin-6-yl)-N-(5-ethyl-6,7-dihydro-4H-[1,3]thiazolo[5,4-c]pyridin-2-yl)ethanamide::2-(2,3-dihydro-1,4-benzodioxin-6-yl)-N-(5-ethyl-6,7-dihydro-4H-thiazolo[5,4-c]pyridin-2-yl)acetamide::MLS000055939::SMR000064481::cid_2496855</t>
  </si>
  <si>
    <t>MLS000053822::N-(6-ethyl-1,3-benzothiazol-2-yl)-2-(4-morpholinylmethyl)-4-oxo-1H-quinazoline-7-carboxamide::N-(6-ethyl-1,3-benzothiazol-2-yl)-2-(morpholin-4-ylmethyl)-4-oxidanylidene-1H-quinazoline-7-carboxamide::N-(6-ethyl-1,3-benzothiazol-2-yl)-2-(morpholin-4-ylmethyl)-4-oxo-1H-quinazoline-7-carboxamide::N-(6-ethyl-1,3-benzothiazol-2-yl)-4-keto-2-(morpholinomethyl)-1H-quinazoline-7-carboxamide::SMR000068230::cid_2542796</t>
  </si>
  <si>
    <t>2-[2,4-bis(oxidanylidene)-1,3-diazaspiro[4.7]dodecan-3-yl]-N-(3-ethanoylphenyl)ethanamide::MLS000057287::N-(3-acetylphenyl)-2-(2,4-diketo-1,3-diazaspiro[4.7]dodecan-3-yl)acetamide::N-(3-acetylphenyl)-2-(2,4-dioxo-1,3-diazaspiro[4.7]dodecan-3-yl)acetamide::SMR000064920::cid_2583786</t>
  </si>
  <si>
    <t>6-[5-(2,5-dichlorophenyl)-2-furanyl]-3-propyl-7H-[1,2,4]triazolo[3,4-b][1,3,4]thiadiazine::6-[5-(2,5-dichlorophenyl)-2-furyl]-3-propyl-7H-[1,2,4]triazolo[3,4-b][1,3,4]thiadiazine::6-[5-(2,5-dichlorophenyl)furan-2-yl]-3-propyl-7H-[1,2,4]triazolo[3,4-b][1,3,4]thiadiazine::6-[5-[2,5-bis(chloranyl)phenyl]furan-2-yl]-3-propyl-7H-[1,2,4]triazolo[3,4-b][1,3,4]thiadiazine::MLS000056271::SMR000068503::cid_2997934</t>
  </si>
  <si>
    <t>2-(6-ethyl-4-oxidanylidene-3-prop-2-enyl-thieno[2,3-d]pyrimidin-2-yl)sulfanyl-N-(furan-2-ylmethylcarbamoyl)ethanamide::2-(6-ethyl-4-oxo-3-prop-2-enylthieno[2,3-d]pyrimidin-2-yl)sulfanyl-N-(furan-2-ylmethylcarbamoyl)acetamide::2-[(3-allyl-6-ethyl-4-keto-thieno[2,3-d]pyrimidin-2-yl)thio]-N-(2-furfurylcarbamoyl)acetamide::2-[(6-ethyl-4-oxo-3-prop-2-enyl-2-thieno[2,3-d]pyrimidinyl)thio]-N-[(2-furanylmethylamino)-oxomethyl]acetamide::MLS000057348::SMR000068795::cid_2514549</t>
  </si>
  <si>
    <t>4-keto-4-(2-thienyl)butyric acid [2-(2-furfurylamino)-2-keto-ethyl] ester::4-oxo-4-thiophen-2-ylbutanoic acid [2-(2-furanylmethylamino)-2-oxoethyl] ester::MLS000054585::SMR000061391::[2-(furan-2-ylmethylamino)-2-oxidanylidene-ethyl] 4-oxidanylidene-4-thiophen-2-yl-butanoate::[2-(furan-2-ylmethylamino)-2-oxoethyl] 4-oxo-4-thiophen-2-ylbutanoate::cid_2355490</t>
  </si>
  <si>
    <t>4-keto-3-propyl-phthalazine-1-carboxylic acid [2-keto-2-(3-keto-4H-1,4-benzoxazin-6-yl)ethyl] ester::4-oxo-3-propyl-1-phthalazinecarboxylic acid [2-oxo-2-(3-oxo-4H-1,4-benzoxazin-6-yl)ethyl] ester::MLS000054012::SMR000063828::[2-oxidanylidene-2-(3-oxidanylidene-4H-1,4-benzoxazin-6-yl)ethyl] 4-oxidanylidene-3-propyl-phthalazine-1-carboxylate::[2-oxo-2-(3-oxo-4H-1,4-benzoxazin-6-yl)ethyl] 4-oxo-3-propylphthalazine-1-carboxylate::cid_2125096</t>
  </si>
  <si>
    <t>2-amino-N-(2-furanylmethyl)-1-[(4-methoxyphenyl)methyl]-3-pyrrolo[3,2-b]quinoxalinecarboxamide::2-amino-N-(2-furfuryl)-1-p-anisyl-pyrrolo[3,2-b]quinoxaline-3-carboxamide::2-amino-N-(furan-2-ylmethyl)-1-[(4-methoxyphenyl)methyl]pyrrolo[3,2-b]quinoxaline-3-carboxamide::2-azanyl-N-(furan-2-ylmethyl)-1-[(4-methoxyphenyl)methyl]pyrrolo[3,2-b]quinoxaline-3-carboxamide::MLS000048764::SMR000061855::cid_2426783</t>
  </si>
  <si>
    <t>7-bromanyl-2-[[5-(2,3-dihydro-1,4-benzodioxin-3-yl)-4-methyl-1,2,4-triazol-3-yl]sulfanylmethyl]pyrido[1,2-a]pyrimidin-4-one::7-bromo-2-[[5-(2,3-dihydro-1,4-benzodioxin-3-yl)-4-methyl-1,2,4-triazol-3-yl]sulfanylmethyl]pyrido[1,2-a]pyrimidin-4-one::7-bromo-2-[[[5-(2,3-dihydro-1,4-benzodioxin-3-yl)-4-methyl-1,2,4-triazol-3-yl]thio]methyl]-4-pyrido[1,2-a]pyrimidinone::7-bromo-2-[[[5-(2,3-dihydro-1,4-benzodioxin-3-yl)-4-methyl-1,2,4-triazol-3-yl]thio]methyl]pyrido[1,2-a]pyrimidin-4-one::MLS000060566::SMR000064466::cid_2998002</t>
  </si>
  <si>
    <t>(E)-3-amino-2-[2-[[5-(4-methoxyphenyl)-1,3,4-oxadiazol-2-yl]sulfanyl]acetyl]but-2-enenitrile::(E)-3-amino-2-[2-[[5-(4-methoxyphenyl)-1,3,4-oxadiazol-2-yl]thio]-1-oxoethyl]-2-butenenitrile::(E)-3-amino-2-[2-[[5-(4-methoxyphenyl)-1,3,4-oxadiazol-2-yl]thio]acetyl]but-2-enenitrile::(E)-3-azanyl-2-[2-[[5-(4-methoxyphenyl)-1,3,4-oxadiazol-2-yl]sulfanyl]ethanoyl]but-2-enenitrile::MLS000056680::SMR000064933::cid_5742479</t>
  </si>
  <si>
    <t>1-(2-fluoranylphenoxy)-4-methyl-phthalazine::1-(2-fluorophenoxy)-4-methyl-phthalazine::1-(2-fluorophenoxy)-4-methylphthalazine::MLS000058615::SMR000068157::cid_2998081</t>
  </si>
  <si>
    <t>2-[2-[4-ethyl-4-methyl-2,5-bis(oxidanylidene)imidazolidin-1-yl]ethanoylamino]-5,6-dihydro-4H-cyclopenta[b]thiophene-3-carboxamide::2-[[2-(4-ethyl-2,5-diketo-4-methyl-imidazolidin-1-yl)acetyl]amino]-5,6-dihydro-4H-cyclopenta[b]thiophene-3-carboxamide::2-[[2-(4-ethyl-4-methyl-2,5-dioxo-1-imidazolidinyl)-1-oxoethyl]amino]-5,6-dihydro-4H-cyclopenta[b]thiophene-3-carboxamide::2-[[2-(4-ethyl-4-methyl-2,5-dioxoimidazolidin-1-yl)acetyl]amino]-5,6-dihydro-4H-cyclopenta[b]thiophene-3-carboxamide::MLS000097714::SMR000063888::cid_2998082</t>
  </si>
  <si>
    <t>4,5-dimethyl-2-[[4-methyl-5-(methylcarbamoyl)-2-thiazolyl]amino]-3-thiophenecarboxylic acid ethyl ester::4,5-dimethyl-2-[[4-methyl-5-(methylcarbamoyl)thiazol-2-yl]amino]thiophene-3-carboxylic acid ethyl ester::MLS000057084::SMR000062065::cid_2371846::ethyl 4,5-dimethyl-2-[[4-methyl-5-(methylcarbamoyl)-1,3-thiazol-2-yl]amino]thiophene-3-carboxylate</t>
  </si>
  <si>
    <t>3-(2-chloro-6-fluoro-phenyl)-5-methyl-isoxazole-4-carboxylic acid [2-(2-furfurylamino)-2-keto-ethyl] ester::3-(2-chloro-6-fluorophenyl)-5-methyl-4-isoxazolecarboxylic acid [2-(2-furanylmethylamino)-2-oxoethyl] ester::MLS000054353::SMR000066065::[2-(furan-2-ylmethylamino)-2-oxidanylidene-ethyl] 3-(2-chloranyl-6-fluoranyl-phenyl)-5-methyl-1,2-oxazole-4-carboxylate::[2-(furan-2-ylmethylamino)-2-oxoethyl] 3-(2-chloro-6-fluorophenyl)-5-methyl-1,2-oxazole-4-carboxylate::cid_2338736</t>
  </si>
  <si>
    <t>2-[[4-allyl-5-[(3-methylphenoxy)methyl]-1,2,4-triazol-3-yl]thio]-N-(2-furfurylcarbamoyl)acetamide::MLS000057546::N-(furan-2-ylmethylcarbamoyl)-2-[[5-[(3-methylphenoxy)methyl]-4-prop-2-enyl-1,2,4-triazol-3-yl]sulfanyl]acetamide::N-(furan-2-ylmethylcarbamoyl)-2-[[5-[(3-methylphenoxy)methyl]-4-prop-2-enyl-1,2,4-triazol-3-yl]sulfanyl]ethanamide::N-[(2-furanylmethylamino)-oxomethyl]-2-[[5-[(3-methylphenoxy)methyl]-4-prop-2-enyl-1,2,4-triazol-3-yl]thio]acetamide::SMR000065252::cid_2998225</t>
  </si>
  <si>
    <t>MLS000056505::N-(2-furfurylcarbamoyl)-2-[[5-(o-toluidino)-1,3,4-thiadiazol-2-yl]thio]acetamide::N-(furan-2-ylmethylcarbamoyl)-2-[[5-(2-methylanilino)-1,3,4-thiadiazol-2-yl]sulfanyl]acetamide::N-(furan-2-ylmethylcarbamoyl)-2-[[5-[(2-methylphenyl)amino]-1,3,4-thiadiazol-2-yl]sulfanyl]ethanamide::N-[(2-furanylmethylamino)-oxomethyl]-2-[[5-(2-methylanilino)-1,3,4-thiadiazol-2-yl]thio]acetamide::SMR000068790::cid_2585702</t>
  </si>
  <si>
    <t>2-[[5-[4-(difluoromethoxy)phenyl]-1,3,4-oxadiazol-2-yl]sulfanyl]-N-(furan-2-ylmethylcarbamoyl)acetamide::2-[[5-[4-(difluoromethoxy)phenyl]-1,3,4-oxadiazol-2-yl]thio]-N-(2-furfurylcarbamoyl)acetamide::2-[[5-[4-(difluoromethoxy)phenyl]-1,3,4-oxadiazol-2-yl]thio]-N-[(2-furanylmethylamino)-oxomethyl]acetamide::2-[[5-[4-[bis(fluoranyl)methoxy]phenyl]-1,3,4-oxadiazol-2-yl]sulfanyl]-N-(furan-2-ylmethylcarbamoyl)ethanamide::MLS000098413::SMR000065250::cid_2681244</t>
  </si>
  <si>
    <t>1-(2-furanyl)-2-[[5-[[2-(2-furanyl)-2-oxoethyl]thio]-1,3,4-thiadiazol-2-yl]thio]ethanone::1-(2-furyl)-2-[[5-[[2-(2-furyl)-2-keto-ethyl]thio]-1,3,4-thiadiazol-2-yl]thio]ethanone::1-(furan-2-yl)-2-[[5-[2-(furan-2-yl)-2-oxidanylidene-ethyl]sulfanyl-1,3,4-thiadiazol-2-yl]sulfanyl]ethanone::1-(furan-2-yl)-2-[[5-[2-(furan-2-yl)-2-oxoethyl]sulfanyl-1,3,4-thiadiazol-2-yl]sulfanyl]ethanone::MLS000054210::SMR000062113::cid_2375583</t>
  </si>
  <si>
    <t>5,6-dihydro-4H-cyclopenta[b]thiophene-2-carboxylic acid [2-[(1,1-diketothiolan-3-yl)-isobutyl-amino]-2-keto-ethyl] ester::5,6-dihydro-4H-cyclopenta[b]thiophene-2-carboxylic acid [2-[(1,1-dioxo-3-thiolanyl)-(2-methylpropyl)amino]-2-oxoethyl] ester::MLS000058569::SMR000068287::[2-[(1,1-dioxothiolan-3-yl)-(2-methylpropyl)amino]-2-oxoethyl] 5,6-dihydro-4H-cyclopenta[b]thiophene-2-carboxylate::[2-[[1,1-bis(oxidanylidene)thiolan-3-yl]-(2-methylpropyl)amino]-2-oxidanylidene-ethyl] 5,6-dihydro-4H-cyclopenta[b]thiophene-2-carboxylate::cid_2998734</t>
  </si>
  <si>
    <t>2-phenoxybenzoic acid [2-(2-furanylmethylamino)-2-oxoethyl] ester::2-phenoxybenzoic acid [2-(2-furfurylamino)-2-keto-ethyl] ester::MLS000098339::SMR000062517::[2-(furan-2-ylmethylamino)-2-oxidanylidene-ethyl] 2-phenoxybenzoate::[2-(furan-2-ylmethylamino)-2-oxoethyl] 2-phenoxybenzoate::cid_2405976</t>
  </si>
  <si>
    <t>MLS000056383::N-(5-ethylsulfanyl-1,3,4-thiadiazol-2-yl)-2-(furan-2-carbonyl)-3,4-dihydro-1H-isoquinoline-3-carboxamide::N-(5-ethylsulfanyl-1,3,4-thiadiazol-2-yl)-2-(furan-2-ylcarbonyl)-3,4-dihydro-1H-isoquinoline-3-carboxamide::N-[5-(ethylthio)-1,3,4-thiadiazol-2-yl]-2-(2-furoyl)-3,4-dihydro-1H-isoquinoline-3-carboxamide::N-[5-(ethylthio)-1,3,4-thiadiazol-2-yl]-2-[2-furanyl(oxo)methyl]-3,4-dihydro-1H-isoquinoline-3-carboxamide::SMR000067345::cid_2999074</t>
  </si>
  <si>
    <t>5-[4-(1-benzofuran-2-yl)-1,3-thiazol-2-yl]-6-methyl-imidazo[2,1-b][1,3]thiazole::5-[4-(1-benzofuran-2-yl)-1,3-thiazol-2-yl]-6-methylimidazo[2,1-b][1,3]thiazole::5-[4-(2-benzofuranyl)-2-thiazolyl]-6-methylimidazo[2,1-b]thiazole::5-[4-(benzofuran-2-yl)thiazol-2-yl]-6-methyl-imidazo[2,1-b]thiazole::MLS000048521::SMR000062052::cid_2999109</t>
  </si>
  <si>
    <t>MLS000055451::N-(2,5-diethoxy-4-morpholin-4-yl-phenyl)-2-(furan-2-yl)quinoline-4-carboxamide::N-(2,5-diethoxy-4-morpholin-4-ylphenyl)-2-(furan-2-yl)quinoline-4-carboxamide::N-(2,5-diethoxy-4-morpholino-phenyl)-2-(2-furyl)cinchoninamide::N-[2,5-diethoxy-4-(4-morpholinyl)phenyl]-2-(2-furanyl)-4-quinolinecarboxamide::SMR000065955::cid_2999110</t>
  </si>
  <si>
    <t>MLS000057851::N-(2-furfurylcarbamoyl)-2-[(4-keto-1H-quinazolin-2-yl)methyl-methyl-amino]acetamide::N-(furan-2-ylmethylcarbamoyl)-2-[methyl-[(4-oxidanylidene-1H-quinazolin-2-yl)methyl]amino]ethanamide::N-(furan-2-ylmethylcarbamoyl)-2-[methyl-[(4-oxo-1H-quinazolin-2-yl)methyl]amino]acetamide::N-[(2-furanylmethylamino)-oxomethyl]-2-[methyl-[(4-oxo-1H-quinazolin-2-yl)methyl]amino]acetamide::SMR000065280::cid_2698142</t>
  </si>
  <si>
    <t>MLS000099000::N-(3-aminocarbonyl-5,6-dihydro-4H-cyclopenta[b]thiophen-2-yl)-1-benzofuran-2-carboxamide::N-(3-carbamoyl-5,6-dihydro-4H-cyclopenta[b]thiophen-2-yl)-1-benzofuran-2-carboxamide::N-(3-carbamoyl-5,6-dihydro-4H-cyclopenta[b]thiophen-2-yl)-2-benzofurancarboxamide::N-(3-carbamoyl-5,6-dihydro-4H-cyclopenta[b]thiophen-2-yl)coumarilamide::SMR000062987::cid_2439735</t>
  </si>
  <si>
    <t>3-(4-methoxyphenoxy)propanoic acid [2-(2-furanylmethylamino)-2-oxoethyl] ester::3-(4-methoxyphenoxy)propionic acid [2-(2-furfurylamino)-2-keto-ethyl] ester::MLS000098366::SMR000062678::[2-(furan-2-ylmethylamino)-2-oxidanylidene-ethyl] 3-(4-methoxyphenoxy)propanoate::[2-(furan-2-ylmethylamino)-2-oxoethyl] 3-(4-methoxyphenoxy)propanoate::cid_2420006</t>
  </si>
  <si>
    <t>2-(5,6-dimethylthieno[2,3-d]pyrimidin-4-yl)sulfanyl-N-(furan-2-ylmethylcarbamoyl)acetamide::2-(5,6-dimethylthieno[2,3-d]pyrimidin-4-yl)sulfanyl-N-(furan-2-ylmethylcarbamoyl)ethanamide::2-[(5,6-dimethyl-4-thieno[2,3-d]pyrimidinyl)thio]-N-[(2-furanylmethylamino)-oxomethyl]acetamide::2-[(5,6-dimethylthieno[2,3-d]pyrimidin-4-yl)thio]-N-(2-furfurylcarbamoyl)acetamide::MLS000098469::SMR000065124::cid_2612432</t>
  </si>
  <si>
    <t>6-[5-(2,5-dichlorophenyl)-2-furanyl]-3-ethyl-7H-[1,2,4]triazolo[3,4-b][1,3,4]thiadiazine::6-[5-(2,5-dichlorophenyl)-2-furyl]-3-ethyl-7H-[1,2,4]triazolo[3,4-b][1,3,4]thiadiazine::6-[5-(2,5-dichlorophenyl)furan-2-yl]-3-ethyl-7H-[1,2,4]triazolo[3,4-b][1,3,4]thiadiazine::6-[5-[2,5-bis(chloranyl)phenyl]furan-2-yl]-3-ethyl-7H-[1,2,4]triazolo[3,4-b][1,3,4]thiadiazine::MLS000056253::SMR000068502::cid_2999372</t>
  </si>
  <si>
    <t>2-(4,8-dimethylquinolin-2-yl)sulfanyl-N-(furan-2-ylmethylcarbamoyl)acetamide::2-(4,8-dimethylquinolin-2-yl)sulfanyl-N-(furan-2-ylmethylcarbamoyl)ethanamide::2-[(4,8-dimethyl-2-quinolinyl)thio]-N-[(2-furanylmethylamino)-oxomethyl]acetamide::2-[(4,8-dimethyl-2-quinolyl)thio]-N-(2-furfurylcarbamoyl)acetamide::MLS000057913::SMR000065369::cid_2500137</t>
  </si>
  <si>
    <t>4,5-dimethoxy-2-(2-thenoylamino)benzoic acid [2-(2-furfurylamino)-2-keto-ethyl] ester::4,5-dimethoxy-2-[[oxo(thiophen-2-yl)methyl]amino]benzoic acid [2-(2-furanylmethylamino)-2-oxoethyl] ester::MLS000054062::SMR000061469::[2-(furan-2-ylmethylamino)-2-oxidanylidene-ethyl] 4,5-dimethoxy-2-(thiophen-2-ylcarbonylamino)benzoate::[2-(furan-2-ylmethylamino)-2-oxoethyl] 4,5-dimethoxy-2-(thiophene-2-carbonylamino)benzoate::cid_2358042</t>
  </si>
  <si>
    <t>(E)-3-amino-2-[2-[[5-[4-(difluoromethoxy)phenyl]-1,3,4-oxadiazol-2-yl]sulfanyl]acetyl]but-2-enenitrile::(E)-3-amino-2-[2-[[5-[4-(difluoromethoxy)phenyl]-1,3,4-oxadiazol-2-yl]thio]-1-oxoethyl]-2-butenenitrile::(E)-3-amino-2-[2-[[5-[4-(difluoromethoxy)phenyl]-1,3,4-oxadiazol-2-yl]thio]acetyl]but-2-enenitrile::(E)-3-azanyl-2-[2-[[5-[4-[bis(fluoranyl)methoxy]phenyl]-1,3,4-oxadiazol-2-yl]sulfanyl]ethanoyl]but-2-enenitrile::MLS000056675::SMR000065262::cid_5742542</t>
  </si>
  <si>
    <t>3-(3,4-dihydro-1H-isoquinolin-2-ylsulfonyl)benzoic acid [2-(2-furanylmethylamino)-2-oxoethyl] ester::3-(3,4-dihydro-1H-isoquinolin-2-ylsulfonyl)benzoic acid [2-(2-furfurylamino)-2-keto-ethyl] ester::MLS000054069::SMR000061445::[2-(furan-2-ylmethylamino)-2-oxidanylidene-ethyl] 3-(3,4-dihydro-1H-isoquinolin-2-ylsulfonyl)benzoate::[2-(furan-2-ylmethylamino)-2-oxoethyl] 3-(3,4-dihydro-1H-isoquinolin-2-ylsulfonyl)benzoate::cid_2357510</t>
  </si>
  <si>
    <t>MLS000058255::N-(2-furfurylcarbamoyl)-2-[[1-(2-methoxy-5-methyl-phenyl)tetrazol-5-yl]thio]acetamide::N-(furan-2-ylmethylcarbamoyl)-2-[1-(2-methoxy-5-methylphenyl)tetrazol-5-yl]sulfanylacetamide::N-(furan-2-ylmethylcarbamoyl)-2-[[1-(2-methoxy-5-methyl-phenyl)-1,2,3,4-tetrazol-5-yl]sulfanyl]ethanamide::N-[(2-furanylmethylamino)-oxomethyl]-2-[[1-(2-methoxy-5-methylphenyl)-5-tetrazolyl]thio]acetamide::SMR000065111::cid_2608862</t>
  </si>
  <si>
    <t>MLS000081820::N-[4-(4-methylphenyl)-1,3-thiazol-2-yl]-1,2-oxazole-5-carboxamide::N-[4-(4-methylphenyl)-2-thiazolyl]-5-isoxazolecarboxamide::N-[4-(p-tolyl)thiazol-2-yl]isoxazole-5-carboxamide::SMR000063580::cid_2999703</t>
  </si>
  <si>
    <t>5-[[(2,5,6-trimethyl-4-thieno[2,3-d]pyrimidinyl)thio]methyl]-2-furancarboxylic acid methyl ester::5-[[(2,5,6-trimethylthieno[2,3-d]pyrimidin-4-yl)thio]methyl]furan-2-carboxylic acid methyl ester::MLS000057188::SMR000064800::cid_2571463::methyl 5-[(2,5,6-trimethylthieno[2,3-d]pyrimidin-4-yl)sulfanylmethyl]furan-2-carboxylate</t>
  </si>
  <si>
    <t>3-(p-tolylsulfamoyl)benzoic acid [2-(2-furfurylamino)-2-keto-ethyl] ester::3-[(4-methylphenyl)sulfamoyl]benzoic acid [2-(2-furanylmethylamino)-2-oxoethyl] ester::MLS000055301::SMR000061904::[2-(furan-2-ylmethylamino)-2-oxidanylidene-ethyl] 3-[(4-methylphenyl)sulfamoyl]benzoate::[2-(furan-2-ylmethylamino)-2-oxoethyl] 3-[(4-methylphenyl)sulfamoyl]benzoate::cid_2999831</t>
  </si>
  <si>
    <t>3-methyl-N-[4-[2-[4-(1,3,4-oxadiazol-2-yl)phenoxy]-1-oxoethyl]phenyl]butanamide::3-methyl-N-[4-[2-[4-(1,3,4-oxadiazol-2-yl)phenoxy]acetyl]phenyl]butanamide::3-methyl-N-[4-[2-[4-(1,3,4-oxadiazol-2-yl)phenoxy]acetyl]phenyl]butyramide::3-methyl-N-[4-[2-[4-(1,3,4-oxadiazol-2-yl)phenoxy]ethanoyl]phenyl]butanamide::MLS000056453::SMR000067864::cid_2594878</t>
  </si>
  <si>
    <t>5-methyl-3-isoxazolecarboxylic acid [2-(5-bromo-2-thiophenyl)-2-oxoethyl] ester::5-methylisoxazole-3-carboxylic acid [2-(5-bromo-2-thienyl)-2-keto-ethyl] ester::MLS000057232::SMR000064814::[2-(5-bromanylthiophen-2-yl)-2-oxidanylidene-ethyl] 5-methyl-1,2-oxazole-3-carboxylate::[2-(5-bromothiophen-2-yl)-2-oxoethyl] 5-methyl-1,2-oxazole-3-carboxylate::cid_2572725</t>
  </si>
  <si>
    <t>1,3-benzothiazol-2-ylmethyl 2-imidazo[2,1-b][1,3]thiazol-6-ylacetate::1,3-benzothiazol-2-ylmethyl 2-imidazo[2,1-b][1,3]thiazol-6-ylethanoate::2-(6-imidazo[2,1-b]thiazolyl)acetic acid 1,3-benzothiazol-2-ylmethyl ester::2-imidazo[2,1-b]thiazol-6-ylacetic acid 1,3-benzothiazol-2-ylmethyl ester::MLS000048462::SMR000062210::cid_3000003</t>
  </si>
  <si>
    <t>3-phenoxypropanoic acid [2-(2-furanylmethylamino)-2-oxoethyl] ester::3-phenoxypropionic acid [2-(2-furfurylamino)-2-keto-ethyl] ester::MLS000054640::SMR000061169::[2-(furan-2-ylmethylamino)-2-oxidanylidene-ethyl] 3-phenoxypropanoate::[2-(furan-2-ylmethylamino)-2-oxoethyl] 3-phenoxypropanoate::cid_2347383</t>
  </si>
  <si>
    <t>4-keto-N-(6-mesyl-1,3-benzothiazol-2-yl)-4-(2-thienyl)butyramide::MLS000096596::N-(6-methylsulfonyl-1,3-benzothiazol-2-yl)-4-oxidanylidene-4-thiophen-2-yl-butanamide::N-(6-methylsulfonyl-1,3-benzothiazol-2-yl)-4-oxo-4-thiophen-2-ylbutanamide::SMR000062416::cid_2394820</t>
  </si>
  <si>
    <t>(4-oxidanylidenepyrimido[2,1-b][1,3]benzothiazol-2-yl)methyl 2-(6,7-dihydro-5H-cyclopenta[f][1]benzofuran-3-yl)ethanoate::(4-oxopyrimido[2,1-b][1,3]benzothiazol-2-yl)methyl 2-(6,7-dihydro-5H-cyclopenta[f][1]benzofuran-3-yl)acetate::2-(6,7-dihydro-5H-cyclopenta[f]benzofuran-3-yl)acetic acid (4-ketopyrimido[2,1-b][1,3]benzothiazol-2-yl)methyl ester::2-(6,7-dihydro-5H-cyclopenta[f]benzofuran-3-yl)acetic acid (4-oxo-2-pyrimido[2,1-b][1,3]benzothiazolyl)methyl ester::MLS000056010::SMR000068496::cid_3000165</t>
  </si>
  <si>
    <t>5-[2-[cyano(cyclopentylidene)methyl]-1,3-thiazol-4-yl]-6-methyl-2-propylsulfanyl-pyridine-3-carbonitrile::5-[2-[cyano(cyclopentylidene)methyl]-1,3-thiazol-4-yl]-6-methyl-2-propylsulfanylpyridine-3-carbonitrile::5-[2-[cyano(cyclopentylidene)methyl]-4-thiazolyl]-6-methyl-2-(propylthio)-3-pyridinecarbonitrile::5-[2-[cyano(cyclopentylidene)methyl]thiazol-4-yl]-6-methyl-2-(propylthio)nicotinonitrile::5-{2-[cyano(cyclopentylidene)methyl]-1,3-thiazol-4-yl}-6-methyl-2-(propylthio)nicotinonitrile::MLS000089891::SMR000024509::cid_3235640</t>
  </si>
  <si>
    <t>MLS000092881::N-(5-chloranyl-2-methoxy-phenyl)-4-methyl-1,3-oxazole-5-carboxamide::N-(5-chloro-2-methoxy-phenyl)-4-methyl-oxazole-5-carboxamide::N-(5-chloro-2-methoxyphenyl)-4-methyl-1,3-oxazole-5-carboxamide::N-(5-chloro-2-methoxyphenyl)-4-methyl-5-oxazolecarboxamide::SMR000028518::cid_3235898</t>
  </si>
  <si>
    <t>(4Z)-4-[[(1,1-diketothiolan-3-yl)amino]methylene]-5-keto-2-methyl-benzo[g]benzofuran-3-carboxylic acid ethyl ester::(4Z)-4-[[(1,1-dioxo-3-thiolanyl)amino]methylidene]-2-methyl-5-oxo-3-benzo[g]benzofurancarboxylic acid ethyl ester::MLS000090132::SMR000024750::cid_5771301::ethyl (4Z)-4-[[(1,1-dioxothiolan-3-yl)amino]methylidene]-2-methyl-5-oxobenzo[g][1]benzofuran-3-carboxylate::ethyl (4Z)-4-[[[1,1-bis(oxidanylidene)thiolan-3-yl]amino]methylidene]-2-methyl-5-oxidanylidene-benzo[g][1]benzofuran-3-carboxylate::ethyl (4Z)-4-{[(1,1-dioxidotetrahydrothien-3-yl)amino]methylene}-2-methyl-5-oxo-4,5-dihydronaphtho[1,2-b]furan-3-carboxylate</t>
  </si>
  <si>
    <t>MLS000090284::N-(2-furanylmethyl)-1-oxo-2-benzopyran-3-carboxamide::N-(2-furfuryl)-1-keto-isochromene-3-carboxamide::N-(2-furylmethyl)-1-oxo-1H-isochromene-3-carboxamide::N-(furan-2-ylmethyl)-1-oxidanylidene-isochromene-3-carboxamide::N-(furan-2-ylmethyl)-1-oxoisochromene-3-carboxamide::SMR000024894::cid_752950</t>
  </si>
  <si>
    <t>(5Z)-2-(2-furyl)-5-(2-methoxybenzylidene)[1,3]thiazolo[3,2-b][1,2,4]triazol-6(5H)-one::2-(2-furanyl)-5-[(2-methoxyphenyl)methylidene]-6-thiazolo[3,2-b][1,2,4]triazolone::2-(2-furyl)-5-o-anisylidene-thiazolo[3,2-b][1,2,4]triazol-6-one::2-(furan-2-yl)-5-[(2-methoxyphenyl)methylidene]-[1,3]thiazolo[3,2-b][1,2,4]triazol-6-one::MLS000085633::SMR000020568::cid_3237150</t>
  </si>
  <si>
    <t>2-{[5-(2-furyl)isoxazol-3-yl]carbonyl}-1,2,3,4-tetrahydroisoquinoline::3,4-dihydro-1H-isoquinolin-2-yl-[5-(2-furanyl)-3-isoxazolyl]methanone::3,4-dihydro-1H-isoquinolin-2-yl-[5-(2-furyl)isoxazol-3-yl]methanone::3,4-dihydro-1H-isoquinolin-2-yl-[5-(furan-2-yl)-1,2-oxazol-3-yl]methanone::MLS000087209::SMR000023432::cid_3237160</t>
  </si>
  <si>
    <t>MLS000043380::N-(2-furanylmethyl)-2-(5-methyl-2-furanyl)-4-quinolinecarboxamide::N-(2-furfuryl)-2-(5-methyl-2-furyl)cinchoninamide::N-(2-furylmethyl)-2-(5-methyl-2-furyl)quinoline-4-carboxamide::N-(furan-2-ylmethyl)-2-(5-methylfuran-2-yl)quinoline-4-carboxamide::SMR000020197::cid_3237608</t>
  </si>
  <si>
    <t>6-[2-[4-(dimethylamino)anilino]-2-keto-ethyl]thieno[2,3-b]pyrrole-5-carboxylic acid methyl ester::6-[2-[4-(dimethylamino)anilino]-2-oxoethyl]-5-thieno[2,3-b]pyrrolecarboxylic acid methyl ester::MLS000093494::SMR000029112::cid_3237921::methyl 6-(2-{[4-(dimethylamino)phenyl]amino}-2-oxoethyl)-6H-thieno[2,3-b]pyrrole-5-carboxylate::methyl 6-[2-[4-(dimethylamino)anilino]-2-oxoethyl]thieno[2,3-b]pyrrole-5-carboxylate::methyl 6-[2-[[4-(dimethylamino)phenyl]amino]-2-oxidanylidene-ethyl]thieno[2,3-b]pyrrole-5-carboxylate</t>
  </si>
  <si>
    <t>MLS000092505::N-(2-furanylmethyl)-4,6-dihydrothieno[3,4-b]thiophene-2-carboxamide::N-(2-furfuryl)-4,6-dihydrothieno[3,4-b]thiophene-2-carboxamide::N-(2-furylmethyl)-4,6-dihydrothieno[3,4-b]thiophene-2-carboxamide::N-(furan-2-ylmethyl)-4,6-dihydrothieno[3,4-b]thiophene-2-carboxamide::SMR000028055::cid_3238147</t>
  </si>
  <si>
    <t>5-[[[1-(3,4-dimethylphenyl)-4-keto-2H-pyrazolo[3,4-d]pyrimidin-6-yl]thio]methyl]furan-2-carboxylic acid methyl ester::5-[[[1-(3,4-dimethylphenyl)-4-oxo-2H-pyrazolo[3,4-d]pyrimidin-6-yl]thio]methyl]-2-furancarboxylic acid methyl ester::MLS000091859::SMR000026385::cid_2153215::methyl 5-({[1-(3,4-dimethylphenyl)-4-oxo-4,5-dihydro-1H-pyrazolo[3,4-d]pyrimidin-6-yl]thio}methyl)-2-furoate::methyl 5-[[1-(3,4-dimethylphenyl)-4-oxidanylidene-2H-pyrazolo[3,4-d]pyrimidin-6-yl]sulfanylmethyl]furan-2-carboxylate::methyl 5-[[1-(3,4-dimethylphenyl)-4-oxo-2H-pyrazolo[3,4-d]pyrimidin-6-yl]sulfanylmethyl]furan-2-carboxylate</t>
  </si>
  <si>
    <t>(6-methoxy-2-furo[2,3-b]quinolinyl)-[4-[3-(trifluoromethyl)phenyl]-1-piperazinyl]methanone::(6-methoxyfuro[2,3-b]quinolin-2-yl)-[4-[3-(trifluoromethyl)phenyl]piperazin-1-yl]methanone::(6-methoxyfuro[2,3-b]quinolin-2-yl)-[4-[3-(trifluoromethyl)phenyl]piperazino]methanone::6-methoxy-2-({4-[3-(trifluoromethyl)phenyl]piperazin-1-yl}carbonyl)furo[2,3-b]quinoline::MLS000091908::SMR000026432::cid_3238729</t>
  </si>
  <si>
    <t>1-allyl-2,5-diketo-dipyrido[1,2-d:3',4'-f]pyrimidine-3-carbonitrile::1-allyl-2,5-dioxo-1,5-dihydro-2H-dipyrido[1,2-a:2&amp;#39;,3&amp;#39;-d]pyrimidine-3-carbonitrile::2,5-bis(oxidanylidene)-1-prop-2-enyl-dipyrido[1,2-d:3',4'-f]pyrimidine-3-carbonitrile::2,5-dioxo-1-prop-2-enyl-3-dipyrido[1,2-d:3',4'-f]pyrimidinecarbonitrile::2,5-dioxo-1-prop-2-enyldipyrido[1,2-d:3',4'-f]pyrimidine-3-carbonitrile::MLS000094258::SMR000029848::cid_3239161</t>
  </si>
  <si>
    <t>MLS000085771::N-(2-{[2-(cyclopropylamino)-2-oxoethyl]thio}-1,3-benzothiazol-6-yl)-2-[(1-methyl-1H-imidazol-2-yl)thio]acetamide::N-[2-[2-(cyclopropylamino)-2-oxidanylidene-ethyl]sulfanyl-1,3-benzothiazol-6-yl]-2-(1-methylimidazol-2-yl)sulfanyl-ethanamide::N-[2-[2-(cyclopropylamino)-2-oxoethyl]sulfanyl-1,3-benzothiazol-6-yl]-2-(1-methylimidazol-2-yl)sulfanylacetamide::N-[2-[[2-(cyclopropylamino)-2-keto-ethyl]thio]-1,3-benzothiazol-6-yl]-2-[(1-methylimidazol-2-yl)thio]acetamide::N-[2-[[2-(cyclopropylamino)-2-oxoethyl]thio]-1,3-benzothiazol-6-yl]-2-[(1-methyl-2-imidazolyl)thio]acetamide::SMR000020900::cid_3239187</t>
  </si>
  <si>
    <t>6-(2-furanyl)-3-methyl-4-oxo-1,5,6,7-tetrahydroindole-2-carboxylic acid 2-oxolanylmethyl ester::6-(2-furyl)-4-keto-3-methyl-1,5,6,7-tetrahydroindole-2-carboxylic acid tetrahydrofurfuryl ester::MLS000090966::SMR000025569::cid_3239254::oxolan-2-ylmethyl 6-(furan-2-yl)-3-methyl-4-oxidanylidene-1,5,6,7-tetrahydroindole-2-carboxylate::oxolan-2-ylmethyl 6-(furan-2-yl)-3-methyl-4-oxo-1,5,6,7-tetrahydroindole-2-carboxylate::tetrahydrofuran-2-ylmethyl 6-(2-furyl)-3-methyl-4-oxo-4,5,6,7-tetrahydro-1H-indole-2-carboxylate</t>
  </si>
  <si>
    <t>2-methoxy-4-[(Z)-(6-oxo-2-pyridin-4-yl[1,3]thiazolo[3,2-b][1,2,4]triazol-5(6H)-ylidene)methyl]phenyl acetate::MLS000043222::SMR000019843::[2-methoxy-4-[(6-oxidanylidene-2-pyridin-4-yl-[1,3]thiazolo[3,2-b][1,2,4]triazol-5-ylidene)methyl]phenyl] ethanoate::[2-methoxy-4-[(6-oxo-2-pyridin-4-yl-[1,3]thiazolo[3,2-b][1,2,4]triazol-5-ylidene)methyl]phenyl] acetate::acetic acid [2-methoxy-4-[(6-oxo-2-pyridin-4-yl-5-thiazolo[3,2-b][1,2,4]triazolylidene)methyl]phenyl] ester::acetic acid [4-[[6-keto-2-(4-pyridyl)thiazolo[3,2-b][1,2,4]triazol-5-ylidene]methyl]-2-methoxy-phenyl] ester::cid_3239822</t>
  </si>
  <si>
    <t>MLS000091961::N-(3-ethoxypropyl)-4-keto-6-[(3-methoxyphenyl)sulfamoyl]-1H-quinoline-3-carboxamide::N-(3-ethoxypropyl)-6-[(3-methoxyphenyl)sulfamoyl]-4-oxidanylidene-1H-quinoline-3-carboxamide::N-(3-ethoxypropyl)-6-[(3-methoxyphenyl)sulfamoyl]-4-oxo-1H-quinoline-3-carboxamide::N-(3-ethoxypropyl)-6-{[(3-methoxyphenyl)amino]sulfonyl}-4-oxo-1,4-dihydroquinoline-3-carboxamide::SMR000026485::cid_3239829</t>
  </si>
  <si>
    <t>7-[4-[4-(4-chlorophenyl)-1-piperazinyl]-4-oxobutyl]-6-sulfanylidene-5H-[1,3]dioxolo[4,5-g]quinazolin-8-one::7-[4-[4-(4-chlorophenyl)piperazin-1-yl]-4-oxidanylidene-butyl]-6-sulfanylidene-5H-[1,3]dioxolo[4,5-g]quinazolin-8-one::7-[4-[4-(4-chlorophenyl)piperazin-1-yl]-4-oxobutyl]-6-sulfanylidene-5H-[1,3]dioxolo[4,5-g]quinazolin-8-one::7-[4-[4-(4-chlorophenyl)piperazino]-4-keto-butyl]-6-thioxo-5H-[1,3]dioxolo[4,5-g]quinazolin-8-one::7-{4-[4-(4-chlorophenyl)piperazin-1-yl]-4-oxobutyl}-6-thioxo-6,7-dihydro[1,3]dioxolo[4,5-g]quinazolin-8(5H)-one::MLS000095368::SMR000030922::cid_3239972</t>
  </si>
  <si>
    <t>MLS000045935::N-(3-imidazo[1,2-a]pyrimidin-2-ylphenyl)-1,3-benzodioxole-5-carboxamide::N-(3-imidazo[1,2-a]pyrimidin-2-ylphenyl)-piperonylamide::N-[3-(2-imidazo[1,2-a]pyrimidinyl)phenyl]-1,3-benzodioxole-5-carboxamide::SMR000028307::cid_3240486</t>
  </si>
  <si>
    <t>7-chloranyl-N-(furan-2-ylmethyl)furo[2,3-b]quinoline-2-carboxamide::7-chloro-N-(2-furanylmethyl)-2-furo[2,3-b]quinolinecarboxamide::7-chloro-N-(2-furfuryl)furo[2,3-b]quinoline-2-carboxamide::7-chloro-N-(2-furylmethyl)furo[2,3-b]quinoline-2-carboxamide::7-chloro-N-(furan-2-ylmethyl)furo[2,3-b]quinoline-2-carboxamide::MLS000091928::SMR000026452::cid_3240543</t>
  </si>
  <si>
    <t>MLS000095146::N-(1,3-benzodioxol-5-ylmethyl)-5-[(4-methylphenyl)sulfonylmethyl]-2-furancarboxamide::N-(1,3-benzodioxol-5-ylmethyl)-5-[(4-methylphenyl)sulfonylmethyl]furan-2-carboxamide::N-(1,3-benzodioxol-5-ylmethyl)-5-{[(4-methylphenyl)sulfonyl]methyl}-2-furamide::N-piperonyl-5-(tosylmethyl)-2-furamide::SMR000030700::cid_3240649</t>
  </si>
  <si>
    <t>8-ethoxy-3-(6-methyl-2-imidazo[1,2-a]pyridinyl)-1-benzopyran-2-one::8-ethoxy-3-(6-methylimidazo[1,2-a]pyridin-2-yl)-2H-chromen-2-one::8-ethoxy-3-(6-methylimidazo[1,2-a]pyridin-2-yl)chromen-2-one::8-ethoxy-3-(6-methylimidazo[1,2-a]pyridin-2-yl)coumarin::MLS000094773::SMR000030326::cid_3240765</t>
  </si>
  <si>
    <t>MLS000095690::N-[4-[5-(2-furanyl)-1-triazolyl]phenyl]-2-oxo-1-benzopyran-3-carboxamide::N-[4-[5-(2-furyl)triazol-1-yl]phenyl]-2-keto-chromene-3-carboxamide::N-[4-[5-(furan-2-yl)-1,2,3-triazol-1-yl]phenyl]-2-oxidanylidene-chromene-3-carboxamide::N-[4-[5-(furan-2-yl)triazol-1-yl]phenyl]-2-oxochromene-3-carboxamide::N-{4-[5-(2-furyl)-1H-1,2,3-triazol-1-yl]phenyl}-2-oxo-2H-chromene-3-carboxamide::SMR000031236::cid_3241109</t>
  </si>
  <si>
    <t>MLS000093573::N-(3-keto-4-methyl-1,4-benzothiazin-6-yl)-4-piperidino-piperidine-1-carboxamide::N-(4-methyl-3-oxidanylidene-1,4-benzothiazin-6-yl)-4-piperidin-1-yl-piperidine-1-carboxamide::N-(4-methyl-3-oxo-1,4-benzothiazin-6-yl)-4-(1-piperidinyl)-1-piperidinecarboxamide::N-(4-methyl-3-oxo-1,4-benzothiazin-6-yl)-4-piperidin-1-ylpiperidine-1-carboxamide::N-(4-methyl-3-oxo-3,4-dihydro-2H-1,4-benzothiazin-6-yl)-1,4&amp;#39;-bipiperidine-1&amp;#39;-carboxamide::SMR000029191::cid_3241667</t>
  </si>
  <si>
    <t>2,4-diketo-3-p-anisyl-N-piperonyl-1H-quinazoline-7-carboxamide::MLS000086773::N-(1,3-benzodioxol-5-ylmethyl)-3-(4-methoxybenzyl)-2,4-dioxo-1,2,3,4-tetrahydroquinazoline-7-carboxamide::N-(1,3-benzodioxol-5-ylmethyl)-3-[(4-methoxyphenyl)methyl]-2,4-bis(oxidanylidene)-1H-quinazoline-7-carboxamide::N-(1,3-benzodioxol-5-ylmethyl)-3-[(4-methoxyphenyl)methyl]-2,4-dioxo-1H-quinazoline-7-carboxamide::SMR000022801::cid_3241810</t>
  </si>
  <si>
    <t>MLS000094596::N-[4-({(E)-[2-(4-methylphenyl)-5-oxo-1,3-oxazol-4(5H)-ylidene]methyl}amino)phenyl]acetamide::N-[4-[[(Z)-[2-(4-methylphenyl)-5-oxidanylidene-1,3-oxazol-4-ylidene]methyl]amino]phenyl]ethanamide::N-[4-[[(Z)-[2-(4-methylphenyl)-5-oxo-1,3-oxazol-4-ylidene]methyl]amino]phenyl]acetamide::N-[4-[[(Z)-[2-(4-methylphenyl)-5-oxo-4-oxazolylidene]methyl]amino]phenyl]acetamide::N-[4-[[(Z)-[5-keto-2-(p-tolyl)-2-oxazolin-4-ylidene]methyl]amino]phenyl]acetamide::SMR000030149::cid_5771420</t>
  </si>
  <si>
    <t>MLS000085595::N-[5-(4-chlorophenyl)-1,2,4-thiadiazol-3-yl]-2-(1-phenyltetrazol-5-yl)sulfanylacetamide::N-[5-(4-chlorophenyl)-1,2,4-thiadiazol-3-yl]-2-[(1-phenyl-1,2,3,4-tetrazol-5-yl)sulfanyl]ethanamide::N-[5-(4-chlorophenyl)-1,2,4-thiadiazol-3-yl]-2-[(1-phenyl-1H-tetrazol-5-yl)thio]acetamide::N-[5-(4-chlorophenyl)-1,2,4-thiadiazol-3-yl]-2-[(1-phenyl-5-tetrazolyl)thio]acetamide::N-[5-(4-chlorophenyl)-1,2,4-thiadiazol-3-yl]-2-[(1-phenyltetrazol-5-yl)thio]acetamide::SMR000020530::cid_1589755</t>
  </si>
  <si>
    <t>(3aS,4R,9bR)-4-(2-pyridinyl)-3a,4,5,9b-tetrahydro-3H-cyclopenta[c]quinoline-8-carboxylic acid::(3aS,4R,9bR)-4-(2-pyridyl)-3a,4,5,9b-tetrahydro-3H-cyclopenta[c]quinoline-8-carboxylic acid::(3aS,4R,9bR)-4-pyridin-2-yl-3a,4,5,9b-tetrahydro-3H-cyclopenta[c]quinoline-8-carboxylic acid::4-Pyridin-2-yl-3a,4,5,9b-tetrahydro-3H-cyclopenta[c]quinoline-8-carboxylic acid::MLS000085196::SMR000019736::cid_1203912</t>
  </si>
  <si>
    <t>(8Z)-2-amino-4-(3-furanyl)-8-(3-furanylmethylidene)-4,5,6,7-tetrahydro-1-benzopyran-3-carbonitrile::(8Z)-2-amino-4-(3-furyl)-8-(3-furylmethylene)-5,6,7,8-tetrahydro-4H-chromene-3-carbonitrile::(8Z)-2-amino-4-(furan-3-yl)-8-(furan-3-ylmethylidene)-4,5,6,7-tetrahydrochromene-3-carbonitrile::(8Z)-2-amino-8-(3-furfurylidene)-4-(3-furyl)-4,5,6,7-tetrahydrochromene-3-carbonitrile::(8Z)-2-azanyl-4-(furan-3-yl)-8-(furan-3-ylmethylidene)-4,5,6,7-tetrahydrochromene-3-carbonitrile::MLS000085422::SMR000020158::cid_5771425</t>
  </si>
  <si>
    <t>3-hydroxy-2-phenyl-2,3-dihydro-1,5-benzothiazepin-4(5H)-one::3-hydroxy-2-phenyl-3,5-dihydro-2H-1,5-benzothiazepin-4-one::3-oxidanyl-2-phenyl-3,5-dihydro-2H-1,5-benzothiazepin-4-one::MLS000045785::SMR000028182::cid_3242458</t>
  </si>
  <si>
    <t>1,4-dioxa-8-azaspiro[4.5]decan-8-yl-[5-(tosylmethyl)-2-furyl]methanone::1,4-dioxa-8-azaspiro[4.5]decan-8-yl-[5-[(4-methylphenyl)sulfonylmethyl]-2-furanyl]methanone::1,4-dioxa-8-azaspiro[4.5]decan-8-yl-[5-[(4-methylphenyl)sulfonylmethyl]furan-2-yl]methanone::8-(5-{[(4-methylphenyl)sulfonyl]methyl}-2-furoyl)-1,4-dioxa-8-azaspiro[4.5]decane::MLS000095145::SMR000030699::cid_3242839</t>
  </si>
  <si>
    <t>8-ethoxy-3-[5-(2-furanylmethylamino)-1,3,4-thiadiazol-2-yl]-1-benzopyran-2-one::8-ethoxy-3-[5-(2-furfurylamino)-1,3,4-thiadiazol-2-yl]coumarin::8-ethoxy-3-[5-(furan-2-ylmethylamino)-1,3,4-thiadiazol-2-yl]chromen-2-one::8-ethoxy-3-{5-[(2-furylmethyl)amino]-1,3,4-thiadiazol-2-yl}-2H-chromen-2-one::MLS000094730::SMR000030283::cid_3243108</t>
  </si>
  <si>
    <t>6-[ethyl(phenyl)sulfamoyl]-4-keto-N-(2-methoxyethyl)-1H-quinoline-3-carboxamide::6-[ethyl(phenyl)sulfamoyl]-N-(2-methoxyethyl)-4-oxidanylidene-1H-quinoline-3-carboxamide::6-[ethyl(phenyl)sulfamoyl]-N-(2-methoxyethyl)-4-oxo-1H-quinoline-3-carboxamide::6-{[ethyl(phenyl)amino]sulfonyl}-N-(2-methoxyethyl)-4-oxo-1,4-dihydroquinoline-3-carboxamide::MLS000046889::SMR000032900::cid_3243422</t>
  </si>
  <si>
    <t>(5Z)-2-(2-furyl)-5-[(5-methyl-2-furyl)methylene][1,3]thiazolo[3,2-b][1,2,4]triazol-6(5H)-one::2-(2-furanyl)-5-[(5-methyl-2-furanyl)methylidene]-6-thiazolo[3,2-b][1,2,4]triazolone::2-(2-furyl)-5-[(5-methyl-2-furyl)methylene]thiazolo[3,2-b][1,2,4]triazol-6-one::2-(furan-2-yl)-5-[(5-methylfuran-2-yl)methylidene]-[1,3]thiazolo[3,2-b][1,2,4]triazol-6-one::MLS000043559::SMR000020575::cid_3243523</t>
  </si>
  <si>
    <t>2-methyl-N-(phenylmethyl)-1,3-benzoxazole-7-carboxamide::MLS000086020::N-benzyl-2-methyl-1,3-benzoxazole-7-carboxamide::SMR000021349::cid_714012</t>
  </si>
  <si>
    <t>MLS000087249::N-(4-methoxybenzyl)-5-thien-2-ylisoxazole-3-carboxamide::N-[(4-methoxyphenyl)methyl]-5-thiophen-2-yl-1,2-oxazole-3-carboxamide::N-[(4-methoxyphenyl)methyl]-5-thiophen-2-yl-3-isoxazolecarboxamide::N-p-anisyl-5-(2-thienyl)isoxazole-3-carboxamide::SMR000023472::cid_3243936</t>
  </si>
  <si>
    <t>6-bromanyl-2-(furan-2-yl)quinoline-4-carboxylic acid::6-bromo-2-(2-furanyl)-4-quinolinecarboxylic acid::6-bromo-2-(2-furyl)cinchoninic acid::6-bromo-2-(2-furyl)quinoline-4-carboxylic acid::6-bromo-2-(furan-2-yl)quinoline-4-carboxylic acid::MLS000047603::SMR000033614::cid_686152</t>
  </si>
  <si>
    <t>9-(3-chlorophenyl)-2-(3,4-dimethoxyphenyl)-8-keto-7H-purine-6-carboxamide::9-(3-chlorophenyl)-2-(3,4-dimethoxyphenyl)-8-oxidanylidene-7H-purine-6-carboxamide::9-(3-chlorophenyl)-2-(3,4-dimethoxyphenyl)-8-oxo-7H-purine-6-carboxamide::9-(3-chlorophenyl)-2-(3,4-dimethoxyphenyl)-8-oxo-8,9-dihydro-7H-purine-6-carboxamide::MLS000094131::SMR000029745::cid_3245989</t>
  </si>
  <si>
    <t>2-methyl-N-[3-[[(2-methyl-3-furoyl)amino]methyl]benzyl]-3-furamide::2-methyl-N-[[3-[[(2-methylfuran-3-carbonyl)amino]methyl]phenyl]methyl]furan-3-carboxamide::2-methyl-N-[[3-[[(2-methylfuran-3-yl)carbonylamino]methyl]phenyl]methyl]furan-3-carboxamide::2-methyl-N-[[3-[[[(2-methyl-3-furanyl)-oxomethyl]amino]methyl]phenyl]methyl]-3-furancarboxamide::MLS000088781::N,N&amp;#39;-[1,3-phenylenebis(methylene)]bis(2-methyl-3-furamide)::SMR000071922::cid_1292163</t>
  </si>
  <si>
    <t>2-methyl-4-(3-phenyl[1,2,4]triazolo[3,4-b][1,3,4]thiadiazol-6-yl)quinoline::6-(2-methyl-4-quinolinyl)-3-phenyl-[1,2,4]triazolo[3,4-b][1,3,4]thiadiazole::6-(2-methyl-4-quinolyl)-3-phenyl-[1,2,4]triazolo[3,4-b][1,3,4]thiadiazole::6-(2-methylquinolin-4-yl)-3-phenyl-[1,2,4]triazolo[3,4-b][1,3,4]thiadiazole::MLS000064674::SMR000077421::cid_972436</t>
  </si>
  <si>
    <t>MLS000049147::N-(2-furanylmethyl)-7-hydroxy-2-oxo-1-benzopyran-3-carboxamide::N-(2-furfuryl)-7-hydroxy-2-keto-chromene-3-carboxamide::N-(2-furylmethyl)-7-hydroxy-2-oxo-2H-chromene-3-carboxamide::N-(furan-2-ylmethyl)-7-hydroxy-2-oxochromene-3-carboxamide::N-(furan-2-ylmethyl)-7-oxidanyl-2-oxidanylidene-chromene-3-carboxamide::SMR000074483::cid_5398663</t>
  </si>
  <si>
    <t>MLS000052391::N-[1-(1-adamantyl)-1H-pyrazol-4-yl]-5-(2-furyl)-7-(trifluoromethyl)pyrazolo[1,5-a]pyrimidine-3-carboxamide::N-[1-(1-adamantyl)-4-pyrazolyl]-5-(2-furanyl)-7-(trifluoromethyl)-3-pyrazolo[1,5-a]pyrimidinecarboxamide::N-[1-(1-adamantyl)pyrazol-4-yl]-5-(2-furyl)-7-(trifluoromethyl)pyrazolo[1,5-a]pyrimidine-3-carboxamide::N-[1-(1-adamantyl)pyrazol-4-yl]-5-(furan-2-yl)-7-(trifluoromethyl)pyrazolo[1,5-a]pyrimidine-3-carboxamide::SMR000081749::cid_2976134</t>
  </si>
  <si>
    <t>3-(2-indolo[3,2-b]quinoxalin-6-ylethyl)-1,3-benzoxazol-2-one::3-[2-(6-indolo[3,2-b]quinoxalinyl)ethyl]-1,3-benzoxazol-2-one::3-[2-(6H-indolo[2,3-b]quinoxalin-6-yl)ethyl]-1,3-benzoxazol-2(3H)-one::MLS000096803::SMR000074141::cid_1526406</t>
  </si>
  <si>
    <t>2-(4-chlorophenyl)sulfanyl-N-(2-ethyl-1,2,3,4-tetrazol-5-yl)ethanamide::2-(4-chlorophenyl)sulfanyl-N-(2-ethyltetrazol-5-yl)acetamide::2-[(4-chlorophenyl)thio]-N-(2-ethyl-2H-tetrazol-5-yl)acetamide::2-[(4-chlorophenyl)thio]-N-(2-ethyl-5-tetrazolyl)acetamide::2-[(4-chlorophenyl)thio]-N-(2-ethyltetrazol-5-yl)acetamide::MLS000064863::SMR000077822::cid_973129</t>
  </si>
  <si>
    <t>1-(6-bromopyrazolo[1,5-a]pyrimidine-2-carbonyl)nipecotic acid ethyl ester::1-[(6-bromo-2-pyrazolo[1,5-a]pyrimidinyl)-oxomethyl]-3-piperidinecarboxylic acid ethyl ester::MLS000066626::SMR000082519::cid_2982630::ethyl 1-(6-bromanylpyrazolo[1,5-a]pyrimidin-2-yl)carbonylpiperidine-3-carboxylate::ethyl 1-(6-bromopyrazolo[1,5-a]pyrimidine-2-carbonyl)piperidine-3-carboxylate::ethyl 1-[(6-bromopyrazolo[1,5-a]pyrimidin-2-yl)carbonyl]-3-piperidinecarboxylate</t>
  </si>
  <si>
    <t>2-(2-furanyl)-4-quinolinecarboxylic acid::2-(2-furyl)cinchoninic acid::2-(furan-2-yl)quinoline-4-carboxylic acid::2-Furan-2-yl-quinoline-4-carboxylic acid::CC-PMLSC-DMA-P117::CHEMBL150924::cid_697640</t>
  </si>
  <si>
    <t>2-[5-(furan-2-yl)-4-oxidanylidene-3-phenyl-thieno[2,3-d]pyrimidin-2-yl]sulfanyl-N-(oxolan-2-ylmethyl)ethanamide::2-[5-(furan-2-yl)-4-oxo-3-phenylthieno[2,3-d]pyrimidin-2-yl]sulfanyl-N-(oxolan-2-ylmethyl)acetamide::2-[[5-(2-furanyl)-4-oxo-3-phenyl-2-thieno[2,3-d]pyrimidinyl]thio]-N-(2-oxolanylmethyl)acetamide::2-[[5-(2-furyl)-4-keto-3-phenyl-thieno[2,3-d]pyrimidin-2-yl]thio]-N-(tetrahydrofurfuryl)acetamide::2-{[5-(2-furyl)-4-oxo-3-phenyl-3,4-dihydrothieno[2,3-d]pyrimidin-2-yl]thio}-N-(tetrahydro-2-furanylmethyl)acetamide::MLS000088135::SMR000072365::cid_2937936</t>
  </si>
  <si>
    <t>3-[2-keto-2-(4-methylpiperidino)ethoxy]-8-methoxy-benzo[c]chromen-6-one::8-methoxy-3-[2-(4-methyl-1-piperidinyl)-2-oxoethoxy]-6-benzo[c][1]benzopyranone::8-methoxy-3-[2-(4-methyl-1-piperidinyl)-2-oxoethoxy]-6H-benzo[c]chromen-6-one::8-methoxy-3-[2-(4-methylpiperidin-1-yl)-2-oxidanylidene-ethoxy]benzo[c]chromen-6-one::8-methoxy-3-[2-(4-methylpiperidin-1-yl)-2-oxoethoxy]benzo[c]chromen-6-one::MLS000088142::SMR000072374::cid_2938022</t>
  </si>
  <si>
    <t>6-bromo-2-{[4-(2-furoyl)-1-piperazinyl]carbonyl}pyrazolo[1,5-a]pyrimidine::MLS000100278::SMR000082324::[4-(6-bromanylpyrazolo[1,5-a]pyrimidin-2-yl)carbonylpiperazin-1-yl]-(furan-2-yl)methanone::[4-(6-bromopyrazolo[1,5-a]pyrimidine-2-carbonyl)piperazin-1-yl]-(furan-2-yl)methanone::[4-(6-bromopyrazolo[1,5-a]pyrimidine-2-carbonyl)piperazino]-(2-furyl)methanone::[4-[(6-bromo-2-pyrazolo[1,5-a]pyrimidinyl)-oxomethyl]-1-piperazinyl]-(2-furanyl)methanone::cid_2237247</t>
  </si>
  <si>
    <t>MLS000062293::N-(2-pyridinyl)-2-thiophen-2-ylacetamide::N-(2-pyridyl)-2-(2-thienyl)acetamide::N-2-pyridinyl-2-(2-thienyl)acetamide::N-pyridin-2-yl-2-thiophen-2-yl-ethanamide::N-pyridin-2-yl-2-thiophen-2-ylacetamide::SMR000071109::cid_836204</t>
  </si>
  <si>
    <t>3-(3,4-dimethylphenoxymethyl)furan-2-carboxylic acid::cid_580604::furan carboxylic acid analogue, 33</t>
  </si>
  <si>
    <t>2-[1-(3,4-dimethylphenyl)tetrazol-5-yl]sulfanyl-N-(1-oxo-3H-2-benzofuran-5-yl)acetamide::2-[[1-(3,4-dimethylphenyl)-1,2,3,4-tetrazol-5-yl]sulfanyl]-N-(1-oxidanylidene-3H-2-benzofuran-5-yl)ethanamide::2-[[1-(3,4-dimethylphenyl)-5-tetrazolyl]thio]-N-(1-oxo-3H-isobenzofuran-5-yl)acetamide::2-[[1-(3,4-dimethylphenyl)tetrazol-5-yl]thio]-N-(1-ketophthalan-5-yl)acetamide::2-{[1-(3,4-dimethylphenyl)-1H-tetrazol-5-yl]thio}-N-(1-oxo-1,3-dihydro-2-benzofuran-5-yl)acetamide::MLS000049282::SMR000075091::cid_1227337</t>
  </si>
  <si>
    <t>MLS000097190::N-(2-phenyl-2H-1,2,3-benzotriazol-5-yl)-1,3-benzodioxole-5-carboxamide::N-(2-phenyl-5-benzotriazolyl)-1,3-benzodioxole-5-carboxamide::N-(2-phenylbenzotriazol-5-yl)-1,3-benzodioxole-5-carboxamide::N-(2-phenylbenzotriazol-5-yl)-piperonylamide::SMR000076766::cid_2208079</t>
  </si>
  <si>
    <t>5-bromanyl-N-[2-(2-fluorophenyl)-1,3-benzoxazol-5-yl]pyridine-3-carboxamide::5-bromo-N-[2-(2-fluorophenyl)-1,3-benzoxazol-5-yl]-3-pyridinecarboxamide::5-bromo-N-[2-(2-fluorophenyl)-1,3-benzoxazol-5-yl]nicotinamide::5-bromo-N-[2-(2-fluorophenyl)-1,3-benzoxazol-5-yl]pyridine-3-carboxamide::MLS000050529::SMR000076474::cid_1295289</t>
  </si>
  <si>
    <t>5-methyl-7-(1,1,2,2,2-pentafluoroethyl)-1,5,6,7-tetrahydropyrazolo[1,5-a]pyrimidine-2-carboxylic acid::5-methyl-7-(pentafluoroethyl)-4,5,6,7-tetrahydropyrazolo[1,5-a]pyrimidine-2-carboxylic acid::5-methyl-7-[1,1,2,2,2-pentakis(fluoranyl)ethyl]-1,5,6,7-tetrahydropyrazolo[1,5-a]pyrimidine-2-carboxylic acid::MLS000065222::SMR000078822::cid_5740506</t>
  </si>
  <si>
    <t>5-(2-furanyl)-7-(trifluoromethyl)-3-pyrazolo[1,5-a]pyrimidinecarboxylic acid methyl ester::5-(2-furyl)-7-(trifluoromethyl)pyrazolo[1,5-a]pyrimidine-3-carboxylic acid methyl ester::MLS000061827::SMR000070305::cid_757575::methyl 5-(2-furyl)-7-(trifluoromethyl)pyrazolo[1,5-a]pyrimidine-3-carboxylate::methyl 5-(furan-2-yl)-7-(trifluoromethyl)pyrazolo[1,5-a]pyrimidine-3-carboxylate</t>
  </si>
  <si>
    <t>MLS000064049::N-[5-(3-methoxyphenyl)-1,3,4-thiadiazol-2-yl]-2-(2-thienyl)acetamide::N-[5-(3-methoxyphenyl)-1,3,4-thiadiazol-2-yl]-2-thiophen-2-yl-ethanamide::N-[5-(3-methoxyphenyl)-1,3,4-thiadiazol-2-yl]-2-thiophen-2-ylacetamide::SMR000075848::cid_2201274</t>
  </si>
  <si>
    <t>2-[({[5-(2-furyl)-4H-1,2,4-triazol-3-yl]thio}acetyl)amino]-N-phenyl-4,5,6,7-tetrahydro-1-benzothiophene-3-carboxamide::2-[2-[[5-(furan-2-yl)-1H-1,2,4-triazol-3-yl]sulfanyl]ethanoylamino]-N-phenyl-4,5,6,7-tetrahydro-1-benzothiophene-3-carboxamide::2-[[2-[[5-(2-furanyl)-1H-1,2,4-triazol-3-yl]thio]-1-oxoethyl]amino]-N-phenyl-4,5,6,7-tetrahydro-1-benzothiophene-3-carboxamide::2-[[2-[[5-(2-furyl)-1H-1,2,4-triazol-3-yl]thio]acetyl]amino]-N-phenyl-4,5,6,7-tetrahydrobenzothiophene-3-carboxamide::2-[[2-[[5-(furan-2-yl)-1H-1,2,4-triazol-3-yl]sulfanyl]acetyl]amino]-N-phenyl-4,5,6,7-tetrahydro-1-benzothiophene-3-carboxamide::MLS000050518::SMR000076457::cid_2205156</t>
  </si>
  <si>
    <t>2-[(2-keto-1H-benzo[cd]indol-6-yl)sulfonyl-methyl-amino]benzoic acid::2-[methyl-[(2-oxidanylidene-1H-benzo[cd]indol-6-yl)sulfonyl]amino]benzoic acid::2-[methyl-[(2-oxo-1H-benzo[cd]indol-6-yl)sulfonyl]amino]benzoic acid::2-{methyl[(2-oxo-1,2-dihydrobenzo[cd]indol-6-yl)sulfonyl]amino}benzoic acid::MLS000050971::SMR000078711::cid_1652909</t>
  </si>
  <si>
    <t>MLS000066633::N-(3-fluorophenyl)-4-(methylthio)benzenesulfonamide::N-(3-fluorophenyl)-4-methylsulfanyl-benzenesulfonamide::N-(3-fluorophenyl)-4-methylsulfanylbenzenesulfonamide::SMR000082528::cid_2238383</t>
  </si>
  <si>
    <t>2-[1,3-benzodioxol-5-yl(mesyl)amino]-N-(2-furfuryl)acetamide::2-[1,3-benzodioxol-5-yl(methylsulfonyl)amino]-N-(2-furanylmethyl)acetamide::2-[1,3-benzodioxol-5-yl(methylsulfonyl)amino]-N-(furan-2-ylmethyl)acetamide::2-[1,3-benzodioxol-5-yl(methylsulfonyl)amino]-N-(furan-2-ylmethyl)ethanamide::MLS000051900::N~2~-1,3-benzodioxol-5-yl-N~1~-(2-furylmethyl)-N~2~-(methylsulfonyl)glycinamide::SMR000081040::cid_2227723</t>
  </si>
  <si>
    <t>6-[5-(4-chlorophenyl)-2-methyl-3-furanyl]-3-(2-methyl-3-furanyl)-[1,2,4]triazolo[3,4-b][1,3,4]thiadiazole::6-[5-(4-chlorophenyl)-2-methyl-3-furyl]-3-(2-methyl-3-furyl)-[1,2,4]triazolo[3,4-b][1,3,4]thiadiazole::6-[5-(4-chlorophenyl)-2-methyl-3-furyl]-3-(2-methyl-3-furyl)[1,2,4]triazolo[3,4-b][1,3,4]thiadiazole::6-[5-(4-chlorophenyl)-2-methyl-furan-3-yl]-3-(2-methylfuran-3-yl)-[1,2,4]triazolo[3,4-b][1,3,4]thiadiazole::6-[5-(4-chlorophenyl)-2-methylfuran-3-yl]-3-(2-methylfuran-3-yl)-[1,2,4]triazolo[3,4-b][1,3,4]thiadiazole::MLS000050179::SMR000077301::cid_2145570</t>
  </si>
  <si>
    <t>(4-acetyloxy-2,2,6,6-tetramethyl-piperidin-1-yl) 4-azanylbenzoate::(4-acetyloxy-2,2,6,6-tetramethylpiperidin-1-yl) 4-aminobenzoate::1-[(4-aminobenzoyl)oxy]-2,2,6,6-tetramethyl-4-piperidinyl acetate::4-aminobenzoic acid (4-acetoxy-2,2,6,6-tetramethyl-piperidino) ester::4-aminobenzoic acid (4-acetyloxy-2,2,6,6-tetramethyl-1-piperidinyl) ester::MLS000088601::SMR000072590::cid_577680</t>
  </si>
  <si>
    <t>4-(2,5-dimethyl-1-pyrrolyl)-3-methylbenzoic acid::4-(2,5-dimethyl-1H-pyrrol-1-yl)-3-methylbenzoic acid::4-(2,5-dimethylpyrrol-1-yl)-3-methyl-benzoic acid::4-(2,5-dimethylpyrrol-1-yl)-3-methylbenzoic acid::MLS000099043::SMR000070457::cid_776845</t>
  </si>
  <si>
    <t>5-bromo-3-(4-phthalimidobutanoylamino)coumarilic acid methyl ester::5-bromo-3-[[4-(1,3-dioxo-2-isoindolyl)-1-oxobutyl]amino]-2-benzofurancarboxylic acid methyl ester::MLS000115838::SMR000092851::cid_1262004::methyl 3-[4-[1,3-bis(oxidanylidene)isoindol-2-yl]butanoylamino]-5-bromanyl-1-benzofuran-2-carboxylate::methyl 5-bromo-3-[4-(1,3-dioxoisoindol-2-yl)butanoylamino]-1-benzofuran-2-carboxylate</t>
  </si>
  <si>
    <t>7-[4-(2-furoyl)piperazine-1-carbonyl]-2-(4-methoxyphenyl)isoindolin-1-one::7-[4-(furan-2-carbonyl)piperazine-1-carbonyl]-2-(4-methoxyphenyl)-3H-isoindol-1-one::7-[4-(furan-2-ylcarbonyl)piperazin-1-yl]carbonyl-2-(4-methoxyphenyl)-3H-isoindol-1-one::7-[[4-[2-furanyl(oxo)methyl]-1-piperazinyl]-oxomethyl]-2-(4-methoxyphenyl)-3H-isoindol-1-one::MLS000117134::SMR000094087::cid_5307358</t>
  </si>
  <si>
    <t>2-methoxyethyl 6-(furan-2-yl)-3-methyl-4-oxidanylidene-1,5,6,7-tetrahydroindole-2-carboxylate::2-methoxyethyl 6-(furan-2-yl)-3-methyl-4-oxo-1,5,6,7-tetrahydroindole-2-carboxylate::6-(2-furanyl)-3-methyl-4-oxo-1,5,6,7-tetrahydroindole-2-carboxylic acid 2-methoxyethyl ester::6-(2-furyl)-4-keto-3-methyl-1,5,6,7-tetrahydroindole-2-carboxylic acid 2-methoxyethyl ester::MLS000116502::SMR000093472::cid_5307417</t>
  </si>
  <si>
    <t>6-(2-furanyl)-3-methyl-4-oxo-1,5,6,7-tetrahydroindole-2-carboxylic acid [(E)-but-2-enyl] ester::6-(2-furyl)-4-keto-3-methyl-1,5,6,7-tetrahydroindole-2-carboxylic acid [(E)-but-2-enyl] ester::MLS000116533::SMR000093503::[(E)-but-2-enyl] 6-(furan-2-yl)-3-methyl-4-oxidanylidene-1,5,6,7-tetrahydroindole-2-carboxylate::[(E)-but-2-enyl] 6-(furan-2-yl)-3-methyl-4-oxo-1,5,6,7-tetrahydroindole-2-carboxylate::cid_5307612</t>
  </si>
  <si>
    <t>4-[4-(2,3-dimethylphenyl)-1-piperazinyl]-[1,2,4]triazolo[4,3-a]quinoxaline::4-[4-(2,3-dimethylphenyl)piperazin-1-yl]-[1,2,4]triazolo[4,3-a]quinoxaline::4-[4-(2,3-dimethylphenyl)piperazino]-[1,2,4]triazolo[4,3-a]quinoxaline::MLS000119010::SMR000095949::cid_5307835</t>
  </si>
  <si>
    <t>(phenylmethyl) 6-(furan-2-yl)-3-methyl-4-oxidanylidene-1,5,6,7-tetrahydroindole-2-carboxylate::6-(2-furanyl)-3-methyl-4-oxo-1,5,6,7-tetrahydroindole-2-carboxylic acid (phenylmethyl) ester::6-(2-furyl)-4-keto-3-methyl-1,5,6,7-tetrahydroindole-2-carboxylic acid benzyl ester::MLS000116498::SMR000093468::benzyl 6-(furan-2-yl)-3-methyl-4-oxo-1,5,6,7-tetrahydroindole-2-carboxylate::cid_2992266</t>
  </si>
  <si>
    <t>2-[(4-methyl-5-sulfanylidene-1,3,4-thiadiazol-2-yl)thio]acetic acid ethyl ester::2-[(4-methyl-5-thioxo-1,3,4-thiadiazol-2-yl)thio]acetic acid ethyl ester::MLS000115160::SMR000092365::cid_3406810::ethyl 2-[(4-methyl-5-sulfanylidene-1,3,4-thiadiazol-2-yl)sulfanyl]acetate::ethyl 2-[(4-methyl-5-sulfanylidene-1,3,4-thiadiazol-2-yl)sulfanyl]ethanoate</t>
  </si>
  <si>
    <t>6-(2-furanyl)-3-methyl-4-oxo-1,5,6,7-tetrahydroindole-2-carboxylic acid ethyl ester::6-(2-furyl)-4-keto-3-methyl-1,5,6,7-tetrahydroindole-2-carboxylic acid ethyl ester::MLS000116528::SMR000093498::cid_2997481::ethyl 6-(furan-2-yl)-3-methyl-4-oxidanylidene-1,5,6,7-tetrahydroindole-2-carboxylate::ethyl 6-(furan-2-yl)-3-methyl-4-oxo-1,5,6,7-tetrahydroindole-2-carboxylate</t>
  </si>
  <si>
    <t>6-(2,3-dihydro-1,4-benzodioxin-3-yl)-3-(phenoxymethyl)-[1,2,4]triazolo[3,4-b][1,3,4]thiadiazole::MLS000115745::SMR000092771::cid_4416981</t>
  </si>
  <si>
    <t>MLS000118100::N-(1,3-benzodioxol-5-yl)-1,5-dimethyl-4-oxidanylidene-pyrrolo[3,2-c]quinoline-2-carboxamide::N-(1,3-benzodioxol-5-yl)-1,5-dimethyl-4-oxo-2-pyrrolo[3,2-c]quinolinecarboxamide::N-(1,3-benzodioxol-5-yl)-1,5-dimethyl-4-oxopyrrolo[3,2-c]quinoline-2-carboxamide::N-(1,3-benzodioxol-5-yl)-4-keto-1,5-dimethyl-pyrrolo[3,2-c]quinoline-2-carboxamide::SMR000095048::cid_5309222</t>
  </si>
  <si>
    <t>6-(4-bromophenyl)-3-(4-methylphenyl)-7H-[1,2,4]triazolo[3,4-b][1,3,4]thiadiazine::6-(4-bromophenyl)-3-(p-tolyl)-7H-[1,2,4]triazolo[3,4-b][1,3,4]thiadiazine::MLS000115428::SMR000092532::cid_1310031</t>
  </si>
  <si>
    <t>2-(4-methoxyphenyl)-3-oxidanylidene-1H-isoindole-4-carboxylic acid::2-(4-methoxyphenyl)-3-oxo-1H-isoindole-4-carboxylic acid::3-keto-2-(4-methoxyphenyl)isoindoline-4-carboxylic acid::MLS000120697::SMR000097540::cid_5309875</t>
  </si>
  <si>
    <t>MLS000100922::N-[4-(1,3-benzothiazol-2-yl)-1,3-thiazol-2-yl]-2,3-dihydro-1,4-benzodioxine-3-carboxamide::N-[4-(1,3-benzothiazol-2-yl)-2-thiazolyl]-2,3-dihydro-1,4-benzodioxin-3-carboxamide::N-[4-(1,3-benzothiazol-2-yl)thiazol-2-yl]-2,3-dihydro-1,4-benzodioxin-3-carboxamide::SMR000017747::cid_3375230</t>
  </si>
  <si>
    <t>MLS000102702::N-[(2-pyridin-3-yl-1,3-thiazol-4-yl)methyl]thiophene-2-sulfonamide::N-[[2-(3-pyridinyl)-4-thiazolyl]methyl]-2-thiophenesulfonamide::N-[[2-(3-pyridyl)thiazol-4-yl]methyl]thiophene-2-sulfonamide::SMR000018187::cid_5310121</t>
  </si>
  <si>
    <t>2-[(4-keto-6-methyl-3-phenethyl-6,7-dihydrothieno[3,2-d]pyrimidin-2-yl)thio]-N-(5-methylisoxazol-3-yl)acetamide::MLS000101672::N-(5-methyl-1,2-oxazol-3-yl)-2-[[6-methyl-4-oxidanylidene-3-(2-phenylethyl)-6,7-dihydrothieno[3,2-d]pyrimidin-2-yl]sulfanyl]ethanamide::N-(5-methyl-1,2-oxazol-3-yl)-2-[[6-methyl-4-oxo-3-(2-phenylethyl)-6,7-dihydrothieno[3,2-d]pyrimidin-2-yl]sulfanyl]acetamide::N-(5-methyl-3-isoxazolyl)-2-[[6-methyl-4-oxo-3-(2-phenylethyl)-6,7-dihydrothieno[3,2-d]pyrimidin-2-yl]thio]acetamide::SMR000017587::cid_4065616</t>
  </si>
  <si>
    <t>2-[(4-keto-6-methyl-3-phenethyl-6,7-dihydrothieno[3,2-d]pyrimidin-2-yl)thio]-N-(5-methyl-1,3,4-thiadiazol-2-yl)acetamide::2-[[6-methyl-4-oxidanylidene-3-(2-phenylethyl)-6,7-dihydrothieno[3,2-d]pyrimidin-2-yl]sulfanyl]-N-(5-methyl-1,3,4-thiadiazol-2-yl)ethanamide::2-[[6-methyl-4-oxo-3-(2-phenylethyl)-6,7-dihydrothieno[3,2-d]pyrimidin-2-yl]sulfanyl]-N-(5-methyl-1,3,4-thiadiazol-2-yl)acetamide::2-[[6-methyl-4-oxo-3-(2-phenylethyl)-6,7-dihydrothieno[3,2-d]pyrimidin-2-yl]thio]-N-(5-methyl-1,3,4-thiadiazol-2-yl)acetamide::MLS000101670::SMR000017585::cid_5003144</t>
  </si>
  <si>
    <t>5-chloranyl-N-[2-(2-pyridin-3-yl-1,3-thiazol-4-yl)ethyl]thiophene-2-sulfonamide::5-chloro-N-[2-(2-pyridin-3-yl-1,3-thiazol-4-yl)ethyl]thiophene-2-sulfonamide::5-chloro-N-[2-[2-(3-pyridinyl)-4-thiazolyl]ethyl]-2-thiophenesulfonamide::5-chloro-N-[2-[2-(3-pyridyl)thiazol-4-yl]ethyl]thiophene-2-sulfonamide::MLS000102710::SMR000018193::cid_5310416</t>
  </si>
  <si>
    <t>MLS000103899::N-[2-(3-methyl-6-imidazo[2,1-b]thiazolyl)ethyl]-2,3-dihydro-1,4-benzodioxin-6-sulfonamide::N-[2-(3-methylimidazo[2,1-b][1,3]thiazol-6-yl)ethyl]-2,3-dihydro-1,4-benzodioxine-6-sulfonamide::N-[2-(3-methylimidazo[2,1-b]thiazol-6-yl)ethyl]-2,3-dihydro-1,4-benzodioxin-6-sulfonamide::SMR000018229::cid_5310442</t>
  </si>
  <si>
    <t>4-chloranyl-N-[2-[3-[2-[(5-methyl-1,2-oxazol-3-yl)amino]-2-oxidanylidene-ethyl]sulfanylindol-1-yl]ethyl]benzamide::4-chloro-N-[2-[3-[2-[(5-methyl-1,2-oxazol-3-yl)amino]-2-oxoethyl]sulfanylindol-1-yl]ethyl]benzamide::4-chloro-N-[2-[3-[[2-[(5-methyl-3-isoxazolyl)amino]-2-oxoethyl]thio]-1-indolyl]ethyl]benzamide::4-chloro-N-[2-[3-[[2-keto-2-[(5-methylisoxazol-3-yl)amino]ethyl]thio]indol-1-yl]ethyl]benzamide::MLS000100999::SMR000017513::cid_3575228</t>
  </si>
  <si>
    <t>6-[2-(2,4-dimethylphenyl)-2-oxidanylidene-ethyl]sulfanyl-4-(furan-2-yl)-2-oxidanylidene-3,4-dihydro-1H-pyridine-5-carbonitrile::6-[2-(2,4-dimethylphenyl)-2-oxoethyl]sulfanyl-4-(furan-2-yl)-2-oxo-3,4-dihydro-1H-pyridine-5-carbonitrile::6-[[2-(2,4-dimethylphenyl)-2-keto-ethyl]thio]-4-(2-furyl)-2-keto-3,4-dihydro-1H-pyridine-5-carbonitrile::6-[[2-(2,4-dimethylphenyl)-2-oxoethyl]thio]-4-(2-furanyl)-2-oxo-3,4-dihydro-1H-pyridine-5-carbonitrile::MLS000105893::SMR000102867::cid_2841126</t>
  </si>
  <si>
    <t>2-(2-thenoylamino)-4,5,6,7,8,9-hexahydrocycloocta[b]thiophene-3-carboxamide::2-(thiophen-2-ylcarbonylamino)-4,5,6,7,8,9-hexahydrocycloocta[b]thiophene-3-carboxamide::2-(thiophene-2-carbonylamino)-4,5,6,7,8,9-hexahydrocycloocta[b]thiophene-3-carboxamide::2-[[oxo(thiophen-2-yl)methyl]amino]-4,5,6,7,8,9-hexahydrocycloocta[b]thiophene-3-carboxamide::MLS000108014::SMR000103977::cid_868983</t>
  </si>
  <si>
    <t>(5Z)-5-(dimethylaminomethylene)-4-keto-2-methyl-thiophene-3-carboxylic acid ethyl ester::(5Z)-5-(dimethylaminomethylidene)-2-methyl-4-oxo-3-thiophenecarboxylic acid ethyl ester::MLS000109686::SMR000105626::cid_2265795::ethyl (5Z)-5-(dimethylaminomethylidene)-2-methyl-4-oxidanylidene-thiophene-3-carboxylate::ethyl (5Z)-5-(dimethylaminomethylidene)-2-methyl-4-oxothiophene-3-carboxylate</t>
  </si>
  <si>
    <t>MLS000111310::N-[4-[(4-methyl-2-pyrimidinyl)sulfamoyl]phenyl]-2-thiophen-2-ylacetamide::N-[4-[(4-methylpyrimidin-2-yl)sulfamoyl]phenyl]-2-(2-thienyl)acetamide::N-[4-[(4-methylpyrimidin-2-yl)sulfamoyl]phenyl]-2-thiophen-2-yl-ethanamide::N-[4-[(4-methylpyrimidin-2-yl)sulfamoyl]phenyl]-2-thiophen-2-ylacetamide::SMR000107235::cid_1147557</t>
  </si>
  <si>
    <t>(5Z)-2-(2,3-dimethylanilino)-5-(1-methyl-2-oxo-3-indolylidene)-4-thiazolone::(5Z)-2-(2,3-dimethylanilino)-5-(1-methyl-2-oxoindol-3-ylidene)-1,3-thiazol-4-one::(5Z)-2-(2,3-dimethylanilino)-5-(2-keto-1-methyl-indolin-3-ylidene)-2-thiazolin-4-one::(5Z)-2-[(2,3-dimethylphenyl)amino]-5-(1-methyl-2-oxidanylidene-indol-3-ylidene)-1,3-thiazol-4-one::MLS000109991::SMR000105924::cid_1553766</t>
  </si>
  <si>
    <t>(5,6-dimethylthieno[2,3-d]pyrimidin-4-yl)-(2-furfuryl)amine::MLS000113551::N-(2-furanylmethyl)-5,6-dimethyl-4-thieno[2,3-d]pyrimidinamine::N-(furan-2-ylmethyl)-5,6-dimethyl-thieno[2,3-d]pyrimidin-4-amine::N-(furan-2-ylmethyl)-5,6-dimethylthieno[2,3-d]pyrimidin-4-amine::SMR000109449::cid_2077531</t>
  </si>
  <si>
    <t>MLS000106692::N-(3-acetylphenyl)-2-(2-thienyl)acetamide::N-(3-acetylphenyl)-2-thiophen-2-ylacetamide::N-(3-ethanoylphenyl)-2-thiophen-2-yl-ethanamide::SMR000111069::cid_871915</t>
  </si>
  <si>
    <t>6-(morpholine-4-carbonyl)-3a,4,5,9b-tetrahydro-3H-cyclopenta[c]quinoline-4-carboxylic acid::6-[4-morpholinyl(oxo)methyl]-3a,4,5,9b-tetrahydro-3H-cyclopenta[c]quinoline-4-carboxylic acid::6-morpholin-4-ylcarbonyl-3a,4,5,9b-tetrahydro-3H-cyclopenta[c]quinoline-4-carboxylic acid::MLS000109339::SMR000105283::cid_2872045</t>
  </si>
  <si>
    <t>3-amino-5-(furan-2-yl)biphenyl-2,4-dicarbonitrile::CHEMBL577938::cid_625239</t>
  </si>
  <si>
    <t>4-[[2-[(4-keto-6-methyl-1H-pyrimidin-2-yl)thio]acetyl]amino]benzoic acid ethyl ester::4-[[2-[(6-methyl-4-oxo-1H-pyrimidin-2-yl)thio]-1-oxoethyl]amino]benzoic acid ethyl ester::MLS000110189::SMR000106120::cid_846277::ethyl 4-[2-[(6-methyl-4-oxidanylidene-1H-pyrimidin-2-yl)sulfanyl]ethanoylamino]benzoate::ethyl 4-[[2-[(6-methyl-4-oxo-1H-pyrimidin-2-yl)sulfanyl]acetyl]amino]benzoate</t>
  </si>
  <si>
    <t>(4E)-3-hydroxy-4-[(4-morpholin-4-ylanilino)methylidene]cyclohexa-2,5-dien-1-one::(4E)-3-hydroxy-4-[(4-morpholinoanilino)methylene]cyclohexa-2,5-dien-1-one::(4E)-3-hydroxy-4-[[4-(4-morpholinyl)anilino]methylidene]-1-cyclohexa-2,5-dienone::(4E)-4-[[(4-morpholin-4-ylphenyl)amino]methylidene]-3-oxidanyl-cyclohexa-2,5-dien-1-one::MLS000104984::SMR000054913::cid_5407051</t>
  </si>
  <si>
    <t>MLS000111777::N-(4-chloranyl-2,5-dimethoxy-phenyl)-2-[4-(1,2,3,4-tetrazol-1-yl)phenoxy]ethanamide::N-(4-chloro-2,5-dimethoxy-phenyl)-2-[4-(tetrazol-1-yl)phenoxy]acetamide::N-(4-chloro-2,5-dimethoxyphenyl)-2-[4-(1-tetrazolyl)phenoxy]acetamide::N-(4-chloro-2,5-dimethoxyphenyl)-2-[4-(tetrazol-1-yl)phenoxy]acetamide::SMR000107697::cid_1139897</t>
  </si>
  <si>
    <t>(1,3-dioxoisoindol-2-yl)methyl 3-methyl-1-phenylthieno[2,3-c]pyrazole-5-carboxylate::3-methyl-1-phenyl-5-thieno[2,3-c]pyrazolecarboxylic acid (1,3-dioxo-2-isoindolyl)methyl ester::3-methyl-1-phenyl-thieno[2,3-c]pyrazole-5-carboxylic acid phthalimidomethyl ester::MLS000113815::SMR000109707::[1,3-bis(oxidanylidene)isoindol-2-yl]methyl 3-methyl-1-phenyl-thieno[2,3-c]pyrazole-5-carboxylate::cid_1312117</t>
  </si>
  <si>
    <t>7-[8-formyl-1,6,7-trihydroxy-3-methyl-5-(propan-2-yl)naphthalen-2-yl]-2,3,8-trihydroxy-6-methyl-4-(propan-2-yl)naphthalene-1-carbaldehyde::CHEMBL51483::Gossypol::Gossypol (C9)::Gossypol, 4::Pogosin::Tash 1::US9115061, Gossypol::cid_3503</t>
  </si>
  <si>
    <t>HEXACHLOROPHENE::MLS000028433::SMR000058356::cid_3598</t>
  </si>
  <si>
    <t>1-(1-benzotriazolyl)-4-(4-fluorophenyl)phthalazine::1-(1H-1,2,3-benzotriazol-1-yl)-4-(4-fluorophenyl)phthalazine::1-(benzotriazol-1-yl)-4-(4-fluorophenyl)phthalazine::MLS000548572::SMR000115772::cid_675436</t>
  </si>
  <si>
    <t>4-bromanyl-2-[(E)-3-(2-chlorophenyl)prop-2-enoyl]-7-(ethylamino)cyclohepta-2,4,6-trien-1-one::4-bromo-2-[(E)-3-(2-chlorophenyl)-1-oxoprop-2-enyl]-7-(ethylamino)-1-cyclohepta-2,4,6-trienone::4-bromo-2-[(E)-3-(2-chlorophenyl)acryloyl]-7-(ethylamino)cyclohepta-2,4,6-trien-1-one::4-bromo-2-[(E)-3-(2-chlorophenyl)prop-2-enoyl]-7-(ethylamino)cyclohepta-2,4,6-trien-1-one::4-bromo-2-[3-(2-chlorophenyl)acryloyl]-7-(ethylamino)-2,4,6-cycloheptatrien-1-one::MLS000548581::SMR000115632::cid_7314646</t>
  </si>
  <si>
    <t>MLS000550195::N-(3-cyano-4,5-diphenyl-2-furanyl)-2-(2-pyrimidinylthio)acetamide::N-(3-cyano-4,5-diphenyl-2-furyl)-2-(2-pyrimidinylsulfanyl)acetamide::N-(3-cyano-4,5-diphenyl-2-furyl)-2-(2-pyrimidylthio)acetamide::N-(3-cyano-4,5-diphenyl-furan-2-yl)-2-pyrimidin-2-ylsulfanyl-ethanamide::N-(3-cyano-4,5-diphenylfuran-2-yl)-2-pyrimidin-2-ylsulfanylacetamide::SMR000114528::cid_1211115</t>
  </si>
  <si>
    <t>MLS000550135::N-[5-(phenoxymethyl)-1,3,4-thiadiazol-2-yl]-2-(2-thienyl)acetamide::N-[5-(phenoxymethyl)-1,3,4-thiadiazol-2-yl]-2-thiophen-2-yl-ethanamide::N-[5-(phenoxymethyl)-1,3,4-thiadiazol-2-yl]-2-thiophen-2-ylacetamide::SMR000115394::cid_838732</t>
  </si>
  <si>
    <t>(3E)-6-hexyl-3-(5-phenyl-3H-1,3,4-oxadiazol-2-ylidene)-1-benzopyran-2,7-dione::(3E)-6-hexyl-3-(5-phenyl-3H-1,3,4-oxadiazol-2-ylidene)chromene-2,7-dione::(3E)-6-hexyl-3-(5-phenyl-3H-1,3,4-oxadiazol-2-ylidene)chromene-2,7-quinone::6-Hexyl-7-hydroxy-3-(5-phenyl-[1,3,4]oxadiazol-2-yl)-chromen-2-one::MLS000068623::SMR000122957::cid_6737494</t>
  </si>
  <si>
    <t>3-[3-(2-furanylmethylamino)-2-imidazo[1,2-a]pyridinyl]-6-methyl-1H-quinolin-2-one::3-[3-(2-furfurylamino)imidazo[1,2-a]pyridin-2-yl]-6-methyl-carbostyril::3-[3-(furan-2-ylmethylamino)imidazo[1,2-a]pyridin-2-yl]-6-methyl-1H-quinolin-2-one::3-{3-[(Furan-2-ylmethyl)-amino]-imidazo[1,2-a]pyridin-2-yl}-6-methyl-1H-quinolin-2-one::MLS000523318::SMR000123296::cid_1433164</t>
  </si>
  <si>
    <t>2-amino-4-(2-keto-6-methyl-1H-quinolin-3-yl)-4H-pyrano[3,2-h]quinoline-3-carbonitrile::2-amino-4-(6-methyl-2-oxo-1H-quinolin-3-yl)-4H-pyrano[3,2-h]quinoline-3-carbonitrile::2-azanyl-4-(6-methyl-2-oxidanylidene-1H-quinolin-3-yl)-4H-pyrano[3,2-h]quinoline-3-carbonitrile::3-Amino-1-(6-methyl-2-oxo-1,2-dihydro-quinolin-3-yl)-1H-4-oxa-5-aza-phenanthrene-2-carbonitrile::MLS000523364::SMR000123342::cid_3168140</t>
  </si>
  <si>
    <t>3-[(1-tert-butyl-1,2,3,4-tetrazol-5-yl)-[furan-2-ylmethyl(oxolan-2-ylmethyl)amino]methyl]-8-methyl-1H-quinolin-2-one::3-[(1-tert-butyl-5-tetrazolyl)-[2-furanylmethyl(2-oxolanylmethyl)amino]methyl]-8-methyl-1H-quinolin-2-one::3-[(1-tert-butyltetrazol-5-yl)-[2-furfuryl(tetrahydrofurfuryl)amino]methyl]-8-methyl-carbostyril::3-[(1-tert-butyltetrazol-5-yl)-[furan-2-ylmethyl(oxolan-2-ylmethyl)amino]methyl]-8-methyl-1H-quinolin-2-one::3-{(1-tert-Butyl-1H-tetrazol-5-yl)-[furan-2-ylmethyl-(tetrahydro-furan-2-ylmethyl)-amino]-methyl}-8-methyl-1H-quinolin-2-one::MLS000523407::SMR000123385::cid_3150187</t>
  </si>
  <si>
    <t>2-amino-4-(6-ethyl-2-keto-1H-quinolin-3-yl)-4H-pyrano[3,2-h]quinoline-3-carbonitrile::2-amino-4-(6-ethyl-2-oxo-1H-quinolin-3-yl)-4H-pyrano[3,2-h]quinoline-3-carbonitrile::2-azanyl-4-(6-ethyl-2-oxidanylidene-1H-quinolin-3-yl)-4H-pyrano[3,2-h]quinoline-3-carbonitrile::3-Amino-1-(6-ethyl-2-oxo-1,2-dihydro-quinolin-3-yl)-1H-4-oxa-5-aza-phenanthrene-2-carbonitrile::MLS000523417::SMR000123395::cid_3168141</t>
  </si>
  <si>
    <t>MLS000122969::N-[4-(4-Methyl-piperidine-1-sulfonyl)-phenyl]-2-thiophen-2-yl-acetamide::N-[4-(4-methylpiperidin-1-yl)sulfonylphenyl]-2-thiophen-2-yl-ethanamide::N-[4-(4-methylpiperidin-1-yl)sulfonylphenyl]-2-thiophen-2-ylacetamide::N-[4-(4-methylpiperidino)sulfonylphenyl]-2-(2-thienyl)acetamide::N-[4-[(4-methyl-1-piperidinyl)sulfonyl]phenyl]-2-thiophen-2-ylacetamide::SMR000123605::cid_2931550</t>
  </si>
  <si>
    <t>MLS000123127::N-(4-Dipropylsulfamoyl-phenyl)-2-thiophen-2-yl-acetamide::N-[4-(dipropylsulfamoyl)phenyl]-2-(2-thienyl)acetamide::N-[4-(dipropylsulfamoyl)phenyl]-2-thiophen-2-yl-ethanamide::N-[4-(dipropylsulfamoyl)phenyl]-2-thiophen-2-ylacetamide::SMR000123781::cid_2931351</t>
  </si>
  <si>
    <t>(7-Hydroxy-2-p-tolyl-pyrazolo[1,5-a]pyrimidin-5-yl)-acetic acid ethyl ester::2-[2-(4-methylphenyl)-7-oxo-1H-pyrazolo[1,5-a]pyrimidin-5-yl]acetic acid ethyl ester::2-[7-keto-2-(p-tolyl)-1H-pyrazolo[1,5-a]pyrimidin-5-yl]acetic acid ethyl ester::MLS000067390::SMR000124824::cid_1078576::ethyl 2-[2-(4-methylphenyl)-7-oxidanylidene-1H-pyrazolo[1,5-a]pyrimidin-5-yl]ethanoate::ethyl 2-[2-(4-methylphenyl)-7-oxo-1H-pyrazolo[1,5-a]pyrimidin-5-yl]acetate</t>
  </si>
  <si>
    <t>MLS000067730::N-(2-methyl-4-oxidanylidene-1H-quinolin-6-yl)ethanamide::N-(2-methyl-4-oxo-1H-quinolin-6-yl)acetamide::N-(4-Hydroxy-2-methyl-quinolin-6-yl)-acetamide::N-(4-keto-2-methyl-1H-quinolin-6-yl)acetamide::SMR000125028::cid_308136</t>
  </si>
  <si>
    <t>2-[5-(4-Methoxy-phenyl)-[1,3,4]oxadiazol-2-yl]-benzo[f]chromen-3-one::2-[5-(4-methoxyphenyl)-1,3,4-oxadiazol-2-yl]-3-benzo[f][1]benzopyranone::2-[5-(4-methoxyphenyl)-1,3,4-oxadiazol-2-yl]benzo[f]chromen-3-one::MLS000067811::SMR000122331::cid_3123873</t>
  </si>
  <si>
    <t>MLS000523513::N-(5-Acetylamino-4-thiophen-2-yl-thiazol-2-yl)-2-methoxy-benzamide::N-(5-acetamido-4-thiophen-2-yl-1,3-thiazol-2-yl)-2-methoxy-benzamide::N-(5-acetamido-4-thiophen-2-yl-1,3-thiazol-2-yl)-2-methoxybenzamide::N-(5-acetamido-4-thiophen-2-yl-2-thiazolyl)-2-methoxybenzamide::N-[5-acetamido-4-(2-thienyl)thiazol-2-yl]-2-methoxy-benzamide::SMR000122586::cid_1120959</t>
  </si>
  <si>
    <t>8-Methoxy-3-(7-methyl-imidazo[1,2-a]pyridin-2-yl)-chromen-2-one::8-methoxy-3-(7-methyl-2-imidazo[1,2-a]pyridinyl)-1-benzopyran-2-one::8-methoxy-3-(7-methylimidazo[1,2-a]pyridin-2-yl)chromen-2-one::8-methoxy-3-(7-methylimidazo[1,2-a]pyridin-2-yl)coumarin::MLS000526145::SMR000116619::cid_767326</t>
  </si>
  <si>
    <t>(5E)-5-[[5-[[(2-anilino-1,2-dioxoethyl)amino]methyl]-2-furanyl]methylidene]-2-methyl-4-oxo-1H-pyrrole-3-carboxylic acid ethyl ester::(5E)-5-[[5-[[(2-anilino-2-keto-acetyl)amino]methyl]-2-furyl]methylene]-4-keto-2-methyl-2-pyrroline-3-carboxylic acid ethyl ester::2-Methyl-4-oxo-5-{5-[(phenylaminooxalyl-amino)-methyl]-furan-2-ylmethylene}-4,5-dihydro-1H-pyrrole-3-carboxylic acid ethyl ester::MLS000526936::SMR000117410::cid_5350469::ethyl (5E)-2-methyl-4-oxidanylidene-5-[[5-[[(2-oxidanylidene-2-phenylazanyl-ethanoyl)amino]methyl]furan-2-yl]methylidene]-1H-pyrrole-3-carboxylate::ethyl (5E)-5-[[5-[[(2-anilino-2-oxoacetyl)amino]methyl]furan-2-yl]methylidene]-2-methyl-4-oxo-1H-pyrrole-3-carboxylate</t>
  </si>
  <si>
    <t>3-Bromo-5-thiophen-2-yl-7-trifluoromethyl-pyrazolo[1,5-a]pyrimidine-2-carboxylic acid (furan-2-ylmethyl)-amide::3-bromanyl-N-(furan-2-ylmethyl)-5-thiophen-2-yl-7-(trifluoromethyl)pyrazolo[1,5-a]pyrimidine-2-carboxamide::3-bromo-N-(2-furanylmethyl)-5-thiophen-2-yl-7-(trifluoromethyl)-2-pyrazolo[1,5-a]pyrimidinecarboxamide::3-bromo-N-(2-furfuryl)-5-(2-thienyl)-7-(trifluoromethyl)pyrazolo[1,5-a]pyrimidine-2-carboxamide::3-bromo-N-(furan-2-ylmethyl)-5-thiophen-2-yl-7-(trifluoromethyl)pyrazolo[1,5-a]pyrimidine-2-carboxamide::MLS000527016::SMR000117490::cid_1101984</t>
  </si>
  <si>
    <t>(4-Chloro-phenyl)-(4-pyridin-4-yl-thiazol-2-yl)-amine::(4-chlorophenyl)-[4-(4-pyridyl)thiazol-2-yl]amine::MLS000527801::N-(4-chlorophenyl)-4-pyridin-4-yl-1,3-thiazol-2-amine::N-(4-chlorophenyl)-4-pyridin-4-yl-2-thiazolamine::SMR000120375::cid_704499</t>
  </si>
  <si>
    <t>5-(4-Nitro-pyrazol-1-ylmethyl)-furan-2-carboxylic acid (3-cyano-6-methyl-4,5,6,7-tetrahydro-benzo[b]thiophen-2-yl)-amide::MLS000528750::N-(3-cyano-6-methyl-4,5,6,7-tetrahydro-1-benzothiophen-2-yl)-5-[(4-nitro-1-pyrazolyl)methyl]-2-furancarboxamide::N-(3-cyano-6-methyl-4,5,6,7-tetrahydro-1-benzothiophen-2-yl)-5-[(4-nitropyrazol-1-yl)methyl]furan-2-carboxamide::N-(3-cyano-6-methyl-4,5,6,7-tetrahydrobenzothiophen-2-yl)-5-[(4-nitropyrazol-1-yl)methyl]-2-furamide::SMR000121225::cid_3153921</t>
  </si>
  <si>
    <t>(5Z)-2-(4-methylanilino)-4-oxo-5-[[1-[2-oxo-2-(2-oxolanylmethylamino)ethyl]-3-indolyl]methylidene]-3-thiophenecarboxylic acid ethyl ester::(5Z)-4-keto-5-[[1-[2-keto-2-(tetrahydrofurfurylamino)ethyl]indol-3-yl]methylene]-2-(p-toluidino)thiophene-3-carboxylic acid ethyl ester::MLS000547995::SMR000114516::cid_6158954::ethyl (5Z)-2-(4-methylanilino)-4-oxo-5-[[1-[2-oxo-2-(oxolan-2-ylmethylamino)ethyl]indol-3-yl]methylidene]thiophene-3-carboxylate::ethyl (5Z)-2-[(4-methylphenyl)amino]-4-oxidanylidene-5-[[1-[2-oxidanylidene-2-(oxolan-2-ylmethylamino)ethyl]indol-3-yl]methylidene]thiophene-3-carboxylate::ethyl 4-oxo-5-[(1-{2-oxo-2-[(tetrahydro-2-furanylmethyl)amino]ethyl}-1H-indol-3-yl)methylene]-2-(4-toluidino)-4,5-dihydro-3-thiophenecarboxylate</t>
  </si>
  <si>
    <t>8-bromo-2-(methoxymethyl)-3-methyl-4,5-dioxo-1-benzo[e]indolecarboxylic acid ethyl ester::8-bromo-4,5-diketo-2-(methoxymethyl)-3-methyl-benz[e]indole-1-carboxylic acid ethyl ester::MLS000594449::SMR000114469::cid_1736158::ethyl 8-bromanyl-2-(methoxymethyl)-3-methyl-4,5-bis(oxidanylidene)benzo[e]indole-1-carboxylate::ethyl 8-bromo-2-(methoxymethyl)-3-methyl-4,5-dioxo-4,5-dihydro-3H-benzo[e]indole-1-carboxylate::ethyl 8-bromo-2-(methoxymethyl)-3-methyl-4,5-dioxobenzo[e]indole-1-carboxylate</t>
  </si>
  <si>
    <t>(4-chlorophenyl)-[1-(3-phenyl-1,2,4-triazin-5-yl)butylideneamino]amine::1-(3-phenyl-1,2,4-triazin-5-yl)-1-butanone (4-chlorophenyl)hydrazone::4-chloranyl-N-[1-(3-phenyl-1,2,4-triazin-5-yl)butylideneamino]aniline::4-chloro-N-[1-(3-phenyl-1,2,4-triazin-5-yl)butylideneamino]aniline::MLS000550457::SMR000115424::cid_9549718</t>
  </si>
  <si>
    <t>7-(4-bromophenyl)-4-(3-pyridinyl)isoxazolo[3,4-d]pyridazine::7-(4-bromophenyl)-4-(3-pyridyl)isoxazolo[3,4-d]pyridazine::7-(4-bromophenyl)-4-pyridin-3-yl-[1,2]oxazolo[3,4-d]pyridazine::MLS000547557::SMR000114637::cid_1214599</t>
  </si>
  <si>
    <t>6-chloranyl-2-[2-(2,5-dimethylpyrrol-1-yl)thiophen-3-yl]-5-methyl-1H-pyrazolo[1,5-a]pyrimidin-7-one::6-chloro-2-[2-(2,5-dimethyl-1-pyrrolyl)-3-thiophenyl]-5-methyl-1H-pyrazolo[1,5-a]pyrimidin-7-one::6-chloro-2-[2-(2,5-dimethyl-1H-pyrrol-1-yl)-3-thienyl]-5-methylpyrazolo[1,5-a]pyrimidin-7-ol::6-chloro-2-[2-(2,5-dimethylpyrrol-1-yl)-3-thienyl]-5-methyl-1H-pyrazolo[1,5-a]pyrimidin-7-one::6-chloro-2-[2-(2,5-dimethylpyrrol-1-yl)thiophen-3-yl]-5-methyl-1H-pyrazolo[1,5-a]pyrimidin-7-one::MLS000544905::SMR000126662::cid_4552526</t>
  </si>
  <si>
    <t>6-bromo-2-{[4-(3-fluorobenzoyl)-1-piperazinyl]carbonyl}pyrazolo[1,5-a]pyrimidine::MLS000538931::SMR000144768::[4-(6-bromanylpyrazolo[1,5-a]pyrimidin-2-yl)carbonylpiperazin-1-yl]-(3-fluorophenyl)methanone::[4-(6-bromopyrazolo[1,5-a]pyrimidine-2-carbonyl)piperazin-1-yl]-(3-fluorophenyl)methanone::[4-(6-bromopyrazolo[1,5-a]pyrimidine-2-carbonyl)piperazino]-(3-fluorophenyl)methanone::[4-[(6-bromo-2-pyrazolo[1,5-a]pyrimidinyl)-oxomethyl]-1-piperazinyl]-(3-fluorophenyl)methanone::cid_2240091</t>
  </si>
  <si>
    <t>1&amp;#39;-[4-(4-bromophenyl)-1,3-thiazol-2-yl]-1,4&amp;#39;-bipiperidine-4&amp;#39;-carboxamide::1-[4-(4-bromophenyl)-1,3-thiazol-2-yl]-4-piperidin-1-yl-piperidine-4-carboxamide::1-[4-(4-bromophenyl)-1,3-thiazol-2-yl]-4-piperidin-1-ylpiperidine-4-carboxamide::1-[4-(4-bromophenyl)-2-thiazolyl]-4-(1-piperidinyl)-4-piperidinecarboxamide::1-[4-(4-bromophenyl)thiazol-2-yl]-4-piperidino-isonipecotamide::MLS000539281::SMR000144918::cid_991000</t>
  </si>
  <si>
    <t>MLS000594161::N-cyclohexyl-2-(6-keto-8-methoxy-benzo[c]chromen-3-yl)oxy-acetamide::N-cyclohexyl-2-(8-methoxy-6-oxidanylidene-benzo[c]chromen-3-yl)oxy-ethanamide::N-cyclohexyl-2-(8-methoxy-6-oxobenzo[c]chromen-3-yl)oxyacetamide::N-cyclohexyl-2-[(8-methoxy-6-oxo-3-benzo[c][1]benzopyranyl)oxy]acetamide::N-cyclohexyl-2-[(8-methoxy-6-oxo-6H-benzo[c]chromen-3-yl)oxy]acetamide::SMR000143180::cid_1305726</t>
  </si>
  <si>
    <t>MLS000594135::N-(4-chloro-2-{[(2-{[(2-methoxyphenyl)amino]carbonyl}phenyl)amino]carbonyl}phenyl)-2-furamide::N-[4-chloranyl-2-[[2-[(2-methoxyphenyl)carbamoyl]phenyl]carbamoyl]phenyl]furan-2-carboxamide::N-[4-chloro-2-[[2-[(2-methoxyanilino)-oxomethyl]anilino]-oxomethyl]phenyl]-2-furancarboxamide::N-[4-chloro-2-[[2-[(2-methoxyphenyl)carbamoyl]phenyl]carbamoyl]phenyl]-2-furamide::N-[4-chloro-2-[[2-[(2-methoxyphenyl)carbamoyl]phenyl]carbamoyl]phenyl]furan-2-carboxamide::SMR000143254::cid_991447</t>
  </si>
  <si>
    <t>(4-amino-3-methyl-5-thieno[2,3-c]isothiazolyl)-(4-bromophenyl)methanone::(4-amino-3-methyl-thien[2,3-c]isothiazol-5-yl)-(4-bromophenyl)methanone::(4-amino-3-methylthieno[2,3-c][1,2]thiazol-5-yl)-(4-bromophenyl)methanone::(4-amino-3-methylthieno[2,3-c]isothiazol-5-yl)(4-bromophenyl)methanone::(4-azanyl-3-methyl-thieno[2,3-c][1,2]thiazol-5-yl)-(4-bromophenyl)methanone::MLS000540417::SMR000125675::cid_1484484</t>
  </si>
  <si>
    <t>3-methoxy-9,10-dimethyl-5-benzofuro[6,5-c][2]benzopyranone::3-methoxy-9,10-dimethyl-5H-benzo[c]furo[3,2-g]chromen-5-one::3-methoxy-9,10-dimethyl-[1]benzofuro[6,5-c]isochromen-5-one::3-methoxy-9,10-dimethyl-benzofur[6,5-c]isochromen-5-one::MLS000594066::SMR000143125::cid_707815</t>
  </si>
  <si>
    <t>(Z)-2-(6-methyl-1H-benzimidazol-2-yl)-3-(3-nitro-4-piperidin-1-yl-phenyl)prop-2-enenitrile::(Z)-2-(6-methyl-1H-benzimidazol-2-yl)-3-(3-nitro-4-piperidin-1-ylphenyl)prop-2-enenitrile::(Z)-2-(6-methyl-1H-benzimidazol-2-yl)-3-(3-nitro-4-piperidino-phenyl)acrylonitrile::(Z)-2-(6-methyl-1H-benzimidazol-2-yl)-3-[3-nitro-4-(1-piperidinyl)phenyl]-2-propenenitrile::2-(5-methyl-1H-benzimidazol-2-yl)-3-[3-nitro-4-(1-piperidinyl)phenyl]acrylonitrile::MLS000533042::SMR000140480::cid_5340140</t>
  </si>
  <si>
    <t>2,2-Diphenyl-N-(4-pyrrolidin-1-yl-phenyl)-acetamide::2,2-diphenyl-N-(4-pyrrolidin-1-ylphenyl)acetamide::2,2-diphenyl-N-(4-pyrrolidin-1-ylphenyl)ethanamide::2,2-diphenyl-N-(4-pyrrolidinophenyl)acetamide::2,2-diphenyl-N-[4-(1-pyrrolidinyl)phenyl]acetamide::MLS000555609::SMR000147326::cid_1961208</t>
  </si>
  <si>
    <t>(5Z)-4-(4-ethoxyanilino)-5-[(4-methoxyphenyl)methylidene]-1,3-thiazol-2-one::(5Z)-4-(4-ethoxyanilino)-5-[(4-methoxyphenyl)methylidene]-2-thiazolone::(5Z)-4-[(4-ethoxyphenyl)amino]-5-[(4-methoxyphenyl)methylidene]-1,3-thiazol-2-one::(5Z)-5-p-anisylidene-4-(p-phenetidino)-3-thiazolin-2-one::MLS000519087::SMR000129506::cid_1182662</t>
  </si>
  <si>
    <t>MLS000521428::N-(3-chloranyl-4-oxidanylidene-cyclohexa-2,5-dien-1-ylidene)-2,4,6-trimethyl-benzenesulfonamide::N-(3-chloro-4-keto-cyclohexa-2,5-dien-1-ylidene)-2,4,6-trimethyl-benzenesulfonamide::N-(3-chloro-4-oxo-1-cyclohexa-2,5-dienylidene)-2,4,6-trimethylbenzenesulfonamide::N-(3-chloro-4-oxocyclohexa-2,5-dien-1-ylidene)-2,4,6-trimethylbenzenesulfonamide::SMR000131836::cid_4130529</t>
  </si>
  <si>
    <t>MLS000530713::N-(benzenesulfonyl)benzenecarboximidothioic acid phenyl ester::N-besylbenzenecarboximidothioic acid phenyl ester::SMR000135691::cid_1347641::phenyl N-(benzenesulfonyl)benzenecarboximidothioate::phenyl N-(phenylsulfonyl)benzenecarbimidothioate::phenyl N-(phenylsulfonyl)benzenecarboximidothioate</t>
  </si>
  <si>
    <t>2-[[5-(4-aminophenyl)-4-ethyl-1,2,4-triazol-3-yl]sulfanyl]-N-dibenzofuran-3-yl-ethanamide::2-[[5-(4-aminophenyl)-4-ethyl-1,2,4-triazol-3-yl]sulfanyl]-N-dibenzofuran-3-ylacetamide::2-[[5-(4-aminophenyl)-4-ethyl-1,2,4-triazol-3-yl]thio]-N-(3-dibenzofuranyl)acetamide::2-[[5-(4-aminophenyl)-4-ethyl-1,2,4-triazol-3-yl]thio]-N-dibenzofuran-3-yl-acetamide::2-{[5-(4-aminophenyl)-4-ethyl-4H-1,2,4-triazol-3-yl]thio}-N-dibenzo[b,d]furan-3-ylacetamide::MLS000594076::SMR000143135::cid_2185441</t>
  </si>
  <si>
    <t>1-(3-amino-7-methoxy-1-pyrazolo[3,4-b]quinolinyl)-2-(4-chlorophenyl)ethanone::1-(3-amino-7-methoxy-pyrazolo[3,4-b]quinolin-1-yl)-2-(4-chlorophenyl)ethanone::1-(3-amino-7-methoxypyrazolo[3,4-b]quinolin-1-yl)-2-(4-chlorophenyl)ethanone::1-(3-azanyl-7-methoxy-pyrazolo[3,4-b]quinolin-1-yl)-2-(4-chlorophenyl)ethanone::MLS000522343::SMR000127611::cid_6619057</t>
  </si>
  <si>
    <t>(4Z)-4-[(5-bromanylfuran-2-yl)methylidene]-2-methylsulfanyl-1,3-thiazol-5-one::(4Z)-4-[(5-bromo-2-furanyl)methylidene]-2-(methylthio)-5-thiazolone::(4Z)-4-[(5-bromo-2-furyl)methylene]-2-(methylthio)-2-thiazolin-5-one::(4Z)-4-[(5-bromofuran-2-yl)methylidene]-2-methylsulfanyl-1,3-thiazol-5-one::4-[(5-bromo-2-furyl)methylene]-2-(methylthio)-1,3-thiazol-5(4H)-one::MLS000534059::SMR000141496::cid_2234851</t>
  </si>
  <si>
    <t>4-methylbenzoic acid (4-salicyloylazoanilino) ester::4-methylbenzoic acid [4-[(2-hydroxyphenyl)-oxomethyl]azoanilino] ester::MLS000521412::SMR000131820::[4-[(2-hydroxybenzoyl)diazenyl]anilino] 4-methylbenzoate::[[4-[(2-hydroxyphenyl)carbonyldiazenyl]phenyl]amino] 4-methylbenzoate::cid_4483669</t>
  </si>
  <si>
    <t>4-methyl-N-[(5-nitro-2-thienyl)methyleneamino]benzamide::4-methyl-N-[(5-nitro-2-thiophenyl)methylideneamino]benzamide::4-methyl-N-[(5-nitrothiophen-2-yl)methylideneamino]benzamide::MLS000519463::SMR000129882::cid_689799</t>
  </si>
  <si>
    <t>(6E)-2-ethyl-6-[[5-(2-furanylmethylthio)-2-furanyl]methylidene]-5-imino-[1,3,4]thiadiazolo[3,2-a]pyrimidin-7-one::(6E)-2-ethyl-6-[[5-(2-furfurylthio)-2-furyl]methylene]-5-imino-[1,3,4]thiadiazolo[3,2-a]pyrimidin-7-one::(6E)-2-ethyl-6-[[5-(furan-2-ylmethylsulfanyl)furan-2-yl]methylidene]-5-imino-[1,3,4]thiadiazolo[3,2-a]pyrimidin-7-one::(6E)-5-azanylidene-2-ethyl-6-[[5-(furan-2-ylmethylsulfanyl)furan-2-yl]methylidene]-[1,3,4]thiadiazolo[3,2-a]pyrimidin-7-one::MLS000520308::SMR000130721::cid_9550351</t>
  </si>
  <si>
    <t>MLS000520023::N-(4-ethylphenyl)-5,6-dihydro-4H-cyclopent[d]isoxazole-3-carboxamide::N-(4-ethylphenyl)-5,6-dihydro-4H-cyclopenta[d][1,2]oxazole-3-carboxamide::N-(4-ethylphenyl)-5,6-dihydro-4H-cyclopenta[d]isoxazole-3-carboxamide::SMR000130438::cid_5075959</t>
  </si>
  <si>
    <t>MLS000520951::N'-(4-chloranyl-3-nitro-phenyl)carbonyl-3-nitro-4-(oxolan-2-ylmethylsulfanyl)benzohydrazide::N'-(4-chloro-3-nitro-benzoyl)-3-nitro-4-(tetrahydrofurfurylthio)benzohydrazide::N'-(4-chloro-3-nitrobenzoyl)-3-nitro-4-(oxolan-2-ylmethylsulfanyl)benzohydrazide::N'-[(4-chloro-3-nitrophenyl)-oxomethyl]-3-nitro-4-(2-oxolanylmethylthio)benzohydrazide::SMR000131360::cid_9550557</t>
  </si>
  <si>
    <t>10-methyl-1-(4-methylphenyl)-2,5-bis(oxidanylidene)dipyrido[3,4-c:1',2'-f]pyrimidine-3-carbonitrile::10-methyl-1-(4-methylphenyl)-2,5-dioxo-3-dipyrido[3,4-c:1',2'-f]pyrimidinecarbonitrile::10-methyl-1-(4-methylphenyl)-2,5-dioxodipyrido[3,4-c:1',2'-f]pyrimidine-3-carbonitrile::2,5-diketo-10-methyl-1-(p-tolyl)dipyrido[3,4-c:1',2'-f]pyrimidine-3-carbonitrile::MLS000520592::SMR000131003::cid_9550569</t>
  </si>
  <si>
    <t>3-(1,3-benzodioxol-5-ylmethyl)-N-(3-methoxypropyl)-4-oxidanylidene-2-sulfanylidene-1H-quinazoline-7-carboxamide::3-(1,3-benzodioxol-5-ylmethyl)-N-(3-methoxypropyl)-4-oxo-2-sulfanylidene-1H-quinazoline-7-carboxamide::4-keto-N-(3-methoxypropyl)-3-piperonyl-2-thioxo-1H-quinazoline-7-carboxamide::MLS000520865::SMR000131274::cid_4415549</t>
  </si>
  <si>
    <t>(5E)-5-[[5-[[[2-(3,4-dimethylanilino)-1,2-dioxoethyl]amino]methyl]-2-furanyl]methylidene]-2-methyl-4-oxo-1H-pyrrole-3-carboxylic acid ethyl ester::(5E)-5-[[5-[[[2-(3,4-dimethylanilino)-2-keto-acetyl]amino]methyl]-2-furyl]methylene]-4-keto-2-methyl-2-pyrroline-3-carboxylic acid ethyl ester::MLS000534001::SMR000141437::cid_5730529::ethyl (5E)-5-[[5-[[[2-(3,4-dimethylanilino)-2-oxoacetyl]amino]methyl]furan-2-yl]methylidene]-2-methyl-4-oxo-1H-pyrrole-3-carboxylate::ethyl (5E)-5-[[5-[[[2-[(3,4-dimethylphenyl)amino]-2-oxidanylidene-ethanoyl]amino]methyl]furan-2-yl]methylidene]-2-methyl-4-oxidanylidene-1H-pyrrole-3-carboxylate::ethyl 5-{[5-({[[(3,4-dimethylphenyl)amino](oxo)acetyl]amino}methyl)-2-furyl]methylene}-2-methyl-4-oxo-4,5-dihydro-1H-pyrrole-3-carboxylate</t>
  </si>
  <si>
    <t>3-[4-[4-(3-chlorophenyl)-1-piperazinyl]-4-oxobutyl]-2-sulfanylidene-1H-quinazolin-4-one::3-[4-[4-(3-chlorophenyl)piperazin-1-yl]-4-oxidanylidene-butyl]-2-sulfanylidene-1H-quinazolin-4-one::3-[4-[4-(3-chlorophenyl)piperazin-1-yl]-4-oxobutyl]-2-sulfanylidene-1H-quinazolin-4-one::3-[4-[4-(3-chlorophenyl)piperazino]-4-keto-butyl]-2-thioxo-1H-quinazolin-4-one::MLS000520775::SMR000131184::cid_4177562</t>
  </si>
  <si>
    <t>(2Z)-2-[(8-quinolinylamino)methylidene]-1-benzothiophen-3-one::(2Z)-2-[(8-quinolylamino)methylene]benzothiophen-3-one::(2Z)-2-[(quinolin-8-ylamino)methylidene]-1-benzothiophen-3-one::2-[(8-quinolinylamino)methylene]-1-benzothiophen-3(2H)-one::MLS000530291::SMR000135268::cid_5407397</t>
  </si>
  <si>
    <t>5-bromanyl-N-[[3-(2,4-dinitrophenoxy)phenyl]methylideneamino]pyridine-3-carboxamide::5-bromo-N-[[3-(2,4-dinitrophenoxy)benzylidene]amino]nicotinamide::5-bromo-N-[[3-(2,4-dinitrophenoxy)phenyl]methylideneamino]-3-pyridinecarboxamide::5-bromo-N-[[3-(2,4-dinitrophenoxy)phenyl]methylideneamino]pyridine-3-carboxamide::MLS000518940::SMR000129360::cid_9550679</t>
  </si>
  <si>
    <t>5-(4-fluorophenyl)-N-(4-methoxy-1,3-benzothiazol-2-yl)-1,3,4-oxadiazol-2-amine::MLS000529876::SMR000126937::[5-(4-fluorophenyl)-1,3,4-oxadiazol-2-yl]-(4-methoxy-1,3-benzothiazol-2-yl)amine::cid_7109931</t>
  </si>
  <si>
    <t>2-[N-(dimethylsulfamoyl)anilino]-N,N-bis(phenylmethyl)acetamide::2-[dimethylsulfamoyl(phenyl)amino]-N,N-bis(phenylmethyl)ethanamide::MLS000531445::N,N-dibenzyl-2-[N-(dimethylsulfamoyl)anilino]acetamide::N~1~,N~1~-dibenzyl-N~2~-[(dimethylamino)sulfonyl]-N~2~-phenylglycinamide::SMR000136423::cid_2302024</t>
  </si>
  <si>
    <t>4-chloranyl-2-(3-chloranyl-4-fluoranyl-phenyl)-5-[methyl-(pyridin-3-ylmethylideneamino)amino]pyridazin-3-one::4-chloro-2-(3-chloro-4-fluoro-phenyl)-5-[methyl-(3-pyridylmethyleneamino)amino]pyridazin-3-one::4-chloro-2-(3-chloro-4-fluorophenyl)-5-[methyl-(3-pyridinylmethylideneamino)amino]-3-pyridazinone::4-chloro-2-(3-chloro-4-fluorophenyl)-5-[methyl-(pyridin-3-ylmethylideneamino)amino]pyridazin-3-one::MLS000520633::SMR000131043::cid_3344170</t>
  </si>
  <si>
    <t>5-chloranyl-2-[6-[5-chloranyl-1,3-bis(oxidanylidene)-3a,4,7,7a-tetrahydroisoindol-2-yl]hexyl]-3a,4,7,7a-tetrahydroisoindole-1,3-dione::5-chloro-2-[6-(5-chloro-1,3-diketo-3a,4,7,7a-tetrahydroisoindol-2-yl)hexyl]-3a,4,7,7a-tetrahydroisoindole-1,3-quinone::5-chloro-2-[6-(5-chloro-1,3-dioxo-3a,4,7,7a-tetrahydroisoindol-2-yl)hexyl]-3a,4,7,7a-tetrahydroisoindole-1,3-dione::MLS000519109::SMR000129528::cid_6615690</t>
  </si>
  <si>
    <t>5-(tosylmethyl)-2-furoic acid::5-[(4-methylphenyl)sulfonylmethyl]-2-furancarboxylic acid::5-[(4-methylphenyl)sulfonylmethyl]furan-2-carboxylic acid::MLS000521988::SMR000132396::cid_9551108</t>
  </si>
  <si>
    <t>7-methoxy-N-p-phenetyl-furo[2,3-b]quinoline-2-carboxamide::MLS000520236::N-(4-ethoxyphenyl)-7-methoxy-2-furo[2,3-b]quinolinecarboxamide::N-(4-ethoxyphenyl)-7-methoxy-furo[2,3-b]quinoline-2-carboxamide::N-(4-ethoxyphenyl)-7-methoxyfuro[2,3-b]quinoline-2-carboxamide::SMR000130649::cid_9551157</t>
  </si>
  <si>
    <t>7-amino-6-cyano-3-(2-methoxyphenyl)-8-[(2-methoxyphenyl)methylidene]-4-oxo-1-pyrrolo[2,1-c][1,4]thiazinecarboxylic acid ethyl ester::7-amino-6-cyano-4-keto-3-(2-methoxyphenyl)-8-o-anisylidene-pyrrolo[2,1-c][1,4]thiazine-1-carboxylic acid ethyl ester::MLS000537402::SMR000143840::cid_2967554::ethyl 7-amino-6-cyano-3-(2-methoxyphenyl)-8-[(2-methoxyphenyl)methylidene]-4-oxopyrrolo[2,1-c][1,4]thiazine-1-carboxylate::ethyl 7-amino-6-cyano-8-(2-methoxybenzylidene)-3-(2-methoxyphenyl)-4-oxo-3,4-dihydro-8H-pyrrolo[2,1-c][1,4]thiazine-1-carboxylate::ethyl 7-azanyl-6-cyano-3-(2-methoxyphenyl)-8-[(2-methoxyphenyl)methylidene]-4-oxidanylidene-pyrrolo[2,1-c][1,4]thiazine-1-carboxylate</t>
  </si>
  <si>
    <t>2-[[2-(2-chloroanilino)-2-keto-ethyl]thio]-4-keto-3-(tetrahydrofurfuryl)quinazoline-7-carboxylic acid methyl ester::2-[[2-(2-chloroanilino)-2-oxoethyl]thio]-4-oxo-3-(2-oxolanylmethyl)-7-quinazolinecarboxylic acid methyl ester::MLS000520748::SMR000131157::cid_4164763::methyl 2-[2-(2-chloroanilino)-2-oxoethyl]sulfanyl-4-oxo-3-(oxolan-2-ylmethyl)quinazoline-7-carboxylate::methyl 2-[2-[(2-chlorophenyl)amino]-2-oxidanylidene-ethyl]sulfanyl-4-oxidanylidene-3-(oxolan-2-ylmethyl)quinazoline-7-carboxylate</t>
  </si>
  <si>
    <t>2,4-diketo-3-[6-keto-6-(piperonylamino)hexyl]-1H-quinazoline-7-carboxylic acid methyl ester::3-[6-(1,3-benzodioxol-5-ylmethylamino)-6-oxohexyl]-2,4-dioxo-1H-quinazoline-7-carboxylic acid methyl ester::MLS000520658::SMR000131068::cid_4091977::methyl 3-[6-(1,3-benzodioxol-5-ylmethylamino)-6-oxidanylidene-hexyl]-2,4-bis(oxidanylidene)-1H-quinazoline-7-carboxylate::methyl 3-[6-(1,3-benzodioxol-5-ylmethylamino)-6-oxohexyl]-2,4-dioxo-1H-quinazoline-7-carboxylate</t>
  </si>
  <si>
    <t>(5E)-5-[[5-[[[2-(3,4-dimethylanilino)-1,2-dioxoethyl]amino]methyl]-2-furanyl]methylidene]-2-methyl-4-oxo-1H-pyrrole-3-carboxylic acid methyl ester::(5E)-5-[[5-[[[2-(3,4-dimethylanilino)-2-keto-acetyl]amino]methyl]-2-furyl]methylene]-4-keto-2-methyl-2-pyrroline-3-carboxylic acid methyl ester::MLS000533845::SMR000141283::cid_5730461::methyl (5E)-5-[[5-[[[2-(3,4-dimethylanilino)-2-oxoacetyl]amino]methyl]furan-2-yl]methylidene]-2-methyl-4-oxo-1H-pyrrole-3-carboxylate::methyl (5E)-5-[[5-[[[2-[(3,4-dimethylphenyl)amino]-2-oxidanylidene-ethanoyl]amino]methyl]furan-2-yl]methylidene]-2-methyl-4-oxidanylidene-1H-pyrrole-3-carboxylate::methyl 5-{[5-({[[(3,4-dimethylphenyl)amino](oxo)acetyl]amino}methyl)-2-furyl]methylene}-2-methyl-4-oxo-4,5-dihydro-1H-pyrrole-3-carboxylate</t>
  </si>
  <si>
    <t>5-chloranyl-N-[(2-pyridin-3-yl-1,3-thiazol-4-yl)methyl]thiophene-2-sulfonamide::5-chloro-N-[(2-pyridin-3-yl-1,3-thiazol-4-yl)methyl]thiophene-2-sulfonamide::5-chloro-N-[[2-(3-pyridinyl)-4-thiazolyl]methyl]-2-thiophenesulfonamide::5-chloro-N-[[2-(3-pyridyl)thiazol-4-yl]methyl]thiophene-2-sulfonamide::MLS000529663::SMR000127199::cid_9551566</t>
  </si>
  <si>
    <t>6-chloranyl-3-[5-(methylamino)-1,3,4-thiadiazol-2-yl]chromen-2-one::6-chloro-3-[5-(methylamino)-1,3,4-thiadiazol-2-yl]-1-benzopyran-2-one::6-chloro-3-[5-(methylamino)-1,3,4-thiadiazol-2-yl]-2H-chromen-2-one::6-chloro-3-[5-(methylamino)-1,3,4-thiadiazol-2-yl]chromen-2-one::6-chloro-3-[5-(methylamino)-1,3,4-thiadiazol-2-yl]coumarin::MLS000534394::SMR000141826::cid_1121878</t>
  </si>
  <si>
    <t>3-(4-methylphenyl)-4-[[(Z)-3-(2-nitrophenyl)prop-2-enylidene]amino]-1H-1,2,4-triazole-5-thione::4-[[(E)-3-(2-nitrophenyl)prop-2-enylidene]amino]-3-(p-tolyl)-1H-1,2,4-triazole-5-thione::4-[[(Z)-3-(2-nitrophenyl)prop-2-enylidene]amino]-3-(p-tolyl)-1H-1,2,4-triazole-5-thione::5-(4-methylphenyl)-4-{[3-(2-nitrophenyl)-2-propen-1-ylidene]amino}-4H-1,2,4-triazole-3-thiol::MLS000534016::SMR000141452::cid_1960170</t>
  </si>
  <si>
    <t>(3Z)-6-chloranyl-3-[5-(3,4-dimethoxyphenyl)-1-methylsulfonyl-pyrazolidin-3-ylidene]-4-phenyl-quinolin-2-one::(3Z)-6-chloro-3-[5-(3,4-dimethoxyphenyl)-1-mesyl-pyrazolidin-3-ylidene]-4-phenyl-carbostyril::(3Z)-6-chloro-3-[5-(3,4-dimethoxyphenyl)-1-methylsulfonyl-3-pyrazolidinylidene]-4-phenyl-2-quinolinone::(3Z)-6-chloro-3-[5-(3,4-dimethoxyphenyl)-1-methylsulfonylpyrazolidin-3-ylidene]-4-phenylquinolin-2-one::6-Chloro-3-[5-(3,4-dimethoxy-phenyl)-1-methanesulfonyl-4,5-dihydro-1H-pyrazol-3-yl]-4-phenyl-1H-quin olin-2-one::MLS000551421::SMR000145346::cid_5927003</t>
  </si>
  <si>
    <t>2-Imino-10-oxo-1-pyridin-3-ylmethyl-1,10-dihydro-2H-1,9,10a-triaza-anthracene-3-carboxylic acid 4-fluoro-benzylamide::2-azanylidene-N-[(4-fluorophenyl)methyl]-5-oxidanylidene-1-(pyridin-3-ylmethyl)dipyrido[1,2-d:3',4'-f]pyrimidine-3-carboxamide::MLS000558481::N-(4-fluorobenzyl)-2-imino-5-keto-1-(3-pyridylmethyl)dipyrido[1,2-d:3',4'-f]pyrimidine-3-carboxamide::N-[(4-fluorophenyl)methyl]-2-imino-5-oxo-1-(3-pyridinylmethyl)-3-dipyrido[1,2-d:3',4'-f]pyrimidinecarboxamide::N-[(4-fluorophenyl)methyl]-2-imino-5-oxo-1-(pyridin-3-ylmethyl)dipyrido[1,2-d:3',4'-f]pyrimidine-3-carboxamide::SMR000148997::cid_3767566</t>
  </si>
  <si>
    <t>5,6-Dioxo-3,4-dihydro-2H,5H,6H-11-oxa-1-thia-4a,12-diaza-naphthacene-8-carbaldehyde::MLS000557348::SMR000148265::cid_935894</t>
  </si>
  <si>
    <t>(1-Benzenesulfonylamino-3-bromo-4-oxo-1,4-dihydro-naphthalen-1-yl)-phosphonic acid diethyl ester::MLS000551268::N-(3-bromanyl-1-diethoxyphosphoryl-4-oxidanylidene-naphthalen-1-yl)benzenesulfonamide::N-(3-bromo-1-diethoxyphosphoryl-4-keto-1-naphthyl)benzenesulfonamide::N-(3-bromo-1-diethoxyphosphoryl-4-oxo-1-naphthalenyl)benzenesulfonamide::N-(3-bromo-1-diethoxyphosphoryl-4-oxonaphthalen-1-yl)benzenesulfonamide::SMR000145194::cid_3757655</t>
  </si>
  <si>
    <t>(1-Benzenesulfonylamino-3-chloro-4-oxo-1,4-dihydro-naphthalen-1-yl)-phosphonic acid diethyl ester::MLS000551267::N-(3-chloranyl-1-diethoxyphosphoryl-4-oxidanylidene-naphthalen-1-yl)benzenesulfonamide::N-(3-chloro-1-diethoxyphosphoryl-4-keto-1-naphthyl)benzenesulfonamide::N-(3-chloro-1-diethoxyphosphoryl-4-oxo-1-naphthalenyl)benzenesulfonamide::N-(3-chloro-1-diethoxyphosphoryl-4-oxonaphthalen-1-yl)benzenesulfonamide::SMR000145193::cid_4304519</t>
  </si>
  <si>
    <t>2-(5,6-Di-furan-2-yl-[1,2,4]triazin-3-ylsulfanyl)-N-o-tolyl-acetamide::2-[[5,6-bis(2-furanyl)-1,2,4-triazin-3-yl]thio]-N-(2-methylphenyl)acetamide::2-[[5,6-bis(2-furyl)-1,2,4-triazin-3-yl]thio]-N-(o-tolyl)acetamide::2-[[5,6-bis(furan-2-yl)-1,2,4-triazin-3-yl]sulfanyl]-N-(2-methylphenyl)acetamide::2-[[5,6-bis(furan-2-yl)-1,2,4-triazin-3-yl]sulfanyl]-N-(2-methylphenyl)ethanamide::MLS000556526::SMR000147843::cid_2941133</t>
  </si>
  <si>
    <t>2-(3-Furan-2-ylmethyl-2,4-dioxo-3,4,6,7,8,9-hexahydro-2H,5H-10-thia-1,3-diaza-benzo[a]azulen-1-yl)-N -phenyl-acetamide::2-[3-(2-furanylmethyl)-2,4-dioxo-6,7,8,9-tetrahydro-5H-cyclohepta[2,3]thieno[2,4-b]pyrimidin-1-yl]-N-phenylacetamide::2-[3-(2-furfuryl)-2,4-diketo-6,7,8,9-tetrahydro-5H-cyclohepta[2,3]thieno[2,4-b]pyrimidin-1-yl]-N-phenyl-acetamide::2-[3-(furan-2-ylmethyl)-2,4-bis(oxidanylidene)-6,7,8,9-tetrahydro-5H-cyclohepta[2,3]thieno[2,4-b]pyrimidin-1-yl]-N-phenyl-ethanamide::2-[3-(furan-2-ylmethyl)-2,4-dioxo-6,7,8,9-tetrahydro-5H-cyclohepta[2,3]thieno[2,4-b]pyrimidin-1-yl]-N-phenylacetamide::MLS000559130::SMR000149446::cid_1954975</t>
  </si>
  <si>
    <t>2-[4-Amino-5-(4-methoxy-phenyl)-4H-[1,2,4]triazol-3-ylsulfanyl]-N-(9-ethyl-9H-carbazol-3-yl)-acetamide::2-[[4-amino-5-(4-methoxyphenyl)-1,2,4-triazol-3-yl]sulfanyl]-N-(9-ethylcarbazol-3-yl)acetamide::2-[[4-amino-5-(4-methoxyphenyl)-1,2,4-triazol-3-yl]thio]-N-(9-ethyl-3-carbazolyl)acetamide::2-[[4-amino-5-(4-methoxyphenyl)-1,2,4-triazol-3-yl]thio]-N-(9-ethylcarbazol-3-yl)acetamide::2-[[4-azanyl-5-(4-methoxyphenyl)-1,2,4-triazol-3-yl]sulfanyl]-N-(9-ethylcarbazol-3-yl)ethanamide::MLS000558042::SMR000148758::cid_1988521</t>
  </si>
  <si>
    <t>(5Z)-5-[4-(dimethylamino)benzylidene]-4-(p-anisidino)-3-thiazolin-2-one::(5Z)-5-[[4-(dimethylamino)phenyl]methylidene]-4-(4-methoxyanilino)-1,3-thiazol-2-one::(5Z)-5-[[4-(dimethylamino)phenyl]methylidene]-4-(4-methoxyanilino)-2-thiazolone::(5Z)-5-[[4-(dimethylamino)phenyl]methylidene]-4-[(4-methoxyphenyl)amino]-1,3-thiazol-2-one::5-[1-(4-Dimethylamino-phenyl)-meth-(Z)-ylidene]-4-[(E)-4-methoxy-phenylimino]-thiazolidin-2-one::MLS000556847::SMR000147964::cid_1182681</t>
  </si>
  <si>
    <t>2-(4-Bromo-phenyl)-1,2,3,5,6,7-hexahydro-cyclopenta[4,5]thieno[2,3-d]pyrimidin-4-one::3-(4-bromophenyl)-2,3,4,6,7,8-hexahydrocyclopenta[2,3]thieno[2,4-d]pyrimidin-1-one::MLS000557298::SMR000148215::cid_3537176</t>
  </si>
  <si>
    <t>4-[(5,7-dimethyl-[1,2,4]triazolo[1,5-a]pyrimidin-2-yl)sulfanylmethyl]-7-hydroxychromen-2-one::4-[(5,7-dimethyl-[1,2,4]triazolo[1,5-a]pyrimidin-2-yl)sulfanylmethyl]-7-oxidanyl-chromen-2-one::4-[[(5,7-dimethyl-[1,2,4]triazolo[1,5-a]pyrimidin-2-yl)thio]methyl]-7-hydroxy-1-benzopyran-2-one::4-[[(5,7-dimethyl-[1,2,4]triazolo[1,5-a]pyrimidin-2-yl)thio]methyl]-7-hydroxy-coumarin::MLS000569269::SMR000154900::cid_5694035</t>
  </si>
  <si>
    <t>2-(4-acetylanilino)-1-(4-phenyl-1-piperazinyl)ethanone::2-(4-acetylanilino)-1-(4-phenylpiperazin-1-yl)ethanone::2-(4-acetylanilino)-1-(4-phenylpiperazino)ethanone::2-[(4-ethanoylphenyl)amino]-1-(4-phenylpiperazin-1-yl)ethanone::MLS000568168::SMR000154490::cid_2450811</t>
  </si>
  <si>
    <t>2-[5-(3,4-dimethoxyphenyl)-1,2,3,4-tetrazol-2-yl]-1-(7-ethyl-1H-indol-3-yl)ethanone::2-[5-(3,4-dimethoxyphenyl)-2-tetrazolyl]-1-(7-ethyl-1H-indol-3-yl)ethanone::2-[5-(3,4-dimethoxyphenyl)tetrazol-2-yl]-1-(7-ethyl-1H-indol-3-yl)ethanone::MLS000568153::SMR000154538::cid_2550919</t>
  </si>
  <si>
    <t>2-(5-morpholin-4-ylsulfonylthiophen-2-yl)-N-(4,5,6,7-tetrahydro-1,3-benzothiazol-2-yl)acetamide::2-(5-morpholin-4-ylsulfonylthiophen-2-yl)-N-(4,5,6,7-tetrahydro-1,3-benzothiazol-2-yl)ethanamide::2-(5-morpholinosulfonyl-2-thienyl)-N-(4,5,6,7-tetrahydro-1,3-benzothiazol-2-yl)acetamide::2-[5-(4-morpholinylsulfonyl)-2-thiophenyl]-N-(4,5,6,7-tetrahydro-1,3-benzothiazol-2-yl)acetamide::MLS000567201::SMR000153913::cid_2492494</t>
  </si>
  <si>
    <t>4-[2-(4-acetyl-3,5-dimethyl-1H-pyrrol-2-yl)-2-keto-ethoxy]benzonitrile::4-[2-(4-acetyl-3,5-dimethyl-1H-pyrrol-2-yl)-2-oxoethoxy]benzonitrile::4-[2-(4-ethanoyl-3,5-dimethyl-1H-pyrrol-2-yl)-2-oxidanylidene-ethoxy]benzenecarbonitrile::MLS000565992::SMR000153123::cid_2122644</t>
  </si>
  <si>
    <t>3-[ethyl(phenyl)sulfamoyl]-4-methyl-benzoic acid::3-[ethyl(phenyl)sulfamoyl]-4-methylbenzoic acid::MLS000570749::SMR000150613::cid_2345113</t>
  </si>
  <si>
    <t>2-[[4-[2-[(5-chloranyl-3-methyl-1-phenyl-pyrazol-4-yl)methylidene]hydrazinyl]-3-nitro-phenyl]sulfonylamino]benzoic acid::2-[[4-[2-[(5-chloro-3-methyl-1-phenyl-4-pyrazolyl)methylidene]hydrazinyl]-3-nitrophenyl]sulfonylamino]benzoic acid::2-[[4-[2-[(5-chloro-3-methyl-1-phenylpyrazol-4-yl)methylidene]hydrazinyl]-3-nitrophenyl]sulfonylamino]benzoic acid::2-[[4-[N'-[(5-chloro-3-methyl-1-phenyl-pyrazol-4-yl)methylene]hydrazino]-3-nitro-phenyl]sulfonylamino]benzoic acid::MLS000565064::SMR000152340::cid_3999911</t>
  </si>
  <si>
    <t>MLS000566207::N-(3-cyano-2-thienyl)-2-[(4-methyl-5-phenyl-1,2,4-triazol-3-yl)thio]acetamide::N-(3-cyano-2-thiophenyl)-2-[(4-methyl-5-phenyl-1,2,4-triazol-3-yl)thio]acetamide::N-(3-cyanothiophen-2-yl)-2-[(4-methyl-5-phenyl-1,2,4-triazol-3-yl)sulfanyl]acetamide::N-(3-cyanothiophen-2-yl)-2-[(4-methyl-5-phenyl-1,2,4-triazol-3-yl)sulfanyl]ethanamide::SMR000153274::cid_2087492</t>
  </si>
  <si>
    <t>5-(1,3-benzothiazol-2-yl)-N-propyl-2-thiophenecarboxamide::5-(1,3-benzothiazol-2-yl)-N-propyl-thiophene-2-carboxamide::5-(1,3-benzothiazol-2-yl)-N-propylthiophene-2-carboxamide::MLS000566279::SMR000153391::cid_2452036</t>
  </si>
  <si>
    <t>MLS000533646::N-(2-naphthalen-2-yl-1,3-benzoxazol-5-yl)thiophene-2-carboxamide::N-[2-(2-naphthalenyl)-1,3-benzoxazol-5-yl]-2-thiophenecarboxamide::N-[2-(2-naphthyl)-1,3-benzoxazol-5-yl]-2-thiophenecarboxamide::N-[2-(2-naphthyl)-1,3-benzoxazol-5-yl]thiophene-2-carboxamide::SMR000141089::cid_1282086</t>
  </si>
  <si>
    <t>2-(2-chlorophenyl)-5-(4-ethoxyanilino)-1,3-oxazole-4-carbonitrile::2-(2-chlorophenyl)-5-(4-ethoxyanilino)-4-oxazolecarbonitrile::2-(2-chlorophenyl)-5-(p-phenetidino)oxazole-4-carbonitrile::2-(2-chlorophenyl)-5-[(4-ethoxyphenyl)amino]-1,3-oxazole-4-carbonitrile::MLS000537280::SMR000143697::cid_892536</t>
  </si>
  <si>
    <t>4-[(4-hydroxyphenyl)hydrazono]-3-(4-nitrophenyl)-5-oxo-4,5-dihydro-1H-pyrazole-1-carbothioamide::5-(4-nitrophenyl)-3-oxidanylidene-4-[2-(4-oxidanylidenecyclohexa-2,5-dien-1-ylidene)hydrazinyl]-1H-pyrazole-2-carbothioamide::5-(4-nitrophenyl)-3-oxo-4-[2-(4-oxo-1-cyclohexa-2,5-dienylidene)hydrazinyl]-1H-pyrazole-2-carbothioamide::5-(4-nitrophenyl)-3-oxo-4-[2-(4-oxocyclohexa-2,5-dien-1-ylidene)hydrazinyl]-1H-pyrazole-2-carbothioamide::5-keto-4-[N'-(4-ketocyclohexa-2,5-dien-1-ylidene)hydrazino]-3-(4-nitrophenyl)-3-pyrazoline-1-carbothioamide::MLS000530425::SMR000135403::cid_5494763</t>
  </si>
  <si>
    <t>3-[5-[(E)-[3-[2-(3,4-dimethylanilino)-2-keto-ethyl]-2,4-diketo-thiazolidin-5-ylidene]methyl]-2-furyl]-4-methyl-benzoic acid::3-[5-[(E)-[3-[2-(3,4-dimethylanilino)-2-oxoethyl]-2,4-dioxo-1,3-thiazolidin-5-ylidene]methyl]furan-2-yl]-4-methylbenzoic acid::3-[5-[(E)-[3-[2-(3,4-dimethylanilino)-2-oxoethyl]-2,4-dioxo-5-thiazolidinylidene]methyl]-2-furanyl]-4-methylbenzoic acid::3-[5-[(E)-[3-[2-[(3,4-dimethylphenyl)amino]-2-oxidanylidene-ethyl]-2,4-bis(oxidanylidene)-1,3-thiazolidin-5-ylidene]methyl]furan-2-yl]-4-methyl-benzoic acid::3-{5-[(3-{2-[(3,4-dimethylphenyl)amino]-2-oxoethyl}-2,4-dioxo-1,3-thiazolidin-5-ylidene)methyl]-2-furyl}-4-methylbenzoic acid::MLS000530771::SMR000135809::cid_2286610</t>
  </si>
  <si>
    <t>3-keto-N-(2-nitrophenyl)-2,5-dihydro-1H-pyrido[1,2-a]benzimidazole-4-carboxamide::MLS000532253::N-(2-nitrophenyl)-3-oxidanylidene-2,5-dihydro-1H-pyrido[1,2-a]benzimidazole-4-carboxamide::N-(2-nitrophenyl)-3-oxo-1,2,3,5-tetrahydropyrido[1,2-a]benzimidazole-4-carboxamide::N-(2-nitrophenyl)-3-oxo-2,5-dihydro-1H-pyrido[1,2-a]benzimidazole-4-carboxamide::SMR000137192::cid_5718917</t>
  </si>
  <si>
    <t>3-(3-ketobenzo[f]chromen-2-yl)-1-phenyl-pyrazole-4-carbaldehyde::3-(3-oxidanylidenebenzo[f]chromen-2-yl)-1-phenyl-pyrazole-4-carbaldehyde::3-(3-oxo-2-benzo[f][1]benzopyranyl)-1-phenyl-4-pyrazolecarboxaldehyde::3-(3-oxo-3H-benzo[f]chromen-2-yl)-1-phenyl-1H-pyrazole-4-carbaldehyde::3-(3-oxobenzo[f]chromen-2-yl)-1-phenylpyrazole-4-carbaldehyde::MLS000533399::SMR000140797::cid_1356336</t>
  </si>
  <si>
    <t>MLS000537321::N-[3-({[3-(2-quinoxalinyl)phenyl]amino}carbonyl)phenyl]-2-furamide::N-[3-[(3-quinoxalin-2-ylphenyl)carbamoyl]phenyl]-2-furamide::N-[3-[(3-quinoxalin-2-ylphenyl)carbamoyl]phenyl]furan-2-carboxamide::N-[3-[oxo-[3-(2-quinoxalinyl)anilino]methyl]phenyl]-2-furancarboxamide::SMR000143738::cid_1262402</t>
  </si>
  <si>
    <t>2-cyclopentylacetic acid [2-[(3-chloro-9,10-diketo-2-anthryl)amino]-2-keto-ethyl] ester::2-cyclopentylacetic acid [2-[(3-chloro-9,10-dioxo-2-anthracenyl)amino]-2-oxoethyl] ester::MLS000570088::SMR000150108::[2-[(3-chloro-9,10-dioxoanthracen-2-yl)amino]-2-oxoethyl] 2-cyclopentylacetate::[2-[[3-chloranyl-9,10-bis(oxidanylidene)anthracen-2-yl]amino]-2-oxidanylidene-ethyl] 2-cyclopentylethanoate::cid_4193163</t>
  </si>
  <si>
    <t>5,6-dihydro-4H-cyclopenta[b]thiophen-2-yl-[4-(2-methoxyphenyl)-1-piperazinyl]methanone::5,6-dihydro-4H-cyclopenta[b]thiophen-2-yl-[4-(2-methoxyphenyl)piperazin-1-yl]methanone::5,6-dihydro-4H-cyclopenta[b]thiophen-2-yl-[4-(2-methoxyphenyl)piperazino]methanone::MLS000566740::SMR000153697::cid_2566372</t>
  </si>
  <si>
    <t>2-amino-3-(1,3-benzothiazol-2-yl)-1-cyclohexyl-6-methyl-4-nitro-7-pyrrolo[2,3-d]pyridazinone::2-amino-3-(1,3-benzothiazol-2-yl)-1-cyclohexyl-6-methyl-4-nitro-pyrrolo[2,3-d]pyridazin-7-one::2-amino-3-(1,3-benzothiazol-2-yl)-1-cyclohexyl-6-methyl-4-nitropyrrolo[2,3-d]pyridazin-7-one::2-azanyl-3-(1,3-benzothiazol-2-yl)-1-cyclohexyl-6-methyl-4-nitro-pyrrolo[2,3-d]pyridazin-7-one::MLS000564727::SMR000151968::cid_5126017</t>
  </si>
  <si>
    <t>4-[(3,5-dimethyl-4-isoxazolyl)methoxy]benzoic acid [2-(2,2-dimethyl-3-oxo-4H-quinoxalin-1-yl)-2-oxoethyl] ester::4-[(3,5-dimethylisoxazol-4-yl)methoxy]benzoic acid [2-keto-2-(3-keto-2,2-dimethyl-4H-quinoxalin-1-yl)ethyl] ester::MLS000567108::SMR000153784::[2-(2,2-dimethyl-3-oxidanylidene-4H-quinoxalin-1-yl)-2-oxidanylidene-ethyl] 4-[(3,5-dimethyl-1,2-oxazol-4-yl)methoxy]benzoate::[2-(2,2-dimethyl-3-oxo-4H-quinoxalin-1-yl)-2-oxoethyl] 4-[(3,5-dimethyl-1,2-oxazol-4-yl)methoxy]benzoate::cid_2477701</t>
  </si>
  <si>
    <t>(4E)-2-(1,3-benzodioxol-5-yl)-4-(p-toluidinomethylene)isoquinoline-1,3-quinone::(4E)-2-(1,3-benzodioxol-5-yl)-4-[(4-methylanilino)methylidene]isoquinoline-1,3-dione::(4E)-2-(1,3-benzodioxol-5-yl)-4-[[(4-methylphenyl)amino]methylidene]isoquinoline-1,3-dione::MLS000568110::SMR000154414::cid_6155590</t>
  </si>
  <si>
    <t>3-(2-Phenyl-imidazol-1-yl)-propionic acid::3-(2-phenyl-1-imidazolyl)propanoic acid::3-(2-phenylimidazol-1-yl)propanoic acid::3-(2-phenylimidazol-1-yl)propionic acid::MLS000071948::SMR000012026::cid_644448</t>
  </si>
  <si>
    <t>2-[3-[3-(3-imidazol-1-ylpropyl)-4-keto-quinazolin-2-yl]propyl]isoindoline-1,3-quinone::2-[3-[3-(3-imidazol-1-ylpropyl)-4-oxidanylidene-quinazolin-2-yl]propyl]isoindole-1,3-dione::2-[3-[3-(3-imidazol-1-ylpropyl)-4-oxoquinazolin-2-yl]propyl]isoindole-1,3-dione::2-[3-[3-[3-(1-imidazolyl)propyl]-4-oxo-2-quinazolinyl]propyl]isoindole-1,3-dione::2-{3-[3-(3-Imidazol-1-yl-propyl)-4-oxo-3,4-dihydro-quinazolin-2-yl]-propyl}-isoindole-1,3-dione::MLS000073552::SMR000010745::cid_644964</t>
  </si>
  <si>
    <t>Furan-2-carboxylic acid [1-(4-methyl-benzyl)-1H-benzoimidazol-2-yl]-amide::MLS000035758::N-[1-(4-methylbenzyl)benzimidazol-2-yl]-2-furamide::N-[1-[(4-methylphenyl)methyl]-2-benzimidazolyl]-2-furancarboxamide::N-[1-[(4-methylphenyl)methyl]benzimidazol-2-yl]furan-2-carboxamide::SMR000009851::cid_645654</t>
  </si>
  <si>
    <t>1-(2-Methyl-2,3-dihydro-indol-1-yl)-2-{5-[4-(pyrrolidine-1-sulfonyl)-phenyl]-[1,3,4]oxadiazol-2-ylsulfanyl}-ethanone::1-(2-methyl-2,3-dihydroindol-1-yl)-2-[[5-(4-pyrrolidin-1-ylsulfonylphenyl)-1,3,4-oxadiazol-2-yl]sulfanyl]ethanone::1-(2-methyl-2,3-dihydroindol-1-yl)-2-[[5-[4-(1-pyrrolidinylsulfonyl)phenyl]-1,3,4-oxadiazol-2-yl]thio]ethanone::1-(2-methylindolin-1-yl)-2-[[5-(4-pyrrolidinosulfonylphenyl)-1,3,4-oxadiazol-2-yl]thio]ethanone::MLS000077353::SMR000002593::cid_648808</t>
  </si>
  <si>
    <t>1-(2,5-Dimethoxy-phenyl)-2-[5-(3,4-dimethoxy-phenyl)-[1,3,4]oxadiazol-2-ylsulfanyl]-ethanone::1-(2,5-dimethoxyphenyl)-2-[[5-(3,4-dimethoxyphenyl)-1,3,4-oxadiazol-2-yl]sulfanyl]ethanone::1-(2,5-dimethoxyphenyl)-2-[[5-(3,4-dimethoxyphenyl)-1,3,4-oxadiazol-2-yl]thio]ethanone::MLS000068933::SMR000002383::cid_649088</t>
  </si>
  <si>
    <t>3-[6-(4-chlorophenyl)-2-methoxy-3-pyridinyl]-5-(2-furanyl)-1,2,4-oxadiazole::3-[6-(4-chlorophenyl)-2-methoxy-3-pyridyl]-5-(2-furyl)-1,2,4-oxadiazole::3-[6-(4-chlorophenyl)-2-methoxy-pyridin-3-yl]-5-(furan-2-yl)-1,2,4-oxadiazole::3-[6-(4-chlorophenyl)-2-methoxypyridin-3-yl]-5-(furan-2-yl)-1,2,4-oxadiazole::6-(4-Chloro-phenyl)-3-(5-furan-2-yl-[1,2,4]oxadiazol-3-yl)-2-methoxy-pyridine::MLS000076062::SMR000014893::cid_649431</t>
  </si>
  <si>
    <t>2-Oxo-2H-chromene-3-carboxylic acid furan-2-ylmethyl-thiophen-2-ylmethyl-amide::MLS000033352::N-(2-furanylmethyl)-2-oxo-N-(thiophen-2-ylmethyl)-1-benzopyran-3-carboxamide::N-(2-furfuryl)-2-keto-N-(2-thenyl)chromene-3-carboxamide::N-(furan-2-ylmethyl)-2-oxidanylidene-N-(thiophen-2-ylmethyl)chromene-3-carboxamide::N-(furan-2-ylmethyl)-2-oxo-N-(thiophen-2-ylmethyl)chromene-3-carboxamide::SMR000002086::cid_650849</t>
  </si>
  <si>
    <t>(4-Benzyl-4H-thieno[3,2-b]pyrrol-5-yl)-(2,3-dihydro-indol-1-yl)-methanone::(4-benzylthieno[3,2-b]pyrrol-5-yl)-(2,3-dihydroindol-1-yl)methanone::(4-benzylthieno[3,2-b]pyrrol-5-yl)-indolin-1-yl-methanone::2,3-dihydroindol-1-yl-[4-(phenylmethyl)-5-thieno[3,2-b]pyrrolyl]methanone::2,3-dihydroindol-1-yl-[4-(phenylmethyl)thieno[3,2-b]pyrrol-5-yl]methanone::MLS000075101::SMR000007351::cid_651405</t>
  </si>
  <si>
    <t>MLS000074153::Morpholine-4-carboxylic acid (4-methyl-benzyl)-(6-methyl-2-oxo-1,2-dihydro-quinolin-3-ylmethyl)-amide::N-[(2-keto-6-methyl-1H-quinolin-3-yl)methyl]-N-(4-methylbenzyl)morpholine-4-carboxamide::N-[(6-methyl-2-oxidanylidene-1H-quinolin-3-yl)methyl]-N-[(4-methylphenyl)methyl]morpholine-4-carboxamide::N-[(6-methyl-2-oxo-1H-quinolin-3-yl)methyl]-N-[(4-methylphenyl)methyl]-4-morpholinecarboxamide::N-[(6-methyl-2-oxo-1H-quinolin-3-yl)methyl]-N-[(4-methylphenyl)methyl]morpholine-4-carboxamide::SMR000006096::cid_652740</t>
  </si>
  <si>
    <t>MLS000033347::N-(5-fluoranyl-2-methyl-phenyl)quinoxaline-5-carboxamide::N-(5-fluoro-2-methyl-phenyl)quinoxaline-5-carboxamide::N-(5-fluoro-2-methylphenyl)-5-quinoxalinecarboxamide::N-(5-fluoro-2-methylphenyl)quinoxaline-5-carboxamide::Quinoxaline-5-carboxylic acid (5-fluoro-2-methyl-phenyl)-amide::SMR000007570::cid_653641</t>
  </si>
  <si>
    <t>5-(4-Ethoxy-benzyl)-2-[(Z)-pyridin-2-ylimino]-thiazolidin-4-one::5-(4-ethoxybenzyl)-2-(2-pyridylamino)-2-thiazolin-4-one::5-[(4-ethoxyphenyl)methyl]-2-(2-pyridinylamino)-4-thiazolone::5-[(4-ethoxyphenyl)methyl]-2-(pyridin-2-ylamino)-1,3-thiazol-4-one::MLS000068023::SMR000011612::cid_654025</t>
  </si>
  <si>
    <t>DIETHYLSTILBESTROL DIPROPIONATE::MLS000028439::SMR000058362::[4-[(E)-4-(4-propanoyloxyphenyl)hex-3-en-3-yl]phenyl] propanoate::cid_657220::propanoic acid [4-[(E)-4-[4-(1-oxopropoxy)phenyl]hex-3-en-3-yl]phenyl] ester::propionic acid [4-[(E)-1-ethyl-2-(4-propionyloxyphenyl)but-1-enyl]phenyl] ester</t>
  </si>
  <si>
    <t>(8R,9S,13S,14S,17S)-13-methyl-3,17-bis(oxidanyl)-8,9,11,12,14,15,16,17-octahydro-7H-cyclopenta[a]phenanthren-6-one::(8R,9S,13S,14S,17S)-3,17-dihydroxy-13-methyl-8,9,11,12,14,15,16,17-octahydro-7H-cyclopenta[a]phenanthren-6-one::6-KETOESTRADIOL::MLS000069457::SMR000059005::cid_66419</t>
  </si>
  <si>
    <t>DIENESTROL::MLS000069528::SMR000058597::cid_667476</t>
  </si>
  <si>
    <t>1,3,5(10)-ESTRATRIEN-3,16-ALPHA, 17-BETA-TRIOL 3-GLUCOSIDURONATE, SODIUM SALT::MLS000028689::SMR000058698::cid_23698920::sodium;(2S,3S,4S,5R,6S)-6-[[(8R,9S,13S,14S,16R,17R)-13-methyl-16,17-bis(oxidanyl)-6,7,8,9,11,12,14,15,16,17-decahydrocyclopenta[a]phenanthren-3-yl]oxy]-3,4,5-tris(oxidanyl)oxane-2-carboxylate::sodium;(2S,3S,4S,5R,6S)-6-[[(8R,9S,13S,14S,16R,17R)-16,17-dihydroxy-13-methyl-6,7,8,9,11,12,14,15,16,17-decahydrocyclopenta[a]phenanthren-3-yl]oxy]-3,4,5-trihydroxy-2-oxanecarboxylate::sodium;(2S,3S,4S,5R,6S)-6-[[(8R,9S,13S,14S,16R,17R)-16,17-dihydroxy-13-methyl-6,7,8,9,11,12,14,15,16,17-decahydrocyclopenta[a]phenanthren-3-yl]oxy]-3,4,5-trihydroxy-tetrahydropyran-2-carboxylate::sodium;(2S,3S,4S,5R,6S)-6-[[(8R,9S,13S,14S,16R,17R)-16,17-dihydroxy-13-methyl-6,7,8,9,11,12,14,15,16,17-decahydrocyclopenta[a]phenanthren-3-yl]oxy]-3,4,5-trihydroxyoxane-2-carboxylate</t>
  </si>
  <si>
    <t>HEXESTROL DIPROPIONATE::MLS000028406::SMR000058378::[4-[4-(4-propanoyloxyphenyl)hexan-3-yl]phenyl] propanoate::cid_107342::propanoic acid [4-[4-[4-(1-oxopropoxy)phenyl]hexan-3-yl]phenyl] ester::propionic acid [4-[1-ethyl-2-(4-propionyloxyphenyl)butyl]phenyl] ester</t>
  </si>
  <si>
    <t>MLS000036541::SMR000042120::cid_661492</t>
  </si>
  <si>
    <t>MLS000041361::N-(3,4-dimethylphenyl)-2-[[4-(2-furanylmethyl)-5-(2-pyrazinyl)-1,2,4-triazol-3-yl]thio]acetamide::N-(3,4-dimethylphenyl)-2-[[4-(2-furfuryl)-5-pyrazin-2-yl-1,2,4-triazol-3-yl]thio]acetamide::N-(3,4-dimethylphenyl)-2-[[4-(furan-2-ylmethyl)-5-pyrazin-2-yl-1,2,4-triazol-3-yl]sulfanyl]acetamide::N-(3,4-dimethylphenyl)-2-[[4-(furan-2-ylmethyl)-5-pyrazin-2-yl-1,2,4-triazol-3-yl]sulfanyl]ethanamide::SMR000042860::cid_662240</t>
  </si>
  <si>
    <t>MLS000040389::N,N-diethyl-4-[3-(2-methoxyphenyl)-[1,2,4]triazolo[3,4-b][1,3,4]thiadiazol-6-yl]aniline::SMR000043003::cid_662393::diethyl-[4-[3-(2-methoxyphenyl)-[1,2,4]triazolo[3,4-b][1,3,4]thiadiazol-6-yl]phenyl]amine</t>
  </si>
  <si>
    <t>3-[2-methoxy-6-(4-methoxyphenyl)-3-pyridinyl]-5-thiophen-2-yl-1,2,4-oxadiazole::3-[2-methoxy-6-(4-methoxyphenyl)-3-pyridyl]-5-(2-thienyl)-1,2,4-oxadiazole::3-[2-methoxy-6-(4-methoxyphenyl)pyridin-3-yl]-5-thiophen-2-yl-1,2,4-oxadiazole::MLS000041473::SMR000045436::cid_664482</t>
  </si>
  <si>
    <t>MLS000039941::SMR000045853::cid_664725</t>
  </si>
  <si>
    <t>6-(2,4-dichlorophenyl)-3-(5-methyl-1H-pyrazol-3-yl)-[1,2,4]triazolo[3,4-b][1,3,4]thiadiazole::MLS000083024::SMR000046813::cid_665611</t>
  </si>
  <si>
    <t>MLS000054352::SMR000066061::[1-(4-chlorophenyl)-3-methyl-5-thieno[2,3-c]pyrazolyl]-[4-(2-pyridinyl)-1-piperazinyl]methanone::[1-(4-chlorophenyl)-3-methyl-thieno[2,3-c]pyrazol-5-yl]-(4-pyridin-2-ylpiperazin-1-yl)methanone::[1-(4-chlorophenyl)-3-methyl-thieno[2,3-c]pyrazol-5-yl]-[4-(2-pyridyl)piperazino]methanone::[1-(4-chlorophenyl)-3-methylthieno[2,3-c]pyrazol-5-yl]-(4-pyridin-2-ylpiperazin-1-yl)methanone::cid_2997981</t>
  </si>
  <si>
    <t>6-amino-1,3-dimethyl-5-(3-methyl-1-phenyl-thieno[2,3-c]pyrazole-5-carbonyl)pyrimidine-2,4-quinone::6-amino-1,3-dimethyl-5-(3-methyl-1-phenylthieno[2,3-c]pyrazole-5-carbonyl)pyrimidine-2,4-dione::6-amino-1,3-dimethyl-5-[(3-methyl-1-phenyl-5-thieno[2,3-c]pyrazolyl)-oxomethyl]pyrimidine-2,4-dione::6-azanyl-1,3-dimethyl-5-(3-methyl-1-phenyl-thieno[2,3-c]pyrazol-5-yl)carbonyl-pyrimidine-2,4-dione::MLS000054258::SMR000066217::cid_2347564</t>
  </si>
  <si>
    <t>2,5-dimethyl-4-[1-oxo-2-[[5-(3,4,5-trimethoxyphenyl)-1,3,4-oxadiazol-2-yl]thio]ethyl]-1H-pyrrole-3-carboxylic acid ethyl ester::2,5-dimethyl-4-[2-[[5-(3,4,5-trimethoxyphenyl)-1,3,4-oxadiazol-2-yl]thio]acetyl]-1H-pyrrole-3-carboxylic acid ethyl ester::MLS000098710::SMR000063766::cid_2998530::ethyl 2,5-dimethyl-4-[2-[[5-(3,4,5-trimethoxyphenyl)-1,3,4-oxadiazol-2-yl]sulfanyl]acetyl]-1H-pyrrole-3-carboxylate::ethyl 2,5-dimethyl-4-[2-[[5-(3,4,5-trimethoxyphenyl)-1,3,4-oxadiazol-2-yl]sulfanyl]ethanoyl]-1H-pyrrole-3-carboxylate</t>
  </si>
  <si>
    <t>(E)-(7S,11S)-2,4,11-Trihydroxy-7-methyl-7,8,9,10,11,12,13,14-octahydro-6-oxa-benzocyclotetradecen-5-one::BETA-ZEARALENOL::CHEMBL372840::cid_107645</t>
  </si>
  <si>
    <t>MLS000054691::N-(3-methylbutyl)-2-[(4-oxidanylidene-2,3-dihydro-1H-cyclopenta[c]chromen-7-yl)oxy]ethanamide::N-(3-methylbutyl)-2-[(4-oxo-2,3-dihydro-1H-cyclopenta[c][1]benzopyran-7-yl)oxy]acetamide::N-(3-methylbutyl)-2-[(4-oxo-2,3-dihydro-1H-cyclopenta[c]chromen-7-yl)oxy]acetamide::N-isoamyl-2-[(4-keto-2,3-dihydro-1H-cyclopenta[c]chromen-7-yl)oxy]acetamide::SMR000064835::cid_2525248</t>
  </si>
  <si>
    <t>(3,5-dimethyl-1,2-oxazol-4-yl)methyl 4-methylthieno[2,3-b]indole-2-carboxylate::4-methyl-2-thieno[2,3-b]indolecarboxylic acid (3,5-dimethyl-4-isoxazolyl)methyl ester::4-methylthien[2,3-b]indole-2-carboxylic acid (3,5-dimethylisoxazol-4-yl)methyl ester::MLS000098821::SMR000067420::cid_2107577</t>
  </si>
  <si>
    <t>1,5-diphenyl-N-(1,3-thiazol-2-yl)-1,2,4-triazole-3-carboxamide::1,5-diphenyl-N-(2-thiazolyl)-1,2,4-triazole-3-carboxamide::1,5-diphenyl-N-thiazol-2-yl-1,2,4-triazole-3-carboxamide::MLS000098765::SMR000063805::cid_2124742</t>
  </si>
  <si>
    <t>1-[2,5-dimethyl-1-(2-thenyl)pyrrol-3-yl]-2-[[5-(2-fluorophenyl)-1,3,4-oxadiazol-2-yl]thio]ethanone::1-[2,5-dimethyl-1-(thiophen-2-ylmethyl)-3-pyrrolyl]-2-[[5-(2-fluorophenyl)-1,3,4-oxadiazol-2-yl]thio]ethanone::1-[2,5-dimethyl-1-(thiophen-2-ylmethyl)pyrrol-3-yl]-2-[[5-(2-fluorophenyl)-1,3,4-oxadiazol-2-yl]sulfanyl]ethanone::MLS000055892::SMR000064588::cid_2527506</t>
  </si>
  <si>
    <t>1-[2,5-dimethyl-1-(2-thenyl)pyrrol-3-yl]-2-[[5-(4-methoxyphenyl)-1,3,4-oxadiazol-2-yl]thio]ethanone::1-[2,5-dimethyl-1-(thiophen-2-ylmethyl)-3-pyrrolyl]-2-[[5-(4-methoxyphenyl)-1,3,4-oxadiazol-2-yl]thio]ethanone::1-[2,5-dimethyl-1-(thiophen-2-ylmethyl)pyrrol-3-yl]-2-[[5-(4-methoxyphenyl)-1,3,4-oxadiazol-2-yl]sulfanyl]ethanone::MLS000056077::SMR000067181::cid_3000148</t>
  </si>
  <si>
    <t>5-bromanyl-N-[4-[5-(2-ethoxyphenyl)-1,2,4-oxadiazol-3-yl]phenyl]furan-2-carboxamide::5-bromo-N-[4-(5-o-phenetyl-1,2,4-oxadiazol-3-yl)phenyl]-2-furamide::5-bromo-N-[4-[5-(2-ethoxyphenyl)-1,2,4-oxadiazol-3-yl]phenyl]-2-furancarboxamide::5-bromo-N-[4-[5-(2-ethoxyphenyl)-1,2,4-oxadiazol-3-yl]phenyl]furan-2-carboxamide::5-bromo-N-{4-[5-(2-ethoxyphenyl)-1,2,4-oxadiazol-3-yl]phenyl}-2-furamide::MLS000047241::SMR000033252::cid_3235646</t>
  </si>
  <si>
    <t>MLS000047251::N-[4-(5-thien-2-yl-1,2,4-oxadiazol-3-yl)phenyl]nicotinamide::N-[4-(5-thiophen-2-yl-1,2,4-oxadiazol-3-yl)phenyl]-3-pyridinecarboxamide::N-[4-(5-thiophen-2-yl-1,2,4-oxadiazol-3-yl)phenyl]pyridine-3-carboxamide::N-[4-[5-(2-thienyl)-1,2,4-oxadiazol-3-yl]phenyl]nicotinamide::SMR000033262::cid_3240032</t>
  </si>
  <si>
    <t>MLS000045019::N-(1,3-benzothiazol-2-yl)-2-(4-ketochromeno[4,3-c]pyrazol-1-yl)acetamide::N-(1,3-benzothiazol-2-yl)-2-(4-oxidanylidenechromeno[4,3-c]pyrazol-1-yl)ethanamide::N-(1,3-benzothiazol-2-yl)-2-(4-oxo-1-[1]benzopyrano[4,3-c]pyrazolyl)acetamide::N-(1,3-benzothiazol-2-yl)-2-(4-oxochromeno[4,3-c]pyrazol-1-yl)acetamide::N-1,3-benzothiazol-2-yl-2-(4-oxochromeno[4,3-c]pyrazol-1(4H)-yl)acetamide::SMR000026623::cid_3240598</t>
  </si>
  <si>
    <t>4-[4-[(6-fluoro-1,3-benzothiazol-2-yl)carbamoyl]phenyl]sulfonylpiperazine-1-carboxylic acid ethyl ester::4-[4-[[(6-fluoro-1,3-benzothiazol-2-yl)amino]-oxomethyl]phenyl]sulfonyl-1-piperazinecarboxylic acid ethyl ester::MLS000087916::SMR000024234::cid_3242303::ethyl 4-[(4-{[(6-fluoro-1,3-benzothiazol-2-yl)amino]carbonyl}phenyl)sulfonyl]piperazine-1-carboxylate::ethyl 4-[4-[(6-fluoranyl-1,3-benzothiazol-2-yl)carbamoyl]phenyl]sulfonylpiperazine-1-carboxylate::ethyl 4-[4-[(6-fluoro-1,3-benzothiazol-2-yl)carbamoyl]phenyl]sulfonylpiperazine-1-carboxylate</t>
  </si>
  <si>
    <t>5-(1,3-benzodioxol-5-yl)-N-(3-pyridinyl)-3-isoxazolecarboxamide::5-(1,3-benzodioxol-5-yl)-N-(3-pyridyl)isoxazole-3-carboxamide::5-(1,3-benzodioxol-5-yl)-N-pyridin-3-yl-1,2-oxazole-3-carboxamide::5-(1,3-benzodioxol-5-yl)-N-pyridin-3-ylisoxazole-3-carboxamide::MLS000087150::SMR000023373::cid_3242920</t>
  </si>
  <si>
    <t>2-({3-[2-(3,4-dimethoxyphenyl)ethyl]-4-oxo-3,4-dihydrothieno[3,2-d]pyrimidin-2-yl}thio)-N-(5-methylisoxazol-3-yl)acetamide::2-[(3-homoveratryl-4-keto-thieno[3,2-d]pyrimidin-2-yl)thio]-N-(5-methylisoxazol-3-yl)acetamide::2-[3-[2-(3,4-dimethoxyphenyl)ethyl]-4-oxidanylidene-thieno[3,2-d]pyrimidin-2-yl]sulfanyl-N-(5-methyl-1,2-oxazol-3-yl)ethanamide::2-[3-[2-(3,4-dimethoxyphenyl)ethyl]-4-oxothieno[3,2-d]pyrimidin-2-yl]sulfanyl-N-(5-methyl-1,2-oxazol-3-yl)acetamide::2-[[3-[2-(3,4-dimethoxyphenyl)ethyl]-4-oxo-2-thieno[3,2-d]pyrimidinyl]thio]-N-(5-methyl-3-isoxazolyl)acetamide::MLS000095574::SMR000031125::cid_3242940</t>
  </si>
  <si>
    <t>5-[[[1-(4-fluorophenyl)-4-keto-2H-pyrazolo[3,4-d]pyrimidin-6-yl]thio]methyl]furan-2-carboxylic acid methyl ester::5-[[[1-(4-fluorophenyl)-4-oxo-2H-pyrazolo[3,4-d]pyrimidin-6-yl]thio]methyl]-2-furancarboxylic acid methyl ester::MLS000044288::SMR000015934::cid_2058657::methyl 5-[[1-(4-fluorophenyl)-4-oxidanylidene-2H-pyrazolo[3,4-d]pyrimidin-6-yl]sulfanylmethyl]furan-2-carboxylate::methyl 5-[[1-(4-fluorophenyl)-4-oxo-2H-pyrazolo[3,4-d]pyrimidin-6-yl]sulfanylmethyl]furan-2-carboxylate</t>
  </si>
  <si>
    <t>MLS000043695::N-(2-aminocarbonyl-1-benzofuran-3-yl)-1,3-benzothiazole-2-carboxamide::N-(2-carbamoyl-1-benzofuran-3-yl)-1,3-benzothiazole-2-carboxamide::N-(2-carbamoyl-3-benzofuranyl)-1,3-benzothiazole-2-carboxamide::N-(2-carbamoylbenzofuran-3-yl)-1,3-benzothiazole-2-carboxamide::N-[2-(aminocarbonyl)-1-benzofuran-3-yl]-1,3-benzothiazole-2-carboxamide::SMR000020707::cid_2141383</t>
  </si>
  <si>
    <t>6-amino-4-(2-ethoxyphenyl)-3-phenyl-2,4-dihydro-[1,2]oxazolo[5,4-b]pyridine-5-carbonitrile::6-amino-4-(2-ethoxyphenyl)-3-phenyl-2,4-dihydroisoxazolo[5,4-b]pyridine-5-carbonitrile::6-amino-4-(2-ethoxyphenyl)-3-phenyl-4,7-dihydroisoxazolo[5,4-b]pyridine-5-carbonitrile::6-amino-4-o-phenetyl-3-phenyl-2,4-dihydroisoxazolo[5,4-b]pyridine-5-carbonitrile::6-azanyl-4-(2-ethoxyphenyl)-3-phenyl-2,4-dihydro-[1,2]oxazolo[5,4-b]pyridine-5-carbonitrile::MLS000043378::SMR000020195::cid_5771468</t>
  </si>
  <si>
    <t>3-(6-amino-5-cyano-3-ethyl-1,4-dihydropyrano[2,3-c]pyrazol-4-yl)phenyl morpholine-4-carboxylate::4-morpholinecarboxylic acid [3-(6-amino-5-cyano-3-ethyl-2,4-dihydropyrano[2,3-c]pyrazol-4-yl)phenyl] ester::MLS000089682::SMR000024300::[3-(6-amino-5-cyano-3-ethyl-2,4-dihydropyrano[2,3-c]pyrazol-4-yl)phenyl] morpholine-4-carboxylate::[3-(6-azanyl-5-cyano-3-ethyl-2,4-dihydropyrano[2,3-c]pyrazol-4-yl)phenyl] morpholine-4-carboxylate::cid_3245117::morpholine-4-carboxylic acid [3-(6-amino-5-cyano-3-ethyl-2,4-dihydropyrano[2,3-c]pyrazol-4-yl)phenyl] ester</t>
  </si>
  <si>
    <t>6-[2-(4-chlorophenyl)-2-oxidanylidene-ethyl]sulfanyl-1-phenyl-2H-pyrazolo[3,4-d]pyrimidin-4-one::6-[2-(4-chlorophenyl)-2-oxoethyl]sulfanyl-1-phenyl-2H-pyrazolo[3,4-d]pyrimidin-4-one::6-[[2-(4-chlorophenyl)-2-keto-ethyl]thio]-1-phenyl-2H-pyrazolo[3,4-d]pyrimidin-4-one::6-[[2-(4-chlorophenyl)-2-oxoethyl]thio]-1-phenyl-2H-pyrazolo[3,4-d]pyrimidin-4-one::MLS000091816::SMR000016312::cid_1488927</t>
  </si>
  <si>
    <t>4-methyl-N-[2-(2-methyl-1-indolyl)ethyl]benzenesulfonamide::4-methyl-N-[2-(2-methyl-1H-indol-1-yl)ethyl]benzenesulfonamide::4-methyl-N-[2-(2-methylindol-1-yl)ethyl]benzenesulfonamide::MLS000091079::SMR000025641::cid_3245920</t>
  </si>
  <si>
    <t>2-N-(4-ethylphenyl)-6-[(1-phenyltetrazol-5-yl)sulfanylmethyl]-1,3,5-triazine-2,4-diamine::MLS000096843::N-(4-ethylphenyl)-6-{[(1-phenyl-1H-tetrazol-5-yl)thio]methyl}-1,3,5-triazine-2,4-diamine::N2-(4-ethylphenyl)-6-[(1-phenyl-1,2,3,4-tetrazol-5-yl)sulfanylmethyl]-1,3,5-triazine-2,4-diamine::N2-(4-ethylphenyl)-6-[[(1-phenyl-5-tetrazolyl)thio]methyl]-1,3,5-triazine-2,4-diamine::SMR000074548::[4-amino-6-[[(1-phenyltetrazol-5-yl)thio]methyl]-s-triazin-2-yl]-(4-ethylphenyl)amine::cid_1422080</t>
  </si>
  <si>
    <t>MLS000100083::N-[4-[5-(4-methylphenyl)-1,3,4-oxadiazol-2-yl]phenyl]-2-furancarboxamide::N-[4-[5-(4-methylphenyl)-1,3,4-oxadiazol-2-yl]phenyl]furan-2-carboxamide::N-[4-[5-(p-tolyl)-1,3,4-oxadiazol-2-yl]phenyl]-2-furamide::N-{4-[5-(4-methylphenyl)-1,3,4-oxadiazol-2-yl]phenyl}-2-furamide::SMR000081827::cid_2232007</t>
  </si>
  <si>
    <t>2-(4-chlorophenyl)-N-(2-pyridin-4-yl-1,3-benzoxazol-5-yl)acetamide::2-(4-chlorophenyl)-N-(2-pyridin-4-yl-1,3-benzoxazol-5-yl)ethanamide::2-(4-chlorophenyl)-N-[2-(4-pyridinyl)-1,3-benzoxazol-5-yl]acetamide::2-(4-chlorophenyl)-N-[2-(4-pyridyl)-1,3-benzoxazol-5-yl]acetamide::MLS000061963::SMR000070824::cid_1069526</t>
  </si>
  <si>
    <t>3-(2,5-dimethyl-1-pyrrolyl)benzoic acid::3-(2,5-dimethyl-1H-pyrrol-1-yl)benzoic acid::3-(2,5-dimethylpyrrol-1-yl)benzoic acid::MLS000053036::SMR000068999::cid_213329</t>
  </si>
  <si>
    <t>MLS000051543::N-(4,5-diphenyl-1,3-oxazol-2-yl)-2-(1-methyltetrazol-5-yl)sulfanylacetamide::N-(4,5-diphenyl-1,3-oxazol-2-yl)-2-[(1-methyl-1,2,3,4-tetrazol-5-yl)sulfanyl]ethanamide::N-(4,5-diphenyl-1,3-oxazol-2-yl)-2-[(1-methyl-1H-tetrazol-5-yl)thio]acetamide::N-(4,5-diphenyl-2-oxazolyl)-2-[(1-methyl-5-tetrazolyl)thio]acetamide::N-(4,5-diphenyloxazol-2-yl)-2-[(1-methyltetrazol-5-yl)thio]acetamide::SMR000079980::cid_1969317</t>
  </si>
  <si>
    <t>MLS000051597::N-(4-keto-6,7-dimethoxy-1H-quinazolin-2-yl)-4-methoxy-benzamide::N-(6,7-dimethoxy-4-oxidanylidene-1H-quinazolin-2-yl)-4-methoxy-benzamide::N-(6,7-dimethoxy-4-oxo-1,4-dihydro-2-quinazolinyl)-4-methoxybenzamide::N-(6,7-dimethoxy-4-oxo-1H-quinazolin-2-yl)-4-methoxybenzamide::SMR000080081::cid_1242993</t>
  </si>
  <si>
    <t>2-(2,4-dichlorophenoxy)-N-(2-pyridin-4-yl-1,3-benzoxazol-5-yl)propanamide::2-(2,4-dichlorophenoxy)-N-[2-(4-pyridinyl)-1,3-benzoxazol-5-yl]propanamide::2-(2,4-dichlorophenoxy)-N-[2-(4-pyridyl)-1,3-benzoxazol-5-yl]propionamide::2-[2,4-bis(chloranyl)phenoxy]-N-(2-pyridin-4-yl-1,3-benzoxazol-5-yl)propanamide::MLS000049694::SMR000076322::cid_2953497</t>
  </si>
  <si>
    <t>2-[(2-methyl-3-furoyl)amino]-4-(4-pyridyl)thiophene-3-carboxylic acid methyl ester::2-[[(2-methyl-3-furanyl)-oxomethyl]amino]-4-pyridin-4-yl-3-thiophenecarboxylic acid methyl ester::MLS000066308::SMR000080740::cid_1247236::methyl 2-[(2-methyl-3-furoyl)amino]-4-(4-pyridinyl)-3-thiophenecarboxylate::methyl 2-[(2-methylfuran-3-carbonyl)amino]-4-pyridin-4-ylthiophene-3-carboxylate::methyl 2-[(2-methylfuran-3-yl)carbonylamino]-4-pyridin-4-yl-thiophene-3-carboxylate</t>
  </si>
  <si>
    <t>MLS000050981::N-[4-(3-ethyl-[1,2,4]triazolo[3,4-b][1,3,4]thiadiazol-6-yl)phenyl]-2,3-dihydro-1,4-benzodioxin-6-carboxamide::N-[4-(3-ethyl-[1,2,4]triazolo[3,4-b][1,3,4]thiadiazol-6-yl)phenyl]-2,3-dihydro-1,4-benzodioxine-6-carboxamide::N-[4-(3-ethyl[1,2,4]triazolo[3,4-b][1,3,4]thiadiazol-6-yl)phenyl]-2,3-dihydro-1,4-benzodioxine-6-carboxamide::SMR000078726::cid_2219007</t>
  </si>
  <si>
    <t>2-[[5-(5-bromanyl-1-benzofuran-2-yl)-4-ethyl-1,2,4-triazol-3-yl]sulfanyl]-N-(3-fluorophenyl)ethanamide::2-[[5-(5-bromo-1-benzofuran-2-yl)-4-ethyl-1,2,4-triazol-3-yl]sulfanyl]-N-(3-fluorophenyl)acetamide::2-[[5-(5-bromo-2-benzofuranyl)-4-ethyl-1,2,4-triazol-3-yl]thio]-N-(3-fluorophenyl)acetamide::2-[[5-(5-bromobenzofuran-2-yl)-4-ethyl-1,2,4-triazol-3-yl]thio]-N-(3-fluorophenyl)acetamide::2-{[5-(5-bromo-1-benzofuran-2-yl)-4-ethyl-4H-1,2,4-triazol-3-yl]thio}-N-(3-fluorophenyl)acetamide::MLS000051239::SMR000079223::cid_1262055</t>
  </si>
  <si>
    <t>8-[[[3-(2-furanylmethyl)-4-oxo-2-quinazolinyl]thio]methyl]-4H-1,3-benzodioxin-6-carboxylic acid ethyl ester::8-[[[3-(2-furfuryl)-4-keto-quinazolin-2-yl]thio]methyl]-4H-1,3-benzodioxin-6-carboxylic acid ethyl ester::MLS000088725::SMR000072744::cid_1309539::ethyl 8-({[3-(2-furylmethyl)-4-oxo-3,4-dihydro-2-quinazolinyl]thio}methyl)-4H-1,3-benzodioxine-6-carboxylate::ethyl 8-[[3-(furan-2-ylmethyl)-4-oxidanylidene-quinazolin-2-yl]sulfanylmethyl]-4H-1,3-benzodioxine-6-carboxylate::ethyl 8-[[3-(furan-2-ylmethyl)-4-oxoquinazolin-2-yl]sulfanylmethyl]-4H-1,3-benzodioxine-6-carboxylate</t>
  </si>
  <si>
    <t>2-phenyl-N-(2-pyridin-3-yl-1,3-benzoxazol-5-yl)acetamide::2-phenyl-N-(2-pyridin-3-yl-1,3-benzoxazol-5-yl)ethanamide::2-phenyl-N-[2-(3-pyridinyl)-1,3-benzoxazol-5-yl]acetamide::2-phenyl-N-[2-(3-pyridyl)-1,3-benzoxazol-5-yl]acetamide::MLS000061816::SMR000070293::cid_876095</t>
  </si>
  <si>
    <t>3,4,5-trimethoxy-N-[5-(3-methyl-2-thienyl)-1,3,4-thiadiazol-2-yl]benzamide::3,4,5-trimethoxy-N-[5-(3-methyl-2-thiophenyl)-1,3,4-thiadiazol-2-yl]benzamide::3,4,5-trimethoxy-N-[5-(3-methylthiophen-2-yl)-1,3,4-thiadiazol-2-yl]benzamide::MLS000049290::SMR000075115::cid_2948917</t>
  </si>
  <si>
    <t>4-chloranyl-8-(diethylamino)pyrano[3,2-c]chromene-2,5-dione::4-chloro-8-(diethylamino)-2H,5H-pyrano[3,2-c]chromene-2,5-dione::4-chloro-8-(diethylamino)pyrano[3,2-c][1]benzopyran-2,5-dione::4-chloro-8-(diethylamino)pyrano[3,2-c]chromene-2,5-dione::4-chloro-8-(diethylamino)pyrano[3,2-c]chromene-2,5-quinone::MLS000059194::SMR000069566::cid_756377</t>
  </si>
  <si>
    <t>3-(2-ethoxyphenyl)-8-(2-methoxy-1-naphthalenyl)-6-oxo-2,4,7,8-tetrahydropyrido[2,1-b][1,3,5]thiadiazine-9-carbonitrile::3-(2-ethoxyphenyl)-8-(2-methoxynaphthalen-1-yl)-6-oxidanylidene-2,4,7,8-tetrahydropyrido[2,1-b][1,3,5]thiadiazine-9-carbonitrile::3-(2-ethoxyphenyl)-8-(2-methoxynaphthalen-1-yl)-6-oxo-2,4,7,8-tetrahydropyrido[2,1-b][1,3,5]thiadiazine-9-carbonitrile::6-keto-8-(2-methoxy-1-naphthyl)-3-o-phenetyl-2,4,7,8-tetrahydropyrido[2,1-b][1,3,5]thiadiazine-9-carbonitrile::MLS000117270::SMR000094222::cid_5307467</t>
  </si>
  <si>
    <t>MLS000118565::N-(3-chloranyl-4-methyl-phenyl)-2-[[4-methyl-5-[(2-oxidanylidene-1,3-benzothiazol-3-yl)methyl]-1,2,4-triazol-3-yl]sulfanyl]ethanamide::N-(3-chloro-4-methyl-phenyl)-2-[[5-[(2-keto-1,3-benzothiazol-3-yl)methyl]-4-methyl-1,2,4-triazol-3-yl]thio]acetamide::N-(3-chloro-4-methylphenyl)-2-[[4-methyl-5-[(2-oxo-1,3-benzothiazol-3-yl)methyl]-1,2,4-triazol-3-yl]sulfanyl]acetamide::N-(3-chloro-4-methylphenyl)-2-[[4-methyl-5-[(2-oxo-1,3-benzothiazol-3-yl)methyl]-1,2,4-triazol-3-yl]thio]acetamide::SMR000095506::cid_5308323</t>
  </si>
  <si>
    <t>5-(4-fluorophenyl)-7-(3-methoxyphenyl)-1,5,6,7-tetrahydro-[1,2,4]triazolo[1,5-a]pyrimidin-2-amine::MLS000114955::SMR000092227::[5-(4-fluorophenyl)-7-(3-methoxyphenyl)-1,5,6,7-tetrahydro-[1,2,4]triazolo[1,5-a]pyrimidin-2-yl]amine::cid_5308406</t>
  </si>
  <si>
    <t>2-[4-(2,3-dimethylphenyl)piperazin-1-yl]carbonyl-1,5-dimethyl-pyrrolo[3,2-c]quinolin-4-one::2-[4-(2,3-dimethylphenyl)piperazine-1-carbonyl]-1,5-dimethyl-pyrrolo[3,2-c]quinolin-4-one::2-[4-(2,3-dimethylphenyl)piperazine-1-carbonyl]-1,5-dimethylpyrrolo[3,2-c]quinolin-4-one::2-[[4-(2,3-dimethylphenyl)-1-piperazinyl]-oxomethyl]-1,5-dimethyl-4-pyrrolo[3,2-c]quinolinone::MLS000118121::SMR000095069::cid_5308423</t>
  </si>
  <si>
    <t>2-[6-(1-azepanylsulfonyl)-2-oxo-1,3-benzoxazol-3-yl]-N-cyclohexylacetamide::2-[6-(azepan-1-ylsulfonyl)-2-keto-1,3-benzoxazol-3-yl]-N-cyclohexyl-acetamide::2-[6-(azepan-1-ylsulfonyl)-2-oxidanylidene-1,3-benzoxazol-3-yl]-N-cyclohexyl-ethanamide::2-[6-(azepan-1-ylsulfonyl)-2-oxo-1,3-benzoxazol-3-yl]-N-cyclohexylacetamide::MLS000119945::SMR000096866::cid_5308642</t>
  </si>
  <si>
    <t>1,5-dimethyl-4-oxidanylidene-N-(3,4,5-trimethoxyphenyl)pyrrolo[3,2-c]quinoline-2-carboxamide::1,5-dimethyl-4-oxo-N-(3,4,5-trimethoxyphenyl)-2-pyrrolo[3,2-c]quinolinecarboxamide::1,5-dimethyl-4-oxo-N-(3,4,5-trimethoxyphenyl)pyrrolo[3,2-c]quinoline-2-carboxamide::4-keto-1,5-dimethyl-N-(3,4,5-trimethoxyphenyl)pyrrolo[3,2-c]quinoline-2-carboxamide::MLS000118077::SMR000095025::cid_5309406</t>
  </si>
  <si>
    <t>2-(4-chloranylphenoxy)-N-[2-methyl-5-(3-methyl-[1,2,4]triazolo[3,4-b][1,3,4]thiadiazol-6-yl)phenyl]ethanamide::2-(4-chlorophenoxy)-N-[2-methyl-5-(3-methyl-[1,2,4]triazolo[3,4-b][1,3,4]thiadiazol-6-yl)phenyl]acetamide::MLS000115715::SMR000092749::cid_4621090</t>
  </si>
  <si>
    <t>MLS000101283::N-cyclohexyl-2-[[3-(2-methoxyphenyl)-4-oxidanylidene-6,7-dihydrothieno[3,2-d]pyrimidin-2-yl]sulfanyl]ethanamide::N-cyclohexyl-2-[[3-(2-methoxyphenyl)-4-oxo-6,7-dihydrothieno[3,2-d]pyrimidin-2-yl]sulfanyl]acetamide::N-cyclohexyl-2-[[3-(2-methoxyphenyl)-4-oxo-6,7-dihydrothieno[3,2-d]pyrimidin-2-yl]thio]acetamide::N-cyclohexyl-2-[[4-keto-3-(2-methoxyphenyl)-6,7-dihydrothieno[3,2-d]pyrimidin-2-yl]thio]acetamide::SMR000015996::cid_2155260</t>
  </si>
  <si>
    <t>cid_4076092::ethyl 2-({2-[(2,3-dihydro-1,4-benzodioxin-6-ylcarbamoyl)methyl]-1-oxo-1,2-dihydroisoquinolin-5-yl}oxy)propanoate::isoquinolinone scaffold, 2</t>
  </si>
  <si>
    <t>6-(4-methoxyphenyl)-3-methyl-N-(4-pyridyl)imidazo[2,1-b]thiazole-2-carboxamide::6-(4-methoxyphenyl)-3-methyl-N-pyridin-4-yl-2-imidazo[2,1-b]thiazolecarboxamide::6-(4-methoxyphenyl)-3-methyl-N-pyridin-4-yl-imidazo[2,1-b][1,3]thiazole-2-carboxamide::6-(4-methoxyphenyl)-3-methyl-N-pyridin-4-ylimidazo[2,1-b][1,3]thiazole-2-carboxamide::MLS000102117::SMR000017173::cid_5310246</t>
  </si>
  <si>
    <t>4-(2,5-dioxo-1-pyrrolidinyl)-N-(3-ethyl-4,7-dimethoxy-1,3-benzothiazol-2-ylidene)benzamide::4-(2,5-dioxopyrrolidin-1-yl)-N-(3-ethyl-4,7-dimethoxy-1,3-benzothiazol-2-ylidene)benzamide::4-[2,5-bis(oxidanylidene)pyrrolidin-1-yl]-N-(3-ethyl-4,7-dimethoxy-1,3-benzothiazol-2-ylidene)benzamide::MLS000103757::N-(3-ethyl-4,7-dimethoxy-1,3-benzothiazol-2-ylidene)-4-succinimido-benzamide::SMR000017811::cid_2150886</t>
  </si>
  <si>
    <t>6-(ethylthio)-1-(4-methylphenyl)-2H-pyrazolo[3,4-d]pyrimidin-4-one::6-(ethylthio)-1-(p-tolyl)-2H-pyrazolo[3,4-d]pyrimidin-4-one::6-ethylsulfanyl-1-(4-methylphenyl)-2H-pyrazolo[3,4-d]pyrimidin-4-one::MLS000101100::SMR000016346::cid_866965</t>
  </si>
  <si>
    <t>2-(1,3-benzothiazole-6-carbonylamino)-4-methyl-thiazole-5-carboxylic acid ethyl ester::2-[[1,3-benzothiazol-6-yl(oxo)methyl]amino]-4-methyl-5-thiazolecarboxylic acid ethyl ester::MLS000100913::SMR000017741::cid_4283428::ethyl 2-(1,3-benzothiazol-6-ylcarbonylamino)-4-methyl-1,3-thiazole-5-carboxylate::ethyl 2-(1,3-benzothiazole-6-carbonylamino)-4-methyl-1,3-thiazole-5-carboxylate</t>
  </si>
  <si>
    <t>2-hydroxy-2-phenyl-acetic acid [2-(2,3-dihydro-1,4-benzodioxin-6-yl)-2-keto-ethyl] ester::2-hydroxy-2-phenylacetic acid [2-(2,3-dihydro-1,4-benzodioxin-6-yl)-2-oxoethyl] ester::MLS000108559::SMR000104513::[2-(2,3-dihydro-1,4-benzodioxin-6-yl)-2-oxidanylidene-ethyl] 2-oxidanyl-2-phenyl-ethanoate::[2-(2,3-dihydro-1,4-benzodioxin-6-yl)-2-oxoethyl] 2-hydroxy-2-phenylacetate::cid_2868311</t>
  </si>
  <si>
    <t>2-[2-[4-[(2-fluorobenzoyl)amino]furazan-3-yl]benzimidazol-1-yl]acetic acid ethyl ester::2-[2-[4-[[(2-fluorophenyl)-oxomethyl]amino]-1,2,5-oxadiazol-3-yl]-1-benzimidazolyl]acetic acid ethyl ester::MLS000110698::SMR000106627::cid_1043575::ethyl 2-[2-[4-[(2-fluorobenzoyl)amino]-1,2,5-oxadiazol-3-yl]benzimidazol-1-yl]acetate::ethyl 2-[2-[4-[(2-fluorophenyl)carbonylamino]-1,2,5-oxadiazol-3-yl]benzimidazol-1-yl]ethanoate</t>
  </si>
  <si>
    <t>1-(3-methylsulfanyl-6-thiophen-3-yl-6H-[1,2,4]triazino[5,6-d][3,1]benzoxazepin-7-yl)ethanone::1-[3-(methylthio)-6-(3-thienyl)-6H-[1,2,4]triazino[5,6-d][3,1]benzoxazepin-7-yl]ethanone::1-[3-(methylthio)-6-(3-thiophenyl)-6H-[1,2,4]triazino[5,6-d][3,1]benzoxazepin-7-yl]ethanone::MLS000110055::SMR000105988::cid_5310802</t>
  </si>
  <si>
    <t>(2-mesyl-4-tosyl-thiazol-5-yl)-(tetrahydrofurfuryl)amine::4-(4-methylphenyl)sulfonyl-2-methylsulfonyl-N-(2-oxolanylmethyl)-5-thiazolamine::4-(4-methylphenyl)sulfonyl-2-methylsulfonyl-N-(oxolan-2-ylmethyl)-1,3-thiazol-5-amine::MLS000113988::SMR000109878::cid_2934240</t>
  </si>
  <si>
    <t>(6S,8R,9S,13S,14S,17S)-13-methyl-6,7,8,9,11,12,14,15,16,17-decahydrocyclopenta[a]phenanthrene-3,6,17-triol::6ALPHA-HYDROXYESTRADIOL::MLS000028696::SMR000058697::cid_5284655</t>
  </si>
  <si>
    <t>2-ethoxy-2H-quinoline-1-carboxylic acid ethyl ester::EEDQ::MLS000069601::SMR000059033::cid_27833::ethyl 2-ethoxy-2H-quinoline-1-carboxylate</t>
  </si>
  <si>
    <t>5-bromanyl-N-[6-[(5-bromanylthiophen-2-yl)carbonylamino]hexyl]thiophene-2-carboxamide::5-bromo-N-(6-{[(5-bromo-2-thienyl)carbonyl]amino}hexyl)-2-thiophenecarboxamide::5-bromo-N-[6-[(5-bromothiophene-2-carbonyl)amino]hexyl]thiophene-2-carboxamide::5-bromo-N-[6-[[(5-bromo-2-thiophenyl)-oxomethyl]amino]hexyl]-2-thiophenecarboxamide::MLS000550619::SMR000115088::cid_4989136</t>
  </si>
  <si>
    <t>6-Ethyl-2-[2-oxo-2-(3-oxo-3,4-dihydro-2H-quinoxalin-1-yl)-ethylsulfanyl]-quinoline-3-carbonitrile::6-ethyl-2-[2-oxidanylidene-2-(3-oxidanylidene-2,4-dihydroquinoxalin-1-yl)ethyl]sulfanyl-quinoline-3-carbonitrile::6-ethyl-2-[2-oxo-2-(3-oxo-2,4-dihydroquinoxalin-1-yl)ethyl]sulfanylquinoline-3-carbonitrile::6-ethyl-2-[[2-keto-2-(3-keto-2,4-dihydroquinoxalin-1-yl)ethyl]thio]quinoline-3-carbonitrile::6-ethyl-2-[[2-oxo-2-(3-oxo-2,4-dihydroquinoxalin-1-yl)ethyl]thio]-3-quinolinecarbonitrile::MLS000121219::SMR000118695::cid_3207576</t>
  </si>
  <si>
    <t>2-(1-Benzo[1,3]dioxol-5-yl-1H-tetrazol-5-ylsulfanyl)-N-(3,4-dimethyl-phenyl)-acetamide::2-[1-(1,3-benzodioxol-5-yl)tetrazol-5-yl]sulfanyl-N-(3,4-dimethylphenyl)acetamide::2-[[1-(1,3-benzodioxol-5-yl)-1,2,3,4-tetrazol-5-yl]sulfanyl]-N-(3,4-dimethylphenyl)ethanamide::2-[[1-(1,3-benzodioxol-5-yl)-5-tetrazolyl]thio]-N-(3,4-dimethylphenyl)acetamide::2-[[1-(1,3-benzodioxol-5-yl)tetrazol-5-yl]thio]-N-(3,4-dimethylphenyl)acetamide::MLS000121334::SMR000118747::cid_1175681</t>
  </si>
  <si>
    <t>1-(2-Ethoxy-phenyl)-5,5-bis-(2-pyridin-4-yl-ethyl)-pyrimidine-2,4,6-trione::1-(2-ethoxyphenyl)-5,5-bis(2-pyridin-4-ylethyl)-1,3-diazinane-2,4,6-trione::1-o-phenetyl-5,5-bis[2-(4-pyridyl)ethyl]barbituric acid::MLS000121425::SMR000118856::cid_2918174</t>
  </si>
  <si>
    <t>MLS000121662::N-(4-Acetyl-phenyl)-2-[1-(3-methoxy-phenyl)-1H-tetrazol-5-ylsulfanyl]-acetamide::N-(4-acetylphenyl)-2-[1-(3-methoxyphenyl)tetrazol-5-yl]sulfanylacetamide::N-(4-acetylphenyl)-2-[[1-(3-methoxyphenyl)-5-tetrazolyl]thio]acetamide::N-(4-acetylphenyl)-2-[[1-(3-methoxyphenyl)tetrazol-5-yl]thio]acetamide::N-(4-ethanoylphenyl)-2-[[1-(3-methoxyphenyl)-1,2,3,4-tetrazol-5-yl]sulfanyl]ethanamide::SMR000119030::cid_1075016</t>
  </si>
  <si>
    <t>2-(1H-quinolin-4-ylidene)indane-1,3-quinone::2-(1H-quinolin-4-ylidene)indene-1,3-dione::2-(4-quinolyl)indane-1,3-quinone::3-Hydroxy-2-quinolin-4-yl-inden-1-one::MLS000122777::SMR000120181::cid_5765327</t>
  </si>
  <si>
    <t>2-(7-Methyl-quinolin-2-yl)-indan-1,3-dione::2-(7-methyl-2-quinolinyl)indene-1,3-dione::2-(7-methyl-2-quinolyl)indane-1,3-quinone::2-(7-methylquinolin-2-yl)indene-1,3-dione::MLS000526211::SMR000116685::cid_2843949</t>
  </si>
  <si>
    <t>5-acetyl-4-methyl-2-[[1-oxo-2-[(5-phenyl-1,3,4-oxadiazol-2-yl)thio]ethyl]amino]-3-thiophenecarboxylic acid ethyl ester::5-acetyl-4-methyl-2-[[2-[(5-phenyl-1,3,4-oxadiazol-2-yl)thio]acetyl]amino]thiophene-3-carboxylic acid ethyl ester::MLS000535481::SMR000142917::cid_2198332::ethyl 5-acetyl-4-methyl-2-({[(5-phenyl-1,3,4-oxadiazol-2-yl)thio]acetyl}amino)-3-thiophenecarboxylate::ethyl 5-acetyl-4-methyl-2-[[2-[(5-phenyl-1,3,4-oxadiazol-2-yl)sulfanyl]acetyl]amino]thiophene-3-carboxylate::ethyl 5-ethanoyl-4-methyl-2-[2-[(5-phenyl-1,3,4-oxadiazol-2-yl)sulfanyl]ethanoylamino]thiophene-3-carboxylate</t>
  </si>
  <si>
    <t>(4-quinoxalin-2-ylphenyl) 5-bromanylfuran-2-carboxylate::(4-quinoxalin-2-ylphenyl) 5-bromofuran-2-carboxylate::4-(2-quinoxalinyl)phenyl 5-bromo-2-furoate::5-bromo-2-furancarboxylic acid [4-(2-quinoxalinyl)phenyl] ester::5-bromofuran-2-carboxylic acid (4-quinoxalin-2-ylphenyl) ester::MLS000532861::SMR000140299::cid_1280563</t>
  </si>
  <si>
    <t>2-(2-furanyl)-4-benzo[h][1]benzopyranone::2-(2-furyl)-4H-benzo[h]chromen-4-one::2-(2-furyl)benzo[h]chromen-4-one::2-(furan-2-yl)benzo[h]chromen-4-one::MLS000535225::SMR000142661::cid_755079</t>
  </si>
  <si>
    <t>5-(3-methoxyphenyl)-N-(5-methyl-2-phenyl-3-pyrazolyl)-3-isoxazolecarboxamide::5-(3-methoxyphenyl)-N-(5-methyl-2-phenyl-pyrazol-3-yl)-1,2-oxazole-3-carboxamide::5-(3-methoxyphenyl)-N-(5-methyl-2-phenyl-pyrazol-3-yl)isoxazole-3-carboxamide::5-(3-methoxyphenyl)-N-(5-methyl-2-phenylpyrazol-3-yl)-1,2-oxazole-3-carboxamide::MLS000520005::SMR000130420::cid_9551037</t>
  </si>
  <si>
    <t>4-(4-Methoxy-phenyl)-2-methyl-5-oxo-5H-indeno[1,2-b]pyridine-3-carbonitrile::4-(4-methoxyphenyl)-2-methyl-5-oxidanylidene-indeno[1,2-b]pyridine-3-carbonitrile::4-(4-methoxyphenyl)-2-methyl-5-oxo-3-indeno[1,2-b]pyridinecarbonitrile::4-(4-methoxyphenyl)-2-methyl-5-oxoindeno[1,2-b]pyridine-3-carbonitrile::5-keto-4-(4-methoxyphenyl)-2-methyl-indeno[1,2-b]pyridine-3-carbonitrile::MLS000554940::SMR000147057::cid_947086</t>
  </si>
  <si>
    <t>(3-quinoxalin-2-ylphenyl) furan-2-carboxylate::2-furancarboxylic acid [3-(2-quinoxalinyl)phenyl] ester::Furan-2-carboxylic acid 3-quinoxalin-2-yl-phenyl ester::MLS000552805::SMR000146320::cid_684082::furan-2-carboxylic acid (3-quinoxalin-2-ylphenyl) ester</t>
  </si>
  <si>
    <t>1,4-dioxane;N-[4-(4-morpholin-4-ylsulfonylphenyl)-1,3-thiazol-2-yl]benzamide::1,4-dioxane;N-[4-(4-morpholinosulfonylphenyl)thiazol-2-yl]benzamide::1,4-dioxane;N-[4-[4-(4-morpholinylsulfonyl)phenyl]-2-thiazolyl]benzamide::MLS000550953::N-{4-[4-(Morpholine-4-sulfonyl)-phenyl]-thiazol-2-yl}-benzamide; compound with [1,4]dioxane::SMR000145081::cid_9551786</t>
  </si>
  <si>
    <t>(6,7-dimethyl-2-oxidanylidene-chromen-4-yl)methyl 1H-indazole-3-carboxylate::(6,7-dimethyl-2-oxochromen-4-yl)methyl 1H-indazole-3-carboxylate::1H-indazole-3-carboxylic acid (2-keto-6,7-dimethyl-chromen-4-yl)methyl ester::1H-indazole-3-carboxylic acid (6,7-dimethyl-2-oxo-1-benzopyran-4-yl)methyl ester::MLS000568149::SMR000154498::cid_2448632</t>
  </si>
  <si>
    <t>5-[[4-(4-methylpiperidino)sulfonylbenzoyl]oxymethyl]furan-2-carboxylic acid methyl ester::5-[[[4-[(4-methyl-1-piperidinyl)sulfonyl]phenyl]-oxomethoxy]methyl]-2-furancarboxylic acid methyl ester::MLS000567282::SMR000154021::cid_2569129::methyl 5-[[4-(4-methylpiperidin-1-yl)sulfonylbenzoyl]oxymethyl]furan-2-carboxylate::methyl 5-[[4-(4-methylpiperidin-1-yl)sulfonylphenyl]carbonyloxymethyl]furan-2-carboxylate</t>
  </si>
  <si>
    <t>2-(4-fluoroanilino)-6-[(1-phenyltetrazol-5-yl)sulfanylmethyl]-1H-pyrimidin-4-one::2-(4-fluoroanilino)-6-[[(1-phenyl-5-tetrazolyl)thio]methyl]-1H-pyrimidin-4-one::2-(4-fluoroanilino)-6-[[(1-phenyltetrazol-5-yl)thio]methyl]-1H-pyrimidin-4-one::2-[(4-fluorophenyl)amino]-6-[(1-phenyl-1,2,3,4-tetrazol-5-yl)sulfanylmethyl]-1H-pyrimidin-4-one::2-[(4-fluorophenyl)amino]-6-{[(1-phenyl-1H-tetrazol-5-yl)thio]methyl}-4(3H)-pyrimidinone::MLS000530885::SMR000135863::cid_1214378</t>
  </si>
  <si>
    <t>5-bromanyl-N-(4-pyridin-2-yl-1,3-thiazol-2-yl)thiophene-2-carboxamide::5-bromo-N-(4-pyridin-2-yl-1,3-thiazol-2-yl)thiophene-2-carboxamide::5-bromo-N-[4-(2-pyridinyl)-2-thiazolyl]-2-thiophenecarboxamide::5-bromo-N-[4-(2-pyridyl)thiazol-2-yl]thiophene-2-carboxamide::MLS000564382::SMR000151923::cid_2354167</t>
  </si>
  <si>
    <t>4,5-dimethoxy-2-(2-thenoylamino)benzoic acid [2-(benzylcarbamoylamino)-2-keto-ethyl] ester::4,5-dimethoxy-2-[[oxo(thiophen-2-yl)methyl]amino]benzoic acid [2-oxo-2-[[oxo-[(phenylmethyl)amino]methyl]amino]ethyl] ester::MLS000566756::SMR000153659::[2-(benzylcarbamoylamino)-2-oxoethyl] 4,5-dimethoxy-2-(thiophene-2-carbonylamino)benzoate::[2-oxidanylidene-2-[(phenylmethyl)carbamoylamino]ethyl] 4,5-dimethoxy-2-(thiophen-2-ylcarbonylamino)benzoate::cid_4876556</t>
  </si>
  <si>
    <t>3-[4-[4-(4-chlorophenyl)-1-piperazinyl]-4-oxobutyl]-2-sulfanylidene-1H-quinazolin-4-one::3-[4-[4-(4-chlorophenyl)piperazin-1-yl]-4-oxidanylidene-butyl]-2-sulfanylidene-1H-quinazolin-4-one::3-[4-[4-(4-chlorophenyl)piperazin-1-yl]-4-oxobutyl]-2-sulfanylidene-1H-quinazolin-4-one::3-[4-[4-(4-chlorophenyl)piperazino]-4-keto-butyl]-2-thioxo-1H-quinazolin-4-one::AS-906-25b::cid_24178251</t>
  </si>
  <si>
    <t>3-[6-[4-(3-chlorophenyl)-1-piperazinyl]-6-oxohexyl]-2-sulfanylidene-1H-quinazolin-4-one::3-[6-[4-(3-chlorophenyl)piperazin-1-yl]-6-oxidanylidene-hexyl]-2-sulfanylidene-1H-quinazolin-4-one::3-[6-[4-(3-chlorophenyl)piperazin-1-yl]-6-oxohexyl]-2-sulfanylidene-1H-quinazolin-4-one::3-[6-[4-(3-chlorophenyl)piperazino]-6-keto-hexyl]-2-thioxo-1H-quinazolin-4-one::AS-918-35a::cid_4455224</t>
  </si>
  <si>
    <t>3-[6-keto-6-[4-[4-(trifluoromethyl)phenyl]piperazino]hexyl]-2-thioxo-1H-quinazolin-4-one::3-[6-oxidanylidene-6-[4-[4-(trifluoromethyl)phenyl]piperazin-1-yl]hexyl]-2-sulfanylidene-1H-quinazolin-4-one::3-[6-oxo-6-[4-[4-(trifluoromethyl)phenyl]-1-piperazinyl]hexyl]-2-sulfanylidene-1H-quinazolin-4-one::3-[6-oxo-6-[4-[4-(trifluoromethyl)phenyl]piperazin-1-yl]hexyl]-2-sulfanylidene-1H-quinazolin-4-one::AS-918-35b::cid_24178253</t>
  </si>
  <si>
    <t>3-[4-[4-(3-chlorophenyl)-1-piperazinyl]-4-oxobutyl]-4-oxo-2-sulfanylidene-1H-quinazoline-7-carboxylic acid methyl ester::3-[4-[4-(3-chlorophenyl)piperazino]-4-keto-butyl]-4-keto-2-thioxo-1H-quinazoline-7-carboxylic acid methyl ester::AS-927-43a::cid_24178254::methyl 3-[4-[4-(3-chlorophenyl)piperazin-1-yl]-4-oxidanylidene-butyl]-4-oxidanylidene-2-sulfanylidene-1H-quinazoline-7-carboxylate::methyl 3-[4-[4-(3-chlorophenyl)piperazin-1-yl]-4-oxobutyl]-4-oxo-2-sulfanylidene-1H-quinazoline-7-carboxylate</t>
  </si>
  <si>
    <t>3-[4-[4-(3-chlorophenyl)-1-piperazinyl]-4-oxobutyl]-6,7-dimethoxy-2-sulfanylidene-1H-quinazolin-4-one::3-[4-[4-(3-chlorophenyl)piperazin-1-yl]-4-oxidanylidene-butyl]-6,7-dimethoxy-2-sulfanylidene-1H-quinazolin-4-one::3-[4-[4-(3-chlorophenyl)piperazin-1-yl]-4-oxobutyl]-6,7-dimethoxy-2-sulfanylidene-1H-quinazolin-4-one::3-[4-[4-(3-chlorophenyl)piperazino]-4-keto-butyl]-6,7-dimethoxy-2-thioxo-1H-quinazolin-4-one::AS-927-43b::cid_24178255</t>
  </si>
  <si>
    <t>3-[4-[4-(1-naphthalenylmethyl)-1-piperazinyl]-4-oxobutyl]-2-sulfanylidene-1H-quinazolin-4-one::3-[4-[4-(naphthalen-1-ylmethyl)piperazin-1-yl]-4-oxidanylidene-butyl]-2-sulfanylidene-1H-quinazolin-4-one::3-[4-[4-(naphthalen-1-ylmethyl)piperazin-1-yl]-4-oxobutyl]-2-sulfanylidene-1H-quinazolin-4-one::3-[4-keto-4-[4-(1-naphthylmethyl)piperazino]butyl]-2-thioxo-1H-quinazolin-4-one::AS-924-39a::cid_24178256</t>
  </si>
  <si>
    <t>3-[4-(4-naphthalen-1-ylpiperazin-1-yl)-4-oxidanylidene-butyl]-2-sulfanylidene-1H-quinazolin-4-one::3-[4-(4-naphthalen-1-ylpiperazin-1-yl)-4-oxobutyl]-2-sulfanylidene-1H-quinazolin-4-one::3-[4-[4-(1-naphthalenyl)-1-piperazinyl]-4-oxobutyl]-2-sulfanylidene-1H-quinazolin-4-one::3-[4-keto-4-[4-(1-naphthyl)piperazino]butyl]-2-thioxo-1H-quinazolin-4-one::AS-924-39b::cid_24178257</t>
  </si>
  <si>
    <t>3-[4-[4-(2-hydroxyphenyl)-1-piperazinyl]-4-oxobutyl]-2-sulfanylidene-1H-quinazolin-4-one::3-[4-[4-(2-hydroxyphenyl)piperazin-1-yl]-4-oxidanylidene-butyl]-2-sulfanylidene-1H-quinazolin-4-one::3-[4-[4-(2-hydroxyphenyl)piperazin-1-yl]-4-oxobutyl]-2-sulfanylidene-1H-quinazolin-4-one::3-[4-[4-(2-hydroxyphenyl)piperazino]-4-keto-butyl]-2-thioxo-1H-quinazolin-4-one::AS-920-37a::cid_24178258</t>
  </si>
  <si>
    <t>3-[4-[4-(3-hydroxyphenyl)-1-piperazinyl]-4-oxobutyl]-2-sulfanylidene-1H-quinazolin-4-one::3-[4-[4-(3-hydroxyphenyl)piperazin-1-yl]-4-oxidanylidene-butyl]-2-sulfanylidene-1H-quinazolin-4-one::3-[4-[4-(3-hydroxyphenyl)piperazin-1-yl]-4-oxobutyl]-2-sulfanylidene-1H-quinazolin-4-one::3-[4-[4-(3-hydroxyphenyl)piperazino]-4-keto-butyl]-2-thioxo-1H-quinazolin-4-one::AS-920-37b::cid_24178259</t>
  </si>
  <si>
    <t>3-[6-keto-6-[4-(4-pyridyl)piperazino]hexyl]-2-thioxo-1H-quinazolin-4-one::3-[6-oxidanylidene-6-(4-pyridin-4-ylpiperazin-1-yl)hexyl]-2-sulfanylidene-1H-quinazolin-4-one::3-[6-oxo-6-(4-pyridin-4-yl-1-piperazinyl)hexyl]-2-sulfanylidene-1H-quinazolin-4-one::3-[6-oxo-6-(4-pyridin-4-ylpiperazin-1-yl)hexyl]-2-sulfanylidene-1H-quinazolin-4-one::AS-1001-45a::cid_24178274</t>
  </si>
  <si>
    <t>3-[4-keto-4-(4-phenylpiperidino)butyl]-2-thioxo-1H-quinazolin-4-one::3-[4-oxidanylidene-4-(4-phenylpiperidin-1-yl)butyl]-2-sulfanylidene-1H-quinazolin-4-one::3-[4-oxo-4-(4-phenyl-1-piperidinyl)butyl]-2-sulfanylidene-1H-quinazolin-4-one::3-[4-oxo-4-(4-phenylpiperidin-1-yl)butyl]-2-sulfanylidene-1H-quinazolin-4-one::AS-1008-54::cid_24178277</t>
  </si>
  <si>
    <t>3-[6-(4-anilino-1-piperidinyl)-6-oxohexyl]-2-sulfanylidene-1H-quinazolin-4-one::3-[6-(4-anilinopiperidin-1-yl)-6-oxohexyl]-2-sulfanylidene-1H-quinazolin-4-one::3-[6-(4-anilinopiperidino)-6-keto-hexyl]-2-thioxo-1H-quinazolin-4-one::3-[6-oxidanylidene-6-(4-phenylazanylpiperidin-1-yl)hexyl]-2-sulfanylidene-1H-quinazolin-4-one::AS-1010-56a::cid_24178278</t>
  </si>
  <si>
    <t>3-[6-[4-(N-benzylanilino)piperidin-1-yl]-6-oxohexyl]-2-sulfanylidene-1H-quinazolin-4-one::3-[6-[4-(N-benzylanilino)piperidino]-6-keto-hexyl]-2-thioxo-1H-quinazolin-4-one::3-[6-oxidanylidene-6-[4-[phenyl-(phenylmethyl)amino]piperidin-1-yl]hexyl]-2-sulfanylidene-1H-quinazolin-4-one::3-[6-oxo-6-[4-(N-(phenylmethyl)anilino)-1-piperidinyl]hexyl]-2-sulfanylidene-1H-quinazolin-4-one::AS-1010-56b::cid_24178279</t>
  </si>
  <si>
    <t>3-[6-keto-6-[4-(2-pyrimidyl)piperazino]hexyl]-2-thioxo-1H-quinazolin-4-one::3-[6-oxidanylidene-6-(4-pyrimidin-2-ylpiperazin-1-yl)hexyl]-2-sulfanylidene-1H-quinazolin-4-one::3-[6-oxo-6-(4-pyrimidin-2-ylpiperazin-1-yl)hexyl]-2-sulfanylidene-1H-quinazolin-4-one::3-[6-oxo-6-[4-(2-pyrimidinyl)-1-piperazinyl]hexyl]-2-sulfanylidene-1H-quinazolin-4-one::AS-1023-60a::cid_24178280</t>
  </si>
  <si>
    <t>3-[6-[4-(3-nitrophenyl)-1-piperazinyl]-6-oxohexyl]-2-sulfanylidene-1H-quinazolin-4-one::3-[6-[4-(3-nitrophenyl)piperazin-1-yl]-6-oxidanylidene-hexyl]-2-sulfanylidene-1H-quinazolin-4-one::3-[6-[4-(3-nitrophenyl)piperazin-1-yl]-6-oxohexyl]-2-sulfanylidene-1H-quinazolin-4-one::3-[6-keto-6-[4-(3-nitrophenyl)piperazino]hexyl]-2-thioxo-1H-quinazolin-4-one::As-1024-61a::cid_24178281</t>
  </si>
  <si>
    <t>3-[6-[4-(4-chlorophenyl)-4-hydroxy-1-piperidinyl]-6-oxohexyl]-2-sulfanylidene-1H-quinazolin-4-one::3-[6-[4-(4-chlorophenyl)-4-hydroxy-piperidino]-6-keto-hexyl]-2-thioxo-1H-quinazolin-4-one::3-[6-[4-(4-chlorophenyl)-4-hydroxypiperidin-1-yl]-6-oxohexyl]-2-sulfanylidene-1H-quinazolin-4-one::3-[6-[4-(4-chlorophenyl)-4-oxidanyl-piperidin-1-yl]-6-oxidanylidene-hexyl]-2-sulfanylidene-1H-quinazolin-4-one::AS-1024-61b::cid_24178282</t>
  </si>
  <si>
    <t>2-[4-[1-oxo-6-(4-oxo-2-sulfanylidene-1H-quinazolin-3-yl)hexyl]-1-piperazinyl]benzonitrile::2-[4-[6-(4-keto-2-thioxo-1H-quinazolin-3-yl)hexanoyl]piperazino]benzonitrile::2-[4-[6-(4-oxidanylidene-2-sulfanylidene-1H-quinazolin-3-yl)hexanoyl]piperazin-1-yl]benzenecarbonitrile::2-[4-[6-(4-oxo-2-sulfanylidene-1H-quinazolin-3-yl)hexanoyl]piperazin-1-yl]benzonitrile::AS-1029-64::cid_24178283</t>
  </si>
  <si>
    <t>(2R)-5-[4-(4-cyanophenyl)-1-piperazinyl]-5-oxo-2-(4-oxo-2-sulfanylidene-1H-quinazolin-3-yl)pentanoic acid tert-butyl ester::(2R)-5-[4-(4-cyanophenyl)piperazino]-5-keto-2-(4-keto-2-thioxo-1H-quinazolin-3-yl)valeric acid tert-butyl ester::AS-1030-66::cid_24178284::tert-butyl (2R)-5-[4-(4-cyanophenyl)piperazin-1-yl]-5-oxidanylidene-2-(4-oxidanylidene-2-sulfanylidene-1H-quinazolin-3-yl)pentanoate::tert-butyl (2R)-5-[4-(4-cyanophenyl)piperazin-1-yl]-5-oxo-2-(4-oxo-2-sulfanylidene-1H-quinazolin-3-yl)pentanoate</t>
  </si>
  <si>
    <t>3-[4-[1-oxo-6-(4-oxo-2-sulfanylidene-1H-quinazolin-3-yl)hexyl]-1-piperazinyl]benzonitrile::3-[4-[6-(4-keto-2-thioxo-1H-quinazolin-3-yl)hexanoyl]piperazino]benzonitrile::3-[4-[6-(4-oxidanylidene-2-sulfanylidene-1H-quinazolin-3-yl)hexanoyl]piperazin-1-yl]benzenecarbonitrile::3-[4-[6-(4-oxo-2-sulfanylidene-1H-quinazolin-3-yl)hexanoyl]piperazin-1-yl]benzonitrile::AS-1101-68-2::cid_24178285</t>
  </si>
  <si>
    <t>2-(2-furoyl)-N-[2-morpholino-5-(trifluoromethyl)phenyl]-3,4-dihydro-1H-isoquinoline-3-carboxamide::2-(furan-2-carbonyl)-N-[2-morpholin-4-yl-5-(trifluoromethyl)phenyl]-3,4-dihydro-1H-isoquinoline-3-carboxamide::2-(furan-2-ylcarbonyl)-N-[2-morpholin-4-yl-5-(trifluoromethyl)phenyl]-3,4-dihydro-1H-isoquinoline-3-carboxamide::2-[2-furanyl(oxo)methyl]-N-[2-(4-morpholinyl)-5-(trifluoromethyl)phenyl]-3,4-dihydro-1H-isoquinoline-3-carboxamide::MLS000053529::SMR000064270::cid_2999193</t>
  </si>
  <si>
    <t>2,3-di-2-furyl-6-{[4-(2-methoxyphenyl)piperazin-1-yl]carbonyl}quinoxaline::MLS000094620::SMR000030173::[2,3-bis(2-furanyl)-6-quinoxalinyl]-[4-(2-methoxyphenyl)-1-piperazinyl]methanone::[2,3-bis(2-furyl)quinoxalin-6-yl]-[4-(2-methoxyphenyl)piperazino]methanone::[2,3-bis(furan-2-yl)quinoxalin-6-yl]-[4-(2-methoxyphenyl)piperazin-1-yl]methanone::cid_3240449</t>
  </si>
  <si>
    <t>MLS000066325::N-(3-cyano-5,6-dihydro-4H-cyclopenta[b]thien-2-yl)-5-methyl-3-isoxazolecarboxamide::N-(3-cyano-5,6-dihydro-4H-cyclopenta[b]thiophen-2-yl)-5-methyl-1,2-oxazole-3-carboxamide::N-(3-cyano-5,6-dihydro-4H-cyclopenta[b]thiophen-2-yl)-5-methyl-3-isoxazolecarboxamide::N-(3-cyano-5,6-dihydro-4H-cyclopenta[b]thiophen-2-yl)-5-methyl-isoxazole-3-carboxamide::SMR000080763::cid_866473</t>
  </si>
  <si>
    <t>2-(2-furanyl)-4-quinolinecarboxylic acid [2-[4-[2-furanyl(oxo)methyl]-1-piperazinyl]-2-oxoethyl] ester::2-(2-furyl)cinchoninic acid [2-[4-(2-furoyl)piperazino]-2-keto-ethyl] ester::MLS000565090::SMR000152303::[2-[4-(furan-2-carbonyl)piperazin-1-yl]-2-oxoethyl] 2-(furan-2-yl)quinoline-4-carboxylate::[2-[4-(furan-2-ylcarbonyl)piperazin-1-yl]-2-oxidanylidene-ethyl] 2-(furan-2-yl)quinoline-4-carboxylate::cid_2434862</t>
  </si>
  <si>
    <t>2-[(4-benzyl-5-methyl-1,2,4-triazol-3-yl)sulfanyl]-N-(furan-2-ylmethylcarbamoyl)acetamide::2-[(4-benzyl-5-methyl-1,2,4-triazol-3-yl)thio]-N-(2-furfurylcarbamoyl)acetamide::MLS000568552::N-(furan-2-ylmethylcarbamoyl)-2-[[5-methyl-4-(phenylmethyl)-1,2,4-triazol-3-yl]sulfanyl]ethanamide::N-[(2-furanylmethylamino)-oxomethyl]-2-[[5-methyl-4-(phenylmethyl)-1,2,4-triazol-3-yl]thio]acetamide::SMR000154728::cid_2530343</t>
  </si>
  <si>
    <t>(3aS,4R,9bR)-4-(6-bromobenzo[d][1,3]dioxol-5-yl)-3a,4,5,9b-tetrahydro-3H-cyclopenta[c]quinoline::CHEMBL583543::cid_3136844</t>
  </si>
  <si>
    <t>4-Methoxy-benzoic acid [1-(4-phenyl-3a,4,5,9b-tetrahydro-3H-cyclopenta[c]quinolin-8-yl)-ethylidene]-hydrazide::4-methoxy-N-[1-(4-phenyl-3a,4,5,9b-tetrahydro-3H-cyclopenta[c]quinolin-8-yl)ethylideneamino]benzamide::MLS000563263::SMR000176871::cid_6836350</t>
  </si>
  <si>
    <t>(3aS,4R,9bR)-6,8-dimethyl-4-[4-(morpholin-4-ylsulfonyl)phenyl]-3a,4,5,9b-tetrahydro-3H-cyclopenta[c]quinoline::4-[4-[(3aS,4R,9bR)-6,8-dimethyl-3a,4,5,9b-tetrahydro-3H-cyclopenta[c]quinolin-4-yl]phenyl]sulfonylmorpholine::MLS000585828::SMR000207609::cid_7349533</t>
  </si>
  <si>
    <t>4-[8-[(3-methoxyphenyl)sulfamoyl]-3a,4,5,9b-tetrahydro-3H-cyclopenta[c]quinolin-4-yl]benzoic acid::4-{8-[(3-methoxyanilino)sulfonyl]-3a,4,5,9b-tetrahydro-3H-cyclopenta[c]quinolin-4-yl}benzoic acid::MLS000704836::SMR000230829::cid_3136304</t>
  </si>
  <si>
    <t>(3aS,4R,9bR)-6-chloranyl-4-(4-morpholin-4-ylsulfonylphenyl)-3a,4,5,9b-tetrahydro-3H-cyclopenta[c]quinoline-8-carboxylic acid::(3aS,4R,9bR)-6-chloro-4-(4-morpholin-4-ylsulfonylphenyl)-3a,4,5,9b-tetrahydro-3H-cyclopenta[c]quinoline-8-carboxylic acid::(3aS,4R,9bR)-6-chloro-4-(4-morpholinosulfonylphenyl)-3a,4,5,9b-tetrahydro-3H-cyclopenta[c]quinoline-8-carboxylic acid::(3aS,4R,9bR)-6-chloro-4-[4-(4-morpholinylsulfonyl)phenyl]-3a,4,5,9b-tetrahydro-3H-cyclopenta[c]quinoline-8-carboxylic acid::MLS000705473::SMR000230901::cid_15945793</t>
  </si>
  <si>
    <t>4-(1-cyclohex-3-enyl)-6-methoxy-8-nitro-3a,4,5,9b-tetrahydro-3H-cyclopenta[c]quinoline::4-cyclohex-3-en-1-yl-6-methoxy-8-nitro-3a,4,5,9b-tetrahydro-3H-cyclopenta[c]quinoline::UNM000011059201::cid_2868331</t>
  </si>
  <si>
    <t>1-((3aS,4R,9bR)-4-(6-bromobenzo[d][1,3]dioxol-5-yl)-3a,4,5,9b-tetrahydro-3H-cyclopenta[c]quinolin-8-yl)ethanone::CHEMBL569766::cid_3136849::cid_5322399</t>
  </si>
  <si>
    <t>4-(3-nitrophenyl)-3a,4,5,9b-tetrahydro-3H-cyclopenta[c]quinoline-6-carboxylic acid::UNM000011065601::cid_2854262</t>
  </si>
  <si>
    <t>4-(4-chlorophenyl)-9-nitro-3a,4,5,9b-tetrahydro-3H-cyclopenta[c]quinoline-6-carboxylic acid::UNM000011066901::cid_2873342</t>
  </si>
  <si>
    <t>4-(3-nitro-4-oxidanyl-phenyl)-3a,4,5,9b-tetrahydro-3H-cyclopenta[c]quinoline-6-carboxylic acid::4-(4-hydroxy-3-nitro-phenyl)-3a,4,5,9b-tetrahydro-3H-cyclopenta[c]quinoline-6-carboxylic acid::4-(4-hydroxy-3-nitrophenyl)-3a,4,5,9b-tetrahydro-3H-cyclopenta[c]quinoline-6-carboxylic acid::UNM000011067601::cid_4182169</t>
  </si>
  <si>
    <t>4-[(3aR,4S,9bS)-8-[(4-methoxyphenyl)sulfamoyl]-3a,4,5,9b-tetrahydro-3H-cyclopenta[c]quinolin-4-yl]benzoic acid::UNM000011068501::cid_5322407</t>
  </si>
  <si>
    <t>(3aS,4R,9bR)-8-bromanyl-4-(2,3-dimethoxyphenyl)-3a,4,5,9b-tetrahydro-3H-cyclopenta[c]quinoline-6-carboxylic acid::(3aS,4R,9bR)-8-bromo-4-(2,3-dimethoxyphenyl)-3a,4,5,9b-tetrahydro-3H-cyclopenta[c]quinoline-6-carboxylic acid::UNM000011068701::cid_5322461</t>
  </si>
  <si>
    <t>Estradiol-17&amp;#946; (3)::US9688816, A</t>
  </si>
  <si>
    <t>4-alpha-Cumylphenol::4-cumylphenol::US9688816, B</t>
  </si>
  <si>
    <t>4-(4-hydroxyphenoxy)phenol::4-(4-oxidanylphenoxy)phenol::KSC-19-056::KUC106452N::US9688816, C::cid_16069</t>
  </si>
  <si>
    <t>US9688816, D::triphenylmethane derivative, 9</t>
  </si>
  <si>
    <t>CAS# 4754-63-6::Dimethyl Acetophenone Bisphenol::US9688816, E</t>
  </si>
  <si>
    <t>CAS# 7297-85-0::Diphenolic Acid Methyl Ester::US9688816, F</t>
  </si>
  <si>
    <t>CAS# 2362-14-3::Dimethyl Cyclohexyl Bisphenol::US9688816, G</t>
  </si>
  <si>
    <t>CAS# 88938-12-9::Fluorenone Bis-o-Cresol::US9688816, I</t>
  </si>
  <si>
    <t>CAS# 129188-99-4::Hydro Isophorone Bisphenol::US9688816, J</t>
  </si>
  <si>
    <t>Bisphenol M::CAS# 13595-25-0::US9688816, K</t>
  </si>
  <si>
    <t>Bisphenol A (BPA)::Diphenylolpropane::US9688816, L</t>
  </si>
  <si>
    <t>4,4 -Dihydroxybenzophenone::4-[(4-hydroxyphenyl)carbonyl]phenol::Bis(p-hydroxy)benzophenone::Compound 0627-0373 (DHBP)::US9688816, N</t>
  </si>
  <si>
    <t>3,3-Bis-(4-hydroxy-phenyl)-3H-isobenzofuran-1-one::CHEMBL63857::Phenolphthalein::US9688816, O::cid_4764</t>
  </si>
  <si>
    <t>US9034854, EE::US9040509, EE::US9561238, EE</t>
  </si>
  <si>
    <t>US9034854, E4::US9040509, E4::US9561238, E4</t>
  </si>
  <si>
    <t>US9714221, Example 1</t>
  </si>
  <si>
    <t>5-[4-[(3S)- 1-(3- fluoro- propyl)pyrrolidin- 3-yl]oxyphenyl]- 6-(3-hydroxy- phenyl)-8,9- dihydro- 7H- benzo[7]- annulen-3-ol5-[4-[(3S)- 1-(3- fluoro- propyl)pyrrolidin- 3-yl]oxyphenyl]- 6-(1H-indol-5-yl)- 8,9-dihydro- 7H- benzo[7]- annulen-3-ol6-(2- chloro-4- fluoro- phenyl)-5- [4-[(3S)-1- (3-fluoro- propyl)- pyrrolidin-3- yl]oxy- phenyl]-8,9- dihydro- 7H- benzo[7]- annulen-3-ol::US9714221, Example 2</t>
  </si>
  <si>
    <t>US9714221, Example 3</t>
  </si>
  <si>
    <t>US9714221, Example 4</t>
  </si>
  <si>
    <t>6-(2- chloro-4- fluoro- phenyl)-5- [4-[(3S)-1- (3-fluoro- propyl)- pyrrolidin-3- yl]oxy- phenyl]-8,9- dihydro- 7H- benzo[7]- annulen-2-ol::US9714221, Example 5</t>
  </si>
  <si>
    <t>5-[4-[(3S)- 1-(3- fluoropropyl)- pyrrolidin-3- yl]oxy- phenyl]-6-(3- hydroxy- phenyl)-8,9- dihydro- 7H- benzo[7]- annulen-2-ol::US9714221, Example 6</t>
  </si>
  <si>
    <t>6-(3- chloro-2- methyl- phenyl)-5- [4-[(3S)-1- (3-fluoro- propyl)- pyrrolidin-3- yl]oxy- phenyl]-8,9- dihydro- 7H- benzo[7]- annulen-2-ol::US9714221, Example 7</t>
  </si>
  <si>
    <t>6-(2- chloro-3- fluoro- phenyl)-5- [4-[(3S)-1- (3-fluoro- propyl)- pyrrolidin-3- yl]oxyphenyl]- 8,9-dihydro- 7H- benzo[7]- annulen-2-ol6-(2-fluoro- 4-methyl- phenyl)-5- [4-[(3S)-1- (3- fluoropropyl)- pyrrolidin- 3-yl]oxy- phenyl]-8,9- dihydro- 7H- benzo[7]- annulen-2-ol::US9714221, Example 8</t>
  </si>
  <si>
    <t>US9714221, Example 36::US9714221, Example 9</t>
  </si>
  <si>
    <t>6-(2-fluoro- 4-hydroxy- phenyl)-5- [4-[(3S)-1- (3- fluoropropyl)- pyrrolidin-3- yl]oxy- phenyl]-8,9- dihydro- 7H- benzo[7]- annulen-2-ol5-[4-[(3S)- 1-(3- fluoropropyl)- pyrrolidin-3- yl]oxy- phenyl]-6-(4- hydroxy- phenyl)-8,9- dihydro- 7H- benzo[7]- annulen-2-ol::US9714221, Example 10</t>
  </si>
  <si>
    <t>US9714221, Example 11</t>
  </si>
  <si>
    <t>5-[4-[(3S)- 1-(3- fluoropropyl)- pyrrolidin-3- yl]oxy- phenyl]-6-(1H- indol-5-yl)- 8,9-dihydro- 7H- benzo[7]- annulen-2-ol::US9714221, Example 12</t>
  </si>
  <si>
    <t>6-(4- chloro-3- methyl- phenyl)-5- [4-[(3S)-1- (3- fluoropropyl)- pyrrolidin-3- yl]oxy- phenyl]-8,9- dihydro- 7H- benzo[7]- annulen-2-ol::US9714221, Example 13</t>
  </si>
  <si>
    <t>5-[4-[(3S)- 1-(3- fluoropropyl)- pyrrolidin-3- yl]oxy- phenyl]-6-(3- fluoro-4- pyridyl)- 8,9- dihydro- 7H- benzo[7]- annulen-2-ol::US9714221, Example 14</t>
  </si>
  <si>
    <t>6-(4- chloro-2- fluoro- phenyl)-5- [4-[(3S)-1- (3- fluoropropyl)- pyrrolidin-3- yl]oxy- phenyl]-8,9- dihydro- 7H- benzo[7]- annulen-2-ol::US9714221, Example 15</t>
  </si>
  <si>
    <t>6-(4- chloro-3- fluoro- phenyl)-5- [4-[(3S)-1- (3- fluoropropyl)- pyrrolidin-3- yl]oxy- phenyl]-8,9- dihydro- 7H- benzo[7]- annulen-2-ol::US9714221, Example 16</t>
  </si>
  <si>
    <t>6-(4-fluoro- 2-methyl- phenyl)-5- [4-[(3S)-1- (3- fluoropropyl)- pyrrolidin-3- yl]oxy- phenyl]-8,9- dihydro- 7H- benzo[7]- annulen-2-ol::US9714221, Example 17</t>
  </si>
  <si>
    <t>6-(2,4- dichloro- phenyl)-5-[4- [(3S)-1-(3- fluoropropyl)- pyrrolidin-3- yl]oxy- phenyl]-8,9- dihydro- 7H- benzo[7]- annulen-2-ol::US9714221, Example 18</t>
  </si>
  <si>
    <t>5-[4-[(3S)- 1-(3- fluoropropyl)- pyrrolidin-3- yl]oxy- phenyl]-6-(1H- indol-6-yl)- 8,9- dihydro- 7H- benzo[7]- annulen-2-ol::US9714221, Example 19</t>
  </si>
  <si>
    <t>5-[4-[(3S)- 1-(3- fluoropropyl)- pyrrolidin-3- yl]oxy- phenyl]-6-(1H- indol-4-yl)- 8,9- dihydro- 7H- benzo[7]- annulen-2-ol5-[4-[(3S)- 1-(3- fluoropropyl)- pyrrolidin-3- yl]oxy- phenyl]-6- indolin-5- yl-8,9- dihydro- 7H- benzo[7]- annulen-2-ol::US9714221, Example 20</t>
  </si>
  <si>
    <t>US9714221, Example 21</t>
  </si>
  <si>
    <t>5-[4-[(3S)- 1-(3- fluoropropyl)- pyrrolidin-3- yl]oxy- phenyl]-6-(1H- pyrrolo[2,3- b]pyridin- 5-yl)-8,9- dihydro- 7H- benzo[7]- annulen-2-ol::US9714221, Example 22</t>
  </si>
  <si>
    <t>6-(2- chloro-4- methyl- phenyl)-5- [4-[(3S)-1- (3- fluoropropyl)- pyrrolidin-3- yl]oxy- phenyl]-8,9- dihydro- 7H- benzo[7]- annulen-2-ol::US9714221, Example 23</t>
  </si>
  <si>
    <t>US9714221, Example 24::tert-butyl 4-[5-[4- [(3S)-1-(3- fluoropropyl)- pyrrolidin-3- yl]oxy- phenyl]-2- hydroxy- 8,9- dihydro- 7H- benzo[7]- annulen-6- yl]-3,6- dihydro- 2H- pyridine-1- carboxylate5-[4-[(3S)- 1-(3- fluoropropyl)- pyrrolidin-3- yl]oxy- phenyl]-6-(1- methyl- 3,6- dihydro- 2H-pyridin- 4-yl)-8,9- dihydro- 7H- benzo[7]- annulen-2-ol5-[4-[(3S)- 1-(3- fluoropropyl)- pyrrolidin-3- yl]oxy- phenyl]-6- (1,2,3,6- tetrahydro pyridin-4- yl)-8,9- dihydro- 7H- benzo[7]- annulen-2-ol</t>
  </si>
  <si>
    <t>US9714221, Example 25</t>
  </si>
  <si>
    <t>US9714221, Example 26</t>
  </si>
  <si>
    <t>6-(4- ethoxy-2- methyl- phenyl)-5- [4-[(3S)-1- (3- fluoropropyl)- pyrrolidin-3- yl]oxy phenyl]-8,9- dihydro- 7H- benzo[7]- annulen-2-ol::US9714221, Example 27</t>
  </si>
  <si>
    <t>6- (benzofuran- 5-yl)-5- [4-[(3S)-1- (3- fluoropropyl)- pyrrolidin-3- yl]oxy- phenyl]-8,9- dihydro- 7H- benzo[7]- annulen-2-ol6-(2-fluoro- 4- methoxy- phenyl)-5- [4-[(3S)-1- (3- fluoropropyl)- pyrrolidin-3- yl]oxy- phenyl]-8,9- dihydro- 7H- benzo[7]- annulen-2-ol::US9714221, Example 28</t>
  </si>
  <si>
    <t>US9714221, Example 29</t>
  </si>
  <si>
    <t>5-[4-[(3S)- 1-(3- fluoropropyl)- pyrrolidin-3- yl]oxy- phenyl]-6-(2- methyl-1H- indol-5-yl)- 8,9- dihydro- 7H- benzo[7]- annulen-2-ol::US9714221, Example 30</t>
  </si>
  <si>
    <t>6-(2,3- dimethyl- phenyl)-5-[4- [(3S)-1-(3- fluoropropyl)- pyrrolidin-3- yl]oxy_ phenyl]-8,9- dihydro- 7H- benzo[7]- annulen-2-ol::US9714221, Example 31</t>
  </si>
  <si>
    <t>6-(4- chloro-2- methyl- phenyl)-5- [4-[(3S)-1- (3- fluoropropyl)- pyrrolidin-3- yl]oxy- phenyl]-8,9- dihydro- 7H- benzo[7]- annulen-2-ol::US9714221, Example 32</t>
  </si>
  <si>
    <t>6-(3-fluoro- 2-methyl- phenyl)-5- [4-[(3S)-1- (3- fluoropropyl)- pyrrolidin-3- yl]oxy- phenyl]-8,9- dihydro- 7H- benzo[7]- annulen-2-ol::US9714221, Example 33</t>
  </si>
  <si>
    <t>6-(6- ethoxy-3- pyridyl)-5- [4-[(3S)-1- (3- fluoropropyl)- pyrrolidin-3- yl]oxy- phenyl]-8,9- dihydro- 7H- benzo[7]- annulen-2-ol::US9714221, Example 34</t>
  </si>
  <si>
    <t>6-(3-fluoro- 4-methyl- phenyl)-5- [4-[(3S)-1- (3- fluoropropyl)- pyrrolidin-3- yl]oxy- phenyl]-8,9- dihydro- 7H- benzo[7]- annulen-2-ol::US9714221, Example 35</t>
  </si>
  <si>
    <t>6-(3- chloro-4- methyl- phenyl)-5- [4-[(3S)-1- (3- fluoropropyl)- pyrrolidin-3- yl]oxy- phenyl]-8,9- dihydro- 7H- benzo[7]- annulen-2-ol::US9714221, Example 37</t>
  </si>
  <si>
    <t>6-(3,4- dichloro- phenyl)-5-[4- [(3S)-1-(3- fluoropropyl)- pyrrolidin-3- yl]oxy- phenyl]-8,9- dihydro- 7H- benzo[7]- annulen-2-ol6-(3- chloro-2- fluoro- phenyl)-5- [4-[(3S)-1- (3- fluoropropyl)- pyrrolidin-3- yl]oxy- phenyl]-8,9- dihydro- 7H- benzo[7]- annulen-2-ol::US9714221, Example 38</t>
  </si>
  <si>
    <t>6-(3-chloro-2-fluoro-phenyl)-5-[4-[(3S)-1-(3-fluoropropyl)pyrrolidin-3-yl]oxyphenyl]-8,9-dihydro-7H-benzo[7]annulen-2-ol::US9714221, Example 39</t>
  </si>
  <si>
    <t>6-(4-fluoro- 2-methoxy- phenyl)-5- [4-[(3S)-1- (3- fluoropropyl)- pyrrolidin-3- yl]oxy- phenyl]-8,9- dihydro- 7H- benzo[7]- annulen-2-ol::US9714221, Example 40</t>
  </si>
  <si>
    <t>6-(3-fluoro- 2-methoxy- phenyl)-5- [4-[(3S)-1- (3- fluoropropyl)- pyrrolidin-3- yl]oxy- phenyl]-8,9- dihydro- 7H- benzo[7]- annulen-2-ol::US9714221, Example 41</t>
  </si>
  <si>
    <t>6-(4- ethoxy-2- fluoro- phenyl)-5- [4-[(3S)-1- (3- fluoropropyl)- pyrrolidin-3- yl]oxy- phenyl]-8,9- dihydro- 7H- benzo[7]- annulen-2-ol::US9714221, Example 42</t>
  </si>
  <si>
    <t>6-(2- chloro-4- ethoxy- phenyl)-5- [4-[(3S)-1- (3- fluoropropyl)- pyrrolidin-3- yl]oxy- phenyl]-8,9- dihydro- 7H- benzo[7]- annulen-2-ol::US9714221, Example 43</t>
  </si>
  <si>
    <t>5-[4-[(3S)- 1-(3- fluoropropyl)- pyrrolidin-3- yl]oxy- phenyl]-6-(4- methoxy- 2-methyl- phenyl)-8,9- dihydro- 7H- benzo[7]- annulen-2-ol1-fluoro-6- (2-fluoro-4- methyl- phenyl)-5- [4-[(3S)-1- (3- fluoropropyl)- pyrrolidin-3- yl]oxy- phenyl]-8,9- dihydro- 7H- benzo[7]- annulen-2-ol::US9714221, Example 44</t>
  </si>
  <si>
    <t>US9714221, Example 45</t>
  </si>
  <si>
    <t>6-(4- ethoxy-2- methyl- phenyl)-1- fluoro-5-[4- [(3S)-1-(3- fluoropropyl)- pyrrolidin-3- yl]oxy- phenyl]-8,9- dihydro- 7H- benzo[7]- annulen-2-ol::US9714221, Example 46</t>
  </si>
  <si>
    <t>6-(2,4- dichloro- phenyl)-1- fluoro-5-[4- [(3S)-1-(3- fluoropropyl)- pyrrolidin-3- yl]oxy- phenyl]-8,9- dihydro- 7H- benzo[7]- annulen-2-ol6-(2-fluoro- 4-methyl- phenyl)-5- [4-[(3S)-1-(3- fluoropropyl)- pyrrolidin-3- yl]oxy- phenyl]-8,9- dihydro- 7H- benzo[7]- annulene-2- carboxylic acid::US9714221, Example 47</t>
  </si>
  <si>
    <t>6-(2-fluoro-4-methyl-phenyl)-5-[4-[(3S)-1-(3-fluoropropyl)pyrrolidin-3-yl]oxyphenyl]-8,9-dihydro-7H-benzo[7]annulene-2-carboxylic acid::US9714221, Example 48</t>
  </si>
  <si>
    <t>6-(2,3- dihydro- 1,4- benzodioxin-6-yl)-5- [4-[(3S)-1-(3- fluoropropyl)- pyrrolidin-3- yl]oxy- phenyl]-8,9- dihydro- 7H- benzo[7]- annulen-2-ol::US9714221, Example 49</t>
  </si>
  <si>
    <t>6-(4-fluoro- 3-methoxy- phenyl)-5- [4-[(3S)-1-(3- fluoropropyl)- pyrrolidin-3- yl]oxy- phenyl]-8,9- dihydro- 7H- benzo[7]- annulen-2-ol6-(2,4- dichloro- phenyl)-5-[4- [(3S)-1-(3- fluoropropyl)- pyrrolidin-3- yl]oxy- phenyl]-8,9- dihydro- 7H- benzo[7]- annulene-2- carboxylic acid::US9714221, Example 50</t>
  </si>
  <si>
    <t>6-(2,4-dichlorophenyl)-5-[4-[(3S)-1-(3-fluoropropyl)pyrrolidin-3-yl]oxyphenyl]-8,9-dihydro-7H-benzo[7]annulene-2-carboxylic acid::US9714221, Example 51</t>
  </si>
  <si>
    <t>6-(4- ethoxy- 2,3- difluoro- phenyl)-5- [4-[(3S)-1-(3- fluoropropyl)- pyrrolidin-3- yl]oxy- phenyl]-8,9- dihydro- 7H- benzo[7]- annulen-2-ol::US9714221, Example 52</t>
  </si>
  <si>
    <t>6-(4- chloro-3- fluoro- phenyl)-5-[4- [(3S)-1-(3- fluoropropyl)- pyrrolidin-3- yl]oxy- phenyl]-8,9- dihydro- 7H- benzo[7]- annulene-2- carboxylic acid::US9714221, Example 53</t>
  </si>
  <si>
    <t>6-(1,3- benzoxazol- 5-yl)-5-[4- [(3S)-1-(3- fluoropropyl)- pyrrolidin-3- yl]oxy- phenyl]-8,9- dihydro- 7H- benzo[7]- annulen-2-ol::US9714221, Example 54</t>
  </si>
  <si>
    <t>5-[4-[(3S)- 1-(3- fluoropropyl)- pyrrolidin-3- yl]oxy- phenyl]-6-(4- hydroxy- phenyl)-8,9- dihydro- 7H- benzo[7]- annulene-2- carboxylic acid::US9714221, Example 55</t>
  </si>
  <si>
    <t>5-[4-[(3S)- 1-(3- fluoropropyl)- pyrrolidin-3- yl]oxy- phenyl]-6-(2- isopropyl- phenyl)-8,9- dihydro- 7H- benzo[7]- annulen-2-ol::US9714221, Example 56</t>
  </si>
  <si>
    <t>5-[4-[(3S)- 1-(3- fluoropropyl)- pyrrolidin-3- yl]oxy- phenyl]-6-(o- tolyl)-8,9- dihydro- 7H- benzo[7]- annulen-2-ol::US9714221, Example 57</t>
  </si>
  <si>
    <t>6-(2- chlorophenyl)- 5-[4- [(3S)-1-(3- fluoropropyl)- pyrrolidin-3- yl]oxy- phenyl]-8,9- dihydro- 7H- benzo[7]- annulen-2-ol::US9714221, Example 58</t>
  </si>
  <si>
    <t>2-[5-[4- [(3S)-1-(3- fluoropropyl)- pyrrolidin-3- yl]oxy- phenyl]-2- hydroxy-8,9- dihydro- 7H- benzo[7]- annulen-6- yl]-5- methoxy- benzonitrile::US9714221, Example 59</t>
  </si>
  <si>
    <t>5-[4-[(3S)- 1-(3- fluoropropyl)- pyrrolidin-3- yl]oxy- phenyl]-6-[2- (trifluoro- methyl)phenyl]- 8,9-dihydro- 7H- benzo[7]- annulen-2-ol::US9714221, Example 60</t>
  </si>
  <si>
    <t>5-[4-[(3S)- 1-(3- fluoropropyl)- pyrrolidin-3- yl]oxy- phenyl]-6-[4- fluoro-2- (trifluoro- methyl)phenyl]- 8,9- dihydro- 7H- benzo[7]- annulen-2-ol::US9714221, Example 61</t>
  </si>
  <si>
    <t>6-(4-ethoxy- 2,5- difluoro- phenyl)-5-[4- [(3S)-1-(3- fluoropropyl)- pyrrolidin-3- yl]oxy- phenyl]-8,9- dihydro- 7H- benzo[7]- annulen-2-ol5-[4-[(3S)- 1-(3- fluoropropyl)- pyrrolidin-3- yl]oxy- phenyl]-6-(4- methoxy- 2-methyl- phenyl)- 8,9- dihydro- 7H- benzo[7]- annulene-2- carboxylic acid hydrochloride::US9714221, Example 62</t>
  </si>
  <si>
    <t>5-[4-[(3S)-1-(3-fluoropropyl)pyrrolidin-3-yl]oxyphenyl]-6-(4-methoxy-2-methyl-phenyl)-8,9-dihydro-7H-benzo[7]annulene-2-carboxylic acid::US9714221, Example 63</t>
  </si>
  <si>
    <t>6-(2,4- dimethoxy phenyl)-5- [4-[(3S)-1-(3- fluoropropyl)- pyrrolidin-3- yl]oxy- phenyl]-8,9- dihydro- 7H- benzo[7]- annulen-2-ol::US9714221, Example 64</t>
  </si>
  <si>
    <t>5-[4-[(3S)-1-(3- fluoropropyl)- pyrrolidin-3- yl]oxy- phenyl]-6-[4- methoxy-2- (trifluoro- methyl)phenyl]- 8,9- dihydro- 7H- benzo[7]- annulen-2-ol::US9714221, Example 65</t>
  </si>
  <si>
    <t>6-[4- (difluoro- methoxy)-3- fluoro- phenyl]-5- [4-[(3S)-1-(3- fluoropropyl)- pyrrolidin-3- yl]oxy- phenyl]-8,9- dihydro- 7H- benzo[7]- annulen-2-ol::US9714221, Example 66</t>
  </si>
  <si>
    <t>5-[4-[(3S)- 1-(3- fluoropropyl)- pyrrolidin-3- yl]oxy- phenyl]-6-[2- methyl-4- (trifluoro- methyl)phenyl]- 8,9- dihydro- 7H- benzo[7]- annulen-2-ol::US9714221, Example 67</t>
  </si>
  <si>
    <t>5-[4-[(3S)- 1-(3- fluoropropyl)- pyrrolidin-3- yl]oxy- phenyl]-6-[6- (trifluoro- methyl)-3- pyridyl]- 8,9- dihydro- 7H- benzo[7]- annulen-2-ol::US9714221, Example 68</t>
  </si>
  <si>
    <t>6-[4- (difluoro- methoxy)phenyl]- 5-[4-[(3S)- 1-(3- fluoropropyl)- pyrrolidin-3- yl]oxy- phenyl]-8,9- dihydro- 7H- benzo[7]- annulen-2-ol6-(2,2- dimethyl- indolin-5-yl)- 5-[4-[(3S)- 1-(3- fluoropropyl)- pyrrolidin-3- yl]oxy- phenyl]-8,9- dihydro- 7H- benzo[7]- annulen-2-ol::US9714221, Example 69</t>
  </si>
  <si>
    <t>US9714221, Example 70</t>
  </si>
  <si>
    <t>6-(6- ethoxy-2- fluoro-3- pyridyl)-5- [4-[(3S)- 1-(3- fluoropropyl)- pyrrolidin-3- yl]oxy- phenyl]-8,9- dihydro- 7H- benzo[7]- annulen-2-ol::US9714221, Example 71</t>
  </si>
  <si>
    <t>6-(4-tert- butyl- phenyl)-5-[4- [(3S)-1-(3- fluoropropyl)- pyrrolidin-3- yl]oxy- phenyl]-8,9- dihydro- 7H- benzo[7]- annulen-2-ol5-[4-[(3S)- 1-(3- fluoropropyl)- pyrrolidin-3- yl]oxy- phenyl]-6- (1,2,3,4- tetrahydro quinolin-6- yl)-8,9- dihydro- 7H- benzo[7]- annulen-2-ol::US9714221, Example 72</t>
  </si>
  <si>
    <t>5-[4-[(3S)-1-(3-fluoropropyl)pyrrolidin-3-yl]oxyphenyl]-6-(1,2,3,4-tetrahydroquinolin-6-yl)-8,9-dihydro-7H-benzo[7]annulen-2-ol::US9714221, Example 73</t>
  </si>
  <si>
    <t>6-(3-ethoxy- phenyl)-5-[4- [(3S)-1-(3- fluoropropyl)- pyrrolidin-3- yl]oxy- phenyl]-8,9- dihydro- 7H- benzo[7]- annulen-2-ol5-[4-[(3S)- 1-(3- fluoropropyl)- pyrrolidin-3- yl]oxy- phenyl]-6-[4- (trifluoro- methoxy)- phenyl]-8,9- dihydro- 7H- benzo[7]- annulen-2-ol5-[4-[(3S)- 1-(3- fluoropropyl)- pyrrolidin-3- yl]oxy- phenyl]-6-(4- methoxy- phenyl)-8,9- dihydro- 7H- benzo[7]- annulen-2-ol::US9714221, Example 74</t>
  </si>
  <si>
    <t>US9714221, Example 75</t>
  </si>
  <si>
    <t>US9714221, Example 76</t>
  </si>
  <si>
    <t>5-[4-[(3S)- 1-(3- fluoropropyl)- pyrrolidin-3- yl]oxy- phenyl]-6-(3- methoxy- phenyl)-8,9- dihydro- 7H- benzo[7]- annulen-2-ol::US9714221, Example 77</t>
  </si>
  <si>
    <t>5-[4-[(3S)- 1-(3- fluoropropyl)- pyrrolidin-3- yl]oxy- phenyl]-6-[4- (trifluoro- methyl)- phenyl)-8,9- dihydro- 7H- benzo[7]- annulen-2-ol::US9714221, Example 78</t>
  </si>
  <si>
    <t>6-[4- (difluoro- methoxy)-3- fluoro- phenyl]-1- fluoro-5-[4- [(3S)-1-(3- fluoropropyl)- pyrrolidin-3- yl]oxy- phenyl]-8,9- dihydro- 7H- benzo[7]- annulen-2-ol::US9714221, Example 79</t>
  </si>
  <si>
    <t>6-(5- chloro-6- ethoxy-3- pyridyl)-5- [4-[(3S)-1-(3- fluoropropyl)- pyrrolidin-3- yl]oxy- phenyl]-8,9- dihydro- 7H- benzo[7]- annulen-2-ol::US9714221, Example 80</t>
  </si>
  <si>
    <t>6-(2- ethylphenyl)- 5-[4- [(3S)-1-(3- fluoropropyl)- pyrrolidin-3- yl]oxy- phenyl]-8,9- dihydro- 7H- benzo[7]- annulen-2-ol6-(6- ethoxy-2- fluoro-3- pyridyl)-1- fluoro-5-[4- [(3S)-1-(3- fluoropropyl)- pyrrolidin-3- yl]oxy- phenyl]-8,9- dihydro- 7H- benzo[7]- annulen-2-ol::US9714221, Example 81</t>
  </si>
  <si>
    <t>US9714221, Example 82</t>
  </si>
  <si>
    <t>5-[4-[(3S)- 1-(3- fluoropropyl)- pyrrolidin-3- yl]oxy- phenyl]-6-(2- methoxy- pyrimidin-5- yl)-8,9- dihydro- 7H- benzo[7]- annulen-2-ol::US9714221, Example 83</t>
  </si>
  <si>
    <t>5-[4-[(3S)- 1-(3- fluoropropyl)- pyrrolidin-3- yl]oxy- phenyl]-6-[2- (trifluoro- methyl)- pyrimidin-5-yl]- 8,9- dihydro- 7H- benzo[7]- annulen-2-ol::US9714221, Example 84</t>
  </si>
  <si>
    <t>2-fluoro-4- 5-[4-[(3S)- 1-(3- fluoropropyl)- pyrrolidin-3- yl]oxy- phenyl]-2- hydroxy- 8,9- dihydro- 7H- benzo[7]- annulen-6- yl]benzo- nitrile::US9714221, Example 85</t>
  </si>
  <si>
    <t>6-(5- chloro-3- pyridyl)-5- [4-[(3S)-1- (3-fluoropropyl)- pyrrolidin-3- yl]oxy- phenyl]-8,9- dihydro- 7H- benzo[7]- annulen-2-ol::US9714221, Example 86</t>
  </si>
  <si>
    <t>6-[6- (difluoro- methoxy)-3- pyridyl]-5- [4-[(3S)-1- (3- fluoropropyl)- pyrrolidin-3- yl]oxy- phenyl]-8,9- dihydro- 7H- benzo[7]- annulen-2-ol::US9714221, Example 87</t>
  </si>
  <si>
    <t>6-(2,5- difluoro-4- methoxy- phenyl)-5- [4-[(3S)-1- (3- fluoropropyl)- pyrrolidin-3- yl]oxy- phenyl]-8,9- dihydro- 7H- benzo[7]- annulen-2-ol::US9714221, Example 88</t>
  </si>
  <si>
    <t>6-(2- chloro-4- methoxy- phenyl)-5- [4-[(3S)-1- (3- fluoropropyl)- pyrrolidin-3- yl]oxy- phenyl]-8,9- dihydro- 7H- benzo[7]- annulen-2-ol::US9714221, Example 89</t>
  </si>
  <si>
    <t>5-[4-[(3S)- 1-(3- fluoropropyl)- pyrrolidin-3- yl]oxy- phenyl]-6-(5- fluoro-3- pyridyl)- 8,9- dihydro- 7H- benzo[7]- annulen-2-ol::US9714221, Example 90</t>
  </si>
  <si>
    <t>5-[4-[(3S)- 1-(3- fluoropropyl)- pyrrolidin-3- yl]oxy- phenyl]-6-(6- methoxy- 4-methyl- 3-pyridyl)- 8,9- dihydro- 7H- benzo[7]- annulen-2-ol::US9714221, Example 91</t>
  </si>
  <si>
    <t>5-[4-[(3S)- 1-(3- fluoropropyl)- pyrrolidin-3- yl]oxy- phenyl]-6-(4- methoxy- 2,5- dimthyl- phenyl)- 8,9- dihydro- 7H- benzo[7]- annulen-2-ol::US9714221, Example 92</t>
  </si>
  <si>
    <t>6-(2,3- difluoro-4- methoxy- phenyl)-5- [4-[(3S)-1- (3- fluoropropyl)- pyrrolidin-3- yl]oxy- phenyl]- 8,9- dihydro- 7H- benzo[7]- annulen-2-ol::US9714221, Example 93</t>
  </si>
  <si>
    <t>5-[4-[(3S)- 1-(3- fluoropropyl)- pyrrolidin-3- yl]oxy- phenyl]-6-[4- (trifluoro- methyl- sulfanyl)- phenyl]- 8,9- dihydro- 7H- benzo[7]- annulen-2-ol::US9714221, Example 94</t>
  </si>
  <si>
    <t>6-(3- chloro-4- ethoxy- phenyl)-5- [4-[(3S)-1- (3- fluoropropyl)- pyrrolidin-3- yl]oxy- phenyl]- 8,9- dihydro- 7H- benzo[7]- annulen-2-ol::US9714221, Example 95</t>
  </si>
  <si>
    <t>5-[4-[(3S)- 1-(3- fluoropropyl)- pyrrolidin-3- yl]oxy- phenyl]-6-(5- methyl-3- pyridyl)- 8,9- dihydro- 7H- benzo[7]- annulen-2-ol::US9714221, Example 96</t>
  </si>
  <si>
    <t>5-[4-[(3S)- 1-(3- fluoropropyl)- pyrrolidin-3- yl]oxy- phenyl]-6-(6- methoxy- 2-methyl- 3-pyridyl)- 8,9- dihydro- 7H- benzo[7]- annulen-2-ol::US9714221, Example 97</t>
  </si>
  <si>
    <t>6-(2,2- dimethyl- 3H- benzo- furan-5-yl)-5- [4-[(3S)-1- (3- fluoropropyl)- pyrrolidin-3- yl]oxy- phenyl]- 8,9- dihydro- 7H- benzo[7]- annulen-2-ol::US9714221, Example 98</t>
  </si>
  <si>
    <t>6-(5- chloro-6- methoxy- 3-pyridyl)- 5-[4-[(3S)- 1-(3- fluoropropyl)- pyrrolidin-3- yl]oxy- phenyl]- 8,9- dihydro- 7H- benzo[7]- annulen-2-ol::US9714221, Example 99</t>
  </si>
  <si>
    <t>6-(4- ethoxy- 2,5- dimethyl- phenyl)- 5-[4-[(3S)-1- (3- fluoropropyl)- pyrrolidin-3- yl]oxy- phenyl]- 8,9- dihydro- 7H- benzo[7]- annulen-2-ol::US9714221, Example 100</t>
  </si>
  <si>
    <t>5-[4-[(3S)- 1-(3- fluoropropyl)- pyrrolidin-3- yl]oxy- phenyl]-6-(6- methoxy- 5-methyl- 3-pyridyl)- 8,9- dihydro- 7H- benzo[7]- annulen-2-ol::US9714221, Example 101</t>
  </si>
  <si>
    <t>6-(5-fluoro- 6- methoxy- 3-pyridyl)- 5-[4-[(3S)- 1-(3- fluoropropyl)- pyrrolidin-3- yl]oxy- phenyl]- 8,9- dihydro- 7H- benzo[7]- annulen-2-ol::US9714221, Example 102</t>
  </si>
  <si>
    <t>6-(3- chloro-4- ethoxy-2- fluoro- phenyl)-5- [4-[(3S)-1- (3- fluoropropyl)- pyrrolidin-3- yl]oxy- phenyl]- 8,9- dihydro- 7H- benzo[7]- annulen-2-ol::US9714221, Example 103</t>
  </si>
  <si>
    <t>6-(2-fluoro- 6-methoxy- 3-pyridyl)- 5-[4-[(3S)- 1-(3- fluoropropyl)- pyrrolidin-3- yl]oxy- phenyl]- 8,9- dihydro- 7H- benzo[7]- annulen-2-ol::US9714221, Example 104</t>
  </si>
  <si>
    <t>6-(3,5- difluoro-4- methoxy- phenyl)-5- [4-[(3S)-1- (3- fluoropropyl)- pyrrolidin-3- yl]oxy- phenyl]- 8,9- dihydro- 7H- benzo[7]- annulen-2-ol::US9714221, Example 105</t>
  </si>
  <si>
    <t>US9714221, Example 106</t>
  </si>
  <si>
    <t>US9714221, Example 107</t>
  </si>
  <si>
    <t>US9714221, Example 108</t>
  </si>
  <si>
    <t>US9714221, Example 109</t>
  </si>
  <si>
    <t>6-(6- ethoxy-5- methyl-3- pyridyl)-5- [4-[(3S)-1- (3- fluoropropyl)- pyrrolidin-3- yl]oxy- phenyl]-8,9- dihydro- 7H- benzo[7]- annulen-2-ol::US9714221, Example 110</t>
  </si>
  <si>
    <t>6-(3-fluoro- 4-methoxy- phenyl)-5- [4-[(3S)-1- (3- fluoropropyl)- pyrrolidin-3- yl]oxy- phenyl]-8,9- dihydro- 7H- benzo[7]- annulen-2-ol::US9714221, Example 111</t>
  </si>
  <si>
    <t>6-(2,4- difluoro-3- methoxy- phenyl)-5- [4-[(3S)-1- (3- fluoropropyl)- pyrrolidin-3- yl]oxy- phenyl]-8,9- dihydro- 7H- benzo[7]- annulen-2-ol::US9714221, Example 112</t>
  </si>
  <si>
    <t>6-(4- chloro-3- methyl- phenyl)-1- fluoro-5-[4- [(3S)-1-(3- fluoropropyl)- pyrrolidin-3- yl]oxy- phenyl]-8,9- dihydro- 7H- benzo[7]- annulen-2-ol1-fluoro-5- [4-[(3S)-1- (3- fluoropropyl)- pyrrolidin-3- yl]oxy- phenyl]-6-[4- (trifluoro- methoxy)- phenyl]- 8,9- dihydro- 7H- benzo[7]- annulen-2-ol::US9714221, Example 113</t>
  </si>
  <si>
    <t>US9714221, Example 114</t>
  </si>
  <si>
    <t>1-fluoro-5- [4-[(3S)-1- (3- fluoropropyl)- pyrrolidin-3- yl]oxy- phenyl]- 6-[4- fluoro-2- (trifluoro- methyl)phenyl]-8,9- dihydro- 7H- benzo[7]- annulen-2-ol::US9714221, Example 115</t>
  </si>
  <si>
    <t>6-[4- (difluoro- methoxy)-2- fluoro- phenyl]-5- [4-[(3S)-1- (3- fluoropropyl)- pyrrolidin-3- yl]oxy- phenyl]- 8,9- dihydro- 7H- benzo[7]- annulen-2-ol::US9714221, Example 116</t>
  </si>
  <si>
    <t>5-[4-[(3S)- 1-(3- fluoropropyl)- pyrrolidin-3- yl]oxy- phenyl]-6-[2- fluoro-4- (trifluoro- methoxy)- phenyl]-8,9- dihydro- 7H- benzo[7]- annulen-2-ol::US9714221, Example 117</t>
  </si>
  <si>
    <t>6-(2,6- dichloro-3- pyridyl)-5- [4-[(3S)-1- (3- fluoropropyl)- pyrrolidin-3- yl]oxy- phenyl]- 8,9- dihydro- 7H- benzo[7]- annulen-2-ol::US9714221, Example 118</t>
  </si>
  <si>
    <t>5-[4-[(3S)- 1-(3- fluoropropyl)- pyrrolidin-3- yl]oxy- phenyl]-6-[4- (2,2,2- trifluoro- ethoxy)phenyl]-8,9- dihydro- 7H- benzo[7]- annulen-2-ol::US9714221, Example 119</t>
  </si>
  <si>
    <t>6-(4- ethoxy- 3,5-difluoro- phenyl)-5- [4-[(3S)-1- (3- fluoropropyl)- pyrrolidin-3- yl]oxy- phenyl]- 8,9- dihydro- 7H- benzo[7]- annulen-2-ol::US9714221, Example 120</t>
  </si>
  <si>
    <t>6-(4- chloro-2- fluoro- phenyl)-1- fluoro-5-[4- (3S)-1-(3- fluoropropyl)- pyrrolidin-3- yl]oxy- phenyl]- 8,9- dihydro- 7H- benzo[7]- annulen-2-ol::US9714221, Example 121</t>
  </si>
  <si>
    <t>6-(2- chloro-3- fluoro- phenyl)-1- fluoro-5-[4- [(3S)-1-(3- fluoropropyl)- pyrrolidin-3- yl]oxy- phenyl]- 8,9-dihydro- 7H- benzo[7]- annulen-2-ol::US9714221, Example 122</t>
  </si>
  <si>
    <t>1-fluoro-5- [4-[(3S)-1- (3- fluoropropyl)- pyrrolidin-3- yl]oxy- phenyl]- 6-[2- methyl-4- (trifluoro- methyl) phenyl]-8,9- dihydro- 7H- benzo[7]- annulen-2-ol::US9714221, Example 123</t>
  </si>
  <si>
    <t>1-fluoro-5- [4-[(3S)-1- (3- fluoropropyl)- pyrrolidin-3- yl]oxy- phenyl]- 6-[4- (trifluoro- methyl)- phenyl]-8,9- dihydro- 7H- benzo[7]- annulen-2-ol::US9714221, Example 124</t>
  </si>
  <si>
    <t>6-(6- ethoxy-2- methyl-3- pyridyl)-5- [4-[(3S)-1- (3- fluoropropyl)- pyrrolidin-3- yl]oxy- phenyl]- 8,9- dihydro- 7H- benzo[7]- annulen-2-ol::US9714221, Example 125</t>
  </si>
  <si>
    <t>5-[4-[(3S)- 1-(3- fluoropropyl)- pyrrolidin-3- yl]oxy- phenyl]-6-(1- methyl- indol-5-yl)-8,9- dihydro- 7H- benzo[7]- annulen-2-ol::US9714221, Example 126</t>
  </si>
  <si>
    <t>6-(6- chloro-3- pyridyl)-5- [4-[(3S)-1- (3- fluoropropyl)- pyrrolidin-3- yl]oxy- phenyl]- 8,9- dihydro- 7H- benzo[7]- annulen-2-ol::US9714221, Example 127</t>
  </si>
  <si>
    <t>2-fluoro-4- 5-[4-[(3S)- 1-(3- fluoropropyl)- pyrrolidin-3- yl]oxy- phenyl]-2- hydroxy- 8,9- dihydro- 7H- benzo[7]- annulen-6- yl]-N- methyl- benzamide::US9714221, Example 128</t>
  </si>
  <si>
    <t>5-[4-[(3S)- 1-(3- fluoropropyl)- pyrrolidin-3- yl]oxy- phenyl]- 6-[2- fluoro-6- (trifluoro- methyl)-3- pyridyl]- 8,9- dihydro- 7H- benzo[7]- annulen-2-ol::US9714221, Example 129</t>
  </si>
  <si>
    <t>6-[4-(2- fluoro- ethoxy)phenyl]- 5-[4-[(3S)- 1-(3- fluoropropyl)- pyrrolidin-3- yl]oxy- phenyl]- 8,9- dihydro- 7H- benzo[7]- annulen-2-ol::US9714221, Example 130</t>
  </si>
  <si>
    <t>6-(4- ethoxy- 2,3- dimethyl- phenyl)-5- [4-[(3S)-1- (3- fluoropropyl)- pyrrolidin-3- yl]oxy- phenyl]- 8,9- dihydro- 7H- benzo[7]- annulen-2-ol::US9714221, Example 131</t>
  </si>
  <si>
    <t>6-[6- ethoxy-5- (trifluoro- methyl)-3- pyridyl]-5- [4-[(3S)-1- (3- fluoropropyl)- pyrrolidin-3- yl]oxy- phenyl]- 8,9- dihydro- 7H- benzo[7]- annulen-2-ol::US9714221, Example 132</t>
  </si>
  <si>
    <t>5-[4-[(3S)- 1-(3- fluoropropyl)- pyrrolidin-3- yl]oxy- phenyl]- 6-(4- methyl- 2,3- dihydro- 1,4- benzoxazin- 7-yl)-8,9- dihydro- 7H- benzo[7]- annulen-2-ol::US9714221, Example 133</t>
  </si>
  <si>
    <t>6-(2,2- difluoro- 1,3- benzo- dioxol-5-yl)-5- [4-[(3S)-1- (3- fluoropropyl)- pyrrolidin-3- yl]oxy- phenyl]- 8,9- dihydro- 7H- benzo[7]- annulen-2-ol::US9714221, Example 134</t>
  </si>
  <si>
    <t>4-ethyl-6- 5-[4-[(3S)- 1-(3- fluoropropyl)- pyrrolidin-3- yl]oxy- phenyl]-2- hydroxy- 8,9- dihydro- 7H- benzo[7]- annulen-6- yl]-1,4- benzoxazin- 3-one::US9714221, Example 135</t>
  </si>
  <si>
    <t>6-[2- chloro-4- (trifluoro- methoxy)- phenyl]-5-[4- [(3S)-1-(3- fluoropropyl)- pyrrolidin-3- yl]oxy- phenyl]- 8,9- dihydro- 7H- benzo[7]- annulen-2-ol::US9714221, Example 136</t>
  </si>
  <si>
    <t>6-[4- (difluoro- methoxy)- 3,5- difluoro- phenyl]-5- [4-[(3S)-1- (3- fluoropropyl)- pyrrolidin-3- yl]oxy- phenyl]- 8,9- dihydro- 7H- benzo[7]- annulen-2-ol::US9714221, Example 137</t>
  </si>
  <si>
    <t>6-(4-tert- butylphenyl)- 1-fluoro- 5-[4-[(3S)- 1-(3- fluoropropyl)- pyrrolidin-3- yl]oxy- phenyl]- 8,9- dihydro- 7H- benzo[7]- annulen-2-ol::US9714221, Example 138</t>
  </si>
  <si>
    <t>6-(6- ethoxy-4- methyl-3- pyridyl)-5- [4-[(3S)-1- (3- fluoropropyl)- pyrrolidin-3- yl]oxy- phenyl]- 8,9- dihydro- 7H- benzo[7]- annulen-2-ol::US9714221, Example 139</t>
  </si>
  <si>
    <t>6-(3- chloro-4- ethoxy-5- fluoro- phenyl)-5- [4-[(3S)-1- (3- fluoropropyl)- pyrrolidin-3- yl]oxy- phenyl]- 8,9- dihydro- 7H- benzo[7]- annulen-2-ol::US9714221, Example 140</t>
  </si>
  <si>
    <t>6-(2- amino- pyrimidin-5- yl)-5-[4- [(3S)-1-(3- fluoropropyl)- pyrrolidin-3- yl]oxy- phenyl]- 8,9- dihydro- 7H- benzo[7]- annulen-2-ol::US9714221, Example 141</t>
  </si>
  <si>
    <t>6-[4- (difluoro- methyl)- phenyl]-5-[4- [(3S)-1-(3- fluoropropyl)- pyrrolidin-3- yl]oxy- phenyl]- 8,9- dihydro- 7H- benzo[7]- annulen-2-ol::US9714221, Example 142</t>
  </si>
  <si>
    <t>6-[4- (difluoro- methoxy)- phenyl]-1- fluoro-5-[4- [(3S)-1-(3- fluoropropyl)- pyrrolidin-3- yl]oxy- phenyl]- 8,9- dihydro- 7H- benzo[7]- annulen-2-ol::US9714221, Example 143</t>
  </si>
  <si>
    <t>6-[3,5- difluoro-4- (trifluoro- methoxy)- phenyl]-5-[4- [(3S)-1-(3- fluoropropyl)- pyrrolidin-3- yl]oxy- phenyl]- 8,9- dihydro- 7H- benzo[7]- annulen-2-ol::US9714221, Example 144</t>
  </si>
  <si>
    <t>6-[4- (difluoro- methoxy)-2- methyl- phenyl]-5- [4-[(3S)-1- (3- fluoropropyl)- pyrrolidin-3- yl]oxy- phenyl]- 8,9- dihydro- 7H- benzo[7]- annulen-2-ol::US9714221, Example 145</t>
  </si>
  <si>
    <t>5-[4-[(3S)- 1-(3- fluoropropyl)- pyrrolidin-3- yl]oxy- phenyl]-6-[2- methyl-4- (trifluoro- methoxy)- phenyl]-8,9- dihydro- 7H- benzo[7]- annulen-2-ol::US9714221, Example 146</t>
  </si>
  <si>
    <t>6-[5-[4- [(3S)-1-(3- fluoropropyl)- pyrrolidin-3- yl]oxy- phenyl]-2- hydroxy- 8,9- dihydro- 7H- benzo[7]- annulen-6- yl]-4- methyl- 1,4- benzoxazin- 3-one::US9714221, Example 147</t>
  </si>
  <si>
    <t>6-[5-[4- [(3S)-1-(3- fluoropropyl)- pyrrolidin-3- yl]oxy- phenyl]-2- hydroxy- 8,9- dihydro- 7H- benzo[7]- annulen-6- yl]-4H-1,4- benzoxazin- 3-one::US9714221, Example 148</t>
  </si>
  <si>
    <t>6-(2,3- dichloro-4- ethoxy- phenyl)-5- [4-[(3S)-1- (3- fluoropropyl)- pyrrolidin-3- yl]oxy- phenyl]- 8,9- dihydro- 7H- benzo[7]- annulen-2-ol::US9714221, Example 149</t>
  </si>
  <si>
    <t>5-[4-[(3S)- 1-(3- fluoropropyl)- pyrrolidin-3- yl]oxy- phenyl]-6-[3- methyl-4- (trifluoro- methoxy)- phenyl)-8,9- dihydro- 7H- benzo[7]- annulen-2-ol::US9714221, Example 150</t>
  </si>
  <si>
    <t>6-[3- chloro-4- (trifluoro- methoxy)- phenyl]-5-[4- [(3S)-1-(3- fluoropropyl)- pyrrolidin-3- yl]oxy- phenyl]- 8,9- dihydro- 7H- benzo[7]- annulen-2-ol::US9714221, Example 151</t>
  </si>
  <si>
    <t>5-[4-[(3S)- 1-(3- fluoropropyl)- pyrrolidin-3- yl]oxy- phenyl]-6-(5- quinolyl)- 8,9- dihydro- 7H- benzo[7]- annulen-2-ol::US9714221, Example 152</t>
  </si>
  <si>
    <t>5-[4-[(3S)- 1-(3- fluoropropyl)- pyrrolidin-3- yl]oxy- phenyl]-6-(4- pyridyl)- 8,9- dihydro- 7H- benzo[7]- annulen-2-ol::US9714221, Example 153</t>
  </si>
  <si>
    <t>5-[4-[(3S)- 1-(3- fluoropropyl)- pyrrolidin-3- yl]oxy- phenyl]-6-(3- pyridyl)- 8,9- dihydro- 7H- benzo[7]- annulen-2-ol::US9714221, Example 154</t>
  </si>
  <si>
    <t>6-[2- chloro-6- (trifluoro- methyl)-3- pyridyl]-5- [4-[(3S)-1- (3- fluoropropyl)- pyrrolidin-3- yl]oxy- phenyl]-8,9- dihydro- 7H- benzo[7]- annulen-2-ol::US9714221, Example 155</t>
  </si>
  <si>
    <t>US9714221, Example 156::tert-butyl 6-[5-[4- [(3S)-1-(3- fluoropropyl)- pyrrolidin-3- yl]oxy- phenyl]-2- hydroxy- 8,9- dihydro- 7H- benzo[7]- annulen-6- yl]-2,3- dihydro-1,4- benzoxazine-4- carboxylate</t>
  </si>
  <si>
    <t>6-[4- (difluoro- methylsulfanyl)- phenyl]- 5-[4-[(3S)- 1-(3- fluoropropyl)- pyrrolidin-3- yl]oxy- phenyl]- 8,9- dihydro- 7H- benzo[7]- annulen-2-ol::US9714221, Example 157</t>
  </si>
  <si>
    <t>5-[4-[(3S)- 1-(3- fluoropropyl)- pyrrolidin-3- yl]oxy- phenyl]-6- (1,2,3,4- tetrahydro quinolin-7- yl)-8,9- dihydro- 7H- benzo[7]- annulen-2-ol::US9714221, Example 158</t>
  </si>
  <si>
    <t>5-[4-[(3S)- 1-(3- fluoropropyl)- pyrrolidin-3- yl]oxy- phenyl]-6-[4- (trifluoro- methoxy)- phenyl]-8,9- dihydro- 7H- benzo[7]- annulen-2- carboxylic acid::US9714221, Example 159</t>
  </si>
  <si>
    <t>1-fluoro-5- [4-[(3S)-1- (3- fluoropropyl)- pyrrolidin-3- yl]oxy- phenyl]-6-[2- fluoro-4- (trifluoro- methoxy)- phenyl]-8,9- dihydro- 7H- benzo[7]- annulen-2-ol::US9714221, Example 160</t>
  </si>
  <si>
    <t>1-fluoro-5- [4-[(3S)-1- (3- fluoropropyl)- pyrrolidin-3- yl]oxy- phenyl]-6-[4- (trifluoro- methyl- sulfanyl)- phenyl]-8,9- dihydro- 7H- benzo[7]- annulen-2-ol::US9714221, Example 161</t>
  </si>
  <si>
    <t>6-(2,4- dichloro-5- fluoro- phenyl)-5- [4-[(3S)-1- (3- fluoropropyl)- pyrrolidin-3- yl]oxy- phenyl]- 8,9- dihydro- 7H- benzo[7]- annulen-2-ol5-[4-[(3S)- 1-(3- fluoropropyl)- pyrrolidin-3- yl]oxy- phenyl]-6-[4- (trifluoro- methoxy)- phenyl]-8,9- dihydro- 7H- benzo[7]- annulen-2-yl] dihydrogen phosphate::US9714221, Example 162</t>
  </si>
  <si>
    <t>US9714221, Example 163::[5-[4-[(3S)-1-(3-fluoropropyl)pyrrolidin-3-yl]oxyphenyl]-6-[4-(trifluoromethoxy)phenyl]-8,9-dihydro-7H-benzo[7]annulen-2-yl] dihydrogen phosphate</t>
  </si>
  <si>
    <t>5-[4-[(3S)- 1-(3- fluoropropyl)- pyrrolidin-3- yl]oxy- phenyl]-6-(5- methyl- isoxazol-4- yl)-8,9- dihydro- 7H- benzo[7]- annulen-2-ol::US9714221, Example 164</t>
  </si>
  <si>
    <t>6-[4- (difluoro- methoxy)-2- fluoro- phenyl]-1- fluoro-5-[4- [(3S)-1-(3- fluoropropyl)- pyrrolidin-3- yl]oxy- phenyl]-8,9- dihydro- 7H- benzo[7]- annulen-2-ol::US9714221, Example 165</t>
  </si>
  <si>
    <t>5-[4-[(3S)- 1-(3- fluoropropyl)- pyrrolidin-3- yl]oxy- phenyl]-6-[4- (trifluoro- methyl- sulfonyl)- phenyl]-8,9- dihydro- 7H- benzo[7]- annulen-2-ol::US9714221, Example 166</t>
  </si>
  <si>
    <t>6-(3,4- dihydro- 2H-1,4- benzo- xazin-6-yl)-5- [4-[(3S)-1- (3- fluoropropyl)- pyrrolidin-3- yl]oxy- phenyl]-8,9- dihydro- 7H- benzo[7]- annulen-2-ol hydro- chloride::US9714221, Example 167</t>
  </si>
  <si>
    <t>5-[4-[(3S)- 1-(3- fluoropropyl)- pyrrolidin-3- yl]oxy- phenyl]-6-[2- fluoro-4- (trifluoro- methoxy)- phenyl]-8,9- dihydro- 7H- benzo[7]- annulen-2- carboxylic acid::US9714221, Example 168</t>
  </si>
  <si>
    <t>5-[4-[(3S)- 1-(3- fluoropropyl)- pyrrolidin-3- yl]oxy- phenyl]-6- isoxazol-4- yl-8,9- dihydro- 7H- benzo[7]- annulen-2-ol::US9714221, Example 169</t>
  </si>
  <si>
    <t>6-(6- ethoxy-5- fluoro-3- pyridyl)-5- [4-[(3S)-1- (3- fluoropropyl)- pyrrolidin-3- yl]oxy- phenyl]- 8,9- dihydro- 7H- benzo[7]- annulen-2-ol::US9714221, Example 170</t>
  </si>
  <si>
    <t>6-fluoro-5- [5-[4-[(3S)- 1-(3- fluoropropyl)- pyrrolidin-3- yl]oxy- phenyl]-2- hydroxy- 8,9- dihydro- 7H- benzo[7]- annulen-6- yl]pyridin- 2-ol::US9714221, Example 171</t>
  </si>
  <si>
    <t>6-(6-tert- butyl-2- fluoro-4- pyridyl)-5- [4-[(3S)-1- (3- fluoropropyl)- pyrrolidin-3- yl]oxy- phenyl]-8,9- dihydro- 7H- benzo[7]- annulen-2-ol::US9714221, Example 172</t>
  </si>
  <si>
    <t>5-[4-[(3S)- 1-(3- fluoropropyl)- pyrrolidin-3- yl]oxy- phenyl]-6-(4- (trimethyl- silyl- phenyl)-8,9- dihydro- 7H- benzo[7]- annulen-2-ol6-(2,2- dimethyl- indolin-5-yl)- 5-[4-[(3S)- 1-(3- fluoropropyl)- pyrrolidin-3- yl]oxy- phenyl]-8,9- dihydro- 7H- benzo[7]- annulen-2- carboxylic acid hydrochloride::US9714221, Example 173</t>
  </si>
  <si>
    <t>6-(2,2-dimethylindolin-5-yl)-5-[4-[(3S)-1-(3-fluoropropyl)pyrrolidin-3-yl]oxyphenyl]-8,9-dihydro-7H-benzo[7]annulene-2-carboxylic acid::US9714221, Example 174</t>
  </si>
  <si>
    <t>6-(1,3- benzo- thiazol-5-yl)- 5-[4-[(3S)- 1-(3- fluoropropyl)- pyrrolidin-3- yl]oxy- phenyl]-8,9- dihydro- 7H- benzo[7]- annulen-2-ol::US9714221, Example 175</t>
  </si>
  <si>
    <t>5-[4-[(3S)- 1-(3- fluoropropyl)- pyrrolidin-3- yl]oxy- phenyl]-6-(2- methyl-1H- benzimi- dazol-5-yl)- 8,9- dihydro- 7H- benzo[7]- annulen-2-ol::US9714221, Example 176</t>
  </si>
  <si>
    <t>5-[4-[(3S)- 1-(3- fluoropropyl)- pyrrolidin-3- yl]oxy- phenyl]-6-[4- (trifluoro- methyl- sulfanyl)- phenyl]-8,9- dihydro- 7H- benzo[7]- annulene-2- carboxylic acid::US9714221, Example 177</t>
  </si>
  <si>
    <t>6-(1,3- benzo- thiazol-6-yl)- 5-[4-[(3S)- 1-(3- fluoropropyl)- pyrrolidin-3- yl]oxy- phenyl]-8,9- dihydro- 7H- benzo[7]- annulen-2-ol::US9714221, Example 178</t>
  </si>
  <si>
    <t>5-[4-[(3S)- 1-(3- fluoropropyl)- pyrrolidin-3- yl]oxy- phenyl]-6-(3- methyl- benzo- triazol-5- yl)-8,9- dihydro- 7H- benzo[7]- annulen-2-ol::US9714221, Example 179</t>
  </si>
  <si>
    <t>6-[2- chloro-4- (trifluoro- methoxy)- phenyl]-1- fluoro-5-[4- [(3S)-1-(3- fluoropropyl)- pyrrolidin-3- yl]oxy- phenyl]-8,9- dihydro- 7H- benzo[7]- annulen-2-ol::US9714221, Example 180</t>
  </si>
  <si>
    <t>6-(4-tert- butyl-2- methyl- phenyl)-5- [4-[(3S)-1- (3- fluoropropyl)- pyrrolidin-3- yl]oxy- phenyl]-8,9- dihydro- 7H- benzo[7]- annulen-2-ol::US9714221, Example 181</t>
  </si>
  <si>
    <t>6-(2-fluoro- 4-methyl- sulfonyl- phenyl)-5- [4-[(3S)-1- (3- fluoropropyl)- pyrrolidin-3- yl]oxy- phenyl]-8,9- dihydro- 7H- benzo[7]- annulen-2-ol::US9714221, Example 182</t>
  </si>
  <si>
    <t>5-[4-[(3S)- 1-(3- fluoropropyl)- pyrrolidin-3- yl]oxy- phenyl]-6-(3- methyl- isoxazol-4-yl)- 8,9- dihydro- 7H- benzo[7]- annulen-2-ol::US9714221, Example 183</t>
  </si>
  <si>
    <t>5-[4-[(3S)- 1-(3- fluoropropyl)- pyrrolidin-3- yl]oxy- phenyl]-6-[4- (pentafluoro- sulfanyl)- phenyl]-8,9- dihydro- 7H- benzo[7]- annulen-2-ol::US9714221, Example 184</t>
  </si>
  <si>
    <t>5-[4-[(3S)- 1-(3- fluoropropyl)- pyrrolidin-3- yl]oxy- phenyl]-6-(4- morpholino phenyl)- 8,9- dihydro- 7H- benzo[7]- annulen-2-ol::US9714221, Example 185</t>
  </si>
  <si>
    <t>6-[4-(2,2- difluoro- ethoxy)-2- fluoro- phenyl]-5- [4-[(3S)-1- (3- fluoropropyl)- pyrrolidin-3- yl]oxy- phenyl]- 8,9- dihydro- 7H- benzo[7]- annulen-2-ol::US9714221, Example 186</t>
  </si>
  <si>
    <t>5-[4-[(3S)- 1-(3- fluoropropyl)- pyrrolidin-3- yl]oxy- phenyl]-6-(1- methyl- benzimi- dazol-5-yl)- 8,9- dihydro- 7H- benzo[7]- annulen-2-ol::US9714221, Example 187</t>
  </si>
  <si>
    <t>6-(1,2- benzo- xazol-5-yl)- 5-[4-[(3S)- 1-(3- fluoropropyl)- pyrrolidin-3- yl]oxy- phenyl]- 8,9- dihydro- 7H- benzo[7]- annulen-2-ol::US9714221, Example 188</t>
  </si>
  <si>
    <t>5-[4-[(3S)- 1-(3- fluoropropyl)- pyrrolidin-3- yl]oxy- phenyl]-6-(1- oxido- pyridin-1- ium-4- yl)-8,9- dihydro- 7H- benzo[7]- annulen-2-ol::US9714221, Example 189</t>
  </si>
  <si>
    <t>5-[4-[(3S)- 1-(3- fluoropropyl)- pyrrolidin-3- yl]oxy- phenyl]-6-(4- pyrrolidin-1- ylphenyl)- 8,9- dihydro- 7H- benzo[7]- annulen-2-ol::US9714221, Example 190</t>
  </si>
  <si>
    <t>5-[4-[(3S)- 1-(3- fluoropropyl)- pyrrolidin-3- yl]oxy- phenyl]-6-(2- methyl- 1,3-benzo- xazol-5-yl)-8,9- dihydro- 7H- benzo[7]- annulen-2-ol::US9714221, Example 191</t>
  </si>
  <si>
    <t>5-[4-[(3S)- 1-(3- fluoropropyl)- pyrrolidin-3- yl]oxy- phenyl]-6-(2- methyl- 1,3- benzo- xazol-6-yl)-8,9- dihydro- 7H- benzo[7]- annulen-2-ol::US9714221, Example 192</t>
  </si>
  <si>
    <t>6-(2,1,3- benzo- xadiazol-5-yl)- 5-[4-[(3S)- 1-(3- fluoropropyl)- pyrrolidin-3- yl]oxy- phenyl]- 8,9- dihydro- 7H- benzo[7]- annulen-2-ol::US9714221, Example 193</t>
  </si>
  <si>
    <t>6-(2,1,3- benzothia- diazol-5-yl)- 5-[4-[(3S)- 1-(3- fluoropropyl)- pyrrolidin-3- yl]oxy- phenyl]- 8,9- dihydro- 7H- benzo[7]- annulen-2-ol::US9714221, Example 194</t>
  </si>
  <si>
    <t>5-[4-[(3S)- 1-(3- fluoropropyl)- pyrrolidin-3- yl]oxy- phenyl]-6-[4- (oxetan-3- yl)phenyl]- 8,9- dihydro- 7H- benzo[7]- annulen-2-ol::US9714221, Example 195</t>
  </si>
  <si>
    <t>5-[4-[(3S)- 1-(3- fluoropropyl)- pyrrolidin-3- yl]oxy- phenyl]-6- (2,2,3,3- tetra- fluoro-1,4- benzo- dioxon-6-yl)-8,9- dihydro- 7H- benzo[7]- annulen-2-ol::US9714221, Example 196</t>
  </si>
  <si>
    <t>6-(1,2- benzo- thiazol-5-yl)- 5-[4-[(3S)- 1-(3- fluoropropyl)- pyrrolidin-3- yl]oxy- phenyl]- 8,9- dihydro- 7H- benzo[7]- annulen-2-ol::US9714221, Example 197</t>
  </si>
  <si>
    <t>6-[2,3- difluoro-4- (1-piperidyl)- phenyl]-5- [4-[(3S)- 1-(3- fluoropropyl)- pyrrolidin-3- yl]oxy- phenyl]- 8,9- dihydro- 7H- benzo[7]- annulen-2-ol::US9714221, Example 198</t>
  </si>
  <si>
    <t>6-(1,3- benzo- xazol-6-yl)- 5-[4-[(3S)- 1-(3- fluoropropyl)- pyrrolidin-3- yl]oxy- phenyl]- 8,9- dihydro- 7H- benzo[7]- annulen-2-ol::US9714221, Example 199</t>
  </si>
  <si>
    <t>6-(1,2- benzo- xazol-6-yl)- 5-[4-[(3S)- 1-(3- fluoropropyl)- pyrrolidin-3- yl]oxy- phenyl]- 8,9- dihydro- 7H- benzo[7]- annulen-2-ol::US9714221, Example 200</t>
  </si>
  <si>
    <t>6-[4-(1,1- difluoro- ethyl)phenyl]- 5-[4-[(3S)- 1-(3- fluoropropyl)- pyrrolidin-3- yl]oxy- phenyl]- 8,9- dihydro- 7H- benzo[7]- annulen-2-ol::US9714221, Example 201</t>
  </si>
  <si>
    <t>6-(3,6- dihydro- 2H-pyran- 4-yl)-5-[4- [(3S)-1-(3- fluoropropyl)- pyrrolidin-3- yl]oxy- phenyl]- 8,9- dihydro- 7H- benzo[7]- annulen-2-ol5-[4-[(3S)- 1-(3- fluoropropyl)- pyrrolidin-3- yl]oxy- phenyl]-6- tetra- hydro- pyran-4-yl- 8,9- dihydro- 7H- benzo[7]- annulen-2-ol5-[4-[(3S)- 1-(3- fluoropropyl)- pyrrolidin-3- yl]oxy- phenyl]-6-(4- hydroxy- cyclohexyl)- 8,9- dihydro- 7H- benzo[7]- annulen-2-ol::US9714221, Example 202</t>
  </si>
  <si>
    <t>US9714221, Example 203</t>
  </si>
  <si>
    <t>5-[4-[(3S)-1-(3-fluoropropyl)pyrrolidin-3-yl]oxyphenyl]-6-(4-hydroxycyclohexyl)-8,9-dihydro-7H-benzo[7]annulen-2-ol::US9714221, Example 204</t>
  </si>
  <si>
    <t>5-[4-[(3S)- 1-(3- fluoropropyl)- pyrrolidin-3- yl]oxy- phenyl]-6-(3- methyl- benzimi- dazol-5-yl)-8,9- dihydro- 7H- benzo[7]- annulen-2-ol::US9714221, Example 205</t>
  </si>
  <si>
    <t>4-[4-[5-[4- [(3S)-1-(3- fluoropropyl)- pyrrolidin-3- yl]oxy- phenyl]-2- hydroxy- 8,9- dihydro- 7H- benzo[7]- annulen-6- yl]phenyl]- 1H-1,2,4- triazol-5- one6-(4,4- difluoro- cyclohexen-1- yl)-5-[4- [(3S)-1-(3- fluoropropyl)- pyrrolidin-3- yl]oxy- phenyl]-8,9- dihydro- 7H- benzo[7]- annulen-2-ol6-(4,4- difluoro- cyclohexyl)-5- [4-[(3S)-1- (3- fluoropropyl)- pyrrolidin-3- yl]oxy- phenyl]-8,9- dihydro- 7H- benzo[7]- annulen-2-ol::US9714221, Example 206</t>
  </si>
  <si>
    <t>US9714221, Example 207</t>
  </si>
  <si>
    <t>US9714221, Example 208</t>
  </si>
  <si>
    <t>6-(4- chloro- phenyl)-5-[4- [(3S)-1-(3- fluoropropyl)- pyrrolidin-3- yl]oxy- phenyl]-8,9- dihydro- 7H- benzo[7]- annulene-2- carboxylic acid::US9714221, Example 209</t>
  </si>
  <si>
    <t>6-(2- chloro- phenyl)-5-[4- [(3S)-1-(3- fluoropropyl)- pyrrolidin-3- yl]oxy- phenyl]-8,9- dihydro- 7H- benzo[7]- annulene-2- carboxylic acid::US9714221, Example 210</t>
  </si>
  <si>
    <t>6-(2,4- dichloro- phenyl)-1- fluoro-5-[4- [(3S)-1-(3- fluoropropyl)- pyrrolidin-3- yl]oxy- phenyl]-8,9- dihydro- 7H- benzo[7]- annulene-2- carboxylic acid::US9714221, Example 211</t>
  </si>
  <si>
    <t>6-(4- chloro-2- fluoro- phenyl)-1- fluoro-5-[4- [(3S)-1-(3- fluoropropyl)- pyrrolidin-3- yl]oxy- phenyl]-8,9- dihydro- 7H- benzo[7]- annulene-2- carboxylic acid6-(2- chloro-4- fluoro- phenyl)-1- fluoro-5-[4- [(3S)-1-(3- fluoropropyl)- pyrrolidin-3- yl]oxy- phenyl]-8,9- dihydro- 7H- benzo[7]- annulene-2- carboxylic acid::US9714221, Example 212</t>
  </si>
  <si>
    <t>6-(2-chloro-4-fluoro-phenyl)-1-fluoro-5-[4-[(3S)-1-(3-fluoropropyl)pyrrolidin-3-yl]oxyphenyl]-8,9-dihydro-7H-benzo[7]annulene-2-carboxylic acid::US9714221, Example 213</t>
  </si>
  <si>
    <t>9-(4-{[(3S)- 1-(3- fluoropropyl)- pyrrolidin-3- yl]oxy}- phenyl]-8- phenyl- 6,7- dihydro- 5H- benzo[7]- annulen-3-ol5-[4-[(3S)- 1-(3- fluoropropyl)- pyrrolidin-3- yl]oxy- phenyl]-6-(1H- indazol-5- yl)-8,9- dihydro- 7H- benzo[7]- annulen-2-ol::US9714221, Example 214</t>
  </si>
  <si>
    <t>US9714221, Example 215</t>
  </si>
  <si>
    <t>6-(2- Chloro-3- fluoro- phenyl)-5- {4-[(S)-1- (3-fluoro- propyl)- pyrrolidin-3- yloxy]- phenyl}-8,9- dihydro- 7H- benzocyclo- heptene-2- carboxylic acid::US9714221, Example 216</t>
  </si>
  <si>
    <t>5-{4-[(S)-1- (3-Fluoro- propyl)- pyrrolidin-3- yloxy]- phenyl}-6- phenyl- 8,9- dihydro- 7H- benzocyclo- heptene-2- carboxylic acid::US9714221, Example 217</t>
  </si>
  <si>
    <t>6- Benzo- oxazol-5-yl-5- {4-[(S)-1- (3-fluoro- propyl)- pyrrolidin-3- yloxy]- phenyl}- 8,9- dihydro- 7H- benzocyclo- heptene-2- carboxylic acid::US9714221, Example 218</t>
  </si>
  <si>
    <t>US10058534, 1</t>
  </si>
  <si>
    <t>US10058534, 2</t>
  </si>
  <si>
    <t>US10058534, 3</t>
  </si>
  <si>
    <t>(E)-3-(4-((6-hydroxy-2- (2-isopropylphenyl)- benzo[b]thiophen-3- yl)oxy)phenyl)acrylic acid::US10058534, 4</t>
  </si>
  <si>
    <t>(E)-3-(4-((6-hydroxy-2- (o-tolyl)benzo- [b]thiophen-3-yl)oxy)- phenyl)acrylic acid::US10058534, 5</t>
  </si>
  <si>
    <t>(E)-3-(4-((2-(4- chlorophenyl)-6- hydroxybenzo[b] thiophen-3-yl)oxy) phenyl)-acrylic acid::US10058534, 6</t>
  </si>
  <si>
    <t>(E)-3-(4-((2-(3- fluorophenyl)-6- hydroxybenzo[b] thiophen-3-yl)oxy) phenyl)-acrylic acid::US10058534, 7</t>
  </si>
  <si>
    <t>(E)-3-(4-((6-hydroxy-2- (2-(trifluoromethyl)- phenyl)benzo[b] thiophen-3-yl)oxy) phenyl)-acrylic acid::US10058534, 8</t>
  </si>
  <si>
    <t>(E)-3-(4-((2-(2- chlorophenyl)-6- hydroxybenzo[b] thiophen-3-yl)oxy) phenyl)-acrylic acid::US10058534, 9</t>
  </si>
  <si>
    <t>(E)-3-(4-((6-hydroxy-2- (2-methyl-4- (trifluoromethyl)phenyl) benzo[b]thiophen-3- yl)oxy)phenyl)acrylic acid::US10058534, 10</t>
  </si>
  <si>
    <t>(E)-3-(4-((2-(2,4- bis(trifluoromethyl) phenyl)-6-hydroxy- benzo[b]thiophen-3- yl)oxy)phenyl)-acrylic acid::US10058534, 11</t>
  </si>
  <si>
    <t>(E)-3-(4-((2-(4-fluoro- 2-methylphenyl)-6- hydroxybenzo[b] thiophen-3-yl)oxy) phenyl)-acrylic acid::US10058534, 12</t>
  </si>
  <si>
    <t>(E)-3-(4-((2-(2,3- dimethylphenyl)-6- hydroxybenzo[b] thiophen-3-yl)oxy) phenyl)-acrylic acid::US10058534, 13</t>
  </si>
  <si>
    <t>(E)-3-(4-((2-(2,5- dimethylphenyl)-6- hydroxybenzo[b] thiophen-3-yl)oxy) phenyl)-acrylic acid::US10058534, 14</t>
  </si>
  <si>
    <t>(E)-3-(4-((2-(3,5- dimethylisoxazol-4-yl)- 6-hydroxybenzo- [b]thiophen-3-yl)oxy)- phenyl)acrylic acid::US10058534, 15</t>
  </si>
  <si>
    <t>(E)-3-(4-((6-hydroxy-2- (3-hydroxy-2-methyl- phenyl)benzo[b] thiophen-3-yl)oxy) phenyl)-acrylic acid::US10058534, 16</t>
  </si>
  <si>
    <t>(E)-3-(4-((2-(4-fluoro- 2-(trifluoromethyl)- phenyl)-6-hydroxy- benzo[b]thiophen-3- yl)oxy)phenyl)acrylic acid::US10058534, 17</t>
  </si>
  <si>
    <t>(E)-3-(4-((2-(2- ethylphenyl)-6- hydroxybenzo[b] thiophen-3-yl)oxy) phenyl)-acrylic acid::US10058534, 18</t>
  </si>
  <si>
    <t>(E)-3-(4-((2-(2- acetylphenyl)-6- hydroxybenzo[b] thiophen-3-yl)oxy) phenyl)-acrylic acid::US10058534, 19</t>
  </si>
  <si>
    <t>(E)-3-(4-((2-(2-(tert- butyl)phenyl)-6- hydroxybenzo[b] thiophen-3-yl)oxy) phenyl)-acrylic acid::US10058534, 20</t>
  </si>
  <si>
    <t>(E)-3-(4-((6-hydroxy-2- (2-nitrophenyl)- benzo[b]thiophen-3- yl)oxy)phenyl)-acrylic acid::US10058534, 21</t>
  </si>
  <si>
    <t>(E)-3-(4-((2-(4-(tert- butyl)phenyl)-6- hydroxybenzo[b] thiophen-3-yl)oxy) phenyl)-acrylic acid::US10058534, 22</t>
  </si>
  <si>
    <t>(E)-3-(4-((2-(3,5- dimethylphenyl)-6- hydroxybenzo[b] thiophen-3-yl)oxy) phenyl)-acrylic acid::US10058534, 23</t>
  </si>
  <si>
    <t>(E)-3-(4-((6-hydroxy-2- (2-isocyanophenyl)- benzo[b]thiophen-3- yl)oxy)phenyl)acrylic acid::US10058534, 24</t>
  </si>
  <si>
    <t>(S,E)-3-(4-((6-hydroxy- 2-(2-(1- hydroxyethyl)phenyl) benzo[b]thiophen-3- yl)oxy)phenyl)acrylic acid::US10058534, 25</t>
  </si>
  <si>
    <t>US10058534, 26</t>
  </si>
  <si>
    <t>US10058534, 27</t>
  </si>
  <si>
    <t>US10058534, 28</t>
  </si>
  <si>
    <t>US10058534, 29</t>
  </si>
  <si>
    <t>US10058534, 30</t>
  </si>
  <si>
    <t>US10058534, 31</t>
  </si>
  <si>
    <t>US10058534, 32</t>
  </si>
  <si>
    <t>(E)-3-(4-((2-(4- fluorophenyl)-6- hydroxybenzo[b] thiophen-3-yl)oxy) phenyl)-N- (3,3,3-trifluoropropyl)-  acrylamide::US10058534, 33</t>
  </si>
  <si>
    <t>(E)-ethyl 3-(4-((6- hydroxy-2-(4- hydroxyphenyl)benzo[b] thiophen-3-yl)oxy)-2- methylphenyl)acrylate::US10058534, 34</t>
  </si>
  <si>
    <t>(E)-ethyl 3-(4-((6- hydroxy-2-(4- hydroxyphenyl)benzo[b] thiophen-3-yl)oxy)-3- methylphenyl)acrylate::US10058534, 35</t>
  </si>
  <si>
    <t>(E)-methyl 3-(4-((2-(4- fluorophenyl)-6- hydroxybenzo[b] thiophen-3-yl)oxy) phenyl)-acrylate::US10058534, 36</t>
  </si>
  <si>
    <t>(E)-methyl 3-(4-((5,7- difluoro-6-hydroxy-2- (4-hydroxyphenyl)- benzo[b]thiophen-3- yl)oxy)phenyl)acrylate::US10058534, 37</t>
  </si>
  <si>
    <t>(E)-3-(4-((5,7-difluoro- 6-hydroxy-2-(4- hydroxyphenyl)benzo[b] thiophen-3- yl)oxy)phenyl)acrylic acid::US10058534, 38</t>
  </si>
  <si>
    <t>(E)-3-(4-((7-fluoro-6- hydroxy-2-(4- hydroxyphenyl)benzo[b] thiophen-3- yl)oxy)phenyl)acrylic acid::US10058534, 39</t>
  </si>
  <si>
    <t>(E)-3-(4-((2-(3-fluoro- 4-hydroxyphenyl)-6- hydroxybenzo[b] thiophen-3- yl)oxy)phenyl)acrylic acid::US10058534, 40</t>
  </si>
  <si>
    <t>(E)-methyl 3-(4-((6- hydroxy-2-(4-hydroxy- 3-methylphenyl)- benzo[b]thiophen-3- yl)oxy)phenyl)acrylate::US10058534, 41</t>
  </si>
  <si>
    <t>(E)-ethyl 3-(4-((6- hydroxy-2-(4- hydroxyphenyl)benzo[b] thiophen-3-yl)oxy)-2- methoxyphenyl)acrylate::US10058534, 43</t>
  </si>
  <si>
    <t>(E)-methyl 3-(4-((6- hydroxy-2- phenylbenzo[b]thiophen- 3-yl)oxy)phenyl)- acrylate::US10058534, 44</t>
  </si>
  <si>
    <t>US10058534, 45</t>
  </si>
  <si>
    <t>US10058534, 46</t>
  </si>
  <si>
    <t>(E)-2-(4-fluoro-2- methylphenyl)-3-(4-(2- (5-propyl-1,3,4- oxadiazol-2- yl)vinyl)phenoxy)benzo [b]thiophen-6-ol::US10058534, 47</t>
  </si>
  <si>
    <t>US10058534, 48</t>
  </si>
  <si>
    <t>US10058534, 49</t>
  </si>
  <si>
    <t>(E)-4-(4-((6-hydroxy-2- (4-hydroxyphenyl)- benzo[b]thiophen-3- yl)oxy)styryl)-6- (trifluoromethyl) pyrimidin-2(1H)-one::US10058534, 50</t>
  </si>
  <si>
    <t>(E)-2-(4-fluoro-2- methylphenyl)-3-(4-(2- (1-methyl-1H-tetrazol- 5-yl)vinyl)phenoxy)- benzo[b]thiophen-6-ol::US10058534, 51</t>
  </si>
  <si>
    <t>(E)-2-(4-fluorophenyl)- 3-(4-(2-(1-methyl-1H- tetrazol-5- yl)vinyl)phenoxy)benzo [b]thiophen-6-ol::US10058534, 52</t>
  </si>
  <si>
    <t>(E)-2-(4-fluoro-2- methylphenyl)-3-(4-(2- (1-propyl-1H-tetrazol- 5-yl)vinyl)phenoxy) benzo[b]thiophen-6-ol::US10058534, 53</t>
  </si>
  <si>
    <t>US10058534, 54</t>
  </si>
  <si>
    <t>(E)-2-(4- hydroxyphenyl)-3-(4- (2-(2-methyl-2H- tetrazol-5-yl)vinyl)- phenoxy)benzo[b] thiophen-6-ol::US10058534, 55</t>
  </si>
  <si>
    <t>(E)-3-(4-((6-hydroxy-2- (4-hydroxyphenyl)- benzo[b]thiophen-3- yl)oxy)-2- methylphenyl)acrylic acid::US10058534, 56</t>
  </si>
  <si>
    <t>(E)-3-(4-((6-hydroxy-2- (4-hydroxyphenyl)- benzo[b]thiophen-3- yl)oxy)-3- methylphenyl)acrylic acid::US10058534, 57</t>
  </si>
  <si>
    <t>(E)-3-(4-((6-hydroxy-2- (4-hydroxyphenyl)- benzo[b]thiophen-3- yl)oxy)-2- methylphenyl)acrylic acid::US10058534, 58</t>
  </si>
  <si>
    <t>(E)-3-(4-((6-hydroxy-2- (4-(trifluoromethoxy)- phenyl)benzo[b] thiophen- 3-yl)oxy)phenyl)- acrylic acid::US10058534, 59</t>
  </si>
  <si>
    <t>(E)-3-(4-((6-hydroxy-2- phenylbenzo[b]thiophen- 3-yl)oxy)phenyl)- acrylic acid::US10058534, 60</t>
  </si>
  <si>
    <t>(E)-3-(4-((6-hydroxy-2- (4-hydroxy-3- methylphenyl)benzo[b] thiophen-3- yl)oxy)phenyl)acrylic acid::US10058534, 61</t>
  </si>
  <si>
    <t>(E)-3-(4-((6-hydroxy-2- (4-hydroxyphenyl)- benzo[b]thiophen-3- yl)oxy)phenyl)but-2- enoic acid::US10058534, 62</t>
  </si>
  <si>
    <t>(E)-3-(4-((6-hydroxy-2- (4-(trifluoromethyl)- phenyl)benzo[b]thiophen- 3-yl)oxy)phenyl)-N- methylacrylamide::US10058534, 63::US10058534, 70</t>
  </si>
  <si>
    <t>(E)-3-(4-((6-hydroxy-2- (4-hydroxyphenyl)- benzo[b]thiophen-3- yl)oxy)phenyl)acrylamide::US10058534, 64</t>
  </si>
  <si>
    <t>(E)-3-(4-((6-hydroxy-2- (4- hydroxyphenyl)benzo[b] thiophen-3- yl)oxy)phenyl)-N-(2- hydroxyethyl)acrylamide::US10058534, 65</t>
  </si>
  <si>
    <t>(E)-3-(4-((6-hydroxy-2- (4- hydroxyphenyl)benzo[b] thiophen-3- yl)oxy)phenyl)-N- methylacrylamide::US10058534, 66</t>
  </si>
  <si>
    <t>(E)-3-(4-((2-(4- fluorophenyl)-6- hydroxybenzo[b]thiophen- 3-yl)oxy)phenyl)-N- methylacrylamide::US10058534, 67</t>
  </si>
  <si>
    <t>(E)-3-(4-((6-hydroxy-2- (4-hydroxy-3- methylphenyl)benzo[b] thiophen-3- yl)oxy)phenyl)-N- methylacrylamide::US10058534, 68</t>
  </si>
  <si>
    <t>(E)-3-(4-((2-(3-fluoro- 4-hydroxyphenyl)-6- hydroxybenzo[b]thiophen- 3-yl)oxy)phenyl)-N- methylacrylamide::US10058534, 69</t>
  </si>
  <si>
    <t>US10058534, 71</t>
  </si>
  <si>
    <t>US10058534, 72</t>
  </si>
  <si>
    <t>US10058534, 73</t>
  </si>
  <si>
    <t>(E)-2-(4- hydroxyphenyl)-3-(4- (2-(1-propyl-1H- imidazol-4- yl)vinyl)phenoxy)benzo [b]thiophen-6-ol::US10058534, 74</t>
  </si>
  <si>
    <t>(E)-2-(4- hydroxyphenyl)-3-(4- (2-(1-propyl-1H- imidazol-5- yl)vinyl)phenoxy)benzo [b]thiophen-6-ol::US10058534, 75</t>
  </si>
  <si>
    <t>(E)-3-(4-(2-(5- cyclopropyl-1,3,4- oxadiazol-2- yl)vinyl)phenoxy)-2-(4- fluoro-2- methylphenyl)benzo[b] thiophen-6-ol::US10058534, 76</t>
  </si>
  <si>
    <t>(E)-3-(4-((2-(2- ((dimethylamino)methyl) phenyl)-6- hydroxybenzo[b]thiophen- 3-yl)oxy)phenyl)acrylic acid::US10058534, 77</t>
  </si>
  <si>
    <t>US10058534, 78</t>
  </si>
  <si>
    <t>US10058534, 79</t>
  </si>
  <si>
    <t>US10058534, 80</t>
  </si>
  <si>
    <t>US10058534, 81</t>
  </si>
  <si>
    <t>US10058534, 82</t>
  </si>
  <si>
    <t>US10058534, 83</t>
  </si>
  <si>
    <t>US10058534, 84</t>
  </si>
  <si>
    <t>US10058534, 85</t>
  </si>
  <si>
    <t>(E)-3-(4-((2-(2-(sec- butyl)phenyl)-6- hydroxybenzo[b] thiophen-3- yl)oxy)phenyl)acrylic acid::US10058534, 86</t>
  </si>
  <si>
    <t>(E)-3-(4-((2-(2- cyclopentylphenyl)-6- hydroxybenzo[b] thiophen-3- yl)oxy)phenyl)acrylic acid::US10058534, 87</t>
  </si>
  <si>
    <t>(E)-3-(4-((2-(4-fluoro- 2-(2,2,2- trifluoroethyl)phenyl)- 6- hydroxybenzo[b] thiophen-3- yl)oxy)phenyl)acrylic acid::US10058534, 88</t>
  </si>
  <si>
    <t>(E)-3-(4-((2-(2- cyclobutylphenyl)-6- hydroxybenzo[b] thiophen-3- yl)oxy)phenyl)acrylic acid::US10058534, 89</t>
  </si>
  <si>
    <t>(E)-3-(4-((2-(3-fluoro- 2- (trifluoromethyl) phenyl)-6- hydroxybenzo[b] thiophen-3- yl)oxy)phenyl)acrylic acid::US10058534, 90</t>
  </si>
  <si>
    <t>(E)-3-(4-((6-hydroxy-2- (6-methoxy-2- (trifluoromethyl)pyridin- 3-yl)benzo[b]thiophen- 3-yl)oxy)phenyl)acrylic acid::US10058534, 91</t>
  </si>
  <si>
    <t>(E)-3-(4-((6-hydroxy-2- (2-(pyrrolidin-1- ylmethyl)phenyl)benzo [b]thiophen-3- yl)oxy)phenyl)acrylic acid::US10058534, 92</t>
  </si>
  <si>
    <t>3-(4-((6-hydroxy-2-(2- isopropylphenyl)benzo [b]thiophen-3- yl)oxy)phenyl)propanoic acid::US10058534, 93</t>
  </si>
  <si>
    <t>(E)-3-(4-((2-(2- (cyanomethyl)phenyl)- 6- hydroxybenzo[b] thiophen-3- yl)oxy)phenyl)acrylic acid::US10058534, 94</t>
  </si>
  <si>
    <t>(E)-3-(4-((2-(5-fluoro- 2- (trifluoromethyl) phenyl)-6- hydroxybenzo[b] thiophen-3- yl)oxy)phenyl)acrylic acid::US10058534, 95</t>
  </si>
  <si>
    <t>(E)-3-(4-((6-hydroxy-2- (2-((2-methyl-2H- tetrazol-5- yl)methyl)phenyl)benzo [b]thiophen-3- yl)oxy)phenyl)acrylic acid::US10058534, 96</t>
  </si>
  <si>
    <t>(E)-3-(4-((2-(2- (azetidin-1- ylmethyl)phenyl)-6- hydroxybenzo[b] thiophen-3- yl)oxy)phenyl)acrylic acid::US10058534, 97</t>
  </si>
  <si>
    <t>(E)-3-(4-((6-hydroxy-2- (3- isopropylphenyl) benzo[b] thiophen-3- yl)oxy)phenyl)acrylic acid::US10058534, 98</t>
  </si>
  <si>
    <t>(E)-3-(4-((2-(4-fluoro- 2-((2-oxopyrrolidin-1- yl)methyl)phenyl)-6- hydroxybenzo[b] thiophen-3- yl)oxy)phenyl)acrylic acid::US10058534, 99</t>
  </si>
  <si>
    <t>(E)-3-(4-((6-hydroxy-2- (2-methylpyridin-3- yl)benzo[b]thiophen-3- yl)oxy)phenyl)acrylic acid::US10058534, 100</t>
  </si>
  <si>
    <t>(E)-3-(4-((7-fluoro-6- hydroxy-2-(2- isopropylphenyl)benzo [b]thiophen-3- yl)oxy)phenyl)acrylic acid::US10058534, 101</t>
  </si>
  <si>
    <t>(E)-2-(2- isopropylphenyl)-3-(4- (2-(5-methyl-1,3,4- oxadiazol-2- yl)vinyl)phenoxy)benzo [b]thiophen-6-ol::US10058534, 102</t>
  </si>
  <si>
    <t>(E)-2-(2- isopropylphenyl)-3-(4- (2-(5-propyl-1,3,4- oxadiazol-2- yl)vinyl)phenoxy)benzo [b]thiophen-6-ol::US10058534, 103</t>
  </si>
  <si>
    <t>(E)-3-(4-(2-(5- cyclopropyl-1,3,4- oxadiazol-2- yl)vinyl)phenoxy)-2-(2- isopropylphenyl)benzo [b]thiophen-6-ol::US10058534, 104</t>
  </si>
  <si>
    <t>(E)-2-(2- isopropylphenyl)-3-(4- (2-(5-methyl-4H-1,2,4- triazol-3- yl)vinyl)phenoxy)benzo [b]thiophen-6-ol::US10058534, 105</t>
  </si>
  <si>
    <t>(E)-3-(4-(2-(4,5- dimethyl-4H-1,2,4- triazol-3- yl)vinyl)phenoxy)-2-(4- fluoro-2- methylphenyl)benzo[b] thiophen-6-ol::US10058534, 106</t>
  </si>
  <si>
    <t>(E)-2-(2- isopropylphenyl)-3-(4- (2-(5-propyl-4H-1,2,4- triazol-3- yl)vinyl)phenoxy)benzo [b]thiophen-6-ol::US10058534, 107</t>
  </si>
  <si>
    <t>(E)-3-(4-((2-(5-fluoro- 2-(2,2,2- trifluoroethyl)phenyl)- 6- hydroxybenzo[b] thiophen-3- yl)oxy)phenyl)acrylic acid::US10058534, 108</t>
  </si>
  <si>
    <t>(E)-3-(4-((6-hydroxy-2- (2-(2,2,2- trifluoroethyl)phenyl) benzo[b]thiophen-3- yl)oxy)phenyl)acrylic acid::US10058534, 109</t>
  </si>
  <si>
    <t>(E)-3-(4-((2-(4-fluoro- 2-isopropylphenyl)-6- hydroxybenzo[b] thiophen-3- yl)oxy)phenyl)acrylic acid::US10058534, 110</t>
  </si>
  <si>
    <t>(E)-3-(4-((2-(2-(1- fluoroethyl)phenyl)-6- hydroxybenzo[b] thiophen-3- yl)oxy)phenyl)acrylic acid::US10058534, 111</t>
  </si>
  <si>
    <t>(E)-3-(4-((6-hydroxy-2- (2- (trifluoromethoxy)phenyl) benzo[b]thiophen-3- yl)oxy)phenyl)acrylic acid::US10058534, 112</t>
  </si>
  <si>
    <t>(E)-2-(4-((6-hydroxy-2- (2- isopropylphenyl)benzo [b]thiophen-3- yl)oxy)benzylidene) butanoic acid::US10058534, 113</t>
  </si>
  <si>
    <t>(E)-2-(4-((6-hydroxy-2- (4- hydroxyphenyl)benzo [b]thiophen-3- yl)oxy)benzylidene) butanoic acid::US10058534, 114</t>
  </si>
  <si>
    <t>(E)-3-(4-((6-hydroxy-2- (4-isopropyloxazol-5- yl)benzo[b]thiophen-3- yl)oxy)phenyl)acrylic acid::US10058534, 115</t>
  </si>
  <si>
    <t>(R,E)-3-(4-((6-hydroxy- 2-(2-(1- hydroxyethyl)phenyl) benzo[b]thiophen-3- yl)oxy)phenyl)acrylic acid::US10058534, 116</t>
  </si>
  <si>
    <t>(E)-3-(5-((6-hydroxy-2- (2- isopropylphenyl)benzo [b]thiophen-3- yl)oxy)pyridin-2- yl)acrylic acid::US10058534, 117</t>
  </si>
  <si>
    <t>(E)-3-(4-((6-hydroxy-2- (2- isopropylphenyl)benzo [b]thiophen-3- yl)amino)phenyl)acrylic acid::US10058534, 118</t>
  </si>
  <si>
    <t>(E)-3-(4-((6-hydroxy-2- (2- isopropylphenyl)benzo [b]thiophen-3- yl)(methyl)amino)phenyl) acrylic acid::US10058534, 119</t>
  </si>
  <si>
    <t>(E)-4-(4-((2-(4-fluoro- 2- (trifluoromethyl) phenyl)-6- hydroxybenzo[b]thiophen- 3-yl)oxy)phenyl)but- 3-en-2-one::US10058534, 120</t>
  </si>
  <si>
    <t>(E)-4-(4-((6-hydroxy-2- (4- (trifluoromethyl)phenyl) benzo[b]thiophen-3- yl)oxy)phenyl)but-3-en- 2-one::US10058534, 121</t>
  </si>
  <si>
    <t>(E)-3-(4-((2-(2-(1,1- difluoroethyl)phenyl)-6- hydroxybenzo[b] thiophen-3- yl)oxy)phenyl)acrylic acid::US10058534, 122</t>
  </si>
  <si>
    <t>(E)-3-(4-((6-hydroxy-2- (2-(oxetan-3- yl)phenyl)benzo[b] thiophen-3- yl)oxy)phenyl)acrylic acid::US10058534, 123</t>
  </si>
  <si>
    <t>(E)-3-(4-((6-hydroxy-2- (2-isopropyl-6- methylphenyl)benzo[b] thiophen-3- yl)oxy)phenyl)acrylic acid::US10058534, 124</t>
  </si>
  <si>
    <t>(E)-3-(4-((2-(2- (dimethylamino)phenyl)- 6-hydroxybenzo[b] thiophen-3- yl)oxy)phenyl)acrylic acid::US10058534, 125</t>
  </si>
  <si>
    <t>(E)-3-(4-((2-(2-ethoxy- 4-fluorophenyl)-6- hydroxybenzo[b] thiophen-3- yl)oxy)phenyl)acrylic acid::US10058534, 126</t>
  </si>
  <si>
    <t>(E)-3-(4-((2-(2- cyclopropylphenyl)-6- hydroxybenzo[b] thiophen-3- yl)oxy)phenyl)acrylic acid::US10058534, 127</t>
  </si>
  <si>
    <t>(E)-3-(4-((2-(4-fluoro- 2-isopropoxyphenyl)-6- hydroxybenzo[b] thiophen-3- yl)oxy)phenyl)acrylic acid::US10058534, 128</t>
  </si>
  <si>
    <t>(E)-3-(4-((6-hydroxy-2- (6-methoxy-2- methylpyridin-3- yl)benzo[b]thiophen-3- yl)oxy)phenyl)acrylic acid::US10058534, 129</t>
  </si>
  <si>
    <t>(E)-3-(4-((2-(2,6- diethylphenyl)-6- hydroxybenzo[b] thiophen-3- yl)oxy)phenyl)acrylic acid::US10058534, 130</t>
  </si>
  <si>
    <t>(E)-3-(4-((6-hydroxy-2- (2-methylfuran-3- yl)benzo[b]thiophen-3- yl)oxy)phenyl)acrylic acid::US10058534, 131</t>
  </si>
  <si>
    <t>(E)-3-(4-((2-(2- ethynylphenyl)-6- hydroxybenzo[b] thiophen-3- yl)oxy)phenyl)acrylic acid::US10058534, 132</t>
  </si>
  <si>
    <t>(E)-3-(4-((6-hydroxy-2- (1-methyl-1H-indol-4- yl)benzo[b]thiophen-3- yl)oxy)phenyl)acrylic acid::US10058534, 133</t>
  </si>
  <si>
    <t>(E)-3-(4-((6-hydroxy-2- (2-isopropyl-4- methoxyphenyl)benzo [b]thiophen-3- yl)oxy)phenyl)acrylic acid::US10058534, 134</t>
  </si>
  <si>
    <t>(E)-3-(4-((2-(2- isopropylphenyl)-6- (pivaloyloxy)benzo[b] thiophen-3- yl)oxy)phenyl)acrylic acid::US10058534, 135</t>
  </si>
  <si>
    <t>(E)-3-(4-((2-(2- isopropylphenyl)-6- (propionyloxy)benzo[b] thiophen-3- yl)oxy)phenyl)acrylic acid::US10058534, 136</t>
  </si>
  <si>
    <t>(E)-ethyl 3-(4-((6- hydroxy-2-(2- isopropylphenyl)benzo [b]thiophen-3- yl)oxy)phenyl)acrylate::US10058534, 137</t>
  </si>
  <si>
    <t>(E)-2-morpholinoethyl 3-(4-((6-hydroxy-2-(2- isopropylphenyl)benzo [b]thiophen-3- yl)oxy)phenyl)acrylate::US10058534, 138</t>
  </si>
  <si>
    <t>US10058534, 139</t>
  </si>
  <si>
    <t>US10125135, Example 1</t>
  </si>
  <si>
    <t>(6S,8R)-6-(2,6-difluoro-4-(2-(3-(fluoromethyl)azetidin-1-yl)ethoxy)phenyl)-7-(2-fluoro-2-methylpropyl)-6,8-dimethyl-6,7,8,9-tetrahydro-3H-pyrazolo[4,3-f]isoquinoline::US10125135, Example 2</t>
  </si>
  <si>
    <t>(6S,8S)-6-(2,6-difluoro-4-(2-(3-(fluoromethyl)azetidin-1-yl)ethoxy)phenyl)-8-(difluoromethyl)-7-(2-fluoro-2-methylpropyl)-6,7,8,9-tetrahydro-3H-pyrazolo[4,3-f]isoquinoline::US10125135, Example 3</t>
  </si>
  <si>
    <t>(6S,8S)-6-(2,6-difluoro-4-(2-(3-(fluoromethyl)azetidin-1-yl)ethoxy)phenyl)-8-(difluoromethyl)-7-(2-fluoro-2-methylpropyl)-6-methyl-6,7,8,9-tetrahydro-3H-pyrazolo[4,3-f]isoquinoline::US10125135, Example 4</t>
  </si>
  <si>
    <t>(6S,8R)-7-(2-fluoro-2-methylpropyl)-6-(4-(2-(3-(fluoromethyl)azetidin-1-yl)ethoxy)-2-methoxyphenyl)-8-methyl-6,7,8,9-tetrahydro-3H-pyrazolo[4,3-f]isoquinoline::US10125135, Example 5</t>
  </si>
  <si>
    <t>(6S,8R)-7-((l-fluorocyclopropyl)methyl)-6-(4-(2-(3-(fluoromethyl)azetidin-1-yl)ethoxy)-2-methoxyphenyl)-8-methyl-6,7,8,9-tetrahydro-3H-is pyrazolo[4,3-f]isoquinoline::US10125135, Example 6</t>
  </si>
  <si>
    <t>(6S,8R)-7-(2,2-difluoroethyl)-6-(4-(2-(3-(fluoromethyl)azetidin-1-yl)ethoxy)-2-methoxyphenyl)-8-methyl-6,7,8,9-tetrahydro-3H-pyrazolo[4,3-f]isoquinoline::US10125135, Example 7</t>
  </si>
  <si>
    <t>(6S,8R)-7-((l-fluorocyclopropyl)methyl)-6-(5-(2-(3-(fluoromethyl)azetidin-1-yl)ethoxy)pyridin-2-yl)-8-methyl-6,7,8,9-tetrahydro-3H-pyrazolo[4,3-f]isoquinoline::US10125135, Example 8</t>
  </si>
  <si>
    <t>(6S,8R)-6-(4-(2-(3-(fluoromethyl)azetidin-1-yl)ethoxy)-2-methoxyphenyl)-7-isobutyl-8-methyl-6,7,8,9-tetrahydro-3H-pyrazolo[4,3-f]isoquinoline::US10125135, Example 9</t>
  </si>
  <si>
    <t>(6S,8R)-7-(2,2-difluoro-3-methoxypropyl)-6-(5-(2-(3-(fluoromethyl)azetidin-1-yl)ethoxy)pyridin-2-yl)-8-methyl-6,7,8,9-tetrahydro-3H-pyrazolo[4,3-f]isoquinoline::US10125135, Example 10</t>
  </si>
  <si>
    <t>(6S,8R)-7-(2,2- difluoropropyl)-6- (4-(2-(3- (fluoromethyl) azetidin-1- yl)ethoxy)-2- methoxyphenyl)- 8-methyl-6,7,8,9- tetrahydro-3H- pyrazolo[4,3- f]isoquinoline::US10125135, Example 11</t>
  </si>
  <si>
    <t>(6S,8R)-6-(4-(2- (3-(fluoromethyl) azetidin-1- yl)ethoxy)-2- methoxyphenyl)- 8-methyl-7- (2,2,2- trifluoroethyl)- 6,7,8,9- tetrahydro-3H- pyrazolo[4,3- f]isoquinoline::US10125135, Example 12</t>
  </si>
  <si>
    <t>(6S,8R)-6-(4-(2- (3-(fluoromethyl) azetidin-1- yl)ethoxy)-2- methoxyphenyl)- 7-((3- fluorooxetan-3- yl)methyl)-8- methyl-6,7,8,9- tetrahydro-3H- pyrazolo[4,3- f]isoquinoline::US10125135, Example 13</t>
  </si>
  <si>
    <t>2,2-difluoro-3- ((6S,8R)-6-(4-(2- (3-(fluoromethyl) azetidin-1- yl)ethoxy)-2- methoxyphenyl)- 8-methyl-3,6,8,9- tetrahydro-7H- pyrazolo[4,3- f]isoquinolin-7- yl)propan-1-ol::US10125135, Example 14</t>
  </si>
  <si>
    <t>(6S,8R)-7-(2,2- difluoro-3- methoxypropyl)- 6-(4-(2-(3- (fluoromethyl) azetidin-1- yl)ethoxy)-2- methoxyphenyl)- 8-methyl-6,7,8,9- tetrahydro-3H- pyrazolo[4,3- f]isoquinoline::US10125135, Example 15</t>
  </si>
  <si>
    <t>(6S,8R)-7-(2- fluoro-3- methoxy-2- methylpropyl)-6- (4-(2-(3- (fluoromethyl) azetidin-1- yl)ethoxy)-2- methoxyphenyl)- 8-methyl-6,7,8,9- tetrahydro-3H- pyrazolo[4,3- f]isoquinoline::US10125135, Example 16::US10125135, Example 17</t>
  </si>
  <si>
    <t>(6S,8R)-7-(2,3- difluoropropyl)- 6-(4-(2-(3- (fluoromethyl) azetidin-1- yl)ethoxy)-2- methoxyphenyl)- 8-methyl-6,7,8,9- tetrahydro-3H- pyrazolo[4,3- f]isoquinoline::US10125135, Example 18::US10125135, Example 19</t>
  </si>
  <si>
    <t>(6S,8R)-7-(2,3- difluoro-2- methylpropyl)-6- (4-(2-(3- (fluoromethyl) azetidin-1- yl)ethoxy)-2- methoxyphenyl)- 8-methyl-6,7,8,9- tetrahydro-3H- pyrazolo[4,3- f]isoquinoline::US10125135, Example 20::US10125135, Example 21</t>
  </si>
  <si>
    <t>(6S,8R)-6-(4-(2- (3- (fluoromethyl) azetidin-1- yl)ethoxy)-2- methoxyphenyl)- 8-methyl-7- (2,2,3- trifluoropropyl)- 6,7,8,9- tetrahydro-3H- pyrazolo[4,3- f]isoquinoline::US10125135, Example 22</t>
  </si>
  <si>
    <t>(6S,8R)-7-(2- fluoro-2- methylpropyl)-6- (2-methoxy-4- (2-(3- methylazetidin- 1-yl)ethoxy) phenyl)-8- methyl-6,7,8,9- tetrahydro-3H- pyrazolo[4,3- f]isoquinoline::US10125135, Example 23</t>
  </si>
  <si>
    <t>(6S,8R)-7-(2- fluoro-2- methylpropyl)-6- (2-methoxy-4- (2-(3- methoxyazetidin- 1-yl)ethoxy) phenyl)-8-methyl- 6,7,8,9- tetrahydro-3H- pyrazolo[4,3- f]isoquinoline::US10125135, Example 24</t>
  </si>
  <si>
    <t>(6S,8R)-7-(2,2- difluoropropyl)-6- (2-fluoro-4-(2-(3- (fluoromethyl) azetidin-1- yl)ethoxy)-6- methoxyphenyl)- 8-methyl-6,7,8,9- tetrahydro-3H- pyrazolo[4,3- f]isoquinoline::US10125135, Example 25</t>
  </si>
  <si>
    <t>2,2-difluoro-3- ((6S,8R)-6-(2- fluoro-4-(2-(3- (fluoromethyl) azetidin-1- yl)ethoxy)-6- methoxyphenyl)- 8-methyl-8,9- dihydro-3H- pyrazolo[4,3- f]isoquinolin- 7(6H)-yl)propan- 1-ol::US10125135, Example 26</t>
  </si>
  <si>
    <t>(6S,8R)-6-(2- fluoro-4-(2-(3- (fluoromethyl) azetidin-1- yl)ethoxy)-6- methoxyphenyl)- 8-methyl-7- (2,2,3- trifluoropropyl)- 6,7,8,9- tetrahydro-3H- pyrazolo[4,3- f]isoquinoline::US10125135, Example 27</t>
  </si>
  <si>
    <t>(6R,8R)-6-(4-(2- (3- (fluoromethyl) azetidin-1- yl)ethoxy) phenyl)-7- isobutyl-8- methyl-6,7,8,9- tetrahydro-3H- pyrazolo[4,3- f]isoquinoline::US10125135, Example 28</t>
  </si>
  <si>
    <t>(6R,8R)-7-((1- fluorocyclo- propyl)methyl)- 6-(4-(2-(3- (fluoromethyl) azetidin-1- yl)ethoxy) phenyl)-8- methyl-6,7,8,9- tetrahydro-3H- pyrazolo[4,3- f]isoquinoline::US10125135, Example 29</t>
  </si>
  <si>
    <t>(6R,8R)-7-((1- fluorocyclo- propyl)methyl)- 6-(4-(2-(3- (fluoromethyl) azetidin-1- yl)ethoxy) phenyl)-6,8- dimethyl- 6,7,8,9- tetrahydro-3H- pyrazolo[4,3- f]isoquinoline::US10125135, Example 30</t>
  </si>
  <si>
    <t>(6R,8R)-6-(4- (2-(3- (fluoromethyl) azetidin-1- yl)ethoxy) phenyl)-7-((3- fluorooxetan-3- yl)methyl)-8- methyl-6,7,8,9- tetrahydro-3H- pyrazolo[4,3- f]isoquinoline::US10125135, Example 31</t>
  </si>
  <si>
    <t>(6R,8R)-6-(4-(2- (3- (fluoromethyl) azetidin-1- yl)ethoxy) phenyl)-7-((3- fluorooxetan-3- yl)methyl)-6,8- dimethyl-6,7,8,9- tetrahydro-3H- pyrazolo[4,3- f]isoquinoline::US10125135, Example 32</t>
  </si>
  <si>
    <t>(6S,8R)-6-(2,6- difluoro-4-(2-(3- (fluoromethyl) azetidin-1- yl)ethoxy) phenyl)-7- isobutyl-8- methyl-6,7,8,9- tetrahydro-3H- pyrazolo[4,3- f]isoquinoline::US10125135, Example 33</t>
  </si>
  <si>
    <t>(6S,8R)-6-(2,6- difluoro-4-(2-(3- (fluoromethyl) azetidin-1- yl)ethoxy) phenyl)-7-(2,3- difluoropropyl)- 8-methyl- 6,7,8,9- tetrahydro-3H- pyrazolo[4,3- f]isoquinoline::US10125135, Example 34::US10125135, Example 35</t>
  </si>
  <si>
    <t>6-(2,6-difluoro- 4-(2-(3- (fluoromethyl) azetidin-1- yl)ethoxy) phenyl)-7- isobutyl-8,8- dimethyl- 6,7,8,9- tetrahydro-3H- pyrazolo[4,3- f]isoquinoline::US10125135, Example 36</t>
  </si>
  <si>
    <t>6-(2,6-difluoro- 4-(2-(3- (fluoromethyl) azetidin-1- yl)ethoxy) phenyl)-7-(2- fluoro-2- methylpropyl)- 8,8-dimethyl- 6,7,8,9- tetrahydro-3H- pyrazolo[4,3- f]isoquinoline::US10125135, Example 37</t>
  </si>
  <si>
    <t>(6S,8R)-6-(4-(2- (3- (difluoromethyl) azetidin-1- yl)ethoxy)-2,6- difluorophenyl)- 7-(2-fluoro-2- methylpropyl)-8- methyl-6,7,8,9- tetrahydro-3H- pyrazolo[4,3- f]isoquinoline::US10125135, Example 38</t>
  </si>
  <si>
    <t>2-((6S,8R)-7-((1- fluorocyclo- propyl)methyl)- 8-methyl-6,7,8,9- tetrahydro-3H- pyrazolo[4,3- f]isoquinolin-6- yl)-5-(2-(3- (fluoromethyl) azetidin-1- yl)ethoxy) benzonitrile::US10125135, Example 39</t>
  </si>
  <si>
    <t>(6S,8R)-6-(5-(2- (3-(fluoromethyl) azetidin-1- yl)ethoxy) pyridin-2-yl)-7- isobutyl-8- methyl-6,7,8,9- tetrahydro-3H- pyrazolo[4,3- f]isoquinoline::US10125135, Example 40</t>
  </si>
  <si>
    <t>(6S,8R)-7-(2,2- difluoropropyl)- 6-(5-(2-(3- (fluoromethyl) azetidin-1- yl)ethoxy) pyridin-2-yl)- 8-methyl- 6,7,8,9- tetrahydro-3H- pyrazolo[4,3- f]isoquinoline::US10125135, Example 41</t>
  </si>
  <si>
    <t>(6-chloro-4-methoxypyridin-3-yl)methanol::US10125135, Example 42</t>
  </si>
  <si>
    <t>(6S,8R)-6-(2,6- difluoro-4-(2-(3- (fluoromethyl) azetidin-1- yl)ethoxy) phenyl)-1-fluoro- 7-((3- fluorooxetan-3- yl)methyl)-8- methyl-6,7,8,9- tetrahydro-3H- pyrazolo[4,3- f]isoquinoline::US10125135, Example 43</t>
  </si>
  <si>
    <t>(6S,8R)-6-(2,6- difluoro-4-(2-(3- (fluoromethyl) azetidin-1- yl)ethoxy) phenyl)-1- fluoro-7- isobutyl-8- methyl-6,7,8,9- tetrahydro-3H- pyrazolo[4,3- f]isoquinoline::US10125135, Example 44</t>
  </si>
  <si>
    <t>7-(2,2- difluoroethyl)- 6-(5-(2-(3- (fluoromethyl) azetidin-1- yl)ethoxy) pyridin-2-yl)- 8,8-dimethyl- 6,7,8,9- tetrahydro-3H- pyrazolo[4,3- f]isoquinoline::US10125135, Example 45</t>
  </si>
  <si>
    <t>(6S,8R)-7-((1- fluorocyclo- propyl)methyl)- 6-(6-(2-(3- (fluoromethyl) azetidin-1- yl)ethoxy)-2- methoxypyridin- 3-yl)-8-methyl- 6,7,8,9- tetrahydro-3H- pyrazolo[4,3- f]isoquinoline::US10125135, Example 46</t>
  </si>
  <si>
    <t>3,5-difluoro-4- ((6S,8R)-7-(2- fluoro-2- methylpropyl)-8- methyl-6,7,8,9- tetrahydro-3H- pyrazolo[4,3- f]isoquinolin-6- yl)-N-(2-(3- (fluoromethyl) azetidin-1- yl)ethyl)aniline::US10125135, Example 47</t>
  </si>
  <si>
    <t>(6S,8R)-7-(2,2- difluoroethyl)-6- (3-fluoro-5-(2-(3- (fluoromethyl) azetidin-1- yl)ethoxy) pyridin-2-yl)-8- methyl-6,7,8,9- tetrahydro-3H- pyrazolo[4,3- f]isoquinoline::US10125135, Example 48</t>
  </si>
  <si>
    <t>(6S,8R)-6-(5-(2-(3-(fluoromethyl)azetidin-1-yl)ethoxy)pyridin-2-yl)-8-methyl-7-(2,2,2-trifluoroethyl)-6,7,8,9-tetrahydro-3H-pyrazolo[4,3-f]isoquinoline::US10125135, Example 49</t>
  </si>
  <si>
    <t>(6S,8R)-6-(3-fluoro-5-(2-(3-(fluoromethyl)azetidin-1-yl)ethoxy)pyridin-2-yl)-8-methyl-7-(2,2,2-trifluoroethyl)-6,7,8,9-tetrahydro-3H-pyrazolo[4,3-f]isoquinoline::US10125135, Example 50</t>
  </si>
  <si>
    <t>(6S,8R)-7-(2,2-difluoroethyl)-6-(5-(2-(3-(fluoromethyl)azetidin-1-yl)ethoxy)pyridin-2-yl)-8-methyl-6,7,8,9-tetrahydro-3H-pyrazolo[4,3-f]isoquinoline::US10125135, Example 51</t>
  </si>
  <si>
    <t>CHEMBL3623004::US10130617, Example 1</t>
  </si>
  <si>
    <t>CHEMBL3623003::US10130617, Example 2</t>
  </si>
  <si>
    <t>(E)-3-(3,5-Difluoro-4-((1R,3R)-2-((S)-3-fluoro-2-methylpropyl)-3-methyl-2,3,4,9-tetrahydro-1H-pyrido[3,4-b]indol-1-yl)phenyl)acrylic acid::US10130617, Example 3</t>
  </si>
  <si>
    <t>(E)-3-(4-((1R,3R)-2-((S)-3-fluoro-2-methylpropyl)-3-methyl-2,3,4,9-tetrahydro-1H-pyrido[3,4-b]indol-1-yl)phenyl)acrylic acid::US10130617, Example 4</t>
  </si>
  <si>
    <t>(E)-3-(3,5-difluoro-4-(2-((S)-3-fluoro-2-methylpropyl)-3,3-dimethyl-2,3,4,9-tetrahydro-1H-pyrido[3,4-b]indol-1-yl)phenyl)acrylic acid (isomer 1)*::US10130617, Example 5</t>
  </si>
  <si>
    <t>(E)-3-(3,5-difluoro-4-(2-(2-fluoro-2-methylpropyl)-3,3-dimethyl-2,3,4,9-tetrahydro-1H-pyrido[3,4-b]indol-1-yl)phenyl)acrylic acid (isomer 1)*::US10130617, Example 6</t>
  </si>
  <si>
    <t>(E)-3-(4-(2-((S)-3-fluoro-2-methylpropyl)-3,3-dimethyl-2,3,4,9-tetrahydro-1H-pyrido[3,4-b]indol-1-yl)phenyl)acrylic acid (isomer 1)*::US10130617, Example 7</t>
  </si>
  <si>
    <t>(E)-3-(4-(2-(2-fluoro-2-methylpropyl)-3,3-dimethyl-2,3,4,9-tetrahydro-1H-pyrido[3,4-b]indol-1-yl)phenyl)acrylic acid (isomer 1)*::US10130617, Example 8</t>
  </si>
  <si>
    <t>(E)-3-(3-fluoro-4-(2-((S)-3-fluoro-2-methylpropyl)-3,3-dimethyl-2,3,4,9-tetrahydro-1H-pyrido[3,4-b]indol-1-yl)phenyl)acrylic acid (isomer 1)*::US10130617, Example 9</t>
  </si>
  <si>
    <t>N-(4-((6S,8R)-7-(2,2-difluoro-3-methoxypropyl)-8-methyl-6,7,8,9-tetrahydro-3H-pyrazolo[4,3-f]isoquinolin-6-yl)-3-methoxyphenyl)-1-(3-fluoropropyl)azetidin-3-amine::US10131663, Example 1</t>
  </si>
  <si>
    <t>6-((6S,8R)-7-(2,2-difluoro-3-methoxypropyl)-8-methyl-6,7,8,9-tetrahydro-3H-pyrazolo[4,3-f]isoquinolin-6-yl)-N-(1-(3-fluoropropyl)azetidin-3-yl)pyridin-3-amine::US10131663, Example 2</t>
  </si>
  <si>
    <t>6-((6S,8R)-7-((1-fluorocyclopropyl)methyl)-8-methyl-6,7,8,9-tetrahydro-3H-pyrazolo[4,3-f]isoquinolin-6-yl)-N-(1-(3-fluoropropyl)azetidin-3-yl)pyridin-3-amine::US10131663, Example 3</t>
  </si>
  <si>
    <t>N-(4-((6S,8R)-7-(2-fluoro-3-methoxy-2-methylpropyl)-8-methyl-6,7,8,9-tetrahydro-3H-pyrazolo[4,3-f]isoquinolin-6-yl)-3-methoxyphenyl)-1-(3-fluoropropyl)azetidin-3-amine (diastereoisomeric mixture)::US10131663, Example 4</t>
  </si>
  <si>
    <t>3-((6S,8R)-6-(2,6-difluoro-4-((1-(3-fluoropropyl)azetidin-3-yl)amino)phenyl)-8-methyl-3,6,8,9-tetrahydro-7H-pyrazolo[4,3-f]isoquinolin-7-yl)-2,2-difluoropropan-1-ol::US10131663, Example 5</t>
  </si>
  <si>
    <t>N-(4-((6S,8R)-7-((1-fluorocyclopropyl)methyl)-8-methyl-6,7,8,9-tetrahydro-3H-pyrazolo[4,3-f]isoquinolin-6-yl)-3-methoxyphenyl)-1-(3-fluoropropyl)azetidin-3-amine::US10131663, Example 6</t>
  </si>
  <si>
    <t>(6S,8R)-7-((1-fluorocyclopropyl)methyl)-6-(4-((1-(3-fluoropropyl)azetidin-3-yl)oxy)-2-methoxyphenyl)-8-methyl-6,7,8,9-tetrahydro-3H-pyrazolo[4,3-f]isoquinoline::US10131663, Example 7</t>
  </si>
  <si>
    <t>N-(3,5-difluoro-4-((6S,8R)-8-methyl-7-(2,2,2-trifluoroethyl)-6,7,8,9-tetrahydro-3H-pyrazolo[4,3-f]isoquinolin-6-yl)phenyl)-1-(3-fluoropropyl)azetidin-3-amine::US10131663, Example 8</t>
  </si>
  <si>
    <t>5-((6S,8R)-7-((1-fluorocyclopropyl)methyl)-8-methyl-6,7,8,9-tetrahydro-3H-pyrazolo[4,3-f]isoquinolin-6-yl)-N-(1-(3-fluoropropyl)azetidin-3-yl)-4-methoxypyridin-2-amine::US10131663, Example 9</t>
  </si>
  <si>
    <t>N-(4-((6S,8R)-7-((3-(fluoromethyl)oxetan-3-yl)methyl)-8-methyl-6,7,8,9-tetrahydro-3H-pyrazolo[4,3-f]isoquinolin-6-yl)-3-methoxyphenyl)-1-(3-fluoropropyl)azetidin-3-amine::US10131663, Example 10</t>
  </si>
  <si>
    <t>N-(3,5-difluoro-4-((6S,8R)-7-((1-fluorocyclopropyl)methyl)-8-methyl-6,7,8,9-tetrahydro-3H-pyrazolo[4,3-f]isoquinolin-6-yl)phenyl)-1-(3-fluoropropyl)azetidin-3-amine::US10131663, Example 11</t>
  </si>
  <si>
    <t>(6S,8R)-7-(2-fluoro-3-methoxy-2-methylpropyl)-6-(4-(1-(3-fluoropropyl)azetidin-3-yloxy)-2-methoxyphenyl)-8-methyl-6,7,8,9-tetrahydro-3H-pyrazolo[4,3-f]isoquinoline::US10131663, Example 12</t>
  </si>
  <si>
    <t>US10131663, Example 13</t>
  </si>
  <si>
    <t>N-(4-((6S,8R)-7-(2-fluoro-3-methoxy-2-methylpropyl)-8-methyl-6,7,8,9-tetrahydro-3H-pyrazolo[4,3-f]isoquinolin-6-yl)-3-methoxyphenyl)-1-(3-fluoropropyl)azetidin-3-amine::US10131663, Example 14</t>
  </si>
  <si>
    <t>US10131663, Example 15</t>
  </si>
  <si>
    <t>2,2-difluoro-3-((6S,8R)-6-(5-((1-(3-fluoropropyl)azetidin-3-yl)amino)pyridin-2-yl)-8-methyl-3,6,8,9-tetrahydro-7H-pyrazolo[4,3-f]isoquinolin-7-yl)propan-1-ol::US10131663, Example 16</t>
  </si>
  <si>
    <t>N-[1-(3-fluoropropyl)azetidin-3-yl]-6-[(6S,8R)-8-methyl-7-(2,2,2-trifluoroethyl)-3,6,8,9-tetrahydropyrazolo[4,3-f]isoquinolin-6-yl]pyridin-3-amine::US10131663, Example 17</t>
  </si>
  <si>
    <t>5-fluoro-6-((6S,8R)-7-((1-fluorocyclopropyl)methyl)-8-methyl-6,7,8,9-tetrahydro-3H-pyrazolo[4,3-f]isoquinolin-6-yl)-N-(1-(3-fluoropropyl)azetidin-3-yl)pyridin-3-amine::US10131663, Example 18</t>
  </si>
  <si>
    <t>N-(4-((6S,8R)-7-(2,2-difluoropropyl)-8-methyl-6,7,8,9-tetrahydro-3H-pyrazolo[4,3-f]isoquinolin-6-yl)-3-methoxyphenyl)-1-(3-fluoropropyl)azetidin-3-amine::US10131663, Example 19</t>
  </si>
  <si>
    <t>N-(3-ethoxy-4-((6S,8R)-7-((1-fluorocyclopropyl)methyl)-8-methyl-6,7,8,9-tetrahydro-3H-pyrazolo[4,3-f]isoquinolin-6-yl)phenyl)-1-(3-fluoropropyl)azetidin-3-amine::US10131663, Example 20</t>
  </si>
  <si>
    <t>N-(4-((6S,8R)-7-(2,2-difluoroethyl)-8-methyl-6,7,8,9-tetrahydro-3H-pyrazolo[4,3-f]isoquinolin-6-yl)-3-methoxyphenyl)-1-(3-fluoropropyl)azetidin-3-amine::US10131663, Example 21</t>
  </si>
  <si>
    <t>(6S,8R)-7-(2,2-difluoroethyl)-6-(4-((1-(3-fluoropropyl)azetidin-3-yl)oxy)-2-methoxyphenyl)-8-methyl-6,7,8,9-tetrahydro-3H-pyrazolo[4,3-f]isoquinoline::US10131663, Example 22</t>
  </si>
  <si>
    <t>3-((6S,8R)-6-(2,6-difluoro-4-(1-(3-fluoropropyl)azetidin-3-ylamino)phenyl)-8-methyl-8,9-dihydro-3H-pyrazolo[4,3-f]isoquinolin-7(6H)-yl)-2-fluoro-2-methylpropan-1-ol::US10131663, Example 23</t>
  </si>
  <si>
    <t>US10131663, Example 24</t>
  </si>
  <si>
    <t>6-((6S,8R)-7-(2,2-difluoroethyl)-8-methyl-6,7,8,9-tetrahydro-3H-pyrazolo[4,3-f]isoquinolin-6-yl)-N-(1-(3-fluoropropyl)azetidin-3-yl)pyridin-3-amine::US10131663, Example 25</t>
  </si>
  <si>
    <t>(6S,8R)-7-(2,2-difluoroethyl)-6-(5-((1-(3-fluoropropyl)azetidin-3-yl)oxy)pyridin-2-yl)-8-methyl-6,7,8,9-tetrahydro-3H-pyrazolo[4,3-f]isoquinoline::US10131663, Example 26</t>
  </si>
  <si>
    <t>1-(3-Fluoropropyl)-N-(4-((6R,8R)-8-methyl-7-(2,2,2-trifluoroethyl)-6,7,8,9-tetrahydro-3H-pyrazolo[4,3-f]isoquinolin-6-yl)phenyl)azetidin-3-amine::US10131663, Example 27</t>
  </si>
  <si>
    <t>1-(3-fluoropropyl)-N-(3-methoxy-4-((6S,8R)-8-methyl-7-(2,2,2-trifluoroethyl)-6,7,8,9-tetrahydro-3H-pyrazolo[4,3-f]isoquinolin-6-yl)phenyl)azetidin-3-amine::US10131663, Example 28</t>
  </si>
  <si>
    <t>2-fluoro-N-(1-(3-fluoropropyl)azetidin-3-yl)-6-((6S,8R)-8-methyl-7-(2,2,2-trifluoroethyl)-6,7,8,9-tetrahydro-3H-pyrazolo[4,3-f]isoquinolin-6-yl)pyridin-3-amine::US10131663, Example 29</t>
  </si>
  <si>
    <t>5-fluoro-N-(1-(3-fluoropropyl)azetidin-3-yl)-6-((6S,8R)-8-methyl-7-(2,2,2-trifluoroethyl)-6,7,8,9-tetrahydro-3H-pyrazolo[4,3-f]isoquinolin-6-yl)pyridin-3-amine::US10131663, Example 30</t>
  </si>
  <si>
    <t>2,2-Difluoro-3-((6S,8R)-6-(3-fluoro-5-((1-(3-fluoropropyl)azetidin-3-yl)amino)pyridin-2-yl)-8-methyl-3,6,8,9-tetrahydro-7H-pyrazolo[4,3-f]isoquinolin-7-yl)propan-1-ol::US10131663, Example 31</t>
  </si>
  <si>
    <t>6-((6S,8R)-1-fluoro-8-methyl-7-(2,2,2-trifluoroethyl)-6,7,9,8-tetrahydro-3H-pyrazolo[4,3-f]isoquin-6-yl)-N-(3-fluoropropyl)azetidi-3-yl)pyridin-3-amine::US10131663, Example 32</t>
  </si>
  <si>
    <t>5-Fluoro-6-((6S,8R)-1-fluoro-8-methyl-7-(2,2,2-trifluoroethyl)-6,7,8,9-tetrahydro-3H-pyrazolo[4,3-f]isoquinolin-6-yl)-N-(1-(3-fluoropropyl)azetidin-3-yl)pyridin-3-amine::US10131663, Example 33</t>
  </si>
  <si>
    <t>N-(1-(3- fluoropropyl) azetidin-3-yl)- N-methyl-6- ((6S,8R)-8- methyl-7- (2,2,2- trifluoroethyl)- 6,7,8,9- tetrahydro-3H- pyrazolo[4,3- f]isoquinolin- 6-yl)pyridin-3- amine::US10131663, Example 34</t>
  </si>
  <si>
    <t>BDBM300970::N-(1-(3- fluoropropyl) azetidin-3-yl)-6- ((6S,8R)-6- deuterio-8- methyl-7- (2,2,2- trifluoroethyl)- 6,7,8,9- tetrahydro-3H- pyrazolo[4,3- f]isoquinolin- 6-yl)pyridin-3- amine::US10131663, Example 35</t>
  </si>
  <si>
    <t>N-(1-(3- fluoropropyl) azetidin-3-yl)-5- methoxy-6- ((6S,8R)-8- methyl-7- (2,2,2- trifluoroethyl)- 6,7,8,9- tetrahydro-3H- pyrazolo[4,3- f]isoquinolin- 6-yl)pyridin-3- amine::US10131663, Example 37</t>
  </si>
  <si>
    <t>5-((6S,8R)-1- fluoro-8- methyl-7- (2,2,2- trifluoroethyl)- 6,7,8,9- tetrahydro-3H- pyrazolo[4,3- f]isoquinolin- 6-yl)-N-(1-(3- fluoropropyl) azetidin-3- yl)pyrazin-2- amine::US10131663, Example 38</t>
  </si>
  <si>
    <t>2-fluoro-6- ((6S,8R)-1- fluoro-8- methyl-7- (2,2,2- trifluoroethyl)- 6,7,8,9- tetrahydro-3H- pyrazolo[4,3- f]isoquinolin- 6-yl)-N-(1-(3- fluoropropyl) azetidin-3- yl)pyridin-3- amine::US10131663, Example 39</t>
  </si>
  <si>
    <t>6-fluoro-N-(1- (3- fluoropropyl) azetidin-3-yl)-5- ((6S,8R)-8- methyl-7- (2,2,2- trifluoroethyl)- 6,7,8,9- tetrahydro-3H- pyrazolo[4,3- f]isoquinolin- 6-yl)pyridin-2- amine::US10131663, Example 40</t>
  </si>
  <si>
    <t>N-(2-fluoro-4- ((6R,8R)-8- methyl-7- (2,2,2- trifluoroethyl)- 6,7,8,9- tetrahydro-3H- pyrazolo[4,3- f]isoquinolin- 6-yl)phenyl)-1- (3- fluoropropyl) azetidin-3- amine::US10131663, Example 41</t>
  </si>
  <si>
    <t>N-(1-(3- fluoropropyl) azetidin-3-yl)-5- ((6S,8R)-8- methyl-7- (2,2,2- trifluoroethyl)- 6,7,8,9- tetrahydro-3H- pyrazolo[4,3- f]isoquinolin- 6-yl)pyrazin-2- amine::US10131663, Example 42</t>
  </si>
  <si>
    <t>6-((6S,8R)-7- (2,2- difluoroethyl)- 8-methyl- 6,7,8,9- tetrahydro-3H- pyrazolo[4,3- f]isoquinolin- 6-yl)-N-(1-(3- fluoropropyl) azetidin-3-yl)- N- methylpyridin- 3-amine::US10131663, Example 43</t>
  </si>
  <si>
    <t>6-((6S,8R)-7- (2,2- difluoroethyl)- 6,8-dimethyl- 6,7,8,9- tetrahydro-3H- pyrazolo[4,3- f]isoquinolin- 6-yl)-N-(1-(3- fluoropropyl) azetidin-3- yl)pyridin-3- amine::US10131663, Example 44</t>
  </si>
  <si>
    <t>N-(4-((6S,8R)- 7-(2,2- difluoroethyl)- 6,8-dimethyl- 6,7,8,9- tetrahydro-3H- pyrazolo[4,3- f]isoquinolin- 6-yl)-3- methoxyphenyl)- 1-(3- fluoropropyl) azetidin-3- amine::US10131663, Example 45</t>
  </si>
  <si>
    <t>6-((6S,8R)-7- (2,2- difluoroethyl)- 8-methyl- 6,7,8,9- tetrahydro-3H- pyrazolo[4,3- f]isoquinolin- 6-yl)-5-fluoro- N-(1-(3- fluoropropyl) azetidin-3- yl)pyridin-3- amine::US10131663, Example 46</t>
  </si>
  <si>
    <t>6-((6S,8R)-7- (2,2- difluoroethyl)- 8-methyl- 6,7,8,9- tetrahydro-3H- pyrazolo[4,3- f]isoquinolin- 6-yl)-2-fluoro- N-(1-(3- fluoropropyl) azetidin-3- yl)pyridin-3- amine::US10131663, Example 47</t>
  </si>
  <si>
    <t>N-(4-((6R,8R)- 7-(2,2- difluoroethyl)- 8-methyl- 6,7,8,9- tetrahydro-3H- pyrazolo[4,3- f]isoquinolin- 6-yl)phenyl)-1- (3- fluoropropyl) azetidin-3- amine::US10131663, Example 48</t>
  </si>
  <si>
    <t>N-(4-((6S,8R)- 7-(2,2- difluoroethyl)- 8-methyl- 6,7,8,9- tetrahydro-3H- pyrazolo[4,3- f]isoquinolin- 6-yl)-3,5- difluorophenyl)- 1-(3- fluoropropyl) azetidin-3- amine::US10131663, Example 49</t>
  </si>
  <si>
    <t>5-((6S,8R)-7- (2,2- difluoroethyl)- 8-methyl- 6,7,8,9- tetrahydro-3H- pyrazolo[4,3- f]isoquinolin- 6-yl)-N-(1-(3- fluoropropyl) azetidin-3- yl)pyrazin-2- amine::US10131663, Example 50</t>
  </si>
  <si>
    <t>6-((6S,8S)-7- (2,2- difluoroethyl)- 8- (difluoromethyl)- 6,7,8,9- tetrahydro-3H- pyrazolo[4,3- f]isoquinolin- 6-yl)-N-(1-(3- fluoropropyl) azetidin-3- yl)pyridin-3- amine::US10131663, Example 51</t>
  </si>
  <si>
    <t>N-(4-((6S,8R)- 7-((1- fluorocyclo- propyl)methyl)-8- methyl- 6,7,8,9- tetrahydro-3H- pyrazolo[4,3- f]isoquinolin- 6-yl)-3- methoxyphenyl)- 1-(3- fluoropropyl)- N- methylazetidin- 3-amine::US10131663, Example 52</t>
  </si>
  <si>
    <t>N-(2-fluoro-4- ((6S,8R)-7-((1- fluorocyclo- propyl)methyl)-8- methyl- 6,7,8,9- tetrahydro-3H- pyrazolo[4,3- f]isoquinolin- 6-yl)-5- methoxyphenyl)- 1-(3- fluoropropyl) azetidin-3- amine::US10131663, Example 53</t>
  </si>
  <si>
    <t>5-((6S,8R)-7- ((1- fluorocyclo- propyl)methyl)-8- methyl- 6,7,8,9- tetrahydro-3H- pyrazolo[4,3- f]isoquinolin- 6-yl)-N-(1-(3- fluoropropyl) azetidin-3- yl)pyridin-2- amine::US10131663, Example 54</t>
  </si>
  <si>
    <t>5-((6S,8R)-7- ((1- fluorocyclo- propyl)methyl)-8- methyl- 6,7,8,9- tetrahydro-3H- pyrazolo[4,3- f]isoquinolin- 6-yl)-N-(1-(3- fluoropropyl) azetidin-3- yl)pyrazin-2- amine::US10131663, Example 55</t>
  </si>
  <si>
    <t>N-(4-((6S,8R)- 7-((1- fluorocyclo- propyl)methyl)-8- methyl- 6,7,8,9- tetrahydro-3H- pyrazolo[4,3- f]isoquinolin- 6-yl)-3- methoxyphenyl)- 1-(3,3,3- trifluoropropyl) azetidin-3- amine::US10131663, Example 56</t>
  </si>
  <si>
    <t>6-((6S,8R)-7- ((1- fluorocyclo- propyl)methyl)-8- methyl- 6,7,8,9- tetrahydro-3H- pyrazolo[4 3- f]isoquinolin- 6-yl)-N-(1-(3- fluoropropyl) azetidin-3-yl)- N- methylpyridin- 3-amine::US10131663, Example 57</t>
  </si>
  <si>
    <t>2,2-difluoro-3- ((6S,8R)-6-(5- ((1-(3- fluoropropyl) azetidin-3- yl)oxy)pyridin- 2-yl)-8- methyl- 3,6,8,9- tetrahydro-7H- pyrazolo[4,3- f]isoquinolin- 7-yl)propan-1- ol::US10131663, Example 58</t>
  </si>
  <si>
    <t>2,2-difluoro-3- ((6S,8R)-6-(3- fluoro-5-((1- (3- fluoropropyl) azetidin-3- yl)oxy)pyridin- 2-yl)-8- methyl- 3,6,8,9- tetrahydro-7H- pyrazolo[4,3- f]isoquinolin- 7-yl)propan-1- ol::US10131663, Example 59</t>
  </si>
  <si>
    <t>2,2-difluoro-3- ((6S,8R)-6-(4- ((1-(3- fluoropropyl) azetidin-3- yl)amino)-2- methoxyphenyl)- 8-methyl- 3,6,8,9- tetrahydro-7H- pyrazolo[4,3- f]isoquinolin- 7-yl)propan-1- ol::US10131663, Example 60</t>
  </si>
  <si>
    <t>2,2-difluoro-3- ((6S,8R)-1- fluoro-6-(5- ((1-(3- fluoropropyl) azetidin-3- yl)amino)pyridin- 2-yl)-8- methyl- 3,6,8,9- tetrahydro-7H- pyrazolo[4,3- f]isoquinolin- 7-yl)propan-1- ol::US10131663, Example 61</t>
  </si>
  <si>
    <t>2,2-difluoro-3- ((6S,8R)-1- fluoro-6-(6- fluoro-5-((1- (3- fluoropropyl) azetidin-3- yl)amino)pyridin- 2-yl)-8- methyl- 3,6,8,9- tetrahydro-7H- pyrazolo[4,3- f]isoquinolin- 7-yl)propan-1- ol::US10131663, Example 62</t>
  </si>
  <si>
    <t>6-((6S,8R)-7- (2-fluoro-2- methylpropyl)- 8-methyl- 6,7,8,9- tetrahydro-3H- pyrazolo[4,3- f]isoquinolin- 6-yl)-N-(1-(3- fluoropropyl) azetidin-3- yl)pyridin-3- amine::US10131663, Example 63</t>
  </si>
  <si>
    <t>N-(4-((6S,8R)- 7-(2-fluoro-2- methylpropyl)- 8-methyl- 6,7,8,9- tetrahydro-3H- pyrazolo[4,3- f]isoquinolin- 6-yl)-3- methoxyphenyl)- 1-(3- fluoropropyl) azetidin-3- amine::US10131663, Example 64</t>
  </si>
  <si>
    <t>6-((6S,8R)-7- (2- fluoropropyl)- 8-methyl- 6,7,8,9- tetrahydro-3H- pyrazolo[4,3- f]isoquinolin- 6-yl)-N-(1-(3- fluoropropyl) azetidin-3- yl)pyridin-3- amine::US10131663, Example 65::US10131663, Example 66</t>
  </si>
  <si>
    <t>1-(3- fluoropropyl)- N-(4-((6S,8R)- 7-(2- fluoropropyl)- 8-methyl- 6,7,8,9- tetrahydro-3H- pyrazolo[4,3- f]isoquinolin- 6-yl)-3- methoxyphenyl) azetidin-3- amine::BDBM301002::US10131663, Example 67</t>
  </si>
  <si>
    <t>N-(1-(3- fluoropropyl) azetidin-3-yl)-6-  ((6S,8R)-7- isobutyl-8- methyl- 6,7,8,9- tetrahydro-3H- pyrazolo[4,3- f]isoquinolin- 6-yl)pyridin-3- amine::US10131663, Example 69</t>
  </si>
  <si>
    <t>6-((6S,8R)-7- (2,2- difluoropropyl)- 8-methyl- 6,7,8,9- tetrahydro-3H- pyrazolo[4,3- f]isoquinolin- 6-yl)-N-(1-(3- fluoropropyl) azetidin-3- yl)pyridin-3- amine::US10131663, Example 70</t>
  </si>
  <si>
    <t>5-fluoro-N-(1- (3- fluoropropyl) azetidin-3-yl)-6- ((6S,8R)-8- methyl-7- (2,2,3- trifluoropropyl)- 6,7,8,9- tetrahydro-3H- pyrazolo[4,3- f]isoquinolin- 6-yl)pyridin-3- amine::US10131663, Example 71</t>
  </si>
  <si>
    <t>(S)-6-(8,8- dimethyl-7- (2,2,2- trifluoroethyl)- 6,7,8,9- tetrahydro-3H- pyrazolo[4,3- f]isoquinolin- 6-yl)-N-(1-(3- fluoropropyl) azetidin-3- yl)pyridin-3- amine::US10131663, Example 72</t>
  </si>
  <si>
    <t>(S)-6-(7-(2,2- difluoroethyl)- 8,8-dimethyl- 6,7,8,9- tetrahydro-3H- pyrazolo[4,3- f]isoquinolin- 6-yl)-N-(1-(3- fluoropropyl) azetidin-3- yl)pyridin-3- amine::US10131663, Example 73</t>
  </si>
  <si>
    <t>3,3-difluoro-N-(2-(4-((1R,3R)-2-isobutyl-3-methyl-2,3,4,9-tetrahydro-1H-pyrido[3,4-b]indol-1-yl)phenoxy)ethyl)propan-1-amine::US10149839, Example 1</t>
  </si>
  <si>
    <t>3-fluoro-N-(2-(4-((1R,3R)-2-isobutyl-3-methyl-2,3,4,9-tetrahydro-1H-pyrido[3,4-b]indol-1-yl)phenoxy)ethyl)propan-1-amine::US10149839, Example 2</t>
  </si>
  <si>
    <t>N-(2-(3,5-difluoro-4-((1R,3R)-2-(2-fluoro-2-methylpropyl)-3-methyl-2,3,4,9-tetrahydro-1H-pyrido[3,4-b]indol-1-yl)phenoxy)ethyl)-3,3-difluoropropan-1-amine::US10149839, Example 3</t>
  </si>
  <si>
    <t>N-(2-(3,5-difluoro-4-((1R,3R)-2-(2-fluoro-2-methylpropyl)-3-methyl-2,3,4,9-tetrahydro-1H-pyrido[3,4-b]indol-1-yl)phenoxy)ethyl)-3-fluoropropan-1-amine::US10149839, Example 4</t>
  </si>
  <si>
    <t>N-(2-(3,5-difluoro-4-((1R,3R)-2-((3-fluorooxetan-3-yl)methyl)-3-methyl-2,3,4,9-tetrahydro-1H-pyrido[3,4-b]indol-1-yl)phenoxy)ethyl)-3-fluoropropan-1-amine::US10149839, Example 5</t>
  </si>
  <si>
    <t>N-(2-(3,5-difluoro-4-((1R,3R)-2-((1-fluorocyclopropyl)methyl)-3-methyl-2,3,4,9-tetrahydro-1H-pyrido[3,4-b]indol-1-yl)phenoxy)ethyl)-3-fluoropropan-1-amine::US10149839, Example 6</t>
  </si>
  <si>
    <t>3-fluoro-N-(2-((5-((1R,3R)-2-((3-fluorooxetan-3-yl)methyl)-3-methyl-2,3,4,9-tetrahydro-1H-pyrido[3,4-b]indol-1-yl)-4-methoxypyridin-2-yl)oxy)ethyl)propan-1-amine::US10149839, Example 7</t>
  </si>
  <si>
    <t>3-fluoro-N-(2-(4-((1R,3R)-2-((3-fluorooxetan-3-yl)methyl)-3-methyl-2,3,4,9-tetrahydro-1H-pyrido[3,4-b]indol-1-yl)-3-methoxyphenoxy)ethyl)propan-1-amine::US10149839, Example 8</t>
  </si>
  <si>
    <t>N1-(3,5-difluoro-4-((1R,3R)-2-((1-fluorocyclopropyl)methyl)-3-methyl-2,3,4,9-tetrahydro-1H-pyrido[3,4-b]indol-1-yl)phenyl)-N2-(3-fluoropropyl)ethane-1,2-diamine::US10149839, Example 9</t>
  </si>
  <si>
    <t>3-((1R,3R)-1-(2,6-difluoro-4-(2-((3-fluoropropyl)amino)ethoxy)phenyl)-3-methyl-1,3,4,9-tetrahydro-2H-pyrido[3,4-b]indol-2-yl)-2,2-difluoropropan-1-ol::US10149839, Example 10</t>
  </si>
  <si>
    <t>3-fluoro-N-(2-(4-((1R,3R)-2-((1-fluorocyclopropyl)methyl)-3-methyl-2,3,4,9-tetrahydro-1H-pyrido[3,4-b]indol-1-yl)-3-methoxyphenoxy)ethyl)propan-1-amine::US10149839, Example 11</t>
  </si>
  <si>
    <t>N-(2-(4- ((1R,3R)-2- (2,2- difluoropropyl)- 3-methyl- 2,3,4,9- tetrahydro-1H- pyrido[3,4- b]indol-1-yl)- 3,5-difluoro- phenoxy) ethyl)-3- fluoropropan- 1-amine::US10149839, Example 12</t>
  </si>
  <si>
    <t>N-(2-(4- ((1R,3R)-2- (2,2- difluoroethyl)- 3-methyl- 2,3,4,9- tetrahydro-1H- pyrido[3,4- b]indol-1-yl)- 3,5-difluoro- phenoxy) ethyl)-3- fluoropropan- 1-amine::US10149839, Example 13</t>
  </si>
  <si>
    <t>N-(2-(4- ((1R,3R)-2- (2,2-difluoro- 3-methoxy- propyl)- 3-methyl- 2,3,4,9- tetrahydro-1H- pyrido[3,4- b]indol-1-yl)- 3,5-difluoro- phenoxy) ethyl)-3- fluoropropan- 1-amine::US10149839, Example 14</t>
  </si>
  <si>
    <t>BDBM306730::N-(2-(4- ((1R,3R)-2- (2,3-difluoro- propyl)- 3-methyl- 2,3,4,9- tetrahydro-1H- pyrido[3,4- b]indol-1-yl)- 3,5-difluoro- phenoxy) ethyl)-3- fluoropropan- 1-amine::US10149839, Example 15</t>
  </si>
  <si>
    <t>3-((1R,3R)-1- (2,6-difluoro- 4-(2-((3- fluoropropyl) amino)ethoxy) phenyl)-3- methyl- 1,3,4,9- tetrahydro-2H- pyrido[3,4- b]indol-2-yl)- 2-fluoro-2- methylpropan- 1-ol::BDBM306732::US10149839, Example 17</t>
  </si>
  <si>
    <t>2-(3,5- difluoro-4- ((1R,3R)-2-(2- fluoro-2- methylpropyl)- 3-methyl- 2,3,4,9- tetrahydro-1H- pyrido[3,4- b]indol-1- yl)phenoxy)- N-(3-fluoro- propyl)propan- 1-amine::US10149839, Example 19</t>
  </si>
  <si>
    <t>3-(3,5- difluoro-4- ((1R,3R)-2-(2- fluoro-2-methyl- propyl)-3- methyl-2,3,4,9- tetrahydro-1H- pyrido[3,4- b]indol-1- yl)phenoxy)-2- ((3-fluoro- propyl)amino) propan-1-ol::BDBM306766::BDBM306767::US10149839, Example 20</t>
  </si>
  <si>
    <t>3-fluoro-N-(2- (3-fluoro-4- ((1R,3R)-2-((1- fluorocyclo- propyl)methyl)- 3-methyl- 2,3,4,9- tetrahydro-1H- pyrido[3,4- b]indol-1- yl)phenoxy) ethyl)propan- 1-amine::US10149839, Example 21</t>
  </si>
  <si>
    <t>3-fluoro-N-(2- (3-fluoro-4- ((1R,3R)-2-((3- fluorooxetan- 3-yl)methyl)- 3-methyl- 2,3,4,9- tetrahydro-1H- pyrido[3,4- b]indol-1- yl)phenoxy) ethyl)propan- 1-amine::US10149839, Example 22</t>
  </si>
  <si>
    <t>3-fluoro-N-(2- (4-((1R,3R)-2- ((1-fluoro- cyclopropyl) methyl)-3- methyl- 2,3,4,9- tetrahydro-1H- pyrido[3,4- b]indol-1- yl)phenoxy) ethyl)propan- 1-amine::US10149839, Example 23</t>
  </si>
  <si>
    <t>3-fluoro-N-(2- (4-((1R,3R)-2- ((3- fluorooxetan- 3-yl)methyl)- 3-methyl- 2,3,4,9- tetrahydro-1H- pyrido[3,4- b]indol-1- yl)phenoxy) ethyl)propan- 1-amine::US10149839, Example 24</t>
  </si>
  <si>
    <t>BDBM306740::N-(2-(4- ((1R,3R)-2- (2,3-difluoro- propyl)- 3-methyl- 2,3,4,9- tetrahydro-1H- pyrido[3,4- b]indol-1- yl)phenoxy) ethyl)-3- fluoropropan- 1-amine::US10149839, Example 25</t>
  </si>
  <si>
    <t>3-fluoro-N- ((S)-1-(4- ((1R,3R)-2-((3- fluorooxetan- 3-yl)methyl)-3- methyl-2,3,4,9- tetrahydro- 1H-pyrido[3,4- b]indol-1- yl)phenoxy) propan-2- yl)propan-1- amine::US10149839, Example 27</t>
  </si>
  <si>
    <t>3-fluoro-N- ((R)-1-(4- ((1R,3R)-2-((3- fluorooxetan- 3-yl)methyl)-3- methyl-2,3,4,9- tetrahydro-1H- pyrido[3,4- b]indol-1- yl)phenoxy) propan-2- yl)propan-1- amine::US10149839, Example 28</t>
  </si>
  <si>
    <t>2-((1R,3R)-2- ((1-fluoro- cyclopropyl) methyl)-3- methyl- 2,3,4,9- tetrahydro-1H- pyrido[3,4- b]indol-1-yl)- 5-(2-((3- fluoropropyl) amino)ethoxy) benzonitrile::US10149839, Example 29</t>
  </si>
  <si>
    <t>(1S,3R)-1-(5-bromopyridin-2-yl)-2-(2-fluoro-2-methylpropyl)-3-methyl-2,3,4,9-tetrahydro-1H-pyrido[3,4-b]indole::US10149839, Example 30</t>
  </si>
  <si>
    <t>3-fluoro-N-(2- ((6-((1S,3R)-2- ((1-fluoro- cyclopropyl) methyl)-3- methyl- 2,3,4,9- tetrahydro-1H- pyrido[3,4- b]indol-1- yl)pyridin-3- yl)oxy)ethyl) propan-1-amine::US10149839, Example 31</t>
  </si>
  <si>
    <t>3-fluoro-N-(2- ((6-((1S,3R)-2- ((3- fluorooxetan- 3-yl)methyl)- 3-methyl- 2,3,4,9- tetrahydro-1H- pyrido[3,4- b]indol-1- yl)pyridin-3- yl)oxy)ethyl) propan-1-amine::US10149839, Example 32</t>
  </si>
  <si>
    <t>3-fluoro-N-(2- ((5-((1R,3R)-2- ((1-fluoro- cyclopropyl) methyl)-3- methyl- 2,3,4,9- tetrahydro-1H- pyrido[3,4- b]indol-1- yl)pyridin-2- yl)oxy)ethyl) propan-1-amine::US10149839, Example 33</t>
  </si>
  <si>
    <t>3-fluoro-N-(2- ((5-((1R,3R)-2- ((3- fluorooxetan- 3-yl)methyl)- 3-methyl- 2,3,4,9- tetrahydro-1H- pyrido[3,4- b]indol-1- yl)pyridin-2- yl)oxy)ethyl) propan-1-amine::US10149839, Example 34</t>
  </si>
  <si>
    <t>(5-bromo-3-methoxypyridin-2-yl)methanol::US10149839, Example 35</t>
  </si>
  <si>
    <t>(6-chloro-4-methoxypyridin-3-yl)methanol::US10149839, Example 36</t>
  </si>
  <si>
    <t>3-fluoro-N-(2- ((5-((1R,3R)-2- ((1-fluoro- cyclopropyl) methyl)-3- methyl- 2,3,4,9- tetrahydro-1H- pyrido[3,4- b]indol-1-yl)- 4-methoxy- pyridin-2- yl)oxy)ethyl) propan-1-amine::US10149839, Example 37</t>
  </si>
  <si>
    <t>5-chloropyrazine-2-carbaldehyde::US10149839, Example 38</t>
  </si>
  <si>
    <t>5-bromopyrimidine-2-carbaldehyde::US10149839, Example 39</t>
  </si>
  <si>
    <t>N-(2-((5-((1R,3R)-2-(2,2-difluoroethyl)-3-methyl-2,3,4,9-tetrahydro-1H-pyrido[3,4-b]indol-1-yl)-4-methoxypyridin-2-yl)oxy)ethyl)-3-fluoropropan-1-amine::US10149839, Example 40</t>
  </si>
  <si>
    <t>3-Fluoro-N-(2-((4-methoxy-5-((1R,3R)-3-methyl-2-(2,2,2-trifluoroethyl)-2,3,4,9-tetrahydro-1H-pyrido[3,4-b]indol-1-yl)pyridin-2-yl)oxy)ethyl)propan-1-amine::US10149839, Example 41</t>
  </si>
  <si>
    <t>N-(2-((5-((1R,3R)-2-(2,2-Difluoropropyl)-3-methyl-2,3,4,9-tetrahydro-1H-pyrido[3,4-b]indol-1-yl)-4-methoxypyridin-2-yl)oxy)ethyl)-3-fluoropropan-1-amine::US10149839, Example 42</t>
  </si>
  <si>
    <t>N-(2-(4-((1R,3R)-2-(2,2-Difluoroethyl)-3-methyl-2,3,4,9-tetrahydro-1H-pyrido[3,4-b]indol-1-yl)-3-methoxyphenoxy)ethyl)-3-fluoropropan-1-amine::US10149839, Example 43</t>
  </si>
  <si>
    <t>N1-(3,5-difluoro-4-((1R,3R)-2-((3-fluorooxetan-3-yl)methyl)-3-methyl-2,3,4,9-tetrahydro-1H-pyrido[3,4-b]indol-1-yl)phenyl)-N2-(3-fluoropropyl)ethane-1,2-diamine::US10149839, Example 44</t>
  </si>
  <si>
    <t>N1-(3,5-difluoro-4-((1R,3R)-2-((1-fluorocyclopropyl)methyl)-3-methyl-2,3,4,9-tetrahydro-1H-pyrido[3,4-b]indol-1-yl)phenyl)-N2-(3-fluoropropyl)-N1-methylethane-1,2-diamine::US10149839, Example 45</t>
  </si>
  <si>
    <t>3-((1R,3R)-1-(2,6-difluoro-4-((2-((3-fluoropropyl)amino)ethyl)amino)phenyl)-3-methyl-1,3,4,9-tetrahydro-2H-pyrido[3,4-b]indol-2-yl)-2,2-difluoropropan-1-ol::US10149839, Example 46</t>
  </si>
  <si>
    <t>N1-(4-((1R,3R)-2-((3-fluorooxetan-3-yl)methyl)-3-methyl-2,3,4,9-tetrahydro-1H-pyrido[3,4-b]indol-1-yl)-3-methoxyphenyl)-N2-(3-fluoropropyl)ethane-1,2-diamine::US10149839, Example 47</t>
  </si>
  <si>
    <t>N-(2-(4-((1R,3R)-2-(2,2-difluoroethyl)-3-methyl-2,3,4,9-tetrahydro-1H-pyrido[3,4-b]indol-1-yl)-3-fluorophenoxy)ethyl)-3-fluoropropan-1-amine::US10149839, Example 48</t>
  </si>
  <si>
    <t>N1-(4-((1R,3R)-2-(2,2-difluoroethyl)-3-methyl-2,3,4,9-tetrahydro-1H-pyrido[3,4-b]indol-1-yl)-3,5-difluorophenyl)-N2-(3-fluoropropyl)-N1-methylethane-1,2-diamine::US10149839, Example 49</t>
  </si>
  <si>
    <t>BDBM306765::N-(2-(3,5- difluoro-4- ((1R,3R)-2-(2- fluoro-3- methoxy-2- methylpropyl)- 3-methyl- 2,3,4,9- tetrahydro-1H- pyrido[3,4- b]indol-1- yl)phenoxy) ethyl)-3- fluoropropan- 1-amine formic acid::US10149839, Example 50</t>
  </si>
  <si>
    <t>N1-(4- ((1R,3R)-2- (2,2- difluoroethyl)- 3-methyl- 2,3,4,9- tetrahydro-1H- pyrido[3,4- b]indol-1-yl)- 3,5-difluoro- phenyl)- N2-(3-fluoro- propyl)ethane- 1,2-diamine::US10149839, Example 54</t>
  </si>
  <si>
    <t>N-(2-(4- ((1R,3R)-2- (2,2-difluoro- propyl)-3- methyl- 2,3,4,9- tetrahydro-1H- pyrido[3,4- b]indol-1-yl)- 3-fluoro- phenoxy) ethyl)-3- fluoropropan- 1-amine::US10149839, Example 55</t>
  </si>
  <si>
    <t>N-(2-(4- ((1R,3R)-2- (2,2- difluoroethyl)- 3-methyl- 2,3,4,9- tetrahydro-1H- pyrido[3,4- b]indol-1- yl)phenoxy) ethyl)-3- fluoropropan- 1-amine::US10149839, Example 56</t>
  </si>
  <si>
    <t>N-(2-(4- ((1R,3R)-2- (2,2-difluoro- propyl)- 3-methyl- 2,3,4,9- tetrahydro-1H- pyrido[3,4- b]indol-1- yl)phenoxy) ethyl)-3- fluoropropan- 1-amine::US10149839, Example 57</t>
  </si>
  <si>
    <t>2,2-difluoro-3- ((1R,3R)-1-(4- (2-((3- fluoropropyl) amino)ethoxy)- 2-methoxy- phenyl)-3- methyl- 1,3,4,9- tetrahydro-2H- pyrido[3,4- b]indol-2- yl)propan-1-ol::US10149839, Example 58</t>
  </si>
  <si>
    <t>2,2-difluoro-3- ((1R,3R)-1-(4- ((2-((3- fluoropropyl) amino)ethyl) amino)-2- methoxy- phenyl)-3- methyl- 1,3,4,9- tetrahydro-2H- pyrido[3,4- b]indol-2- yl)propan-1-ol::US10149839, Example 59</t>
  </si>
  <si>
    <t>N1-(4- ((1R,3R)-2-((1- fluorocyclo- propyl)methyl)- 3-methyl- 2,3,4,9- tetrahydro-1H- pyrido[3,4- b]indol-1-yl)- 3-methoxy- phenyl)-N2- (3-fluoro- propyl)ethane- 1,2-diamine::US10149839, Example 60</t>
  </si>
  <si>
    <t>N1-(4- ((1R,3R)-2- (2,2- difluoroethyl)- 3-methyl- 2,3,4,9- tetrahydro-1H- pyrido[3,4- b]indol-1-yl)- 3-methoxy- phenyl)- N2-(3-fluoro- propyl)ethane- 1,2-diamine::US10149839, Example 61</t>
  </si>
  <si>
    <t>3-fluoro-N-(2- ((4-fluoro-5- ((1R,3R)-2-((3- fluorooxetan- 3-yl)methyl)- 3-methyl- 2,3,4,9- tetrahydro-1H- pyrido[3,4- b]indol-1- yl)pyridin-2- yl)oxy)ethyl) propan-1-amine::US10149839, Example 62</t>
  </si>
  <si>
    <t>N-(2-((5- ((1R,3R)-2- (2,2- difluoroethyl)- 3-methyl- 2,3,4,9- tetrahydro-1H- pyrido[3,4- b]indol-1-yl)- 4-methyl- pyridin-2- yl)oxy)ethyl)- 3-fluoro- propan-1-amine::US10149839, Example 63</t>
  </si>
  <si>
    <t>2,2-difluoro-3- ((1R,3R)-1-(6- (2-((3- fluoropropyl) amino)ethoxy)- 4-methoxy- pyridin-3-yl)- 3-methyl- 1,3,4,9- tetrahydro-2H- pyrido[3,4- b]indol-2- yl)propan-1-ol::US10149839, Example 64</t>
  </si>
  <si>
    <t>2,2-difluoro-3- ((1R,3R)-1-(6- ((2-((3- fluoropropyl) amino)ethyl) amino)-4- methoxy- pyridin-3-yl)- 3-methyl- 1,3,4,9- tetrahydro-2H- pyrido[3,4- b]indol-2- yl)propan-1-ol::US10149839, Example 65</t>
  </si>
  <si>
    <t>N1-(5- ((1R,3R)-2-((3- fluorooxetan- 3-yl)methyl)- 3-methyl- 2,3,4,9- tetrahydro-1H- pyrido[3,4- b]indol-1-yl)- 4-methoxy- pyridin-2- yl)-N2-(3- fluoropropyl) ethane-1,2- diamine::US10149839, Example 66</t>
  </si>
  <si>
    <t>N1-(5- ((1R,3R)-2- (2,2- difluoroethyl)- 3-methyl- 2,3,4,9- tetrahydro-1H- pyrido[3,4- b]indol-1-yl)- 4-methoxy- pyridin-2- yl)-N2-(3- fluoropropyl) ethane-1,2- diamine::US10149839, Example 67</t>
  </si>
  <si>
    <t>N1-(5- ((1R,3R)-2- (2,2-difluoro- propyl)-3- methyl- 2,3,4,9- tetrahydro-1H- pyrido[3,4- b]indol-1-yl)- 4-methoxy- pyridin-2- yl)-N2-(3- fluoropropyl) ethane-1,2- diamine::US10149839, Example 68</t>
  </si>
  <si>
    <t>2,2-difluoro-3- ((1S,3R)-1-(5- (2-((3- fluoropropyl) amino)ethoxy) pyrazin-2- yl)-3-methyl- 1,3,4,9- tetrahydro-2H- pyrido[3,4- b]indol-2- yl)propan-1-ol::US10149839, Example 69</t>
  </si>
  <si>
    <t>N-(2-((5- ((1S,3R)-2- (2,2- difluoroethyl)- 3-methyl- 2,3,4,9- tetrahydro-1H- pyrido[3,4- b]indol-1- yl)pyrazin-2- yl)oxy)ethyl)- 3-fluoro- propan-1-amine::US10149839, Example 70</t>
  </si>
  <si>
    <t>N1-(5- ((1S,3R)-2- (2,2- difluoroethyl)- 3-methyl- 2,3,4,9- tetrahydro-1H- pyrido[3,4- b]indol-1- yl)pyrazin-2- yl)-N2-(3- fluoropropyl) ethane-1,2- diamine::US10149839, Example 71</t>
  </si>
  <si>
    <t>N-(2-(3,5- difluoro-4- ((1R,3R)-2-((3- (fluoromethyl) oxetan-3- yl)methyl)-3- methyl- 2,3,4,9- tetrahydro-1H- pyrido[3,4- b]indol-1- yl)phenoxy) ethyl)-3- fluoropropan- 1-amine::US10149839, Example 72</t>
  </si>
  <si>
    <t>3-fluoro-N-(2- (3-methoxy-4- ((1R,3R)-3- methyl-2- (2,2,2- trifluoroethyl)- 2,3,4,9- tetrahydro-1H- pyrido[3,4- b]indol-1- yl)phenoxy) ethyl)propan- 1-amine::US10149839, Example 73</t>
  </si>
  <si>
    <t>N-(2-(4- ((1R,3R)-2- (2,2-difluoro- propyl)-3- methyl- 2,3,4,9- tetrahydro-1H- pyrido[3,4- b]indol-1-yl)- 3-methoxy- phenoxy) ethyl)-3- fluoropropan- 1-amine::US10149839, Example 74</t>
  </si>
  <si>
    <t>N-(2-((5- ((1R,3R)-2- (2,2- difluoroethyl)- 3-methyl- 2,3,4,9- tetrahydro-1H- pyrido[3,4- b]indol-1-yl)- 6-methoxy- pyridin-2- yl)oxy)ethyl)- 3-fluoro- propan-1-amine::US10149839, Example 75</t>
  </si>
  <si>
    <t>N1-(5- ((1R,3R)-2- (2,2- difluoroethyl)- 3-methyl- 2,3,4,9- tetrahydro-1H- pyrido[3,4- b]indol-1-yl)- 6-methoxy- pyridin-2- yl)-N2-(3- fluoropropyl) ethane-1,2- diamine::US10149839, Example 76</t>
  </si>
  <si>
    <t>N-(2-((5- ((1R,3R)-2- (2,2-difluoro- propyl)-3- methyl- 2,3,4,9- tetrahydro-1H- pyrido[3,4- b]indol-1-yl)- 6-methoxy- pyridin-2- yl)oxy)ethyl)- 3-fluoro- propan-1-amine::US10149839, Example 77</t>
  </si>
  <si>
    <t>US10149839, Example 78(NT</t>
  </si>
  <si>
    <t>4-bromo-6-hydroxy-2-(4-hydroxyphenyl)isoquinolin-1(2H)-one::US9604931, 12b::US9623021, Compound 12b</t>
  </si>
  <si>
    <t>4-bromo-6,8-dihydroxy-2-(4-hydroxyphenyl)isoquinolin-1(2H)-one::US9604931, 12u::US9623021, Compound 12u</t>
  </si>
  <si>
    <t>4-chloro-6,8-dihydroxy-2-(4-hydroxyphenyl)isoquinolin-1(2H)-one::US9623021, 12z</t>
  </si>
  <si>
    <t>4-bromo-6-hydroxy-2-(4-hydroxyphenyl)-1-oxo-1,2-dihydroisoquinoline-8-carbonitrile ::US9604931, 14k::US9623021, Compound 14l</t>
  </si>
  <si>
    <t>6,8-dihydroxy-2-(4-hydroxyphenyl)-4-vinylisoquinolin-1(2H)-one::US9623021, 14m</t>
  </si>
  <si>
    <t>4-bromo-6-hydroxy-2-(4-hydroxyphenyl)-1-oxo-1,2- dihydroisoquinoline-8- carboxylic acid::US9623021, 15a</t>
  </si>
  <si>
    <t>6-hydroxy-2-(4-hydroxyphenyl)-4-phenylisoquinolin-1(2H)-one::US9604931, 15a::US9623021, Compound 15b</t>
  </si>
  <si>
    <t>2-(3-fluoro-4-hydroxyphenyl)-6,8-dihydroxy-4-vinylisoquinolin-1(2H)-one::US9604931, 15c::US9623021, Compound 15c</t>
  </si>
  <si>
    <t>6,8-dihydroxy-2-(4-hydroxyphenyl)-4-(4-methoxyphenyl)isoquinolin-1(2H)-one ::6,8-dihydroxy-2-(4-hydroxyphenyl)-4-phenylisoquinolin-1(2H)-one ::US9604931, 15g::US9623021, Compound 15g</t>
  </si>
  <si>
    <t>6,8-dihydroxy-2-(4-hydroxyphenyl)-4-(4-methoxyphenyl)isoquinolin-1(2H)-one ::6,8-dihydroxy-2-(4-hydroxyphenyl)-4-phenylisoquinolin-1(2H)-one ::US9604931, 15h::US9623021, Compound 15h</t>
  </si>
  <si>
    <t>(E)-6,8-dihydroxy-2-(4-hydroxyphenyl)-4-(prop-1-enyl)isoquinolin-1(2H)-one ::US9604931, 15i::US9623021, Compound 15i</t>
  </si>
  <si>
    <t>US8546451, II</t>
  </si>
  <si>
    <t>US8546451, III</t>
  </si>
  <si>
    <t>US8546451, IV</t>
  </si>
  <si>
    <t>US8546451, V</t>
  </si>
  <si>
    <t>US8546451, VI</t>
  </si>
  <si>
    <t>US8546451, VII</t>
  </si>
  <si>
    <t>US8546451, VIII</t>
  </si>
  <si>
    <t>US8546451, IX (or X)</t>
  </si>
  <si>
    <t>US8546451, XI</t>
  </si>
  <si>
    <t>US8546451, XII</t>
  </si>
  <si>
    <t>5,14-dihydroxy-8,17-dioxatetracyclo[8.7.0.0^{2,7}.0^{11,16}]heptadeca-1(10),2,4,6,11(16),12,14-heptaen-9-one::7,12-Dihydroxycoumestan::CHEMBL30707::Chrysanthin::Coumestrol::Cumoestrol::US8552057, 3</t>
  </si>
  <si>
    <t>US8552057, 5</t>
  </si>
  <si>
    <t>2-Benzofuran-2-yl-1-(2,4-dihydroxy-phenyl)-ethanone::CHEMBL370039::US8552057, 9</t>
  </si>
  <si>
    <t>CHEMBL192548::Furan-2-carboxylic acid 2-oxo-4-phenyl-2H-chromen-7-yl ester::US8552057, 13</t>
  </si>
  <si>
    <t>US8815934, No. 119</t>
  </si>
  <si>
    <t>US8815934, No. 122</t>
  </si>
  <si>
    <t>US8815934, No. 85</t>
  </si>
  <si>
    <t>US8815934, No. 86</t>
  </si>
  <si>
    <t>US8815934, No. 87</t>
  </si>
  <si>
    <t>US8815934, No. 88</t>
  </si>
  <si>
    <t>US8815934, No. 89</t>
  </si>
  <si>
    <t>US8815934, No. 90</t>
  </si>
  <si>
    <t>US8815934, No. 91</t>
  </si>
  <si>
    <t>US8815934, No. 92</t>
  </si>
  <si>
    <t>US8815934, No. 93</t>
  </si>
  <si>
    <t>US8815934, No. 94</t>
  </si>
  <si>
    <t>2-(4-Hydroxy-phenyl)-3-methyl-1-[4-(2-piperidin-1-yl-ethoxy)-benzyl]-1H-indol-5-ol::CHEMBL44426::Pipendoxifene::US8815934, No. 107::US8815934, No. 97</t>
  </si>
  <si>
    <t>1-(4-(2-(azepan-1-yl)ethoxy)benzyl)-2-(4-hydroxyphenyl)-3-methyl-1H-indol-5-ol::1-[4-(2-Azepan-1-yl-ethoxy)-benzyl]-2-(4-hydroxy-phenyl)-3-methyl-1H-indol-5-ol::BAZEDOXIFENE::CHEMBL46740::US8815934, No. 98</t>
  </si>
  <si>
    <t>US8815934, No. 99</t>
  </si>
  <si>
    <t>US8815934, No. 100</t>
  </si>
  <si>
    <t>US8815934, No. 101</t>
  </si>
  <si>
    <t>US8815934, No. 102</t>
  </si>
  <si>
    <t>US8815934, No. 103</t>
  </si>
  <si>
    <t>US8815934, No. 104</t>
  </si>
  <si>
    <t>US8815934, No. 105</t>
  </si>
  <si>
    <t>US8815934, No. 106</t>
  </si>
  <si>
    <t>US8815934, No. 108</t>
  </si>
  <si>
    <t>US8815934, No. 109</t>
  </si>
  <si>
    <t>US8815934, No. 110</t>
  </si>
  <si>
    <t>US8815934, No. 111</t>
  </si>
  <si>
    <t>US8815934, No. 112</t>
  </si>
  <si>
    <t>US8815934, No. 113</t>
  </si>
  <si>
    <t>US8815934, No. 114</t>
  </si>
  <si>
    <t>US8815934, No. 115</t>
  </si>
  <si>
    <t>US8815934, No. 116</t>
  </si>
  <si>
    <t>US8815934, No. 117</t>
  </si>
  <si>
    <t>US8815934, No. 120</t>
  </si>
  <si>
    <t>US8815934, No. 121</t>
  </si>
  <si>
    <t>US8815934, No. 123</t>
  </si>
  <si>
    <t>US8815934, No. 124</t>
  </si>
  <si>
    <t>US8815934, No. 125</t>
  </si>
  <si>
    <t>US8815934, No. 127</t>
  </si>
  <si>
    <t>US8815934, No. 128</t>
  </si>
  <si>
    <t>US8815934, No. 129</t>
  </si>
  <si>
    <t>US8815934, No. 130</t>
  </si>
  <si>
    <t>US8815934, No. 131</t>
  </si>
  <si>
    <t>US8815934, No. 132</t>
  </si>
  <si>
    <t>US8815934, No. 133</t>
  </si>
  <si>
    <t>US8815934, No. 134</t>
  </si>
  <si>
    <t>US8815934, No. 135</t>
  </si>
  <si>
    <t>US8815934, No. 136</t>
  </si>
  <si>
    <t>US8815934, No. 137</t>
  </si>
  <si>
    <t>US8815934, No. 138</t>
  </si>
  <si>
    <t>US8815934, No. 139</t>
  </si>
  <si>
    <t>US8815934, No. 166</t>
  </si>
  <si>
    <t>US8815934, No. 167</t>
  </si>
  <si>
    <t>US8815934, No. 168</t>
  </si>
  <si>
    <t>US8957057, Monascuspiloin</t>
  </si>
  <si>
    <t>US9422324, B</t>
  </si>
  <si>
    <t>US9422324, 1</t>
  </si>
  <si>
    <t>Oc1ccc(cc1)-c1sc2cc(O)ccc2c1C(=O)c1ccc(OCCN2CCCCC2)cc1</t>
  </si>
  <si>
    <t>COc1ccc(cc1)-c1sc2cc(O)ccc2c1Oc1ccc(OCCN2CCCCC2)cc1</t>
  </si>
  <si>
    <t>Oc1ccc(cc1)-c1sc2cc(O)ccc2c1Oc1ccc(OCCN2CCCCC2)cc1</t>
  </si>
  <si>
    <t>Oc1ccc2c(Oc3ccc(OCCN4CCCCC4)cc3)c(sc2c1)-c1ccc(F)cc1</t>
  </si>
  <si>
    <t>Oc1ccc2c(Oc3ccc(OCCN4CCCCC4)cc3)c(sc2c1)-c1ccc(Br)cc1</t>
  </si>
  <si>
    <t>Oc1ccc2c(Oc3ccc(OCCN4CCCCC4)cc3)c(sc2c1)-c1ccccc1</t>
  </si>
  <si>
    <t>CS(=O)(=O)c1ccc(cc1)-c1sc2cc(O)ccc2c1Oc1ccc(OCCN2CCCCC2)cc1</t>
  </si>
  <si>
    <t>Nc1ccc(cc1)-c1sc2cc(O)ccc2c1Oc1ccc(OCCN2CCCCC2)cc1</t>
  </si>
  <si>
    <t>Oc1ccc2c(Oc3ccc(OCCN4CCCCC4)cc3)c(sc2c1)-c1ccc(NC(=O)CCl)cc1</t>
  </si>
  <si>
    <t>Oc1ccc2c(Oc3ccc(OCCN4CCCCC4)cc3)c(sc2c1)-c1ccc(NCCCl)cc1</t>
  </si>
  <si>
    <t>Oc1ccc(cc1)-c1nn2cc(O)cnc2c1-c1ccc(O)cc1</t>
  </si>
  <si>
    <t>Oc1ccc(cc1)-c1c(nn2c(cc(nc12)C(F)(F)F)C(F)(F)F)-c1ccccc1</t>
  </si>
  <si>
    <t>Oc1ccc(cc1)-c1nn2c(cc(nc2c1-c1ccccc1)C(F)(F)F)C(F)(F)F</t>
  </si>
  <si>
    <t>Oc1ccc(cc1)-c1nn2c(cc(nc2c1-c1ccc(O)cc1)C(F)(F)F)C(F)(F)F</t>
  </si>
  <si>
    <t>Oc1ccc(cc1)-c1nn2c(cc(nc2c1-c1ccc(OCCN2CCCCC2)cc1)C(F)(F)F)C(F)(F)F</t>
  </si>
  <si>
    <t>CN(C)CCOc1ccc(cc1)-c1c(nn2c(cc(nc12)C(F)(F)F)C(F)(F)F)-c1ccc(O)cc1</t>
  </si>
  <si>
    <t>Oc1ccc(cc1)-c1c(nn2c(cc(nc12)C(F)(F)F)C(F)(F)F)-c1ccc(OCCN2CCCCC2)cc1</t>
  </si>
  <si>
    <t>CN(C)CCOc1ccc(cc1)-c1nn2c(cc(nc2c1-c1ccc(O)cc1)C(F)(F)F)C(F)(F)F</t>
  </si>
  <si>
    <t>Oc1ccc(cc1)-c1coc2cc(O)cc(O)c2c1=O</t>
  </si>
  <si>
    <t>CC(C)=CCc1c(O)cc(O)c2C(=O)C[C@H](Oc12)c1ccc(O)cc1</t>
  </si>
  <si>
    <t>Oc1ccc(cc1)C1CC(=O)c2c(O)cc(O)cc2O1</t>
  </si>
  <si>
    <t>Cc1c(O)cc(O)c2C(=O)CC(Oc12)c1ccc(O)cc1</t>
  </si>
  <si>
    <t>CCCc1c(O)cc(O)c2C(=O)CC(Oc12)c1ccc(O)cc1</t>
  </si>
  <si>
    <t>CCCCCc1c(O)cc(O)c2C(=O)CC(Oc12)c1ccc(O)cc1</t>
  </si>
  <si>
    <t>CCCCCCCc1c(O)cc(O)c2C(=O)CC(Oc12)c1ccc(O)cc1</t>
  </si>
  <si>
    <t>CCCCCCCCCc1c(O)cc(O)c2C(=O)CC(Oc12)c1ccc(O)cc1</t>
  </si>
  <si>
    <t>CCCCCCCCCCCc1c(O)cc(O)c2C(=O)CC(Oc12)c1ccc(O)cc1</t>
  </si>
  <si>
    <t>CC(C)CCc1c(O)cc(O)c2C(=O)CC(Oc12)c1ccc(O)cc1</t>
  </si>
  <si>
    <t>CC(C)Cc1c(O)cc(O)c2C(=O)CC(Oc12)c1ccc(O)cc1</t>
  </si>
  <si>
    <t>CC(C)(C)Cc1c(O)cc(O)c2C(=O)CC(Oc12)c1ccc(O)cc1</t>
  </si>
  <si>
    <t>Oc1ccc(cc1)C1CC(=O)c2c(O)cc(O)c(Cc3ccccc3)c2O1</t>
  </si>
  <si>
    <t>Oc1ccc(cc1)-n1cnc2cc(O)cc(O)c2c1=O</t>
  </si>
  <si>
    <t>COc1cc(O)c2c(c1)ncn(-c1ccc(O)cc1)c2=O</t>
  </si>
  <si>
    <t>Cc1cc(O)ccc1-n1cnc2cc(O)cc(O)c2c1=O</t>
  </si>
  <si>
    <t>Oc1cc(O)c2c(c1)ncn(-c1ccc(O)c(Cl)c1)c2=O</t>
  </si>
  <si>
    <t>Oc1cc(O)c2c(c1)ncn(-c1ccc(O)c(F)c1)c2=O</t>
  </si>
  <si>
    <t>Oc1ccc(c(F)c1)-n1cnc2cc(O)cc(O)c2c1=O</t>
  </si>
  <si>
    <t>Oc1ccc(c(Cl)c1)-n1cnc2cc(O)cc(O)c2c1=O</t>
  </si>
  <si>
    <t>Cc1cc(ccc1O)-n1cnc2cc(O)cc(O)c2c1=O</t>
  </si>
  <si>
    <t>Oc1ccc(nc1)-n1cnc2cc(O)cc(O)c2c1=O</t>
  </si>
  <si>
    <t>Oc1cc(O)c2c(c1)ncn(-c1ccc(=O)[nH]c1)c2=O</t>
  </si>
  <si>
    <t>Oc1ccc(cc1)-n1cnc2c(I)c(O)cc(O)c2c1=O</t>
  </si>
  <si>
    <t>Cc1c(O)cc(O)c2c1ncn(-c1ccc(O)cc1)c2=O</t>
  </si>
  <si>
    <t>CCCc1c(O)cc2ncn(-c3ccc(O)cc3)c(=O)c2c1O</t>
  </si>
  <si>
    <t>Oc1ccc(cc1)-n1cnc2cc(O)ccc2c1=O</t>
  </si>
  <si>
    <t>Oc1cccc(c1)-n1cnc2cc(O)cc(O)c2c1=O</t>
  </si>
  <si>
    <t>Oc1cc(O)c2c(c1)ncn(-c1ccccc1)c2=O</t>
  </si>
  <si>
    <t>Cc1nc2cc(O)cc(O)c2c(=O)n1-c1ccc(O)cc1</t>
  </si>
  <si>
    <t>CCc1nc2cc(O)cc(O)c2c(=O)n1-c1ccc(O)cc1</t>
  </si>
  <si>
    <t>CCCc1nc2cc(O)cc(O)c2c(=O)n1-c1ccc(O)cc1</t>
  </si>
  <si>
    <t>CCCCc1nc2cc(O)cc(O)c2c(=O)n1-c1ccc(O)cc1</t>
  </si>
  <si>
    <t>CC(C)c1nc2cc(O)cc(O)c2c(=O)n1-c1ccc(O)cc1</t>
  </si>
  <si>
    <t>Oc1ccc(cc1)-n1c(=S)[nH]c2cc(O)cc(O)c2c1=O</t>
  </si>
  <si>
    <t>Oc1ccc(cc1)-n1c(=O)[nH]c2cc(O)cc(O)c2c1=O</t>
  </si>
  <si>
    <t>Oc1ccc(cc1)-c1nc2cc(O)ccc2c(=O)n1-c1ccc(O)cc1</t>
  </si>
  <si>
    <t>Nc1cc(O)cc2ncn(-c3ccc(O)cc3)c(=O)c12</t>
  </si>
  <si>
    <t>Cc1cc(O)cc2ncn(-c3ccc(O)cc3)c(=O)c12</t>
  </si>
  <si>
    <t>CCc1cc(O)cc2ncn(-c3ccc(O)cc3)c(=O)c12</t>
  </si>
  <si>
    <t>Oc1ccc(cc1)-n1cnc2cc(O)cc(C=C)c2c1=O</t>
  </si>
  <si>
    <t>COC(=O)c1cc(O)cc2ncn(-c3ccc(O)cc3)c(=O)c12</t>
  </si>
  <si>
    <t>Oc1ccc(cc1)-n1cnc2cc(O)cc(-c3ccccc3)c2c1=O</t>
  </si>
  <si>
    <t>OCc1cc(O)cc2ncn(-c3ccc(O)cc3)c(=O)c12</t>
  </si>
  <si>
    <t>CC(=C)c1cc(O)cc2ncn(-c3ccc(O)cc3)c(=O)c12</t>
  </si>
  <si>
    <t>Oc1ccc(cc1)-n1cnc2cc(O)cc(O)c2c1=S</t>
  </si>
  <si>
    <t>Oc1cc(O)c2c(c1)ncn(-c1ccc(O)c(F)c1)c2=S</t>
  </si>
  <si>
    <t>Cc1cc(ccc1O)-n1cnc2cc(O)cc(O)c2c1=S</t>
  </si>
  <si>
    <t>Cc1cc(O)cc2ncn(-c3ccc(O)cc3)c(=S)c12</t>
  </si>
  <si>
    <t>CCc1cc(O)cc2ncn(-c3ccc(O)cc3)c(=S)c12</t>
  </si>
  <si>
    <t>Oc1ccc(nc1)-n1cnc2cc(O)cc(O)c2c1=S</t>
  </si>
  <si>
    <t>Oc1ccc(cc1)-c1coc2cc(O)cc(O)c2c1=S</t>
  </si>
  <si>
    <t>Oc1ccc(cc1)-c1ccc2cc(O)ccc2c1Cc1ccc(OCCN2CCCCC2)cc1</t>
  </si>
  <si>
    <t>CS(=O)(=O)c1ccc(cc1)-c1ccc2cc(O)ccc2c1Cc1ccc(OCCN2CCCCC2)cc1</t>
  </si>
  <si>
    <t>CS(=O)(=O)c1ccc(cc1)-c1ccc2cc(O)ccc2c1Oc1ccc(OCCN2CCCCC2)cc1</t>
  </si>
  <si>
    <t>Oc1ccc2c(Oc3ccc(OCCN4CCCCC4)cc3)c(ccc2c1)-c1ccc(F)cc1</t>
  </si>
  <si>
    <t>Oc1ccc(cc1)[C@@H]1Oc2ccc(O)cc2[C@@H]2CCC[C@H]12</t>
  </si>
  <si>
    <t>Oc1ccc(cc1)[C@H]1Oc2ccc(O)cc2[C@H]2CCC[C@@H]12</t>
  </si>
  <si>
    <t>Oc1ccc(cc1)[C@@H]1CCc2cc(O)ccc2O1</t>
  </si>
  <si>
    <t>Oc1ccc(cc1)[C@@H]1Oc2ccc(O)cc2[C@@H]2CCCC[C@H]12</t>
  </si>
  <si>
    <t>Oc1ccc(cc1)[C@@H]1Oc2ccc(O)cc2[C@@H]2CCCCC[C@H]12</t>
  </si>
  <si>
    <t>Oc1ccc2O[C@H]([C@H]3CCC[C@H]3c2c1)c1ccccc1</t>
  </si>
  <si>
    <t>Oc1cccc(c1)[C@@H]1Oc2ccc(O)cc2[C@@H]2CCC[C@H]12</t>
  </si>
  <si>
    <t>Oc1ccc(cc1)[C@@H]1Oc2ccccc2[C@@H]2CCC[C@H]12</t>
  </si>
  <si>
    <t>Oc1ccc(cc1)[C@@H]1Oc2cccc(O)c2[C@@H]2CCC[C@H]12</t>
  </si>
  <si>
    <t>Oc1ccc(cc1)[C@@H]1Oc2cc(O)ccc2[C@@H]2CCC[C@H]12</t>
  </si>
  <si>
    <t>Oc1ccc(cc1)[C@@H]1Oc2ccc(O)cc2[C@@H]2CC(=O)C[C@H]12</t>
  </si>
  <si>
    <t>Oc1ccc(cc1)[C@H]1Oc2ccc(O)cc2[C@H]2CCC(=O)C[C@@H]12</t>
  </si>
  <si>
    <t>Oc1ccc(cc1)[C@@H]1Oc2ccc(O)cc2[C@@H]2CC(F)(F)C[C@H]12</t>
  </si>
  <si>
    <t>Oc1ccc(cc1)[C@@H]1Oc2ccc(O)cc2[C@@H]2C[C@H](C[C@H]12)C(F)(F)F</t>
  </si>
  <si>
    <t>Oc1ccc(cc1)[C@@H]1Oc2ccc(O)cc2[C@@H]2C[C@@H](C[C@H]12)C(F)(F)F</t>
  </si>
  <si>
    <t>C[C@@H]1C[C@H]2[C@@H](C1)c1cc(O)ccc1O[C@H]2c1ccc(O)cc1</t>
  </si>
  <si>
    <t>Cc1cc(O)cc2[C@@H]3CCC[C@@H]3[C@@H](Oc12)c1ccc(O)cc1</t>
  </si>
  <si>
    <t>COCc1cc(O)cc2[C@@H]3CCC[C@@H]3[C@@H](Oc12)c1ccc(O)cc1</t>
  </si>
  <si>
    <t>CCOCc1cc(O)cc2[C@@H]3CCC[C@@H]3[C@@H](Oc12)c1ccc(O)cc1</t>
  </si>
  <si>
    <t>OCc1cc(O)cc2[C@@H]3CCC[C@@H]3[C@@H](Oc12)c1ccc(O)cc1</t>
  </si>
  <si>
    <t>COCc1cc(O)cc2[C@@H]3CC(F)(F)C[C@@H]3[C@@H](Oc12)c1ccc(O)cc1</t>
  </si>
  <si>
    <t>COCc1cc(O)cc2[C@H]3CC(F)(F)C[C@H]3[C@H](Oc12)c1ccc(O)cc1</t>
  </si>
  <si>
    <t>Oc1ccc2C(N(CCc2c1)c1ccccc1)c1ccc(F)cc1</t>
  </si>
  <si>
    <t>Oc1ccc2C(N(CCc2c1)c1ccccc1)c1ccc(OCCN2CCCC2)cc1</t>
  </si>
  <si>
    <t>Oc1ccc2C(N(CCc2c1)c1ccccc1)c1ccc(OCCN2CCCCC2)cc1</t>
  </si>
  <si>
    <t>CC1(N(CCc2cc(O)ccc12)c1ccccc1)c1ccc(OCCN2CCCC2)cc1</t>
  </si>
  <si>
    <t>CC1(N(CCc2cc(O)ccc12)c1ccccc1)c1ccc(OCCN2CCCCC2)cc1</t>
  </si>
  <si>
    <t>CC1(N(CCc2cc(O)ccc12)c1ccccc1)c1ccc(OCCN2CCCCCC2)cc1</t>
  </si>
  <si>
    <t>Cc1ccc(cc1)N1CCc2cc(O)ccc2C1(C)c1ccc(OCCN2CCCC2)cc1</t>
  </si>
  <si>
    <t>Cc1ccc(cc1)N1CCc2cc(O)ccc2C1(C)c1ccc(OCCN2CCCCC2)cc1</t>
  </si>
  <si>
    <t>CC1(N(CCc2cc(O)ccc12)c1ccc(F)cc1)c1ccc(OCCN2CCCC2)cc1</t>
  </si>
  <si>
    <t>CC1(N(CCc2cc(O)ccc12)c1ccc(F)cc1)c1ccc(OCCN2CCCCC2)cc1</t>
  </si>
  <si>
    <t>CC1(N(CCc2cc(O)ccc12)c1ccc(Cl)cc1)c1ccc(OCCN2CCCC2)cc1</t>
  </si>
  <si>
    <t>CC1(N(CCc2cc(O)ccc12)c1ccc(Cl)cc1)c1ccc(OCCN2CCCCC2)cc1</t>
  </si>
  <si>
    <t>CC(C)c1ccc(cc1)N1CCc2cc(O)ccc2C1(C)c1ccc(OCCN2CCCC2)cc1</t>
  </si>
  <si>
    <t>CC(C)c1ccc(cc1)N1CCc2cc(O)ccc2C1(C)c1ccc(OCCN2CCCCC2)cc1</t>
  </si>
  <si>
    <t>CC1(N(CCc2cc(O)ccc12)c1cccc(O)c1)c1ccc(OCCN2CCCC2)cc1</t>
  </si>
  <si>
    <t>CC1(N(CCc2cc(O)ccc12)c1cccc(O)c1)c1ccc(OCCN2CCCCC2)cc1</t>
  </si>
  <si>
    <t>CC1(N(CCc2cc(O)ccc12)c1cccc(F)c1)c1ccc(OCCN2CCCC2)cc1</t>
  </si>
  <si>
    <t>CC1(N(CCc2cc(O)ccc12)c1cccc(Cl)c1)c1ccc(OCCN2CCCC2)cc1</t>
  </si>
  <si>
    <t>CC1(N(CCc2cc(O)ccc12)c1cccc(Cl)c1)c1ccc(OCCN2CCCCC2)cc1</t>
  </si>
  <si>
    <t>CC(C)c1cccc(c1)N1CCc2cc(O)ccc2C1(C)c1ccc(OCCN2CCCCC2)cc1</t>
  </si>
  <si>
    <t>CN(C)c1cccc(c1)N1CCc2cc(O)ccc2C1(C)c1ccc(OCCN2CCCC2)cc1</t>
  </si>
  <si>
    <t>CN(C)c1cccc(c1)N1CCc2cc(O)ccc2C1(C)c1ccc(OCCN2CCCCC2)cc1</t>
  </si>
  <si>
    <t>Oc1ccc2[C@H]([C@H](CCc2c1)c1ccccc1)c1ccc(OCCN2CCCC2)cc1</t>
  </si>
  <si>
    <t>CC\C(=C(/c1ccccc1)c1ccc(OCCN(C)C)cc1)c1ccccc1</t>
  </si>
  <si>
    <t>CC\C(=C(/c1ccc(O)cc1)c1ccc(OCCN(C)C)cc1)c1ccccc1</t>
  </si>
  <si>
    <t>Oc1ccc2C(N(CCc2c1)c1ccccc1)c1ccc(cc1)N1CCN2CCCCC2C1</t>
  </si>
  <si>
    <t>CC1CN(CCN1C)c1ccc(cc1)C1N(CCc2cc(O)ccc12)c1ccccc1</t>
  </si>
  <si>
    <t>CCN1CCN(CC1C)c1ccc(cc1)C1N(CCc2cc(O)ccc12)c1ccccc1</t>
  </si>
  <si>
    <t>CCC1CN(CCN1C)c1ccc(cc1)C1N(CCc2cc(O)ccc12)c1ccccc1</t>
  </si>
  <si>
    <t>CN1CCN(CC1)c1ccc(cc1)C1N(CCc2cc(O)ccc12)c1ccccc1</t>
  </si>
  <si>
    <t>CN1CCC(CC1)c1ccc(cc1)C1N(CCc2cc(O)ccc12)c1ccccc1</t>
  </si>
  <si>
    <t>CN1CCC(CC1)c1ccc(cc1)C1N(CCc2cc(O)ccc12)c1ccc(F)cc1</t>
  </si>
  <si>
    <t>CN1CCC(CC1)c1ccc(cc1)C1N(CCc2cc(O)ccc12)c1cccc(F)c1</t>
  </si>
  <si>
    <t>CN1CCC(CC1)c1ccc(cc1)C1N(CCc2cc(O)ccc12)c1cccc(O)c1</t>
  </si>
  <si>
    <t>CN1CCN(CC1)c1ccc(cc1)C1N(CCc2cc(O)ccc12)c1cccc(O)c1</t>
  </si>
  <si>
    <t>CC(C)N1CCN(CC1)c1ccc(cc1)C1N(CCc2cc(O)ccc12)c1cccc(O)c1</t>
  </si>
  <si>
    <t>CC(C)CN1CCN(CC1)c1ccc(cc1)C1N(CCc2cc(O)ccc12)c1cccc(O)c1</t>
  </si>
  <si>
    <t>Oc1cccc(c1)N1CCc2cc(O)ccc2C1c1ccc(cc1)N1CCN(CC2CC2)CC1</t>
  </si>
  <si>
    <t>Oc1ccc2C(N(CCc2c1)c1cccc(O)c1)c1ccc(cc1)N1CCN(CC1)C1CCCC1</t>
  </si>
  <si>
    <t>Oc1cccc(c1)N1CCc2cc(O)ccc2C1c1ccc(cc1)N1CCN(CC1)C1CCCCC1</t>
  </si>
  <si>
    <t>CC\C(=C(\CC)c1ccc(O)cc1)c1ccc(O)cc1</t>
  </si>
  <si>
    <t>Oc1ccc2cc(sc2c1)-c1ccccc1</t>
  </si>
  <si>
    <t>Cc1ccc(cc1)-c1cc2ccc(O)cc2s1</t>
  </si>
  <si>
    <t>Oc1ccc(cc1)-c1cc2ccc(O)cc2s1</t>
  </si>
  <si>
    <t>Oc1ccc2cc(sc2c1)-c1ccc(O)c(F)c1</t>
  </si>
  <si>
    <t>Cc1cc(ccc1O)-c1cc2ccc(O)cc2s1</t>
  </si>
  <si>
    <t>CCc1cc(ccc1O)-c1cc2ccc(O)cc2s1</t>
  </si>
  <si>
    <t>CCCc1cc(ccc1O)-c1cc2ccc(O)cc2s1</t>
  </si>
  <si>
    <t>Oc1ccc2cc(sc2c1)-c1ccc(O)c(O)c1</t>
  </si>
  <si>
    <t>Oc1cccc(c1)-c1cc2ccc(O)cc2s1</t>
  </si>
  <si>
    <t>Cc1cc(O)ccc1-c1cc2ccc(O)cc2s1</t>
  </si>
  <si>
    <t>Oc1cc(O)c2cc(sc2c1)-c1ccc(O)c(F)c1</t>
  </si>
  <si>
    <t>CN(C)CCOc1ccc(cc1)C(=C(\CCCl)c1ccccc1)\c1ccc(O)cc1</t>
  </si>
  <si>
    <t>CN(C)CCOc1ccc(cc1)C(=C(\CCCCl)c1ccccc1)\c1ccc(O)cc1</t>
  </si>
  <si>
    <t>CN(C)CCOc1ccc(cc1)C(=C(\CCC#N)c1ccccc1)\c1ccc(O)cc1</t>
  </si>
  <si>
    <t>CN(C)CCOc1ccc(cc1)C(=C(\CCCC#N)c1ccccc1)\c1ccc(O)cc1</t>
  </si>
  <si>
    <t>CN(C)CCOc1ccc(cc1)C(=C(\CCN=[N+]=[N-])c1ccccc1)\c1ccc(O)cc1</t>
  </si>
  <si>
    <t>CN(C)CCOc1ccc(cc1)C(=C(\CCCN=[N+]=[N-])c1ccccc1)\c1ccc(O)cc1</t>
  </si>
  <si>
    <t>CSCCC\C(=C(/c1ccc(O)cc1)c1ccc(OCCN(C)C)cc1)c1ccccc1</t>
  </si>
  <si>
    <t>CN(C)CCOc1ccc(cc1)C(=C(\CCO)c1ccccc1)\c1ccc(O)cc1</t>
  </si>
  <si>
    <t>CN(C)CCOc1ccc(cc1)C(=C(\CCCO)c1ccccc1)\c1ccc(O)cc1</t>
  </si>
  <si>
    <t>CN(C)CCOc1ccc(cc1)C(=C(\CCCCO)c1ccccc1)\c1ccc(O)cc1</t>
  </si>
  <si>
    <t>C[C@]12CCC3C(CCc4cc(O)ccc34)C1CC[C@@]2(O)C#Cc1ccc(C[NH3+])cc1</t>
  </si>
  <si>
    <t>C[C@]12CCC3C(CCc4cc(O)ccc34)C1CC[C@@]2(O)C#Cc1cccc(c1)C([O-])=O</t>
  </si>
  <si>
    <t>C[C@]12CCC3C(CCc4cc(O)ccc34)C1CC[C@@]2(O)C#Cc1ccc(cc1)[N+](C)(C)C</t>
  </si>
  <si>
    <t>CC(C)(C)OC(=O)NCc1ccc(cc1)C#C[C@]1(O)CCC2C3CCc4cc(O)ccc4C3CC[C@]12C</t>
  </si>
  <si>
    <t>COc1ccc2[nH]c3nc(SCc4nnc(o4)-c4ccc(C)cc4)nnc3c2c1</t>
  </si>
  <si>
    <t>O=C(CSc1nnc([nH]1)-c1ccc(cc1)S(=O)(=O)N1CCCCC1)Nc1nccs1</t>
  </si>
  <si>
    <t>COc1cc(cc2OCOc12)C1C(C#N)C(=N)Oc2cc(C)oc(=O)c12</t>
  </si>
  <si>
    <t>CCc1ccc2[nH]c(=O)c(CN(Cc3ccc4OCOc4c3)C(=O)c3ccco3)cc2c1</t>
  </si>
  <si>
    <t>COc1ccc2[nH]c-3c(CCn4c-3nc3ccccc3c4=O)c2c1</t>
  </si>
  <si>
    <t>CCn1c(SCC(=O)Nc2ccc(NC(=O)c3ccco3)c(OC)c2)nc2ccccc2c1=O</t>
  </si>
  <si>
    <t>Cc1nnc(NC(=O)Cc2cccs2)s1</t>
  </si>
  <si>
    <t>CC1=C(SCCC#N)S\C(S1)=C1/SC(C)=C(SCCC#N)S1</t>
  </si>
  <si>
    <t>COc1cc(NC(=O)CSc2nc3ccccc3c(=O)n2C)ccc1NC(=O)c1ccco1</t>
  </si>
  <si>
    <t>COc1ccc(NC(=O)c2ccco2)cc1N</t>
  </si>
  <si>
    <t>Cc1[nH]c2ccc(cc2c1C)-c1nnc(SCC(=O)c2ccccc2F)o1</t>
  </si>
  <si>
    <t>CC1Cc2ccccc2N1C(=O)CSc1nnc(NC(=O)Cc2cccs2)s1</t>
  </si>
  <si>
    <t>COc1cc2cc(C(N3CCc4ccccc34)c3nnnn3C3CCCC3)c(=O)[nH]c2cc1OC</t>
  </si>
  <si>
    <t>Cc1ccc(cc1C)-n1nnnc1SCC(=O)Nc1cccc(NC(=O)c2ccco2)c1</t>
  </si>
  <si>
    <t>Oc1c(Cl)cc(Cl)cc1Sc1cc(Cl)cc(Cl)c1O</t>
  </si>
  <si>
    <t>CC(Cc1ccc(O)c(O)c1)C(C)Cc1ccc(O)c(O)c1</t>
  </si>
  <si>
    <t>CCOC(=O)[N-]c1cn(n[o+]1)N1CCOCC1</t>
  </si>
  <si>
    <t>NCCNc1nc(NCc2ccccc2)c2CN(Cc3ccccc3)CCc2c1C#N</t>
  </si>
  <si>
    <t>CC(OC(=O)COc1ccc(Cl)cc1C)C(=O)N(C)C</t>
  </si>
  <si>
    <t>CCCCn1c(NC(=O)CC)c(C#N)c2nc3ccccc3nc12</t>
  </si>
  <si>
    <t>Oc1ccc(Cl)cc1NC=C1C(=O)CC(CC1=O)c1ccco1</t>
  </si>
  <si>
    <t>COc1ccc(OC)c(C=Nc2oc(-c3ccco3)c(-c3ccco3)c2C#N)c1</t>
  </si>
  <si>
    <t>CC1(C)Cc2c(CO1)sc1c3nnnn3c3nnnn3c21</t>
  </si>
  <si>
    <t>CC1CCN(Cc2c(O)c(Cl)cc3c(C)cc(=O)oc23)CC1</t>
  </si>
  <si>
    <t>CN(C)CC(=O)N1c2ccccc2CCc2ccc(NC(=O)c3ccc(N)cc3)cc12</t>
  </si>
  <si>
    <t>Cc1nc2ccccc2c(=O)n1N=Cc1c(O)ccc2oc3CCCCc3c12</t>
  </si>
  <si>
    <t>O=C(CSc1nc(ccc1C#N)-c1cccnc1)Nc1sc2CCCc2c1C#N</t>
  </si>
  <si>
    <t>CC(C)CNC(=O)c1c(N)n(N=Cc2ccccn2)c2nc3ccccc3nc12</t>
  </si>
  <si>
    <t>COc1ccc(cc1)C1CC(=Nc2nc(NC(C)=O)nn12)c1ccc(Cl)cc1</t>
  </si>
  <si>
    <t>COCCNC(=O)c1c(N)n(N=Cc2cccs2)c2nc3ccccc3nc12</t>
  </si>
  <si>
    <t>Cc1cc(C)nc(NC(=O)CSc2nn(C)c(=S)s2)n1</t>
  </si>
  <si>
    <t>Clc1ccc(NC(=O)C(C#N)c2nc3ccccc3[nH]2)cc1</t>
  </si>
  <si>
    <t>Clc1ccc(COc2ccc(cc2)-c2nc(C#N)c(NCc3cccnc3)o2)cc1</t>
  </si>
  <si>
    <t>COc1ccc(cc1)-n1c(SCC(=O)Nc2nccs2)nc2sc3CN(C)CCc3c2c1=O</t>
  </si>
  <si>
    <t>O=S(=O)(N1CCCCCC1)c1cccc(c1)-c1cn2cccnc2n1</t>
  </si>
  <si>
    <t>CC(=O)c1c(COC(=O)c2ccco2)nc2ccccc2[n+]1[O-]</t>
  </si>
  <si>
    <t>CCCc1cc(-n2ccnc2)n2c(nc3ccccc23)c1C#N</t>
  </si>
  <si>
    <t>COc1ccc(OC)c(c1)-n1c(O)c2o[nH]c(-c3ccccc3Cl)c2c1=O</t>
  </si>
  <si>
    <t>Brc1ccc(o1)-c1nc2ccc(cc2[nH]1)N1C(=O)c2ccccc2C1=O</t>
  </si>
  <si>
    <t>O=C(Nc1ccc2n3CCSCc3nc2c1)c1ccco1</t>
  </si>
  <si>
    <t>Cc1ccc(o1)C1CC(=O)N2CN(CSC2=C1C#N)c1cccc(C)c1</t>
  </si>
  <si>
    <t>COc1ccc(OC)c(NC(=O)c2cc(n[nH]2)-c2ccc(C)cc2O)c1</t>
  </si>
  <si>
    <t>NC(=O)c1ccccc1OCC1CC(=NO1)c1ccccc1</t>
  </si>
  <si>
    <t>CC(=N)C(C#N)C(=O)CSc1nnc(COc2ccccc2Cl)o1</t>
  </si>
  <si>
    <t>Cc1ccccc1CSCC(=O)NC(=O)NCc1ccco1</t>
  </si>
  <si>
    <t>Cc1ccc(Nc2nnc(SCC(=O)NCc3ccco3)s2)cc1</t>
  </si>
  <si>
    <t>CCn1c(SCC(=O)c2ccc(CNC(C)=O)o2)nnc1-c1cccs1</t>
  </si>
  <si>
    <t>CCN1CCc2nc(NC(=O)Cc3ccc4OCCOc4c3)sc2C1</t>
  </si>
  <si>
    <t>CCc1ccc2nc(NC(=O)c3ccc4c(c3)nc(CN3CCOCC3)[nH]c4=O)sc2c1</t>
  </si>
  <si>
    <t>CC(=O)c1cccc(NC(=O)CN2C(=O)NC3(CCCCCCC3)C2=O)c1</t>
  </si>
  <si>
    <t>CCCc1nnc2SCC(=Nn12)c1ccc(o1)-c1cc(Cl)ccc1Cl</t>
  </si>
  <si>
    <t>CCc1cc2c(nc(SCC(=O)NC(=O)NCc3ccco3)n(CC=C)c2=O)s1</t>
  </si>
  <si>
    <t>O=C(COC(=O)CCC(=O)c1cccs1)NCc1ccco1</t>
  </si>
  <si>
    <t>CCCn1nc(C(=O)OCC(=O)c2ccc3OCC(=O)Nc3c2)c2ccccc2c1=O</t>
  </si>
  <si>
    <t>COc1ccc(Cn2c(N)c(C(=O)NCc3ccco3)c3nc4ccccc4nc23)cc1</t>
  </si>
  <si>
    <t>Cn1c(SCc2cc(=O)n3cc(Br)ccc3n2)nnc1C1COc2ccccc2O1</t>
  </si>
  <si>
    <t>COc1ccc(cc1)-c1nnc(SCC(=O)C(C#N)C(C)=N)o1</t>
  </si>
  <si>
    <t>Cc1nnc(Oc2ccccc2F)c2ccccc12</t>
  </si>
  <si>
    <t>CCC1(C)NC(=O)N(CC(=O)Nc2sc3CCCc3c2C(N)=O)C1=O</t>
  </si>
  <si>
    <t>CCOC(=O)c1c(C)c(C)sc1Nc1nc(C)c(s1)C(=O)NC</t>
  </si>
  <si>
    <t>Cc1onc(c1C(=O)OCC(=O)NCc1ccco1)-c1c(F)cccc1Cl</t>
  </si>
  <si>
    <t>Cc1cccc(OCc2nnc(SCC(=O)NC(=O)NCc3ccco3)n2CC=C)c1</t>
  </si>
  <si>
    <t>Cc1ccccc1Nc1nnc(SCC(=O)NC(=O)NCc2ccco2)s1</t>
  </si>
  <si>
    <t>FC(F)Oc1ccc(cc1)-c1nnc(SCC(=O)NC(=O)NCc2ccco2)o1</t>
  </si>
  <si>
    <t>O=C(CSc1nnc(SCC(=O)c2ccco2)s1)c1ccco1</t>
  </si>
  <si>
    <t>CC(C)CN(C1CCS(=O)(=O)C1)C(=O)COC(=O)c1cc2CCCc2s1</t>
  </si>
  <si>
    <t>O=C(COC(=O)c1ccccc1Oc1ccccc1)NCc1ccco1</t>
  </si>
  <si>
    <t>CCSc1nnc(NC(=O)C2Cc3ccccc3CN2C(=O)c2ccco2)s1</t>
  </si>
  <si>
    <t>Cc1nc2sccn2c1-c1nc(cs1)-c1cc2ccccc2o1</t>
  </si>
  <si>
    <t>CCOc1cc(N2CCOCC2)c(OCC)cc1NC(=O)c1cc(nc2ccccc12)-c1ccco1</t>
  </si>
  <si>
    <t>CN(CC(=O)NC(=O)NCc1ccco1)Cc1nc2ccccc2c(=O)[nH]1</t>
  </si>
  <si>
    <t>NC(=O)c1c(NC(=O)c2cc3ccccc3o2)sc2CCCc12</t>
  </si>
  <si>
    <t>COc1ccc(OCCC(=O)OCC(=O)NCc2ccco2)cc1</t>
  </si>
  <si>
    <t>Cc1sc2ncnc(SCC(=O)NC(=O)NCc3ccco3)c2c1C</t>
  </si>
  <si>
    <t>CCc1nnc2SCC(=Nn12)c1ccc(o1)-c1cc(Cl)ccc1Cl</t>
  </si>
  <si>
    <t>Cc1cccc2c(C)cc(SCC(=O)NC(=O)NCc3ccco3)nc12</t>
  </si>
  <si>
    <t>COc1cc(NC(=O)c2cccs2)c(cc1OC)C(=O)OCC(=O)NCc1ccco1</t>
  </si>
  <si>
    <t>CC(=N)C(C#N)C(=O)CSc1nnc(o1)-c1ccc(OC(F)F)cc1</t>
  </si>
  <si>
    <t>O=C(COC(=O)c1cccc(c1)S(=O)(=O)N1CCc2ccccc2C1)NCc1ccco1</t>
  </si>
  <si>
    <t>COc1ccc(C)cc1-n1nnnc1SCC(=O)NC(=O)NCc1ccco1</t>
  </si>
  <si>
    <t>Cc1ccc(cc1)-c1csc(NC(=O)c2ccno2)n1</t>
  </si>
  <si>
    <t>COC(=O)c1ccc(CSc2nc(C)nc3sc(C)c(C)c23)o1</t>
  </si>
  <si>
    <t>Cc1ccc(NS(=O)(=O)c2cccc(c2)C(=O)OCC(=O)NCc2ccco2)cc1</t>
  </si>
  <si>
    <t>CC(C)CC(=O)Nc1ccc(cc1)C(=O)COc1ccc(cc1)-c1nnco1</t>
  </si>
  <si>
    <t>Cc1cc(no1)C(=O)OCC(=O)c1ccc(Br)s1</t>
  </si>
  <si>
    <t>O=C(Cc1cn2ccsc2n1)OCc1nc2ccccc2s1</t>
  </si>
  <si>
    <t>O=C(COC(=O)CCOc1ccccc1)NCc1ccco1</t>
  </si>
  <si>
    <t>CS(=O)(=O)c1ccc2nc(NC(=O)CCC(=O)c3cccs3)sc2c1</t>
  </si>
  <si>
    <t>O=C(Cc1coc2cc3CCCc3cc12)OCc1cc(=O)n2c(n1)sc1ccccc21</t>
  </si>
  <si>
    <t>CCCSc1nc(C)c(cc1C#N)-c1csc(n1)C(C#N)=C1CCCC1</t>
  </si>
  <si>
    <t>COc1ccc(Cl)cc1NC(=O)c1ocnc1C</t>
  </si>
  <si>
    <t>CCOC(=O)c1c(C)oc2c1c(C=NC1CCS(=O)(=O)C1)c(O)c1ccccc21</t>
  </si>
  <si>
    <t>O=C(NCc1ccco1)c1cc2ccccc2c(=O)o1</t>
  </si>
  <si>
    <t>COc1ccccc1C=c1sc2nc(nn2c1=O)-c1ccco1</t>
  </si>
  <si>
    <t>O=C(N1CCc2ccccc2C1)c1cc(on1)-c1ccco1</t>
  </si>
  <si>
    <t>Cc1ccc(o1)-c1cc(C(=O)NCc2ccco2)c2ccccc2n1</t>
  </si>
  <si>
    <t>COC(=O)c1cc2ccsc2n1CC(=O)Nc1ccc(cc1)N(C)C</t>
  </si>
  <si>
    <t>O=C(NCc1ccco1)c1cc2CSCc2s1</t>
  </si>
  <si>
    <t>COC(=O)c1ccc(CSc2nc3n(ncc3c(=O)[nH]2)-c2ccc(C)c(C)c2)o1</t>
  </si>
  <si>
    <t>COc1ccc2nc3oc(cc3cc2c1)C(=O)N1CCN(CC1)c1cccc(c1)C(F)(F)F</t>
  </si>
  <si>
    <t>C=CCn1c2nc3ccccn3c(=O)c2cc(C#N)c1=O</t>
  </si>
  <si>
    <t>Cn1ccnc1SCC(=O)Nc1ccc2nc(SCC(=O)NC3CC3)sc2c1</t>
  </si>
  <si>
    <t>Cc1c([nH]c2CC(CC(=O)c12)c1ccco1)C(=O)OCC1CCCO1</t>
  </si>
  <si>
    <t>COc1cc(C=c2sc3nc(nn3c2=O)-c2ccncc2)ccc1OC(C)=O</t>
  </si>
  <si>
    <t>CCOCCCNC(=O)c1cnc2ccc(cc2c1O)S(=O)(=O)Nc1cccc(OC)c1</t>
  </si>
  <si>
    <t>Clc1ccc(cc1)N1CCN(CC1)C(=O)CCCn1c(=S)[nH]c2cc3OCOc3cc2c1=O</t>
  </si>
  <si>
    <t>O=C(Nc1cccc(c1)-c1cn2cccnc2n1)c1ccc2OCOc2c1</t>
  </si>
  <si>
    <t>Clc1ccc2cc3cc(oc3nc2c1)C(=O)NCc1ccco1</t>
  </si>
  <si>
    <t>Cc1ccc(cc1)S(=O)(=O)Cc1ccc(o1)C(=O)NCc1ccc2OCOc2c1</t>
  </si>
  <si>
    <t>CCOc1cccc2cc(-c3cn4cc(C)ccc4n3)c(=O)oc12</t>
  </si>
  <si>
    <t>O=C(Nc1ccc(cc1)-n1nncc1-c1ccco1)c1cc2ccccc2oc1=O</t>
  </si>
  <si>
    <t>CN1C(=O)CSc2ccc(NC(=O)N3CCC(CC3)N3CCCCC3)cc12</t>
  </si>
  <si>
    <t>COc1ccc(Cn2c(=O)[nH]c3cc(ccc3c2=O)C(=O)NCc2ccc3OCOc3c2)cc1</t>
  </si>
  <si>
    <t>CC(=O)Nc1ccc(cc1)N=Cc1nc(oc1O)-c1ccc(C)cc1</t>
  </si>
  <si>
    <t>Clc1ccc(cc1)-c1nc(NC(=O)CSc2nnnn2-c2ccccc2)ns1</t>
  </si>
  <si>
    <t>OC(=O)c1ccc2N[C@H]([C@H]3CC=C[C@H]3c2c1)c1ccccn1</t>
  </si>
  <si>
    <t>N=C1OC2=C(CCC\C2=C\c2ccoc2)C(C1C#N)c1ccoc1</t>
  </si>
  <si>
    <t>OC1C(Sc2ccccc2NC1=O)c1ccccc1</t>
  </si>
  <si>
    <t>Cc1ccc(cc1)S(=O)(=O)Cc1ccc(o1)C(=O)N1CCC2(CC1)OCCO2</t>
  </si>
  <si>
    <t>CCOc1cccc2cc(-c3nnc(NCc4ccco4)s3)c(=O)oc12</t>
  </si>
  <si>
    <t>CCN(c1ccccc1)S(=O)(=O)c1ccc2ncc(C(=O)NCCOC)c(O)c2c1</t>
  </si>
  <si>
    <t>Cc1ccc(C=c2sc3nc(nn3c2=O)-c2ccco2)o1</t>
  </si>
  <si>
    <t>Cc1nc2cccc(C(=O)NCc3ccccc3)c2o1</t>
  </si>
  <si>
    <t>COc1ccc(CNC(=O)c2cc(on2)-c2cccs2)cc1</t>
  </si>
  <si>
    <t>OC(=O)c1cc(nc2ccc(Br)cc12)-c1ccco1</t>
  </si>
  <si>
    <t>COc1ccc(cc1OC)-c1nc(C(N)=O)c2[nH]c(=O)n(-c3cccc(Cl)c3)c2n1</t>
  </si>
  <si>
    <t>Cc1occc1C(=O)NCc1cccc(CNC(=O)c2ccoc2C)c1</t>
  </si>
  <si>
    <t>Cc1cc(-c2nn3c(nnc3s2)-c2ccccc2)c2ccccc2n1</t>
  </si>
  <si>
    <t>Oc1ccc2cc(C(=O)NCc3ccco3)c(=O)oc2c1</t>
  </si>
  <si>
    <t>FC(F)(F)c1cc(nc2c(cnn12)C(=O)Nc1cnn(c1)C12CC3CC(CC(C3)C1)C2)-c1ccco1</t>
  </si>
  <si>
    <t>O=c1oc2ccccc2n1CCn1c2ccccc2c2nc3ccccc3nc12</t>
  </si>
  <si>
    <t>CCn1nnc(NC(=O)CSc2ccc(Cl)cc2)n1</t>
  </si>
  <si>
    <t>CCOC(=O)C1CCCN(C1)C(=O)c1cc2ncc(Br)cn2n1</t>
  </si>
  <si>
    <t>OC(=O)c1cc(nc2ccccc12)-c1ccco1</t>
  </si>
  <si>
    <t>O=C(CSc1nc2scc(-c3ccco3)c2c(=O)n1-c1ccccc1)NCC1CCCO1</t>
  </si>
  <si>
    <t>COc1ccc2c3ccc(OCC(=O)N4CCC(C)CC4)cc3oc(=O)c2c1</t>
  </si>
  <si>
    <t>Brc1cnc2cc(nn2c1)C(=O)N1CCN(CC1)C(=O)c1ccco1</t>
  </si>
  <si>
    <t>O=C(Cc1cccs1)Nc1ccccn1</t>
  </si>
  <si>
    <t>Cc1ccc(OCc2ccoc2C(O)=O)cc1C</t>
  </si>
  <si>
    <t>Cc1ccc(cc1C)-n1nnnc1SCC(=O)Nc1ccc2C(=O)OCc2c1</t>
  </si>
  <si>
    <t>O=C(Nc1ccc2nn(nc2c1)-c1ccccc1)c1ccc2OCOc2c1</t>
  </si>
  <si>
    <t>Fc1ccccc1-c1nc2cc(NC(=O)c3cncc(Br)c3)ccc2o1</t>
  </si>
  <si>
    <t>CC1CC(n2nc(cc2N1)C(O)=O)C(F)(F)C(F)(F)F</t>
  </si>
  <si>
    <t>COC(=O)c1cnn2c(cc(nc12)-c1ccco1)C(F)(F)F</t>
  </si>
  <si>
    <t>COc1cccc(c1)-c1nnc(NC(=O)Cc2cccs2)s1</t>
  </si>
  <si>
    <t>O=C(CSc1nnc([nH]1)-c1ccco1)Nc1sc2CCCCc2c1C(=O)Nc1ccccc1</t>
  </si>
  <si>
    <t>CN(c1ccccc1C(O)=O)S(=O)(=O)c1ccc2NC(=O)c3cccc1c23</t>
  </si>
  <si>
    <t>CSc1ccc(cc1)S(=O)(=O)Nc1cccc(F)c1</t>
  </si>
  <si>
    <t>CS(=O)(=O)N(CC(=O)NCc1ccco1)c1ccc2OCOc2c1</t>
  </si>
  <si>
    <t>Cc1occc1-c1nnc2sc(nn12)-c1cc(oc1C)-c1ccc(Cl)cc1</t>
  </si>
  <si>
    <t>CC(=O)OC1CC(C)(C)N(OC(=O)c2ccc(N)cc2)C(C)(C)C1</t>
  </si>
  <si>
    <t>Cc1ccc(C)n1-c1ccc(cc1C)C(O)=O</t>
  </si>
  <si>
    <t>COC(=O)c1oc2ccc(Br)cc2c1NC(=O)CCCN1C(=O)c2ccccc2C1=O</t>
  </si>
  <si>
    <t>COc1ccc(cc1)N1Cc2cccc(C(=O)N3CCN(CC3)C(=O)c3ccco3)c2C1=O</t>
  </si>
  <si>
    <t>COCCOC(=O)c1[nH]c2CC(CC(=O)c2c1C)c1ccco1</t>
  </si>
  <si>
    <t>C\C=C\COC(=O)c1[nH]c2CC(CC(=O)c2c1C)c1ccco1</t>
  </si>
  <si>
    <t>Cc1cccc(N2CCN(CC2)c2nc3ccccc3n3cnnc23)c1C</t>
  </si>
  <si>
    <t>Cc1c([nH]c2CC(CC(=O)c12)c1ccco1)C(=O)OCc1ccccc1</t>
  </si>
  <si>
    <t>CCOC(=O)CSc1nn(C)c(=S)s1</t>
  </si>
  <si>
    <t>CCOC(=O)c1[nH]c2CC(CC(=O)c2c1C)c1ccco1</t>
  </si>
  <si>
    <t>C(Oc1ccccc1)c1nnc2sc(nn12)C1COc2ccccc2O1</t>
  </si>
  <si>
    <t>Cn1c(cc2c1c1ccccc1n(C)c2=O)C(=O)Nc1ccc2OCOc2c1</t>
  </si>
  <si>
    <t>Cc1ccc(cc1)-c1nnc2SCC(=Nn12)c1ccc(Br)cc1</t>
  </si>
  <si>
    <t>COc1ccc(cc1)N1Cc2cccc(C(O)=O)c2C1=O</t>
  </si>
  <si>
    <t>O=C(Nc1nc(cs1)-c1nc2ccccc2s1)C1COc2ccccc2O1</t>
  </si>
  <si>
    <t>O=S(=O)(NCc1csc(n1)-c1cccnc1)c1cccs1</t>
  </si>
  <si>
    <t>CC1Cc2nc(SCC(=O)Nc3cc(C)on3)n(CCc3ccccc3)c(=O)c2S1</t>
  </si>
  <si>
    <t>CC1Cc2nc(SCC(=O)Nc3nnc(C)s3)n(CCc3ccccc3)c(=O)c2S1</t>
  </si>
  <si>
    <t>Clc1ccc(s1)S(=O)(=O)NCCc1csc(n1)-c1cccnc1</t>
  </si>
  <si>
    <t>Cc1csc2nc(CCNS(=O)(=O)c3ccc4OCCOc4c3)cn12</t>
  </si>
  <si>
    <t>Cc1cc(NC(=O)CSc2cn(CCNC(=O)c3ccc(Cl)cc3)c3ccccc23)no1</t>
  </si>
  <si>
    <t>Cc1ccc(C(=O)CSC2=C(C#N)C(CC(=O)N2)c2ccco2)c(C)c1</t>
  </si>
  <si>
    <t>NC(=O)c1c(NC(=O)c2cccs2)sc2CCCCCCc12</t>
  </si>
  <si>
    <t>CCOC(=O)c1c(O)c(=CN(C)C)sc1=C</t>
  </si>
  <si>
    <t>Cc1ccnc(NS(=O)(=O)c2ccc(NC(=O)Cc3cccs3)cc2)n1</t>
  </si>
  <si>
    <t>CN1C(=O)C(=C2SC(Nc3cccc(C)c3C)=NC2=O)c2ccccc12</t>
  </si>
  <si>
    <t>Cc1sc2ncnc(NCc3ccco3)c2c1C</t>
  </si>
  <si>
    <t>CC(=O)c1cccc(NC(=O)Cc2cccs2)c1</t>
  </si>
  <si>
    <t>OC(=O)C1Nc2c(cccc2C(=O)N2CCOCC2)C2C=CCC12</t>
  </si>
  <si>
    <t>Nc1c(C#N)c(cc(-c2ccccc2)c1C#N)-c1ccco1</t>
  </si>
  <si>
    <t>CCOC(=O)c1ccc(NC(=O)CSc2nc(C)cc(=O)[nH]2)cc1</t>
  </si>
  <si>
    <t>Oc1ccc(C=Nc2ccc(cc2)N2CCOCC2)c(O)c1</t>
  </si>
  <si>
    <t>COc1cc(NC(=O)COc2ccc(cc2)-n2cnnn2)c(OC)cc1Cl</t>
  </si>
  <si>
    <t>Cc1nn(-c2ccccc2)c2sc(cc12)C(=O)OCN1C(=O)c2ccccc2C1=O</t>
  </si>
  <si>
    <t>CC(C)c1c(O)c(O)c(C=O)c2c(O)c(c(C)cc12)-c1c(C)cc2c(C(C)C)c(O)c(O)c(C=O)c2c1O</t>
  </si>
  <si>
    <t>Oc1c(Cl)cc(Cl)c(Cl)c1Cc1c(O)c(Cl)cc(Cl)c1Cl</t>
  </si>
  <si>
    <t>Fc1ccc(cc1)-c1nnc(-n2nnc3ccccc23)c2ccccc12</t>
  </si>
  <si>
    <t>CCNc1ccc(Br)cc(C(=O)\C=C\c2ccccc2Cl)c1=O</t>
  </si>
  <si>
    <t>O=C(CSc1ncccn1)Nc1oc(c(c1C#N)-c1ccccc1)-c1ccccc1</t>
  </si>
  <si>
    <t>O=C(Cc1cccs1)Nc1nnc(COc2ccccc2)s1</t>
  </si>
  <si>
    <t>CCCCCCC1=Cc2c\c(=C3\NN=C(O3)c3ccccc3)c(=O)oc2=CC1=O</t>
  </si>
  <si>
    <t>Cc1ccc2[nH]c(=O)c(cc2c1)-c1nc2ccccn2c1NCc1ccco1</t>
  </si>
  <si>
    <t>Cc1ccc2[nH]c(=O)c(cc2c1)C1C(C#N)C(=N)Oc2c1ccc1cccnc21</t>
  </si>
  <si>
    <t>Cc1cccc2cc(C(N(CC3CCCO3)Cc3ccco3)c3nnnn3C(C)(C)C)c(=O)[nH]c12</t>
  </si>
  <si>
    <t>CCc1ccc2[nH]c(=O)c(cc2c1)C1C(C#N)C(=N)Oc2c1ccc1cccnc21</t>
  </si>
  <si>
    <t>CC1CCN(CC1)S(=O)(=O)c1ccc(NC(=O)Cc2cccs2)cc1</t>
  </si>
  <si>
    <t>CCCN(CCC)S(=O)(=O)c1ccc(NC(=O)Cc2cccs2)cc1</t>
  </si>
  <si>
    <t>CCOC(=O)Cc1cc(=O)n2[nH]c(cc2n1)-c1ccc(C)cc1</t>
  </si>
  <si>
    <t>CC(=O)Nc1ccc2nc(C)cc(O)c2c1</t>
  </si>
  <si>
    <t>COc1ccc(cc1)-c1nnc(o1)-c1cc2c(ccc3ccccc23)oc1=O</t>
  </si>
  <si>
    <t>COc1ccccc1C(=O)Nc1nc(c(NC(C)=O)s1)-c1cccs1</t>
  </si>
  <si>
    <t>COc1cccc2cc(-c3cn4ccc(C)cc4n3)c(=O)oc12</t>
  </si>
  <si>
    <t>CCOC(=O)c1c(O)c(=Cc2ccc(CNC(=O)C(=O)Nc3ccccc3)o2)[nH]c1=C</t>
  </si>
  <si>
    <t>FC(F)(F)c1cc(nc2c(Br)c(nn12)C(=O)NCc1ccco1)-c1cccs1</t>
  </si>
  <si>
    <t>Clc1ccc(Nc2nc(cs2)-c2ccncc2)cc1</t>
  </si>
  <si>
    <t>CC1CCc2c(C1)sc(NC(=O)c1ccc(Cn3cc(cn3)[N+]([O-])=O)o1)c2C#N</t>
  </si>
  <si>
    <t>CCOC(=O)C1C(=O)C(S\C1=N/c1ccc(C)cc1)=Cc1cn(CC(=O)NCC2CCCO2)c2ccccc12</t>
  </si>
  <si>
    <t>CCOC(=O)c1c(COC)n(C)c2c1-c1cc(Br)ccc1C(=O)C2=O</t>
  </si>
  <si>
    <t>CCCC(N=Nc1ccc(Cl)cc1)c1cnnc(n1)-c1ccccc1</t>
  </si>
  <si>
    <t>Brc1ccc(cc1)-c1nnc(-c2cccnc2)c2conc12</t>
  </si>
  <si>
    <t>Cc1ccc(C)n1-c1sccc1-c1cc2nc(C)c(Cl)c(=O)n2[nH]1</t>
  </si>
  <si>
    <t>Fc1cccc(c1)C(=O)N1CCN(CC1)C(=O)c1cc2ncc(Br)cn2n1</t>
  </si>
  <si>
    <t>NC(=O)C1(CCN(CC1)c1nc(cs1)-c1ccc(Br)cc1)N1CCCCC1</t>
  </si>
  <si>
    <t>COc1ccc2c3ccc(OCC(=O)NC4CCCCC4)cc3oc(=O)c2c1</t>
  </si>
  <si>
    <t>COc1ccccc1NC(=O)c1ccccc1NC(=O)c1cc(Cl)ccc1NC(=O)c1ccco1</t>
  </si>
  <si>
    <t>Cc1snc2sc(C(=O)c3ccc(Br)cc3)c(N)c12</t>
  </si>
  <si>
    <t>COc1ccc2c3cc4c(C)c(C)oc4cc3oc(=O)c2c1</t>
  </si>
  <si>
    <t>Cc1ccc2nc([nH]c2c1)C(=Cc1ccc(N2CCCCC2)c(c1)[N+]([O-])=O)C#N</t>
  </si>
  <si>
    <t>O=C(Nc1ccc(cc1)N1CCCC1)C(c1ccccc1)c1ccccc1</t>
  </si>
  <si>
    <t>CCOc1ccc(NC2=NC(=O)SC2=Cc2ccc(OC)cc2)cc1</t>
  </si>
  <si>
    <t>Cc1cc(C)c(c(C)c1)S(=O)(=O)N=C1C=CC(=O)C(Cl)=C1</t>
  </si>
  <si>
    <t>O=S(=O)(N=C(Sc1ccccc1)c1ccccc1)c1ccccc1</t>
  </si>
  <si>
    <t>CCn1c(SCC(=O)Nc2ccc3c(c2)oc2ccccc32)nnc1-c1ccc(N)cc1</t>
  </si>
  <si>
    <t>COc1ccc2cc3c(N)nn(C(=O)Cc4ccc(Cl)cc4)c3nc2c1</t>
  </si>
  <si>
    <t>CSC1=N\C(=C/c2ccc(Br)o2)C(=O)S1</t>
  </si>
  <si>
    <t>Cc1ccc(cc1)C(=O)ONc1ccc(cc1)\N=N\C(=O)c1ccccc1O</t>
  </si>
  <si>
    <t>Cc1ccc(cc1)C(=O)N\N=C\c1ccc(s1)[N+]([O-])=O</t>
  </si>
  <si>
    <t>CCC1=NN2C(S1)=NC(=O)\C(=C\c1ccc(SCc3ccco3)o1)C2=N</t>
  </si>
  <si>
    <t>CCc1ccc(NC(=O)c2noc3CCCc23)cc1</t>
  </si>
  <si>
    <t>[O-][N+](=O)c1cc(ccc1Cl)C(=O)NNC(=O)c1ccc(SCC2CCCO2)c(c1)[N+]([O-])=O</t>
  </si>
  <si>
    <t>Cc1ccc(cc1)-n1c2nc3c(C)cccn3c(=O)c2cc(C#N)c1=O</t>
  </si>
  <si>
    <t>COCCCNC(=O)c1ccc2c(c1)[nH]c(=S)n(Cc1ccc3OCOc3c1)c2=O</t>
  </si>
  <si>
    <t>CCOC(=O)c1c(O)c(=Cc2ccc(CNC(=O)C(=O)Nc3ccc(C)c(C)c3)o2)[nH]c1=C</t>
  </si>
  <si>
    <t>Clc1cccc(c1)N1CCN(CC1)C(=O)CCCn1c(=S)[nH]c2ccccc2c1=O</t>
  </si>
  <si>
    <t>Oc1c(C=Nc2cccc3cccnc23)sc2ccccc12</t>
  </si>
  <si>
    <t>[O-][N+](=O)c1ccc(Oc2cccc([CH+][N-]NC(=O)c3cncc(Br)c3)c2)c(c1)[N+]([O-])=O</t>
  </si>
  <si>
    <t>COc1cccc2sc(Nc3nnc(o3)-c3ccc(F)cc3)nc12</t>
  </si>
  <si>
    <t>CN(C)S(=O)(=O)N(CC(=O)N(Cc1ccccc1)Cc1ccccc1)c1ccccc1</t>
  </si>
  <si>
    <t>CN(N=Cc1cccnc1)c1cnn(-c2ccc(F)c(Cl)c2)c(=O)c1Cl</t>
  </si>
  <si>
    <t>ClC1=CCC2C(C1)C(=O)N(CCCCCCN1C(=O)C3CC=C(Cl)CC3C1=O)C2=O</t>
  </si>
  <si>
    <t>Cc1ccc(cc1)S(=O)(=O)Cc1ccc(o1)C(O)=O</t>
  </si>
  <si>
    <t>CCOc1ccc(NC(=O)c2cc3cc4ccc(OC)cc4nc3o2)cc1</t>
  </si>
  <si>
    <t>CCOC(=O)C1=c2n(c(C#N)c(N)c2=Cc2ccccc2OC)C(=O)C(S1)c1ccccc1OC</t>
  </si>
  <si>
    <t>COC(=O)c1ccc2c(c1)nc(SCC(=O)Nc1ccccc1Cl)n(CC1CCCO1)c2=O</t>
  </si>
  <si>
    <t>COC(=O)c1ccc2c(c1)[nH]c(=O)n(CCCCCC(=O)NCc1ccc3OCOc3c1)c2=O</t>
  </si>
  <si>
    <t>COC(=O)c1c(O)c(=Cc2ccc(CNC(=O)C(=O)Nc3ccc(C)c(C)c3)o2)[nH]c1=C</t>
  </si>
  <si>
    <t>Clc1ccc(s1)S(=O)(=O)NCc1csc(n1)-c1cccnc1</t>
  </si>
  <si>
    <t>CNc1nnc(s1)-c1cc2cc(Cl)ccc2oc1=O</t>
  </si>
  <si>
    <t>Cc1ccc(cc1)-c1n[nH]c(=S)n1[N-]C=C[CH+]c1ccccc1[N+]([O-])=O</t>
  </si>
  <si>
    <t>COc1ccc(cc1OC)C1CC(=NN1S(C)(=O)=O)c1c(-c2ccccc2)c2cc(Cl)ccc2[nH]c1=O</t>
  </si>
  <si>
    <t>Fc1ccc(CNC(=O)c2cc3c(nc4ccccn4c3=O)n(Cc3cccnc3)c2=N)cc1</t>
  </si>
  <si>
    <t>O=Cc1ccc2oc3nc4SCCCn4c(=O)c3c(=O)c2c1</t>
  </si>
  <si>
    <t>CCOP(=O)(OCC)C1(NS(=O)(=O)c2ccccc2)C=C(Br)C(=O)c2ccccc12</t>
  </si>
  <si>
    <t>CCOP(=O)(OCC)C1(NS(=O)(=O)c2ccccc2)C=C(Cl)C(=O)c2ccccc12</t>
  </si>
  <si>
    <t>Cc1ccccc1NC(=O)CSc1nnc(-c2ccco2)c(n1)-c1ccco1</t>
  </si>
  <si>
    <t>O=C(Cn1c2sc3CCCCCc3c2c(=O)n(Cc2ccco2)c1=O)Nc1ccccc1</t>
  </si>
  <si>
    <t>CCn1c2ccccc2c2cc(NC(=O)CSc3nnc(-c4ccc(OC)cc4)n3N)ccc12</t>
  </si>
  <si>
    <t>COc1ccc(NC2=NC(=O)SC2=Cc2ccc(cc2)N(C)C)cc1</t>
  </si>
  <si>
    <t>Brc1ccc(cc1)C1Nc2sc3CCCc3c2C(=O)N1</t>
  </si>
  <si>
    <t>Cc1cc(C)n2nc(SCc3cc(=O)oc4cc(O)ccc34)nc2n1</t>
  </si>
  <si>
    <t>CC(=O)c1ccc(NCC(=O)N2CCN(CC2)c2ccccc2)cc1</t>
  </si>
  <si>
    <t>CCc1cccc2c(c[nH]c12)C(=O)Cn1nnc(n1)-c1ccc(OC)c(OC)c1</t>
  </si>
  <si>
    <t>O=C(Cc1ccc(s1)S(=O)(=O)N1CCOCC1)Nc1nc2CCCCc2s1</t>
  </si>
  <si>
    <t>CC(=O)c1c(C)[nH]c(C(=O)COc2ccc(cc2)C#N)c1C</t>
  </si>
  <si>
    <t>CCN(c1ccccc1)S(=O)(=O)c1cc(ccc1C)C(O)=O</t>
  </si>
  <si>
    <t>Cc1nn(c(Cl)c1CN=Nc1ccc(cc1[N+]([O-])=O)S(=O)(=O)Nc1ccccc1C(O)=O)-c1ccccc1</t>
  </si>
  <si>
    <t>Cn1c(SCC(=O)Nc2sccc2C#N)nnc1-c1ccccc1</t>
  </si>
  <si>
    <t>CCCNC(=O)c1ccc(s1)-c1nc2ccccc2s1</t>
  </si>
  <si>
    <t>O=C(Nc1ccc2oc(nc2c1)-c1ccc2ccccc2c1)c1cccs1</t>
  </si>
  <si>
    <t>CCOc1ccc(Nc2oc(nc2C#N)-c2ccccc2Cl)cc1</t>
  </si>
  <si>
    <t>NC(=S)n1[nH+]c(-c2ccc(cc2)[N+]([O-])=O)[c-]([NH+]=Nc2ccc([O-])cc2)c1=O</t>
  </si>
  <si>
    <t>Cc1ccc(NC(=O)CN2C(=O)S\C(=C\c3ccc(o3)-c3cc(ccc3C)C(O)=O)C2=O)cc1C</t>
  </si>
  <si>
    <t>[O-][N+](=O)c1ccccc1NC(=O)[C-]1c2[nH]c3ccccc3[n+]2CCC1=O</t>
  </si>
  <si>
    <t>O=Cc1cn(nc1-c1cc2c(ccc3ccccc23)oc1=O)-c1ccccc1</t>
  </si>
  <si>
    <t>O=C(Nc1cccc(c1)C(=O)Nc1cccc(c1)-c1cnc2ccccc2n1)c1ccco1</t>
  </si>
  <si>
    <t>Clc1cc2C(=O)c3ccccc3C(=O)c2cc1NC(=O)COC(=O)CC1CCCC1</t>
  </si>
  <si>
    <t>COc1ccccc1N1CCN(CC1)C(=O)c1cc2CCCc2s1</t>
  </si>
  <si>
    <t>Cn1nc([N+]([O-])=O)c2c(c(N)n(C3CCCCC3)c2c1=O)-c1nc2ccccc2s1</t>
  </si>
  <si>
    <t>Cc1noc(C)c1COc1ccc(cc1)C(=O)OCC(=O)N1c2ccccc2NC(=O)C1(C)C</t>
  </si>
  <si>
    <t>Cc1ccc(cc1)N=Cc1c(O)n(-c2ccc3OCOc3c2)c(=O)c2ccccc12</t>
  </si>
  <si>
    <t>OC(=O)CCn1ccnc1-c1ccccc1</t>
  </si>
  <si>
    <t>O=C1N(CCCc2nc3ccccc3c(=O)n2CCCn2ccnc2)C(=O)c2ccccc12</t>
  </si>
  <si>
    <t>Cc1ccc(Cn2c(NC(=O)c3ccco3)nc3ccccc23)cc1</t>
  </si>
  <si>
    <t>CC1Cc2ccccc2N1C(=O)CSc1nnc(o1)-c1ccc(cc1)S(=O)(=O)N1CCCC1</t>
  </si>
  <si>
    <t>COc1ccc(OC)c(c1)C(=O)CSc1nnc(o1)-c1ccc(OC)c(OC)c1</t>
  </si>
  <si>
    <t>COc1nc(ccc1-c1noc(n1)-c1ccco1)-c1ccc(Cl)cc1</t>
  </si>
  <si>
    <t>O=C(N(Cc1ccco1)Cc1cccs1)c1cc2ccccc2oc1=O</t>
  </si>
  <si>
    <t>O=C(N1CCc2ccccc12)c1cc2sccc2n1Cc1ccccc1</t>
  </si>
  <si>
    <t>Cc1ccc(CN(Cc2cc3cc(C)ccc3[nH]c2=O)C(=O)N2CCOCC2)cc1</t>
  </si>
  <si>
    <t>Cc1ccc(F)cc1NC(=O)c1cccc2nccnc12</t>
  </si>
  <si>
    <t>CCOc1ccc(Cc2sc(Nc3ccccn3)nc2O)cc1</t>
  </si>
  <si>
    <t>CCC(=O)Oc1ccc(cc1)C(\CC)=C(/CC)c1ccc(OC(=O)CC)cc1</t>
  </si>
  <si>
    <t>C[C@]12CC[C@H]3[C@@H](CC(=O)c4cc(O)ccc34)[C@@H]1CC[C@@H]2O</t>
  </si>
  <si>
    <t>C\C=C(\C(=C\C)\c1ccc(O)cc1)/c1ccc(O)cc1</t>
  </si>
  <si>
    <t>C[C@]12CC[C@H]3[C@@H](CCc4cc(O[C@@H]5O[C@@H]([C@@H](O)[C@H](O)[C@H]5O)C([O-])=O)ccc34)[C@@H]1C[C@@H](O)[C@@H]2O</t>
  </si>
  <si>
    <t>CCC(C(CC)c1ccc(OC(=O)CC)cc1)c1ccc(OC(=O)CC)cc1</t>
  </si>
  <si>
    <t>COCCCn1c2nc(C)n(-c3ccccc3OC)c(=O)c2c2nc3ccccc3nc12</t>
  </si>
  <si>
    <t>Cc1ccc(NC(=O)CSc2nnc(-c3cnccn3)n2Cc2ccco2)cc1C</t>
  </si>
  <si>
    <t>CCN(CC)c1ccc(cc1)-c1nn2c(nnc2s1)-c1ccccc1OC</t>
  </si>
  <si>
    <t>COc1ccc(cc1)-c1ccc(-c2noc(n2)-c2cccs2)c(OC)n1</t>
  </si>
  <si>
    <t>COc1nnc(-c2ccc(cc2)C(=O)N2C[C@@H]3C[C@H](C2)c2cccc(=O)n2C3)c2ccccc12</t>
  </si>
  <si>
    <t>Cc1cc(n[nH]1)-c1nnc2sc(nn12)-c1ccc(Cl)cc1Cl</t>
  </si>
  <si>
    <t>Cc1nn(-c2ccc(Cl)cc2)c2sc(cc12)C(=O)N1CCN(CC1)c1ccccn1</t>
  </si>
  <si>
    <t>Cc1nn(-c2ccccc2)c2sc(cc12)C(=O)c1c(N)n(C)c(=O)n(C)c1=O</t>
  </si>
  <si>
    <t>CCOC(=O)c1c(C)[nH]c(C)c1C(=O)CSc1nnc(o1)-c1cc(OC)c(OC)c(OC)c1</t>
  </si>
  <si>
    <t>C[C@H]1CCC[C@@H](O)CCC\C=C\c2cc(O)cc(O)c2C(=O)O1</t>
  </si>
  <si>
    <t>CC(C)CCNC(=O)COc1ccc2c3CCCc3c(=O)oc2c1</t>
  </si>
  <si>
    <t>Cc1noc(C)c1COC(=O)c1cc2c3ccccc3n(C)c2s1</t>
  </si>
  <si>
    <t>O=C(Nc1nccs1)c1nc(-c2ccccc2)n(n1)-c1ccccc1</t>
  </si>
  <si>
    <t>Cc1cc(C(=O)CSc2nnc(o2)-c2ccccc2F)c(C)n1Cc1cccs1</t>
  </si>
  <si>
    <t>COc1ccc(cc1)-c1nnc(SCC(=O)c2cc(C)n(Cc3cccs3)c2C)o1</t>
  </si>
  <si>
    <t>CCOc1ccccc1-c1nc(no1)-c1ccc(NC(=O)c2ccc(Br)o2)cc1</t>
  </si>
  <si>
    <t>O=C(Nc1ccc(cc1)-c1noc(n1)-c1cccs1)c1cccnc1</t>
  </si>
  <si>
    <t>O=C(Cn1ncc2c1c1ccccc1oc2=O)Nc1nc2ccccc2s1</t>
  </si>
  <si>
    <t>CCOC(=O)N1CCN(CC1)S(=O)(=O)c1ccc(cc1)C(=O)Nc1nc2ccc(F)cc2s1</t>
  </si>
  <si>
    <t>O=C(Nc1cccnc1)c1cc(on1)-c1ccc2OCOc2c1</t>
  </si>
  <si>
    <t>COc1ccc(CCn2c(SCC(=O)Nc3cc(C)on3)nc3ccsc3c2=O)cc1OC</t>
  </si>
  <si>
    <t>COC(=O)c1ccc(CSc2nc3n(ncc3c(=O)[nH]2)-c2ccc(F)cc2)o1</t>
  </si>
  <si>
    <t>NC(=O)c1oc2ccccc2c1NC(=O)c1nc2ccccc2s1</t>
  </si>
  <si>
    <t>CCOc1ccccc1C1C(C#N)C(N)=Nc2onc(c12)-c1ccccc1</t>
  </si>
  <si>
    <t>CCc1[nH]nc2OC(=N)C(C#N)C(c12)c1cccc(OC(=O)N2CCOCC2)c1</t>
  </si>
  <si>
    <t>Clc1ccc(cc1)C(=O)CSc1nc2n(ncc2c(=O)[nH]1)-c1ccccc1</t>
  </si>
  <si>
    <t>Cc1cc2ccccc2n1CCNS(=O)(=O)c1ccc(C)cc1</t>
  </si>
  <si>
    <t>CCc1ccc(Nc2nc(N)nc(CSc3nnnn3-c3ccccc3)n2)cc1</t>
  </si>
  <si>
    <t>Cc1ccc(cc1)-c1nnc(o1)-c1ccc(NC(=O)c2ccco2)cc1</t>
  </si>
  <si>
    <t>Clc1ccc(CC(=O)Nc2ccc3oc(nc3c2)-c2ccncc2)cc1</t>
  </si>
  <si>
    <t>Cc1ccc(C)n1-c1cccc(c1)C(O)=O</t>
  </si>
  <si>
    <t>Cn1nnnc1SCC(=O)Nc1nc(c(o1)-c1ccccc1)-c1ccccc1</t>
  </si>
  <si>
    <t>COc1ccc(cc1)C(=O)Nc1nc2cc(OC)c(OC)cc2c(=O)[nH]1</t>
  </si>
  <si>
    <t>CC(Oc1ccc(Cl)cc1Cl)C(=O)Nc1ccc2oc(nc2c1)-c1ccncc1</t>
  </si>
  <si>
    <t>COC(=O)c1c(NC(=O)c2ccoc2C)scc1-c1ccncc1</t>
  </si>
  <si>
    <t>CCc1nnc2sc(nn12)-c1ccc(NC(=O)c2ccc3OCCOc3c2)cc1</t>
  </si>
  <si>
    <t>CCn1c(SCC(=O)Nc2cccc(F)c2)nnc1-c1cc2cc(Br)ccc2o1</t>
  </si>
  <si>
    <t>CCOC(=O)c1cc(CSc2nc3ccccc3c(=O)n2Cc2ccco2)c2OCOCc2c1</t>
  </si>
  <si>
    <t>O=C(Cc1ccccc1)Nc1ccc2oc(nc2c1)-c1cccnc1</t>
  </si>
  <si>
    <t>COc1cc(cc(OC)c1OC)C(=O)Nc1nnc(s1)-c1sccc1C</t>
  </si>
  <si>
    <t>CCN(CC)c1ccc2c(c1)oc(=O)c1c(Cl)cc(=O)oc21</t>
  </si>
  <si>
    <t>CCOc1ccccc1N1CSC2=C(C#N)C(CC(=O)N2C1)c1c(OC)ccc2ccccc12</t>
  </si>
  <si>
    <t>Cc1ccc(NC(=O)CSc2nnc(Cn3c4ccccc4sc3=O)n2C)cc1Cl</t>
  </si>
  <si>
    <t>COc1cccc(c1)C1CC(Nc2nc(N)nn12)c1ccc(F)cc1</t>
  </si>
  <si>
    <t>Cc1cccc(N2CCN(CC2)C(=O)c2cc3c(n2C)c2ccccc2n(C)c3=O)c1C</t>
  </si>
  <si>
    <t>O=C(Cn1c2ccc(cc2oc1=O)S(=O)(=O)N1CCCCCC1)NC1CCCCC1</t>
  </si>
  <si>
    <t>COc1cc(NC(=O)c2cc3c(n2C)c2ccccc2n(C)c3=O)cc(OC)c1OC</t>
  </si>
  <si>
    <t>Cc1nnc2sc(nn12)-c1ccc(C)c(NC(=O)COc2ccc(Cl)cc2)c1</t>
  </si>
  <si>
    <t>COc1ccccc1-n1c(SCC(=O)NC2CCCCC2)nc2CCSc2c1=O</t>
  </si>
  <si>
    <t>CCOC(=O)C(C)Oc1cccc2c1ccn(CC(=O)Nc1ccc3OCCOc3c1)c2=O</t>
  </si>
  <si>
    <t>COc1ccc(cc1)-c1cn2c(C)c(sc2n1)C(=O)Nc1ccncc1</t>
  </si>
  <si>
    <t>CCn1c2c(OC)ccc(OC)c2sc1=NC(=O)c1ccc(cc1)-n1c(O)ccc1O</t>
  </si>
  <si>
    <t>CCSc1nc2n(ncc2c(=O)[nH]1)-c1ccc(C)cc1</t>
  </si>
  <si>
    <t>CCOC(=O)c1sc(NC(=O)c2ccc3ncsc3c2)nc1C</t>
  </si>
  <si>
    <t>OC(C(=O)OCC(=O)c1ccc2OCCOc2c1)c1ccccc1</t>
  </si>
  <si>
    <t>CCOC(=O)Cn1c(nc2ccccc12)-c1nonc1NC(=O)c1ccccc1F</t>
  </si>
  <si>
    <t>CSc1nnc-2c(OC(N(C(C)=O)c3ccccc-23)c2ccsc2)n1</t>
  </si>
  <si>
    <t>Cc1ccc(cc1)S(=O)(=O)c1nc(sc1NCC1CCCO1)S(C)(=O)=O</t>
  </si>
  <si>
    <t>C[C@]12CC[C@H]3[C@@H](C[C@H](O)c4cc(O)ccc34)[C@@H]1CC[C@@H]2O</t>
  </si>
  <si>
    <t>CCOC1C=Cc2ccccc2N1C(=O)OCC</t>
  </si>
  <si>
    <t>Brc1ccc(s1)C(=O)NCCCCCCNC(=O)c1ccc(Br)s1</t>
  </si>
  <si>
    <t>CCc1ccc2nc(SCC(=O)N3CC(=O)Nc4ccccc34)c(cc2c1)C#N</t>
  </si>
  <si>
    <t>Cc1ccc(NC(=O)CSc2nnnn2-c2ccc3OCOc3c2)cc1C</t>
  </si>
  <si>
    <t>CCOc1ccccc1N1C(=O)NC(=O)C(CCc2ccncc2)(CCc2ccncc2)C1=O</t>
  </si>
  <si>
    <t>COc1cccc(c1)-n1nnnc1SCC(=O)Nc1ccc(cc1)C(C)=O</t>
  </si>
  <si>
    <t>O=C1C(C(=O)c2ccccc12)c1ccnc2ccccc12</t>
  </si>
  <si>
    <t>Cc1ccc2ccc(nc2c1)C1C(=O)c2ccccc2C1=O</t>
  </si>
  <si>
    <t>CCOC(=O)c1c(C)c(sc1NC(=O)CSc1nnc(o1)-c1ccccc1)C(C)=O</t>
  </si>
  <si>
    <t>Brc1ccc(o1)C(=O)Oc1ccc(cc1)-c1cnc2ccccc2n1</t>
  </si>
  <si>
    <t>O=c1cc(oc2c3ccccc3ccc12)-c1ccco1</t>
  </si>
  <si>
    <t>COc1cccc(c1)-c1cc(no1)C(=O)Nc1cc(C)nn1-c1ccccc1</t>
  </si>
  <si>
    <t>COc1ccc(cc1)-c1c2C(=O)c3ccccc3-c2nc(C)c1C#N</t>
  </si>
  <si>
    <t>O=C(Oc1cccc(c1)-c1cnc2ccccc2n1)c1ccco1</t>
  </si>
  <si>
    <t>O=C(Nc1nc(cs1)-c1ccc(cc1)S(=O)(=O)N1CCOCC1)c1ccccc1</t>
  </si>
  <si>
    <t>Cc1cc2oc(=O)cc(COC(=O)c3n[nH]c4ccccc34)c2cc1C</t>
  </si>
  <si>
    <t>COC(=O)c1ccc(COC(=O)c2ccc(cc2)S(=O)(=O)N2CCC(C)CC2)o1</t>
  </si>
  <si>
    <t>Fc1ccc(Nc2nc(CSc3nnnn3-c3ccccc3)cc(=O)[nH]2)cc1</t>
  </si>
  <si>
    <t>Brc1ccc(s1)C(=O)Nc1nc(cs1)-c1ccccn1</t>
  </si>
  <si>
    <t>COc1cc(NC(=O)c2cccs2)c(cc1OC)C(=O)OCC(=O)NC(=O)NCc1ccccc1</t>
  </si>
  <si>
    <t>Clc1ccc(cc1)N1CCN(CC1)C(=O)CCCn1c(=S)[nH]c2ccccc2c1=O</t>
  </si>
  <si>
    <t>Clc1cccc(c1)N1CCN(CC1)C(=O)CCCCCn1c(=S)[nH]c2ccccc2c1=O</t>
  </si>
  <si>
    <t>FC(F)(F)c1ccc(cc1)N1CCN(CC1)C(=O)CCCCCn1c(=S)[nH]c2ccccc2c1=O</t>
  </si>
  <si>
    <t>COC(=O)c1ccc2c(c1)[nH]c(=S)n(CCCC(=O)N1CCN(CC1)c1cccc(Cl)c1)c2=O</t>
  </si>
  <si>
    <t>COc1cc2[nH]c(=S)n(CCCC(=O)N3CCN(CC3)c3cccc(Cl)c3)c(=O)c2cc1OC</t>
  </si>
  <si>
    <t>O=C(CCCn1c(=S)[nH]c2ccccc2c1=O)N1CCN(Cc2cccc3ccccc23)CC1</t>
  </si>
  <si>
    <t>O=C(CCCn1c(=S)[nH]c2ccccc2c1=O)N1CCN(CC1)c1cccc2ccccc12</t>
  </si>
  <si>
    <t>Oc1ccccc1N1CCN(CC1)C(=O)CCCn1c(=S)[nH]c2ccccc2c1=O</t>
  </si>
  <si>
    <t>Oc1cccc(c1)N1CCN(CC1)C(=O)CCCn1c(=S)[nH]c2ccccc2c1=O</t>
  </si>
  <si>
    <t>O=C(CCCCCn1c(=S)[nH]c2ccccc2c1=O)N1CCN(CC1)c1ccncc1</t>
  </si>
  <si>
    <t>O=C(CCCn1c(=S)[nH]c2ccccc2c1=O)N1CCC(CC1)c1ccccc1</t>
  </si>
  <si>
    <t>O=C(CCCCCn1c(=S)[nH]c2ccccc2c1=O)N1CCC(CC1)Nc1ccccc1</t>
  </si>
  <si>
    <t>O=C(CCCCCn1c(=S)[nH]c2ccccc2c1=O)N1CCC(CC1)N(Cc1ccccc1)c1ccccc1</t>
  </si>
  <si>
    <t>O=C(CCCCCn1c(=S)[nH]c2ccccc2c1=O)N1CCN(CC1)c1ncccn1</t>
  </si>
  <si>
    <t>[O-][N+](=O)c1cccc(c1)N1CCN(CC1)C(=O)CCCCCn1c(=S)[nH]c2ccccc2c1=O</t>
  </si>
  <si>
    <t>OC1(CCN(CC1)C(=O)CCCCCn1c(=S)[nH]c2ccccc2c1=O)c1ccc(Cl)cc1</t>
  </si>
  <si>
    <t>O=C(CCCCCn1c(=S)[nH]c2ccccc2c1=O)N1CCN(CC1)c1ccccc1C#N</t>
  </si>
  <si>
    <t>CC(C)(C)OC(=O)[C@@H](CCC(=O)N1CCN(CC1)c1ccc(cc1)C#N)n1c(=S)[nH]c2ccccc2c1=O</t>
  </si>
  <si>
    <t>O=C(CCCCCn1c(=S)[nH]c2ccccc2c1=O)N1CCN(CC1)c1cccc(c1)C#N</t>
  </si>
  <si>
    <t>FC(F)(F)c1ccc(N2CCOCC2)c(NC(=O)C2Cc3ccccc3CN2C(=O)c2ccco2)c1</t>
  </si>
  <si>
    <t>COc1ccccc1N1CCN(CC1)C(=O)c1ccc2nc(-c3ccco3)c(nc2c1)-c1ccco1</t>
  </si>
  <si>
    <t>Cc1cc(no1)C(=O)Nc1sc2CCCc2c1C#N</t>
  </si>
  <si>
    <t>O=C(COC(=O)c1cc(nc2ccccc12)-c1ccco1)N1CCN(CC1)C(=O)c1ccco1</t>
  </si>
  <si>
    <t>Cc1nnc(SCC(=O)NC(=O)NCc2ccco2)n1Cc1ccccc1</t>
  </si>
  <si>
    <t>Brc1cc2OCOc2cc1[C@@H]1Nc2ccccc2[C@@H]2C=CC[C@H]12</t>
  </si>
  <si>
    <t>COc1ccc(cc1)C(=O)NN=C(C)c1ccc2NC(C3CC=CC3c2c1)c1ccccc1</t>
  </si>
  <si>
    <t>Cc1cc(C)c2N[C@H]([C@H]3CC=C[C@H]3c2c1)c1ccc(cc1)S(=O)(=O)N1CCOCC1</t>
  </si>
  <si>
    <t>COc1cccc(NS(=O)(=O)c2ccc3NC(C4CC=CC4c3c2)c2ccc(cc2)C(O)=O)c1</t>
  </si>
  <si>
    <t>OC(=O)c1cc(Cl)c2N[C@H]([C@H]3CC=C[C@H]3c2c1)c1ccc(cc1)S(=O)(=O)N1CCOCC1</t>
  </si>
  <si>
    <t>COc1cc(cc2C3C=CCC3C(Nc12)C1CCC=CC1)[N+]([O-])=O</t>
  </si>
  <si>
    <t>CC(=O)c1ccc2N[C@H]([C@H]3CC=C[C@H]3c2c1)c1cc2OCOc2cc1Br</t>
  </si>
  <si>
    <t>OC(=O)c1cccc2C3C=CCC3C(Nc12)c1cccc(c1)[N+]([O-])=O</t>
  </si>
  <si>
    <t>OC(=O)c1ccc(c2C3C=CCC3C(Nc12)c1ccc(Cl)cc1)[N+]([O-])=O</t>
  </si>
  <si>
    <t>OC(=O)c1cccc2C3C=CCC3C(Nc12)c1ccc(O)c(c1)[N+]([O-])=O</t>
  </si>
  <si>
    <t>COc1ccc(NS(=O)(=O)c2ccc3N[C@@H]([C@@H]4CC=C[C@@H]4c3c2)c2ccc(cc2)C(O)=O)cc1</t>
  </si>
  <si>
    <t>COc1cccc([C@@H]2Nc3c(cc(Br)cc3C(O)=O)[C@@H]3C=CC[C@H]23)c1OC</t>
  </si>
  <si>
    <t>C[C@]12CC[C@H]3[C@@H](CCC4=CC(O)=CCC34)[C@@H]1CCC2O</t>
  </si>
  <si>
    <t>CC(C)(c1ccccc1)c1ccc(O)cc1</t>
  </si>
  <si>
    <t>Oc1ccc(Oc2ccc(O)cc2)cc1</t>
  </si>
  <si>
    <t>CC(c1ccccc1)(c1ccc(O)cc1)c1ccc(O)cc1</t>
  </si>
  <si>
    <t>Cc1cc(ccc1O)C(C)(c1ccccc1)c1ccc(O)c(C)c1</t>
  </si>
  <si>
    <t>CC(CCC(O)=O)(c1ccc(O)cc1)c1ccc(O)cc1</t>
  </si>
  <si>
    <t>Cc1cc(ccc1O)C1(CCCCC1)c1ccc(O)c(C)c1</t>
  </si>
  <si>
    <t>Cc1cc(ccc1O)C1(c2ccccc2-c2ccccc12)c1ccc(O)c(C)c1</t>
  </si>
  <si>
    <t>CC1CC(C)(C)CC(C1)(c1ccc(O)cc1)c1ccc(O)cc1</t>
  </si>
  <si>
    <t>CC(C)(c1ccc(O)cc1)c1cccc(c1)C(C)(C)c1ccc(O)cc1</t>
  </si>
  <si>
    <t>CC(C)(c1ccc(O)cc1)c1ccc(O)cc1</t>
  </si>
  <si>
    <t>Oc1ccc(cc1)C(=O)c1ccc(O)cc1</t>
  </si>
  <si>
    <t>Oc1ccc(cc1)C1(OC(=O)c2ccccc12)c1ccc(O)cc1</t>
  </si>
  <si>
    <t>Oc1ccc(cc1)C1=C(c2ccc(O[C@H]3CCN(CCCF)C3)cc2)c2cc(O)ccc2CCC1</t>
  </si>
  <si>
    <t>Oc1cccc(c1)C1=C(c2ccc(O[C@H]3CCN(CCCF)C3)cc2)c2cc(O)ccc2CCC1</t>
  </si>
  <si>
    <t>Oc1ccc2CCCC(c3ccc4[nH]ccc4c3)=C(c3ccc(O[C@H]4CCN(CCCF)C4)cc3)c2c1</t>
  </si>
  <si>
    <t>Oc1ccc2CCCC(c3ccc(F)cc3Cl)=C(c3ccc(O[C@H]4CCN(CCCF)C4)cc3)c2c1</t>
  </si>
  <si>
    <t>Oc1ccc2c(CCCC(c3ccc(F)cc3Cl)=C2c2ccc(O[C@H]3CCN(CCCF)C3)cc2)c1</t>
  </si>
  <si>
    <t>Oc1cccc(c1)C1=C(c2ccc(O[C@H]3CCN(CCCF)C3)cc2)c2ccc(O)cc2CCC1</t>
  </si>
  <si>
    <t>Cc1c(Cl)cccc1C1=C(c2ccc(O[C@H]3CCN(CCCF)C3)cc2)c2ccc(O)cc2CCC1</t>
  </si>
  <si>
    <t>Oc1ccc2c(CCCC(c3cccc(F)c3Cl)=C2c2ccc(O[C@H]3CCN(CCCF)C3)cc2)c1</t>
  </si>
  <si>
    <t>Cc1ccc(c(F)c1)C1=C(c2ccc(O[C@H]3CCN(CCCF)C3)cc2)c2ccc(O)cc2CCC1</t>
  </si>
  <si>
    <t>Oc1ccc(c(F)c1)C1=C(c2ccc(O[C@H]3CCN(CCCF)C3)cc2)c2ccc(O)cc2CCC1</t>
  </si>
  <si>
    <t>Oc1ccc(cc1)C1=C(c2ccc(O[C@H]3CCN(CCCF)C3)cc2)c2ccc(O)cc2CCC1</t>
  </si>
  <si>
    <t>Oc1ccc2c(CCCC(c3ccc4[nH]ccc4c3)=C2c2ccc(O[C@H]3CCN(CCCF)C3)cc2)c1</t>
  </si>
  <si>
    <t>Cc1cc(ccc1Cl)C1=C(c2ccc(O[C@H]3CCN(CCCF)C3)cc2)c2ccc(O)cc2CCC1</t>
  </si>
  <si>
    <t>Oc1ccc2c(CCCC(c3ccncc3F)=C2c2ccc(O[C@H]3CCN(CCCF)C3)cc2)c1</t>
  </si>
  <si>
    <t>Oc1ccc2c(CCCC(c3ccc(Cl)cc3F)=C2c2ccc(O[C@H]3CCN(CCCF)C3)cc2)c1</t>
  </si>
  <si>
    <t>Oc1ccc2c(CCCC(c3ccc(Cl)c(F)c3)=C2c2ccc(O[C@H]3CCN(CCCF)C3)cc2)c1</t>
  </si>
  <si>
    <t>Cc1cc(F)ccc1C1=C(c2ccc(O[C@H]3CCN(CCCF)C3)cc2)c2ccc(O)cc2CCC1</t>
  </si>
  <si>
    <t>Oc1ccc2c(CCCC(c3ccc(Cl)cc3Cl)=C2c2ccc(O[C@H]3CCN(CCCF)C3)cc2)c1</t>
  </si>
  <si>
    <t>Oc1ccc2c(CCCC(c3ccc4cc[nH]c4c3)=C2c2ccc(O[C@H]3CCN(CCCF)C3)cc2)c1</t>
  </si>
  <si>
    <t>Oc1ccc2c(CCCC(c3cccc4[nH]ccc34)=C2c2ccc(O[C@H]3CCN(CCCF)C3)cc2)c1</t>
  </si>
  <si>
    <t>Oc1ccc2c(CCCC(c3ccc4NCCc4c3)=C2c2ccc(O[C@H]3CCN(CCCF)C3)cc2)c1</t>
  </si>
  <si>
    <t>Oc1ccc2c(CCCC(c3cnc4[nH]ccc4c3)=C2c2ccc(O[C@H]3CCN(CCCF)C3)cc2)c1</t>
  </si>
  <si>
    <t>Cc1ccc(c(Cl)c1)C1=C(c2ccc(O[C@H]3CCN(CCCF)C3)cc2)c2ccc(O)cc2CCC1</t>
  </si>
  <si>
    <t>CC(C)(C)OC(=O)N1CCC(=CC1)C1=C(c2ccc(O[C@H]3CCN(CCCF)C3)cc2)c2ccc(O)cc2CCC1</t>
  </si>
  <si>
    <t>CN1CCC(=CC1)C1=C(c2ccc(O[C@H]3CCN(CCCF)C3)cc2)c2ccc(O)cc2CCC1</t>
  </si>
  <si>
    <t>Oc1ccc2c(CCCC(C3=CCNCC3)=C2c2ccc(O[C@H]3CCN(CCCF)C3)cc2)c1</t>
  </si>
  <si>
    <t>CCOc1ccc(c(C)c1)C1=C(c2ccc(O[C@H]3CCN(CCCF)C3)cc2)c2ccc(O)cc2CCC1</t>
  </si>
  <si>
    <t>Oc1ccc2c(CCCC(c3ccc4occc4c3)=C2c2ccc(O[C@H]3CCN(CCCF)C3)cc2)c1</t>
  </si>
  <si>
    <t>COc1ccc(c(F)c1)C1=C(c2ccc(O[C@H]3CCN(CCCF)C3)cc2)c2ccc(O)cc2CCC1</t>
  </si>
  <si>
    <t>Cc1cc2cc(ccc2[nH]1)C1=C(c2ccc(O[C@H]3CCN(CCCF)C3)cc2)c2ccc(O)cc2CCC1</t>
  </si>
  <si>
    <t>Cc1cccc(c1C)C1=C(c2ccc(O[C@H]3CCN(CCCF)C3)cc2)c2ccc(O)cc2CCC1</t>
  </si>
  <si>
    <t>Cc1cc(Cl)ccc1C1=C(c2ccc(O[C@H]3CCN(CCCF)C3)cc2)c2ccc(O)cc2CCC1</t>
  </si>
  <si>
    <t>Cc1c(F)cccc1C1=C(c2ccc(O[C@H]3CCN(CCCF)C3)cc2)c2ccc(O)cc2CCC1</t>
  </si>
  <si>
    <t>CCOc1ccc(cn1)C1=C(c2ccc(O[C@H]3CCN(CCCF)C3)cc2)c2ccc(O)cc2CCC1</t>
  </si>
  <si>
    <t>Cc1ccc(cc1F)C1=C(c2ccc(O[C@H]3CCN(CCCF)C3)cc2)c2ccc(O)cc2CCC1</t>
  </si>
  <si>
    <t>Cc1ccc(cc1Cl)C1=C(c2ccc(O[C@H]3CCN(CCCF)C3)cc2)c2ccc(O)cc2CCC1</t>
  </si>
  <si>
    <t>Oc1ccc2c(CCCC(c3ccc(Cl)c(Cl)c3)=C2c2ccc(O[C@H]3CCN(CCCF)C3)cc2)c1</t>
  </si>
  <si>
    <t>Oc1ccc2c(CCCC(c3cccc(Cl)c3F)=C2c2ccc(O[C@H]3CCN(CCCF)C3)cc2)c1</t>
  </si>
  <si>
    <t>COc1cc(F)ccc1C1=C(c2ccc(O[C@H]3CCN(CCCF)C3)cc2)c2ccc(O)cc2CCC1</t>
  </si>
  <si>
    <t>COc1c(F)cccc1C1=C(c2ccc(O[C@H]3CCN(CCCF)C3)cc2)c2ccc(O)cc2CCC1</t>
  </si>
  <si>
    <t>CCOc1ccc(c(F)c1)C1=C(c2ccc(O[C@H]3CCN(CCCF)C3)cc2)c2ccc(O)cc2CCC1</t>
  </si>
  <si>
    <t>CCOc1ccc(c(Cl)c1)C1=C(c2ccc(O[C@H]3CCN(CCCF)C3)cc2)c2ccc(O)cc2CCC1</t>
  </si>
  <si>
    <t>COc1ccc(c(C)c1)C1=C(c2ccc(O[C@H]3CCN(CCCF)C3)cc2)c2ccc(O)cc2CCC1</t>
  </si>
  <si>
    <t>Cc1ccc(c(F)c1)C1=C(c2ccc(O[C@H]3CCN(CCCF)C3)cc2)c2ccc(O)c(F)c2CCC1</t>
  </si>
  <si>
    <t>CCOc1ccc(c(C)c1)C1=C(c2ccc(O[C@H]3CCN(CCCF)C3)cc2)c2ccc(O)c(F)c2CCC1</t>
  </si>
  <si>
    <t>Oc1ccc2c(CCCC(c3ccc(Cl)cc3Cl)=C2c2ccc(O[C@H]3CCN(CCCF)C3)cc2)c1F</t>
  </si>
  <si>
    <t>Cc1ccc(c(F)c1)C1=C(c2ccc(O[C@H]3CCN(CCCF)C3)cc2)c2ccc(cc2CCC1)C(O)=O</t>
  </si>
  <si>
    <t>Oc1ccc2c(CCCC(c3ccc4OCCOc4c3)=C2c2ccc(O[C@H]3CCN(CCCF)C3)cc2)c1</t>
  </si>
  <si>
    <t>COc1cc(ccc1F)C1=C(c2ccc(O[C@H]3CCN(CCCF)C3)cc2)c2ccc(O)cc2CCC1</t>
  </si>
  <si>
    <t>OC(=O)c1ccc2c(CCCC(c3ccc(Cl)cc3Cl)=C2c2ccc(O[C@H]3CCN(CCCF)C3)cc2)c1</t>
  </si>
  <si>
    <t>CCOc1ccc(c(F)c1F)C1=C(c2ccc(O[C@H]3CCN(CCCF)C3)cc2)c2ccc(O)cc2CCC1</t>
  </si>
  <si>
    <t>OC(=O)c1ccc2c(CCCC(c3ccc(Cl)c(F)c3)=C2c2ccc(O[C@H]3CCN(CCCF)C3)cc2)c1</t>
  </si>
  <si>
    <t>Oc1ccc2c(CCCC(c3ccc4ocnc4c3)=C2c2ccc(O[C@H]3CCN(CCCF)C3)cc2)c1</t>
  </si>
  <si>
    <t>OC(=O)c1ccc2c(CCCC(c3ccc(O)cc3)=C2c2ccc(O[C@H]3CCN(CCCF)C3)cc2)c1</t>
  </si>
  <si>
    <t>CC(C)c1ccccc1C1=C(c2ccc(O[C@H]3CCN(CCCF)C3)cc2)c2ccc(O)cc2CCC1</t>
  </si>
  <si>
    <t>Cc1ccccc1C1=C(c2ccc(O[C@H]3CCN(CCCF)C3)cc2)c2ccc(O)cc2CCC1</t>
  </si>
  <si>
    <t>Oc1ccc2c(CCCC(c3ccccc3Cl)=C2c2ccc(O[C@H]3CCN(CCCF)C3)cc2)c1</t>
  </si>
  <si>
    <t>COc1ccc(c(c1)C#N)C1=C(c2ccc(O[C@H]3CCN(CCCF)C3)cc2)c2ccc(O)cc2CCC1</t>
  </si>
  <si>
    <t>Oc1ccc2c(CCCC(c3ccccc3C(F)(F)F)=C2c2ccc(O[C@H]3CCN(CCCF)C3)cc2)c1</t>
  </si>
  <si>
    <t>Oc1ccc2c(CCCC(c3ccc(F)cc3C(F)(F)F)=C2c2ccc(O[C@H]3CCN(CCCF)C3)cc2)c1</t>
  </si>
  <si>
    <t>CCOc1cc(F)c(cc1F)C1=C(c2ccc(O[C@H]3CCN(CCCF)C3)cc2)c2ccc(O)cc2CCC1</t>
  </si>
  <si>
    <t>COc1ccc(c(C)c1)C1=C(c2ccc(O[C@H]3CCN(CCCF)C3)cc2)c2ccc(cc2CCC1)C(O)=O</t>
  </si>
  <si>
    <t>COc1ccc(c(OC)c1)C1=C(c2ccc(O[C@H]3CCN(CCCF)C3)cc2)c2ccc(O)cc2CCC1</t>
  </si>
  <si>
    <t>COc1ccc(c(c1)C(F)(F)F)C1=C(c2ccc(O[C@H]3CCN(CCCF)C3)cc2)c2ccc(O)cc2CCC1</t>
  </si>
  <si>
    <t>Oc1ccc2c(CCCC(c3ccc(OC(F)F)c(F)c3)=C2c2ccc(O[C@H]3CCN(CCCF)C3)cc2)c1</t>
  </si>
  <si>
    <t>Cc1cc(ccc1C1=C(c2ccc(O[C@H]3CCN(CCCF)C3)cc2)c2ccc(O)cc2CCC1)C(F)(F)F</t>
  </si>
  <si>
    <t>Oc1ccc2c(CCCC(c3ccc(nc3)C(F)(F)F)=C2c2ccc(O[C@H]3CCN(CCCF)C3)cc2)c1</t>
  </si>
  <si>
    <t>Oc1ccc2c(CCCC(c3ccc(OC(F)F)cc3)=C2c2ccc(O[C@H]3CCN(CCCF)C3)cc2)c1</t>
  </si>
  <si>
    <t>CC(=O)N1c2ccc(cc2CC1(C)C)C1=C(c2ccc(O[C@H]3CCN(CCCF)C3)cc2)c2ccc(O)cc2CCC1</t>
  </si>
  <si>
    <t>CCOc1ccc(c(F)n1)C1=C(c2ccc(O[C@H]3CCN(CCCF)C3)cc2)c2ccc(O)cc2CCC1</t>
  </si>
  <si>
    <t>CC(C)(C)c1ccc(cc1)C1=C(c2ccc(O[C@H]3CCN(CCCF)C3)cc2)c2ccc(O)cc2CCC1</t>
  </si>
  <si>
    <t>Oc1ccc2c(CCCC(c3ccc4NCCCc4c3)=C2c2ccc(O[C@H]3CCN(CCCF)C3)cc2)c1</t>
  </si>
  <si>
    <t>CCOc1cccc(c1)C1=C(c2ccc(O[C@H]3CCN(CCCF)C3)cc2)c2ccc(O)cc2CCC1</t>
  </si>
  <si>
    <t>Oc1ccc2c(CCCC(c3ccc(OC(F)(F)F)cc3)=C2c2ccc(O[C@H]3CCN(CCCF)C3)cc2)c1</t>
  </si>
  <si>
    <t>COc1ccc(cc1)C1=C(c2ccc(O[C@H]3CCN(CCCF)C3)cc2)c2ccc(O)cc2CCC1</t>
  </si>
  <si>
    <t>COc1cccc(c1)C1=C(c2ccc(O[C@H]3CCN(CCCF)C3)cc2)c2ccc(O)cc2CCC1</t>
  </si>
  <si>
    <t>Oc1ccc2c(CCCC(c3ccc(cc3)C(F)(F)F)=C2c2ccc(O[C@H]3CCN(CCCF)C3)cc2)c1</t>
  </si>
  <si>
    <t>Oc1ccc2c(CCCC(c3ccc(OC(F)F)c(F)c3)=C2c2ccc(O[C@H]3CCN(CCCF)C3)cc2)c1F</t>
  </si>
  <si>
    <t>CCOc1ncc(cc1Cl)C1=C(c2ccc(O[C@H]3CCN(CCCF)C3)cc2)c2ccc(O)cc2CCC1</t>
  </si>
  <si>
    <t>CCc1ccccc1C1=C(c2ccc(O[C@H]3CCN(CCCF)C3)cc2)c2ccc(O)cc2CCC1</t>
  </si>
  <si>
    <t>CCOc1ccc(c(F)n1)C1=C(c2ccc(O[C@H]3CCN(CCCF)C3)cc2)c2ccc(O)c(F)c2CCC1</t>
  </si>
  <si>
    <t>COc1ncc(cn1)C1=C(c2ccc(O[C@H]3CCN(CCCF)C3)cc2)c2ccc(O)cc2CCC1</t>
  </si>
  <si>
    <t>Oc1ccc2c(CCCC(c3cnc(nc3)C(F)(F)F)=C2c2ccc(O[C@H]3CCN(CCCF)C3)cc2)c1</t>
  </si>
  <si>
    <t>Oc1ccc2c(CCCC(c3ccc(C#N)c(F)c3)=C2c2ccc(O[C@H]3CCN(CCCF)C3)cc2)c1</t>
  </si>
  <si>
    <t>Oc1ccc2c(CCCC(c3cncc(Cl)c3)=C2c2ccc(O[C@H]3CCN(CCCF)C3)cc2)c1</t>
  </si>
  <si>
    <t>Oc1ccc2c(CCCC(c3ccc(OC(F)F)nc3)=C2c2ccc(O[C@H]3CCN(CCCF)C3)cc2)c1</t>
  </si>
  <si>
    <t>COc1cc(F)c(cc1F)C1=C(c2ccc(O[C@H]3CCN(CCCF)C3)cc2)c2ccc(O)cc2CCC1</t>
  </si>
  <si>
    <t>COc1ccc(c(Cl)c1)C1=C(c2ccc(O[C@H]3CCN(CCCF)C3)cc2)c2ccc(O)cc2CCC1</t>
  </si>
  <si>
    <t>Oc1ccc2c(CCCC(c3cncc(F)c3)=C2c2ccc(O[C@H]3CCN(CCCF)C3)cc2)c1</t>
  </si>
  <si>
    <t>COc1cc(C)c(cn1)C1=C(c2ccc(O[C@H]3CCN(CCCF)C3)cc2)c2ccc(O)cc2CCC1</t>
  </si>
  <si>
    <t>COc1cc(C)c(cc1C)C1=C(c2ccc(O[C@H]3CCN(CCCF)C3)cc2)c2ccc(O)cc2CCC1</t>
  </si>
  <si>
    <t>COc1ccc(c(F)c1F)C1=C(c2ccc(O[C@H]3CCN(CCCF)C3)cc2)c2ccc(O)cc2CCC1</t>
  </si>
  <si>
    <t>Oc1ccc2c(CCCC(c3ccc(SC(F)(F)F)cc3)=C2c2ccc(O[C@H]3CCN(CCCF)C3)cc2)c1</t>
  </si>
  <si>
    <t>CCOc1ccc(cc1Cl)C1=C(c2ccc(O[C@H]3CCN(CCCF)C3)cc2)c2ccc(O)cc2CCC1</t>
  </si>
  <si>
    <t>Cc1cncc(c1)C1=C(c2ccc(O[C@H]3CCN(CCCF)C3)cc2)c2ccc(O)cc2CCC1</t>
  </si>
  <si>
    <t>COc1ccc(c(C)n1)C1=C(c2ccc(O[C@H]3CCN(CCCF)C3)cc2)c2ccc(O)cc2CCC1</t>
  </si>
  <si>
    <t>CC1(C)Cc2cc(ccc2O1)C1=C(c2ccc(O[C@H]3CCN(CCCF)C3)cc2)c2ccc(O)cc2CCC1</t>
  </si>
  <si>
    <t>COc1ncc(cc1Cl)C1=C(c2ccc(O[C@H]3CCN(CCCF)C3)cc2)c2ccc(O)cc2CCC1</t>
  </si>
  <si>
    <t>CCOc1cc(C)c(cc1C)C1=C(c2ccc(O[C@H]3CCN(CCCF)C3)cc2)c2ccc(O)cc2CCC1</t>
  </si>
  <si>
    <t>COc1ncc(cc1C)C1=C(c2ccc(O[C@H]3CCN(CCCF)C3)cc2)c2ccc(O)cc2CCC1</t>
  </si>
  <si>
    <t>COc1ncc(cc1F)C1=C(c2ccc(O[C@H]3CCN(CCCF)C3)cc2)c2ccc(O)cc2CCC1</t>
  </si>
  <si>
    <t>CCOc1ccc(c(F)c1Cl)C1=C(c2ccc(O[C@H]3CCN(CCCF)C3)cc2)c2ccc(O)cc2CCC1</t>
  </si>
  <si>
    <t>COc1ccc(c(F)n1)C1=C(c2ccc(O[C@H]3CCN(CCCF)C3)cc2)c2ccc(O)cc2CCC1</t>
  </si>
  <si>
    <t>COc1c(F)cc(cc1F)C1=C(c2ccc(O[C@H]3CCN(CCCF)C3)cc2)c2ccc(O)cc2CCC1</t>
  </si>
  <si>
    <t>CCN1CCc2cc(ccc12)C1=C(c2ccc(O[C@H]3CCN(CCCF)C3)cc2)c2ccc(O)cc2CCC1</t>
  </si>
  <si>
    <t>CCOc1ncc(cn1)C1=C(c2ccc(O[C@H]3CCN(CCCF)C3)cc2)c2ccc(O)cc2CCC1</t>
  </si>
  <si>
    <t>COc1ccc(cn1)C1=C(c2ccc(O[C@H]3CCN(CCCF)C3)cc2)c2ccc(O)cc2CCC1</t>
  </si>
  <si>
    <t>COc1cc(ccn1)C1=C(c2ccc(O[C@H]3CCN(CCCF)C3)cc2)c2ccc(O)cc2CCC1</t>
  </si>
  <si>
    <t>CCOc1ncc(cc1C)C1=C(c2ccc(O[C@H]3CCN(CCCF)C3)cc2)c2ccc(O)cc2CCC1</t>
  </si>
  <si>
    <t>COc1ccc(cc1F)C1=C(c2ccc(O[C@H]3CCN(CCCF)C3)cc2)c2ccc(O)cc2CCC1</t>
  </si>
  <si>
    <t>COc1c(F)ccc(c1F)C1=C(c2ccc(O[C@H]3CCN(CCCF)C3)cc2)c2ccc(O)cc2CCC1</t>
  </si>
  <si>
    <t>Cc1cc(ccc1Cl)C1=C(c2ccc(O[C@H]3CCN(CCCF)C3)cc2)c2ccc(O)c(F)c2CCC1</t>
  </si>
  <si>
    <t>Oc1ccc2c(CCCC(c3ccc(OC(F)(F)F)cc3)=C2c2ccc(O[C@H]3CCN(CCCF)C3)cc2)c1F</t>
  </si>
  <si>
    <t>Oc1ccc2c(CCCC(c3ccc(F)cc3C(F)(F)F)=C2c2ccc(O[C@H]3CCN(CCCF)C3)cc2)c1F</t>
  </si>
  <si>
    <t>Oc1ccc2c(CCCC(c3ccc(OC(F)F)cc3F)=C2c2ccc(O[C@H]3CCN(CCCF)C3)cc2)c1</t>
  </si>
  <si>
    <t>Oc1ccc2c(CCCC(c3ccc(OC(F)(F)F)cc3F)=C2c2ccc(O[C@H]3CCN(CCCF)C3)cc2)c1</t>
  </si>
  <si>
    <t>Oc1ccc2c(CCCC(c3ccc(Cl)nc3Cl)=C2c2ccc(O[C@H]3CCN(CCCF)C3)cc2)c1</t>
  </si>
  <si>
    <t>Oc1ccc2c(CCCC(c3ccc(OCC(F)(F)F)cc3)=C2c2ccc(O[C@H]3CCN(CCCF)C3)cc2)c1</t>
  </si>
  <si>
    <t>CCOc1c(F)cc(cc1F)C1=C(c2ccc(O[C@H]3CCN(CCCF)C3)cc2)c2ccc(O)cc2CCC1</t>
  </si>
  <si>
    <t>Oc1ccc2c(CCCC(c3ccc(Cl)cc3F)=C2c2ccc(O[C@H]3CCN(CCCF)C3)cc2)c1F</t>
  </si>
  <si>
    <t>Oc1ccc2c(CCCC(c3cccc(F)c3Cl)=C2c2ccc(O[C@H]3CCN(CCCF)C3)cc2)c1F</t>
  </si>
  <si>
    <t>Cc1cc(ccc1C1=C(c2ccc(O[C@H]3CCN(CCCF)C3)cc2)c2ccc(O)c(F)c2CCC1)C(F)(F)F</t>
  </si>
  <si>
    <t>Oc1ccc2c(CCCC(c3ccc(cc3)C(F)(F)F)=C2c2ccc(O[C@H]3CCN(CCCF)C3)cc2)c1F</t>
  </si>
  <si>
    <t>CCOc1ccc(c(C)n1)C1=C(c2ccc(O[C@H]3CCN(CCCF)C3)cc2)c2ccc(O)cc2CCC1</t>
  </si>
  <si>
    <t>Cn1ccc2cc(ccc12)C1=C(c2ccc(O[C@H]3CCN(CCCF)C3)cc2)c2ccc(O)cc2CCC1</t>
  </si>
  <si>
    <t>Oc1ccc2c(CCCC(c3ccc(Cl)nc3)=C2c2ccc(O[C@H]3CCN(CCCF)C3)cc2)c1</t>
  </si>
  <si>
    <t>CNC(=O)c1ccc(cc1F)C1=C(c2ccc(O[C@H]3CCN(CCCF)C3)cc2)c2ccc(O)cc2CCC1</t>
  </si>
  <si>
    <t>Oc1ccc2c(CCCC(c3ccc(nc3F)C(F)(F)F)=C2c2ccc(O[C@H]3CCN(CCCF)C3)cc2)c1</t>
  </si>
  <si>
    <t>Oc1ccc2c(CCCC(c3ccc(OCCF)cc3)=C2c2ccc(O[C@H]3CCN(CCCF)C3)cc2)c1</t>
  </si>
  <si>
    <t>CCOc1ccc(c(C)c1C)C1=C(c2ccc(O[C@H]3CCN(CCCF)C3)cc2)c2ccc(O)cc2CCC1</t>
  </si>
  <si>
    <t>CCOc1ncc(cc1C(F)(F)F)C1=C(c2ccc(O[C@H]3CCN(CCCF)C3)cc2)c2ccc(O)cc2CCC1</t>
  </si>
  <si>
    <t>CN1CCOc2cc(ccc12)C1=C(c2ccc(O[C@H]3CCN(CCCF)C3)cc2)c2ccc(O)cc2CCC1</t>
  </si>
  <si>
    <t>Oc1ccc2c(CCCC(c3ccc4OC(F)(F)Oc4c3)=C2c2ccc(O[C@H]3CCN(CCCF)C3)cc2)c1</t>
  </si>
  <si>
    <t>CCN1C(=O)COc2ccc(cc12)C1=C(c2ccc(O[C@H]3CCN(CCCF)C3)cc2)c2ccc(O)cc2CCC1</t>
  </si>
  <si>
    <t>Oc1ccc2c(CCCC(c3ccc(OC(F)(F)F)cc3Cl)=C2c2ccc(O[C@H]3CCN(CCCF)C3)cc2)c1</t>
  </si>
  <si>
    <t>Oc1ccc2c(CCCC(c3cc(F)c(OC(F)F)c(F)c3)=C2c2ccc(O[C@H]3CCN(CCCF)C3)cc2)c1</t>
  </si>
  <si>
    <t>CC(C)(C)c1ccc(cc1)C1=C(c2ccc(O[C@H]3CCN(CCCF)C3)cc2)c2ccc(O)c(F)c2CCC1</t>
  </si>
  <si>
    <t>CCOc1cc(C)c(cn1)C1=C(c2ccc(O[C@H]3CCN(CCCF)C3)cc2)c2ccc(O)cc2CCC1</t>
  </si>
  <si>
    <t>CCOc1c(F)cc(cc1Cl)C1=C(c2ccc(O[C@H]3CCN(CCCF)C3)cc2)c2ccc(O)cc2CCC1</t>
  </si>
  <si>
    <t>Nc1ncc(cn1)C1=C(c2ccc(O[C@H]3CCN(CCCF)C3)cc2)c2ccc(O)cc2CCC1</t>
  </si>
  <si>
    <t>Oc1ccc2c(CCCC(c3ccc(cc3)C(F)F)=C2c2ccc(O[C@H]3CCN(CCCF)C3)cc2)c1</t>
  </si>
  <si>
    <t>Oc1ccc2c(CCCC(c3ccc(OC(F)F)cc3)=C2c2ccc(O[C@H]3CCN(CCCF)C3)cc2)c1F</t>
  </si>
  <si>
    <t>Oc1ccc2c(CCCC(c3cc(F)c(OC(F)(F)F)c(F)c3)=C2c2ccc(O[C@H]3CCN(CCCF)C3)cc2)c1</t>
  </si>
  <si>
    <t>Cc1cc(OC(F)F)ccc1C1=C(c2ccc(O[C@H]3CCN(CCCF)C3)cc2)c2ccc(O)cc2CCC1</t>
  </si>
  <si>
    <t>Cc1cc(OC(F)(F)F)ccc1C1=C(c2ccc(O[C@H]3CCN(CCCF)C3)cc2)c2ccc(O)cc2CCC1</t>
  </si>
  <si>
    <t>CN1C(=O)COc2ccc(cc12)C1=C(c2ccc(O[C@H]3CCN(CCCF)C3)cc2)c2ccc(O)cc2CCC1</t>
  </si>
  <si>
    <t>Oc1ccc2c(CCCC(c3ccc4OCC(=O)Nc4c3)=C2c2ccc(O[C@H]3CCN(CCCF)C3)cc2)c1</t>
  </si>
  <si>
    <t>CCOc1ccc(c(Cl)c1Cl)C1=C(c2ccc(O[C@H]3CCN(CCCF)C3)cc2)c2ccc(O)cc2CCC1</t>
  </si>
  <si>
    <t>Cc1cc(ccc1OC(F)(F)F)C1=C(c2ccc(O[C@H]3CCN(CCCF)C3)cc2)c2ccc(O)cc2CCC1</t>
  </si>
  <si>
    <t>Oc1ccc2c(CCCC(c3ccc(OC(F)(F)F)c(Cl)c3)=C2c2ccc(O[C@H]3CCN(CCCF)C3)cc2)c1</t>
  </si>
  <si>
    <t>Oc1ccc2c(CCCC(c3cccc4ncccc34)=C2c2ccc(O[C@H]3CCN(CCCF)C3)cc2)c1</t>
  </si>
  <si>
    <t>Oc1ccc2c(CCCC(c3ccncc3)=C2c2ccc(O[C@H]3CCN(CCCF)C3)cc2)c1</t>
  </si>
  <si>
    <t>Oc1ccc2c(CCCC(c3cccnc3)=C2c2ccc(O[C@H]3CCN(CCCF)C3)cc2)c1</t>
  </si>
  <si>
    <t>Oc1ccc2c(CCCC(c3ccc(nc3Cl)C(F)(F)F)=C2c2ccc(O[C@H]3CCN(CCCF)C3)cc2)c1</t>
  </si>
  <si>
    <t>CC(C)(C)OC(=O)N1CCOc2ccc(cc12)C1=C(c2ccc(O[C@H]3CCN(CCCF)C3)cc2)c2ccc(O)cc2CCC1</t>
  </si>
  <si>
    <t>Oc1ccc2c(CCCC(c3ccc(SC(F)F)cc3)=C2c2ccc(O[C@H]3CCN(CCCF)C3)cc2)c1</t>
  </si>
  <si>
    <t>Oc1ccc2c(CCCC(c3ccc4CCCNc4c3)=C2c2ccc(O[C@H]3CCN(CCCF)C3)cc2)c1</t>
  </si>
  <si>
    <t>OC(=O)c1ccc2c(CCCC(c3ccc(OC(F)(F)F)cc3)=C2c2ccc(O[C@H]3CCN(CCCF)C3)cc2)c1</t>
  </si>
  <si>
    <t>Oc1ccc2c(CCCC(c3ccc(OC(F)(F)F)cc3F)=C2c2ccc(O[C@H]3CCN(CCCF)C3)cc2)c1F</t>
  </si>
  <si>
    <t>Oc1ccc2c(CCCC(c3ccc(SC(F)(F)F)cc3)=C2c2ccc(O[C@H]3CCN(CCCF)C3)cc2)c1F</t>
  </si>
  <si>
    <t>Oc1ccc2c(CCCC(c3cc(F)c(Cl)cc3Cl)=C2c2ccc(O[C@H]3CCN(CCCF)C3)cc2)c1</t>
  </si>
  <si>
    <t>OP(O)(=O)Oc1ccc2c(CCCC(c3ccc(OC(F)(F)F)cc3)=C2c2ccc(O[C@H]3CCN(CCCF)C3)cc2)c1</t>
  </si>
  <si>
    <t>Cc1oncc1C1=C(c2ccc(O[C@H]3CCN(CCCF)C3)cc2)c2ccc(O)cc2CCC1</t>
  </si>
  <si>
    <t>Oc1ccc2c(CCCC(c3ccc(OC(F)F)cc3F)=C2c2ccc(O[C@H]3CCN(CCCF)C3)cc2)c1F</t>
  </si>
  <si>
    <t>Oc1ccc2c(CCCC(c3ccc(cc3)S(=O)(=O)C(F)(F)F)=C2c2ccc(O[C@H]3CCN(CCCF)C3)cc2)c1</t>
  </si>
  <si>
    <t>Oc1ccc2c(CCCC(c3ccc4OCCNc4c3)=C2c2ccc(O[C@H]3CCN(CCCF)C3)cc2)c1</t>
  </si>
  <si>
    <t>OC(=O)c1ccc2c(CCCC(c3ccc(OC(F)(F)F)cc3F)=C2c2ccc(O[C@H]3CCN(CCCF)C3)cc2)c1</t>
  </si>
  <si>
    <t>Oc1ccc2c(CCCC(c3cnoc3)=C2c2ccc(O[C@H]3CCN(CCCF)C3)cc2)c1</t>
  </si>
  <si>
    <t>CCOc1ncc(cc1F)C1=C(c2ccc(O[C@H]3CCN(CCCF)C3)cc2)c2ccc(O)cc2CCC1</t>
  </si>
  <si>
    <t>Oc1ccc2c(CCCC(c3ccc(O)nc3F)=C2c2ccc(O[C@H]3CCN(CCCF)C3)cc2)c1</t>
  </si>
  <si>
    <t>CC(C)(C)c1cc(cc(F)n1)C1=C(c2ccc(O[C@H]3CCN(CCCF)C3)cc2)c2ccc(O)cc2CCC1</t>
  </si>
  <si>
    <t>C[Si](C)(C)c1ccc(cc1)C1=C(c2ccc(O[C@H]3CCN(CCCF)C3)cc2)c2ccc(O)cc2CCC1</t>
  </si>
  <si>
    <t>CC1(C)Cc2cc(ccc2N1)C1=C(c2ccc(O[C@H]3CCN(CCCF)C3)cc2)c2ccc(cc2CCC1)C(O)=O</t>
  </si>
  <si>
    <t>Oc1ccc2c(CCCC(c3ccc4scnc4c3)=C2c2ccc(O[C@H]3CCN(CCCF)C3)cc2)c1</t>
  </si>
  <si>
    <t>Cc1nc2cc(ccc2[nH]1)C1=C(c2ccc(O[C@H]3CCN(CCCF)C3)cc2)c2ccc(O)cc2CCC1</t>
  </si>
  <si>
    <t>OC(=O)c1ccc2c(CCCC(c3ccc(SC(F)(F)F)cc3)=C2c2ccc(O[C@H]3CCN(CCCF)C3)cc2)c1</t>
  </si>
  <si>
    <t>Oc1ccc2c(CCCC(c3ccc4ncsc4c3)=C2c2ccc(O[C@H]3CCN(CCCF)C3)cc2)c1</t>
  </si>
  <si>
    <t>Cn1nnc2ccc(cc12)C1=C(c2ccc(O[C@H]3CCN(CCCF)C3)cc2)c2ccc(O)cc2CCC1</t>
  </si>
  <si>
    <t>Oc1ccc2c(CCCC(c3ccc(OC(F)(F)F)cc3Cl)=C2c2ccc(O[C@H]3CCN(CCCF)C3)cc2)c1F</t>
  </si>
  <si>
    <t>Cc1cc(ccc1C1=C(c2ccc(O[C@H]3CCN(CCCF)C3)cc2)c2ccc(O)cc2CCC1)C(C)(C)C</t>
  </si>
  <si>
    <t>CS(=O)(=O)c1ccc(c(F)c1)C1=C(c2ccc(O[C@H]3CCN(CCCF)C3)cc2)c2ccc(O)cc2CCC1</t>
  </si>
  <si>
    <t>Cc1nocc1C1=C(c2ccc(O[C@H]3CCN(CCCF)C3)cc2)c2ccc(O)cc2CCC1</t>
  </si>
  <si>
    <t>Oc1ccc2c(CCCC(c3ccc(cc3)S(F)(F)(F)(F)F)=C2c2ccc(O[C@H]3CCN(CCCF)C3)cc2)c1</t>
  </si>
  <si>
    <t>Oc1ccc2c(CCCC(c3ccc(cc3)N3CCOCC3)=C2c2ccc(O[C@H]3CCN(CCCF)C3)cc2)c1</t>
  </si>
  <si>
    <t>Oc1ccc2c(CCCC(c3ccc(OCC(F)F)cc3F)=C2c2ccc(O[C@H]3CCN(CCCF)C3)cc2)c1</t>
  </si>
  <si>
    <t>Cn1cnc2cc(ccc12)C1=C(c2ccc(O[C@H]3CCN(CCCF)C3)cc2)c2ccc(O)cc2CCC1</t>
  </si>
  <si>
    <t>Oc1ccc2c(CCCC(c3ccc4oncc4c3)=C2c2ccc(O[C@H]3CCN(CCCF)C3)cc2)c1</t>
  </si>
  <si>
    <t>Oc1ccc2c(CCCC(c3cc[n+]([O-])cc3)=C2c2ccc(O[C@H]3CCN(CCCF)C3)cc2)c1</t>
  </si>
  <si>
    <t>Oc1ccc2c(CCCC(c3ccc(cc3)N3CCCC3)=C2c2ccc(O[C@H]3CCN(CCCF)C3)cc2)c1</t>
  </si>
  <si>
    <t>Cc1nc2cc(ccc2o1)C1=C(c2ccc(O[C@H]3CCN(CCCF)C3)cc2)c2ccc(O)cc2CCC1</t>
  </si>
  <si>
    <t>Cc1nc2ccc(cc2o1)C1=C(c2ccc(O[C@H]3CCN(CCCF)C3)cc2)c2ccc(O)cc2CCC1</t>
  </si>
  <si>
    <t>Oc1ccc2c(CCCC(c3ccc4nonc4c3)=C2c2ccc(O[C@H]3CCN(CCCF)C3)cc2)c1</t>
  </si>
  <si>
    <t>Oc1ccc2c(CCCC(c3ccc4nsnc4c3)=C2c2ccc(O[C@H]3CCN(CCCF)C3)cc2)c1</t>
  </si>
  <si>
    <t>Oc1ccc2c(CCCC(c3ccc(cc3)C3COC3)=C2c2ccc(O[C@H]3CCN(CCCF)C3)cc2)c1</t>
  </si>
  <si>
    <t>Oc1ccc2c(CCCC(c3ccc4OC(F)(F)C(F)(F)Oc4c3)=C2c2ccc(O[C@H]3CCN(CCCF)C3)cc2)c1</t>
  </si>
  <si>
    <t>Oc1ccc2c(CCCC(c3ccc4sncc4c3)=C2c2ccc(O[C@H]3CCN(CCCF)C3)cc2)c1</t>
  </si>
  <si>
    <t>Oc1ccc2c(CCCC(c3ccc(N4CCCCC4)c(F)c3F)=C2c2ccc(O[C@H]3CCN(CCCF)C3)cc2)c1</t>
  </si>
  <si>
    <t>Oc1ccc2c(CCCC(c3ccc4ncoc4c3)=C2c2ccc(O[C@H]3CCN(CCCF)C3)cc2)c1</t>
  </si>
  <si>
    <t>Oc1ccc2c(CCCC(c3ccc4cnoc4c3)=C2c2ccc(O[C@H]3CCN(CCCF)C3)cc2)c1</t>
  </si>
  <si>
    <t>CC(F)(F)c1ccc(cc1)C1=C(c2ccc(O[C@H]3CCN(CCCF)C3)cc2)c2ccc(O)cc2CCC1</t>
  </si>
  <si>
    <t>Oc1ccc2c(CCCC(C3=CCOCC3)=C2c2ccc(O[C@H]3CCN(CCCF)C3)cc2)c1</t>
  </si>
  <si>
    <t>Oc1ccc2c(CCCC(C3CCOCC3)=C2c2ccc(O[C@H]3CCN(CCCF)C3)cc2)c1</t>
  </si>
  <si>
    <t>Oc1ccc2c(CCCC(C3CCC4(CC3)OCCO4)=C2c2ccc(O[C@H]3CCN(CCCF)C3)cc2)c1</t>
  </si>
  <si>
    <t>Cn1cnc2ccc(cc12)C1=C(c2ccc(O[C@H]3CCN(CCCF)C3)cc2)c2ccc(O)cc2CCC1</t>
  </si>
  <si>
    <t>Oc1ccc2c(CCCC(c3ccc(cc3)-n3cn[nH]c3=O)=C2c2ccc(O[C@H]3CCN(CCCF)C3)cc2)c1</t>
  </si>
  <si>
    <t>Oc1ccc2c(CCCC(C3=CCC(F)(F)CC3)=C2c2ccc(O[C@H]3CCN(CCCF)C3)cc2)c1</t>
  </si>
  <si>
    <t>Oc1ccc2c(CCCC(C3CCC(F)(F)CC3)=C2c2ccc(O[C@H]3CCN(CCCF)C3)cc2)c1</t>
  </si>
  <si>
    <t>OC(=O)c1ccc2c(CCCC(c3ccc(Cl)cc3)=C2c2ccc(O[C@H]3CCN(CCCF)C3)cc2)c1</t>
  </si>
  <si>
    <t>OC(=O)c1ccc2c(CCCC(c3ccccc3Cl)=C2c2ccc(O[C@H]3CCN(CCCF)C3)cc2)c1</t>
  </si>
  <si>
    <t>OC(=O)c1ccc2c(CCCC(c3ccc(Cl)cc3Cl)=C2c2ccc(O[C@H]3CCN(CCCF)C3)cc2)c1F</t>
  </si>
  <si>
    <t>OC(=O)c1ccc2c(CCCC(c3ccc(Cl)cc3F)=C2c2ccc(O[C@H]3CCN(CCCF)C3)cc2)c1F</t>
  </si>
  <si>
    <t>OC(=O)c1ccc2c(CCCC(c3ccc(F)cc3Cl)=C2c2ccc(O[C@H]3CCN(CCCF)C3)cc2)c1F</t>
  </si>
  <si>
    <t>Oc1ccc2c(CCCC(c3ccccc3)=C2c2ccc(O[C@H]3CCN(CCCF)C3)cc2)c1</t>
  </si>
  <si>
    <t>Oc1ccc2c(CCCC(c3ccc4[nH]ncc4c3)=C2c2ccc(O[C@H]3CCN(CCCF)C3)cc2)c1</t>
  </si>
  <si>
    <t>OC(=O)c1ccc2c(CCCC(c3cccc(F)c3Cl)=C2c2ccc(O[C@H]3CCN(CCCF)C3)cc2)c1</t>
  </si>
  <si>
    <t>OC(=O)c1ccc2c(CCCC(c3ccccc3)=C2c2ccc(O[C@H]3CCN(CCCF)C3)cc2)c1</t>
  </si>
  <si>
    <t>OC(=O)c1ccc2c(CCCC(c3ccc4ocnc4c3)=C2c2ccc(O[C@H]3CCN(CCCF)C3)cc2)c1</t>
  </si>
  <si>
    <t>OC(=O)CCc1ccc(Oc2c(sc3cc(O)ccc23)-c2ccc(O)cc2)cc1</t>
  </si>
  <si>
    <t>OC(=O)\C=C\c1ccc(Oc2c(sc3cc(O)ccc23)-c2ccc(O)cc2)cc1</t>
  </si>
  <si>
    <t>OC(=O)\C=C\c1ccc(Oc2c(sc3cc(O)ccc23)-c2ccc(cc2)C(F)(F)F)cc1</t>
  </si>
  <si>
    <t>CC(C)c1ccccc1-c1sc2cc(O)ccc2c1Oc1ccc(\C=C\C(O)=O)cc1</t>
  </si>
  <si>
    <t>Cc1ccccc1-c1sc2cc(O)ccc2c1Oc1ccc(\C=C\C(O)=O)cc1</t>
  </si>
  <si>
    <t>OC(=O)\C=C\c1ccc(Oc2c(sc3cc(O)ccc23)-c2ccc(Cl)cc2)cc1</t>
  </si>
  <si>
    <t>OC(=O)\C=C\c1ccc(Oc2c(sc3cc(O)ccc23)-c2cccc(F)c2)cc1</t>
  </si>
  <si>
    <t>OC(=O)\C=C\c1ccc(Oc2c(sc3cc(O)ccc23)-c2ccccc2C(F)(F)F)cc1</t>
  </si>
  <si>
    <t>OC(=O)\C=C\c1ccc(Oc2c(sc3cc(O)ccc23)-c2ccccc2Cl)cc1</t>
  </si>
  <si>
    <t>Cc1cc(ccc1-c1sc2cc(O)ccc2c1Oc1ccc(\C=C\C(O)=O)cc1)C(F)(F)F</t>
  </si>
  <si>
    <t>OC(=O)\C=C\c1ccc(Oc2c(sc3cc(O)ccc23)-c2ccc(cc2C(F)(F)F)C(F)(F)F)cc1</t>
  </si>
  <si>
    <t>Cc1cc(F)ccc1-c1sc2cc(O)ccc2c1Oc1ccc(\C=C\C(O)=O)cc1</t>
  </si>
  <si>
    <t>Cc1cccc(-c2sc3cc(O)ccc3c2Oc2ccc(\C=C\C(O)=O)cc2)c1C</t>
  </si>
  <si>
    <t>Cc1ccc(C)c(c1)-c1sc2cc(O)ccc2c1Oc1ccc(\C=C\C(O)=O)cc1</t>
  </si>
  <si>
    <t>Cc1noc(C)c1-c1sc2cc(O)ccc2c1Oc1ccc(\C=C\C(O)=O)cc1</t>
  </si>
  <si>
    <t>Cc1c(O)cccc1-c1sc2cc(O)ccc2c1Oc1ccc(\C=C\C(O)=O)cc1</t>
  </si>
  <si>
    <t>OC(=O)\C=C\c1ccc(Oc2c(sc3cc(O)ccc23)-c2ccc(F)cc2C(F)(F)F)cc1</t>
  </si>
  <si>
    <t>CCc1ccccc1-c1sc2cc(O)ccc2c1Oc1ccc(\C=C\C(O)=O)cc1</t>
  </si>
  <si>
    <t>CC(=O)c1ccccc1-c1sc2cc(O)ccc2c1Oc1ccc(\C=C\C(O)=O)cc1</t>
  </si>
  <si>
    <t>CC(C)(C)c1ccccc1-c1sc2cc(O)ccc2c1Oc1ccc(\C=C\C(O)=O)cc1</t>
  </si>
  <si>
    <t>OC(=O)\C=C\c1ccc(Oc2c(sc3cc(O)ccc23)-c2ccccc2[N+]([O-])=O)cc1</t>
  </si>
  <si>
    <t>CC(C)(C)c1ccc(cc1)-c1sc2cc(O)ccc2c1Oc1ccc(\C=C\C(O)=O)cc1</t>
  </si>
  <si>
    <t>Cc1cc(C)cc(c1)-c1sc2cc(O)ccc2c1Oc1ccc(\C=C\C(O)=O)cc1</t>
  </si>
  <si>
    <t>OC(=O)\C=C\c1ccc(Oc2c(sc3cc(O)ccc23)-c2ccccc2[N+]#[C-])cc1</t>
  </si>
  <si>
    <t>C[C@H](O)c1ccccc1-c1sc2cc(O)ccc2c1Oc1ccc(\C=C\C(O)=O)cc1</t>
  </si>
  <si>
    <t>COc1ccc(cc1)-c1sc2cc(O)ccc2c1Oc1ccc(\C=C\C(O)=O)cc1</t>
  </si>
  <si>
    <t>OC(=O)\C=C\c1ccc(Oc2c(sc3cc(O)ccc23)-c2ccc(cc2)C(F)F)cc1</t>
  </si>
  <si>
    <t>C\C(=C/c1ccc(Oc2c(sc3cc(O)ccc23)-c2ccc(O)cc2)cc1)C(O)=O</t>
  </si>
  <si>
    <t>OC(=O)\C=C\c1ccc(Oc2c(sc3cc(O)ccc23)-c2ccc(O)cc2)cn1</t>
  </si>
  <si>
    <t>COc1ccc2c(Oc3ccc(\C=C\C(=O)OC(C)(C)C)cc3)csc2c1</t>
  </si>
  <si>
    <t>Oc1ccc(cc1)-c1sc2cc(O)ccc2c1Oc1ccc(\C=C\C(=O)NCCC(F)(F)F)cc1</t>
  </si>
  <si>
    <t>COC(=O)\C=C\c1ccc(Oc2c(sc3cc(OC)ccc23)-c2ccccc2C(C)C)cc1</t>
  </si>
  <si>
    <t>Oc1ccc2c(Oc3ccc(\C=C\C(=O)NCCC(F)(F)F)cc3)c(sc2c1)-c1ccc(F)cc1</t>
  </si>
  <si>
    <t>CCOC(=O)\C=C\c1ccc(Oc2c(sc3cc(O)ccc23)-c2ccc(O)cc2)cc1C</t>
  </si>
  <si>
    <t>CCOC(=O)\C=C\c1ccc(Oc2c(sc3cc(O)ccc23)-c2ccc(O)cc2)c(C)c1</t>
  </si>
  <si>
    <t>COC(=O)\C=C\c1ccc(Oc2c(sc3cc(O)ccc23)-c2ccc(F)cc2)cc1</t>
  </si>
  <si>
    <t>COC(=O)\C=C\c1ccc(Oc2c(sc3c(F)c(O)c(F)cc23)-c2ccc(O)cc2)cc1</t>
  </si>
  <si>
    <t>OC(=O)\C=C\c1ccc(Oc2c(sc3c(F)c(O)c(F)cc23)-c2ccc(O)cc2)cc1</t>
  </si>
  <si>
    <t>OC(=O)\C=C\c1ccc(Oc2c(sc3c(F)c(O)ccc23)-c2ccc(O)cc2)cc1</t>
  </si>
  <si>
    <t>OC(=O)\C=C\c1ccc(Oc2c(sc3cc(O)ccc23)-c2ccc(O)c(F)c2)cc1</t>
  </si>
  <si>
    <t>COC(=O)\C=C\c1ccc(Oc2c(sc3cc(O)ccc23)-c2ccc(O)c(C)c2)cc1</t>
  </si>
  <si>
    <t>CCOC(=O)\C=C\c1ccc(Oc2c(sc3cc(O)ccc23)-c2ccc(O)cc2)cc1OC</t>
  </si>
  <si>
    <t>COC(=O)\C=C\c1ccc(Oc2c(sc3cc(O)ccc23)-c2ccccc2)cc1</t>
  </si>
  <si>
    <t>COC(=O)\C=C\c1ccc(Oc2c(sc3cc(O)ccc23)-c2ccccc2C(C)C)cc1</t>
  </si>
  <si>
    <t>Cc1nnc(\C=C\c2ccc(Oc3c(sc4cc(O)ccc34)-c3ccc(F)cc3C)cc2)o1</t>
  </si>
  <si>
    <t>CCCc1nnc(\C=C\c2ccc(Oc3c(sc4cc(O)ccc34)-c3ccc(F)cc3C)cc2)o1</t>
  </si>
  <si>
    <t>Cc1cc(F)ccc1-c1sc2cc(O)ccc2c1Oc1ccc(\C=C\c2n[nH]c(=O)o2)cc1</t>
  </si>
  <si>
    <t>Cc1nnc(\C=C\c2ccc(Oc3c(sc4cc(O)ccc34)-c3ccc(F)cc3C)cc2)[nH]1</t>
  </si>
  <si>
    <t>Oc1ccc(cc1)-c1sc2cc(O)ccc2c1Oc1ccc(\C=C\c2cc([nH]c(=O)n2)C(F)(F)F)cc1</t>
  </si>
  <si>
    <t>Cc1cc(F)ccc1-c1sc2cc(O)ccc2c1Oc1ccc(\C=C\c2nnnn2C)cc1</t>
  </si>
  <si>
    <t>Cn1nnnc1\C=C\c1ccc(Oc2c(sc3cc(O)ccc23)-c2ccc(F)cc2)cc1</t>
  </si>
  <si>
    <t>CCCn1nnnc1\C=C\c1ccc(Oc2c(sc3cc(O)ccc23)-c2ccc(F)cc2C)cc1</t>
  </si>
  <si>
    <t>Cn1nnnc1\C=C\c1ccc(Oc2c(sc3cc(O)ccc23)-c2ccc(O)cc2)cc1</t>
  </si>
  <si>
    <t>Cn1nnc(\C=C\c2ccc(Oc3c(sc4cc(O)ccc34)-c3ccc(O)cc3)cc2)n1</t>
  </si>
  <si>
    <t>Cc1cc(Oc2c(sc3cc(O)ccc23)-c2ccc(O)cc2)ccc1\C=C\C(O)=O</t>
  </si>
  <si>
    <t>Cc1cc(\C=C\C(O)=O)ccc1Oc1c(sc2cc(O)ccc12)-c1ccc(O)cc1</t>
  </si>
  <si>
    <t>COc1cc(Oc2c(sc3cc(O)ccc23)-c2ccc(O)cc2)ccc1\C=C\C(O)=O</t>
  </si>
  <si>
    <t>OC(=O)\C=C\c1ccc(Oc2c(sc3cc(O)ccc23)-c2ccc(OC(F)(F)F)cc2)cc1</t>
  </si>
  <si>
    <t>OC(=O)\C=C\c1ccc(Oc2c(sc3cc(O)ccc23)-c2ccccc2)cc1</t>
  </si>
  <si>
    <t>Cc1cc(ccc1O)-c1sc2cc(O)ccc2c1Oc1ccc(\C=C\C(O)=O)cc1</t>
  </si>
  <si>
    <t>C\C(=C/C(O)=O)c1ccc(Oc2c(sc3cc(O)ccc23)-c2ccc(O)cc2)cc1</t>
  </si>
  <si>
    <t>CNC(=O)\C=C\c1ccc(Oc2c(sc3cc(O)ccc23)-c2ccc(cc2)C(F)(F)F)cc1</t>
  </si>
  <si>
    <t>NC(=O)\C=C\c1ccc(Oc2c(sc3cc(O)ccc23)-c2ccc(O)cc2)cc1</t>
  </si>
  <si>
    <t>OCCNC(=O)\C=C\c1ccc(Oc2c(sc3cc(O)ccc23)-c2ccc(O)cc2)cc1</t>
  </si>
  <si>
    <t>CNC(=O)\C=C\c1ccc(Oc2c(sc3cc(O)ccc23)-c2ccc(O)cc2)cc1</t>
  </si>
  <si>
    <t>CNC(=O)\C=C\c1ccc(Oc2c(sc3cc(O)ccc23)-c2ccc(F)cc2)cc1</t>
  </si>
  <si>
    <t>CNC(=O)\C=C\c1ccc(Oc2c(sc3cc(O)ccc23)-c2ccc(O)c(C)c2)cc1</t>
  </si>
  <si>
    <t>CNC(=O)\C=C\c1ccc(Oc2c(sc3cc(O)ccc23)-c2ccc(O)c(F)c2)cc1</t>
  </si>
  <si>
    <t>CNC(=O)\C=C\c1ccc(Oc2c(sc3cc(O)ccc23)-c2ccc(O)cc2)cn1</t>
  </si>
  <si>
    <t>Oc1ccc(cc1)-c1sc2cc(O)ccc2c1Oc1ccc(\C=C\c2c[nH]cn2)cc1</t>
  </si>
  <si>
    <t>Cn1cnc(\C=C\c2ccc(Oc3c(sc4cc(O)ccc34)-c3ccc(O)cc3)cc2)c1</t>
  </si>
  <si>
    <t>CCCn1cnc(\C=C\c2ccc(Oc3c(sc4cc(O)ccc34)-c3ccc(O)cc3)cc2)c1</t>
  </si>
  <si>
    <t>CCCn1cncc1\C=C\c1ccc(Oc2c(sc3cc(O)ccc23)-c2ccc(O)cc2)cc1</t>
  </si>
  <si>
    <t>Cc1cc(F)ccc1-c1sc2cc(O)ccc2c1Oc1ccc(\C=C\c2nnc(o2)C2CC2)cc1</t>
  </si>
  <si>
    <t>CN(C)Cc1ccccc1-c1sc2cc(O)ccc2c1Oc1ccc(\C=C\C(O)=O)cc1</t>
  </si>
  <si>
    <t>CC(C)c1ccccc1-c1sc2cc(O)ccc2c1Oc1ccc(\C=C\C(C)=O)cc1</t>
  </si>
  <si>
    <t>OC(=O)\C=C\c1ccc(Oc2c(sc3cc(O)ccc23)-c2ccccc2C(F)F)cc1</t>
  </si>
  <si>
    <t>COCc1ccccc1-c1sc2cc(O)ccc2c1Oc1ccc(\C=C\C(O)=O)cc1</t>
  </si>
  <si>
    <t>CC(C)OC(=O)\C=C\c1ccc(Oc2c(sc3cc(O)ccc23)-c2ccccc2C(C)C)cc1</t>
  </si>
  <si>
    <t>CC(C)c1ccccc1-c1sc2cc(OC(C)=O)ccc2c1Oc1ccc(\C=C\C(O)=O)cc1</t>
  </si>
  <si>
    <t>COCCC(=O)Oc1ccc2c(Oc3ccc(\C=C\C(O)=O)cc3)c(sc2c1)-c1ccccc1C(C)C</t>
  </si>
  <si>
    <t>CC(C)c1ccccc1-c1sc2cc(OCN3C(=O)c4ccccc4S3(=O)=O)ccc2c1Oc1ccc(\C=C\C(O)=O)cc1</t>
  </si>
  <si>
    <t>CC(C)[C@H](N)C(=O)Oc1ccc2c(Oc3ccc(\C=C\C(O)=O)cc3)c(sc2c1)-c1ccccc1C(C)C</t>
  </si>
  <si>
    <t>CCC(C)c1ccccc1-c1sc2cc(O)ccc2c1Oc1ccc(\C=C\C(O)=O)cc1</t>
  </si>
  <si>
    <t>OC(=O)\C=C\c1ccc(Oc2c(sc3cc(O)ccc23)-c2ccccc2C2CCCC2)cc1</t>
  </si>
  <si>
    <t>OC(=O)\C=C\c1ccc(Oc2c(sc3cc(O)ccc23)-c2ccc(F)cc2CC(F)(F)F)cc1</t>
  </si>
  <si>
    <t>OC(=O)\C=C\c1ccc(Oc2c(sc3cc(O)ccc23)-c2ccccc2C2CCC2)cc1</t>
  </si>
  <si>
    <t>OC(=O)\C=C\c1ccc(Oc2c(sc3cc(O)ccc23)-c2cccc(F)c2C(F)(F)F)cc1</t>
  </si>
  <si>
    <t>COc1ccc(-c2sc3cc(O)ccc3c2Oc2ccc(\C=C\C(O)=O)cc2)c(n1)C(F)(F)F</t>
  </si>
  <si>
    <t>OC(=O)\C=C\c1ccc(Oc2c(sc3cc(O)ccc23)-c2ccccc2CN2CCCC2)cc1</t>
  </si>
  <si>
    <t>CC(C)c1ccccc1-c1sc2cc(O)ccc2c1Oc1ccc(CCC(O)=O)cc1</t>
  </si>
  <si>
    <t>OC(=O)\C=C\c1ccc(Oc2c(sc3cc(O)ccc23)-c2ccccc2CC#N)cc1</t>
  </si>
  <si>
    <t>OC(=O)\C=C\c1ccc(Oc2c(sc3cc(O)ccc23)-c2cc(F)ccc2C(F)(F)F)cc1</t>
  </si>
  <si>
    <t>Cn1nnc(Cc2ccccc2-c2sc3cc(O)ccc3c2Oc2ccc(\C=C\C(O)=O)cc2)n1</t>
  </si>
  <si>
    <t>OC(=O)\C=C\c1ccc(Oc2c(sc3cc(O)ccc23)-c2ccccc2CN2CCC2)cc1</t>
  </si>
  <si>
    <t>CC(C)c1cccc(c1)-c1sc2cc(O)ccc2c1Oc1ccc(\C=C\C(O)=O)cc1</t>
  </si>
  <si>
    <t>OC(=O)\C=C\c1ccc(Oc2c(sc3cc(O)ccc23)-c2ccc(F)cc2CN2CCCC2=O)cc1</t>
  </si>
  <si>
    <t>Cc1ncccc1-c1sc2cc(O)ccc2c1Oc1ccc(\C=C\C(O)=O)cc1</t>
  </si>
  <si>
    <t>CC(C)c1ccccc1-c1sc2c(F)c(O)ccc2c1Oc1ccc(\C=C\C(O)=O)cc1</t>
  </si>
  <si>
    <t>CC(C)c1ccccc1-c1sc2cc(O)ccc2c1Oc1ccc(\C=C\c2nnc(C)o2)cc1</t>
  </si>
  <si>
    <t>CCCc1nnc(\C=C\c2ccc(Oc3c(sc4cc(O)ccc34)-c3ccccc3C(C)C)cc2)o1</t>
  </si>
  <si>
    <t>CC(C)c1ccccc1-c1sc2cc(O)ccc2c1Oc1ccc(\C=C\c2nnc(o2)C2CC2)cc1</t>
  </si>
  <si>
    <t>CC(C)c1ccccc1-c1sc2cc(O)ccc2c1Oc1ccc(\C=C\c2nnc(C)[nH]2)cc1</t>
  </si>
  <si>
    <t>Cc1nnc(\C=C\c2ccc(Oc3c(sc4cc(O)ccc34)-c3ccc(F)cc3C)cc2)n1C</t>
  </si>
  <si>
    <t>CCCc1nnc(\C=C\c2ccc(Oc3c(sc4cc(O)ccc34)-c3ccccc3C(C)C)cc2)[nH]1</t>
  </si>
  <si>
    <t>OC(=O)\C=C\c1ccc(Oc2c(sc3cc(O)ccc23)-c2cc(F)ccc2CC(F)(F)F)cc1</t>
  </si>
  <si>
    <t>OC(=O)\C=C\c1ccc(Oc2c(sc3cc(O)ccc23)-c2ccccc2CC(F)(F)F)cc1</t>
  </si>
  <si>
    <t>CC(C)c1cc(F)ccc1-c1sc2cc(O)ccc2c1Oc1ccc(\C=C\C(O)=O)cc1</t>
  </si>
  <si>
    <t>CC(F)c1ccccc1-c1sc2cc(O)ccc2c1Oc1ccc(\C=C\C(O)=O)cc1</t>
  </si>
  <si>
    <t>OC(=O)\C=C\c1ccc(Oc2c(sc3cc(O)ccc23)-c2ccccc2OC(F)(F)F)cc1</t>
  </si>
  <si>
    <t>CC\C(=C/c1ccc(Oc2c(sc3cc(O)ccc23)-c2ccccc2C(C)C)cc1)C(O)=O</t>
  </si>
  <si>
    <t>CC\C(=C/c1ccc(Oc2c(sc3cc(O)ccc23)-c2ccc(O)cc2)cc1)C(O)=O</t>
  </si>
  <si>
    <t>CC(C)c1ncoc1-c1sc2cc(O)ccc2c1Oc1ccc(\C=C\C(O)=O)cc1</t>
  </si>
  <si>
    <t>C[C@@H](O)c1ccccc1-c1sc2cc(O)ccc2c1Oc1ccc(\C=C\C(O)=O)cc1</t>
  </si>
  <si>
    <t>CC(C)c1ccccc1-c1sc2cc(O)ccc2c1Oc1ccc(\C=C\C(O)=O)nc1</t>
  </si>
  <si>
    <t>CC(C)c1ccccc1-c1sc2cc(O)ccc2c1Nc1ccc(\C=C\C(O)=O)cc1</t>
  </si>
  <si>
    <t>CC(C)c1ccccc1-c1sc2cc(O)ccc2c1N(C)c1ccc(\C=C\C(O)=O)cc1</t>
  </si>
  <si>
    <t>CC(=O)\C=C\c1ccc(Oc2c(sc3cc(O)ccc23)-c2ccc(F)cc2C(F)(F)F)cc1</t>
  </si>
  <si>
    <t>CC(=O)\C=C\c1ccc(Oc2c(sc3cc(O)ccc23)-c2ccc(cc2)C(F)(F)F)cc1</t>
  </si>
  <si>
    <t>CC(F)(F)c1ccccc1-c1sc2cc(O)ccc2c1Oc1ccc(\C=C\C(O)=O)cc1</t>
  </si>
  <si>
    <t>OC(=O)\C=C\c1ccc(Oc2c(sc3cc(O)ccc23)-c2ccccc2C2COC2)cc1</t>
  </si>
  <si>
    <t>CC(C)c1cccc(C)c1-c1sc2cc(O)ccc2c1Oc1ccc(\C=C\C(O)=O)cc1</t>
  </si>
  <si>
    <t>CN(C)c1ccccc1-c1sc2cc(O)ccc2c1Oc1ccc(\C=C\C(O)=O)cc1</t>
  </si>
  <si>
    <t>CCOc1cc(F)ccc1-c1sc2cc(O)ccc2c1Oc1ccc(\C=C\C(O)=O)cc1</t>
  </si>
  <si>
    <t>OC(=O)\C=C\c1ccc(Oc2c(sc3cc(O)ccc23)-c2ccccc2C2CC2)cc1</t>
  </si>
  <si>
    <t>CC(C)Oc1cc(F)ccc1-c1sc2cc(O)ccc2c1Oc1ccc(\C=C\C(O)=O)cc1</t>
  </si>
  <si>
    <t>COc1ccc(-c2sc3cc(O)ccc3c2Oc2ccc(\C=C\C(O)=O)cc2)c(C)n1</t>
  </si>
  <si>
    <t>CCc1cccc(CC)c1-c1sc2cc(O)ccc2c1Oc1ccc(\C=C\C(O)=O)cc1</t>
  </si>
  <si>
    <t>Cc1occc1-c1sc2cc(O)ccc2c1Oc1ccc(\C=C\C(O)=O)cc1</t>
  </si>
  <si>
    <t>OC(=O)\C=C\c1ccc(Oc2c(sc3cc(O)ccc23)-c2ccccc2C#C)cc1</t>
  </si>
  <si>
    <t>Cn1ccc2c(cccc12)-c1sc2cc(O)ccc2c1Oc1ccc(\C=C\C(O)=O)cc1</t>
  </si>
  <si>
    <t>COc1ccc(-c2sc3cc(O)ccc3c2Oc2ccc(\C=C\C(O)=O)cc2)c(c1)C(C)C</t>
  </si>
  <si>
    <t>CC(C)c1ccccc1-c1sc2cc(OC(=O)C(C)(C)C)ccc2c1Oc1ccc(\C=C\C(O)=O)cc1</t>
  </si>
  <si>
    <t>CCC(=O)Oc1ccc2c(Oc3ccc(\C=C\C(O)=O)cc3)c(sc2c1)-c1ccccc1C(C)C</t>
  </si>
  <si>
    <t>CCOC(=O)\C=C\c1ccc(Oc2c(sc3cc(O)ccc23)-c2ccccc2C(C)C)cc1</t>
  </si>
  <si>
    <t>CC(C)c1ccccc1-c1sc2cc(O)ccc2c1Oc1ccc(\C=C\C(=O)OCCN2CCOCC2)cc1</t>
  </si>
  <si>
    <t>CC(F)(F)c1cc(F)ccc1-c1sc2cc(O)ccc2c1Oc1ccc(\C=C\C(O)=O)cc1</t>
  </si>
  <si>
    <t>C[C@@H]1Cc2c(ccc3[nH]ncc23)[C@H](N1CC(C)(C)F)c1c(F)cc(OCCN2CC(CF)C2)cc1F</t>
  </si>
  <si>
    <t>C[C@@H]1Cc2c(ccc3[nH]ncc23)[C@](C)(N1CC(C)(C)F)c1c(F)cc(OCCN2CC(CF)C2)cc1F</t>
  </si>
  <si>
    <t>CC(C)(F)CN1[C@@H](Cc2c(ccc3[nH]ncc23)[C@H]1c1c(F)cc(OCCN2CC(CF)C2)cc1F)C(F)F</t>
  </si>
  <si>
    <t>CC(C)(F)CN1[C@@H](Cc2c(ccc3[nH]ncc23)[C@@]1(C)c1c(F)cc(OCCN2CC(CF)C2)cc1F)C(F)F</t>
  </si>
  <si>
    <t>COc1cc(OCCN2CC(CF)C2)ccc1[C@H]1N(CC(C)(C)F)[C@H](C)Cc2c1ccc1[nH]ncc21</t>
  </si>
  <si>
    <t>COc1cc(OCCN2CC(CF)C2)ccc1[C@H]1N(CC2(F)CC2)[C@H](C)Cc2c1ccc1[nH]ncc21</t>
  </si>
  <si>
    <t>COc1cc(OCCN2CC(CF)C2)ccc1[C@H]1N(CC(F)F)[C@H](C)Cc2c1ccc1[nH]ncc21</t>
  </si>
  <si>
    <t>C[C@@H]1Cc2c(ccc3[nH]ncc23)[C@H](N1CC1(F)CC1)c1ccc(OCCN2CC(CF)C2)cn1</t>
  </si>
  <si>
    <t>COc1cc(OCCN2CC(CF)C2)ccc1[C@H]1N(CC(C)C)[C@H](C)Cc2c1ccc1[nH]ncc21</t>
  </si>
  <si>
    <t>COCC(F)(F)CN1[C@H](C)Cc2c(ccc3[nH]ncc23)[C@H]1c1ccc(OCCN2CC(CF)C2)cn1</t>
  </si>
  <si>
    <t>COc1cc(OCCN2CC(CF)C2)ccc1[C@H]1N(CC(C)(F)F)[C@H](C)Cc2c1ccc1[nH]ncc21</t>
  </si>
  <si>
    <t>COc1cc(OCCN2CC(CF)C2)ccc1[C@H]1N(CC(F)(F)F)[C@H](C)Cc2c1ccc1[nH]ncc21</t>
  </si>
  <si>
    <t>COc1cc(OCCN2CC(CF)C2)ccc1[C@H]1N(CC2(F)COC2)[C@H](C)Cc2c1ccc1[nH]ncc21</t>
  </si>
  <si>
    <t>COc1cc(OCCN2CC(CF)C2)ccc1[C@H]1N(CC(F)(F)CO)[C@H](C)Cc2c1ccc1[nH]ncc21</t>
  </si>
  <si>
    <t>COCC(F)(F)CN1[C@H](C)Cc2c(ccc3[nH]ncc23)[C@H]1c1ccc(OCCN2CC(CF)C2)cc1OC</t>
  </si>
  <si>
    <t>COCC(C)(F)CN1[C@H](C)Cc2c(ccc3[nH]ncc23)[C@H]1c1ccc(OCCN2CC(CF)C2)cc1OC</t>
  </si>
  <si>
    <t>COc1cc(OCCN2CC(CF)C2)ccc1[C@H]1N(CC(F)CF)[C@H](C)Cc2c1ccc1[nH]ncc21</t>
  </si>
  <si>
    <t>COc1cc(OCCN2CC(CF)C2)ccc1[C@H]1N(CC(C)(F)CF)[C@H](C)Cc2c1ccc1[nH]ncc21</t>
  </si>
  <si>
    <t>COc1cc(OCCN2CC(CF)C2)ccc1[C@H]1N(CC(F)(F)CF)[C@H](C)Cc2c1ccc1[nH]ncc21</t>
  </si>
  <si>
    <t>COc1cc(OCCN2CC(C)C2)ccc1[C@H]1N(CC(C)(C)F)[C@H](C)Cc2c1ccc1[nH]ncc21</t>
  </si>
  <si>
    <t>COC1CN(CCOc2ccc([C@H]3N(CC(C)(C)F)[C@H](C)Cc4c3ccc3[nH]ncc43)c(OC)c2)C1</t>
  </si>
  <si>
    <t>COc1cc(OCCN2CC(CF)C2)cc(F)c1[C@H]1N(CC(C)(F)F)[C@H](C)Cc2c1ccc1[nH]ncc21</t>
  </si>
  <si>
    <t>COc1cc(OCCN2CC(CF)C2)cc(F)c1[C@H]1N(CC(F)(F)CO)[C@H](C)Cc2c1ccc1[nH]ncc21</t>
  </si>
  <si>
    <t>COc1cc(OCCN2CC(CF)C2)cc(F)c1[C@H]1N(CC(F)(F)CF)[C@H](C)Cc2c1ccc1[nH]ncc21</t>
  </si>
  <si>
    <t>CC(C)CN1[C@H](C)Cc2c(ccc3[nH]ncc23)[C@H]1c1ccc(OCCN2CC(CF)C2)cc1</t>
  </si>
  <si>
    <t>C[C@@H]1Cc2c(ccc3[nH]ncc23)[C@H](N1CC1(F)CC1)c1ccc(OCCN2CC(CF)C2)cc1</t>
  </si>
  <si>
    <t>C[C@@H]1Cc2c(ccc3[nH]ncc23)[C@](C)(N1CC1(F)CC1)c1ccc(OCCN2CC(CF)C2)cc1</t>
  </si>
  <si>
    <t>C[C@@H]1Cc2c(ccc3[nH]ncc23)[C@H](N1CC1(F)COC1)c1ccc(OCCN2CC(CF)C2)cc1</t>
  </si>
  <si>
    <t>C[C@@H]1Cc2c(ccc3[nH]ncc23)[C@](C)(N1CC1(F)COC1)c1ccc(OCCN2CC(CF)C2)cc1</t>
  </si>
  <si>
    <t>CC(C)CN1[C@H](C)Cc2c(ccc3[nH]ncc23)[C@H]1c1c(F)cc(OCCN2CC(CF)C2)cc1F</t>
  </si>
  <si>
    <t>C[C@@H]1Cc2c(ccc3[nH]ncc23)[C@H](N1CC(F)CF)c1c(F)cc(OCCN2CC(CF)C2)cc1F</t>
  </si>
  <si>
    <t>CC(C)CN1C(c2ccc3[nH]ncc3c2CC1(C)C)c1c(F)cc(OCCN2CC(CF)C2)cc1F</t>
  </si>
  <si>
    <t>CC(C)(F)CN1C(c2ccc3[nH]ncc3c2CC1(C)C)c1c(F)cc(OCCN2CC(CF)C2)cc1F</t>
  </si>
  <si>
    <t>C[C@@H]1Cc2c(ccc3[nH]ncc23)[C@H](N1CC(C)(C)F)c1c(F)cc(OCCN2CC(C2)C(F)F)cc1F</t>
  </si>
  <si>
    <t>C[C@@H]1Cc2c(ccc3[nH]ncc23)[C@H](N1CC1(F)CC1)c1ccc(OCCN2CC(CF)C2)cc1C#N</t>
  </si>
  <si>
    <t>CC(C)CN1[C@H](C)Cc2c(ccc3[nH]ncc23)[C@H]1c1ccc(OCCN2CC(CF)C2)cn1</t>
  </si>
  <si>
    <t>C[C@@H]1Cc2c(ccc3[nH]ncc23)[C@H](N1CC(C)(F)F)c1ccc(OCCN2CC(CF)C2)cn1</t>
  </si>
  <si>
    <t>COc1cc(OCCN2CC(CF)C2)ncc1[C@H]1N(CC2(F)CC2)[C@H](C)Cc2c1ccc1[nH]ncc21</t>
  </si>
  <si>
    <t>C[C@@H]1Cc2c(ccc3[nH]nc(F)c23)[C@H](N1CC1(F)COC1)c1c(F)cc(OCCN2CC(CF)C2)cc1F</t>
  </si>
  <si>
    <t>CC(C)CN1[C@H](C)Cc2c(ccc3[nH]nc(F)c23)[C@H]1c1c(F)cc(OCCN2CC(CF)C2)cc1F</t>
  </si>
  <si>
    <t>CC1(C)Cc2c(ccc3[nH]ncc23)C(N1CC(F)F)c1ccc(OCCN2CC(CF)C2)cn1</t>
  </si>
  <si>
    <t>COc1nc(OCCN2CC(CF)C2)ccc1[C@H]1N(CC2(F)CC2)[C@H](C)Cc2c1ccc1[nH]ncc21</t>
  </si>
  <si>
    <t>C[C@@H]1Cc2c(ccc3[nH]ncc23)[C@H](N1CC(C)(C)F)c1c(F)cc(NCCN2CC(CF)C2)cc1F</t>
  </si>
  <si>
    <t>C[C@@H]1Cc2c(ccc3[nH]ncc23)[C@H](N1CC(F)F)c1ncc(OCCN2CC(CF)C2)cc1F</t>
  </si>
  <si>
    <t>C[C@@H]1Cc2c(ccc3[nH]ncc23)C(N1CC(F)(F)F)c1ccc(OCCN2CC(CF)C2)cn1</t>
  </si>
  <si>
    <t>C[C@@H]1Cc2c(ccc3[nH]ncc23)[C@H](N1CC(F)(F)F)c1ncc(OCCN2CC(CF)C2)cc1F</t>
  </si>
  <si>
    <t>C[C@@H]1Cc2c(ccc3[nH]ncc23)[C@H](N1CC(F)F)c1ccc(OCCN2CC(CF)C2)cn1</t>
  </si>
  <si>
    <t>C[C@@H]1Cc2c([nH]c3ccccc23)[C@H](N1CC(C)(C)F)c1c(F)cc(\C=C\C(O)=O)cc1F</t>
  </si>
  <si>
    <t>C[C@@H]1Cc2c([nH]c3ccccc23)[C@H](N1CC(C)(C)F)c1ccc(\C=C\C(O)=O)cc1</t>
  </si>
  <si>
    <t>C[C@H](CF)CN1[C@H](C)Cc2c([nH]c3ccccc23)[C@H]1c1c(F)cc(\C=C\C(O)=O)cc1F</t>
  </si>
  <si>
    <t>C[C@H](CF)CN1[C@H](C)Cc2c([nH]c3ccccc23)[C@H]1c1ccc(\C=C\C(O)=O)cc1</t>
  </si>
  <si>
    <t>C[C@H](CF)CN1C(c2[nH]c3ccccc3c2CC1(C)C)c1c(F)cc(\C=C\C(O)=O)cc1F</t>
  </si>
  <si>
    <t>CC(C)(F)CN1C(c2[nH]c3ccccc3c2CC1(C)C)c1c(F)cc(\C=C\C(O)=O)cc1F</t>
  </si>
  <si>
    <t>C[C@H](CF)CN1C(c2[nH]c3ccccc3c2CC1(C)C)c1ccc(\C=C\C(O)=O)cc1</t>
  </si>
  <si>
    <t>CC(C)(F)CN1C(c2[nH]c3ccccc3c2CC1(C)C)c1ccc(\C=C\C(O)=O)cc1</t>
  </si>
  <si>
    <t>C[C@H](CF)CN1C(c2[nH]c3ccccc3c2CC1(C)C)c1ccc(\C=C\C(O)=O)cc1F</t>
  </si>
  <si>
    <t>COCC(F)(F)CN1[C@H](C)Cc2c(ccc3[nH]ncc23)[C@H]1c1ccc(NC2CN(CCCF)C2)cc1OC</t>
  </si>
  <si>
    <t>COCC(F)(F)CN1[C@H](C)Cc2c(ccc3[nH]ncc23)[C@H]1c1ccc(NC2CN(CCCF)C2)cn1</t>
  </si>
  <si>
    <t>C[C@@H]1Cc2c(ccc3[nH]ncc23)[C@H](N1CC1(F)CC1)c1ccc(NC2CN(CCCF)C2)cn1</t>
  </si>
  <si>
    <t>COCC(C)(F)CN1[C@H](C)Cc2c(ccc3[nH]ncc23)[C@H]1c1ccc(NC2CN(CCCF)C2)cc1OC</t>
  </si>
  <si>
    <t>C[C@@H]1Cc2c(ccc3[nH]ncc23)[C@H](N1CC(F)(F)CO)c1c(F)cc(NC2CN(CCCF)C2)cc1F</t>
  </si>
  <si>
    <t>COc1cc(NC2CN(CCCF)C2)ccc1[C@H]1N(CC2(F)CC2)[C@H](C)Cc2c1ccc1[nH]ncc21</t>
  </si>
  <si>
    <t>COc1cc(OC2CN(CCCF)C2)ccc1[C@H]1N(CC2(F)CC2)[C@H](C)Cc2c1ccc1[nH]ncc21</t>
  </si>
  <si>
    <t>C[C@@H]1Cc2c(ccc3[nH]ncc23)[C@H](N1CC(F)(F)F)c1c(F)cc(NC2CN(CCCF)C2)cc1F</t>
  </si>
  <si>
    <t>COc1cc(NC2CN(CCCF)C2)ncc1[C@H]1N(CC2(F)CC2)[C@H](C)Cc2c1ccc1[nH]ncc21</t>
  </si>
  <si>
    <t>COc1cc(NC2CN(CCCF)C2)ccc1[C@H]1N(CC2(CF)COC2)[C@H](C)Cc2c1ccc1[nH]ncc21</t>
  </si>
  <si>
    <t>C[C@@H]1Cc2c(ccc3[nH]ncc23)[C@H](N1CC1(F)CC1)c1c(F)cc(NC2CN(CCCF)C2)cc1F</t>
  </si>
  <si>
    <t>COC[C@](C)(F)CN1[C@H](C)Cc2c(ccc3[nH]ncc23)[C@H]1c1ccc(OC2CN(CCCF)C2)cc1OC</t>
  </si>
  <si>
    <t>COC[C@@](C)(F)CN1[C@H](C)Cc2c(ccc3[nH]ncc23)[C@H]1c1ccc(OC2CN(CCCF)C2)cc1OC</t>
  </si>
  <si>
    <t>COC[C@](C)(F)CN1[C@H](C)Cc2c(ccc3[nH]ncc23)[C@H]1c1ccc(NC2CN(CCCF)C2)cc1OC</t>
  </si>
  <si>
    <t>COC[C@@](C)(F)CN1[C@H](C)Cc2c(ccc3[nH]ncc23)[C@H]1c1ccc(NC2CN(CCCF)C2)cc1OC</t>
  </si>
  <si>
    <t>C[C@@H]1Cc2c(ccc3[nH]ncc23)[C@H](N1CC(F)(F)CO)c1ccc(NC2CN(CCCF)C2)cn1</t>
  </si>
  <si>
    <t>C[C@H](Cc1cccc(N)c1C)NC(=O)C(F)(F)F</t>
  </si>
  <si>
    <t>C[C@@H]1Cc2c(ccc3[nH]ncc23)[C@H](N1CC1(F)CC1)c1ncc(NC2CN(CCCF)C2)cc1F</t>
  </si>
  <si>
    <t>COc1cc(NC2CN(CCCF)C2)ccc1[C@H]1N(CC(C)(F)F)[C@H](C)Cc2c1ccc1[nH]ncc21</t>
  </si>
  <si>
    <t>CCOc1cc(NC2CN(CCCF)C2)ccc1[C@H]1N(CC2(F)CC2)[C@H](C)Cc2c1ccc1[nH]ncc21</t>
  </si>
  <si>
    <t>COc1cc(NC2CN(CCCF)C2)ccc1[C@H]1N(CC(F)F)[C@H](C)Cc2c1ccc1[nH]ncc21</t>
  </si>
  <si>
    <t>COc1cc(OC2CN(CCCF)C2)ccc1[C@H]1N(CC(F)F)[C@H](C)Cc2c1ccc1[nH]ncc21</t>
  </si>
  <si>
    <t>C[C@@H]1Cc2c(ccc3[nH]ncc23)[C@H](N1C[C@](C)(F)CO)c1c(F)cc(NC2CN(CCCF)C2)cc1F</t>
  </si>
  <si>
    <t>C[C@@H]1Cc2c(ccc3[nH]ncc23)[C@H](N1C[C@@](C)(F)CO)c1c(F)cc(NC2CN(CCCF)C2)cc1F</t>
  </si>
  <si>
    <t>C[C@@H]1Cc2c(ccc3[nH]ncc23)[C@H](N1CC(F)F)c1ccc(NC2CN(CCCF)C2)cn1</t>
  </si>
  <si>
    <t>C[C@@H]1Cc2c(ccc3[nH]ncc23)[C@H](N1CC(F)F)c1ccc(OC2CN(CCCF)C2)cn1</t>
  </si>
  <si>
    <t>C[C@@H]1Cc2c(ccc3[nH]ncc23)[C@H](N1CC(F)(F)F)c1ccc(NC2CN(CCCF)C2)cc1</t>
  </si>
  <si>
    <t>COc1cc(NC2CN(CCCF)C2)ccc1[C@H]1N(CC(F)(F)F)[C@H](C)Cc2c1ccc1[nH]ncc21</t>
  </si>
  <si>
    <t>C[C@@H]1Cc2c(ccc3[nH]ncc23)[C@H](N1CC(F)(F)F)c1ccc(NC2CN(CCCF)C2)c(F)n1</t>
  </si>
  <si>
    <t>C[C@@H]1Cc2c(ccc3[nH]ncc23)[C@H](N1CC(F)(F)F)c1ncc(NC2CN(CCCF)C2)cc1F</t>
  </si>
  <si>
    <t>C[C@@H]1Cc2c(ccc3[nH]ncc23)[C@H](N1CC(F)(F)CO)c1ncc(NC2CN(CCCF)C2)cc1F</t>
  </si>
  <si>
    <t>C[C@@H]1Cc2c(ccc3[nH]nc(F)c23)[C@H](N1CC(F)(F)F)c1ccc(NC2CN(CCCF)C2)cn1</t>
  </si>
  <si>
    <t>C[C@@H]1Cc2c(ccc3[nH]nc(F)c23)[C@H](N1CC(F)(F)F)c1ncc(NC2CN(CCCF)C2)cc1F</t>
  </si>
  <si>
    <t>C[C@@H]1Cc2c(ccc3[nH]ncc23)[C@H](N1CC(F)(F)F)c1ccc(cn1)N(C)C1CN(CCCF)C1</t>
  </si>
  <si>
    <t>C[C@@H]1Cc2c(ccc3[nH]ncc23)[C@H](N1CC(F)(F)F)c1ccc(NC2CN(CCCF)C2)cn1</t>
  </si>
  <si>
    <t>COc1cc(NC2CN(CCCF)C2)cnc1[C@H]1N(CC(F)(F)F)[C@H](C)Cc2c1ccc1[nH]ncc21</t>
  </si>
  <si>
    <t>C[C@@H]1Cc2c(ccc3[nH]nc(F)c23)[C@H](N1CC(F)(F)F)c1cnc(NC2CN(CCCF)C2)cn1</t>
  </si>
  <si>
    <t>C[C@@H]1Cc2c(ccc3[nH]nc(F)c23)[C@H](N1CC(F)(F)F)c1ccc(NC2CN(CCCF)C2)c(F)n1</t>
  </si>
  <si>
    <t>C[C@@H]1Cc2c(ccc3[nH]ncc23)[C@H](N1CC(F)(F)F)c1ccc(NC2CN(CCCF)C2)nc1F</t>
  </si>
  <si>
    <t>C[C@@H]1Cc2c(ccc3[nH]ncc23)[C@H](N1CC(F)(F)F)c1ccc(NC2CN(CCCF)C2)c(F)c1</t>
  </si>
  <si>
    <t>C[C@@H]1Cc2c(ccc3[nH]ncc23)[C@H](N1CC(F)(F)F)c1cnc(NC2CN(CCCF)C2)cn1</t>
  </si>
  <si>
    <t>C[C@@H]1Cc2c(ccc3[nH]ncc23)[C@H](N1CC(F)F)c1ccc(cn1)N(C)C1CN(CCCF)C1</t>
  </si>
  <si>
    <t>C[C@@H]1Cc2c(ccc3[nH]ncc23)[C@](C)(N1CC(F)F)c1ccc(NC2CN(CCCF)C2)cn1</t>
  </si>
  <si>
    <t>COc1cc(NC2CN(CCCF)C2)ccc1[C@@]1(C)N(CC(F)F)[C@H](C)Cc2c1ccc1[nH]ncc21</t>
  </si>
  <si>
    <t>C[C@@H]1Cc2c(ccc3[nH]ncc23)[C@H](N1CC(F)F)c1ncc(NC2CN(CCCF)C2)cc1F</t>
  </si>
  <si>
    <t>C[C@@H]1Cc2c(ccc3[nH]ncc23)[C@H](N1CC(F)F)c1ccc(NC2CN(CCCF)C2)c(F)n1</t>
  </si>
  <si>
    <t>C[C@@H]1Cc2c(ccc3[nH]ncc23)[C@H](N1CC(F)F)c1ccc(NC2CN(CCCF)C2)cc1</t>
  </si>
  <si>
    <t>C[C@@H]1Cc2c(ccc3[nH]ncc23)[C@H](N1CC(F)F)c1c(F)cc(NC2CN(CCCF)C2)cc1F</t>
  </si>
  <si>
    <t>C[C@@H]1Cc2c(ccc3[nH]ncc23)[C@H](N1CC(F)F)c1cnc(NC2CN(CCCF)C2)cn1</t>
  </si>
  <si>
    <t>FCCCN1CC(C1)Nc1ccc(nc1)[C@H]1N(CC(F)F)[C@@H](Cc2c1ccc1[nH]ncc21)C(F)F</t>
  </si>
  <si>
    <t>COc1cc(ccc1[C@H]1N(CC2(F)CC2)[C@H](C)Cc2c1ccc1[nH]ncc21)N(C)C1CN(CCCF)C1</t>
  </si>
  <si>
    <t>COc1cc(NC2CN(CCCF)C2)c(F)cc1[C@H]1N(CC2(F)CC2)[C@H](C)Cc2c1ccc1[nH]ncc21</t>
  </si>
  <si>
    <t>C[C@@H]1Cc2c(ccc3[nH]ncc23)[C@H](N1CC1(F)CC1)c1ccc(NC2CN(CCCF)C2)nc1</t>
  </si>
  <si>
    <t>C[C@@H]1Cc2c(ccc3[nH]ncc23)[C@H](N1CC1(F)CC1)c1cnc(NC2CN(CCCF)C2)cn1</t>
  </si>
  <si>
    <t>COc1cc(NC2CN(CCC(F)(F)F)C2)ccc1[C@H]1N(CC2(F)CC2)[C@H](C)Cc2c1ccc1[nH]ncc21</t>
  </si>
  <si>
    <t>C[C@@H]1Cc2c(ccc3[nH]ncc23)[C@H](N1CC1(F)CC1)c1ccc(cn1)N(C)C1CN(CCCF)C1</t>
  </si>
  <si>
    <t>C[C@@H]1Cc2c(ccc3[nH]ncc23)[C@H](N1CC(F)(F)CO)c1ccc(OC2CN(CCCF)C2)cn1</t>
  </si>
  <si>
    <t>C[C@@H]1Cc2c(ccc3[nH]ncc23)[C@H](N1CC(F)(F)CO)c1ncc(OC2CN(CCCF)C2)cc1F</t>
  </si>
  <si>
    <t>COc1cc(NC2CN(CCCF)C2)ccc1[C@H]1N(CC(F)(F)CO)[C@H](C)Cc2c1ccc1[nH]ncc21</t>
  </si>
  <si>
    <t>C[C@@H]1Cc2c(ccc3[nH]nc(F)c23)[C@H](N1CC(F)(F)CO)c1ccc(NC2CN(CCCF)C2)cn1</t>
  </si>
  <si>
    <t>C[C@@H]1Cc2c(ccc3[nH]nc(F)c23)[C@H](N1CC(F)(F)CO)c1ccc(NC2CN(CCCF)C2)c(F)n1</t>
  </si>
  <si>
    <t>C[C@@H]1Cc2c(ccc3[nH]ncc23)[C@H](N1CC(C)(C)F)c1ccc(NC2CN(CCCF)C2)cn1</t>
  </si>
  <si>
    <t>COc1cc(NC2CN(CCCF)C2)ccc1[C@H]1N(CC(C)(C)F)[C@H](C)Cc2c1ccc1[nH]ncc21</t>
  </si>
  <si>
    <t>CC(F)CN1[C@H](C)Cc2c(ccc3[nH]ncc23)[C@H]1c1ccc(NC2CN(CCCF)C2)cn1</t>
  </si>
  <si>
    <t>COc1cc(NC2CN(CCCF)C2)ccc1[C@H]1N(CC(C)F)[C@H](C)Cc2c1ccc1[nH]ncc21</t>
  </si>
  <si>
    <t>CC(C)CN1[C@H](C)Cc2c(ccc3[nH]ncc23)[C@H]1c1ccc(NC2CN(CCCF)C2)cn1</t>
  </si>
  <si>
    <t>C[C@@H]1Cc2c(ccc3[nH]ncc23)[C@H](N1CC(C)(F)F)c1ccc(NC2CN(CCCF)C2)cn1</t>
  </si>
  <si>
    <t>C[C@@H]1Cc2c(ccc3[nH]ncc23)[C@H](N1CC(F)(F)CF)c1ncc(NC2CN(CCCF)C2)cc1F</t>
  </si>
  <si>
    <t>CC1(C)Cc2c(ccc3[nH]ncc23)[C@H](N1CC(F)(F)F)c1ccc(NC2CN(CCCF)C2)cn1</t>
  </si>
  <si>
    <t>CC1(C)Cc2c(ccc3[nH]ncc23)[C@H](N1CC(F)F)c1ccc(NC2CN(CCCF)C2)cn1</t>
  </si>
  <si>
    <t>CC(C)CN1[C@H](C)Cc2c([nH]c3ccccc23)[C@H]1c1ccc(OCCNCCC(F)F)cc1</t>
  </si>
  <si>
    <t>CC(C)CN1[C@H](C)Cc2c([nH]c3ccccc23)[C@H]1c1ccc(OCCNCCCF)cc1</t>
  </si>
  <si>
    <t>C[C@@H]1Cc2c([nH]c3ccccc23)[C@H](N1CC(C)(C)F)c1c(F)cc(OCCNCCC(F)F)cc1F</t>
  </si>
  <si>
    <t>C[C@@H]1Cc2c([nH]c3ccccc23)[C@H](N1CC(C)(C)F)c1c(F)cc(OCCNCCCF)cc1F</t>
  </si>
  <si>
    <t>C[C@@H]1Cc2c([nH]c3ccccc23)[C@H](N1CC1(F)COC1)c1c(F)cc(OCCNCCCF)cc1F</t>
  </si>
  <si>
    <t>C[C@@H]1Cc2c([nH]c3ccccc23)[C@H](N1CC1(F)CC1)c1c(F)cc(OCCNCCCF)cc1F</t>
  </si>
  <si>
    <t>COc1cc(OCCNCCCF)ncc1[C@H]1N(CC2(F)COC2)[C@H](C)Cc2c1[nH]c1ccccc21</t>
  </si>
  <si>
    <t>COc1cc(OCCNCCCF)ccc1[C@H]1N(CC2(F)COC2)[C@H](C)Cc2c1[nH]c1ccccc21</t>
  </si>
  <si>
    <t>C[C@@H]1Cc2c([nH]c3ccccc23)[C@H](N1CC1(F)CC1)c1c(F)cc(NCCNCCCF)cc1F</t>
  </si>
  <si>
    <t>C[C@@H]1Cc2c([nH]c3ccccc23)[C@H](N1CC(F)(F)CO)c1c(F)cc(OCCNCCCF)cc1F</t>
  </si>
  <si>
    <t>COc1cc(OCCNCCCF)ccc1[C@H]1N(CC2(F)CC2)[C@H](C)Cc2c1[nH]c1ccccc21</t>
  </si>
  <si>
    <t>C[C@@H]1Cc2c([nH]c3ccccc23)[C@H](N1CC(C)(F)F)c1c(F)cc(OCCNCCCF)cc1F</t>
  </si>
  <si>
    <t>C[C@@H]1Cc2c([nH]c3ccccc23)[C@H](N1CC(F)F)c1c(F)cc(OCCNCCCF)cc1F</t>
  </si>
  <si>
    <t>COCC(F)(F)CN1[C@H](C)Cc2c([nH]c3ccccc23)[C@H]1c1c(F)cc(OCCNCCCF)cc1F</t>
  </si>
  <si>
    <t>C[C@@H]1Cc2c([nH]c3ccccc23)[C@H](N1C[C@H](F)CF)c1c(F)cc(OCCNCCCF)cc1F</t>
  </si>
  <si>
    <t>C[C@@H]1Cc2c([nH]c3ccccc23)[C@H](N1CC(C)(F)CO)c1c(F)cc(OCCNCCCF)cc1F</t>
  </si>
  <si>
    <t>CC(CNCCCF)Oc1cc(F)c([C@H]2N(CC(C)(C)F)[C@H](C)Cc3c2[nH]c2ccccc32)c(F)c1</t>
  </si>
  <si>
    <t>C[C@@H]1Cc2c([nH]c3ccccc23)[C@H](N1CC(C)(C)F)c1c(F)cc(OCC(CO)NCCCF)cc1F</t>
  </si>
  <si>
    <t>C[C@@H]1Cc2c([nH]c3ccccc23)[C@H](N1CC1(F)CC1)c1ccc(OCCNCCCF)cc1F</t>
  </si>
  <si>
    <t>C[C@@H]1Cc2c([nH]c3ccccc23)[C@H](N1CC1(F)COC1)c1ccc(OCCNCCCF)cc1F</t>
  </si>
  <si>
    <t>C[C@@H]1Cc2c([nH]c3ccccc23)[C@H](N1CC1(F)CC1)c1ccc(OCCNCCCF)cc1</t>
  </si>
  <si>
    <t>C[C@@H]1Cc2c([nH]c3ccccc23)[C@H](N1CC1(F)COC1)c1ccc(OCCNCCCF)cc1</t>
  </si>
  <si>
    <t>C[C@@H]1Cc2c([nH]c3ccccc23)[C@H](N1C[C@H](F)CF)c1ccc(OCCNCCCF)cc1</t>
  </si>
  <si>
    <t>C[C@@H](COc1ccc(cc1)[C@H]1N(CC2(F)COC2)[C@H](C)Cc2c1[nH]c1ccccc21)NCCCF</t>
  </si>
  <si>
    <t>C[C@H](COc1ccc(cc1)[C@H]1N(CC2(F)COC2)[C@H](C)Cc2c1[nH]c1ccccc21)NCCCF</t>
  </si>
  <si>
    <t>C[C@@H]1Cc2c([nH]c3ccccc23)[C@H](N1CC1(F)CC1)c1ccc(OCCNCCCF)cc1C#N</t>
  </si>
  <si>
    <t>C[C@@H]1Cc2c([nH]c3ccccc23)[C@H](N1CC(C)(C)F)c1ccc(OCCNCCCF)cn1</t>
  </si>
  <si>
    <t>C[C@@H]1Cc2c([nH]c3ccccc23)[C@H](N1CC1(F)CC1)c1ccc(OCCNCCCF)cn1</t>
  </si>
  <si>
    <t>C[C@@H]1Cc2c([nH]c3ccccc23)[C@H](N1CC1(F)COC1)c1ccc(OCCNCCCF)cn1</t>
  </si>
  <si>
    <t>C[C@@H]1Cc2c([nH]c3ccccc23)[C@H](N1CC1(F)CC1)c1ccc(OCCNCCCF)nc1</t>
  </si>
  <si>
    <t>C[C@@H]1Cc2c([nH]c3ccccc23)[C@H](N1CC1(F)COC1)c1ccc(OCCNCCCF)nc1</t>
  </si>
  <si>
    <t>COc1cc(OCCNCCCF)cnc1[C@H]1N(CC(C)(C)F)[C@H](C)Cc2c1[nH]c1ccccc21</t>
  </si>
  <si>
    <t>COc1cc(OCCNCCCF)ncc1[C@H]1N(CC(C)(C)F)[C@H](C)Cc2c1[nH]c1ccccc21</t>
  </si>
  <si>
    <t>COc1cc(OCCNCCCF)ncc1[C@H]1N(CC2(F)CC2)[C@H](C)Cc2c1[nH]c1ccccc21</t>
  </si>
  <si>
    <t>C[C@@H]1Cc2c([nH]c3ccccc23)[C@H](N1CC(C)(C)F)c1cnc(OCCNCCCF)cn1</t>
  </si>
  <si>
    <t>C[C@@H]1Cc2c([nH]c3ccccc23)[C@H](N1CC(C)(C)F)c1ncc(OCCNCCCF)cn1</t>
  </si>
  <si>
    <t>COc1cc(OCCNCCCF)ncc1[C@H]1N(CC(F)F)[C@H](C)Cc2c1[nH]c1ccccc21</t>
  </si>
  <si>
    <t>COc1cc(OCCNCCCF)ncc1[C@H]1N(CC(F)(F)F)[C@H](C)Cc2c1[nH]c1ccccc21</t>
  </si>
  <si>
    <t>COc1cc(OCCNCCCF)ncc1[C@H]1N(CC(C)(F)F)[C@H](C)Cc2c1[nH]c1ccccc21</t>
  </si>
  <si>
    <t>COc1cc(OCCNCCCF)ccc1[C@H]1N(CC(F)F)[C@H](C)Cc2c1[nH]c1ccccc21</t>
  </si>
  <si>
    <t>C[C@@H]1Cc2c([nH]c3ccccc23)[C@H](N1CC1(F)COC1)c1c(F)cc(NCCNCCCF)cc1F</t>
  </si>
  <si>
    <t>C[C@@H]1Cc2c([nH]c3ccccc23)[C@H](N1CC1(F)CC1)c1c(F)cc(cc1F)N(C)CCNCCCF</t>
  </si>
  <si>
    <t>C[C@@H]1Cc2c([nH]c3ccccc23)[C@H](N1CC(F)(F)CO)c1c(F)cc(NCCNCCCF)cc1F</t>
  </si>
  <si>
    <t>COc1cc(NCCNCCCF)ccc1[C@H]1N(CC2(F)COC2)[C@H](C)Cc2c1[nH]c1ccccc21</t>
  </si>
  <si>
    <t>C[C@@H]1Cc2c([nH]c3ccccc23)[C@H](N1CC(F)F)c1ccc(OCCNCCCF)cc1F</t>
  </si>
  <si>
    <t>C[C@@H]1Cc2c([nH]c3ccccc23)[C@H](N1CC(F)F)c1c(F)cc(cc1F)N(C)CCNCCCF</t>
  </si>
  <si>
    <t>COCC(C)(F)CN1[C@H](C)Cc2c([nH]c3ccccc23)[C@H]1c1c(F)cc(OCCNCCCF)cc1F</t>
  </si>
  <si>
    <t>C[C@@H]1Cc2c([nH]c3ccccc23)[C@H](N1CC(F)F)c1c(F)cc(NCCNCCCF)cc1F</t>
  </si>
  <si>
    <t>C[C@@H]1Cc2c([nH]c3ccccc23)[C@H](N1CC(C)(F)F)c1ccc(OCCNCCCF)cc1F</t>
  </si>
  <si>
    <t>C[C@@H]1Cc2c([nH]c3ccccc23)[C@H](N1CC(F)F)c1ccc(OCCNCCCF)cc1</t>
  </si>
  <si>
    <t>C[C@@H]1Cc2c([nH]c3ccccc23)[C@H](N1CC(C)(F)F)c1ccc(OCCNCCCF)cc1</t>
  </si>
  <si>
    <t>COc1cc(OCCNCCCF)ccc1[C@H]1N(CC(F)(F)CO)[C@H](C)Cc2c1[nH]c1ccccc21</t>
  </si>
  <si>
    <t>COc1cc(NCCNCCCF)ccc1[C@H]1N(CC(F)(F)CO)[C@H](C)Cc2c1[nH]c1ccccc21</t>
  </si>
  <si>
    <t>COc1cc(NCCNCCCF)ccc1[C@H]1N(CC2(F)CC2)[C@H](C)Cc2c1[nH]c1ccccc21</t>
  </si>
  <si>
    <t>COc1cc(NCCNCCCF)ccc1[C@H]1N(CC(F)F)[C@H](C)Cc2c1[nH]c1ccccc21</t>
  </si>
  <si>
    <t>C[C@@H]1Cc2c([nH]c3ccccc23)[C@H](N1CC1(F)COC1)c1cnc(NCCNCCCF)cc1F</t>
  </si>
  <si>
    <t>C[C@@H]1Cc2c([nH]c3ccccc23)[C@H](N1CC(F)F)c1cnc(OCCNCCCF)cc1C</t>
  </si>
  <si>
    <t>COc1cc(OCCNCCCF)ncc1[C@H]1N(CC(F)(F)CO)[C@H](C)Cc2c1[nH]c1ccccc21</t>
  </si>
  <si>
    <t>COc1cc(NCCNCCCF)ncc1[C@H]1N(CC(F)(F)CO)[C@H](C)Cc2c1[nH]c1ccccc21</t>
  </si>
  <si>
    <t>COc1cc(NCCNCCCF)ncc1[C@H]1N(CC2(F)COC2)[C@H](C)Cc2c1[nH]c1ccccc21</t>
  </si>
  <si>
    <t>COc1cc(NCCNCCCF)ncc1[C@H]1N(CC(F)F)[C@H](C)Cc2c1[nH]c1ccccc21</t>
  </si>
  <si>
    <t>COc1cc(NCCNCCCF)ncc1[C@H]1N(CC(C)(F)F)[C@H](C)Cc2c1[nH]c1ccccc21</t>
  </si>
  <si>
    <t>C[C@@H]1Cc2c([nH]c3ccccc23)[C@H](N1CC(F)(F)CO)c1cnc(OCCNCCCF)cn1</t>
  </si>
  <si>
    <t>C[C@@H]1Cc2c([nH]c3ccccc23)[C@H](N1CC(F)F)c1cnc(OCCNCCCF)cn1</t>
  </si>
  <si>
    <t>C[C@@H]1Cc2c([nH]c3ccccc23)[C@H](N1CC(F)F)c1cnc(NCCNCCCF)cn1</t>
  </si>
  <si>
    <t>C[C@@H]1Cc2c([nH]c3ccccc23)[C@H](N1CC1(CF)COC1)c1c(F)cc(OCCNCCCF)cc1F</t>
  </si>
  <si>
    <t>COc1cc(OCCNCCCF)ccc1[C@H]1N(CC(F)(F)F)[C@H](C)Cc2c1[nH]c1ccccc21</t>
  </si>
  <si>
    <t>COc1cc(OCCNCCCF)ccc1[C@H]1N(CC(C)(F)F)[C@H](C)Cc2c1[nH]c1ccccc21</t>
  </si>
  <si>
    <t>COc1nc(OCCNCCCF)ccc1[C@H]1N(CC(F)F)[C@H](C)Cc2c1[nH]c1ccccc21</t>
  </si>
  <si>
    <t>COc1nc(NCCNCCCF)ccc1[C@H]1N(CC(F)F)[C@H](C)Cc2c1[nH]c1ccccc21</t>
  </si>
  <si>
    <t>COc1nc(OCCNCCCF)ccc1[C@H]1N(CC(C)(F)F)[C@H](C)Cc2c1[nH]c1ccccc21</t>
  </si>
  <si>
    <t>COc1nc(NCCNCCCF)ccc1[C@H]1N(CC(C)(F)F)[C@H](C)Cc2c1[nH]c1ccccc21</t>
  </si>
  <si>
    <t>Oc1ccc(cc1)-n1cc(Br)c2cc(O)ccc2c1=O</t>
  </si>
  <si>
    <t>Oc1ccc(cc1)-n1cc(Br)c2cc(O)cc(O)c2c1=O</t>
  </si>
  <si>
    <t>Oc1ccc(cc1)-n1cc(Cl)c2cc(O)cc(O)c2c1=O</t>
  </si>
  <si>
    <t>Oc1ccc(cc1)-n1cc(Br)c2cc(O)cc(C#N)c2c1=O</t>
  </si>
  <si>
    <t>Oc1ccc(cc1)-n1cc(C=C)c2cc(O)cc(O)c2c1=O</t>
  </si>
  <si>
    <t>OC(=O)c1cc(O)cc2c(Br)cn(-c3ccc(O)cc3)c(=O)c12</t>
  </si>
  <si>
    <t>Oc1ccc(cc1)-n1cc(-c2ccccc2)c2cc(O)ccc2c1=O</t>
  </si>
  <si>
    <t>Oc1cc(O)c2c(c1)c(C=C)cn(-c1ccc(O)c(F)c1)c2=O</t>
  </si>
  <si>
    <t>COc1ccc(cc1)-c1cn(-c2ccc(O)cc2)c(=O)c2c(O)cc(O)cc12</t>
  </si>
  <si>
    <t>Oc1ccc(cc1)-n1cc(-c2ccccc2)c2cc(O)cc(O)c2c1=O</t>
  </si>
  <si>
    <t>C\C=C\c1cn(-c2ccc(O)cc2)c(=O)c2c(O)cc(O)cc12</t>
  </si>
  <si>
    <t>CCCc1ccc(cc1)C(=O)N(c1ccc(O)cc1)c1ccc(O)cc1</t>
  </si>
  <si>
    <t>Cc1cccc(CN(c2ccc(O)cc2)c2ccc(O)cc2)c1C</t>
  </si>
  <si>
    <t>Oc1ccc(cc1)N(C(=O)c1ccc(O)c(F)c1)c1ccc(F)cc1</t>
  </si>
  <si>
    <t>Cc1cccc(C(=O)N(c2ccc(O)cc2)c2ccc(O)cc2)c1C</t>
  </si>
  <si>
    <t>Oc1ccc(cc1)N(C(=O)c1ccc2ccccc2c1)c1ccc(O)cc1</t>
  </si>
  <si>
    <t>Oc1ccc(cc1)N(C(=O)c1ccc(O)c(F)c1)c1ccc(O)cc1</t>
  </si>
  <si>
    <t>Oc1ccc(CN(c2ccc(O)cc2)c2ccc(F)cc2)cc1</t>
  </si>
  <si>
    <t>Oc1ccc(cc1)N(C(=O)c1ccc(F)cc1C(F)(F)F)c1ccc(OCCN2CCCCC2)cc1</t>
  </si>
  <si>
    <t>Oc1ccc(cc1)N(C(=O)c1ccc(O)c(F)c1)c1ccccc1</t>
  </si>
  <si>
    <t>Cc1c(F)cccc1C(=O)N(c1ccc(O)cc1)c1ccc(O)cc1</t>
  </si>
  <si>
    <t>Oc1ccc2c(c1)oc1c2c(=O)oc2cc(O)ccc12</t>
  </si>
  <si>
    <t>Oc1cc(Cc2ccccc2)c2CC(C(=O)Oc2c1)c1ccc(Cl)cc1</t>
  </si>
  <si>
    <t>Oc1ccc(C(=O)Cc2cc3ccccc3o2)c(O)c1</t>
  </si>
  <si>
    <t>O=C(Oc1ccc2c(cc(=O)oc2c1)-c1ccccc1)c1ccco1</t>
  </si>
  <si>
    <t>Cc1c(-c2ccc3OCOc3c2)n(Cc2ccc(OCCN3CCCCC3)cc2)c2ccc(O)cc12</t>
  </si>
  <si>
    <t>CC(C)Oc1ccc(cc1)-c1c(C)c2cc(O)ccc2n1Cc1ccc(OC2C=CC=C2)cc1</t>
  </si>
  <si>
    <t>Cc1c(-c2ccccc2)n(Cc2ccc(OCCN3CCCCC3)cc2)c2ccccc12</t>
  </si>
  <si>
    <t>Cc1c(-c2ccc(O)cc2)n(Cc2ccc(OCCN3CCCCC3)cc2)c2ccccc12</t>
  </si>
  <si>
    <t>Cc1c(-c2ccccc2)n(Cc2ccc(OCCN3CCCCC3)cc2)c2ccc(O)cc12</t>
  </si>
  <si>
    <t>COc1ccc2n(Cc3ccc(OCCN4CCCCC4)cc3)c(c(C)c2c1)-c1ccc(O)cc1</t>
  </si>
  <si>
    <t>COc1ccc(cc1)-c1c(C)c2cc(O)ccc2n1Cc1ccc(OCCN2CCCCC2)cc1</t>
  </si>
  <si>
    <t>COc1ccc(cc1)-c1c(C)c2cc(OC)ccc2n1Cc1ccc(OCCN2CCCCC2)cc1</t>
  </si>
  <si>
    <t>COc1ccc(cc1)-c1c(C)c2cc(OC)ccc2n1Cc1ccc(OCCN2CCCCCC2)cc1</t>
  </si>
  <si>
    <t>CCOc1ccc(cc1)-c1c(C)c2cc(O)ccc2n1Cc1ccc(OCCN2CCCCC2)cc1</t>
  </si>
  <si>
    <t>CCOc1ccc(cc1)-c1c(C)c2cc(O)ccc2n1Cc1ccc(OCCN2CCCCCC2)cc1</t>
  </si>
  <si>
    <t>Cc1c(-c2ccc(O)cc2)n(Cc2ccc(OCCN3CCCCC3)cc2)c2ccc(F)cc12</t>
  </si>
  <si>
    <t>Cc1c(-c2ccc(O)cc2)n(Cc2ccc(OCCN3CCCCC3)cc2)c2ccc(O)cc12</t>
  </si>
  <si>
    <t>Cc1c(-c2ccc(O)cc2)n(Cc2ccc(OCCN3CCCCCC3)cc2)c2ccc(O)cc12</t>
  </si>
  <si>
    <t>Cc1c(-c2ccc(O)cc2)n(Cc2ccc(OCCN3CCCCCCC3)cc2)c2ccc(O)cc12</t>
  </si>
  <si>
    <t>CN(C)CCOc1ccc(Cn2c(c(C)c3cc(O)ccc23)-c2ccc(O)cc2)cc1</t>
  </si>
  <si>
    <t>CCN(CC)CCOc1ccc(Cn2c(c(C)c3cc(O)ccc23)-c2ccc(O)cc2)cc1</t>
  </si>
  <si>
    <t>CCCN(CCC)CCOc1ccc(Cn2c(c(C)c3cc(O)ccc23)-c2ccc(O)cc2)cc1</t>
  </si>
  <si>
    <t>CCCCN(CCCC)CCOc1ccc(Cn2c(c(C)c3cc(O)ccc23)-c2ccc(O)cc2)cc1</t>
  </si>
  <si>
    <t>CC(C)N(CCOc1ccc(Cn2c(c(C)c3cc(O)ccc23)-c2ccc(O)cc2)cc1)C(C)C</t>
  </si>
  <si>
    <t>CCCCN(C)CCOc1ccc(Cn2c(c(C)c3cc(O)ccc23)-c2ccc(O)cc2)cc1</t>
  </si>
  <si>
    <t>Cc1c(-c2ccc(O)cc2)n(Cc2ccc(OCC[N+](C)(C)C)cc2)c2ccc(O)cc12</t>
  </si>
  <si>
    <t>CC1CCCCN1CCOc1ccc(Cn2c(c(C)c3cc(O)ccc23)-c2ccc(O)cc2)cc1</t>
  </si>
  <si>
    <t>CC1CCCN(CCOc2ccc(Cn3c(c(C)c4cc(O)ccc34)-c3ccc(O)cc3)cc2)C1</t>
  </si>
  <si>
    <t>CC1CCN(CCOc2ccc(Cn3c(c(C)c4cc(O)ccc34)-c3ccc(O)cc3)cc2)CC1</t>
  </si>
  <si>
    <t>Cc1c(-c2ccc(O)cc2)n(Cc2ccc(OCCN3CCCC(C)(C)C3)cc2)c2ccc(O)cc12</t>
  </si>
  <si>
    <t>C[C@H]1CCC[C@@H](C)N1CCOc1ccc(Cn2c(c(C)c3cc(O)ccc23)-c2ccc(O)cc2)cc1</t>
  </si>
  <si>
    <t>Cc1c(-c2ccc(O)cc2)n(Cc2ccc(OCCN3CCC(O)CC3)cc2)c2ccc(O)cc12</t>
  </si>
  <si>
    <t>Cc1c(-c2ccc(O)cc2)n(Cc2ccc(OCCN3CC4CCC3C4)cc2)c2ccc(O)cc12</t>
  </si>
  <si>
    <t>Cc1c(-c2ccc(O)cc2)n(Cc2ccc(OCCN3CC4(C)CC3C(C)(C)C4)cc2)c2ccc(O)cc12</t>
  </si>
  <si>
    <t>Cc1c(-c2ccc(F)cc2)n(Cc2ccc(OCCN3CCCCC3)cc2)c2ccc(O)cc12</t>
  </si>
  <si>
    <t>Cc1c(-c2ccc(F)cc2)n(Cc2ccc(OCCN3CCCCCC3)cc2)c2ccc(O)cc12</t>
  </si>
  <si>
    <t>CC(C)Oc1ccc(cc1)-c1c(C)c2cc(O)ccc2n1Cc1ccc(OCCN2CCCCC2)cc1</t>
  </si>
  <si>
    <t>CC(C)Oc1ccc(cc1)-c1c(C)c2cc(O)ccc2n1Cc1ccc(OCCN2CCCCCC2)cc1</t>
  </si>
  <si>
    <t>Cc1c(-c2ccc(cc2)C(F)(F)F)n(Cc2ccc(OCCN3CCCCC3)cc2)c2ccc(O)cc12</t>
  </si>
  <si>
    <t>Cc1c(-c2ccc(C)cc2)n(Cc2ccc(OCCN3CCCCC3)cc2)c2ccc(O)cc12</t>
  </si>
  <si>
    <t>Cc1c(-c2ccc(Cl)cc2)n(Cc2ccc(OCCN3CCCCC3)cc2)c2ccc(O)cc12</t>
  </si>
  <si>
    <t>Cc1c(-c2cccc(O)c2)n(Cc2ccc(OCCN3CCCCC3)cc2)c2ccc(O)cc12</t>
  </si>
  <si>
    <t>Cc1c(-c2cccc(O)c2)n(Cc2ccc(OCCN3CCCCCC3)cc2)c2ccc(O)cc12</t>
  </si>
  <si>
    <t>Cc1c(-c2ccc(O)c(F)c2)n(Cc2ccc(OCCN3CCCCC3)cc2)c2ccc(O)cc12</t>
  </si>
  <si>
    <t>Cc1c(-c2ccc(O)c(F)c2)n(Cc2ccc(OCCN3CCCCCC3)cc2)c2ccc(O)cc12</t>
  </si>
  <si>
    <t>COc1cccc(c1)-c1c(C)c2cc(O)ccc2n1Cc1ccc(OCCN2CCCCC2)cc1</t>
  </si>
  <si>
    <t>Cc1c(-c2ccc(OC(F)(F)F)cc2)n(Cc2ccc(OCCN3CCCCC3)cc2)c2ccc(O)cc12</t>
  </si>
  <si>
    <t>Oc1ccc(cc1)-c1c(Cl)c2cc(O)ccc2n1Cc1ccc(OCCN2CCCC2)cc1</t>
  </si>
  <si>
    <t>Oc1ccc(cc1)-c1c(Cl)c2cc(O)ccc2n1Cc1ccc(OCCN2CCCCC2)cc1</t>
  </si>
  <si>
    <t>Oc1ccc(cc1)-c1c(Cl)c2cc(O)ccc2n1Cc1ccc(OCCN2CCCCCC2)cc1</t>
  </si>
  <si>
    <t>Cc1cc(O)ccc1-c1c(Cl)c2cc(O)ccc2n1Cc1ccc(OCCN2CCCCC2)cc1</t>
  </si>
  <si>
    <t>CCc1c(-c2ccc(O)cc2)n(Cc2ccc(OCCN3CCCCC3)cc2)c2ccc(O)cc12</t>
  </si>
  <si>
    <t>Oc1ccc(cc1)-c1c(C#N)c2cc(O)ccc2n1Cc1ccc(OCCN2CCCCC2)cc1</t>
  </si>
  <si>
    <t>Oc1ccc(cc1)-c1c(C#N)c2cc(O)ccc2n1Cc1ccc(OCCN2CCCCCC2)cc1</t>
  </si>
  <si>
    <t>Cc1c(-c2ccc(O)cc2)n(Cc2ccc(OCCCN3CCCCC3)cc2)c2ccc(O)cc12</t>
  </si>
  <si>
    <t>COc1cc(Cn2c(c(C)c3cc(O)ccc23)-c2ccc(O)cc2)ccc1OCCN1CCCCC1</t>
  </si>
  <si>
    <t>COc1cc(Cn2c(c(C)c3cc(O)ccc23)-c2ccc(O)cc2)ccc1OCCN1CCCCCC1</t>
  </si>
  <si>
    <t>CCCCCC(O)[C@@H]1C2CC3=C(COC(\C=C\C)=C3)C(=O)[C@]2(C)OC1=O</t>
  </si>
  <si>
    <t>COC[C@@H]1CC2C3CC[C@H](O)[C@@]3(C)CCC2c2ccc(O)cc12</t>
  </si>
  <si>
    <t>COC[C@@H]1C[C@H]2[C@@H]3CCC(O)C3CC[C@@H]2c2ccc(O)cc12</t>
  </si>
  <si>
    <t>THIOGENISTEIN</t>
  </si>
  <si>
    <t>BITHIONOL</t>
  </si>
  <si>
    <t>NORDIHYDROGUAIARETIC ACID</t>
  </si>
  <si>
    <t>MOLSIDOMINE</t>
  </si>
  <si>
    <t>GOSSYPOL</t>
  </si>
  <si>
    <t>HEXACHLOROPHENE</t>
  </si>
  <si>
    <t>DIETHYLSTILBESTROL DIPROPIONATE</t>
  </si>
  <si>
    <t>DIENESTROL</t>
  </si>
  <si>
    <t>PHENOLPHTHALEIN</t>
  </si>
  <si>
    <t>Anti-Infective, Topical</t>
  </si>
  <si>
    <t>Antineoplastic</t>
  </si>
  <si>
    <t>Anti-Infective, Topical; Detergent</t>
  </si>
  <si>
    <t>Laxative</t>
  </si>
  <si>
    <t>antianginals (sydnone derivatives)</t>
  </si>
  <si>
    <t>smiles</t>
  </si>
  <si>
    <t>affinity_type</t>
  </si>
  <si>
    <t>op</t>
  </si>
  <si>
    <t>affinity_value</t>
  </si>
  <si>
    <t>affinity_unit</t>
  </si>
  <si>
    <t>price</t>
  </si>
  <si>
    <t>Source_0</t>
  </si>
  <si>
    <t>Source_1</t>
  </si>
  <si>
    <t>Source_2</t>
  </si>
  <si>
    <t>Source_3</t>
  </si>
  <si>
    <t>Source_4</t>
  </si>
  <si>
    <t>Source_5</t>
  </si>
  <si>
    <t>Source_6</t>
  </si>
  <si>
    <t>CCCc1c(nn(c1-c1ccc(O)cc1)-c1ccc(O)cc1)-c1ccc(O)cc1</t>
  </si>
  <si>
    <t>CC\C(=C(/c1ccc(O)cc1)c1ccc(\C=C\C(O)=O)cc1)c1ccccc1</t>
  </si>
  <si>
    <t>[H][C@@]12CC[C@H](O)[C@@]1(C)CC[C@]1([H])c3ccc(O)cc3CC[C@@]21[H]</t>
  </si>
  <si>
    <t>CC(C)N1CCN(CC1)c1ccc(cc1)C(=O)c1c(sc2cc(O)ccc12)-c1ccc(O)cc1</t>
  </si>
  <si>
    <t>CC12CCC3C(CCc4cc(O)ccc34)C1CCC2O</t>
  </si>
  <si>
    <t>C[C@]12CC[C@H]3[C@H]([C@@H]1CC[C@@H]2O)[C@H](CCCCCCCCCS(=O)CCCC(F)(F)C(F)(F)F)Cc1cc(O)ccc31</t>
  </si>
  <si>
    <t>CC\C(=C(\c1ccc(\C=C\C(O)=O)cc1)c1ccc2[nH]ncc2c1)c1ccc(F)cc1Cl</t>
  </si>
  <si>
    <t>CC\C(=C(/c1ccccc1)c1ccc(O)cc1)c1ccccc1</t>
  </si>
  <si>
    <t>Cc1cc2c(Cc3ccc(\C=C\C(O)=O)cc3)c(-c3ccc(OC(F)(F)F)cc3)c(=O)oc2cc1O</t>
  </si>
  <si>
    <t>[#6]-[#6]\[#6](=[#6](\c1ccc(-[#8])cc1)-c1ccc(-[#8])cc1)-c1ccccc1</t>
  </si>
  <si>
    <t>Oc1ccc(-c2nn(-c3cc(Cl)ccc3Cl)c3cc(O)ccc23)c(O)c1</t>
  </si>
  <si>
    <t>CC\C(=C(\c1ccc(O)cc1)c1ccc(OCCN)cc1)c1ccccc1</t>
  </si>
  <si>
    <t>[H][C@@]12CCC(=O)[C@@]1(C)CC[C@]1([H])c3ccc(O)cc3CC[C@@]21[H]</t>
  </si>
  <si>
    <t>Oc1ccc(-c2nn(-c3cc(F)ccc3F)c3cc(O)ccc23)c(O)c1</t>
  </si>
  <si>
    <t>Oc1ccc(-c2nn(-c3cccc(F)c3)c3cc(O)ccc23)c(O)c1</t>
  </si>
  <si>
    <t>CCCN(c1ccccc1Br)S(=O)(=O)c1ccc(O)c(C)c1</t>
  </si>
  <si>
    <t>Cc1ccc(cc1)-n1nc(-c2ccc(O)cc2O)c2ccc(O)cc12</t>
  </si>
  <si>
    <t>Cc1ccccc1-c1c(oc2cc(O)ccc2c1=O)C(F)(F)F</t>
  </si>
  <si>
    <t>Oc1ccc(-c2n[nH]c3cc(O)ccc23)c(O)c1</t>
  </si>
  <si>
    <t>CCOc1ccc2c(Oc3ccc(\C=C\C(O)=O)cc3)c(-c3ccc(OC(F)(F)F)cc3C)c(=O)oc2c1</t>
  </si>
  <si>
    <t>Oc1ccc(-c2nn(-c3cccc(Cl)c3)c3cc(O)ccc23)c(O)c1</t>
  </si>
  <si>
    <t>[#6]\[#6](-[#6])=[#6]\[#6]-c1c(-[#8])cc(-[#8])c2-[#6](=O)-[#6]-[#6@H](-[#8]-c12)-c1ccc(-[#8])cc1</t>
  </si>
  <si>
    <t>CCCn1nc(-c2ccc(O)cc2O)c2ccc(O)cc12</t>
  </si>
  <si>
    <t>Oc1ccc(cc1)-c1cc(cc(c1)-c1ccc(O)cc1)-c1ccc(O)cc1</t>
  </si>
  <si>
    <t>Cc1c(nn(c1-c1ccc(OCCN2CCCCC2)cc1)-c1ccc(O)cc1)-c1ccc(O)cc1</t>
  </si>
  <si>
    <t>Oc1ccc(-c2nn(CC=C)c3c(cccc23)C(F)(F)F)c(O)c1</t>
  </si>
  <si>
    <t>CC\C(=C(\c1ccc(\C=C\C(O)=O)nc1)c1ccc2[nH]ncc2c1)c1ccccc1</t>
  </si>
  <si>
    <t>CCCCn1nc(-c2ccc(O)cc2O)c2ccc(O)cc12</t>
  </si>
  <si>
    <t>Oc1ccc2c(Cc3ccccc3)c(-c3ccc(Cl)cc3)c(=O)oc2c1</t>
  </si>
  <si>
    <t>Oc1ccc(-c2nn(CC(F)(F)F)c3cc(O)ccc23)c(O)c1</t>
  </si>
  <si>
    <t>Cc1ccccc1S(=O)(=O)Oc1cccc2c(O)cccc12</t>
  </si>
  <si>
    <t>CCn1nc(-c2ccc(O)cc2O)c2ccc(O)cc12</t>
  </si>
  <si>
    <t>CCN(c1ccccc1)S(=O)(=O)c1ccc(O)cc1</t>
  </si>
  <si>
    <t>[#7]S(=O)(=O)c1ccc(-[#7]\[#6]=[#6]-2\[#6](=O)-[#7](-[#6]-3-[#6]-[#6]-[#6]-[#6]-[#6]-3)-[#6](=O)-[#7](-[#6]-3-[#6]-[#6]-[#6]-[#6]-[#6]-3)-[#6]-2=O)cc1</t>
  </si>
  <si>
    <t>Oc1ccc(-c2nn(C3CCCCC3)c3cc(O)ccc23)c(O)c1</t>
  </si>
  <si>
    <t>[H][C@@]12CC[C@@H](O)[C@@]1(C)CC[C@]1([H])c3ccc(O)cc3CC[C@@]21[H]</t>
  </si>
  <si>
    <t>Oc1cccc2c(OC(=O)c3ccccc3Cl)cccc12</t>
  </si>
  <si>
    <t>COc1ccc(cc1)C(=O)Oc1cccc2c(O)cccc12</t>
  </si>
  <si>
    <t>Oc1ccc2ccc(OC(=O)c3ccccc3Cl)cc2c1</t>
  </si>
  <si>
    <t>COc1cc(ccc1O)C1Nc2ccccc2C(=O)N1Cc1ccccc1</t>
  </si>
  <si>
    <t>CC\C(=C(\c1csc(\C=C\C(O)=O)c1)c1ccc2[nH]ncc2c1)c1ccccc1</t>
  </si>
  <si>
    <t>Oc1cccc2c(OC(=O)c3ccc(Cl)cc3Cl)cccc12</t>
  </si>
  <si>
    <t>Oc1ccc(cc1)-c1ccc(cc1)-c1ccc(O)cc1</t>
  </si>
  <si>
    <t>CCC1(CC)NC(=O)N(CC(=O)Nc2sc3CCCc3c2C(N)=O)C1=O</t>
  </si>
  <si>
    <t>[#6]-[#8]-c1cc(-[#8])c(-[#6]-[#6](-[#6]\[#6]=[#6](\[#6])-[#6])-[#6](-[#6])=[#6])c2-[#8]-[#6@@H](-[#6]-[#6](=O)-c12)-c1ccc(-[#8])cc1-[#8]</t>
  </si>
  <si>
    <t>Oc1cccc2c(OC(=O)c3ccc(Br)cc3)cccc12</t>
  </si>
  <si>
    <t>Oc1cccc2c(OC(=O)C3CCCCC3)cccc12</t>
  </si>
  <si>
    <t>Oc1cccc2c(OC(=O)c3ccccc3)cccc12</t>
  </si>
  <si>
    <t>CCC(C)C(=O)Nc1nc2ccc(OC)cc2s1</t>
  </si>
  <si>
    <t>C[C@]12CC[C@H]3[C@@H](CCc4cc(OS(N)(=O)=O)ccc34)[C@@H]1CCC2=O</t>
  </si>
  <si>
    <t>Oc1ccc2ccc(OC(=O)c3ccccc3F)cc2c1</t>
  </si>
  <si>
    <t>Oc1cccc(c1)C(=O)OCC(=O)c1ccc(Cl)cc1</t>
  </si>
  <si>
    <t>Oc1cccc2c(OC(=O)\C=C\c3ccccc3)cccc12</t>
  </si>
  <si>
    <t>COc1ccccc1C(=O)Oc1ccc2ccc(O)cc2c1</t>
  </si>
  <si>
    <t>Cc1cc(O)c2C(=O)c3c(O[C@@H]4O[C@H](CO)[C@@H](O)[C@H](O)[C@H]4O)cc(O)cc3C(=O)c2c1</t>
  </si>
  <si>
    <t>Oc1ccc(cc1)N1C(=O)c2ccc(Br)cc2C1=O</t>
  </si>
  <si>
    <t>Cc1ccccc1S(=O)(=O)Oc1ccc2ccc(O)cc2c1</t>
  </si>
  <si>
    <t>[#6]-[#6]-[#6]-[#16]-c1nc(-[#6])c(cc1C#N)-c1csc(n1)-[#6](\C#N)=[#6]-1/[#6]-[#6]-[#6]-[#6]-1</t>
  </si>
  <si>
    <t>($50)/(50 mg) OR ($80)/(100 mg) OR ($65)/(50 mg) OR ($104)/(100 mg)</t>
  </si>
  <si>
    <t>Axon Medchem: (114.00 USD)/(10 mg), (354.00 USD)/(50 mg), (354.00 USD)/(50 mg)</t>
  </si>
  <si>
    <t>Tocris Bioscience: (225.00 USD)/(10 mg), (900.00 USD)/(50 mg), (900.00 USD)/(50 mg)</t>
  </si>
  <si>
    <t>($50 )/(200 mg) OR ($60)/(1 g) OR ($90)/(5 g) OR ($65)/(200 mg) OR ($78)/(1 g) OR ($117)/(5 g)</t>
  </si>
  <si>
    <t>($70)/(5 mg) OR ($120)/(10 mg) OR ($360)/(50 mg) OR ( $550)/(100 mg) OR ( $91)/(5 mg) OR ($156)/(10 mg) OR ($468)/(50 mg) OR ($715)/(100 mg)</t>
  </si>
  <si>
    <t>Alinda Chemical, Ltd.: (120.00 USD)/(0.5 g), (150.00 USD)/(1 g), (500.00 USD)/(5 g), (800.00 USD)/(10 g), (1500.00 USD)/(25 g), (1500.00 USD)/(25 g)</t>
  </si>
  <si>
    <t>($50)/(10 mg) OR ($126)/(50 mg) OR ($230)/(100 mg) OR ($65)/(10 mg) OR ($164)/(50 mg) OR ($299)/(100 mg)</t>
  </si>
  <si>
    <t>($50)/(5 mg) OR ($70)/(10 mg) OR ($260)/(50 mg) OR ($65)/(5 mg) OR ($91)/( 10 mg) OR ($338)/(50 mg)</t>
  </si>
  <si>
    <t>($50)/(1 g) OR ($85)/(5 g) OR ($140)/(10 g) OR ($65)/(1 g) OR ($111)/(5 g) OR ($182)/(10 g)</t>
  </si>
  <si>
    <t>ChemBridge Corporation: (40.00 USD)/(1 mg), (40.00 USD)/(1 mg)</t>
  </si>
  <si>
    <t>BioBioPha: (370.00 USD)/(5 mg), (370.00 USD)/(5 mg)</t>
  </si>
  <si>
    <t>Cayman Europe: (46.25 USD)/(50 mg), (81.25 USD)/(100 mg), (171.25 USD)/(250 mg), (317.50 USD)/(500 mg), (487.50 USD)/(1 mg), (18.75 USD)/(10 mg), (85.00 USD)/(50 mg), (150.00 USD)/(100 mg), (656.25 USD)/(500 mg), (656.25 USD)/(500 mg)</t>
  </si>
  <si>
    <t>Specs: (25.00 USD)/(2 mg), (25.00 USD)/(5 mg), (25.00 USD)/(10 mg), (25.00 USD)/(10 mg)</t>
  </si>
  <si>
    <t>AK Scientific, Inc.: (81.00 USD)/(1 g), (243.10 USD)/(5 g), (850.00 USD)/(25 g), (850.00 USD)/(25 g)</t>
  </si>
  <si>
    <t>ENAMINE Ltd.: (82.00 USD)/(1 mg), (84.00 USD)/(2 mg), (89.00 USD)/(5 mg), (116.00 USD)/(10 mg), (128.00 USD)/(15 mg), (139.00 USD)/(20 mg), (151.00 USD)/(25 mg), (162.00 USD)/(30 mg), (174.00 USD)/(35 mg), (187.00 USD)/(40 mg), (199.00 USD)/(45 mg), (212.00 USD)/(50 mg), (279.00 USD)/(75 mg), (353.00 USD)/(100 mg), (353.00 USD)/(100 mg)</t>
  </si>
  <si>
    <t>Specs: (25.00 USD)/(2 mg), (25.00 USD)/(2 mg)</t>
  </si>
  <si>
    <t>($50)/(50 mg) OR ($70)/(100 mg) OR ($130)/(200 mg) OR ($65)/( 50 mg) OR ($91)/(100 mg) OR ($169)/(200 mg)</t>
  </si>
  <si>
    <t>BIOTREND Chemicals, AG: (229.93 USD)/(10 mg), (229.93 USD)/(10 mg)</t>
  </si>
  <si>
    <t>($50)/(200 mg) OR ($80)/(500 mg) OR ($65)/(200 mg) OR ($104)/(500 mg)</t>
  </si>
  <si>
    <t>ENAMINE Ltd.: (55.00 USD)/(1 mg), (56.00 USD)/(2 mg), (59.00 USD)/(5 mg), (78.00 USD)/(10 mg), (85.00 USD)/(15 mg), (93.00 USD)/(20 mg), (100.00 USD)/(25 mg), (108.00 USD)/(30 mg), (116.00 USD)/(35 mg), (125.00 USD)/(40 mg), (133.00 USD)/(45 mg), (141.00 USD)/(50 mg), (186.00 USD)/(75 mg), (235.00 USD)/(100 mg), (235.00 USD)/(100 mg)</t>
  </si>
  <si>
    <t>Specs: (25.00 USD)/(2 mg), (25.00 USD)/(5 mg), (25.00 USD)/(10 mg), (67.50 USD)/(50 mg), (67.50 USD)/(50 mg)</t>
  </si>
  <si>
    <t>Specs: (25.00 USD)/(2 mg), (25.00 USD)/(5 mg), (25.00 USD)/(10 mg), (67.50 USD)/(50 mg), (97.50 USD)/(100 mg), (97.50 USD)/(100 mg)</t>
  </si>
  <si>
    <t>Specs: (25.00 USD)/(2 mg), (25.00 USD)/(5 mg), (25.00 USD)/(5 mg)</t>
  </si>
  <si>
    <t>($50)/(500 mg) OR ($65)/(500 mg)</t>
  </si>
  <si>
    <t>InterBioScreen Ltd.: (40.00 USD)/(1 mg), (44.00 USD)/(2 mg), (56.00 USD)/(3 mg), (75.00 USD)/(5 mg), (111.00 USD)/(10 mg), (134.00 USD)/(15 mg), (159.00 USD)/(20 mg), (177.00 USD)/(25 mg), (194.00 USD)/(30 mg), (298.00 USD)/(50 mg), (403.00 USD)/(100 mg), (403.00 USD)/(100 mg)</t>
  </si>
  <si>
    <t>AnalytiCon Discovery, GmbH: (262.50 USD)/(1 mg), (337.50 USD)/(2 mg), (412.50 USD)/(3 mg), (487.50 USD)/(4 mg), (562.50 USD)/(5 mg), (637.50 USD)/(6 mg), (712.50 USD)/(7 mg), (787.50 USD)/(8 mg), (862.50 USD)/(9 mg), (937.50 USD)/(10 mg), (1000.00 USD)/(11 mg), (1062.50 USD)/(12 mg), (1125.00 USD)/(13 mg), (1187.50 USD)/(14 mg), (1187.50 USD)/(14 mg)</t>
  </si>
  <si>
    <t>InterBioScreen Ltd.: (32.00 USD)/(1 mg), (35.20 USD)/(2 mg), (44.80 USD)/(3 mg), (60.00 USD)/(5 mg), (88.80 USD)/(10 mg), (107.20 USD)/(15 mg), (127.20 USD)/(20 mg), (141.60 USD)/(25 mg), (155.20 USD)/(30 mg), (238.40 USD)/(50 mg), (322.40 USD)/(100 mg), (322.40 USD)/(100 mg)</t>
  </si>
  <si>
    <t>InterBioScreen Ltd.: (44.00 USD)/(1 mg), (56.00 USD)/(2 mg), (70.00 USD)/(3 mg), (95.00 USD)/(5 mg), (95.00 USD)/(5 mg)</t>
  </si>
  <si>
    <t>Vitas-M Laboratory, Ltd. (Premium): (26.50 USD)/(1 mg), (29.00 USD)/(2 mg), (34.00 USD)/(3 mg), (43.00 USD)/(5 mg), (54.00 USD)/(10 mg), (75.00 USD)/(20 mg), (87.00 USD)/(30 mg), (121.00 USD)/(50 mg), (191.00 USD)/(100 mg), (191.00 USD)/(100 mg)</t>
  </si>
  <si>
    <t>InterBioScreen Ltd.: (44.00 USD)/(1 mg), (56.00 USD)/(2 mg), (70.00 USD)/(3 mg), (70.00 USD)/(3 mg)</t>
  </si>
  <si>
    <t>InterBioScreen Ltd.: (152.00 USD)/(1 mg), (241.00 USD)/(2 mg), (291.00 USD)/(3 mg), (394.00 USD)/(5 mg), (556.00 USD)/(10 mg), (675.00 USD)/(15 mg), (792.00 USD)/(20 mg), (892.00 USD)/(25 mg), (991.00 USD)/(30 mg), (1182.00 USD)/(50 mg), (1563.00 USD)/(100 mg), (1563.00 USD)/(100 mg)</t>
  </si>
  <si>
    <t>http://www.sigmaaldrich.com/catalog/product/USP/1598201?lang=en&amp;region=US</t>
  </si>
  <si>
    <t>http://www.sigmaaldrich.com/catalog/product/SIGMA/H6036?lang=en&amp;region=US</t>
  </si>
  <si>
    <t>http://www.finetechnology-ind.com/product_detail.shtml?catalogNo=FT-0671987</t>
  </si>
  <si>
    <t>https://orderbb.emolecules.com/cgi-bin/more?vid=55544241</t>
  </si>
  <si>
    <t>http://www.sigmaaldrich.com/catalog/product/USP/1250008?lang=en&amp;region=US</t>
  </si>
  <si>
    <t>https://www.molport.com/shop/molecule-link/MolPort-023-276-539</t>
  </si>
  <si>
    <t>http://www.sigmaaldrich.com/catalog/product/USP/1195001?lang=en&amp;region=US</t>
  </si>
  <si>
    <t>https://orderbb.emolecules.com/cgi-bin/more?vid=30173146</t>
  </si>
  <si>
    <t>https://www.molport.com/shop/molecule-link/MolPort-000-720-875</t>
  </si>
  <si>
    <t>http://www.sigmaaldrich.com/catalog/product/USP/1286650?lang=en&amp;region=US</t>
  </si>
  <si>
    <t>http://www.sigmaaldrich.com/catalog/product/SIGMA/SML1026?lang=en&amp;region=US</t>
  </si>
  <si>
    <t>https://orderbb.emolecules.com/cgi-bin/more?vid=110047268</t>
  </si>
  <si>
    <t>http://www.sigmaaldrich.com/catalog/product/SIAL/02463?lang=en&amp;region=US</t>
  </si>
  <si>
    <t>https://orderbb.emolecules.com/cgi-bin/more?vid=45954892</t>
  </si>
  <si>
    <t>https://orders.emolecules.com/cgi-bin/more?vid=1283590</t>
  </si>
  <si>
    <t>http://www.sigmaaldrich.com/catalog/product/SIGMA/SML1523?lang=en&amp;region=US</t>
  </si>
  <si>
    <t>https://orderbb.emolecules.com/cgi-bin/more?vid=64086790</t>
  </si>
  <si>
    <t>https://orderbb.emolecules.com/cgi-bin/more?vid=72979934</t>
  </si>
  <si>
    <t>https://orderbb.emolecules.com/cgi-bin/more?vid=35999491</t>
  </si>
  <si>
    <t>http://www.request.vitasmlab.com/index.php?option=com_search_stk&amp;Itemid=22&amp;stk=BBL010771&amp;?utm_source=pubchem&amp;utm_medium=p_search_link&amp;utm_campaign=pubchem_search&amp;utm_content=pubchem_slink</t>
  </si>
  <si>
    <t>http://www.finetechnology-ind.com/product_detail.shtml?catalogNo=FT-0663304</t>
  </si>
  <si>
    <t>https://orderbb.emolecules.com/cgi-bin/more?vid=109866673</t>
  </si>
  <si>
    <t>https://orderbb.emolecules.com/cgi-bin/more?vid=89942258</t>
  </si>
  <si>
    <t>https://orderbb.emolecules.com/cgi-bin/more?vid=45955831</t>
  </si>
  <si>
    <t>http://www.sigmaaldrich.com/catalog/product/USP/1255001?lang=en&amp;region=US</t>
  </si>
  <si>
    <t>https://orderbb.emolecules.com/cgi-bin/more?vid=109866676</t>
  </si>
  <si>
    <t>http://www.sigmaaldrich.com/catalog/product/SIAL/57451?lang=en&amp;region=US</t>
  </si>
  <si>
    <t>https://orderbb.emolecules.com/cgi-bin/more?vid=109866688</t>
  </si>
  <si>
    <t>https://orderbb.emolecules.com/cgi-bin/more?vid=109767724</t>
  </si>
  <si>
    <t>https://orderbb.emolecules.com/cgi-bin/more?vid=109866706</t>
  </si>
  <si>
    <t>https://orders.emolecules.com/cgi-bin/more?vid=563931</t>
  </si>
  <si>
    <t>https://www.molport.com/shop/molecule-link/MolPort-001-908-829</t>
  </si>
  <si>
    <t>https://orderbb.emolecules.com/cgi-bin/more?vid=109866661</t>
  </si>
  <si>
    <t>https://orders.emolecules.com/cgi-bin/more?vid=1507451</t>
  </si>
  <si>
    <t>http://www.finetechnology-ind.com/product_detail.shtml?catalogNo=FT-0636902</t>
  </si>
  <si>
    <t>https://orderbb.emolecules.com/cgi-bin/more?vid=109866685</t>
  </si>
  <si>
    <t>http://www.sigmaaldrich.com/catalog/product/SIAL/75119?lang=en&amp;region=US</t>
  </si>
  <si>
    <t>https://orderbb.emolecules.com/cgi-bin/more?vid=109866658</t>
  </si>
  <si>
    <t>http://www.sigmaaldrich.com/catalog/product/SIAL/476935?lang=en&amp;region=US</t>
  </si>
  <si>
    <t>http://www.sigmaaldrich.com/catalog/product/SIGMA/M7068?lang=en&amp;region=US</t>
  </si>
  <si>
    <t>https://orderbb.emolecules.com/cgi-bin/more?vid=109866682</t>
  </si>
  <si>
    <t>http://www.finetechnology-ind.com/product_detail.shtml?catalogNo=FT-0622493</t>
  </si>
  <si>
    <t>https://orderbb.emolecules.com/cgi-bin/more?vid=109866632</t>
  </si>
  <si>
    <t>https://orderbb.emolecules.com/cgi-bin/more?vid=4367731</t>
  </si>
  <si>
    <t>http://www.sigmaaldrich.com/catalog/product/ALDRICH/CDS007446?lang=en&amp;region=US</t>
  </si>
  <si>
    <t>https://orderbb.emolecules.com/cgi-bin/more?vid=109866703</t>
  </si>
  <si>
    <t>https://orders.emolecules.com/cgi-bin/more?vid=8278738</t>
  </si>
  <si>
    <t>http://www.finetechnology-ind.com/product_detail.shtml?catalogNo=FT-0655605</t>
  </si>
  <si>
    <t>https://orders.emolecules.com/cgi-bin/more?vid=1232273</t>
  </si>
  <si>
    <t>http://www.sigmaaldrich.com/catalog/product/ALDRICH/133027?lang=en&amp;region=US</t>
  </si>
  <si>
    <t>https://orderbb.emolecules.com/cgi-bin/more?vid=109866638</t>
  </si>
  <si>
    <t>http://www.sigmaaldrich.com/catalog/product/ALDRICH/A89502?lang=en&amp;region=US</t>
  </si>
  <si>
    <t>https://orders.emolecules.com/cgi-bin/more?vid=5476910</t>
  </si>
  <si>
    <t>https://orders.emolecules.com/cgi-bin/more?vid=2973224</t>
  </si>
  <si>
    <t>https://orders.emolecules.com/cgi-bin/more?vid=2364444</t>
  </si>
  <si>
    <t>https://orderbb.emolecules.com/cgi-bin/more?vid=109866635</t>
  </si>
  <si>
    <t>http://www.sigmaaldrich.com/catalog/product/ALDRICH/285773?lang=en&amp;region=US</t>
  </si>
  <si>
    <t>https://www.molport.com/shop/molecule-link/MolPort-002-840-916</t>
  </si>
  <si>
    <t>http://www.sigmaaldrich.com/catalog/product/SIAL/30269?lang=en&amp;region=US</t>
  </si>
  <si>
    <t>https://orderbb.emolecules.com/cgi-bin/more?vid=31206148</t>
  </si>
  <si>
    <t>http://www.sigmaaldrich.com/catalog/product/SIAL/34092?lang=en&amp;region=US</t>
  </si>
  <si>
    <t>https://www.molport.com/shop/molecule-link/MolPort-002-840-891</t>
  </si>
  <si>
    <t>https://orders.emolecules.com/cgi-bin/more?vid=8261421</t>
  </si>
  <si>
    <t>http://www.request.vitasmlab.com/index.php?option=com_search_stk&amp;Itemid=22&amp;stk=STL168684&amp;?utm_source=pubchem&amp;utm_medium=p_search_link&amp;utm_campaign=pubchem_search&amp;utm_content=pubchem_slink</t>
  </si>
  <si>
    <t>http://www.request.vitasmlab.com/index.php?option=com_search_stk&amp;Itemid=22&amp;stk=STK182610&amp;?utm_source=pubchem&amp;utm_medium=p_search_link&amp;utm_campaign=pubchem_search&amp;utm_content=pubchem_slink</t>
  </si>
  <si>
    <t>https://orders.emolecules.com/cgi-bin/more?vid=28217284</t>
  </si>
  <si>
    <t>https://orderbb.emolecules.com/cgi-bin/more?vid=50428857</t>
  </si>
  <si>
    <t>https://orders.emolecules.com/cgi-bin/more?vid=2111525</t>
  </si>
  <si>
    <t>https://orders.emolecules.com/cgi-bin/more?vid=11334600</t>
  </si>
  <si>
    <t>https://orders.emolecules.com/cgi-bin/more?vid=3247989</t>
  </si>
  <si>
    <t>https://orders.emolecules.com/cgi-bin/more?vid=3312047</t>
  </si>
  <si>
    <t>https://orderbb.emolecules.com/cgi-bin/more?vid=68863973</t>
  </si>
  <si>
    <t>https://orders.emolecules.com/cgi-bin/more?vid=8279058</t>
  </si>
  <si>
    <t>https://www.molport.com/shop/molecule-link/MolPort-002-840-926</t>
  </si>
  <si>
    <t>https://orders.emolecules.com/cgi-bin/more?vid=8204198</t>
  </si>
  <si>
    <t>https://orders.emolecules.com/cgi-bin/more?vid=2774251</t>
  </si>
  <si>
    <t>http://www.request.vitasmlab.com/index.php?option=com_search_stk&amp;Itemid=22&amp;stk=STK829292&amp;?utm_source=pubchem&amp;utm_medium=p_search_link&amp;utm_campaign=pubchem_search&amp;utm_content=pubchem_slink</t>
  </si>
  <si>
    <t>https://orders.emolecules.com/cgi-bin/more?vid=2514429</t>
  </si>
  <si>
    <t>http://www.sigmaaldrich.com/catalog/product/SIAL/G4382?lang=en&amp;region=US</t>
  </si>
  <si>
    <t>http://www.finetechnology-ind.com/product_detail.shtml?catalogNo=FT-0625718</t>
  </si>
  <si>
    <t>https://orders.emolecules.com/cgi-bin/more?vid=2245573</t>
  </si>
  <si>
    <t>https://orders.emolecules.com/cgi-bin/more?vid=8261385</t>
  </si>
  <si>
    <t>https://orders.emolecules.com/cgi-bin/more?vid=1130294</t>
  </si>
  <si>
    <t>https://orders.emolecules.com/cgi-bin/more?vid=45949250</t>
  </si>
  <si>
    <t>https://www.molport.com/shop/molecule-link/MolPort-019-791-431</t>
  </si>
  <si>
    <t>https://orders.emolecules.com/cgi-bin/more?vid=2457255</t>
  </si>
  <si>
    <t>https://orders.emolecules.com/cgi-bin/more?vid=2608398</t>
  </si>
  <si>
    <t>https://www.molport.com/shop/molecule-link/MolPort-003-817-718</t>
  </si>
  <si>
    <t>http://www.sigmaaldrich.com/catalog/product/SIAL/31622?lang=en&amp;region=US</t>
  </si>
  <si>
    <t>https://orders.emolecules.com/cgi-bin/more?vid=4404980</t>
  </si>
  <si>
    <t>https://www.molport.com/shop/molecule-link/MolPort-002-827-929</t>
  </si>
  <si>
    <t>https://orders.emolecules.com/cgi-bin/more?vid=11333833</t>
  </si>
  <si>
    <t>https://orders.emolecules.com/cgi-bin/more?vid=1825048</t>
  </si>
  <si>
    <t>https://orders.emolecules.com/cgi-bin/more?vid=3316954</t>
  </si>
  <si>
    <t>https://orders.emolecules.com/cgi-bin/more?vid=30491252</t>
  </si>
  <si>
    <t>https://orders.emolecules.com/cgi-bin/more?vid=2027333</t>
  </si>
  <si>
    <t>https://orders.emolecules.com/cgi-bin/more?vid=6683764</t>
  </si>
  <si>
    <t>https://orders.emolecules.com/cgi-bin/more?vid=2577670</t>
  </si>
  <si>
    <t>https://orders.emolecules.com/cgi-bin/more?vid=3370392</t>
  </si>
  <si>
    <t>https://orders.emolecules.com/cgi-bin/more?vid=1753544</t>
  </si>
  <si>
    <t>https://orders.emolecules.com/cgi-bin/more?vid=31307060</t>
  </si>
  <si>
    <t>https://orders.emolecules.com/cgi-bin/more?vid=4655354</t>
  </si>
  <si>
    <t>https://orders.emolecules.com/cgi-bin/more?vid=1719423</t>
  </si>
  <si>
    <t>https://orders.emolecules.com/cgi-bin/more?vid=30697122</t>
  </si>
  <si>
    <t>https://orders.emolecules.com/cgi-bin/more?vid=3244046</t>
  </si>
  <si>
    <t>https://orders.emolecules.com/cgi-bin/more?vid=1606985</t>
  </si>
  <si>
    <t>https://orders.emolecules.com/cgi-bin/more?vid=1327356</t>
  </si>
  <si>
    <t>http://www.request.vitasmlab.com/index.php?option=com_search_stk&amp;Itemid=22&amp;stk=STK267578&amp;?utm_source=pubchem&amp;utm_medium=p_search_link&amp;utm_campaign=pubchem_search&amp;utm_content=pubchem_slink</t>
  </si>
  <si>
    <t>https://orders.emolecules.com/cgi-bin/more?vid=1402888</t>
  </si>
  <si>
    <t>https://orders.emolecules.com/cgi-bin/more?vid=4620449</t>
  </si>
  <si>
    <t>https://orders.emolecules.com/cgi-bin/more?vid=4399573</t>
  </si>
  <si>
    <t>https://orders.emolecules.com/cgi-bin/more?vid=2576415</t>
  </si>
  <si>
    <t>https://orders.emolecules.com/cgi-bin/more?vid=8261399</t>
  </si>
  <si>
    <t>http://www.sigmaaldrich.com/catalog/product/SIGMA/E2002?lang=en&amp;region=US</t>
  </si>
  <si>
    <t>http://www.sigmaaldrich.com/catalog/product/SIAL/35409?lang=en&amp;region=US</t>
  </si>
  <si>
    <t>https://orders.emolecules.com/cgi-bin/more?vid=3492780</t>
  </si>
  <si>
    <t>https://orders.emolecules.com/cgi-bin/more?vid=5475312</t>
  </si>
  <si>
    <t>https://orders.emolecules.com/cgi-bin/more?vid=3491252</t>
  </si>
  <si>
    <t>https://orders.emolecules.com/cgi-bin/more?vid=1358977</t>
  </si>
  <si>
    <t>https://orders.emolecules.com/cgi-bin/more?vid=2459775</t>
  </si>
  <si>
    <t>https://orders.emolecules.com/cgi-bin/more?vid=8233527</t>
  </si>
  <si>
    <t>https://orders.emolecules.com/cgi-bin/more?vid=2439358</t>
  </si>
  <si>
    <t>https://orders.emolecules.com/cgi-bin/more?vid=2603454</t>
  </si>
  <si>
    <t>http://www.finetechnology-ind.com/product_detail.shtml?catalogNo=FT-0630926</t>
  </si>
  <si>
    <t>https://orderbb.emolecules.com/cgi-bin/more?vid=539283</t>
  </si>
  <si>
    <t>https://orderbb.emolecules.com/cgi-bin/more?vid=72973074</t>
  </si>
  <si>
    <t>http://www.medchemexpress.com/Estradiol.html</t>
  </si>
  <si>
    <t>http://www.request.vitasmlab.com/index.php?option=com_search_stk&amp;Itemid=22&amp;stk=STK366318&amp;?utm_source=pubchem&amp;utm_medium=p_search_link&amp;utm_campaign=pubchem_search&amp;utm_content=pubchem_slink</t>
  </si>
  <si>
    <t>http://www.medchemexpress.com/Bazedoxifene-acetate.html</t>
  </si>
  <si>
    <t>http://www.finetechnology-ind.com/product_detail.shtml?catalogNo=FT-0631129</t>
  </si>
  <si>
    <t>http://www.finetechnology-ind.com/product_detail.shtml?catalogNo=FT-0660572</t>
  </si>
  <si>
    <t>http://www.finetechnology-ind.com/product_detail.shtml?catalogNo=FT-0668001</t>
  </si>
  <si>
    <t>https://www.molport.com/shop/molecule-link/MolPort-001-948-745</t>
  </si>
  <si>
    <t>https://orderbb.emolecules.com/cgi-bin/more?vid=31225888</t>
  </si>
  <si>
    <t>https://orderbb.emolecules.com/cgi-bin/more?vid=42851153</t>
  </si>
  <si>
    <t>http://www.request.vitasmlab.com/index.php?option=com_search_stk&amp;Itemid=22&amp;stk=STK801833&amp;?utm_source=pubchem&amp;utm_medium=p_search_link&amp;utm_campaign=pubchem_search&amp;utm_content=pubchem_slink</t>
  </si>
  <si>
    <t>https://orderbb.emolecules.com/cgi-bin/more?vid=539096</t>
  </si>
  <si>
    <t>https://www.molport.com/shop/molecule-link/MolPort-001-831-623</t>
  </si>
  <si>
    <t>https://www.molport.com/shop/molecule-link/MolPort-002-013-087</t>
  </si>
  <si>
    <t>https://orderbb.emolecules.com/cgi-bin/more?vid=43214177</t>
  </si>
  <si>
    <t>https://orderbb.emolecules.com/cgi-bin/more?vid=513154</t>
  </si>
  <si>
    <t>https://orderbb.emolecules.com/cgi-bin/more?vid=48541945</t>
  </si>
  <si>
    <t>http://www.arkpharminc.com/product/detail/AK-58772.html</t>
  </si>
  <si>
    <t>https://orderbb.emolecules.com/cgi-bin/more?vid=18187113</t>
  </si>
  <si>
    <t>https://www.molport.com/shop/molecule-link/MolPort-002-840-869</t>
  </si>
  <si>
    <t>https://orders.emolecules.com/cgi-bin/more?vid=50523651</t>
  </si>
  <si>
    <t>https://www.molport.com/shop/molecule-link/MolPort-001-889-840</t>
  </si>
  <si>
    <t>http://www.request.vitasmlab.com/index.php?option=com_search_stk&amp;Itemid=22&amp;stk=STK801675&amp;?utm_source=pubchem&amp;utm_medium=p_search_link&amp;utm_campaign=pubchem_search&amp;utm_content=pubchem_slink</t>
  </si>
  <si>
    <t>https://orders.emolecules.com/cgi-bin/more?vid=534729</t>
  </si>
  <si>
    <t>https://www.molport.com/shop/molecule-link/MolPort-003-057-525</t>
  </si>
  <si>
    <t>https://www.molport.com/shop/molecule-link/MolPort-004-000-970</t>
  </si>
  <si>
    <t>https://www.molport.com/shop/molecule-link/MolPort-001-025-276</t>
  </si>
  <si>
    <t>https://www.molport.com/shop/molecule-link/MolPort-001-740-064</t>
  </si>
  <si>
    <t>http://www.finetechnology-ind.com/product_detail.shtml?catalogNo=FT-0606539</t>
  </si>
  <si>
    <t>https://www.molport.com/shop/molecule-link/MolPort-019-939-285</t>
  </si>
  <si>
    <t>http://www.request.vitasmlab.com/index.php?option=com_search_stk&amp;Itemid=22&amp;stk=STL146386&amp;?utm_source=pubchem&amp;utm_medium=p_search_link&amp;utm_campaign=pubchem_search&amp;utm_content=pubchem_slink</t>
  </si>
  <si>
    <t>https://www.molport.com/shop/molecule-link/MolPort-002-827-986</t>
  </si>
  <si>
    <t>https://orders.emolecules.com/cgi-bin/more?vid=1390891</t>
  </si>
  <si>
    <t>https://www.molport.com/shop/molecule-link/MolPort-002-840-765</t>
  </si>
  <si>
    <t>https://www.molport.com/shop/molecule-link/MolPort-002-172-702</t>
  </si>
  <si>
    <t>https://www.molport.com/shop/molecule-link/MolPort-004-217-015</t>
  </si>
  <si>
    <t>https://www.molport.com/shop/molecule-link/MolPort-005-508-120</t>
  </si>
  <si>
    <t>https://www.molport.com/shop/molecule-link/MolPort-004-062-304</t>
  </si>
  <si>
    <t>https://www.molport.com/shop/molecule-link/MolPort-002-841-034</t>
  </si>
  <si>
    <t>https://www.molport.com/shop/molecule-link/MolPort-002-802-205</t>
  </si>
  <si>
    <t>https://www.molport.com/shop/molecule-link/MolPort-000-681-463</t>
  </si>
  <si>
    <t>https://orders.emolecules.com/cgi-bin/more?vid=1025349</t>
  </si>
  <si>
    <t>https://www.molport.com/shop/molecule-link/MolPort-002-295-880</t>
  </si>
  <si>
    <t>http://www.finetechnology-ind.com/product_detail.shtml?catalogNo=FT-0686636</t>
  </si>
  <si>
    <t>https://orderbb.emolecules.com/cgi-bin/more?vid=8685506</t>
  </si>
  <si>
    <t>https://www.molport.com/shop/molecule-link/MolPort-000-324-305</t>
  </si>
  <si>
    <t>https://www.molport.com/shop/molecule-link/MolPort-002-827-967</t>
  </si>
  <si>
    <t>https://www.molport.com/shop/molecule-link/MolPort-000-467-693</t>
  </si>
  <si>
    <t>https://www.molport.com/shop/molecule-link/MolPort-019-730-842</t>
  </si>
  <si>
    <t>https://www.molport.com/shop/molecule-link/MolPort-002-251-332</t>
  </si>
  <si>
    <t>https://www.molport.com/shop/molecule-link/MolPort-002-637-413</t>
  </si>
  <si>
    <t>https://orders.emolecules.com/cgi-bin/more?vid=510833</t>
  </si>
  <si>
    <t>https://www.molport.com/shop/molecule-link/MolPort-002-553-145</t>
  </si>
  <si>
    <t>https://www.molport.com/shop/molecule-link/MolPort-000-471-802</t>
  </si>
  <si>
    <t>https://www.molport.com/shop/molecule-link/MolPort-004-063-565</t>
  </si>
  <si>
    <t>https://www.molport.com/shop/molecule-link/MolPort-019-937-427</t>
  </si>
  <si>
    <t>https://www.molport.com/shop/molecule-link/MolPort-002-270-024</t>
  </si>
  <si>
    <t>https://www.molport.com/shop/molecule-link/MolPort-002-742-347</t>
  </si>
  <si>
    <t>https://www.molport.com/shop/molecule-link/MolPort-000-787-591</t>
  </si>
  <si>
    <t>https://www.molport.com/shop/molecule-link/MolPort-004-077-901</t>
  </si>
  <si>
    <t>https://www.molport.com/shop/molecule-link/MolPort-001-018-850</t>
  </si>
  <si>
    <t>https://www.molport.com/shop/molecule-link/MolPort-004-013-198</t>
  </si>
  <si>
    <t>https://www.molport.com/shop/molecule-link/MolPort-002-632-427</t>
  </si>
  <si>
    <t>https://www.molport.com/shop/molecule-link/MolPort-002-580-188</t>
  </si>
  <si>
    <t>https://www.molport.com/shop/molecule-link/MolPort-004-048-584</t>
  </si>
  <si>
    <t>https://www.molport.com/shop/molecule-link/MolPort-004-045-494</t>
  </si>
  <si>
    <t>https://www.molport.com/shop/molecule-link/MolPort-000-993-717</t>
  </si>
  <si>
    <t>https://www.molport.com/shop/molecule-link/MolPort-001-904-893</t>
  </si>
  <si>
    <t>https://orders.emolecules.com/cgi-bin/more?vid=1163975</t>
  </si>
  <si>
    <t>https://www.molport.com/shop/molecule-link/MolPort-001-984-703</t>
  </si>
  <si>
    <t>https://www.molport.com/shop/molecule-link/MolPort-002-619-429</t>
  </si>
  <si>
    <t>https://www.molport.com/shop/molecule-link/MolPort-002-550-892</t>
  </si>
  <si>
    <t>https://www.molport.com/shop/molecule-link/MolPort-002-603-327</t>
  </si>
  <si>
    <t>https://www.molport.com/shop/molecule-link/MolPort-002-827-975</t>
  </si>
  <si>
    <t>https://orders.emolecules.com/cgi-bin/more?vid=4784670</t>
  </si>
  <si>
    <t>https://www.molport.com/shop/molecule-link/MolPort-003-057-002</t>
  </si>
  <si>
    <t>https://www.molport.com/shop/molecule-link/MolPort-004-116-043</t>
  </si>
  <si>
    <t>https://www.molport.com/shop/molecule-link/MolPort-004-972-613</t>
  </si>
  <si>
    <t>https://www.molport.com/shop/molecule-link/MolPort-000-181-759</t>
  </si>
  <si>
    <t>https://www.molport.com/shop/molecule-link/MolPort-002-814-246</t>
  </si>
  <si>
    <t>https://www.molport.com/shop/molecule-link/MolPort-000-370-809</t>
  </si>
  <si>
    <t>https://www.molport.com/shop/molecule-link/MolPort-002-883-225</t>
  </si>
  <si>
    <t>https://orderbb.emolecules.com/cgi-bin/more?vid=902386</t>
  </si>
  <si>
    <t>https://www.molport.com/shop/molecule-link/MolPort-003-983-795</t>
  </si>
  <si>
    <t>http://chemistryondemand.com:8080/eShop/search_results.jsp?jme_mol=&amp;smiles=Y041-5304&amp;s_type=txt&amp;idnumber=Y041-5304</t>
  </si>
  <si>
    <t>http://www.finetechnology-ind.com/product_detail.shtml?catalogNo=FT-0603236</t>
  </si>
  <si>
    <t>https://orders.emolecules.com/cgi-bin/more?vid=6719147</t>
  </si>
  <si>
    <t>https://orderbb.emolecules.com/cgi-bin/more?vid=8758995</t>
  </si>
  <si>
    <t>http://www.medchemexpress.com/Ethynyl-Estradiol.html</t>
  </si>
  <si>
    <t>http://chemistryondemand.com:8080/eShop/search_results.jsp?jme_mol=&amp;smiles=2374-0138&amp;s_type=txt&amp;idnumber=2374-0138</t>
  </si>
  <si>
    <t>https://orders.emolecules.com/cgi-bin/more?vid=4363881</t>
  </si>
  <si>
    <t>http://www.hit2lead.com/comp.asp?db=SC&amp;id=6690549</t>
  </si>
  <si>
    <t>http://chemistryondemand.com:8080/eShop/search_results.jsp?jme_mol=&amp;smiles=6917-0289&amp;s_type=txt&amp;idnumber=6917-0289</t>
  </si>
  <si>
    <t>https://www.molport.com/shop/molecule-link/MolPort-039-339-003</t>
  </si>
  <si>
    <t>https://www.molport.com/shop/molecule-link/MolPort-009-018-268</t>
  </si>
  <si>
    <t>https://www.molport.com/shop/molecule-link/MolPort-005-941-366</t>
  </si>
  <si>
    <t>http://chemistryondemand.com:8080/eShop/search_results.jsp?jme_mol=&amp;smiles=1959-0158&amp;s_type=txt&amp;idnumber=1959-0158</t>
  </si>
  <si>
    <t>http://www.finetechnology-ind.com/product_detail.shtml?catalogNo=FT-0609178</t>
  </si>
  <si>
    <t>http://www.arkpharminc.com/product/detail/AK-86236.html</t>
  </si>
  <si>
    <t>http://chemistryondemand.com:8080/eShop/search_results.jsp?jme_mol=&amp;smiles=K284-1135&amp;s_type=txt&amp;idnumber=K284-1135</t>
  </si>
  <si>
    <t>http://www.hit2lead.com/comp.asp?db=SC&amp;id=5633121</t>
  </si>
  <si>
    <t>https://orders.emolecules.com/cgi-bin/more?vid=509347</t>
  </si>
  <si>
    <t>http://www.finetechnology-ind.com/product_detail.shtml?catalogNo=FT-0603427</t>
  </si>
  <si>
    <t>https://www.molport.com/shop/molecule-link/MolPort-000-782-729</t>
  </si>
  <si>
    <t>http://chemistryondemand.com:8080/eShop/search_results.jsp?jme_mol=&amp;smiles=2448-0030&amp;s_type=txt&amp;idnumber=2448-0030</t>
  </si>
  <si>
    <t>http://chemistryondemand.com:8080/eShop/search_results.jsp?jme_mol=&amp;smiles=Y030-5638&amp;s_type=txt&amp;idnumber=Y030-5638</t>
  </si>
  <si>
    <t>https://www.molport.com/shop/molecule-link/MolPort-000-653-152</t>
  </si>
  <si>
    <t>http://www.hit2lead.com/comp.asp?db=SC&amp;id=7973894</t>
  </si>
  <si>
    <t>https://orders.emolecules.com/cgi-bin/more?vid=538892</t>
  </si>
  <si>
    <t>http://chemistryondemand.com:8080/eShop/search_results.jsp?jme_mol=&amp;smiles=7101-0264&amp;s_type=txt&amp;idnumber=7101-0264</t>
  </si>
  <si>
    <t>http://chemistryondemand.com:8080/eShop/search_results.jsp?jme_mol=&amp;smiles=K284-0819&amp;s_type=txt&amp;idnumber=K284-0819</t>
  </si>
  <si>
    <t>http://chemistryondemand.com:8080/eShop/search_results.jsp?jme_mol=&amp;smiles=C499-1128&amp;s_type=txt&amp;idnumber=C499-1128</t>
  </si>
  <si>
    <t>https://www.molport.com/shop/molecule-link/MolPort-003-702-306</t>
  </si>
  <si>
    <t>http://chemistryondemand.com:8080/eShop/search_results.jsp?jme_mol=&amp;smiles=6173-0325&amp;s_type=txt&amp;idnumber=6173-0325</t>
  </si>
  <si>
    <t>http://www.hit2lead.com/comp.asp?db=SC&amp;id=7803240</t>
  </si>
  <si>
    <t>http://chemistryondemand.com:8080/eShop/search_results.jsp?jme_mol=&amp;smiles=8018-2064&amp;s_type=txt&amp;idnumber=8018-2064</t>
  </si>
  <si>
    <t>http://chemistryondemand.com:8080/eShop/search_results.jsp?jme_mol=&amp;smiles=1171-0599&amp;s_type=txt&amp;idnumber=1171-0599</t>
  </si>
  <si>
    <t>http://chemistryondemand.com:8080/eShop/search_results.jsp?jme_mol=&amp;smiles=2817-4386&amp;s_type=txt&amp;idnumber=2817-4386</t>
  </si>
  <si>
    <t>https://www.molport.com/shop/molecule-link/MolPort-001-014-072</t>
  </si>
  <si>
    <t>http://chemistryondemand.com:8080/eShop/search_results.jsp?jme_mol=&amp;smiles=3615-0038&amp;s_type=txt&amp;idnumber=3615-0038</t>
  </si>
  <si>
    <t>http://chemistryondemand.com:8080/eShop/search_results.jsp?jme_mol=&amp;smiles=6173-0392&amp;s_type=txt&amp;idnumber=6173-0392</t>
  </si>
  <si>
    <t>https://www.molport.com/shop/molecule-link/MolPort-002-509-708</t>
  </si>
  <si>
    <t>http://chemistryondemand.com:8080/eShop/search_results.jsp?jme_mol=&amp;smiles=4088-0361&amp;s_type=txt&amp;idnumber=4088-0361</t>
  </si>
  <si>
    <t>http://chemistryondemand.com:8080/eShop/search_results.jsp?jme_mol=&amp;smiles=Y010-0779&amp;s_type=txt&amp;idnumber=Y010-0779</t>
  </si>
  <si>
    <t>http://www.hit2lead.com/comp.asp?db=SC&amp;id=7543262</t>
  </si>
  <si>
    <t>http://www.hit2lead.com/comp.asp?db=SC&amp;id=7215617</t>
  </si>
  <si>
    <t>http://chemistryondemand.com:8080/eShop/search_results.jsp?jme_mol=&amp;smiles=C365-0005&amp;s_type=txt&amp;idnumber=C365-0005</t>
  </si>
  <si>
    <t>http://www.medchemexpress.com/raloxifene-hydrochloride.html</t>
  </si>
  <si>
    <t>http://www.arkpharminc.com/product/detail/AK113608.html</t>
  </si>
  <si>
    <t>https://www.molport.com/shop/molecule-link/MolPort-006-069-030</t>
  </si>
  <si>
    <t>http://www.medchemexpress.com/Lasofoxifene-Tartrate.html</t>
  </si>
  <si>
    <t>http://chemistryondemand.com:8080/eShop/search_results.jsp?jme_mol=&amp;smiles=1563-0009&amp;s_type=txt&amp;idnumber=1563-0009</t>
  </si>
  <si>
    <t>https://www.molport.com/shop/molecule-link/MolPort-001-832-299</t>
  </si>
  <si>
    <t>https://orders.emolecules.com/cgi-bin/more?vid=475094</t>
  </si>
  <si>
    <t>https://www.molport.com/shop/molecule-link/MolPort-000-146-207</t>
  </si>
  <si>
    <t>https://www.molport.com/shop/molecule-link/MolPort-000-165-354</t>
  </si>
  <si>
    <t>https://orders.emolecules.com/cgi-bin/more?vid=43445562</t>
  </si>
  <si>
    <t>http://www.hit2lead.com/comp.asp?db=SC&amp;id=5859117</t>
  </si>
  <si>
    <t>http://chemistryondemand.com:8080/eShop/search_results.jsp?jme_mol=&amp;smiles=3453-0735&amp;s_type=txt&amp;idnumber=3453-0735</t>
  </si>
  <si>
    <t>http://www.medchemexpress.com/AT-101-acetic-acid.html</t>
  </si>
  <si>
    <t>http://www.hit2lead.com/comp.asp?db=SC&amp;id=7459915</t>
  </si>
  <si>
    <t>http://www.medchemexpress.com/Bithionol.html</t>
  </si>
  <si>
    <t>http://www.hit2lead.com/comp.asp?db=SC&amp;id=7671821</t>
  </si>
  <si>
    <t>http://chemistryondemand.com:8080/eShop/search_results.jsp?jme_mol=&amp;smiles=0627-0108&amp;s_type=txt&amp;idnumber=0627-0108</t>
  </si>
  <si>
    <t>https://www.molport.com/shop/molecule-link/MolPort-001-785-868</t>
  </si>
  <si>
    <t>http://www.medchemexpress.com/Fulvestrant.html</t>
  </si>
  <si>
    <t>http://www.medchemexpress.com/Estrone.html</t>
  </si>
  <si>
    <t>http://www.arkpharminc.com/product/detail/AK116975.html</t>
  </si>
  <si>
    <t>http://chemistryondemand.com:8080/eShop/search_results.jsp?jme_mol=&amp;smiles=R052-0310&amp;s_type=txt&amp;idnumber=R052-0310</t>
  </si>
  <si>
    <t>http://www.medchemexpress.com/emodin.html</t>
  </si>
  <si>
    <t>http://www.arkpharminc.com/product/detail/AK-39118.html</t>
  </si>
  <si>
    <t>http://chemistryondemand.com:8080/eShop/search_results.jsp?jme_mol=&amp;smiles=N010-0015&amp;s_type=txt&amp;idnumber=N010-0015</t>
  </si>
  <si>
    <t>http://www.hit2lead.com/comp.asp?db=SC&amp;id=5161287</t>
  </si>
  <si>
    <t>http://www.medchemexpress.com/diethylstilbestrol.html</t>
  </si>
  <si>
    <t>https://www.molport.com/shop/molecule-link/MolPort-000-478-161</t>
  </si>
  <si>
    <t>https://www.molport.com/shop/molecule-link/MolPort-002-499-801</t>
  </si>
  <si>
    <t>http://chemistryondemand.com:8080/eShop/search_results.jsp?jme_mol=&amp;smiles=R035-0072&amp;s_type=txt&amp;idnumber=R035-0072</t>
  </si>
  <si>
    <t>http://www.medchemexpress.com/Resveratrol.html</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</si>
</sst>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b/>
      <u/>
      <sz val="11"/>
      <color rgb="FF0000FF"/>
      <name val="Calibri"/>
      <family val="2"/>
      <scheme val="minor"/>
    </font>
    <font>
      <u/>
      <sz val="11"/>
      <color theme="10"/>
      <name val="Calibri"/>
      <family val="2"/>
    </font>
    <font>
      <b/>
      <sz val="11"/>
      <color rgb="FFFF0000"/>
      <name val="Calibri"/>
      <family val="2"/>
      <scheme val="minor"/>
    </font>
    <font>
      <b/>
      <sz val="11"/>
      <color rgb="FF008000"/>
      <name val="Calibri"/>
      <family val="2"/>
      <scheme val="minor"/>
    </font>
  </fonts>
  <fills count="5">
    <fill>
      <patternFill patternType="none"/>
    </fill>
    <fill>
      <patternFill patternType="gray125"/>
    </fill>
    <fill>
      <patternFill patternType="solid">
        <fgColor rgb="FFD9D9D9"/>
        <bgColor indexed="64"/>
      </patternFill>
    </fill>
    <fill>
      <patternFill patternType="solid">
        <fgColor rgb="FFFF9E9E"/>
        <bgColor indexed="64"/>
      </patternFill>
    </fill>
    <fill>
      <patternFill patternType="solid">
        <fgColor rgb="FF98F5A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15">
    <xf numFmtId="0" fontId="0" fillId="0" borderId="0" xfId="0"/>
    <xf numFmtId="0" fontId="1" fillId="2" borderId="0" xfId="0" applyFont="1"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1" fillId="2" borderId="0" xfId="0" applyFont="1" applyFill="1" applyAlignment="1">
      <alignment horizontal="center" textRotation="90"/>
    </xf>
    <xf numFmtId="0" fontId="3" fillId="0" borderId="0" xfId="1" applyAlignment="1" applyProtection="1"/>
    <xf numFmtId="0" fontId="1" fillId="3" borderId="0" xfId="0" applyFont="1" applyFill="1" applyAlignment="1">
      <alignment horizontal="center" vertical="center"/>
    </xf>
    <xf numFmtId="0" fontId="4" fillId="0" borderId="0" xfId="0" applyFont="1" applyAlignment="1">
      <alignment vertical="center"/>
    </xf>
    <xf numFmtId="0" fontId="1" fillId="4" borderId="0" xfId="0" applyFont="1" applyFill="1" applyAlignment="1">
      <alignment horizontal="center" vertical="center"/>
    </xf>
    <xf numFmtId="0" fontId="5" fillId="0" borderId="0" xfId="0" applyFont="1" applyAlignment="1">
      <alignment vertical="center"/>
    </xf>
    <xf numFmtId="0" fontId="1" fillId="0" borderId="0" xfId="0" applyFont="1" applyAlignment="1">
      <alignment horizontal="center" vertical="center"/>
    </xf>
    <xf numFmtId="0" fontId="0" fillId="0" borderId="0" xfId="0" applyAlignment="1">
      <alignment vertical="center" wrapText="1"/>
    </xf>
    <xf numFmtId="0" fontId="1"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20" Type="http://schemas.openxmlformats.org/officeDocument/2006/relationships/styles" Target="styles.xml"/><Relationship Id="rId2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13</xdr:col>
      <xdr:colOff>304809</xdr:colOff>
      <xdr:row>14</xdr:row>
      <xdr:rowOff>76205</xdr:rowOff>
    </xdr:to>
    <xdr:pic>
      <xdr:nvPicPr>
        <xdr:cNvPr id="2" name="Picture 1" descr="spider_plot"/>
        <xdr:cNvPicPr>
          <a:picLocks noChangeAspect="1"/>
        </xdr:cNvPicPr>
      </xdr:nvPicPr>
      <xdr:blipFill>
        <a:blip xmlns:r="http://schemas.openxmlformats.org/officeDocument/2006/relationships" r:embed="rId1"/>
        <a:stretch>
          <a:fillRect/>
        </a:stretch>
      </xdr:blipFill>
      <xdr:spPr>
        <a:xfrm>
          <a:off x="3657600" y="0"/>
          <a:ext cx="4572009" cy="27432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mim.org/entry/114480" TargetMode="External"/><Relationship Id="rId2" Type="http://schemas.openxmlformats.org/officeDocument/2006/relationships/hyperlink" Target="https://omim.org/entry/157300" TargetMode="External"/><Relationship Id="rId3" Type="http://schemas.openxmlformats.org/officeDocument/2006/relationships/hyperlink" Target="https://omim.org/entry/608446" TargetMode="External"/><Relationship Id="rId4" Type="http://schemas.openxmlformats.org/officeDocument/2006/relationships/hyperlink" Target="https://omim.org/entry/615363"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ncbi.nlm.nih.gov/pubmed/34105210/" TargetMode="External"/><Relationship Id="rId2" Type="http://schemas.openxmlformats.org/officeDocument/2006/relationships/hyperlink" Target="https://www.ncbi.nlm.nih.gov/pubmed/33524513/" TargetMode="External"/><Relationship Id="rId3" Type="http://schemas.openxmlformats.org/officeDocument/2006/relationships/hyperlink" Target="https://www.ncbi.nlm.nih.gov/pubmed/33513026/" TargetMode="External"/><Relationship Id="rId4" Type="http://schemas.openxmlformats.org/officeDocument/2006/relationships/hyperlink" Target="https://www.ncbi.nlm.nih.gov/pubmed/33509748/" TargetMode="External"/><Relationship Id="rId5" Type="http://schemas.openxmlformats.org/officeDocument/2006/relationships/hyperlink" Target="https://www.ncbi.nlm.nih.gov/pubmed/33508524/" TargetMode="External"/><Relationship Id="rId6" Type="http://schemas.openxmlformats.org/officeDocument/2006/relationships/hyperlink" Target="https://www.ncbi.nlm.nih.gov/pubmed/33505218/" TargetMode="External"/><Relationship Id="rId7" Type="http://schemas.openxmlformats.org/officeDocument/2006/relationships/hyperlink" Target="https://www.ncbi.nlm.nih.gov/pubmed/33505118/" TargetMode="External"/><Relationship Id="rId8" Type="http://schemas.openxmlformats.org/officeDocument/2006/relationships/hyperlink" Target="https://www.ncbi.nlm.nih.gov/pubmed/33500463/" TargetMode="External"/><Relationship Id="rId9" Type="http://schemas.openxmlformats.org/officeDocument/2006/relationships/hyperlink" Target="https://www.ncbi.nlm.nih.gov/pubmed/33499110/" TargetMode="External"/><Relationship Id="rId10" Type="http://schemas.openxmlformats.org/officeDocument/2006/relationships/hyperlink" Target="https://www.ncbi.nlm.nih.gov/pubmed/33498407/" TargetMode="External"/><Relationship Id="rId11" Type="http://schemas.openxmlformats.org/officeDocument/2006/relationships/hyperlink" Target="https://www.ncbi.nlm.nih.gov/pubmed/33494385/" TargetMode="External"/><Relationship Id="rId12" Type="http://schemas.openxmlformats.org/officeDocument/2006/relationships/hyperlink" Target="https://www.ncbi.nlm.nih.gov/pubmed/33486801/" TargetMode="External"/><Relationship Id="rId13" Type="http://schemas.openxmlformats.org/officeDocument/2006/relationships/hyperlink" Target="https://www.ncbi.nlm.nih.gov/pubmed/33477862/" TargetMode="External"/><Relationship Id="rId14" Type="http://schemas.openxmlformats.org/officeDocument/2006/relationships/hyperlink" Target="https://www.ncbi.nlm.nih.gov/pubmed/33469842/" TargetMode="External"/><Relationship Id="rId15" Type="http://schemas.openxmlformats.org/officeDocument/2006/relationships/hyperlink" Target="https://www.ncbi.nlm.nih.gov/pubmed/33468559/" TargetMode="External"/><Relationship Id="rId16" Type="http://schemas.openxmlformats.org/officeDocument/2006/relationships/hyperlink" Target="https://www.ncbi.nlm.nih.gov/pubmed/33466305/" TargetMode="External"/><Relationship Id="rId17" Type="http://schemas.openxmlformats.org/officeDocument/2006/relationships/hyperlink" Target="https://www.ncbi.nlm.nih.gov/pubmed/33452985/" TargetMode="External"/><Relationship Id="rId18" Type="http://schemas.openxmlformats.org/officeDocument/2006/relationships/hyperlink" Target="https://www.ncbi.nlm.nih.gov/pubmed/33452979/" TargetMode="External"/><Relationship Id="rId19" Type="http://schemas.openxmlformats.org/officeDocument/2006/relationships/hyperlink" Target="https://www.ncbi.nlm.nih.gov/pubmed/33445473/" TargetMode="External"/><Relationship Id="rId20" Type="http://schemas.openxmlformats.org/officeDocument/2006/relationships/hyperlink" Target="https://www.ncbi.nlm.nih.gov/pubmed/33445426/" TargetMode="External"/><Relationship Id="rId21" Type="http://schemas.openxmlformats.org/officeDocument/2006/relationships/hyperlink" Target="https://www.ncbi.nlm.nih.gov/pubmed/33444724/" TargetMode="External"/><Relationship Id="rId22" Type="http://schemas.openxmlformats.org/officeDocument/2006/relationships/hyperlink" Target="https://www.ncbi.nlm.nih.gov/pubmed/33441255/" TargetMode="External"/><Relationship Id="rId23" Type="http://schemas.openxmlformats.org/officeDocument/2006/relationships/hyperlink" Target="https://www.ncbi.nlm.nih.gov/pubmed/33438526/" TargetMode="External"/><Relationship Id="rId24" Type="http://schemas.openxmlformats.org/officeDocument/2006/relationships/hyperlink" Target="https://www.ncbi.nlm.nih.gov/pubmed/33430527/" TargetMode="External"/><Relationship Id="rId25" Type="http://schemas.openxmlformats.org/officeDocument/2006/relationships/hyperlink" Target="https://www.ncbi.nlm.nih.gov/pubmed/33429043/" TargetMode="External"/><Relationship Id="rId26" Type="http://schemas.openxmlformats.org/officeDocument/2006/relationships/hyperlink" Target="https://www.ncbi.nlm.nih.gov/pubmed/33515788/" TargetMode="External"/><Relationship Id="rId27" Type="http://schemas.openxmlformats.org/officeDocument/2006/relationships/hyperlink" Target="https://www.ncbi.nlm.nih.gov/pubmed/33526469/" TargetMode="External"/><Relationship Id="rId28" Type="http://schemas.openxmlformats.org/officeDocument/2006/relationships/hyperlink" Target="https://www.ncbi.nlm.nih.gov/pubmed/33407744/" TargetMode="External"/><Relationship Id="rId29" Type="http://schemas.openxmlformats.org/officeDocument/2006/relationships/hyperlink" Target="https://www.ncbi.nlm.nih.gov/pubmed/33535614/" TargetMode="External"/><Relationship Id="rId30" Type="http://schemas.openxmlformats.org/officeDocument/2006/relationships/hyperlink" Target="https://www.ncbi.nlm.nih.gov/pubmed/33645094/" TargetMode="External"/><Relationship Id="rId31" Type="http://schemas.openxmlformats.org/officeDocument/2006/relationships/hyperlink" Target="https://www.ncbi.nlm.nih.gov/pubmed/33641714/" TargetMode="External"/><Relationship Id="rId32" Type="http://schemas.openxmlformats.org/officeDocument/2006/relationships/hyperlink" Target="https://www.ncbi.nlm.nih.gov/pubmed/33632156/" TargetMode="External"/><Relationship Id="rId33" Type="http://schemas.openxmlformats.org/officeDocument/2006/relationships/hyperlink" Target="https://www.ncbi.nlm.nih.gov/pubmed/33631247/" TargetMode="External"/><Relationship Id="rId34" Type="http://schemas.openxmlformats.org/officeDocument/2006/relationships/hyperlink" Target="https://www.ncbi.nlm.nih.gov/pubmed/33628636/" TargetMode="External"/><Relationship Id="rId35" Type="http://schemas.openxmlformats.org/officeDocument/2006/relationships/hyperlink" Target="https://www.ncbi.nlm.nih.gov/pubmed/33628311/" TargetMode="External"/><Relationship Id="rId36" Type="http://schemas.openxmlformats.org/officeDocument/2006/relationships/hyperlink" Target="https://www.ncbi.nlm.nih.gov/pubmed/33626444/" TargetMode="External"/><Relationship Id="rId37" Type="http://schemas.openxmlformats.org/officeDocument/2006/relationships/hyperlink" Target="https://www.ncbi.nlm.nih.gov/pubmed/33622336/" TargetMode="External"/><Relationship Id="rId38" Type="http://schemas.openxmlformats.org/officeDocument/2006/relationships/hyperlink" Target="https://www.ncbi.nlm.nih.gov/pubmed/33619380/" TargetMode="External"/><Relationship Id="rId39" Type="http://schemas.openxmlformats.org/officeDocument/2006/relationships/hyperlink" Target="https://www.ncbi.nlm.nih.gov/pubmed/33618073/" TargetMode="External"/><Relationship Id="rId40" Type="http://schemas.openxmlformats.org/officeDocument/2006/relationships/hyperlink" Target="https://www.ncbi.nlm.nih.gov/pubmed/33617937/" TargetMode="External"/><Relationship Id="rId41" Type="http://schemas.openxmlformats.org/officeDocument/2006/relationships/hyperlink" Target="https://www.ncbi.nlm.nih.gov/pubmed/33602001/" TargetMode="External"/><Relationship Id="rId42" Type="http://schemas.openxmlformats.org/officeDocument/2006/relationships/hyperlink" Target="https://www.ncbi.nlm.nih.gov/pubmed/33589921/" TargetMode="External"/><Relationship Id="rId43" Type="http://schemas.openxmlformats.org/officeDocument/2006/relationships/hyperlink" Target="https://www.ncbi.nlm.nih.gov/pubmed/33588025/" TargetMode="External"/><Relationship Id="rId44" Type="http://schemas.openxmlformats.org/officeDocument/2006/relationships/hyperlink" Target="https://www.ncbi.nlm.nih.gov/pubmed/33582168/" TargetMode="External"/><Relationship Id="rId45" Type="http://schemas.openxmlformats.org/officeDocument/2006/relationships/hyperlink" Target="https://www.ncbi.nlm.nih.gov/pubmed/33566031/" TargetMode="External"/><Relationship Id="rId46" Type="http://schemas.openxmlformats.org/officeDocument/2006/relationships/hyperlink" Target="https://www.ncbi.nlm.nih.gov/pubmed/33565318/" TargetMode="External"/><Relationship Id="rId47" Type="http://schemas.openxmlformats.org/officeDocument/2006/relationships/hyperlink" Target="https://www.ncbi.nlm.nih.gov/pubmed/33557149/" TargetMode="External"/><Relationship Id="rId48" Type="http://schemas.openxmlformats.org/officeDocument/2006/relationships/hyperlink" Target="https://www.ncbi.nlm.nih.gov/pubmed/33548827/" TargetMode="External"/><Relationship Id="rId49" Type="http://schemas.openxmlformats.org/officeDocument/2006/relationships/hyperlink" Target="https://www.ncbi.nlm.nih.gov/pubmed/33547330/" TargetMode="External"/><Relationship Id="rId50" Type="http://schemas.openxmlformats.org/officeDocument/2006/relationships/hyperlink" Target="https://www.ncbi.nlm.nih.gov/pubmed/33542201/" TargetMode="External"/><Relationship Id="rId51" Type="http://schemas.openxmlformats.org/officeDocument/2006/relationships/hyperlink" Target="https://www.ncbi.nlm.nih.gov/pubmed/33540646/" TargetMode="External"/><Relationship Id="rId52" Type="http://schemas.openxmlformats.org/officeDocument/2006/relationships/hyperlink" Target="https://www.ncbi.nlm.nih.gov/pubmed/33535960/" TargetMode="External"/><Relationship Id="rId53" Type="http://schemas.openxmlformats.org/officeDocument/2006/relationships/hyperlink" Target="https://www.ncbi.nlm.nih.gov/pubmed/33417716/" TargetMode="External"/><Relationship Id="rId54" Type="http://schemas.openxmlformats.org/officeDocument/2006/relationships/hyperlink" Target="https://www.ncbi.nlm.nih.gov/pubmed/33407601/" TargetMode="External"/><Relationship Id="rId55" Type="http://schemas.openxmlformats.org/officeDocument/2006/relationships/hyperlink" Target="https://www.ncbi.nlm.nih.gov/pubmed/33658399/" TargetMode="External"/><Relationship Id="rId56" Type="http://schemas.openxmlformats.org/officeDocument/2006/relationships/hyperlink" Target="https://www.ncbi.nlm.nih.gov/pubmed/33157125/" TargetMode="External"/><Relationship Id="rId57" Type="http://schemas.openxmlformats.org/officeDocument/2006/relationships/hyperlink" Target="https://www.ncbi.nlm.nih.gov/pubmed/33106914/" TargetMode="External"/><Relationship Id="rId58" Type="http://schemas.openxmlformats.org/officeDocument/2006/relationships/hyperlink" Target="https://www.ncbi.nlm.nih.gov/pubmed/33100283/" TargetMode="External"/><Relationship Id="rId59" Type="http://schemas.openxmlformats.org/officeDocument/2006/relationships/hyperlink" Target="https://www.ncbi.nlm.nih.gov/pubmed/33099842/" TargetMode="External"/><Relationship Id="rId60" Type="http://schemas.openxmlformats.org/officeDocument/2006/relationships/hyperlink" Target="https://www.ncbi.nlm.nih.gov/pubmed/33092894/" TargetMode="External"/><Relationship Id="rId61" Type="http://schemas.openxmlformats.org/officeDocument/2006/relationships/hyperlink" Target="https://www.ncbi.nlm.nih.gov/pubmed/34102428/" TargetMode="External"/><Relationship Id="rId62" Type="http://schemas.openxmlformats.org/officeDocument/2006/relationships/hyperlink" Target="https://www.ncbi.nlm.nih.gov/pubmed/33077922/" TargetMode="External"/><Relationship Id="rId63" Type="http://schemas.openxmlformats.org/officeDocument/2006/relationships/hyperlink" Target="https://www.ncbi.nlm.nih.gov/pubmed/33040444/" TargetMode="External"/><Relationship Id="rId64" Type="http://schemas.openxmlformats.org/officeDocument/2006/relationships/hyperlink" Target="https://www.ncbi.nlm.nih.gov/pubmed/33020031/" TargetMode="External"/><Relationship Id="rId65" Type="http://schemas.openxmlformats.org/officeDocument/2006/relationships/hyperlink" Target="https://www.ncbi.nlm.nih.gov/pubmed/33007371/" TargetMode="External"/><Relationship Id="rId66" Type="http://schemas.openxmlformats.org/officeDocument/2006/relationships/hyperlink" Target="https://www.ncbi.nlm.nih.gov/pubmed/32986828/" TargetMode="External"/><Relationship Id="rId67" Type="http://schemas.openxmlformats.org/officeDocument/2006/relationships/hyperlink" Target="https://www.ncbi.nlm.nih.gov/pubmed/32985343/" TargetMode="External"/><Relationship Id="rId68" Type="http://schemas.openxmlformats.org/officeDocument/2006/relationships/hyperlink" Target="https://www.ncbi.nlm.nih.gov/pubmed/32969501/" TargetMode="External"/><Relationship Id="rId69" Type="http://schemas.openxmlformats.org/officeDocument/2006/relationships/hyperlink" Target="https://www.ncbi.nlm.nih.gov/pubmed/32885893/" TargetMode="External"/><Relationship Id="rId70" Type="http://schemas.openxmlformats.org/officeDocument/2006/relationships/hyperlink" Target="https://www.ncbi.nlm.nih.gov/pubmed/32859700/" TargetMode="External"/><Relationship Id="rId71" Type="http://schemas.openxmlformats.org/officeDocument/2006/relationships/hyperlink" Target="https://www.ncbi.nlm.nih.gov/pubmed/32846191/" TargetMode="External"/><Relationship Id="rId72" Type="http://schemas.openxmlformats.org/officeDocument/2006/relationships/hyperlink" Target="https://www.ncbi.nlm.nih.gov/pubmed/32711284/" TargetMode="External"/><Relationship Id="rId73" Type="http://schemas.openxmlformats.org/officeDocument/2006/relationships/hyperlink" Target="https://www.ncbi.nlm.nih.gov/pubmed/32648964/" TargetMode="External"/><Relationship Id="rId74" Type="http://schemas.openxmlformats.org/officeDocument/2006/relationships/hyperlink" Target="https://www.ncbi.nlm.nih.gov/pubmed/32586242/" TargetMode="External"/><Relationship Id="rId75" Type="http://schemas.openxmlformats.org/officeDocument/2006/relationships/hyperlink" Target="https://www.ncbi.nlm.nih.gov/pubmed/32530517/" TargetMode="External"/><Relationship Id="rId76" Type="http://schemas.openxmlformats.org/officeDocument/2006/relationships/hyperlink" Target="https://www.ncbi.nlm.nih.gov/pubmed/32447519/" TargetMode="External"/><Relationship Id="rId77" Type="http://schemas.openxmlformats.org/officeDocument/2006/relationships/hyperlink" Target="https://www.ncbi.nlm.nih.gov/pubmed/32401642/" TargetMode="External"/><Relationship Id="rId78" Type="http://schemas.openxmlformats.org/officeDocument/2006/relationships/hyperlink" Target="https://www.ncbi.nlm.nih.gov/pubmed/32264724/" TargetMode="External"/><Relationship Id="rId79" Type="http://schemas.openxmlformats.org/officeDocument/2006/relationships/hyperlink" Target="https://www.ncbi.nlm.nih.gov/pubmed/32185656/" TargetMode="External"/><Relationship Id="rId80" Type="http://schemas.openxmlformats.org/officeDocument/2006/relationships/hyperlink" Target="https://www.ncbi.nlm.nih.gov/pubmed/33141043/" TargetMode="External"/><Relationship Id="rId81" Type="http://schemas.openxmlformats.org/officeDocument/2006/relationships/hyperlink" Target="https://www.ncbi.nlm.nih.gov/pubmed/33176961/" TargetMode="External"/><Relationship Id="rId82" Type="http://schemas.openxmlformats.org/officeDocument/2006/relationships/hyperlink" Target="https://www.ncbi.nlm.nih.gov/pubmed/33394050/" TargetMode="External"/><Relationship Id="rId83" Type="http://schemas.openxmlformats.org/officeDocument/2006/relationships/hyperlink" Target="https://www.ncbi.nlm.nih.gov/pubmed/33184106/" TargetMode="External"/><Relationship Id="rId84" Type="http://schemas.openxmlformats.org/officeDocument/2006/relationships/hyperlink" Target="https://www.ncbi.nlm.nih.gov/pubmed/33389400/" TargetMode="External"/><Relationship Id="rId85" Type="http://schemas.openxmlformats.org/officeDocument/2006/relationships/hyperlink" Target="https://www.ncbi.nlm.nih.gov/pubmed/33389102/" TargetMode="External"/><Relationship Id="rId86" Type="http://schemas.openxmlformats.org/officeDocument/2006/relationships/hyperlink" Target="https://www.ncbi.nlm.nih.gov/pubmed/33385521/" TargetMode="External"/><Relationship Id="rId87" Type="http://schemas.openxmlformats.org/officeDocument/2006/relationships/hyperlink" Target="https://www.ncbi.nlm.nih.gov/pubmed/33358854/" TargetMode="External"/><Relationship Id="rId88" Type="http://schemas.openxmlformats.org/officeDocument/2006/relationships/hyperlink" Target="https://www.ncbi.nlm.nih.gov/pubmed/33358533/" TargetMode="External"/><Relationship Id="rId89" Type="http://schemas.openxmlformats.org/officeDocument/2006/relationships/hyperlink" Target="https://www.ncbi.nlm.nih.gov/pubmed/33348207/" TargetMode="External"/><Relationship Id="rId90" Type="http://schemas.openxmlformats.org/officeDocument/2006/relationships/hyperlink" Target="https://www.ncbi.nlm.nih.gov/pubmed/33339644/" TargetMode="External"/><Relationship Id="rId91" Type="http://schemas.openxmlformats.org/officeDocument/2006/relationships/hyperlink" Target="https://www.ncbi.nlm.nih.gov/pubmed/33333135/" TargetMode="External"/><Relationship Id="rId92" Type="http://schemas.openxmlformats.org/officeDocument/2006/relationships/hyperlink" Target="https://www.ncbi.nlm.nih.gov/pubmed/33323970/" TargetMode="External"/><Relationship Id="rId93" Type="http://schemas.openxmlformats.org/officeDocument/2006/relationships/hyperlink" Target="https://www.ncbi.nlm.nih.gov/pubmed/33323406/" TargetMode="External"/><Relationship Id="rId94" Type="http://schemas.openxmlformats.org/officeDocument/2006/relationships/hyperlink" Target="https://www.ncbi.nlm.nih.gov/pubmed/33310762/" TargetMode="External"/><Relationship Id="rId95" Type="http://schemas.openxmlformats.org/officeDocument/2006/relationships/hyperlink" Target="https://www.ncbi.nlm.nih.gov/pubmed/33307492/" TargetMode="External"/><Relationship Id="rId96" Type="http://schemas.openxmlformats.org/officeDocument/2006/relationships/hyperlink" Target="https://www.ncbi.nlm.nih.gov/pubmed/33297189/" TargetMode="External"/><Relationship Id="rId97" Type="http://schemas.openxmlformats.org/officeDocument/2006/relationships/hyperlink" Target="https://www.ncbi.nlm.nih.gov/pubmed/33289509/" TargetMode="External"/><Relationship Id="rId98" Type="http://schemas.openxmlformats.org/officeDocument/2006/relationships/hyperlink" Target="https://www.ncbi.nlm.nih.gov/pubmed/33268894/" TargetMode="External"/><Relationship Id="rId99" Type="http://schemas.openxmlformats.org/officeDocument/2006/relationships/hyperlink" Target="https://www.ncbi.nlm.nih.gov/pubmed/33263560/" TargetMode="External"/><Relationship Id="rId100" Type="http://schemas.openxmlformats.org/officeDocument/2006/relationships/hyperlink" Target="https://www.ncbi.nlm.nih.gov/pubmed/33257837/" TargetMode="External"/><Relationship Id="rId101" Type="http://schemas.openxmlformats.org/officeDocument/2006/relationships/hyperlink" Target="https://www.ncbi.nlm.nih.gov/pubmed/33249322/" TargetMode="External"/><Relationship Id="rId102" Type="http://schemas.openxmlformats.org/officeDocument/2006/relationships/hyperlink" Target="https://www.ncbi.nlm.nih.gov/pubmed/33246157/" TargetMode="External"/><Relationship Id="rId103" Type="http://schemas.openxmlformats.org/officeDocument/2006/relationships/hyperlink" Target="https://www.ncbi.nlm.nih.gov/pubmed/33225718/" TargetMode="External"/><Relationship Id="rId104" Type="http://schemas.openxmlformats.org/officeDocument/2006/relationships/hyperlink" Target="https://www.ncbi.nlm.nih.gov/pubmed/33190190/" TargetMode="External"/><Relationship Id="rId105" Type="http://schemas.openxmlformats.org/officeDocument/2006/relationships/hyperlink" Target="https://www.ncbi.nlm.nih.gov/pubmed/33189416/" TargetMode="External"/><Relationship Id="rId106" Type="http://schemas.openxmlformats.org/officeDocument/2006/relationships/hyperlink" Target="https://www.ncbi.nlm.nih.gov/pubmed/33185851/" TargetMode="External"/><Relationship Id="rId107" Type="http://schemas.openxmlformats.org/officeDocument/2006/relationships/hyperlink" Target="https://www.ncbi.nlm.nih.gov/pubmed/33652981/" TargetMode="External"/><Relationship Id="rId108" Type="http://schemas.openxmlformats.org/officeDocument/2006/relationships/hyperlink" Target="https://www.ncbi.nlm.nih.gov/pubmed/33082240/" TargetMode="External"/><Relationship Id="rId109" Type="http://schemas.openxmlformats.org/officeDocument/2006/relationships/hyperlink" Target="https://www.ncbi.nlm.nih.gov/pubmed/33947962/" TargetMode="External"/><Relationship Id="rId110" Type="http://schemas.openxmlformats.org/officeDocument/2006/relationships/hyperlink" Target="https://www.ncbi.nlm.nih.gov/pubmed/33893823/" TargetMode="External"/><Relationship Id="rId111" Type="http://schemas.openxmlformats.org/officeDocument/2006/relationships/hyperlink" Target="https://www.ncbi.nlm.nih.gov/pubmed/34101078/" TargetMode="External"/><Relationship Id="rId112" Type="http://schemas.openxmlformats.org/officeDocument/2006/relationships/hyperlink" Target="https://www.ncbi.nlm.nih.gov/pubmed/34096606/" TargetMode="External"/><Relationship Id="rId113" Type="http://schemas.openxmlformats.org/officeDocument/2006/relationships/hyperlink" Target="https://www.ncbi.nlm.nih.gov/pubmed/33941198/" TargetMode="External"/><Relationship Id="rId114" Type="http://schemas.openxmlformats.org/officeDocument/2006/relationships/hyperlink" Target="https://www.ncbi.nlm.nih.gov/pubmed/34055017/" TargetMode="External"/><Relationship Id="rId115" Type="http://schemas.openxmlformats.org/officeDocument/2006/relationships/hyperlink" Target="https://www.ncbi.nlm.nih.gov/pubmed/33940192/" TargetMode="External"/><Relationship Id="rId116" Type="http://schemas.openxmlformats.org/officeDocument/2006/relationships/hyperlink" Target="https://www.ncbi.nlm.nih.gov/pubmed/33937624/" TargetMode="External"/><Relationship Id="rId117" Type="http://schemas.openxmlformats.org/officeDocument/2006/relationships/hyperlink" Target="https://www.ncbi.nlm.nih.gov/pubmed/33932514/" TargetMode="External"/><Relationship Id="rId118" Type="http://schemas.openxmlformats.org/officeDocument/2006/relationships/hyperlink" Target="https://www.ncbi.nlm.nih.gov/pubmed/33926554/" TargetMode="External"/><Relationship Id="rId119" Type="http://schemas.openxmlformats.org/officeDocument/2006/relationships/hyperlink" Target="https://www.ncbi.nlm.nih.gov/pubmed/34064195/" TargetMode="External"/><Relationship Id="rId120" Type="http://schemas.openxmlformats.org/officeDocument/2006/relationships/hyperlink" Target="https://www.ncbi.nlm.nih.gov/pubmed/33907495/" TargetMode="External"/><Relationship Id="rId121" Type="http://schemas.openxmlformats.org/officeDocument/2006/relationships/hyperlink" Target="https://www.ncbi.nlm.nih.gov/pubmed/33900852/" TargetMode="External"/><Relationship Id="rId122" Type="http://schemas.openxmlformats.org/officeDocument/2006/relationships/hyperlink" Target="https://www.ncbi.nlm.nih.gov/pubmed/34086879/" TargetMode="External"/><Relationship Id="rId123" Type="http://schemas.openxmlformats.org/officeDocument/2006/relationships/hyperlink" Target="https://www.ncbi.nlm.nih.gov/pubmed/33849116/" TargetMode="External"/><Relationship Id="rId124" Type="http://schemas.openxmlformats.org/officeDocument/2006/relationships/hyperlink" Target="https://www.ncbi.nlm.nih.gov/pubmed/33893504/" TargetMode="External"/><Relationship Id="rId125" Type="http://schemas.openxmlformats.org/officeDocument/2006/relationships/hyperlink" Target="https://www.ncbi.nlm.nih.gov/pubmed/33893289/" TargetMode="External"/><Relationship Id="rId126" Type="http://schemas.openxmlformats.org/officeDocument/2006/relationships/hyperlink" Target="https://www.ncbi.nlm.nih.gov/pubmed/33891236/" TargetMode="External"/><Relationship Id="rId127" Type="http://schemas.openxmlformats.org/officeDocument/2006/relationships/hyperlink" Target="https://www.ncbi.nlm.nih.gov/pubmed/33880616/" TargetMode="External"/><Relationship Id="rId128" Type="http://schemas.openxmlformats.org/officeDocument/2006/relationships/hyperlink" Target="https://www.ncbi.nlm.nih.gov/pubmed/33879115/" TargetMode="External"/><Relationship Id="rId129" Type="http://schemas.openxmlformats.org/officeDocument/2006/relationships/hyperlink" Target="https://www.ncbi.nlm.nih.gov/pubmed/33870466/" TargetMode="External"/><Relationship Id="rId130" Type="http://schemas.openxmlformats.org/officeDocument/2006/relationships/hyperlink" Target="https://www.ncbi.nlm.nih.gov/pubmed/33865377/" TargetMode="External"/><Relationship Id="rId131" Type="http://schemas.openxmlformats.org/officeDocument/2006/relationships/hyperlink" Target="https://www.ncbi.nlm.nih.gov/pubmed/34057651/" TargetMode="External"/><Relationship Id="rId132" Type="http://schemas.openxmlformats.org/officeDocument/2006/relationships/hyperlink" Target="https://www.ncbi.nlm.nih.gov/pubmed/33864060/" TargetMode="External"/><Relationship Id="rId133" Type="http://schemas.openxmlformats.org/officeDocument/2006/relationships/hyperlink" Target="https://www.ncbi.nlm.nih.gov/pubmed/33863913/" TargetMode="External"/><Relationship Id="rId134" Type="http://schemas.openxmlformats.org/officeDocument/2006/relationships/hyperlink" Target="https://www.ncbi.nlm.nih.gov/pubmed/33854152/" TargetMode="External"/><Relationship Id="rId135" Type="http://schemas.openxmlformats.org/officeDocument/2006/relationships/hyperlink" Target="https://www.ncbi.nlm.nih.gov/pubmed/33952417/" TargetMode="External"/><Relationship Id="rId136" Type="http://schemas.openxmlformats.org/officeDocument/2006/relationships/hyperlink" Target="https://www.ncbi.nlm.nih.gov/pubmed/34094972/" TargetMode="External"/><Relationship Id="rId137" Type="http://schemas.openxmlformats.org/officeDocument/2006/relationships/hyperlink" Target="https://www.ncbi.nlm.nih.gov/pubmed/33959095/" TargetMode="External"/><Relationship Id="rId138" Type="http://schemas.openxmlformats.org/officeDocument/2006/relationships/hyperlink" Target="https://www.ncbi.nlm.nih.gov/pubmed/33963278/" TargetMode="External"/><Relationship Id="rId139" Type="http://schemas.openxmlformats.org/officeDocument/2006/relationships/hyperlink" Target="https://www.ncbi.nlm.nih.gov/pubmed/34045964/" TargetMode="External"/><Relationship Id="rId140" Type="http://schemas.openxmlformats.org/officeDocument/2006/relationships/hyperlink" Target="https://www.ncbi.nlm.nih.gov/pubmed/34068249/" TargetMode="External"/><Relationship Id="rId141" Type="http://schemas.openxmlformats.org/officeDocument/2006/relationships/hyperlink" Target="https://www.ncbi.nlm.nih.gov/pubmed/34066466/" TargetMode="External"/><Relationship Id="rId142" Type="http://schemas.openxmlformats.org/officeDocument/2006/relationships/hyperlink" Target="https://www.ncbi.nlm.nih.gov/pubmed/34047658/" TargetMode="External"/><Relationship Id="rId143" Type="http://schemas.openxmlformats.org/officeDocument/2006/relationships/hyperlink" Target="https://www.ncbi.nlm.nih.gov/pubmed/34025416/" TargetMode="External"/><Relationship Id="rId144" Type="http://schemas.openxmlformats.org/officeDocument/2006/relationships/hyperlink" Target="https://www.ncbi.nlm.nih.gov/pubmed/34014836/" TargetMode="External"/><Relationship Id="rId145" Type="http://schemas.openxmlformats.org/officeDocument/2006/relationships/hyperlink" Target="https://www.ncbi.nlm.nih.gov/pubmed/34012365/" TargetMode="External"/><Relationship Id="rId146" Type="http://schemas.openxmlformats.org/officeDocument/2006/relationships/hyperlink" Target="https://www.ncbi.nlm.nih.gov/pubmed/34007291/" TargetMode="External"/><Relationship Id="rId147" Type="http://schemas.openxmlformats.org/officeDocument/2006/relationships/hyperlink" Target="https://www.ncbi.nlm.nih.gov/pubmed/33995469/" TargetMode="External"/><Relationship Id="rId148" Type="http://schemas.openxmlformats.org/officeDocument/2006/relationships/hyperlink" Target="https://www.ncbi.nlm.nih.gov/pubmed/34048732/" TargetMode="External"/><Relationship Id="rId149" Type="http://schemas.openxmlformats.org/officeDocument/2006/relationships/hyperlink" Target="https://www.ncbi.nlm.nih.gov/pubmed/34097174/" TargetMode="External"/><Relationship Id="rId150" Type="http://schemas.openxmlformats.org/officeDocument/2006/relationships/hyperlink" Target="https://www.ncbi.nlm.nih.gov/pubmed/34069208/" TargetMode="External"/><Relationship Id="rId151" Type="http://schemas.openxmlformats.org/officeDocument/2006/relationships/hyperlink" Target="https://www.ncbi.nlm.nih.gov/pubmed/34049187/" TargetMode="External"/><Relationship Id="rId152" Type="http://schemas.openxmlformats.org/officeDocument/2006/relationships/hyperlink" Target="https://www.ncbi.nlm.nih.gov/pubmed/34050358/" TargetMode="External"/><Relationship Id="rId153" Type="http://schemas.openxmlformats.org/officeDocument/2006/relationships/hyperlink" Target="https://www.ncbi.nlm.nih.gov/pubmed/33983577/" TargetMode="External"/><Relationship Id="rId154" Type="http://schemas.openxmlformats.org/officeDocument/2006/relationships/hyperlink" Target="https://www.ncbi.nlm.nih.gov/pubmed/34050450/" TargetMode="External"/><Relationship Id="rId155" Type="http://schemas.openxmlformats.org/officeDocument/2006/relationships/hyperlink" Target="https://www.ncbi.nlm.nih.gov/pubmed/33977746/" TargetMode="External"/><Relationship Id="rId156" Type="http://schemas.openxmlformats.org/officeDocument/2006/relationships/hyperlink" Target="https://www.ncbi.nlm.nih.gov/pubmed/33968723/" TargetMode="External"/><Relationship Id="rId157" Type="http://schemas.openxmlformats.org/officeDocument/2006/relationships/hyperlink" Target="https://www.ncbi.nlm.nih.gov/pubmed/34050704/" TargetMode="External"/><Relationship Id="rId158" Type="http://schemas.openxmlformats.org/officeDocument/2006/relationships/hyperlink" Target="https://www.ncbi.nlm.nih.gov/pubmed/33966185/" TargetMode="External"/><Relationship Id="rId159" Type="http://schemas.openxmlformats.org/officeDocument/2006/relationships/hyperlink" Target="https://www.ncbi.nlm.nih.gov/pubmed/34087554/" TargetMode="External"/><Relationship Id="rId160" Type="http://schemas.openxmlformats.org/officeDocument/2006/relationships/hyperlink" Target="https://www.ncbi.nlm.nih.gov/pubmed/34051074/" TargetMode="External"/><Relationship Id="rId161" Type="http://schemas.openxmlformats.org/officeDocument/2006/relationships/hyperlink" Target="https://www.ncbi.nlm.nih.gov/pubmed/33966140/" TargetMode="External"/><Relationship Id="rId162" Type="http://schemas.openxmlformats.org/officeDocument/2006/relationships/hyperlink" Target="https://www.ncbi.nlm.nih.gov/pubmed/33849821/" TargetMode="External"/><Relationship Id="rId163" Type="http://schemas.openxmlformats.org/officeDocument/2006/relationships/hyperlink" Target="https://www.ncbi.nlm.nih.gov/pubmed/34073233/" TargetMode="External"/><Relationship Id="rId164" Type="http://schemas.openxmlformats.org/officeDocument/2006/relationships/hyperlink" Target="https://www.ncbi.nlm.nih.gov/pubmed/33849106/" TargetMode="External"/><Relationship Id="rId165" Type="http://schemas.openxmlformats.org/officeDocument/2006/relationships/hyperlink" Target="https://www.ncbi.nlm.nih.gov/pubmed/33762647/" TargetMode="External"/><Relationship Id="rId166" Type="http://schemas.openxmlformats.org/officeDocument/2006/relationships/hyperlink" Target="https://www.ncbi.nlm.nih.gov/pubmed/33757561/" TargetMode="External"/><Relationship Id="rId167" Type="http://schemas.openxmlformats.org/officeDocument/2006/relationships/hyperlink" Target="https://www.ncbi.nlm.nih.gov/pubmed/34061327/" TargetMode="External"/><Relationship Id="rId168" Type="http://schemas.openxmlformats.org/officeDocument/2006/relationships/hyperlink" Target="https://www.ncbi.nlm.nih.gov/pubmed/33752429/" TargetMode="External"/><Relationship Id="rId169" Type="http://schemas.openxmlformats.org/officeDocument/2006/relationships/hyperlink" Target="https://www.ncbi.nlm.nih.gov/pubmed/33749878/" TargetMode="External"/><Relationship Id="rId170" Type="http://schemas.openxmlformats.org/officeDocument/2006/relationships/hyperlink" Target="https://www.ncbi.nlm.nih.gov/pubmed/33747106/" TargetMode="External"/><Relationship Id="rId171" Type="http://schemas.openxmlformats.org/officeDocument/2006/relationships/hyperlink" Target="https://www.ncbi.nlm.nih.gov/pubmed/33746111/" TargetMode="External"/><Relationship Id="rId172" Type="http://schemas.openxmlformats.org/officeDocument/2006/relationships/hyperlink" Target="https://www.ncbi.nlm.nih.gov/pubmed/33740738/" TargetMode="External"/><Relationship Id="rId173" Type="http://schemas.openxmlformats.org/officeDocument/2006/relationships/hyperlink" Target="https://www.ncbi.nlm.nih.gov/pubmed/33735382/" TargetMode="External"/><Relationship Id="rId174" Type="http://schemas.openxmlformats.org/officeDocument/2006/relationships/hyperlink" Target="https://www.ncbi.nlm.nih.gov/pubmed/33732011/" TargetMode="External"/><Relationship Id="rId175" Type="http://schemas.openxmlformats.org/officeDocument/2006/relationships/hyperlink" Target="https://www.ncbi.nlm.nih.gov/pubmed/34060989/" TargetMode="External"/><Relationship Id="rId176" Type="http://schemas.openxmlformats.org/officeDocument/2006/relationships/hyperlink" Target="https://www.ncbi.nlm.nih.gov/pubmed/34082107/" TargetMode="External"/><Relationship Id="rId177" Type="http://schemas.openxmlformats.org/officeDocument/2006/relationships/hyperlink" Target="https://www.ncbi.nlm.nih.gov/pubmed/33727915/" TargetMode="External"/><Relationship Id="rId178" Type="http://schemas.openxmlformats.org/officeDocument/2006/relationships/hyperlink" Target="https://www.ncbi.nlm.nih.gov/pubmed/33727343/" TargetMode="External"/><Relationship Id="rId179" Type="http://schemas.openxmlformats.org/officeDocument/2006/relationships/hyperlink" Target="https://www.ncbi.nlm.nih.gov/pubmed/33718139/" TargetMode="External"/><Relationship Id="rId180" Type="http://schemas.openxmlformats.org/officeDocument/2006/relationships/hyperlink" Target="https://www.ncbi.nlm.nih.gov/pubmed/33711637/" TargetMode="External"/><Relationship Id="rId181" Type="http://schemas.openxmlformats.org/officeDocument/2006/relationships/hyperlink" Target="https://www.ncbi.nlm.nih.gov/pubmed/33708847/" TargetMode="External"/><Relationship Id="rId182" Type="http://schemas.openxmlformats.org/officeDocument/2006/relationships/hyperlink" Target="https://www.ncbi.nlm.nih.gov/pubmed/33705209/" TargetMode="External"/><Relationship Id="rId183" Type="http://schemas.openxmlformats.org/officeDocument/2006/relationships/hyperlink" Target="https://www.ncbi.nlm.nih.gov/pubmed/33692409/" TargetMode="External"/><Relationship Id="rId184" Type="http://schemas.openxmlformats.org/officeDocument/2006/relationships/hyperlink" Target="https://www.ncbi.nlm.nih.gov/pubmed/33691446/" TargetMode="External"/><Relationship Id="rId185" Type="http://schemas.openxmlformats.org/officeDocument/2006/relationships/hyperlink" Target="https://www.ncbi.nlm.nih.gov/pubmed/33688369/" TargetMode="External"/><Relationship Id="rId186" Type="http://schemas.openxmlformats.org/officeDocument/2006/relationships/hyperlink" Target="https://www.ncbi.nlm.nih.gov/pubmed/33688358/" TargetMode="External"/><Relationship Id="rId187" Type="http://schemas.openxmlformats.org/officeDocument/2006/relationships/hyperlink" Target="https://www.ncbi.nlm.nih.gov/pubmed/33685300/" TargetMode="External"/><Relationship Id="rId188" Type="http://schemas.openxmlformats.org/officeDocument/2006/relationships/hyperlink" Target="https://www.ncbi.nlm.nih.gov/pubmed/33675111/" TargetMode="External"/><Relationship Id="rId189" Type="http://schemas.openxmlformats.org/officeDocument/2006/relationships/hyperlink" Target="https://www.ncbi.nlm.nih.gov/pubmed/33671468/" TargetMode="External"/><Relationship Id="rId190" Type="http://schemas.openxmlformats.org/officeDocument/2006/relationships/hyperlink" Target="https://www.ncbi.nlm.nih.gov/pubmed/33662878/" TargetMode="External"/><Relationship Id="rId191" Type="http://schemas.openxmlformats.org/officeDocument/2006/relationships/hyperlink" Target="https://www.ncbi.nlm.nih.gov/pubmed/33760943/" TargetMode="External"/><Relationship Id="rId192" Type="http://schemas.openxmlformats.org/officeDocument/2006/relationships/hyperlink" Target="https://www.ncbi.nlm.nih.gov/pubmed/33752795/" TargetMode="External"/><Relationship Id="rId193" Type="http://schemas.openxmlformats.org/officeDocument/2006/relationships/hyperlink" Target="https://www.ncbi.nlm.nih.gov/pubmed/33764843/" TargetMode="External"/><Relationship Id="rId194" Type="http://schemas.openxmlformats.org/officeDocument/2006/relationships/hyperlink" Target="https://www.ncbi.nlm.nih.gov/pubmed/33777770/" TargetMode="External"/><Relationship Id="rId195" Type="http://schemas.openxmlformats.org/officeDocument/2006/relationships/hyperlink" Target="https://www.ncbi.nlm.nih.gov/pubmed/33838287/" TargetMode="External"/><Relationship Id="rId196" Type="http://schemas.openxmlformats.org/officeDocument/2006/relationships/hyperlink" Target="https://www.ncbi.nlm.nih.gov/pubmed/33838231/" TargetMode="External"/><Relationship Id="rId197" Type="http://schemas.openxmlformats.org/officeDocument/2006/relationships/hyperlink" Target="https://www.ncbi.nlm.nih.gov/pubmed/33837044/" TargetMode="External"/><Relationship Id="rId198" Type="http://schemas.openxmlformats.org/officeDocument/2006/relationships/hyperlink" Target="https://www.ncbi.nlm.nih.gov/pubmed/33827680/" TargetMode="External"/><Relationship Id="rId199" Type="http://schemas.openxmlformats.org/officeDocument/2006/relationships/hyperlink" Target="https://www.ncbi.nlm.nih.gov/pubmed/33823094/" TargetMode="External"/><Relationship Id="rId200" Type="http://schemas.openxmlformats.org/officeDocument/2006/relationships/hyperlink" Target="https://www.ncbi.nlm.nih.gov/pubmed/33822253/" TargetMode="External"/><Relationship Id="rId201" Type="http://schemas.openxmlformats.org/officeDocument/2006/relationships/hyperlink" Target="https://www.ncbi.nlm.nih.gov/pubmed/33810503/" TargetMode="External"/><Relationship Id="rId202" Type="http://schemas.openxmlformats.org/officeDocument/2006/relationships/hyperlink" Target="https://www.ncbi.nlm.nih.gov/pubmed/33808990/" TargetMode="External"/><Relationship Id="rId203" Type="http://schemas.openxmlformats.org/officeDocument/2006/relationships/hyperlink" Target="https://www.ncbi.nlm.nih.gov/pubmed/33799422/" TargetMode="External"/><Relationship Id="rId204" Type="http://schemas.openxmlformats.org/officeDocument/2006/relationships/hyperlink" Target="https://www.ncbi.nlm.nih.gov/pubmed/33784351/" TargetMode="External"/><Relationship Id="rId205" Type="http://schemas.openxmlformats.org/officeDocument/2006/relationships/hyperlink" Target="https://www.ncbi.nlm.nih.gov/pubmed/33782032/" TargetMode="External"/><Relationship Id="rId206" Type="http://schemas.openxmlformats.org/officeDocument/2006/relationships/hyperlink" Target="https://www.ncbi.nlm.nih.gov/pubmed/33790464/" TargetMode="External"/><Relationship Id="rId207" Type="http://schemas.openxmlformats.org/officeDocument/2006/relationships/hyperlink" Target="https://www.ncbi.nlm.nih.gov/pubmed/33659223/" TargetMode="External"/><Relationship Id="rId208" Type="http://schemas.openxmlformats.org/officeDocument/2006/relationships/hyperlink" Target="https://www.ncbi.nlm.nih.gov/pubmed/33777740/" TargetMode="External"/><Relationship Id="rId209" Type="http://schemas.openxmlformats.org/officeDocument/2006/relationships/hyperlink" Target="https://www.ncbi.nlm.nih.gov/pubmed/33769143/" TargetMode="External"/><Relationship Id="rId210" Type="http://schemas.openxmlformats.org/officeDocument/2006/relationships/hyperlink" Target="https://www.ncbi.nlm.nih.gov/pubmed/33777160/" TargetMode="External"/><Relationship Id="rId211" Type="http://schemas.openxmlformats.org/officeDocument/2006/relationships/hyperlink" Target="https://www.ncbi.nlm.nih.gov/pubmed/34058440/" TargetMode="External"/><Relationship Id="rId212" Type="http://schemas.openxmlformats.org/officeDocument/2006/relationships/hyperlink" Target="https://www.ncbi.nlm.nih.gov/pubmed/32408971/" TargetMode="External"/><Relationship Id="rId213" Type="http://schemas.openxmlformats.org/officeDocument/2006/relationships/hyperlink" Target="https://www.ncbi.nlm.nih.gov/pubmed/32407811/" TargetMode="External"/><Relationship Id="rId214" Type="http://schemas.openxmlformats.org/officeDocument/2006/relationships/hyperlink" Target="https://www.ncbi.nlm.nih.gov/pubmed/32439855/" TargetMode="External"/><Relationship Id="rId215" Type="http://schemas.openxmlformats.org/officeDocument/2006/relationships/hyperlink" Target="https://www.ncbi.nlm.nih.gov/pubmed/32409288/" TargetMode="External"/><Relationship Id="rId216" Type="http://schemas.openxmlformats.org/officeDocument/2006/relationships/hyperlink" Target="https://www.ncbi.nlm.nih.gov/pubmed/32459366/" TargetMode="External"/><Relationship Id="rId217" Type="http://schemas.openxmlformats.org/officeDocument/2006/relationships/hyperlink" Target="https://www.ncbi.nlm.nih.gov/pubmed/32457348/" TargetMode="External"/><Relationship Id="rId218" Type="http://schemas.openxmlformats.org/officeDocument/2006/relationships/hyperlink" Target="https://www.ncbi.nlm.nih.gov/pubmed/32445652/" TargetMode="External"/><Relationship Id="rId219" Type="http://schemas.openxmlformats.org/officeDocument/2006/relationships/hyperlink" Target="https://www.ncbi.nlm.nih.gov/pubmed/32446861/" TargetMode="External"/><Relationship Id="rId220" Type="http://schemas.openxmlformats.org/officeDocument/2006/relationships/hyperlink" Target="https://www.ncbi.nlm.nih.gov/pubmed/32413723/" TargetMode="External"/><Relationship Id="rId221" Type="http://schemas.openxmlformats.org/officeDocument/2006/relationships/hyperlink" Target="https://www.ncbi.nlm.nih.gov/pubmed/32466334/" TargetMode="External"/><Relationship Id="rId222" Type="http://schemas.openxmlformats.org/officeDocument/2006/relationships/hyperlink" Target="https://www.ncbi.nlm.nih.gov/pubmed/32415511/" TargetMode="External"/><Relationship Id="rId223" Type="http://schemas.openxmlformats.org/officeDocument/2006/relationships/hyperlink" Target="https://www.ncbi.nlm.nih.gov/pubmed/32429066/" TargetMode="External"/><Relationship Id="rId224" Type="http://schemas.openxmlformats.org/officeDocument/2006/relationships/hyperlink" Target="https://www.ncbi.nlm.nih.gov/pubmed/32408268/" TargetMode="External"/><Relationship Id="rId225" Type="http://schemas.openxmlformats.org/officeDocument/2006/relationships/hyperlink" Target="https://www.ncbi.nlm.nih.gov/pubmed/32456486/" TargetMode="External"/><Relationship Id="rId226" Type="http://schemas.openxmlformats.org/officeDocument/2006/relationships/hyperlink" Target="https://www.ncbi.nlm.nih.gov/pubmed/32448862/" TargetMode="External"/><Relationship Id="rId227" Type="http://schemas.openxmlformats.org/officeDocument/2006/relationships/hyperlink" Target="https://www.ncbi.nlm.nih.gov/pubmed/32415339/" TargetMode="External"/><Relationship Id="rId228" Type="http://schemas.openxmlformats.org/officeDocument/2006/relationships/hyperlink" Target="https://www.ncbi.nlm.nih.gov/pubmed/32455834/" TargetMode="External"/><Relationship Id="rId229" Type="http://schemas.openxmlformats.org/officeDocument/2006/relationships/hyperlink" Target="https://www.ncbi.nlm.nih.gov/pubmed/32419806/" TargetMode="External"/><Relationship Id="rId230" Type="http://schemas.openxmlformats.org/officeDocument/2006/relationships/hyperlink" Target="https://www.ncbi.nlm.nih.gov/pubmed/32435051/" TargetMode="External"/><Relationship Id="rId231" Type="http://schemas.openxmlformats.org/officeDocument/2006/relationships/hyperlink" Target="https://www.ncbi.nlm.nih.gov/pubmed/32453591/" TargetMode="External"/><Relationship Id="rId232" Type="http://schemas.openxmlformats.org/officeDocument/2006/relationships/hyperlink" Target="https://www.ncbi.nlm.nih.gov/pubmed/32452520/" TargetMode="External"/><Relationship Id="rId233" Type="http://schemas.openxmlformats.org/officeDocument/2006/relationships/hyperlink" Target="https://www.ncbi.nlm.nih.gov/pubmed/32449282/" TargetMode="External"/><Relationship Id="rId234" Type="http://schemas.openxmlformats.org/officeDocument/2006/relationships/hyperlink" Target="https://www.ncbi.nlm.nih.gov/pubmed/32448434/" TargetMode="External"/><Relationship Id="rId235" Type="http://schemas.openxmlformats.org/officeDocument/2006/relationships/hyperlink" Target="https://www.ncbi.nlm.nih.gov/pubmed/33654193/" TargetMode="External"/><Relationship Id="rId236" Type="http://schemas.openxmlformats.org/officeDocument/2006/relationships/hyperlink" Target="https://www.ncbi.nlm.nih.gov/pubmed/32466779/" TargetMode="External"/><Relationship Id="rId237" Type="http://schemas.openxmlformats.org/officeDocument/2006/relationships/hyperlink" Target="https://www.ncbi.nlm.nih.gov/pubmed/32474568/" TargetMode="External"/><Relationship Id="rId238" Type="http://schemas.openxmlformats.org/officeDocument/2006/relationships/hyperlink" Target="https://www.ncbi.nlm.nih.gov/pubmed/32546646/" TargetMode="External"/><Relationship Id="rId239" Type="http://schemas.openxmlformats.org/officeDocument/2006/relationships/hyperlink" Target="https://www.ncbi.nlm.nih.gov/pubmed/32553473/" TargetMode="External"/><Relationship Id="rId240" Type="http://schemas.openxmlformats.org/officeDocument/2006/relationships/hyperlink" Target="https://www.ncbi.nlm.nih.gov/pubmed/32554602/" TargetMode="External"/><Relationship Id="rId241" Type="http://schemas.openxmlformats.org/officeDocument/2006/relationships/hyperlink" Target="https://www.ncbi.nlm.nih.gov/pubmed/32560580/" TargetMode="External"/><Relationship Id="rId242" Type="http://schemas.openxmlformats.org/officeDocument/2006/relationships/hyperlink" Target="https://www.ncbi.nlm.nih.gov/pubmed/32572167/" TargetMode="External"/><Relationship Id="rId243" Type="http://schemas.openxmlformats.org/officeDocument/2006/relationships/hyperlink" Target="https://www.ncbi.nlm.nih.gov/pubmed/32572780/" TargetMode="External"/><Relationship Id="rId244" Type="http://schemas.openxmlformats.org/officeDocument/2006/relationships/hyperlink" Target="https://www.ncbi.nlm.nih.gov/pubmed/32574021/" TargetMode="External"/><Relationship Id="rId245" Type="http://schemas.openxmlformats.org/officeDocument/2006/relationships/hyperlink" Target="https://www.ncbi.nlm.nih.gov/pubmed/32576280/" TargetMode="External"/><Relationship Id="rId246" Type="http://schemas.openxmlformats.org/officeDocument/2006/relationships/hyperlink" Target="https://www.ncbi.nlm.nih.gov/pubmed/32591580/" TargetMode="External"/><Relationship Id="rId247" Type="http://schemas.openxmlformats.org/officeDocument/2006/relationships/hyperlink" Target="https://www.ncbi.nlm.nih.gov/pubmed/32592004/" TargetMode="External"/><Relationship Id="rId248" Type="http://schemas.openxmlformats.org/officeDocument/2006/relationships/hyperlink" Target="https://www.ncbi.nlm.nih.gov/pubmed/32593158/" TargetMode="External"/><Relationship Id="rId249" Type="http://schemas.openxmlformats.org/officeDocument/2006/relationships/hyperlink" Target="https://www.ncbi.nlm.nih.gov/pubmed/32593802/" TargetMode="External"/><Relationship Id="rId250" Type="http://schemas.openxmlformats.org/officeDocument/2006/relationships/hyperlink" Target="https://www.ncbi.nlm.nih.gov/pubmed/32609836/" TargetMode="External"/><Relationship Id="rId251" Type="http://schemas.openxmlformats.org/officeDocument/2006/relationships/hyperlink" Target="https://www.ncbi.nlm.nih.gov/pubmed/32612634/" TargetMode="External"/><Relationship Id="rId252" Type="http://schemas.openxmlformats.org/officeDocument/2006/relationships/hyperlink" Target="https://www.ncbi.nlm.nih.gov/pubmed/32623449/" TargetMode="External"/><Relationship Id="rId253" Type="http://schemas.openxmlformats.org/officeDocument/2006/relationships/hyperlink" Target="https://www.ncbi.nlm.nih.gov/pubmed/32627471/" TargetMode="External"/><Relationship Id="rId254" Type="http://schemas.openxmlformats.org/officeDocument/2006/relationships/hyperlink" Target="https://www.ncbi.nlm.nih.gov/pubmed/32632513/" TargetMode="External"/><Relationship Id="rId255" Type="http://schemas.openxmlformats.org/officeDocument/2006/relationships/hyperlink" Target="https://www.ncbi.nlm.nih.gov/pubmed/32544881/" TargetMode="External"/><Relationship Id="rId256" Type="http://schemas.openxmlformats.org/officeDocument/2006/relationships/hyperlink" Target="https://www.ncbi.nlm.nih.gov/pubmed/32544536/" TargetMode="External"/><Relationship Id="rId257" Type="http://schemas.openxmlformats.org/officeDocument/2006/relationships/hyperlink" Target="https://www.ncbi.nlm.nih.gov/pubmed/32543775/" TargetMode="External"/><Relationship Id="rId258" Type="http://schemas.openxmlformats.org/officeDocument/2006/relationships/hyperlink" Target="https://www.ncbi.nlm.nih.gov/pubmed/32500028/" TargetMode="External"/><Relationship Id="rId259" Type="http://schemas.openxmlformats.org/officeDocument/2006/relationships/hyperlink" Target="https://www.ncbi.nlm.nih.gov/pubmed/32475979/" TargetMode="External"/><Relationship Id="rId260" Type="http://schemas.openxmlformats.org/officeDocument/2006/relationships/hyperlink" Target="https://www.ncbi.nlm.nih.gov/pubmed/32482639/" TargetMode="External"/><Relationship Id="rId261" Type="http://schemas.openxmlformats.org/officeDocument/2006/relationships/hyperlink" Target="https://www.ncbi.nlm.nih.gov/pubmed/32483558/" TargetMode="External"/><Relationship Id="rId262" Type="http://schemas.openxmlformats.org/officeDocument/2006/relationships/hyperlink" Target="https://www.ncbi.nlm.nih.gov/pubmed/32493284/" TargetMode="External"/><Relationship Id="rId263" Type="http://schemas.openxmlformats.org/officeDocument/2006/relationships/hyperlink" Target="https://www.ncbi.nlm.nih.gov/pubmed/32497318/" TargetMode="External"/><Relationship Id="rId264" Type="http://schemas.openxmlformats.org/officeDocument/2006/relationships/hyperlink" Target="https://www.ncbi.nlm.nih.gov/pubmed/32497626/" TargetMode="External"/><Relationship Id="rId265" Type="http://schemas.openxmlformats.org/officeDocument/2006/relationships/hyperlink" Target="https://www.ncbi.nlm.nih.gov/pubmed/32499821/" TargetMode="External"/><Relationship Id="rId266" Type="http://schemas.openxmlformats.org/officeDocument/2006/relationships/hyperlink" Target="https://www.ncbi.nlm.nih.gov/pubmed/32501408/" TargetMode="External"/><Relationship Id="rId267" Type="http://schemas.openxmlformats.org/officeDocument/2006/relationships/hyperlink" Target="https://www.ncbi.nlm.nih.gov/pubmed/32542538/" TargetMode="External"/><Relationship Id="rId268" Type="http://schemas.openxmlformats.org/officeDocument/2006/relationships/hyperlink" Target="https://www.ncbi.nlm.nih.gov/pubmed/32502769/" TargetMode="External"/><Relationship Id="rId269" Type="http://schemas.openxmlformats.org/officeDocument/2006/relationships/hyperlink" Target="https://www.ncbi.nlm.nih.gov/pubmed/32513126/" TargetMode="External"/><Relationship Id="rId270" Type="http://schemas.openxmlformats.org/officeDocument/2006/relationships/hyperlink" Target="https://www.ncbi.nlm.nih.gov/pubmed/32515122/" TargetMode="External"/><Relationship Id="rId271" Type="http://schemas.openxmlformats.org/officeDocument/2006/relationships/hyperlink" Target="https://www.ncbi.nlm.nih.gov/pubmed/32517248/" TargetMode="External"/><Relationship Id="rId272" Type="http://schemas.openxmlformats.org/officeDocument/2006/relationships/hyperlink" Target="https://www.ncbi.nlm.nih.gov/pubmed/32520353/" TargetMode="External"/><Relationship Id="rId273" Type="http://schemas.openxmlformats.org/officeDocument/2006/relationships/hyperlink" Target="https://www.ncbi.nlm.nih.gov/pubmed/32531861/" TargetMode="External"/><Relationship Id="rId274" Type="http://schemas.openxmlformats.org/officeDocument/2006/relationships/hyperlink" Target="https://www.ncbi.nlm.nih.gov/pubmed/32536040/" TargetMode="External"/><Relationship Id="rId275" Type="http://schemas.openxmlformats.org/officeDocument/2006/relationships/hyperlink" Target="https://www.ncbi.nlm.nih.gov/pubmed/32405341/" TargetMode="External"/><Relationship Id="rId276" Type="http://schemas.openxmlformats.org/officeDocument/2006/relationships/hyperlink" Target="https://www.ncbi.nlm.nih.gov/pubmed/32284698/" TargetMode="External"/><Relationship Id="rId277" Type="http://schemas.openxmlformats.org/officeDocument/2006/relationships/hyperlink" Target="https://www.ncbi.nlm.nih.gov/pubmed/32401166/" TargetMode="External"/><Relationship Id="rId278" Type="http://schemas.openxmlformats.org/officeDocument/2006/relationships/hyperlink" Target="https://www.ncbi.nlm.nih.gov/pubmed/32215671/" TargetMode="External"/><Relationship Id="rId279" Type="http://schemas.openxmlformats.org/officeDocument/2006/relationships/hyperlink" Target="https://www.ncbi.nlm.nih.gov/pubmed/32191914/" TargetMode="External"/><Relationship Id="rId280" Type="http://schemas.openxmlformats.org/officeDocument/2006/relationships/hyperlink" Target="https://www.ncbi.nlm.nih.gov/pubmed/32192517/" TargetMode="External"/><Relationship Id="rId281" Type="http://schemas.openxmlformats.org/officeDocument/2006/relationships/hyperlink" Target="https://www.ncbi.nlm.nih.gov/pubmed/32195358/" TargetMode="External"/><Relationship Id="rId282" Type="http://schemas.openxmlformats.org/officeDocument/2006/relationships/hyperlink" Target="https://www.ncbi.nlm.nih.gov/pubmed/32204850/" TargetMode="External"/><Relationship Id="rId283" Type="http://schemas.openxmlformats.org/officeDocument/2006/relationships/hyperlink" Target="https://www.ncbi.nlm.nih.gov/pubmed/32212785/" TargetMode="External"/><Relationship Id="rId284" Type="http://schemas.openxmlformats.org/officeDocument/2006/relationships/hyperlink" Target="https://www.ncbi.nlm.nih.gov/pubmed/32213369/" TargetMode="External"/><Relationship Id="rId285" Type="http://schemas.openxmlformats.org/officeDocument/2006/relationships/hyperlink" Target="https://www.ncbi.nlm.nih.gov/pubmed/32213542/" TargetMode="External"/><Relationship Id="rId286" Type="http://schemas.openxmlformats.org/officeDocument/2006/relationships/hyperlink" Target="https://www.ncbi.nlm.nih.gov/pubmed/32218412/" TargetMode="External"/><Relationship Id="rId287" Type="http://schemas.openxmlformats.org/officeDocument/2006/relationships/hyperlink" Target="https://www.ncbi.nlm.nih.gov/pubmed/32397474/" TargetMode="External"/><Relationship Id="rId288" Type="http://schemas.openxmlformats.org/officeDocument/2006/relationships/hyperlink" Target="https://www.ncbi.nlm.nih.gov/pubmed/32218824/" TargetMode="External"/><Relationship Id="rId289" Type="http://schemas.openxmlformats.org/officeDocument/2006/relationships/hyperlink" Target="https://www.ncbi.nlm.nih.gov/pubmed/32234386/" TargetMode="External"/><Relationship Id="rId290" Type="http://schemas.openxmlformats.org/officeDocument/2006/relationships/hyperlink" Target="https://www.ncbi.nlm.nih.gov/pubmed/32239553/" TargetMode="External"/><Relationship Id="rId291" Type="http://schemas.openxmlformats.org/officeDocument/2006/relationships/hyperlink" Target="https://www.ncbi.nlm.nih.gov/pubmed/32241303/" TargetMode="External"/><Relationship Id="rId292" Type="http://schemas.openxmlformats.org/officeDocument/2006/relationships/hyperlink" Target="https://www.ncbi.nlm.nih.gov/pubmed/32242619/" TargetMode="External"/><Relationship Id="rId293" Type="http://schemas.openxmlformats.org/officeDocument/2006/relationships/hyperlink" Target="https://www.ncbi.nlm.nih.gov/pubmed/32248172/" TargetMode="External"/><Relationship Id="rId294" Type="http://schemas.openxmlformats.org/officeDocument/2006/relationships/hyperlink" Target="https://www.ncbi.nlm.nih.gov/pubmed/32251684/" TargetMode="External"/><Relationship Id="rId295" Type="http://schemas.openxmlformats.org/officeDocument/2006/relationships/hyperlink" Target="https://www.ncbi.nlm.nih.gov/pubmed/32189110/" TargetMode="External"/><Relationship Id="rId296" Type="http://schemas.openxmlformats.org/officeDocument/2006/relationships/hyperlink" Target="https://www.ncbi.nlm.nih.gov/pubmed/32185106/" TargetMode="External"/><Relationship Id="rId297" Type="http://schemas.openxmlformats.org/officeDocument/2006/relationships/hyperlink" Target="https://www.ncbi.nlm.nih.gov/pubmed/32182911/" TargetMode="External"/><Relationship Id="rId298" Type="http://schemas.openxmlformats.org/officeDocument/2006/relationships/hyperlink" Target="https://www.ncbi.nlm.nih.gov/pubmed/32180230/" TargetMode="External"/><Relationship Id="rId299" Type="http://schemas.openxmlformats.org/officeDocument/2006/relationships/hyperlink" Target="https://www.ncbi.nlm.nih.gov/pubmed/32150843/" TargetMode="External"/><Relationship Id="rId300" Type="http://schemas.openxmlformats.org/officeDocument/2006/relationships/hyperlink" Target="https://www.ncbi.nlm.nih.gov/pubmed/32152632/" TargetMode="External"/><Relationship Id="rId301" Type="http://schemas.openxmlformats.org/officeDocument/2006/relationships/hyperlink" Target="https://www.ncbi.nlm.nih.gov/pubmed/32152908/" TargetMode="External"/><Relationship Id="rId302" Type="http://schemas.openxmlformats.org/officeDocument/2006/relationships/hyperlink" Target="https://www.ncbi.nlm.nih.gov/pubmed/32152951/" TargetMode="External"/><Relationship Id="rId303" Type="http://schemas.openxmlformats.org/officeDocument/2006/relationships/hyperlink" Target="https://www.ncbi.nlm.nih.gov/pubmed/32153563/" TargetMode="External"/><Relationship Id="rId304" Type="http://schemas.openxmlformats.org/officeDocument/2006/relationships/hyperlink" Target="https://www.ncbi.nlm.nih.gov/pubmed/32159700/" TargetMode="External"/><Relationship Id="rId305" Type="http://schemas.openxmlformats.org/officeDocument/2006/relationships/hyperlink" Target="https://www.ncbi.nlm.nih.gov/pubmed/32160576/" TargetMode="External"/><Relationship Id="rId306" Type="http://schemas.openxmlformats.org/officeDocument/2006/relationships/hyperlink" Target="https://www.ncbi.nlm.nih.gov/pubmed/32160841/" TargetMode="External"/><Relationship Id="rId307" Type="http://schemas.openxmlformats.org/officeDocument/2006/relationships/hyperlink" Target="https://www.ncbi.nlm.nih.gov/pubmed/32160916/" TargetMode="External"/><Relationship Id="rId308" Type="http://schemas.openxmlformats.org/officeDocument/2006/relationships/hyperlink" Target="https://www.ncbi.nlm.nih.gov/pubmed/32161090/" TargetMode="External"/><Relationship Id="rId309" Type="http://schemas.openxmlformats.org/officeDocument/2006/relationships/hyperlink" Target="https://www.ncbi.nlm.nih.gov/pubmed/32164744/" TargetMode="External"/><Relationship Id="rId310" Type="http://schemas.openxmlformats.org/officeDocument/2006/relationships/hyperlink" Target="https://www.ncbi.nlm.nih.gov/pubmed/32165209/" TargetMode="External"/><Relationship Id="rId311" Type="http://schemas.openxmlformats.org/officeDocument/2006/relationships/hyperlink" Target="https://www.ncbi.nlm.nih.gov/pubmed/32169631/" TargetMode="External"/><Relationship Id="rId312" Type="http://schemas.openxmlformats.org/officeDocument/2006/relationships/hyperlink" Target="https://www.ncbi.nlm.nih.gov/pubmed/32179334/" TargetMode="External"/><Relationship Id="rId313" Type="http://schemas.openxmlformats.org/officeDocument/2006/relationships/hyperlink" Target="https://www.ncbi.nlm.nih.gov/pubmed/32179512/" TargetMode="External"/><Relationship Id="rId314" Type="http://schemas.openxmlformats.org/officeDocument/2006/relationships/hyperlink" Target="https://www.ncbi.nlm.nih.gov/pubmed/32251939/" TargetMode="External"/><Relationship Id="rId315" Type="http://schemas.openxmlformats.org/officeDocument/2006/relationships/hyperlink" Target="https://www.ncbi.nlm.nih.gov/pubmed/32255732/" TargetMode="External"/><Relationship Id="rId316" Type="http://schemas.openxmlformats.org/officeDocument/2006/relationships/hyperlink" Target="https://www.ncbi.nlm.nih.gov/pubmed/32265480/" TargetMode="External"/><Relationship Id="rId317" Type="http://schemas.openxmlformats.org/officeDocument/2006/relationships/hyperlink" Target="https://www.ncbi.nlm.nih.gov/pubmed/32349306/" TargetMode="External"/><Relationship Id="rId318" Type="http://schemas.openxmlformats.org/officeDocument/2006/relationships/hyperlink" Target="https://www.ncbi.nlm.nih.gov/pubmed/32359133/" TargetMode="External"/><Relationship Id="rId319" Type="http://schemas.openxmlformats.org/officeDocument/2006/relationships/hyperlink" Target="https://www.ncbi.nlm.nih.gov/pubmed/32360330/" TargetMode="External"/><Relationship Id="rId320" Type="http://schemas.openxmlformats.org/officeDocument/2006/relationships/hyperlink" Target="https://www.ncbi.nlm.nih.gov/pubmed/32360609/" TargetMode="External"/><Relationship Id="rId321" Type="http://schemas.openxmlformats.org/officeDocument/2006/relationships/hyperlink" Target="https://www.ncbi.nlm.nih.gov/pubmed/32361609/" TargetMode="External"/><Relationship Id="rId322" Type="http://schemas.openxmlformats.org/officeDocument/2006/relationships/hyperlink" Target="https://www.ncbi.nlm.nih.gov/pubmed/32365562/" TargetMode="External"/><Relationship Id="rId323" Type="http://schemas.openxmlformats.org/officeDocument/2006/relationships/hyperlink" Target="https://www.ncbi.nlm.nih.gov/pubmed/32365829/" TargetMode="External"/><Relationship Id="rId324" Type="http://schemas.openxmlformats.org/officeDocument/2006/relationships/hyperlink" Target="https://www.ncbi.nlm.nih.gov/pubmed/32368395/" TargetMode="External"/><Relationship Id="rId325" Type="http://schemas.openxmlformats.org/officeDocument/2006/relationships/hyperlink" Target="https://www.ncbi.nlm.nih.gov/pubmed/32368784/" TargetMode="External"/><Relationship Id="rId326" Type="http://schemas.openxmlformats.org/officeDocument/2006/relationships/hyperlink" Target="https://www.ncbi.nlm.nih.gov/pubmed/32371537/" TargetMode="External"/><Relationship Id="rId327" Type="http://schemas.openxmlformats.org/officeDocument/2006/relationships/hyperlink" Target="https://www.ncbi.nlm.nih.gov/pubmed/32373476/" TargetMode="External"/><Relationship Id="rId328" Type="http://schemas.openxmlformats.org/officeDocument/2006/relationships/hyperlink" Target="https://www.ncbi.nlm.nih.gov/pubmed/32374727/" TargetMode="External"/><Relationship Id="rId329" Type="http://schemas.openxmlformats.org/officeDocument/2006/relationships/hyperlink" Target="https://www.ncbi.nlm.nih.gov/pubmed/32381587/" TargetMode="External"/><Relationship Id="rId330" Type="http://schemas.openxmlformats.org/officeDocument/2006/relationships/hyperlink" Target="https://www.ncbi.nlm.nih.gov/pubmed/32388358/" TargetMode="External"/><Relationship Id="rId331" Type="http://schemas.openxmlformats.org/officeDocument/2006/relationships/hyperlink" Target="https://www.ncbi.nlm.nih.gov/pubmed/32390404/" TargetMode="External"/><Relationship Id="rId332" Type="http://schemas.openxmlformats.org/officeDocument/2006/relationships/hyperlink" Target="https://www.ncbi.nlm.nih.gov/pubmed/32395380/" TargetMode="External"/><Relationship Id="rId333" Type="http://schemas.openxmlformats.org/officeDocument/2006/relationships/hyperlink" Target="https://www.ncbi.nlm.nih.gov/pubmed/32358373/" TargetMode="External"/><Relationship Id="rId334" Type="http://schemas.openxmlformats.org/officeDocument/2006/relationships/hyperlink" Target="https://www.ncbi.nlm.nih.gov/pubmed/32348927/" TargetMode="External"/><Relationship Id="rId335" Type="http://schemas.openxmlformats.org/officeDocument/2006/relationships/hyperlink" Target="https://www.ncbi.nlm.nih.gov/pubmed/32265934/" TargetMode="External"/><Relationship Id="rId336" Type="http://schemas.openxmlformats.org/officeDocument/2006/relationships/hyperlink" Target="https://www.ncbi.nlm.nih.gov/pubmed/32348852/" TargetMode="External"/><Relationship Id="rId337" Type="http://schemas.openxmlformats.org/officeDocument/2006/relationships/hyperlink" Target="https://www.ncbi.nlm.nih.gov/pubmed/32266127/" TargetMode="External"/><Relationship Id="rId338" Type="http://schemas.openxmlformats.org/officeDocument/2006/relationships/hyperlink" Target="https://www.ncbi.nlm.nih.gov/pubmed/32273767/" TargetMode="External"/><Relationship Id="rId339" Type="http://schemas.openxmlformats.org/officeDocument/2006/relationships/hyperlink" Target="https://www.ncbi.nlm.nih.gov/pubmed/32636753/" TargetMode="External"/><Relationship Id="rId340" Type="http://schemas.openxmlformats.org/officeDocument/2006/relationships/hyperlink" Target="https://www.ncbi.nlm.nih.gov/pubmed/32289273/" TargetMode="External"/><Relationship Id="rId341" Type="http://schemas.openxmlformats.org/officeDocument/2006/relationships/hyperlink" Target="https://www.ncbi.nlm.nih.gov/pubmed/32290381/" TargetMode="External"/><Relationship Id="rId342" Type="http://schemas.openxmlformats.org/officeDocument/2006/relationships/hyperlink" Target="https://www.ncbi.nlm.nih.gov/pubmed/32297422/" TargetMode="External"/><Relationship Id="rId343" Type="http://schemas.openxmlformats.org/officeDocument/2006/relationships/hyperlink" Target="https://www.ncbi.nlm.nih.gov/pubmed/32302290/" TargetMode="External"/><Relationship Id="rId344" Type="http://schemas.openxmlformats.org/officeDocument/2006/relationships/hyperlink" Target="https://www.ncbi.nlm.nih.gov/pubmed/32304918/" TargetMode="External"/><Relationship Id="rId345" Type="http://schemas.openxmlformats.org/officeDocument/2006/relationships/hyperlink" Target="https://www.ncbi.nlm.nih.gov/pubmed/32309212/" TargetMode="External"/><Relationship Id="rId346" Type="http://schemas.openxmlformats.org/officeDocument/2006/relationships/hyperlink" Target="https://www.ncbi.nlm.nih.gov/pubmed/32321829/" TargetMode="External"/><Relationship Id="rId347" Type="http://schemas.openxmlformats.org/officeDocument/2006/relationships/hyperlink" Target="https://www.ncbi.nlm.nih.gov/pubmed/32325182/" TargetMode="External"/><Relationship Id="rId348" Type="http://schemas.openxmlformats.org/officeDocument/2006/relationships/hyperlink" Target="https://www.ncbi.nlm.nih.gov/pubmed/32335869/" TargetMode="External"/><Relationship Id="rId349" Type="http://schemas.openxmlformats.org/officeDocument/2006/relationships/hyperlink" Target="https://www.ncbi.nlm.nih.gov/pubmed/32345111/" TargetMode="External"/><Relationship Id="rId350" Type="http://schemas.openxmlformats.org/officeDocument/2006/relationships/hyperlink" Target="https://www.ncbi.nlm.nih.gov/pubmed/32346661/" TargetMode="External"/><Relationship Id="rId351" Type="http://schemas.openxmlformats.org/officeDocument/2006/relationships/hyperlink" Target="https://www.ncbi.nlm.nih.gov/pubmed/32347164/" TargetMode="External"/><Relationship Id="rId352" Type="http://schemas.openxmlformats.org/officeDocument/2006/relationships/hyperlink" Target="https://www.ncbi.nlm.nih.gov/pubmed/32636163/" TargetMode="External"/><Relationship Id="rId353" Type="http://schemas.openxmlformats.org/officeDocument/2006/relationships/hyperlink" Target="https://www.ncbi.nlm.nih.gov/pubmed/32883271/" TargetMode="External"/><Relationship Id="rId354" Type="http://schemas.openxmlformats.org/officeDocument/2006/relationships/hyperlink" Target="https://www.ncbi.nlm.nih.gov/pubmed/32640903/" TargetMode="External"/><Relationship Id="rId355" Type="http://schemas.openxmlformats.org/officeDocument/2006/relationships/hyperlink" Target="https://www.ncbi.nlm.nih.gov/pubmed/32645509/" TargetMode="External"/><Relationship Id="rId356" Type="http://schemas.openxmlformats.org/officeDocument/2006/relationships/hyperlink" Target="https://www.ncbi.nlm.nih.gov/pubmed/33101543/" TargetMode="External"/><Relationship Id="rId357" Type="http://schemas.openxmlformats.org/officeDocument/2006/relationships/hyperlink" Target="https://www.ncbi.nlm.nih.gov/pubmed/33126122/" TargetMode="External"/><Relationship Id="rId358" Type="http://schemas.openxmlformats.org/officeDocument/2006/relationships/hyperlink" Target="https://www.ncbi.nlm.nih.gov/pubmed/33126731/" TargetMode="External"/><Relationship Id="rId359" Type="http://schemas.openxmlformats.org/officeDocument/2006/relationships/hyperlink" Target="https://www.ncbi.nlm.nih.gov/pubmed/33145355/" TargetMode="External"/><Relationship Id="rId360" Type="http://schemas.openxmlformats.org/officeDocument/2006/relationships/hyperlink" Target="https://www.ncbi.nlm.nih.gov/pubmed/33145383/" TargetMode="External"/><Relationship Id="rId361" Type="http://schemas.openxmlformats.org/officeDocument/2006/relationships/hyperlink" Target="https://www.ncbi.nlm.nih.gov/pubmed/33146328/" TargetMode="External"/><Relationship Id="rId362" Type="http://schemas.openxmlformats.org/officeDocument/2006/relationships/hyperlink" Target="https://www.ncbi.nlm.nih.gov/pubmed/33149754/" TargetMode="External"/><Relationship Id="rId363" Type="http://schemas.openxmlformats.org/officeDocument/2006/relationships/hyperlink" Target="https://www.ncbi.nlm.nih.gov/pubmed/33154391/" TargetMode="External"/><Relationship Id="rId364" Type="http://schemas.openxmlformats.org/officeDocument/2006/relationships/hyperlink" Target="https://www.ncbi.nlm.nih.gov/pubmed/33158965/" TargetMode="External"/><Relationship Id="rId365" Type="http://schemas.openxmlformats.org/officeDocument/2006/relationships/hyperlink" Target="https://www.ncbi.nlm.nih.gov/pubmed/33163677/" TargetMode="External"/><Relationship Id="rId366" Type="http://schemas.openxmlformats.org/officeDocument/2006/relationships/hyperlink" Target="https://www.ncbi.nlm.nih.gov/pubmed/33164375/" TargetMode="External"/><Relationship Id="rId367" Type="http://schemas.openxmlformats.org/officeDocument/2006/relationships/hyperlink" Target="https://www.ncbi.nlm.nih.gov/pubmed/33164376/" TargetMode="External"/><Relationship Id="rId368" Type="http://schemas.openxmlformats.org/officeDocument/2006/relationships/hyperlink" Target="https://www.ncbi.nlm.nih.gov/pubmed/33173240/" TargetMode="External"/><Relationship Id="rId369" Type="http://schemas.openxmlformats.org/officeDocument/2006/relationships/hyperlink" Target="https://www.ncbi.nlm.nih.gov/pubmed/33193074/" TargetMode="External"/><Relationship Id="rId370" Type="http://schemas.openxmlformats.org/officeDocument/2006/relationships/hyperlink" Target="https://www.ncbi.nlm.nih.gov/pubmed/33194742/" TargetMode="External"/><Relationship Id="rId371" Type="http://schemas.openxmlformats.org/officeDocument/2006/relationships/hyperlink" Target="https://www.ncbi.nlm.nih.gov/pubmed/33099762/" TargetMode="External"/><Relationship Id="rId372" Type="http://schemas.openxmlformats.org/officeDocument/2006/relationships/hyperlink" Target="https://www.ncbi.nlm.nih.gov/pubmed/33088967/" TargetMode="External"/><Relationship Id="rId373" Type="http://schemas.openxmlformats.org/officeDocument/2006/relationships/hyperlink" Target="https://www.ncbi.nlm.nih.gov/pubmed/33083532/" TargetMode="External"/><Relationship Id="rId374" Type="http://schemas.openxmlformats.org/officeDocument/2006/relationships/hyperlink" Target="https://www.ncbi.nlm.nih.gov/pubmed/33035753/" TargetMode="External"/><Relationship Id="rId375" Type="http://schemas.openxmlformats.org/officeDocument/2006/relationships/hyperlink" Target="https://www.ncbi.nlm.nih.gov/pubmed/33012251/" TargetMode="External"/><Relationship Id="rId376" Type="http://schemas.openxmlformats.org/officeDocument/2006/relationships/hyperlink" Target="https://www.ncbi.nlm.nih.gov/pubmed/33017723/" TargetMode="External"/><Relationship Id="rId377" Type="http://schemas.openxmlformats.org/officeDocument/2006/relationships/hyperlink" Target="https://www.ncbi.nlm.nih.gov/pubmed/33021861/" TargetMode="External"/><Relationship Id="rId378" Type="http://schemas.openxmlformats.org/officeDocument/2006/relationships/hyperlink" Target="https://www.ncbi.nlm.nih.gov/pubmed/33022726/" TargetMode="External"/><Relationship Id="rId379" Type="http://schemas.openxmlformats.org/officeDocument/2006/relationships/hyperlink" Target="https://www.ncbi.nlm.nih.gov/pubmed/33031061/" TargetMode="External"/><Relationship Id="rId380" Type="http://schemas.openxmlformats.org/officeDocument/2006/relationships/hyperlink" Target="https://www.ncbi.nlm.nih.gov/pubmed/33033516/" TargetMode="External"/><Relationship Id="rId381" Type="http://schemas.openxmlformats.org/officeDocument/2006/relationships/hyperlink" Target="https://www.ncbi.nlm.nih.gov/pubmed/33041827/" TargetMode="External"/><Relationship Id="rId382" Type="http://schemas.openxmlformats.org/officeDocument/2006/relationships/hyperlink" Target="https://www.ncbi.nlm.nih.gov/pubmed/33082858/" TargetMode="External"/><Relationship Id="rId383" Type="http://schemas.openxmlformats.org/officeDocument/2006/relationships/hyperlink" Target="https://www.ncbi.nlm.nih.gov/pubmed/33042787/" TargetMode="External"/><Relationship Id="rId384" Type="http://schemas.openxmlformats.org/officeDocument/2006/relationships/hyperlink" Target="https://www.ncbi.nlm.nih.gov/pubmed/33044361/" TargetMode="External"/><Relationship Id="rId385" Type="http://schemas.openxmlformats.org/officeDocument/2006/relationships/hyperlink" Target="https://www.ncbi.nlm.nih.gov/pubmed/33047395/" TargetMode="External"/><Relationship Id="rId386" Type="http://schemas.openxmlformats.org/officeDocument/2006/relationships/hyperlink" Target="https://www.ncbi.nlm.nih.gov/pubmed/33063129/" TargetMode="External"/><Relationship Id="rId387" Type="http://schemas.openxmlformats.org/officeDocument/2006/relationships/hyperlink" Target="https://www.ncbi.nlm.nih.gov/pubmed/33065388/" TargetMode="External"/><Relationship Id="rId388" Type="http://schemas.openxmlformats.org/officeDocument/2006/relationships/hyperlink" Target="https://www.ncbi.nlm.nih.gov/pubmed/33072577/" TargetMode="External"/><Relationship Id="rId389" Type="http://schemas.openxmlformats.org/officeDocument/2006/relationships/hyperlink" Target="https://www.ncbi.nlm.nih.gov/pubmed/33195414/" TargetMode="External"/><Relationship Id="rId390" Type="http://schemas.openxmlformats.org/officeDocument/2006/relationships/hyperlink" Target="https://www.ncbi.nlm.nih.gov/pubmed/33202415/" TargetMode="External"/><Relationship Id="rId391" Type="http://schemas.openxmlformats.org/officeDocument/2006/relationships/hyperlink" Target="https://www.ncbi.nlm.nih.gov/pubmed/33204288/" TargetMode="External"/><Relationship Id="rId392" Type="http://schemas.openxmlformats.org/officeDocument/2006/relationships/hyperlink" Target="https://www.ncbi.nlm.nih.gov/pubmed/33841528/" TargetMode="External"/><Relationship Id="rId393" Type="http://schemas.openxmlformats.org/officeDocument/2006/relationships/hyperlink" Target="https://www.ncbi.nlm.nih.gov/pubmed/33312738/" TargetMode="External"/><Relationship Id="rId394" Type="http://schemas.openxmlformats.org/officeDocument/2006/relationships/hyperlink" Target="https://www.ncbi.nlm.nih.gov/pubmed/33338031/" TargetMode="External"/><Relationship Id="rId395" Type="http://schemas.openxmlformats.org/officeDocument/2006/relationships/hyperlink" Target="https://www.ncbi.nlm.nih.gov/pubmed/33339862/" TargetMode="External"/><Relationship Id="rId396" Type="http://schemas.openxmlformats.org/officeDocument/2006/relationships/hyperlink" Target="https://www.ncbi.nlm.nih.gov/pubmed/33361723/" TargetMode="External"/><Relationship Id="rId397" Type="http://schemas.openxmlformats.org/officeDocument/2006/relationships/hyperlink" Target="https://www.ncbi.nlm.nih.gov/pubmed/33384956/" TargetMode="External"/><Relationship Id="rId398" Type="http://schemas.openxmlformats.org/officeDocument/2006/relationships/hyperlink" Target="https://www.ncbi.nlm.nih.gov/pubmed/33419494/" TargetMode="External"/><Relationship Id="rId399" Type="http://schemas.openxmlformats.org/officeDocument/2006/relationships/hyperlink" Target="https://www.ncbi.nlm.nih.gov/pubmed/33456551/" TargetMode="External"/><Relationship Id="rId400" Type="http://schemas.openxmlformats.org/officeDocument/2006/relationships/hyperlink" Target="https://www.ncbi.nlm.nih.gov/pubmed/33311503/" TargetMode="External"/><Relationship Id="rId401" Type="http://schemas.openxmlformats.org/officeDocument/2006/relationships/hyperlink" Target="https://www.ncbi.nlm.nih.gov/pubmed/33488748/" TargetMode="External"/><Relationship Id="rId402" Type="http://schemas.openxmlformats.org/officeDocument/2006/relationships/hyperlink" Target="https://www.ncbi.nlm.nih.gov/pubmed/33505309/" TargetMode="External"/><Relationship Id="rId403" Type="http://schemas.openxmlformats.org/officeDocument/2006/relationships/hyperlink" Target="https://www.ncbi.nlm.nih.gov/pubmed/33537515/" TargetMode="External"/><Relationship Id="rId404" Type="http://schemas.openxmlformats.org/officeDocument/2006/relationships/hyperlink" Target="https://www.ncbi.nlm.nih.gov/pubmed/33568587/" TargetMode="External"/><Relationship Id="rId405" Type="http://schemas.openxmlformats.org/officeDocument/2006/relationships/hyperlink" Target="https://www.ncbi.nlm.nih.gov/pubmed/33577472/" TargetMode="External"/><Relationship Id="rId406" Type="http://schemas.openxmlformats.org/officeDocument/2006/relationships/hyperlink" Target="https://www.ncbi.nlm.nih.gov/pubmed/33659826/" TargetMode="External"/><Relationship Id="rId407" Type="http://schemas.openxmlformats.org/officeDocument/2006/relationships/hyperlink" Target="https://www.ncbi.nlm.nih.gov/pubmed/33312283/" TargetMode="External"/><Relationship Id="rId408" Type="http://schemas.openxmlformats.org/officeDocument/2006/relationships/hyperlink" Target="https://www.ncbi.nlm.nih.gov/pubmed/33301860/" TargetMode="External"/><Relationship Id="rId409" Type="http://schemas.openxmlformats.org/officeDocument/2006/relationships/hyperlink" Target="https://www.ncbi.nlm.nih.gov/pubmed/33204396/" TargetMode="External"/><Relationship Id="rId410" Type="http://schemas.openxmlformats.org/officeDocument/2006/relationships/hyperlink" Target="https://www.ncbi.nlm.nih.gov/pubmed/33260779/" TargetMode="External"/><Relationship Id="rId411" Type="http://schemas.openxmlformats.org/officeDocument/2006/relationships/hyperlink" Target="https://www.ncbi.nlm.nih.gov/pubmed/33218349/" TargetMode="External"/><Relationship Id="rId412" Type="http://schemas.openxmlformats.org/officeDocument/2006/relationships/hyperlink" Target="https://www.ncbi.nlm.nih.gov/pubmed/33233830/" TargetMode="External"/><Relationship Id="rId413" Type="http://schemas.openxmlformats.org/officeDocument/2006/relationships/hyperlink" Target="https://www.ncbi.nlm.nih.gov/pubmed/33240085/" TargetMode="External"/><Relationship Id="rId414" Type="http://schemas.openxmlformats.org/officeDocument/2006/relationships/hyperlink" Target="https://www.ncbi.nlm.nih.gov/pubmed/33247680/" TargetMode="External"/><Relationship Id="rId415" Type="http://schemas.openxmlformats.org/officeDocument/2006/relationships/hyperlink" Target="https://www.ncbi.nlm.nih.gov/pubmed/33254437/" TargetMode="External"/><Relationship Id="rId416" Type="http://schemas.openxmlformats.org/officeDocument/2006/relationships/hyperlink" Target="https://www.ncbi.nlm.nih.gov/pubmed/33254711/" TargetMode="External"/><Relationship Id="rId417" Type="http://schemas.openxmlformats.org/officeDocument/2006/relationships/hyperlink" Target="https://www.ncbi.nlm.nih.gov/pubmed/33262303/" TargetMode="External"/><Relationship Id="rId418" Type="http://schemas.openxmlformats.org/officeDocument/2006/relationships/hyperlink" Target="https://www.ncbi.nlm.nih.gov/pubmed/33299870/" TargetMode="External"/><Relationship Id="rId419" Type="http://schemas.openxmlformats.org/officeDocument/2006/relationships/hyperlink" Target="https://www.ncbi.nlm.nih.gov/pubmed/33281037/" TargetMode="External"/><Relationship Id="rId420" Type="http://schemas.openxmlformats.org/officeDocument/2006/relationships/hyperlink" Target="https://www.ncbi.nlm.nih.gov/pubmed/33281743/" TargetMode="External"/><Relationship Id="rId421" Type="http://schemas.openxmlformats.org/officeDocument/2006/relationships/hyperlink" Target="https://www.ncbi.nlm.nih.gov/pubmed/33292128/" TargetMode="External"/><Relationship Id="rId422" Type="http://schemas.openxmlformats.org/officeDocument/2006/relationships/hyperlink" Target="https://www.ncbi.nlm.nih.gov/pubmed/33292207/" TargetMode="External"/><Relationship Id="rId423" Type="http://schemas.openxmlformats.org/officeDocument/2006/relationships/hyperlink" Target="https://www.ncbi.nlm.nih.gov/pubmed/33292226/" TargetMode="External"/><Relationship Id="rId424" Type="http://schemas.openxmlformats.org/officeDocument/2006/relationships/hyperlink" Target="https://www.ncbi.nlm.nih.gov/pubmed/33292335/" TargetMode="External"/><Relationship Id="rId425" Type="http://schemas.openxmlformats.org/officeDocument/2006/relationships/hyperlink" Target="https://www.ncbi.nlm.nih.gov/pubmed/33010594/" TargetMode="External"/><Relationship Id="rId426" Type="http://schemas.openxmlformats.org/officeDocument/2006/relationships/hyperlink" Target="https://www.ncbi.nlm.nih.gov/pubmed/33008833/" TargetMode="External"/><Relationship Id="rId427" Type="http://schemas.openxmlformats.org/officeDocument/2006/relationships/hyperlink" Target="https://www.ncbi.nlm.nih.gov/pubmed/33004058/" TargetMode="External"/><Relationship Id="rId428" Type="http://schemas.openxmlformats.org/officeDocument/2006/relationships/hyperlink" Target="https://www.ncbi.nlm.nih.gov/pubmed/32793490/" TargetMode="External"/><Relationship Id="rId429" Type="http://schemas.openxmlformats.org/officeDocument/2006/relationships/hyperlink" Target="https://www.ncbi.nlm.nih.gov/pubmed/32759446/" TargetMode="External"/><Relationship Id="rId430" Type="http://schemas.openxmlformats.org/officeDocument/2006/relationships/hyperlink" Target="https://www.ncbi.nlm.nih.gov/pubmed/32765594/" TargetMode="External"/><Relationship Id="rId431" Type="http://schemas.openxmlformats.org/officeDocument/2006/relationships/hyperlink" Target="https://www.ncbi.nlm.nih.gov/pubmed/32771039/" TargetMode="External"/><Relationship Id="rId432" Type="http://schemas.openxmlformats.org/officeDocument/2006/relationships/hyperlink" Target="https://www.ncbi.nlm.nih.gov/pubmed/32776754/" TargetMode="External"/><Relationship Id="rId433" Type="http://schemas.openxmlformats.org/officeDocument/2006/relationships/hyperlink" Target="https://www.ncbi.nlm.nih.gov/pubmed/32777541/" TargetMode="External"/><Relationship Id="rId434" Type="http://schemas.openxmlformats.org/officeDocument/2006/relationships/hyperlink" Target="https://www.ncbi.nlm.nih.gov/pubmed/32790680/" TargetMode="External"/><Relationship Id="rId435" Type="http://schemas.openxmlformats.org/officeDocument/2006/relationships/hyperlink" Target="https://www.ncbi.nlm.nih.gov/pubmed/32795812/" TargetMode="External"/><Relationship Id="rId436" Type="http://schemas.openxmlformats.org/officeDocument/2006/relationships/hyperlink" Target="https://www.ncbi.nlm.nih.gov/pubmed/32751240/" TargetMode="External"/><Relationship Id="rId437" Type="http://schemas.openxmlformats.org/officeDocument/2006/relationships/hyperlink" Target="https://www.ncbi.nlm.nih.gov/pubmed/32795827/" TargetMode="External"/><Relationship Id="rId438" Type="http://schemas.openxmlformats.org/officeDocument/2006/relationships/hyperlink" Target="https://www.ncbi.nlm.nih.gov/pubmed/32801978/" TargetMode="External"/><Relationship Id="rId439" Type="http://schemas.openxmlformats.org/officeDocument/2006/relationships/hyperlink" Target="https://www.ncbi.nlm.nih.gov/pubmed/32802136/" TargetMode="External"/><Relationship Id="rId440" Type="http://schemas.openxmlformats.org/officeDocument/2006/relationships/hyperlink" Target="https://www.ncbi.nlm.nih.gov/pubmed/32811219/" TargetMode="External"/><Relationship Id="rId441" Type="http://schemas.openxmlformats.org/officeDocument/2006/relationships/hyperlink" Target="https://www.ncbi.nlm.nih.gov/pubmed/32811538/" TargetMode="External"/><Relationship Id="rId442" Type="http://schemas.openxmlformats.org/officeDocument/2006/relationships/hyperlink" Target="https://www.ncbi.nlm.nih.gov/pubmed/32817554/" TargetMode="External"/><Relationship Id="rId443" Type="http://schemas.openxmlformats.org/officeDocument/2006/relationships/hyperlink" Target="https://www.ncbi.nlm.nih.gov/pubmed/32759275/" TargetMode="External"/><Relationship Id="rId444" Type="http://schemas.openxmlformats.org/officeDocument/2006/relationships/hyperlink" Target="https://www.ncbi.nlm.nih.gov/pubmed/32749219/" TargetMode="External"/><Relationship Id="rId445" Type="http://schemas.openxmlformats.org/officeDocument/2006/relationships/hyperlink" Target="https://www.ncbi.nlm.nih.gov/pubmed/32847042/" TargetMode="External"/><Relationship Id="rId446" Type="http://schemas.openxmlformats.org/officeDocument/2006/relationships/hyperlink" Target="https://www.ncbi.nlm.nih.gov/pubmed/32681327/" TargetMode="External"/><Relationship Id="rId447" Type="http://schemas.openxmlformats.org/officeDocument/2006/relationships/hyperlink" Target="https://www.ncbi.nlm.nih.gov/pubmed/32647687/" TargetMode="External"/><Relationship Id="rId448" Type="http://schemas.openxmlformats.org/officeDocument/2006/relationships/hyperlink" Target="https://www.ncbi.nlm.nih.gov/pubmed/32651892/" TargetMode="External"/><Relationship Id="rId449" Type="http://schemas.openxmlformats.org/officeDocument/2006/relationships/hyperlink" Target="https://www.ncbi.nlm.nih.gov/pubmed/32657455/" TargetMode="External"/><Relationship Id="rId450" Type="http://schemas.openxmlformats.org/officeDocument/2006/relationships/hyperlink" Target="https://www.ncbi.nlm.nih.gov/pubmed/32657779/" TargetMode="External"/><Relationship Id="rId451" Type="http://schemas.openxmlformats.org/officeDocument/2006/relationships/hyperlink" Target="https://www.ncbi.nlm.nih.gov/pubmed/32664164/" TargetMode="External"/><Relationship Id="rId452" Type="http://schemas.openxmlformats.org/officeDocument/2006/relationships/hyperlink" Target="https://www.ncbi.nlm.nih.gov/pubmed/32675660/" TargetMode="External"/><Relationship Id="rId453" Type="http://schemas.openxmlformats.org/officeDocument/2006/relationships/hyperlink" Target="https://www.ncbi.nlm.nih.gov/pubmed/32682401/" TargetMode="External"/><Relationship Id="rId454" Type="http://schemas.openxmlformats.org/officeDocument/2006/relationships/hyperlink" Target="https://www.ncbi.nlm.nih.gov/pubmed/32748297/" TargetMode="External"/><Relationship Id="rId455" Type="http://schemas.openxmlformats.org/officeDocument/2006/relationships/hyperlink" Target="https://www.ncbi.nlm.nih.gov/pubmed/32707446/" TargetMode="External"/><Relationship Id="rId456" Type="http://schemas.openxmlformats.org/officeDocument/2006/relationships/hyperlink" Target="https://www.ncbi.nlm.nih.gov/pubmed/32719562/" TargetMode="External"/><Relationship Id="rId457" Type="http://schemas.openxmlformats.org/officeDocument/2006/relationships/hyperlink" Target="https://www.ncbi.nlm.nih.gov/pubmed/32722439/" TargetMode="External"/><Relationship Id="rId458" Type="http://schemas.openxmlformats.org/officeDocument/2006/relationships/hyperlink" Target="https://www.ncbi.nlm.nih.gov/pubmed/32724363/" TargetMode="External"/><Relationship Id="rId459" Type="http://schemas.openxmlformats.org/officeDocument/2006/relationships/hyperlink" Target="https://www.ncbi.nlm.nih.gov/pubmed/32724387/" TargetMode="External"/><Relationship Id="rId460" Type="http://schemas.openxmlformats.org/officeDocument/2006/relationships/hyperlink" Target="https://www.ncbi.nlm.nih.gov/pubmed/32730886/" TargetMode="External"/><Relationship Id="rId461" Type="http://schemas.openxmlformats.org/officeDocument/2006/relationships/hyperlink" Target="https://www.ncbi.nlm.nih.gov/pubmed/33001984/" TargetMode="External"/><Relationship Id="rId462" Type="http://schemas.openxmlformats.org/officeDocument/2006/relationships/hyperlink" Target="https://www.ncbi.nlm.nih.gov/pubmed/32841180/" TargetMode="External"/><Relationship Id="rId463" Type="http://schemas.openxmlformats.org/officeDocument/2006/relationships/hyperlink" Target="https://www.ncbi.nlm.nih.gov/pubmed/32852740/" TargetMode="External"/><Relationship Id="rId464" Type="http://schemas.openxmlformats.org/officeDocument/2006/relationships/hyperlink" Target="https://www.ncbi.nlm.nih.gov/pubmed/32976960/" TargetMode="External"/><Relationship Id="rId465" Type="http://schemas.openxmlformats.org/officeDocument/2006/relationships/hyperlink" Target="https://www.ncbi.nlm.nih.gov/pubmed/32946892/" TargetMode="External"/><Relationship Id="rId466" Type="http://schemas.openxmlformats.org/officeDocument/2006/relationships/hyperlink" Target="https://www.ncbi.nlm.nih.gov/pubmed/32950571/" TargetMode="External"/><Relationship Id="rId467" Type="http://schemas.openxmlformats.org/officeDocument/2006/relationships/hyperlink" Target="https://www.ncbi.nlm.nih.gov/pubmed/32960947/" TargetMode="External"/><Relationship Id="rId468" Type="http://schemas.openxmlformats.org/officeDocument/2006/relationships/hyperlink" Target="https://www.ncbi.nlm.nih.gov/pubmed/32963737/" TargetMode="External"/><Relationship Id="rId469" Type="http://schemas.openxmlformats.org/officeDocument/2006/relationships/hyperlink" Target="https://www.ncbi.nlm.nih.gov/pubmed/32973099/" TargetMode="External"/><Relationship Id="rId470" Type="http://schemas.openxmlformats.org/officeDocument/2006/relationships/hyperlink" Target="https://www.ncbi.nlm.nih.gov/pubmed/32975232/" TargetMode="External"/><Relationship Id="rId471" Type="http://schemas.openxmlformats.org/officeDocument/2006/relationships/hyperlink" Target="https://www.ncbi.nlm.nih.gov/pubmed/32982644/" TargetMode="External"/><Relationship Id="rId472" Type="http://schemas.openxmlformats.org/officeDocument/2006/relationships/hyperlink" Target="https://www.ncbi.nlm.nih.gov/pubmed/32937166/" TargetMode="External"/><Relationship Id="rId473" Type="http://schemas.openxmlformats.org/officeDocument/2006/relationships/hyperlink" Target="https://www.ncbi.nlm.nih.gov/pubmed/32983259/" TargetMode="External"/><Relationship Id="rId474" Type="http://schemas.openxmlformats.org/officeDocument/2006/relationships/hyperlink" Target="https://www.ncbi.nlm.nih.gov/pubmed/32986880/" TargetMode="External"/><Relationship Id="rId475" Type="http://schemas.openxmlformats.org/officeDocument/2006/relationships/hyperlink" Target="https://www.ncbi.nlm.nih.gov/pubmed/32987507/" TargetMode="External"/><Relationship Id="rId476" Type="http://schemas.openxmlformats.org/officeDocument/2006/relationships/hyperlink" Target="https://www.ncbi.nlm.nih.gov/pubmed/32988969/" TargetMode="External"/><Relationship Id="rId477" Type="http://schemas.openxmlformats.org/officeDocument/2006/relationships/hyperlink" Target="https://www.ncbi.nlm.nih.gov/pubmed/32998232/" TargetMode="External"/><Relationship Id="rId478" Type="http://schemas.openxmlformats.org/officeDocument/2006/relationships/hyperlink" Target="https://www.ncbi.nlm.nih.gov/pubmed/32998962/" TargetMode="External"/><Relationship Id="rId479" Type="http://schemas.openxmlformats.org/officeDocument/2006/relationships/hyperlink" Target="https://www.ncbi.nlm.nih.gov/pubmed/32854459/" TargetMode="External"/><Relationship Id="rId480" Type="http://schemas.openxmlformats.org/officeDocument/2006/relationships/hyperlink" Target="https://www.ncbi.nlm.nih.gov/pubmed/32943456/" TargetMode="External"/><Relationship Id="rId481" Type="http://schemas.openxmlformats.org/officeDocument/2006/relationships/hyperlink" Target="https://www.ncbi.nlm.nih.gov/pubmed/32934200/" TargetMode="External"/><Relationship Id="rId482" Type="http://schemas.openxmlformats.org/officeDocument/2006/relationships/hyperlink" Target="https://www.ncbi.nlm.nih.gov/pubmed/32933467/" TargetMode="External"/><Relationship Id="rId483" Type="http://schemas.openxmlformats.org/officeDocument/2006/relationships/hyperlink" Target="https://www.ncbi.nlm.nih.gov/pubmed/32854465/" TargetMode="External"/><Relationship Id="rId484" Type="http://schemas.openxmlformats.org/officeDocument/2006/relationships/hyperlink" Target="https://www.ncbi.nlm.nih.gov/pubmed/32854577/" TargetMode="External"/><Relationship Id="rId485" Type="http://schemas.openxmlformats.org/officeDocument/2006/relationships/hyperlink" Target="https://www.ncbi.nlm.nih.gov/pubmed/32864625/" TargetMode="External"/><Relationship Id="rId486" Type="http://schemas.openxmlformats.org/officeDocument/2006/relationships/hyperlink" Target="https://www.ncbi.nlm.nih.gov/pubmed/32871375/" TargetMode="External"/><Relationship Id="rId487" Type="http://schemas.openxmlformats.org/officeDocument/2006/relationships/hyperlink" Target="https://www.ncbi.nlm.nih.gov/pubmed/32881138/" TargetMode="External"/><Relationship Id="rId488" Type="http://schemas.openxmlformats.org/officeDocument/2006/relationships/hyperlink" Target="https://www.ncbi.nlm.nih.gov/pubmed/32888433/" TargetMode="External"/><Relationship Id="rId489" Type="http://schemas.openxmlformats.org/officeDocument/2006/relationships/hyperlink" Target="https://www.ncbi.nlm.nih.gov/pubmed/32897364/" TargetMode="External"/><Relationship Id="rId490" Type="http://schemas.openxmlformats.org/officeDocument/2006/relationships/hyperlink" Target="https://www.ncbi.nlm.nih.gov/pubmed/32912899/" TargetMode="External"/><Relationship Id="rId491" Type="http://schemas.openxmlformats.org/officeDocument/2006/relationships/hyperlink" Target="https://www.ncbi.nlm.nih.gov/pubmed/32914729/" TargetMode="External"/><Relationship Id="rId492" Type="http://schemas.openxmlformats.org/officeDocument/2006/relationships/hyperlink" Target="https://www.ncbi.nlm.nih.gov/pubmed/32919527/" TargetMode="External"/><Relationship Id="rId493" Type="http://schemas.openxmlformats.org/officeDocument/2006/relationships/hyperlink" Target="https://www.ncbi.nlm.nih.gov/pubmed/32923903/" TargetMode="External"/><Relationship Id="rId494" Type="http://schemas.openxmlformats.org/officeDocument/2006/relationships/hyperlink" Target="https://www.ncbi.nlm.nih.gov/pubmed/32926922/" TargetMode="External"/><Relationship Id="rId495" Type="http://schemas.openxmlformats.org/officeDocument/2006/relationships/hyperlink" Target="https://www.ncbi.nlm.nih.gov/pubmed/32932819/" TargetMode="External"/><Relationship Id="rId496" Type="http://schemas.openxmlformats.org/officeDocument/2006/relationships/hyperlink" Target="https://www.ncbi.nlm.nih.gov/pubmed/32932878/" TargetMode="External"/><Relationship Id="rId497" Type="http://schemas.openxmlformats.org/officeDocument/2006/relationships/hyperlink" Target="https://www.ncbi.nlm.nih.gov/pubmed/32144339/" TargetMode="External"/><Relationship Id="rId498" Type="http://schemas.openxmlformats.org/officeDocument/2006/relationships/hyperlink" Target="https://www.ncbi.nlm.nih.gov/pubmed/32721119/" TargetMode="External"/><Relationship Id="rId499" Type="http://schemas.openxmlformats.org/officeDocument/2006/relationships/hyperlink" Target="https://www.ncbi.nlm.nih.gov/pubmed/28520362/" TargetMode="External"/><Relationship Id="rId500" Type="http://schemas.openxmlformats.org/officeDocument/2006/relationships/hyperlink" Target="https://www.ncbi.nlm.nih.gov/pubmed/28520364/"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cbi.nlm.nih.gov/pubmed/27798627" TargetMode="External"/><Relationship Id="rId2" Type="http://schemas.openxmlformats.org/officeDocument/2006/relationships/hyperlink" Target="https://www.ncbi.nlm.nih.gov/pubmed/27798627" TargetMode="External"/><Relationship Id="rId3" Type="http://schemas.openxmlformats.org/officeDocument/2006/relationships/hyperlink" Target="https://www.ncbi.nlm.nih.gov/pubmed/27089180" TargetMode="External"/><Relationship Id="rId4" Type="http://schemas.openxmlformats.org/officeDocument/2006/relationships/hyperlink" Target="https://www.ncbi.nlm.nih.gov/pubmed/27089180" TargetMode="External"/><Relationship Id="rId5" Type="http://schemas.openxmlformats.org/officeDocument/2006/relationships/hyperlink" Target="https://www.ncbi.nlm.nih.gov/pubmed/27089180" TargetMode="External"/><Relationship Id="rId6" Type="http://schemas.openxmlformats.org/officeDocument/2006/relationships/hyperlink" Target="https://www.ncbi.nlm.nih.gov/pubmed/19581569" TargetMode="External"/><Relationship Id="rId7" Type="http://schemas.openxmlformats.org/officeDocument/2006/relationships/hyperlink" Target="https://www.ncbi.nlm.nih.gov/pubmed/31681408" TargetMode="External"/><Relationship Id="rId8" Type="http://schemas.openxmlformats.org/officeDocument/2006/relationships/hyperlink" Target="https://www.ncbi.nlm.nih.gov/pubmed/31097437" TargetMode="External"/><Relationship Id="rId9" Type="http://schemas.openxmlformats.org/officeDocument/2006/relationships/hyperlink" Target="https://www.ncbi.nlm.nih.gov/pubmed/31043758" TargetMode="External"/><Relationship Id="rId10" Type="http://schemas.openxmlformats.org/officeDocument/2006/relationships/hyperlink" Target="https://www.ncbi.nlm.nih.gov/pubmed/27680694" TargetMode="External"/><Relationship Id="rId11" Type="http://schemas.openxmlformats.org/officeDocument/2006/relationships/hyperlink" Target="https://www.ncbi.nlm.nih.gov/pubmed/31681408" TargetMode="External"/><Relationship Id="rId12" Type="http://schemas.openxmlformats.org/officeDocument/2006/relationships/hyperlink" Target="https://www.ncbi.nlm.nih.gov/pubmed/30664634" TargetMode="External"/><Relationship Id="rId13" Type="http://schemas.openxmlformats.org/officeDocument/2006/relationships/hyperlink" Target="https://www.ncbi.nlm.nih.gov/pubmed/30664634" TargetMode="External"/><Relationship Id="rId14" Type="http://schemas.openxmlformats.org/officeDocument/2006/relationships/hyperlink" Target="https://www.ncbi.nlm.nih.gov/pubmed/30664634" TargetMode="External"/><Relationship Id="rId15" Type="http://schemas.openxmlformats.org/officeDocument/2006/relationships/hyperlink" Target="https://www.ncbi.nlm.nih.gov/pubmed/30664634" TargetMode="External"/><Relationship Id="rId16" Type="http://schemas.openxmlformats.org/officeDocument/2006/relationships/hyperlink" Target="https://www.ncbi.nlm.nih.gov/pubmed/27397699" TargetMode="External"/><Relationship Id="rId17" Type="http://schemas.openxmlformats.org/officeDocument/2006/relationships/hyperlink" Target="https://www.ncbi.nlm.nih.gov/pubmed/19801982" TargetMode="External"/><Relationship Id="rId18" Type="http://schemas.openxmlformats.org/officeDocument/2006/relationships/hyperlink" Target="https://www.ncbi.nlm.nih.gov/pubmed/30172743" TargetMode="External"/><Relationship Id="rId19" Type="http://schemas.openxmlformats.org/officeDocument/2006/relationships/hyperlink" Target="https://www.ncbi.nlm.nih.gov/pubmed/19801982" TargetMode="External"/><Relationship Id="rId20" Type="http://schemas.openxmlformats.org/officeDocument/2006/relationships/hyperlink" Target="https://www.ncbi.nlm.nih.gov/pubmed/18445777" TargetMode="External"/><Relationship Id="rId21" Type="http://schemas.openxmlformats.org/officeDocument/2006/relationships/hyperlink" Target="https://www.ncbi.nlm.nih.gov/pubmed/24430505" TargetMode="External"/><Relationship Id="rId22" Type="http://schemas.openxmlformats.org/officeDocument/2006/relationships/hyperlink" Target="https://www.ncbi.nlm.nih.gov/pubmed/24430505" TargetMode="External"/><Relationship Id="rId23" Type="http://schemas.openxmlformats.org/officeDocument/2006/relationships/hyperlink" Target="https://www.ncbi.nlm.nih.gov/pubmed/24430505" TargetMode="External"/><Relationship Id="rId24" Type="http://schemas.openxmlformats.org/officeDocument/2006/relationships/hyperlink" Target="https://www.ncbi.nlm.nih.gov/pubmed/31757997" TargetMode="External"/><Relationship Id="rId25" Type="http://schemas.openxmlformats.org/officeDocument/2006/relationships/hyperlink" Target="https://www.ncbi.nlm.nih.gov/pubmed/29059683" TargetMode="External"/><Relationship Id="rId26" Type="http://schemas.openxmlformats.org/officeDocument/2006/relationships/hyperlink" Target="https://www.ncbi.nlm.nih.gov/pubmed/29059683" TargetMode="External"/><Relationship Id="rId27" Type="http://schemas.openxmlformats.org/officeDocument/2006/relationships/hyperlink" Target="https://www.ncbi.nlm.nih.gov/pubmed/22383897" TargetMode="External"/><Relationship Id="rId28" Type="http://schemas.openxmlformats.org/officeDocument/2006/relationships/hyperlink" Target="https://www.ncbi.nlm.nih.gov/pubmed/22976474" TargetMode="External"/><Relationship Id="rId29" Type="http://schemas.openxmlformats.org/officeDocument/2006/relationships/hyperlink" Target="https://www.ncbi.nlm.nih.gov/pubmed/29855537" TargetMode="External"/><Relationship Id="rId30" Type="http://schemas.openxmlformats.org/officeDocument/2006/relationships/hyperlink" Target="https://www.ncbi.nlm.nih.gov/pubmed/27016271" TargetMode="External"/><Relationship Id="rId31" Type="http://schemas.openxmlformats.org/officeDocument/2006/relationships/hyperlink" Target="https://www.ncbi.nlm.nih.gov/pubmed/30578418" TargetMode="External"/><Relationship Id="rId32" Type="http://schemas.openxmlformats.org/officeDocument/2006/relationships/hyperlink" Target="https://www.ncbi.nlm.nih.gov/pubmed/30038396" TargetMode="External"/><Relationship Id="rId33" Type="http://schemas.openxmlformats.org/officeDocument/2006/relationships/hyperlink" Target="https://www.ncbi.nlm.nih.gov/pubmed/30595370" TargetMode="External"/><Relationship Id="rId34" Type="http://schemas.openxmlformats.org/officeDocument/2006/relationships/hyperlink" Target="https://www.ncbi.nlm.nih.gov/pubmed/30038396" TargetMode="External"/><Relationship Id="rId35" Type="http://schemas.openxmlformats.org/officeDocument/2006/relationships/hyperlink" Target="https://www.ncbi.nlm.nih.gov/pubmed/30038396" TargetMode="External"/><Relationship Id="rId36" Type="http://schemas.openxmlformats.org/officeDocument/2006/relationships/hyperlink" Target="https://www.ncbi.nlm.nih.gov/pubmed/27225129" TargetMode="External"/><Relationship Id="rId37" Type="http://schemas.openxmlformats.org/officeDocument/2006/relationships/hyperlink" Target="https://www.ncbi.nlm.nih.gov/pubmed/28537267" TargetMode="External"/><Relationship Id="rId38" Type="http://schemas.openxmlformats.org/officeDocument/2006/relationships/hyperlink" Target="https://www.ncbi.nlm.nih.gov/pubmed/30593698" TargetMode="External"/><Relationship Id="rId39" Type="http://schemas.openxmlformats.org/officeDocument/2006/relationships/hyperlink" Target="https://www.ncbi.nlm.nih.gov/pubmed/30593698" TargetMode="External"/><Relationship Id="rId40" Type="http://schemas.openxmlformats.org/officeDocument/2006/relationships/hyperlink" Target="https://www.ncbi.nlm.nih.gov/pubmed/30593698" TargetMode="External"/><Relationship Id="rId41" Type="http://schemas.openxmlformats.org/officeDocument/2006/relationships/hyperlink" Target="https://www.ncbi.nlm.nih.gov/pubmed/30158200" TargetMode="External"/><Relationship Id="rId42" Type="http://schemas.openxmlformats.org/officeDocument/2006/relationships/hyperlink" Target="https://www.ncbi.nlm.nih.gov/pubmed/30595370" TargetMode="External"/><Relationship Id="rId43" Type="http://schemas.openxmlformats.org/officeDocument/2006/relationships/hyperlink" Target="https://www.ncbi.nlm.nih.gov/pubmed/30595370" TargetMode="External"/><Relationship Id="rId44" Type="http://schemas.openxmlformats.org/officeDocument/2006/relationships/hyperlink" Target="https://www.ncbi.nlm.nih.gov/pubmed/30595370" TargetMode="External"/><Relationship Id="rId45" Type="http://schemas.openxmlformats.org/officeDocument/2006/relationships/hyperlink" Target="https://www.ncbi.nlm.nih.gov/pubmed/30598549" TargetMode="External"/><Relationship Id="rId46" Type="http://schemas.openxmlformats.org/officeDocument/2006/relationships/hyperlink" Target="https://www.ncbi.nlm.nih.gov/pubmed/30598549" TargetMode="External"/><Relationship Id="rId47" Type="http://schemas.openxmlformats.org/officeDocument/2006/relationships/hyperlink" Target="https://www.ncbi.nlm.nih.gov/pubmed/30598549" TargetMode="External"/><Relationship Id="rId48" Type="http://schemas.openxmlformats.org/officeDocument/2006/relationships/hyperlink" Target="https://www.ncbi.nlm.nih.gov/pubmed/30598549" TargetMode="External"/><Relationship Id="rId49" Type="http://schemas.openxmlformats.org/officeDocument/2006/relationships/hyperlink" Target="https://www.ncbi.nlm.nih.gov/pubmed/31453325" TargetMode="External"/><Relationship Id="rId50" Type="http://schemas.openxmlformats.org/officeDocument/2006/relationships/hyperlink" Target="https://www.ncbi.nlm.nih.gov/pubmed/30048462" TargetMode="External"/><Relationship Id="rId51" Type="http://schemas.openxmlformats.org/officeDocument/2006/relationships/hyperlink" Target="https://www.ncbi.nlm.nih.gov/pubmed/30048462" TargetMode="External"/><Relationship Id="rId52" Type="http://schemas.openxmlformats.org/officeDocument/2006/relationships/hyperlink" Target="https://www.ncbi.nlm.nih.gov/pubmed/30048462" TargetMode="External"/><Relationship Id="rId53" Type="http://schemas.openxmlformats.org/officeDocument/2006/relationships/hyperlink" Target="https://www.ncbi.nlm.nih.gov/pubmed/30048462" TargetMode="External"/><Relationship Id="rId54" Type="http://schemas.openxmlformats.org/officeDocument/2006/relationships/hyperlink" Target="https://www.ncbi.nlm.nih.gov/pubmed/30048462" TargetMode="External"/><Relationship Id="rId55" Type="http://schemas.openxmlformats.org/officeDocument/2006/relationships/hyperlink" Target="https://www.ncbi.nlm.nih.gov/pubmed/30048462" TargetMode="External"/><Relationship Id="rId56" Type="http://schemas.openxmlformats.org/officeDocument/2006/relationships/hyperlink" Target="https://www.ncbi.nlm.nih.gov/pubmed/30048462" TargetMode="External"/><Relationship Id="rId57" Type="http://schemas.openxmlformats.org/officeDocument/2006/relationships/hyperlink" Target="https://www.ncbi.nlm.nih.gov/pubmed/30048462" TargetMode="External"/><Relationship Id="rId58" Type="http://schemas.openxmlformats.org/officeDocument/2006/relationships/hyperlink" Target="https://www.ncbi.nlm.nih.gov/pubmed/30048462" TargetMode="External"/><Relationship Id="rId59" Type="http://schemas.openxmlformats.org/officeDocument/2006/relationships/hyperlink" Target="https://www.ncbi.nlm.nih.gov/pubmed/30048462" TargetMode="External"/><Relationship Id="rId60" Type="http://schemas.openxmlformats.org/officeDocument/2006/relationships/hyperlink" Target="https://www.ncbi.nlm.nih.gov/pubmed/30048462" TargetMode="External"/><Relationship Id="rId61" Type="http://schemas.openxmlformats.org/officeDocument/2006/relationships/hyperlink" Target="https://www.ncbi.nlm.nih.gov/pubmed/28869591" TargetMode="External"/><Relationship Id="rId62" Type="http://schemas.openxmlformats.org/officeDocument/2006/relationships/hyperlink" Target="https://www.ncbi.nlm.nih.gov/pubmed/28869591" TargetMode="External"/><Relationship Id="rId63" Type="http://schemas.openxmlformats.org/officeDocument/2006/relationships/hyperlink" Target="https://www.ncbi.nlm.nih.gov/pubmed/28869591" TargetMode="External"/><Relationship Id="rId64" Type="http://schemas.openxmlformats.org/officeDocument/2006/relationships/hyperlink" Target="https://www.ncbi.nlm.nih.gov/pubmed/28869591" TargetMode="External"/><Relationship Id="rId65" Type="http://schemas.openxmlformats.org/officeDocument/2006/relationships/hyperlink" Target="https://www.ncbi.nlm.nih.gov/pubmed/28869591" TargetMode="External"/><Relationship Id="rId66" Type="http://schemas.openxmlformats.org/officeDocument/2006/relationships/hyperlink" Target="https://www.ncbi.nlm.nih.gov/pubmed/28869591" TargetMode="External"/><Relationship Id="rId67" Type="http://schemas.openxmlformats.org/officeDocument/2006/relationships/hyperlink" Target="https://www.ncbi.nlm.nih.gov/pubmed/31453325" TargetMode="External"/><Relationship Id="rId68" Type="http://schemas.openxmlformats.org/officeDocument/2006/relationships/hyperlink" Target="https://www.ncbi.nlm.nih.gov/pubmed/30595370" TargetMode="External"/><Relationship Id="rId69" Type="http://schemas.openxmlformats.org/officeDocument/2006/relationships/hyperlink" Target="https://www.ncbi.nlm.nih.gov/pubmed/30595370" TargetMode="External"/><Relationship Id="rId70" Type="http://schemas.openxmlformats.org/officeDocument/2006/relationships/hyperlink" Target="https://www.ncbi.nlm.nih.gov/pubmed/28552196" TargetMode="External"/><Relationship Id="rId71" Type="http://schemas.openxmlformats.org/officeDocument/2006/relationships/hyperlink" Target="https://www.ncbi.nlm.nih.gov/pubmed/28552196" TargetMode="External"/><Relationship Id="rId72" Type="http://schemas.openxmlformats.org/officeDocument/2006/relationships/hyperlink" Target="https://www.ncbi.nlm.nih.gov/pubmed/25282103" TargetMode="External"/><Relationship Id="rId73" Type="http://schemas.openxmlformats.org/officeDocument/2006/relationships/hyperlink" Target="https://www.ncbi.nlm.nih.gov/pubmed/23563607" TargetMode="External"/><Relationship Id="rId74" Type="http://schemas.openxmlformats.org/officeDocument/2006/relationships/hyperlink" Target="https://www.ncbi.nlm.nih.gov/pubmed/20881960" TargetMode="External"/><Relationship Id="rId75" Type="http://schemas.openxmlformats.org/officeDocument/2006/relationships/hyperlink" Target="https://www.ncbi.nlm.nih.gov/pubmed/23251661" TargetMode="External"/><Relationship Id="rId76" Type="http://schemas.openxmlformats.org/officeDocument/2006/relationships/hyperlink" Target="https://www.ncbi.nlm.nih.gov/pubmed/31043758" TargetMode="External"/><Relationship Id="rId77" Type="http://schemas.openxmlformats.org/officeDocument/2006/relationships/hyperlink" Target="https://www.ncbi.nlm.nih.gov/pubmed/27082954" TargetMode="External"/><Relationship Id="rId78" Type="http://schemas.openxmlformats.org/officeDocument/2006/relationships/hyperlink" Target="https://www.ncbi.nlm.nih.gov/pubmed/30578418" TargetMode="External"/><Relationship Id="rId79" Type="http://schemas.openxmlformats.org/officeDocument/2006/relationships/hyperlink" Target="https://www.ncbi.nlm.nih.gov/pubmed/27841878" TargetMode="External"/><Relationship Id="rId80" Type="http://schemas.openxmlformats.org/officeDocument/2006/relationships/hyperlink" Target="https://www.ncbi.nlm.nih.gov/pubmed/27841878" TargetMode="External"/><Relationship Id="rId81" Type="http://schemas.openxmlformats.org/officeDocument/2006/relationships/hyperlink" Target="https://www.ncbi.nlm.nih.gov/pubmed/27841878" TargetMode="External"/><Relationship Id="rId82" Type="http://schemas.openxmlformats.org/officeDocument/2006/relationships/hyperlink" Target="https://www.ncbi.nlm.nih.gov/pubmed/28135244" TargetMode="External"/><Relationship Id="rId83" Type="http://schemas.openxmlformats.org/officeDocument/2006/relationships/hyperlink" Target="https://www.ncbi.nlm.nih.gov/pubmed/28628665" TargetMode="External"/><Relationship Id="rId84" Type="http://schemas.openxmlformats.org/officeDocument/2006/relationships/hyperlink" Target="https://www.ncbi.nlm.nih.gov/pubmed/27393504" TargetMode="External"/><Relationship Id="rId85" Type="http://schemas.openxmlformats.org/officeDocument/2006/relationships/hyperlink" Target="https://www.ncbi.nlm.nih.gov/pubmed/21658281" TargetMode="External"/><Relationship Id="rId86" Type="http://schemas.openxmlformats.org/officeDocument/2006/relationships/hyperlink" Target="https://www.ncbi.nlm.nih.gov/pubmed/30578418" TargetMode="External"/><Relationship Id="rId87" Type="http://schemas.openxmlformats.org/officeDocument/2006/relationships/hyperlink" Target="https://www.ncbi.nlm.nih.gov/pubmed/30595370" TargetMode="External"/><Relationship Id="rId88" Type="http://schemas.openxmlformats.org/officeDocument/2006/relationships/hyperlink" Target="https://www.ncbi.nlm.nih.gov/pubmed/30595370" TargetMode="External"/><Relationship Id="rId89" Type="http://schemas.openxmlformats.org/officeDocument/2006/relationships/hyperlink" Target="https://www.ncbi.nlm.nih.gov/pubmed/27841878" TargetMode="External"/><Relationship Id="rId90" Type="http://schemas.openxmlformats.org/officeDocument/2006/relationships/hyperlink" Target="https://www.ncbi.nlm.nih.gov/pubmed/29304378" TargetMode="External"/><Relationship Id="rId91" Type="http://schemas.openxmlformats.org/officeDocument/2006/relationships/hyperlink" Target="https://www.ncbi.nlm.nih.gov/pubmed/29304378" TargetMode="External"/><Relationship Id="rId92" Type="http://schemas.openxmlformats.org/officeDocument/2006/relationships/hyperlink" Target="https://www.ncbi.nlm.nih.gov/pubmed/28644415"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sigmaaldrich.com/catalog/product/USP/1598201?lang=en&amp;region=US" TargetMode="External"/><Relationship Id="rId2" Type="http://schemas.openxmlformats.org/officeDocument/2006/relationships/hyperlink" Target="http://www.finetechnology-ind.com/product_detail.shtml?catalogNo=FT-0630926" TargetMode="External"/><Relationship Id="rId3" Type="http://schemas.openxmlformats.org/officeDocument/2006/relationships/hyperlink" Target="https://orderbb.emolecules.com/cgi-bin/more?vid=902386" TargetMode="External"/><Relationship Id="rId4" Type="http://schemas.openxmlformats.org/officeDocument/2006/relationships/hyperlink" Target="http://www.medchemexpress.com/raloxifene-hydrochloride.html" TargetMode="External"/><Relationship Id="rId5" Type="http://schemas.openxmlformats.org/officeDocument/2006/relationships/hyperlink" Target="http://www.sigmaaldrich.com/catalog/product/SIGMA/H6036?lang=en&amp;region=US" TargetMode="External"/><Relationship Id="rId6" Type="http://schemas.openxmlformats.org/officeDocument/2006/relationships/hyperlink" Target="https://orderbb.emolecules.com/cgi-bin/more?vid=539283" TargetMode="External"/><Relationship Id="rId7" Type="http://schemas.openxmlformats.org/officeDocument/2006/relationships/hyperlink" Target="https://www.molport.com/shop/molecule-link/MolPort-003-983-795" TargetMode="External"/><Relationship Id="rId8" Type="http://schemas.openxmlformats.org/officeDocument/2006/relationships/hyperlink" Target="http://www.finetechnology-ind.com/product_detail.shtml?catalogNo=FT-0671987" TargetMode="External"/><Relationship Id="rId9" Type="http://schemas.openxmlformats.org/officeDocument/2006/relationships/hyperlink" Target="https://orderbb.emolecules.com/cgi-bin/more?vid=72973074" TargetMode="External"/><Relationship Id="rId10" Type="http://schemas.openxmlformats.org/officeDocument/2006/relationships/hyperlink" Target="https://orderbb.emolecules.com/cgi-bin/more?vid=55544241" TargetMode="External"/><Relationship Id="rId11" Type="http://schemas.openxmlformats.org/officeDocument/2006/relationships/hyperlink" Target="http://www.sigmaaldrich.com/catalog/product/USP/1250008?lang=en&amp;region=US" TargetMode="External"/><Relationship Id="rId12" Type="http://schemas.openxmlformats.org/officeDocument/2006/relationships/hyperlink" Target="http://www.medchemexpress.com/Estradiol.html" TargetMode="External"/><Relationship Id="rId13" Type="http://schemas.openxmlformats.org/officeDocument/2006/relationships/hyperlink" Target="http://chemistryondemand.com:8080/eShop/search_results.jsp?jme_mol=&amp;smiles=Y041-5304&amp;s_type=txt&amp;idnumber=Y041-5304" TargetMode="External"/><Relationship Id="rId14" Type="http://schemas.openxmlformats.org/officeDocument/2006/relationships/hyperlink" Target="https://www.molport.com/shop/molecule-link/MolPort-023-276-539" TargetMode="External"/><Relationship Id="rId15" Type="http://schemas.openxmlformats.org/officeDocument/2006/relationships/hyperlink" Target="http://www.sigmaaldrich.com/catalog/product/USP/1195001?lang=en&amp;region=US" TargetMode="External"/><Relationship Id="rId16" Type="http://schemas.openxmlformats.org/officeDocument/2006/relationships/hyperlink" Target="http://www.request.vitasmlab.com/index.php?option=com_search_stk&amp;Itemid=22&amp;stk=STK366318&amp;?utm_source=pubchem&amp;utm_medium=p_search_link&amp;utm_campaign=pubchem_search&amp;utm_content=pubchem_slink" TargetMode="External"/><Relationship Id="rId17" Type="http://schemas.openxmlformats.org/officeDocument/2006/relationships/hyperlink" Target="http://www.finetechnology-ind.com/product_detail.shtml?catalogNo=FT-0603236" TargetMode="External"/><Relationship Id="rId18" Type="http://schemas.openxmlformats.org/officeDocument/2006/relationships/hyperlink" Target="http://www.arkpharminc.com/product/detail/AK113608.html" TargetMode="External"/><Relationship Id="rId19" Type="http://schemas.openxmlformats.org/officeDocument/2006/relationships/hyperlink" Target="https://www.molport.com/shop/molecule-link/MolPort-001-785-868" TargetMode="External"/><Relationship Id="rId20" Type="http://schemas.openxmlformats.org/officeDocument/2006/relationships/hyperlink" Target="http://www.medchemexpress.com/diethylstilbestrol.html" TargetMode="External"/><Relationship Id="rId21" Type="http://schemas.openxmlformats.org/officeDocument/2006/relationships/hyperlink" Target="https://orderbb.emolecules.com/cgi-bin/more?vid=30173146" TargetMode="External"/><Relationship Id="rId22" Type="http://schemas.openxmlformats.org/officeDocument/2006/relationships/hyperlink" Target="http://www.medchemexpress.com/Bazedoxifene-acetate.html" TargetMode="External"/><Relationship Id="rId23" Type="http://schemas.openxmlformats.org/officeDocument/2006/relationships/hyperlink" Target="https://www.molport.com/shop/molecule-link/MolPort-000-720-875" TargetMode="External"/><Relationship Id="rId24" Type="http://schemas.openxmlformats.org/officeDocument/2006/relationships/hyperlink" Target="http://www.sigmaaldrich.com/catalog/product/USP/1286650?lang=en&amp;region=US" TargetMode="External"/><Relationship Id="rId25" Type="http://schemas.openxmlformats.org/officeDocument/2006/relationships/hyperlink" Target="http://www.finetechnology-ind.com/product_detail.shtml?catalogNo=FT-0631129" TargetMode="External"/><Relationship Id="rId26" Type="http://schemas.openxmlformats.org/officeDocument/2006/relationships/hyperlink" Target="https://orders.emolecules.com/cgi-bin/more?vid=6719147" TargetMode="External"/><Relationship Id="rId27" Type="http://schemas.openxmlformats.org/officeDocument/2006/relationships/hyperlink" Target="https://www.molport.com/shop/molecule-link/MolPort-006-069-030" TargetMode="External"/><Relationship Id="rId28" Type="http://schemas.openxmlformats.org/officeDocument/2006/relationships/hyperlink" Target="http://www.medchemexpress.com/Fulvestrant.html" TargetMode="External"/><Relationship Id="rId29" Type="http://schemas.openxmlformats.org/officeDocument/2006/relationships/hyperlink" Target="http://www.sigmaaldrich.com/catalog/product/SIGMA/SML1026?lang=en&amp;region=US" TargetMode="External"/><Relationship Id="rId30" Type="http://schemas.openxmlformats.org/officeDocument/2006/relationships/hyperlink" Target="http://www.finetechnology-ind.com/product_detail.shtml?catalogNo=FT-0660572" TargetMode="External"/><Relationship Id="rId31" Type="http://schemas.openxmlformats.org/officeDocument/2006/relationships/hyperlink" Target="https://orderbb.emolecules.com/cgi-bin/more?vid=8758995" TargetMode="External"/><Relationship Id="rId32" Type="http://schemas.openxmlformats.org/officeDocument/2006/relationships/hyperlink" Target="http://www.medchemexpress.com/Lasofoxifene-Tartrate.html" TargetMode="External"/><Relationship Id="rId33" Type="http://schemas.openxmlformats.org/officeDocument/2006/relationships/hyperlink" Target="https://orderbb.emolecules.com/cgi-bin/more?vid=110047268" TargetMode="External"/><Relationship Id="rId34" Type="http://schemas.openxmlformats.org/officeDocument/2006/relationships/hyperlink" Target="http://www.sigmaaldrich.com/catalog/product/SIAL/02463?lang=en&amp;region=US" TargetMode="External"/><Relationship Id="rId35" Type="http://schemas.openxmlformats.org/officeDocument/2006/relationships/hyperlink" Target="http://www.finetechnology-ind.com/product_detail.shtml?catalogNo=FT-0668001" TargetMode="External"/><Relationship Id="rId36" Type="http://schemas.openxmlformats.org/officeDocument/2006/relationships/hyperlink" Target="http://www.medchemexpress.com/Ethynyl-Estradiol.html" TargetMode="External"/><Relationship Id="rId37" Type="http://schemas.openxmlformats.org/officeDocument/2006/relationships/hyperlink" Target="http://chemistryondemand.com:8080/eShop/search_results.jsp?jme_mol=&amp;smiles=1563-0009&amp;s_type=txt&amp;idnumber=1563-0009" TargetMode="External"/><Relationship Id="rId38" Type="http://schemas.openxmlformats.org/officeDocument/2006/relationships/hyperlink" Target="https://orderbb.emolecules.com/cgi-bin/more?vid=45954892" TargetMode="External"/><Relationship Id="rId39" Type="http://schemas.openxmlformats.org/officeDocument/2006/relationships/hyperlink" Target="https://orders.emolecules.com/cgi-bin/more?vid=1283590" TargetMode="External"/><Relationship Id="rId40" Type="http://schemas.openxmlformats.org/officeDocument/2006/relationships/hyperlink" Target="https://www.molport.com/shop/molecule-link/MolPort-001-948-745" TargetMode="External"/><Relationship Id="rId41" Type="http://schemas.openxmlformats.org/officeDocument/2006/relationships/hyperlink" Target="http://chemistryondemand.com:8080/eShop/search_results.jsp?jme_mol=&amp;smiles=2374-0138&amp;s_type=txt&amp;idnumber=2374-0138" TargetMode="External"/><Relationship Id="rId42" Type="http://schemas.openxmlformats.org/officeDocument/2006/relationships/hyperlink" Target="http://www.sigmaaldrich.com/catalog/product/SIGMA/SML1523?lang=en&amp;region=US" TargetMode="External"/><Relationship Id="rId43" Type="http://schemas.openxmlformats.org/officeDocument/2006/relationships/hyperlink" Target="https://orderbb.emolecules.com/cgi-bin/more?vid=31225888" TargetMode="External"/><Relationship Id="rId44" Type="http://schemas.openxmlformats.org/officeDocument/2006/relationships/hyperlink" Target="https://orderbb.emolecules.com/cgi-bin/more?vid=64086790" TargetMode="External"/><Relationship Id="rId45" Type="http://schemas.openxmlformats.org/officeDocument/2006/relationships/hyperlink" Target="https://orderbb.emolecules.com/cgi-bin/more?vid=72979934" TargetMode="External"/><Relationship Id="rId46" Type="http://schemas.openxmlformats.org/officeDocument/2006/relationships/hyperlink" Target="https://orderbb.emolecules.com/cgi-bin/more?vid=35999491" TargetMode="External"/><Relationship Id="rId47" Type="http://schemas.openxmlformats.org/officeDocument/2006/relationships/hyperlink" Target="http://www.request.vitasmlab.com/index.php?option=com_search_stk&amp;Itemid=22&amp;stk=BBL010771&amp;?utm_source=pubchem&amp;utm_medium=p_search_link&amp;utm_campaign=pubchem_search&amp;utm_content=pubchem_slink" TargetMode="External"/><Relationship Id="rId48" Type="http://schemas.openxmlformats.org/officeDocument/2006/relationships/hyperlink" Target="http://www.finetechnology-ind.com/product_detail.shtml?catalogNo=FT-0663304" TargetMode="External"/><Relationship Id="rId49" Type="http://schemas.openxmlformats.org/officeDocument/2006/relationships/hyperlink" Target="https://orderbb.emolecules.com/cgi-bin/more?vid=42851153" TargetMode="External"/><Relationship Id="rId50" Type="http://schemas.openxmlformats.org/officeDocument/2006/relationships/hyperlink" Target="https://orderbb.emolecules.com/cgi-bin/more?vid=109866673" TargetMode="External"/><Relationship Id="rId51" Type="http://schemas.openxmlformats.org/officeDocument/2006/relationships/hyperlink" Target="https://orderbb.emolecules.com/cgi-bin/more?vid=89942258" TargetMode="External"/><Relationship Id="rId52" Type="http://schemas.openxmlformats.org/officeDocument/2006/relationships/hyperlink" Target="https://orderbb.emolecules.com/cgi-bin/more?vid=45955831" TargetMode="External"/><Relationship Id="rId53" Type="http://schemas.openxmlformats.org/officeDocument/2006/relationships/hyperlink" Target="http://www.sigmaaldrich.com/catalog/product/USP/1255001?lang=en&amp;region=US" TargetMode="External"/><Relationship Id="rId54" Type="http://schemas.openxmlformats.org/officeDocument/2006/relationships/hyperlink" Target="http://www.request.vitasmlab.com/index.php?option=com_search_stk&amp;Itemid=22&amp;stk=STK801833&amp;?utm_source=pubchem&amp;utm_medium=p_search_link&amp;utm_campaign=pubchem_search&amp;utm_content=pubchem_slink" TargetMode="External"/><Relationship Id="rId55" Type="http://schemas.openxmlformats.org/officeDocument/2006/relationships/hyperlink" Target="https://orders.emolecules.com/cgi-bin/more?vid=4363881" TargetMode="External"/><Relationship Id="rId56" Type="http://schemas.openxmlformats.org/officeDocument/2006/relationships/hyperlink" Target="https://www.molport.com/shop/molecule-link/MolPort-001-832-299" TargetMode="External"/><Relationship Id="rId57" Type="http://schemas.openxmlformats.org/officeDocument/2006/relationships/hyperlink" Target="http://www.medchemexpress.com/Estrone.html" TargetMode="External"/><Relationship Id="rId58" Type="http://schemas.openxmlformats.org/officeDocument/2006/relationships/hyperlink" Target="https://orderbb.emolecules.com/cgi-bin/more?vid=109866676" TargetMode="External"/><Relationship Id="rId59" Type="http://schemas.openxmlformats.org/officeDocument/2006/relationships/hyperlink" Target="http://www.sigmaaldrich.com/catalog/product/SIAL/57451?lang=en&amp;region=US" TargetMode="External"/><Relationship Id="rId60" Type="http://schemas.openxmlformats.org/officeDocument/2006/relationships/hyperlink" Target="https://orderbb.emolecules.com/cgi-bin/more?vid=539096" TargetMode="External"/><Relationship Id="rId61" Type="http://schemas.openxmlformats.org/officeDocument/2006/relationships/hyperlink" Target="https://orderbb.emolecules.com/cgi-bin/more?vid=109866688" TargetMode="External"/><Relationship Id="rId62" Type="http://schemas.openxmlformats.org/officeDocument/2006/relationships/hyperlink" Target="https://orderbb.emolecules.com/cgi-bin/more?vid=109767724" TargetMode="External"/><Relationship Id="rId63" Type="http://schemas.openxmlformats.org/officeDocument/2006/relationships/hyperlink" Target="https://orderbb.emolecules.com/cgi-bin/more?vid=109866706" TargetMode="External"/><Relationship Id="rId64" Type="http://schemas.openxmlformats.org/officeDocument/2006/relationships/hyperlink" Target="https://orders.emolecules.com/cgi-bin/more?vid=563931" TargetMode="External"/><Relationship Id="rId65" Type="http://schemas.openxmlformats.org/officeDocument/2006/relationships/hyperlink" Target="https://www.molport.com/shop/molecule-link/MolPort-001-831-623" TargetMode="External"/><Relationship Id="rId66" Type="http://schemas.openxmlformats.org/officeDocument/2006/relationships/hyperlink" Target="http://www.hit2lead.com/comp.asp?db=SC&amp;id=6690549" TargetMode="External"/><Relationship Id="rId67" Type="http://schemas.openxmlformats.org/officeDocument/2006/relationships/hyperlink" Target="https://www.molport.com/shop/molecule-link/MolPort-001-908-829" TargetMode="External"/><Relationship Id="rId68" Type="http://schemas.openxmlformats.org/officeDocument/2006/relationships/hyperlink" Target="https://orderbb.emolecules.com/cgi-bin/more?vid=109866661" TargetMode="External"/><Relationship Id="rId69" Type="http://schemas.openxmlformats.org/officeDocument/2006/relationships/hyperlink" Target="https://orders.emolecules.com/cgi-bin/more?vid=1507451" TargetMode="External"/><Relationship Id="rId70" Type="http://schemas.openxmlformats.org/officeDocument/2006/relationships/hyperlink" Target="https://www.molport.com/shop/molecule-link/MolPort-002-013-087" TargetMode="External"/><Relationship Id="rId71" Type="http://schemas.openxmlformats.org/officeDocument/2006/relationships/hyperlink" Target="http://chemistryondemand.com:8080/eShop/search_results.jsp?jme_mol=&amp;smiles=6917-0289&amp;s_type=txt&amp;idnumber=6917-0289" TargetMode="External"/><Relationship Id="rId72" Type="http://schemas.openxmlformats.org/officeDocument/2006/relationships/hyperlink" Target="http://www.finetechnology-ind.com/product_detail.shtml?catalogNo=FT-0636902" TargetMode="External"/><Relationship Id="rId73" Type="http://schemas.openxmlformats.org/officeDocument/2006/relationships/hyperlink" Target="https://orderbb.emolecules.com/cgi-bin/more?vid=109866685" TargetMode="External"/><Relationship Id="rId74" Type="http://schemas.openxmlformats.org/officeDocument/2006/relationships/hyperlink" Target="http://www.sigmaaldrich.com/catalog/product/SIAL/75119?lang=en&amp;region=US" TargetMode="External"/><Relationship Id="rId75" Type="http://schemas.openxmlformats.org/officeDocument/2006/relationships/hyperlink" Target="https://orderbb.emolecules.com/cgi-bin/more?vid=43214177" TargetMode="External"/><Relationship Id="rId76" Type="http://schemas.openxmlformats.org/officeDocument/2006/relationships/hyperlink" Target="https://www.molport.com/shop/molecule-link/MolPort-039-339-003" TargetMode="External"/><Relationship Id="rId77" Type="http://schemas.openxmlformats.org/officeDocument/2006/relationships/hyperlink" Target="https://orderbb.emolecules.com/cgi-bin/more?vid=109866658" TargetMode="External"/><Relationship Id="rId78" Type="http://schemas.openxmlformats.org/officeDocument/2006/relationships/hyperlink" Target="http://www.sigmaaldrich.com/catalog/product/SIAL/476935?lang=en&amp;region=US" TargetMode="External"/><Relationship Id="rId79" Type="http://schemas.openxmlformats.org/officeDocument/2006/relationships/hyperlink" Target="https://orderbb.emolecules.com/cgi-bin/more?vid=513154" TargetMode="External"/><Relationship Id="rId80" Type="http://schemas.openxmlformats.org/officeDocument/2006/relationships/hyperlink" Target="http://www.sigmaaldrich.com/catalog/product/SIGMA/M7068?lang=en&amp;region=US" TargetMode="External"/><Relationship Id="rId81" Type="http://schemas.openxmlformats.org/officeDocument/2006/relationships/hyperlink" Target="https://orderbb.emolecules.com/cgi-bin/more?vid=48541945" TargetMode="External"/><Relationship Id="rId82" Type="http://schemas.openxmlformats.org/officeDocument/2006/relationships/hyperlink" Target="https://orderbb.emolecules.com/cgi-bin/more?vid=109866682" TargetMode="External"/><Relationship Id="rId83" Type="http://schemas.openxmlformats.org/officeDocument/2006/relationships/hyperlink" Target="http://www.finetechnology-ind.com/product_detail.shtml?catalogNo=FT-0622493" TargetMode="External"/><Relationship Id="rId84" Type="http://schemas.openxmlformats.org/officeDocument/2006/relationships/hyperlink" Target="http://www.arkpharminc.com/product/detail/AK-58772.html" TargetMode="External"/><Relationship Id="rId85" Type="http://schemas.openxmlformats.org/officeDocument/2006/relationships/hyperlink" Target="https://orderbb.emolecules.com/cgi-bin/more?vid=109866632" TargetMode="External"/><Relationship Id="rId86" Type="http://schemas.openxmlformats.org/officeDocument/2006/relationships/hyperlink" Target="https://orderbb.emolecules.com/cgi-bin/more?vid=4367731" TargetMode="External"/><Relationship Id="rId87" Type="http://schemas.openxmlformats.org/officeDocument/2006/relationships/hyperlink" Target="http://www.sigmaaldrich.com/catalog/product/ALDRICH/CDS007446?lang=en&amp;region=US" TargetMode="External"/><Relationship Id="rId88" Type="http://schemas.openxmlformats.org/officeDocument/2006/relationships/hyperlink" Target="https://orderbb.emolecules.com/cgi-bin/more?vid=18187113" TargetMode="External"/><Relationship Id="rId89" Type="http://schemas.openxmlformats.org/officeDocument/2006/relationships/hyperlink" Target="https://www.molport.com/shop/molecule-link/MolPort-009-018-268" TargetMode="External"/><Relationship Id="rId90" Type="http://schemas.openxmlformats.org/officeDocument/2006/relationships/hyperlink" Target="https://orderbb.emolecules.com/cgi-bin/more?vid=109866703" TargetMode="External"/><Relationship Id="rId91" Type="http://schemas.openxmlformats.org/officeDocument/2006/relationships/hyperlink" Target="https://orders.emolecules.com/cgi-bin/more?vid=8278738" TargetMode="External"/><Relationship Id="rId92" Type="http://schemas.openxmlformats.org/officeDocument/2006/relationships/hyperlink" Target="https://www.molport.com/shop/molecule-link/MolPort-002-840-869" TargetMode="External"/><Relationship Id="rId93" Type="http://schemas.openxmlformats.org/officeDocument/2006/relationships/hyperlink" Target="http://www.finetechnology-ind.com/product_detail.shtml?catalogNo=FT-0655605" TargetMode="External"/><Relationship Id="rId94" Type="http://schemas.openxmlformats.org/officeDocument/2006/relationships/hyperlink" Target="https://orders.emolecules.com/cgi-bin/more?vid=50523651" TargetMode="External"/><Relationship Id="rId95" Type="http://schemas.openxmlformats.org/officeDocument/2006/relationships/hyperlink" Target="https://www.molport.com/shop/molecule-link/MolPort-005-941-366" TargetMode="External"/><Relationship Id="rId96" Type="http://schemas.openxmlformats.org/officeDocument/2006/relationships/hyperlink" Target="https://orders.emolecules.com/cgi-bin/more?vid=1232273" TargetMode="External"/><Relationship Id="rId97" Type="http://schemas.openxmlformats.org/officeDocument/2006/relationships/hyperlink" Target="https://www.molport.com/shop/molecule-link/MolPort-001-889-840" TargetMode="External"/><Relationship Id="rId98" Type="http://schemas.openxmlformats.org/officeDocument/2006/relationships/hyperlink" Target="http://chemistryondemand.com:8080/eShop/search_results.jsp?jme_mol=&amp;smiles=1959-0158&amp;s_type=txt&amp;idnumber=1959-0158" TargetMode="External"/><Relationship Id="rId99" Type="http://schemas.openxmlformats.org/officeDocument/2006/relationships/hyperlink" Target="http://www.sigmaaldrich.com/catalog/product/ALDRICH/133027?lang=en&amp;region=US" TargetMode="External"/><Relationship Id="rId100" Type="http://schemas.openxmlformats.org/officeDocument/2006/relationships/hyperlink" Target="http://www.request.vitasmlab.com/index.php?option=com_search_stk&amp;Itemid=22&amp;stk=STK801675&amp;?utm_source=pubchem&amp;utm_medium=p_search_link&amp;utm_campaign=pubchem_search&amp;utm_content=pubchem_slink" TargetMode="External"/><Relationship Id="rId101" Type="http://schemas.openxmlformats.org/officeDocument/2006/relationships/hyperlink" Target="http://www.finetechnology-ind.com/product_detail.shtml?catalogNo=FT-0609178" TargetMode="External"/><Relationship Id="rId102" Type="http://schemas.openxmlformats.org/officeDocument/2006/relationships/hyperlink" Target="https://orders.emolecules.com/cgi-bin/more?vid=475094" TargetMode="External"/><Relationship Id="rId103" Type="http://schemas.openxmlformats.org/officeDocument/2006/relationships/hyperlink" Target="http://www.arkpharminc.com/product/detail/AK116975.html" TargetMode="External"/><Relationship Id="rId104" Type="http://schemas.openxmlformats.org/officeDocument/2006/relationships/hyperlink" Target="https://www.molport.com/shop/molecule-link/MolPort-000-478-161" TargetMode="External"/><Relationship Id="rId105" Type="http://schemas.openxmlformats.org/officeDocument/2006/relationships/hyperlink" Target="http://chemistryondemand.com:8080/eShop/search_results.jsp?jme_mol=&amp;smiles=R035-0072&amp;s_type=txt&amp;idnumber=R035-0072" TargetMode="External"/><Relationship Id="rId106" Type="http://schemas.openxmlformats.org/officeDocument/2006/relationships/hyperlink" Target="https://orderbb.emolecules.com/cgi-bin/more?vid=109866638" TargetMode="External"/><Relationship Id="rId107" Type="http://schemas.openxmlformats.org/officeDocument/2006/relationships/hyperlink" Target="http://www.sigmaaldrich.com/catalog/product/ALDRICH/A89502?lang=en&amp;region=US" TargetMode="External"/><Relationship Id="rId108" Type="http://schemas.openxmlformats.org/officeDocument/2006/relationships/hyperlink" Target="https://orders.emolecules.com/cgi-bin/more?vid=534729" TargetMode="External"/><Relationship Id="rId109" Type="http://schemas.openxmlformats.org/officeDocument/2006/relationships/hyperlink" Target="http://www.arkpharminc.com/product/detail/AK-86236.html" TargetMode="External"/><Relationship Id="rId110" Type="http://schemas.openxmlformats.org/officeDocument/2006/relationships/hyperlink" Target="https://www.molport.com/shop/molecule-link/MolPort-000-146-207" TargetMode="External"/><Relationship Id="rId111" Type="http://schemas.openxmlformats.org/officeDocument/2006/relationships/hyperlink" Target="http://chemistryondemand.com:8080/eShop/search_results.jsp?jme_mol=&amp;smiles=R052-0310&amp;s_type=txt&amp;idnumber=R052-0310" TargetMode="External"/><Relationship Id="rId112" Type="http://schemas.openxmlformats.org/officeDocument/2006/relationships/hyperlink" Target="https://orders.emolecules.com/cgi-bin/more?vid=5476910" TargetMode="External"/><Relationship Id="rId113" Type="http://schemas.openxmlformats.org/officeDocument/2006/relationships/hyperlink" Target="https://www.molport.com/shop/molecule-link/MolPort-003-057-525" TargetMode="External"/><Relationship Id="rId114" Type="http://schemas.openxmlformats.org/officeDocument/2006/relationships/hyperlink" Target="http://chemistryondemand.com:8080/eShop/search_results.jsp?jme_mol=&amp;smiles=K284-1135&amp;s_type=txt&amp;idnumber=K284-1135" TargetMode="External"/><Relationship Id="rId115" Type="http://schemas.openxmlformats.org/officeDocument/2006/relationships/hyperlink" Target="https://orders.emolecules.com/cgi-bin/more?vid=2973224" TargetMode="External"/><Relationship Id="rId116" Type="http://schemas.openxmlformats.org/officeDocument/2006/relationships/hyperlink" Target="https://www.molport.com/shop/molecule-link/MolPort-004-000-970" TargetMode="External"/><Relationship Id="rId117" Type="http://schemas.openxmlformats.org/officeDocument/2006/relationships/hyperlink" Target="https://orders.emolecules.com/cgi-bin/more?vid=2364444" TargetMode="External"/><Relationship Id="rId118" Type="http://schemas.openxmlformats.org/officeDocument/2006/relationships/hyperlink" Target="https://www.molport.com/shop/molecule-link/MolPort-001-025-276" TargetMode="External"/><Relationship Id="rId119" Type="http://schemas.openxmlformats.org/officeDocument/2006/relationships/hyperlink" Target="http://www.hit2lead.com/comp.asp?db=SC&amp;id=5633121" TargetMode="External"/><Relationship Id="rId120" Type="http://schemas.openxmlformats.org/officeDocument/2006/relationships/hyperlink" Target="https://orderbb.emolecules.com/cgi-bin/more?vid=109866635" TargetMode="External"/><Relationship Id="rId121" Type="http://schemas.openxmlformats.org/officeDocument/2006/relationships/hyperlink" Target="http://www.sigmaaldrich.com/catalog/product/ALDRICH/285773?lang=en&amp;region=US" TargetMode="External"/><Relationship Id="rId122" Type="http://schemas.openxmlformats.org/officeDocument/2006/relationships/hyperlink" Target="https://www.molport.com/shop/molecule-link/MolPort-001-740-064" TargetMode="External"/><Relationship Id="rId123" Type="http://schemas.openxmlformats.org/officeDocument/2006/relationships/hyperlink" Target="http://chemistryondemand.com:8080/eShop/search_results.jsp?jme_mol=&amp;smiles=Y041-5304&amp;s_type=txt&amp;idnumber=Y041-5304" TargetMode="External"/><Relationship Id="rId124" Type="http://schemas.openxmlformats.org/officeDocument/2006/relationships/hyperlink" Target="https://www.molport.com/shop/molecule-link/MolPort-002-840-916" TargetMode="External"/><Relationship Id="rId125" Type="http://schemas.openxmlformats.org/officeDocument/2006/relationships/hyperlink" Target="http://www.sigmaaldrich.com/catalog/product/SIAL/30269?lang=en&amp;region=US" TargetMode="External"/><Relationship Id="rId126" Type="http://schemas.openxmlformats.org/officeDocument/2006/relationships/hyperlink" Target="http://www.finetechnology-ind.com/product_detail.shtml?catalogNo=FT-0606539" TargetMode="External"/><Relationship Id="rId127" Type="http://schemas.openxmlformats.org/officeDocument/2006/relationships/hyperlink" Target="https://orders.emolecules.com/cgi-bin/more?vid=509347" TargetMode="External"/><Relationship Id="rId128" Type="http://schemas.openxmlformats.org/officeDocument/2006/relationships/hyperlink" Target="https://www.molport.com/shop/molecule-link/MolPort-000-165-354" TargetMode="External"/><Relationship Id="rId129" Type="http://schemas.openxmlformats.org/officeDocument/2006/relationships/hyperlink" Target="http://www.medchemexpress.com/emodin.html" TargetMode="External"/><Relationship Id="rId130" Type="http://schemas.openxmlformats.org/officeDocument/2006/relationships/hyperlink" Target="https://orderbb.emolecules.com/cgi-bin/more?vid=31206148" TargetMode="External"/><Relationship Id="rId131" Type="http://schemas.openxmlformats.org/officeDocument/2006/relationships/hyperlink" Target="https://www.molport.com/shop/molecule-link/MolPort-019-939-285" TargetMode="External"/><Relationship Id="rId132" Type="http://schemas.openxmlformats.org/officeDocument/2006/relationships/hyperlink" Target="http://www.sigmaaldrich.com/catalog/product/SIAL/34092?lang=en&amp;region=US" TargetMode="External"/><Relationship Id="rId133" Type="http://schemas.openxmlformats.org/officeDocument/2006/relationships/hyperlink" Target="http://www.request.vitasmlab.com/index.php?option=com_search_stk&amp;Itemid=22&amp;stk=STL146386&amp;?utm_source=pubchem&amp;utm_medium=p_search_link&amp;utm_campaign=pubchem_search&amp;utm_content=pubchem_slink" TargetMode="External"/><Relationship Id="rId134" Type="http://schemas.openxmlformats.org/officeDocument/2006/relationships/hyperlink" Target="http://www.finetechnology-ind.com/product_detail.shtml?catalogNo=FT-0603427" TargetMode="External"/><Relationship Id="rId135" Type="http://schemas.openxmlformats.org/officeDocument/2006/relationships/hyperlink" Target="https://orders.emolecules.com/cgi-bin/more?vid=43445562" TargetMode="External"/><Relationship Id="rId136" Type="http://schemas.openxmlformats.org/officeDocument/2006/relationships/hyperlink" Target="http://www.arkpharminc.com/product/detail/AK-39118.html" TargetMode="External"/><Relationship Id="rId137" Type="http://schemas.openxmlformats.org/officeDocument/2006/relationships/hyperlink" Target="https://www.molport.com/shop/molecule-link/MolPort-002-499-801" TargetMode="External"/><Relationship Id="rId138" Type="http://schemas.openxmlformats.org/officeDocument/2006/relationships/hyperlink" Target="http://www.medchemexpress.com/Resveratrol.html" TargetMode="External"/><Relationship Id="rId139" Type="http://schemas.openxmlformats.org/officeDocument/2006/relationships/hyperlink" Target="https://www.molport.com/shop/molecule-link/MolPort-002-840-891" TargetMode="External"/><Relationship Id="rId140" Type="http://schemas.openxmlformats.org/officeDocument/2006/relationships/hyperlink" Target="https://orders.emolecules.com/cgi-bin/more?vid=8261421" TargetMode="External"/><Relationship Id="rId141" Type="http://schemas.openxmlformats.org/officeDocument/2006/relationships/hyperlink" Target="https://www.molport.com/shop/molecule-link/MolPort-002-827-986" TargetMode="External"/><Relationship Id="rId142" Type="http://schemas.openxmlformats.org/officeDocument/2006/relationships/hyperlink" Target="http://www.request.vitasmlab.com/index.php?option=com_search_stk&amp;Itemid=22&amp;stk=STL168684&amp;?utm_source=pubchem&amp;utm_medium=p_search_link&amp;utm_campaign=pubchem_search&amp;utm_content=pubchem_slink" TargetMode="External"/><Relationship Id="rId143" Type="http://schemas.openxmlformats.org/officeDocument/2006/relationships/hyperlink" Target="https://orders.emolecules.com/cgi-bin/more?vid=1390891" TargetMode="External"/><Relationship Id="rId144" Type="http://schemas.openxmlformats.org/officeDocument/2006/relationships/hyperlink" Target="https://www.molport.com/shop/molecule-link/MolPort-000-782-729" TargetMode="External"/><Relationship Id="rId145" Type="http://schemas.openxmlformats.org/officeDocument/2006/relationships/hyperlink" Target="http://www.request.vitasmlab.com/index.php?option=com_search_stk&amp;Itemid=22&amp;stk=STK182610&amp;?utm_source=pubchem&amp;utm_medium=p_search_link&amp;utm_campaign=pubchem_search&amp;utm_content=pubchem_slink" TargetMode="External"/><Relationship Id="rId146" Type="http://schemas.openxmlformats.org/officeDocument/2006/relationships/hyperlink" Target="https://orders.emolecules.com/cgi-bin/more?vid=28217284" TargetMode="External"/><Relationship Id="rId147" Type="http://schemas.openxmlformats.org/officeDocument/2006/relationships/hyperlink" Target="https://www.molport.com/shop/molecule-link/MolPort-002-840-765" TargetMode="External"/><Relationship Id="rId148" Type="http://schemas.openxmlformats.org/officeDocument/2006/relationships/hyperlink" Target="https://orderbb.emolecules.com/cgi-bin/more?vid=50428857" TargetMode="External"/><Relationship Id="rId149" Type="http://schemas.openxmlformats.org/officeDocument/2006/relationships/hyperlink" Target="https://orders.emolecules.com/cgi-bin/more?vid=2111525" TargetMode="External"/><Relationship Id="rId150" Type="http://schemas.openxmlformats.org/officeDocument/2006/relationships/hyperlink" Target="https://www.molport.com/shop/molecule-link/MolPort-002-172-702" TargetMode="External"/><Relationship Id="rId151" Type="http://schemas.openxmlformats.org/officeDocument/2006/relationships/hyperlink" Target="http://chemistryondemand.com:8080/eShop/search_results.jsp?jme_mol=&amp;smiles=2448-0030&amp;s_type=txt&amp;idnumber=2448-0030" TargetMode="External"/><Relationship Id="rId152" Type="http://schemas.openxmlformats.org/officeDocument/2006/relationships/hyperlink" Target="http://www.hit2lead.com/comp.asp?db=SC&amp;id=5859117" TargetMode="External"/><Relationship Id="rId153" Type="http://schemas.openxmlformats.org/officeDocument/2006/relationships/hyperlink" Target="https://orders.emolecules.com/cgi-bin/more?vid=11334600" TargetMode="External"/><Relationship Id="rId154" Type="http://schemas.openxmlformats.org/officeDocument/2006/relationships/hyperlink" Target="https://www.molport.com/shop/molecule-link/MolPort-004-217-015" TargetMode="External"/><Relationship Id="rId155" Type="http://schemas.openxmlformats.org/officeDocument/2006/relationships/hyperlink" Target="https://orders.emolecules.com/cgi-bin/more?vid=3247989" TargetMode="External"/><Relationship Id="rId156" Type="http://schemas.openxmlformats.org/officeDocument/2006/relationships/hyperlink" Target="https://www.molport.com/shop/molecule-link/MolPort-005-508-120" TargetMode="External"/><Relationship Id="rId157" Type="http://schemas.openxmlformats.org/officeDocument/2006/relationships/hyperlink" Target="https://orders.emolecules.com/cgi-bin/more?vid=3312047" TargetMode="External"/><Relationship Id="rId158" Type="http://schemas.openxmlformats.org/officeDocument/2006/relationships/hyperlink" Target="https://www.molport.com/shop/molecule-link/MolPort-004-062-304" TargetMode="External"/><Relationship Id="rId159" Type="http://schemas.openxmlformats.org/officeDocument/2006/relationships/hyperlink" Target="https://orderbb.emolecules.com/cgi-bin/more?vid=68863973" TargetMode="External"/><Relationship Id="rId160" Type="http://schemas.openxmlformats.org/officeDocument/2006/relationships/hyperlink" Target="https://orders.emolecules.com/cgi-bin/more?vid=8279058" TargetMode="External"/><Relationship Id="rId161" Type="http://schemas.openxmlformats.org/officeDocument/2006/relationships/hyperlink" Target="https://www.molport.com/shop/molecule-link/MolPort-002-841-034" TargetMode="External"/><Relationship Id="rId162" Type="http://schemas.openxmlformats.org/officeDocument/2006/relationships/hyperlink" Target="https://www.molport.com/shop/molecule-link/MolPort-002-840-926" TargetMode="External"/><Relationship Id="rId163" Type="http://schemas.openxmlformats.org/officeDocument/2006/relationships/hyperlink" Target="https://orders.emolecules.com/cgi-bin/more?vid=8204198" TargetMode="External"/><Relationship Id="rId164" Type="http://schemas.openxmlformats.org/officeDocument/2006/relationships/hyperlink" Target="https://www.molport.com/shop/molecule-link/MolPort-002-802-205" TargetMode="External"/><Relationship Id="rId165" Type="http://schemas.openxmlformats.org/officeDocument/2006/relationships/hyperlink" Target="https://orders.emolecules.com/cgi-bin/more?vid=2774251" TargetMode="External"/><Relationship Id="rId166" Type="http://schemas.openxmlformats.org/officeDocument/2006/relationships/hyperlink" Target="https://www.molport.com/shop/molecule-link/MolPort-000-681-463" TargetMode="External"/><Relationship Id="rId167" Type="http://schemas.openxmlformats.org/officeDocument/2006/relationships/hyperlink" Target="http://chemistryondemand.com:8080/eShop/search_results.jsp?jme_mol=&amp;smiles=Y030-5638&amp;s_type=txt&amp;idnumber=Y030-5638" TargetMode="External"/><Relationship Id="rId168" Type="http://schemas.openxmlformats.org/officeDocument/2006/relationships/hyperlink" Target="http://www.request.vitasmlab.com/index.php?option=com_search_stk&amp;Itemid=22&amp;stk=STK829292&amp;?utm_source=pubchem&amp;utm_medium=p_search_link&amp;utm_campaign=pubchem_search&amp;utm_content=pubchem_slink" TargetMode="External"/><Relationship Id="rId169" Type="http://schemas.openxmlformats.org/officeDocument/2006/relationships/hyperlink" Target="https://orders.emolecules.com/cgi-bin/more?vid=1025349" TargetMode="External"/><Relationship Id="rId170" Type="http://schemas.openxmlformats.org/officeDocument/2006/relationships/hyperlink" Target="https://www.molport.com/shop/molecule-link/MolPort-000-653-152" TargetMode="External"/><Relationship Id="rId171" Type="http://schemas.openxmlformats.org/officeDocument/2006/relationships/hyperlink" Target="http://chemistryondemand.com:8080/eShop/search_results.jsp?jme_mol=&amp;smiles=3453-0735&amp;s_type=txt&amp;idnumber=3453-0735" TargetMode="External"/><Relationship Id="rId172" Type="http://schemas.openxmlformats.org/officeDocument/2006/relationships/hyperlink" Target="https://orders.emolecules.com/cgi-bin/more?vid=2514429" TargetMode="External"/><Relationship Id="rId173" Type="http://schemas.openxmlformats.org/officeDocument/2006/relationships/hyperlink" Target="https://www.molport.com/shop/molecule-link/MolPort-002-295-880" TargetMode="External"/><Relationship Id="rId174" Type="http://schemas.openxmlformats.org/officeDocument/2006/relationships/hyperlink" Target="http://www.hit2lead.com/comp.asp?db=SC&amp;id=7973894" TargetMode="External"/><Relationship Id="rId175" Type="http://schemas.openxmlformats.org/officeDocument/2006/relationships/hyperlink" Target="http://www.sigmaaldrich.com/catalog/product/SIAL/G4382?lang=en&amp;region=US" TargetMode="External"/><Relationship Id="rId176" Type="http://schemas.openxmlformats.org/officeDocument/2006/relationships/hyperlink" Target="http://www.finetechnology-ind.com/product_detail.shtml?catalogNo=FT-0686636" TargetMode="External"/><Relationship Id="rId177" Type="http://schemas.openxmlformats.org/officeDocument/2006/relationships/hyperlink" Target="https://orders.emolecules.com/cgi-bin/more?vid=538892" TargetMode="External"/><Relationship Id="rId178" Type="http://schemas.openxmlformats.org/officeDocument/2006/relationships/hyperlink" Target="http://www.medchemexpress.com/AT-101-acetic-acid.html" TargetMode="External"/><Relationship Id="rId179" Type="http://schemas.openxmlformats.org/officeDocument/2006/relationships/hyperlink" Target="http://chemistryondemand.com:8080/eShop/search_results.jsp?jme_mol=&amp;smiles=N010-0015&amp;s_type=txt&amp;idnumber=N010-0015" TargetMode="External"/><Relationship Id="rId180" Type="http://schemas.openxmlformats.org/officeDocument/2006/relationships/hyperlink" Target="http://www.finetechnology-ind.com/product_detail.shtml?catalogNo=FT-0625718" TargetMode="External"/><Relationship Id="rId181" Type="http://schemas.openxmlformats.org/officeDocument/2006/relationships/hyperlink" Target="https://orderbb.emolecules.com/cgi-bin/more?vid=8685506" TargetMode="External"/><Relationship Id="rId182" Type="http://schemas.openxmlformats.org/officeDocument/2006/relationships/hyperlink" Target="https://orders.emolecules.com/cgi-bin/more?vid=2245573" TargetMode="External"/><Relationship Id="rId183" Type="http://schemas.openxmlformats.org/officeDocument/2006/relationships/hyperlink" Target="https://www.molport.com/shop/molecule-link/MolPort-000-324-305" TargetMode="External"/><Relationship Id="rId184" Type="http://schemas.openxmlformats.org/officeDocument/2006/relationships/hyperlink" Target="http://chemistryondemand.com:8080/eShop/search_results.jsp?jme_mol=&amp;smiles=7101-0264&amp;s_type=txt&amp;idnumber=7101-0264" TargetMode="External"/><Relationship Id="rId185" Type="http://schemas.openxmlformats.org/officeDocument/2006/relationships/hyperlink" Target="https://orders.emolecules.com/cgi-bin/more?vid=8261385" TargetMode="External"/><Relationship Id="rId186" Type="http://schemas.openxmlformats.org/officeDocument/2006/relationships/hyperlink" Target="https://www.molport.com/shop/molecule-link/MolPort-002-827-967" TargetMode="External"/><Relationship Id="rId187" Type="http://schemas.openxmlformats.org/officeDocument/2006/relationships/hyperlink" Target="https://orders.emolecules.com/cgi-bin/more?vid=1130294" TargetMode="External"/><Relationship Id="rId188" Type="http://schemas.openxmlformats.org/officeDocument/2006/relationships/hyperlink" Target="https://www.molport.com/shop/molecule-link/MolPort-000-467-693" TargetMode="External"/><Relationship Id="rId189" Type="http://schemas.openxmlformats.org/officeDocument/2006/relationships/hyperlink" Target="https://orders.emolecules.com/cgi-bin/more?vid=45949250" TargetMode="External"/><Relationship Id="rId190" Type="http://schemas.openxmlformats.org/officeDocument/2006/relationships/hyperlink" Target="https://www.molport.com/shop/molecule-link/MolPort-019-730-842" TargetMode="External"/><Relationship Id="rId191" Type="http://schemas.openxmlformats.org/officeDocument/2006/relationships/hyperlink" Target="https://www.molport.com/shop/molecule-link/MolPort-019-791-431" TargetMode="External"/><Relationship Id="rId192" Type="http://schemas.openxmlformats.org/officeDocument/2006/relationships/hyperlink" Target="https://orders.emolecules.com/cgi-bin/more?vid=2457255" TargetMode="External"/><Relationship Id="rId193" Type="http://schemas.openxmlformats.org/officeDocument/2006/relationships/hyperlink" Target="https://www.molport.com/shop/molecule-link/MolPort-002-251-332" TargetMode="External"/><Relationship Id="rId194" Type="http://schemas.openxmlformats.org/officeDocument/2006/relationships/hyperlink" Target="http://chemistryondemand.com:8080/eShop/search_results.jsp?jme_mol=&amp;smiles=K284-0819&amp;s_type=txt&amp;idnumber=K284-0819" TargetMode="External"/><Relationship Id="rId195" Type="http://schemas.openxmlformats.org/officeDocument/2006/relationships/hyperlink" Target="http://www.hit2lead.com/comp.asp?db=SC&amp;id=7459915" TargetMode="External"/><Relationship Id="rId196" Type="http://schemas.openxmlformats.org/officeDocument/2006/relationships/hyperlink" Target="https://orders.emolecules.com/cgi-bin/more?vid=2608398" TargetMode="External"/><Relationship Id="rId197" Type="http://schemas.openxmlformats.org/officeDocument/2006/relationships/hyperlink" Target="https://www.molport.com/shop/molecule-link/MolPort-002-637-413" TargetMode="External"/><Relationship Id="rId198" Type="http://schemas.openxmlformats.org/officeDocument/2006/relationships/hyperlink" Target="http://chemistryondemand.com:8080/eShop/search_results.jsp?jme_mol=&amp;smiles=C499-1128&amp;s_type=txt&amp;idnumber=C499-1128" TargetMode="External"/><Relationship Id="rId199" Type="http://schemas.openxmlformats.org/officeDocument/2006/relationships/hyperlink" Target="https://www.molport.com/shop/molecule-link/MolPort-003-817-718" TargetMode="External"/><Relationship Id="rId200" Type="http://schemas.openxmlformats.org/officeDocument/2006/relationships/hyperlink" Target="http://www.sigmaaldrich.com/catalog/product/SIAL/31622?lang=en&amp;region=US" TargetMode="External"/><Relationship Id="rId201" Type="http://schemas.openxmlformats.org/officeDocument/2006/relationships/hyperlink" Target="https://orders.emolecules.com/cgi-bin/more?vid=510833" TargetMode="External"/><Relationship Id="rId202" Type="http://schemas.openxmlformats.org/officeDocument/2006/relationships/hyperlink" Target="https://www.molport.com/shop/molecule-link/MolPort-003-702-306" TargetMode="External"/><Relationship Id="rId203" Type="http://schemas.openxmlformats.org/officeDocument/2006/relationships/hyperlink" Target="http://www.medchemexpress.com/Bithionol.html" TargetMode="External"/><Relationship Id="rId204" Type="http://schemas.openxmlformats.org/officeDocument/2006/relationships/hyperlink" Target="https://orders.emolecules.com/cgi-bin/more?vid=4404980" TargetMode="External"/><Relationship Id="rId205" Type="http://schemas.openxmlformats.org/officeDocument/2006/relationships/hyperlink" Target="https://www.molport.com/shop/molecule-link/MolPort-002-553-145" TargetMode="External"/><Relationship Id="rId206" Type="http://schemas.openxmlformats.org/officeDocument/2006/relationships/hyperlink" Target="https://www.molport.com/shop/molecule-link/MolPort-002-827-929" TargetMode="External"/><Relationship Id="rId207" Type="http://schemas.openxmlformats.org/officeDocument/2006/relationships/hyperlink" Target="https://orders.emolecules.com/cgi-bin/more?vid=11333833" TargetMode="External"/><Relationship Id="rId208" Type="http://schemas.openxmlformats.org/officeDocument/2006/relationships/hyperlink" Target="https://orders.emolecules.com/cgi-bin/more?vid=1825048" TargetMode="External"/><Relationship Id="rId209" Type="http://schemas.openxmlformats.org/officeDocument/2006/relationships/hyperlink" Target="https://www.molport.com/shop/molecule-link/MolPort-000-471-802" TargetMode="External"/><Relationship Id="rId210" Type="http://schemas.openxmlformats.org/officeDocument/2006/relationships/hyperlink" Target="http://chemistryondemand.com:8080/eShop/search_results.jsp?jme_mol=&amp;smiles=6173-0325&amp;s_type=txt&amp;idnumber=6173-0325" TargetMode="External"/><Relationship Id="rId211" Type="http://schemas.openxmlformats.org/officeDocument/2006/relationships/hyperlink" Target="http://www.hit2lead.com/comp.asp?db=SC&amp;id=7671821" TargetMode="External"/><Relationship Id="rId212" Type="http://schemas.openxmlformats.org/officeDocument/2006/relationships/hyperlink" Target="https://orders.emolecules.com/cgi-bin/more?vid=3316954" TargetMode="External"/><Relationship Id="rId213" Type="http://schemas.openxmlformats.org/officeDocument/2006/relationships/hyperlink" Target="https://www.molport.com/shop/molecule-link/MolPort-004-063-565" TargetMode="External"/><Relationship Id="rId214" Type="http://schemas.openxmlformats.org/officeDocument/2006/relationships/hyperlink" Target="https://orders.emolecules.com/cgi-bin/more?vid=30491252" TargetMode="External"/><Relationship Id="rId215" Type="http://schemas.openxmlformats.org/officeDocument/2006/relationships/hyperlink" Target="https://www.molport.com/shop/molecule-link/MolPort-019-937-427" TargetMode="External"/><Relationship Id="rId216" Type="http://schemas.openxmlformats.org/officeDocument/2006/relationships/hyperlink" Target="https://orders.emolecules.com/cgi-bin/more?vid=2027333" TargetMode="External"/><Relationship Id="rId217" Type="http://schemas.openxmlformats.org/officeDocument/2006/relationships/hyperlink" Target="https://www.molport.com/shop/molecule-link/MolPort-002-270-024" TargetMode="External"/><Relationship Id="rId218" Type="http://schemas.openxmlformats.org/officeDocument/2006/relationships/hyperlink" Target="http://www.hit2lead.com/comp.asp?db=SC&amp;id=7803240" TargetMode="External"/><Relationship Id="rId219" Type="http://schemas.openxmlformats.org/officeDocument/2006/relationships/hyperlink" Target="https://orders.emolecules.com/cgi-bin/more?vid=6683764" TargetMode="External"/><Relationship Id="rId220" Type="http://schemas.openxmlformats.org/officeDocument/2006/relationships/hyperlink" Target="https://www.molport.com/shop/molecule-link/MolPort-002-742-347" TargetMode="External"/><Relationship Id="rId221" Type="http://schemas.openxmlformats.org/officeDocument/2006/relationships/hyperlink" Target="http://chemistryondemand.com:8080/eShop/search_results.jsp?jme_mol=&amp;smiles=8018-2064&amp;s_type=txt&amp;idnumber=8018-2064" TargetMode="External"/><Relationship Id="rId222" Type="http://schemas.openxmlformats.org/officeDocument/2006/relationships/hyperlink" Target="https://orders.emolecules.com/cgi-bin/more?vid=2577670" TargetMode="External"/><Relationship Id="rId223" Type="http://schemas.openxmlformats.org/officeDocument/2006/relationships/hyperlink" Target="https://www.molport.com/shop/molecule-link/MolPort-000-787-591" TargetMode="External"/><Relationship Id="rId224" Type="http://schemas.openxmlformats.org/officeDocument/2006/relationships/hyperlink" Target="https://orders.emolecules.com/cgi-bin/more?vid=3370392" TargetMode="External"/><Relationship Id="rId225" Type="http://schemas.openxmlformats.org/officeDocument/2006/relationships/hyperlink" Target="https://www.molport.com/shop/molecule-link/MolPort-004-077-901" TargetMode="External"/><Relationship Id="rId226" Type="http://schemas.openxmlformats.org/officeDocument/2006/relationships/hyperlink" Target="https://orders.emolecules.com/cgi-bin/more?vid=1753544" TargetMode="External"/><Relationship Id="rId227" Type="http://schemas.openxmlformats.org/officeDocument/2006/relationships/hyperlink" Target="https://www.molport.com/shop/molecule-link/MolPort-001-018-850" TargetMode="External"/><Relationship Id="rId228" Type="http://schemas.openxmlformats.org/officeDocument/2006/relationships/hyperlink" Target="http://chemistryondemand.com:8080/eShop/search_results.jsp?jme_mol=&amp;smiles=1171-0599&amp;s_type=txt&amp;idnumber=1171-0599" TargetMode="External"/><Relationship Id="rId229" Type="http://schemas.openxmlformats.org/officeDocument/2006/relationships/hyperlink" Target="https://orders.emolecules.com/cgi-bin/more?vid=31307060" TargetMode="External"/><Relationship Id="rId230" Type="http://schemas.openxmlformats.org/officeDocument/2006/relationships/hyperlink" Target="https://www.molport.com/shop/molecule-link/MolPort-004-013-198" TargetMode="External"/><Relationship Id="rId231" Type="http://schemas.openxmlformats.org/officeDocument/2006/relationships/hyperlink" Target="https://orders.emolecules.com/cgi-bin/more?vid=4655354" TargetMode="External"/><Relationship Id="rId232" Type="http://schemas.openxmlformats.org/officeDocument/2006/relationships/hyperlink" Target="https://www.molport.com/shop/molecule-link/MolPort-002-632-427" TargetMode="External"/><Relationship Id="rId233" Type="http://schemas.openxmlformats.org/officeDocument/2006/relationships/hyperlink" Target="https://orders.emolecules.com/cgi-bin/more?vid=1719423" TargetMode="External"/><Relationship Id="rId234" Type="http://schemas.openxmlformats.org/officeDocument/2006/relationships/hyperlink" Target="https://www.molport.com/shop/molecule-link/MolPort-002-580-188" TargetMode="External"/><Relationship Id="rId235" Type="http://schemas.openxmlformats.org/officeDocument/2006/relationships/hyperlink" Target="https://orders.emolecules.com/cgi-bin/more?vid=30697122" TargetMode="External"/><Relationship Id="rId236" Type="http://schemas.openxmlformats.org/officeDocument/2006/relationships/hyperlink" Target="https://www.molport.com/shop/molecule-link/MolPort-004-048-584" TargetMode="External"/><Relationship Id="rId237" Type="http://schemas.openxmlformats.org/officeDocument/2006/relationships/hyperlink" Target="https://orders.emolecules.com/cgi-bin/more?vid=3244046" TargetMode="External"/><Relationship Id="rId238" Type="http://schemas.openxmlformats.org/officeDocument/2006/relationships/hyperlink" Target="https://www.molport.com/shop/molecule-link/MolPort-004-045-494" TargetMode="External"/><Relationship Id="rId239" Type="http://schemas.openxmlformats.org/officeDocument/2006/relationships/hyperlink" Target="https://orders.emolecules.com/cgi-bin/more?vid=1606985" TargetMode="External"/><Relationship Id="rId240" Type="http://schemas.openxmlformats.org/officeDocument/2006/relationships/hyperlink" Target="https://www.molport.com/shop/molecule-link/MolPort-000-993-717" TargetMode="External"/><Relationship Id="rId241" Type="http://schemas.openxmlformats.org/officeDocument/2006/relationships/hyperlink" Target="http://chemistryondemand.com:8080/eShop/search_results.jsp?jme_mol=&amp;smiles=2817-4386&amp;s_type=txt&amp;idnumber=2817-4386" TargetMode="External"/><Relationship Id="rId242" Type="http://schemas.openxmlformats.org/officeDocument/2006/relationships/hyperlink" Target="https://orders.emolecules.com/cgi-bin/more?vid=1327356" TargetMode="External"/><Relationship Id="rId243" Type="http://schemas.openxmlformats.org/officeDocument/2006/relationships/hyperlink" Target="https://www.molport.com/shop/molecule-link/MolPort-001-904-893" TargetMode="External"/><Relationship Id="rId244" Type="http://schemas.openxmlformats.org/officeDocument/2006/relationships/hyperlink" Target="http://www.request.vitasmlab.com/index.php?option=com_search_stk&amp;Itemid=22&amp;stk=STK267578&amp;?utm_source=pubchem&amp;utm_medium=p_search_link&amp;utm_campaign=pubchem_search&amp;utm_content=pubchem_slink" TargetMode="External"/><Relationship Id="rId245" Type="http://schemas.openxmlformats.org/officeDocument/2006/relationships/hyperlink" Target="https://orders.emolecules.com/cgi-bin/more?vid=1163975" TargetMode="External"/><Relationship Id="rId246" Type="http://schemas.openxmlformats.org/officeDocument/2006/relationships/hyperlink" Target="https://www.molport.com/shop/molecule-link/MolPort-001-014-072" TargetMode="External"/><Relationship Id="rId247" Type="http://schemas.openxmlformats.org/officeDocument/2006/relationships/hyperlink" Target="http://chemistryondemand.com:8080/eShop/search_results.jsp?jme_mol=&amp;smiles=0627-0108&amp;s_type=txt&amp;idnumber=0627-0108" TargetMode="External"/><Relationship Id="rId248" Type="http://schemas.openxmlformats.org/officeDocument/2006/relationships/hyperlink" Target="http://www.hit2lead.com/comp.asp?db=SC&amp;id=5161287" TargetMode="External"/><Relationship Id="rId249" Type="http://schemas.openxmlformats.org/officeDocument/2006/relationships/hyperlink" Target="https://orders.emolecules.com/cgi-bin/more?vid=1402888" TargetMode="External"/><Relationship Id="rId250" Type="http://schemas.openxmlformats.org/officeDocument/2006/relationships/hyperlink" Target="https://www.molport.com/shop/molecule-link/MolPort-001-984-703" TargetMode="External"/><Relationship Id="rId251" Type="http://schemas.openxmlformats.org/officeDocument/2006/relationships/hyperlink" Target="http://chemistryondemand.com:8080/eShop/search_results.jsp?jme_mol=&amp;smiles=3615-0038&amp;s_type=txt&amp;idnumber=3615-0038" TargetMode="External"/><Relationship Id="rId252" Type="http://schemas.openxmlformats.org/officeDocument/2006/relationships/hyperlink" Target="https://orders.emolecules.com/cgi-bin/more?vid=4620449" TargetMode="External"/><Relationship Id="rId253" Type="http://schemas.openxmlformats.org/officeDocument/2006/relationships/hyperlink" Target="https://www.molport.com/shop/molecule-link/MolPort-002-619-429" TargetMode="External"/><Relationship Id="rId254" Type="http://schemas.openxmlformats.org/officeDocument/2006/relationships/hyperlink" Target="https://orders.emolecules.com/cgi-bin/more?vid=4399573" TargetMode="External"/><Relationship Id="rId255" Type="http://schemas.openxmlformats.org/officeDocument/2006/relationships/hyperlink" Target="https://www.molport.com/shop/molecule-link/MolPort-002-550-892" TargetMode="External"/><Relationship Id="rId256" Type="http://schemas.openxmlformats.org/officeDocument/2006/relationships/hyperlink" Target="https://orders.emolecules.com/cgi-bin/more?vid=2576415" TargetMode="External"/><Relationship Id="rId257" Type="http://schemas.openxmlformats.org/officeDocument/2006/relationships/hyperlink" Target="https://www.molport.com/shop/molecule-link/MolPort-002-603-327" TargetMode="External"/><Relationship Id="rId258" Type="http://schemas.openxmlformats.org/officeDocument/2006/relationships/hyperlink" Target="http://chemistryondemand.com:8080/eShop/search_results.jsp?jme_mol=&amp;smiles=6173-0392&amp;s_type=txt&amp;idnumber=6173-0392" TargetMode="External"/><Relationship Id="rId259" Type="http://schemas.openxmlformats.org/officeDocument/2006/relationships/hyperlink" Target="https://orders.emolecules.com/cgi-bin/more?vid=8261399" TargetMode="External"/><Relationship Id="rId260" Type="http://schemas.openxmlformats.org/officeDocument/2006/relationships/hyperlink" Target="https://www.molport.com/shop/molecule-link/MolPort-002-827-975" TargetMode="External"/><Relationship Id="rId261" Type="http://schemas.openxmlformats.org/officeDocument/2006/relationships/hyperlink" Target="http://www.sigmaaldrich.com/catalog/product/SIGMA/E2002?lang=en&amp;region=US" TargetMode="External"/><Relationship Id="rId262" Type="http://schemas.openxmlformats.org/officeDocument/2006/relationships/hyperlink" Target="http://www.sigmaaldrich.com/catalog/product/SIAL/35409?lang=en&amp;region=US" TargetMode="External"/><Relationship Id="rId263" Type="http://schemas.openxmlformats.org/officeDocument/2006/relationships/hyperlink" Target="https://orders.emolecules.com/cgi-bin/more?vid=4784670" TargetMode="External"/><Relationship Id="rId264" Type="http://schemas.openxmlformats.org/officeDocument/2006/relationships/hyperlink" Target="https://www.molport.com/shop/molecule-link/MolPort-002-509-708" TargetMode="External"/><Relationship Id="rId265" Type="http://schemas.openxmlformats.org/officeDocument/2006/relationships/hyperlink" Target="https://orders.emolecules.com/cgi-bin/more?vid=3492780" TargetMode="External"/><Relationship Id="rId266" Type="http://schemas.openxmlformats.org/officeDocument/2006/relationships/hyperlink" Target="https://orders.emolecules.com/cgi-bin/more?vid=5475312" TargetMode="External"/><Relationship Id="rId267" Type="http://schemas.openxmlformats.org/officeDocument/2006/relationships/hyperlink" Target="https://www.molport.com/shop/molecule-link/MolPort-003-057-002" TargetMode="External"/><Relationship Id="rId268" Type="http://schemas.openxmlformats.org/officeDocument/2006/relationships/hyperlink" Target="http://chemistryondemand.com:8080/eShop/search_results.jsp?jme_mol=&amp;smiles=4088-0361&amp;s_type=txt&amp;idnumber=4088-0361" TargetMode="External"/><Relationship Id="rId269" Type="http://schemas.openxmlformats.org/officeDocument/2006/relationships/hyperlink" Target="https://orders.emolecules.com/cgi-bin/more?vid=3491252" TargetMode="External"/><Relationship Id="rId270" Type="http://schemas.openxmlformats.org/officeDocument/2006/relationships/hyperlink" Target="https://www.molport.com/shop/molecule-link/MolPort-004-116-043" TargetMode="External"/><Relationship Id="rId271" Type="http://schemas.openxmlformats.org/officeDocument/2006/relationships/hyperlink" Target="https://orders.emolecules.com/cgi-bin/more?vid=1358977" TargetMode="External"/><Relationship Id="rId272" Type="http://schemas.openxmlformats.org/officeDocument/2006/relationships/hyperlink" Target="https://www.molport.com/shop/molecule-link/MolPort-004-972-613" TargetMode="External"/><Relationship Id="rId273" Type="http://schemas.openxmlformats.org/officeDocument/2006/relationships/hyperlink" Target="http://chemistryondemand.com:8080/eShop/search_results.jsp?jme_mol=&amp;smiles=Y010-0779&amp;s_type=txt&amp;idnumber=Y010-0779" TargetMode="External"/><Relationship Id="rId274" Type="http://schemas.openxmlformats.org/officeDocument/2006/relationships/hyperlink" Target="https://orders.emolecules.com/cgi-bin/more?vid=2459775" TargetMode="External"/><Relationship Id="rId275" Type="http://schemas.openxmlformats.org/officeDocument/2006/relationships/hyperlink" Target="https://www.molport.com/shop/molecule-link/MolPort-000-181-759" TargetMode="External"/><Relationship Id="rId276" Type="http://schemas.openxmlformats.org/officeDocument/2006/relationships/hyperlink" Target="http://www.hit2lead.com/comp.asp?db=SC&amp;id=7543262" TargetMode="External"/><Relationship Id="rId277" Type="http://schemas.openxmlformats.org/officeDocument/2006/relationships/hyperlink" Target="https://orders.emolecules.com/cgi-bin/more?vid=8233527" TargetMode="External"/><Relationship Id="rId278" Type="http://schemas.openxmlformats.org/officeDocument/2006/relationships/hyperlink" Target="https://www.molport.com/shop/molecule-link/MolPort-002-814-246" TargetMode="External"/><Relationship Id="rId279" Type="http://schemas.openxmlformats.org/officeDocument/2006/relationships/hyperlink" Target="https://orders.emolecules.com/cgi-bin/more?vid=2439358" TargetMode="External"/><Relationship Id="rId280" Type="http://schemas.openxmlformats.org/officeDocument/2006/relationships/hyperlink" Target="https://www.molport.com/shop/molecule-link/MolPort-000-370-809" TargetMode="External"/><Relationship Id="rId281" Type="http://schemas.openxmlformats.org/officeDocument/2006/relationships/hyperlink" Target="http://www.hit2lead.com/comp.asp?db=SC&amp;id=7215617" TargetMode="External"/><Relationship Id="rId282" Type="http://schemas.openxmlformats.org/officeDocument/2006/relationships/hyperlink" Target="https://orders.emolecules.com/cgi-bin/more?vid=2603454" TargetMode="External"/><Relationship Id="rId283" Type="http://schemas.openxmlformats.org/officeDocument/2006/relationships/hyperlink" Target="https://www.molport.com/shop/molecule-link/MolPort-002-883-225" TargetMode="External"/><Relationship Id="rId284" Type="http://schemas.openxmlformats.org/officeDocument/2006/relationships/hyperlink" Target="http://chemistryondemand.com:8080/eShop/search_results.jsp?jme_mol=&amp;smiles=C365-0005&amp;s_type=txt&amp;idnumber=C365-0005" TargetMode="External"/></Relationships>
</file>

<file path=xl/worksheets/sheet1.xml><?xml version="1.0" encoding="utf-8"?>
<worksheet xmlns="http://schemas.openxmlformats.org/spreadsheetml/2006/main" xmlns:r="http://schemas.openxmlformats.org/officeDocument/2006/relationships">
  <dimension ref="A1:E44"/>
  <sheetViews>
    <sheetView tabSelected="1" workbookViewId="0"/>
  </sheetViews>
  <sheetFormatPr defaultRowHeight="15"/>
  <sheetData>
    <row r="1" spans="1:5">
      <c r="A1" s="1" t="s">
        <v>4765</v>
      </c>
      <c r="B1" s="2" t="s">
        <v>4780</v>
      </c>
      <c r="D1" s="1" t="s">
        <v>4772</v>
      </c>
      <c r="E1" s="1" t="s">
        <v>4773</v>
      </c>
    </row>
    <row r="2" spans="1:5">
      <c r="A2" s="1" t="s">
        <v>4766</v>
      </c>
      <c r="B2" s="2" t="s">
        <v>4782</v>
      </c>
      <c r="D2" s="3" t="s">
        <v>4785</v>
      </c>
      <c r="E2" s="3">
        <v>91.26000000000001</v>
      </c>
    </row>
    <row r="3" spans="1:5">
      <c r="A3" s="1" t="s">
        <v>4767</v>
      </c>
      <c r="B3" s="2" t="s">
        <v>3626</v>
      </c>
      <c r="D3" s="1" t="s">
        <v>4774</v>
      </c>
      <c r="E3" s="1"/>
    </row>
    <row r="4" spans="1:5">
      <c r="A4" s="1" t="s">
        <v>4768</v>
      </c>
      <c r="B4" s="2" t="s">
        <v>4783</v>
      </c>
      <c r="D4" s="3" t="s">
        <v>4786</v>
      </c>
      <c r="E4" s="3"/>
    </row>
    <row r="5" spans="1:5">
      <c r="A5" s="1" t="s">
        <v>4769</v>
      </c>
      <c r="B5" s="2" t="s">
        <v>4784</v>
      </c>
    </row>
    <row r="6" spans="1:5">
      <c r="A6" s="1" t="s">
        <v>4770</v>
      </c>
      <c r="B6" s="2" t="s">
        <v>4781</v>
      </c>
    </row>
    <row r="7" spans="1:5">
      <c r="A7" s="1" t="s">
        <v>4771</v>
      </c>
      <c r="B7" s="2">
        <v>4</v>
      </c>
    </row>
    <row r="9" spans="1:5">
      <c r="A9" s="1" t="s">
        <v>4775</v>
      </c>
      <c r="B9" s="1"/>
      <c r="D9" s="1" t="s">
        <v>4777</v>
      </c>
      <c r="E9" s="1"/>
    </row>
    <row r="10" spans="1:5">
      <c r="A10" s="1" t="s">
        <v>4776</v>
      </c>
      <c r="B10" s="1" t="s">
        <v>3617</v>
      </c>
      <c r="D10" s="1" t="s">
        <v>4778</v>
      </c>
      <c r="E10" s="1" t="s">
        <v>4779</v>
      </c>
    </row>
    <row r="11" spans="1:5">
      <c r="A11" s="4" t="s">
        <v>4789</v>
      </c>
      <c r="B11" s="5" t="s">
        <v>4787</v>
      </c>
      <c r="D11" s="5" t="s">
        <v>4799</v>
      </c>
    </row>
    <row r="12" spans="1:5">
      <c r="A12" s="4" t="s">
        <v>4792</v>
      </c>
      <c r="B12" s="5" t="s">
        <v>4790</v>
      </c>
      <c r="D12" s="5" t="s">
        <v>4800</v>
      </c>
    </row>
    <row r="13" spans="1:5">
      <c r="A13" s="4" t="s">
        <v>4795</v>
      </c>
      <c r="B13" s="5" t="s">
        <v>4793</v>
      </c>
      <c r="D13" s="5" t="s">
        <v>4801</v>
      </c>
    </row>
    <row r="14" spans="1:5">
      <c r="A14" s="4" t="s">
        <v>4798</v>
      </c>
      <c r="B14" s="5" t="s">
        <v>4796</v>
      </c>
      <c r="D14" s="5" t="s">
        <v>4802</v>
      </c>
    </row>
    <row r="15" spans="1:5">
      <c r="D15" s="5" t="s">
        <v>4803</v>
      </c>
    </row>
    <row r="16" spans="1:5">
      <c r="D16" s="5" t="s">
        <v>4804</v>
      </c>
    </row>
    <row r="17" spans="4:4">
      <c r="D17" s="5" t="s">
        <v>4805</v>
      </c>
    </row>
    <row r="18" spans="4:4">
      <c r="D18" s="5" t="s">
        <v>4806</v>
      </c>
    </row>
    <row r="19" spans="4:4">
      <c r="D19" s="5" t="s">
        <v>4807</v>
      </c>
    </row>
    <row r="20" spans="4:4">
      <c r="D20" s="5" t="s">
        <v>4808</v>
      </c>
    </row>
    <row r="21" spans="4:4">
      <c r="D21" s="5" t="s">
        <v>4809</v>
      </c>
    </row>
    <row r="22" spans="4:4">
      <c r="D22" s="5" t="s">
        <v>4810</v>
      </c>
    </row>
    <row r="23" spans="4:4">
      <c r="D23" s="5" t="s">
        <v>4811</v>
      </c>
    </row>
    <row r="24" spans="4:4">
      <c r="D24" s="5" t="s">
        <v>4812</v>
      </c>
    </row>
    <row r="25" spans="4:4">
      <c r="D25" s="5" t="s">
        <v>4813</v>
      </c>
    </row>
    <row r="26" spans="4:4">
      <c r="D26" s="5" t="s">
        <v>4814</v>
      </c>
    </row>
    <row r="27" spans="4:4">
      <c r="D27" s="5" t="s">
        <v>4815</v>
      </c>
    </row>
    <row r="28" spans="4:4">
      <c r="D28" s="5" t="s">
        <v>4816</v>
      </c>
    </row>
    <row r="29" spans="4:4">
      <c r="D29" s="5" t="s">
        <v>4817</v>
      </c>
    </row>
    <row r="30" spans="4:4">
      <c r="D30" s="5" t="s">
        <v>4818</v>
      </c>
    </row>
    <row r="31" spans="4:4">
      <c r="D31" s="5" t="s">
        <v>4819</v>
      </c>
    </row>
    <row r="32" spans="4:4">
      <c r="D32" s="5" t="s">
        <v>4820</v>
      </c>
    </row>
    <row r="33" spans="4:4">
      <c r="D33" s="5" t="s">
        <v>4821</v>
      </c>
    </row>
    <row r="34" spans="4:4">
      <c r="D34" s="5" t="s">
        <v>4822</v>
      </c>
    </row>
    <row r="35" spans="4:4">
      <c r="D35" s="5" t="s">
        <v>4823</v>
      </c>
    </row>
    <row r="36" spans="4:4">
      <c r="D36" s="5" t="s">
        <v>4824</v>
      </c>
    </row>
    <row r="37" spans="4:4">
      <c r="D37" s="5" t="s">
        <v>4825</v>
      </c>
    </row>
    <row r="38" spans="4:4">
      <c r="D38" s="5" t="s">
        <v>4826</v>
      </c>
    </row>
    <row r="39" spans="4:4">
      <c r="D39" s="5" t="s">
        <v>4827</v>
      </c>
    </row>
    <row r="40" spans="4:4">
      <c r="D40" s="5" t="s">
        <v>4828</v>
      </c>
    </row>
    <row r="41" spans="4:4">
      <c r="D41" s="5" t="s">
        <v>4829</v>
      </c>
    </row>
    <row r="42" spans="4:4">
      <c r="D42" s="5" t="s">
        <v>4830</v>
      </c>
    </row>
    <row r="43" spans="4:4">
      <c r="D43" s="5" t="s">
        <v>4831</v>
      </c>
    </row>
    <row r="44" spans="4:4">
      <c r="D44" s="5" t="s">
        <v>4832</v>
      </c>
    </row>
  </sheetData>
  <mergeCells count="4">
    <mergeCell ref="D3:E3"/>
    <mergeCell ref="A9:B9"/>
    <mergeCell ref="D9:E9"/>
    <mergeCell ref="D4:E4"/>
  </mergeCells>
  <hyperlinks>
    <hyperlink ref="A11" r:id="rId1"/>
    <hyperlink ref="A12" r:id="rId2"/>
    <hyperlink ref="A13" r:id="rId3"/>
    <hyperlink ref="A14"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dimension ref="A1:S501"/>
  <sheetViews>
    <sheetView workbookViewId="0"/>
  </sheetViews>
  <sheetFormatPr defaultRowHeight="15"/>
  <sheetData>
    <row r="1" spans="1:19">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row>
    <row r="2" spans="1:19">
      <c r="A2" t="s">
        <v>19</v>
      </c>
      <c r="B2" t="s">
        <v>518</v>
      </c>
      <c r="C2" t="s">
        <v>803</v>
      </c>
      <c r="D2" t="b">
        <v>1</v>
      </c>
      <c r="E2" t="b">
        <v>0</v>
      </c>
      <c r="F2" t="b">
        <v>0</v>
      </c>
      <c r="G2" t="b">
        <v>0</v>
      </c>
      <c r="H2" t="b">
        <v>0</v>
      </c>
      <c r="I2" t="b">
        <v>0</v>
      </c>
      <c r="J2" t="b">
        <v>0</v>
      </c>
      <c r="K2" t="b">
        <v>0</v>
      </c>
      <c r="L2" t="b">
        <v>0</v>
      </c>
      <c r="N2" t="s">
        <v>1034</v>
      </c>
      <c r="O2" t="s">
        <v>1532</v>
      </c>
      <c r="P2" t="s">
        <v>2026</v>
      </c>
      <c r="Q2" s="7" t="s">
        <v>2518</v>
      </c>
      <c r="S2" t="s">
        <v>3223</v>
      </c>
    </row>
    <row r="3" spans="1:19">
      <c r="A3" t="s">
        <v>20</v>
      </c>
      <c r="B3" t="s">
        <v>519</v>
      </c>
      <c r="C3" t="s">
        <v>803</v>
      </c>
      <c r="D3" t="b">
        <v>1</v>
      </c>
      <c r="E3" t="b">
        <v>0</v>
      </c>
      <c r="F3" t="b">
        <v>0</v>
      </c>
      <c r="G3" t="b">
        <v>0</v>
      </c>
      <c r="H3" t="b">
        <v>0</v>
      </c>
      <c r="I3" t="b">
        <v>0</v>
      </c>
      <c r="J3" t="b">
        <v>0</v>
      </c>
      <c r="K3" t="b">
        <v>0</v>
      </c>
      <c r="L3" t="b">
        <v>0</v>
      </c>
      <c r="N3" t="s">
        <v>1035</v>
      </c>
      <c r="O3" t="s">
        <v>1533</v>
      </c>
      <c r="P3" t="s">
        <v>2027</v>
      </c>
      <c r="Q3" s="7" t="s">
        <v>2519</v>
      </c>
      <c r="S3" t="s">
        <v>3224</v>
      </c>
    </row>
    <row r="4" spans="1:19">
      <c r="A4" t="s">
        <v>21</v>
      </c>
      <c r="B4" t="s">
        <v>520</v>
      </c>
      <c r="C4" t="s">
        <v>803</v>
      </c>
      <c r="D4" t="b">
        <v>1</v>
      </c>
      <c r="E4" t="b">
        <v>0</v>
      </c>
      <c r="F4" t="b">
        <v>0</v>
      </c>
      <c r="G4" t="b">
        <v>0</v>
      </c>
      <c r="H4" t="b">
        <v>0</v>
      </c>
      <c r="I4" t="b">
        <v>0</v>
      </c>
      <c r="J4" t="b">
        <v>0</v>
      </c>
      <c r="K4" t="b">
        <v>0</v>
      </c>
      <c r="L4" t="b">
        <v>0</v>
      </c>
      <c r="M4" t="s">
        <v>807</v>
      </c>
      <c r="N4" t="s">
        <v>1036</v>
      </c>
      <c r="O4" t="s">
        <v>1534</v>
      </c>
      <c r="P4" t="s">
        <v>2028</v>
      </c>
      <c r="Q4" s="7" t="s">
        <v>2520</v>
      </c>
    </row>
    <row r="5" spans="1:19">
      <c r="A5" t="s">
        <v>22</v>
      </c>
      <c r="B5" t="s">
        <v>521</v>
      </c>
      <c r="C5" t="s">
        <v>803</v>
      </c>
      <c r="D5" t="b">
        <v>1</v>
      </c>
      <c r="E5" t="b">
        <v>0</v>
      </c>
      <c r="F5" t="b">
        <v>0</v>
      </c>
      <c r="G5" t="b">
        <v>0</v>
      </c>
      <c r="H5" t="b">
        <v>0</v>
      </c>
      <c r="I5" t="b">
        <v>0</v>
      </c>
      <c r="J5" t="b">
        <v>0</v>
      </c>
      <c r="K5" t="b">
        <v>1</v>
      </c>
      <c r="L5" t="b">
        <v>0</v>
      </c>
      <c r="M5" t="s">
        <v>808</v>
      </c>
      <c r="N5" t="s">
        <v>1037</v>
      </c>
      <c r="O5" t="s">
        <v>1535</v>
      </c>
      <c r="P5" t="s">
        <v>2029</v>
      </c>
      <c r="Q5" s="7" t="s">
        <v>2521</v>
      </c>
      <c r="R5" t="s">
        <v>3018</v>
      </c>
      <c r="S5" t="s">
        <v>3225</v>
      </c>
    </row>
    <row r="6" spans="1:19">
      <c r="A6" t="s">
        <v>23</v>
      </c>
      <c r="B6" t="s">
        <v>522</v>
      </c>
      <c r="C6" t="s">
        <v>803</v>
      </c>
      <c r="D6" t="b">
        <v>1</v>
      </c>
      <c r="E6" t="b">
        <v>0</v>
      </c>
      <c r="F6" t="b">
        <v>0</v>
      </c>
      <c r="G6" t="b">
        <v>0</v>
      </c>
      <c r="H6" t="b">
        <v>0</v>
      </c>
      <c r="I6" t="b">
        <v>0</v>
      </c>
      <c r="J6" t="b">
        <v>0</v>
      </c>
      <c r="K6" t="b">
        <v>0</v>
      </c>
      <c r="L6" t="b">
        <v>0</v>
      </c>
      <c r="N6" t="s">
        <v>1038</v>
      </c>
      <c r="O6" t="s">
        <v>1536</v>
      </c>
      <c r="P6" t="s">
        <v>2030</v>
      </c>
      <c r="Q6" s="7" t="s">
        <v>2522</v>
      </c>
      <c r="S6" t="s">
        <v>3226</v>
      </c>
    </row>
    <row r="7" spans="1:19">
      <c r="A7" t="s">
        <v>24</v>
      </c>
      <c r="B7" t="s">
        <v>523</v>
      </c>
      <c r="C7" t="s">
        <v>803</v>
      </c>
      <c r="D7" t="b">
        <v>1</v>
      </c>
      <c r="E7" t="b">
        <v>0</v>
      </c>
      <c r="F7" t="b">
        <v>0</v>
      </c>
      <c r="G7" t="b">
        <v>0</v>
      </c>
      <c r="H7" t="b">
        <v>0</v>
      </c>
      <c r="I7" t="b">
        <v>0</v>
      </c>
      <c r="J7" t="b">
        <v>0</v>
      </c>
      <c r="K7" t="b">
        <v>0</v>
      </c>
      <c r="L7" t="b">
        <v>0</v>
      </c>
      <c r="M7" t="s">
        <v>807</v>
      </c>
      <c r="N7" t="s">
        <v>1039</v>
      </c>
      <c r="O7" t="s">
        <v>1537</v>
      </c>
      <c r="P7" t="s">
        <v>2031</v>
      </c>
      <c r="Q7" s="7" t="s">
        <v>2523</v>
      </c>
    </row>
    <row r="8" spans="1:19">
      <c r="A8" t="s">
        <v>25</v>
      </c>
      <c r="B8" t="s">
        <v>524</v>
      </c>
      <c r="C8" t="s">
        <v>803</v>
      </c>
      <c r="D8" t="b">
        <v>1</v>
      </c>
      <c r="E8" t="b">
        <v>0</v>
      </c>
      <c r="F8" t="b">
        <v>0</v>
      </c>
      <c r="G8" t="b">
        <v>0</v>
      </c>
      <c r="H8" t="b">
        <v>0</v>
      </c>
      <c r="I8" t="b">
        <v>0</v>
      </c>
      <c r="J8" t="b">
        <v>0</v>
      </c>
      <c r="K8" t="b">
        <v>0</v>
      </c>
      <c r="L8" t="b">
        <v>0</v>
      </c>
      <c r="N8" t="s">
        <v>1040</v>
      </c>
      <c r="O8" t="s">
        <v>1538</v>
      </c>
      <c r="P8" t="s">
        <v>2032</v>
      </c>
      <c r="Q8" s="7" t="s">
        <v>2524</v>
      </c>
      <c r="S8" t="s">
        <v>3227</v>
      </c>
    </row>
    <row r="9" spans="1:19">
      <c r="A9" t="s">
        <v>26</v>
      </c>
      <c r="B9" t="s">
        <v>525</v>
      </c>
      <c r="C9" t="s">
        <v>803</v>
      </c>
      <c r="D9" t="b">
        <v>1</v>
      </c>
      <c r="E9" t="b">
        <v>0</v>
      </c>
      <c r="F9" t="b">
        <v>0</v>
      </c>
      <c r="G9" t="b">
        <v>0</v>
      </c>
      <c r="H9" t="b">
        <v>0</v>
      </c>
      <c r="I9" t="b">
        <v>0</v>
      </c>
      <c r="J9" t="b">
        <v>0</v>
      </c>
      <c r="K9" t="b">
        <v>0</v>
      </c>
      <c r="L9" t="b">
        <v>0</v>
      </c>
      <c r="M9" t="s">
        <v>807</v>
      </c>
      <c r="N9" t="s">
        <v>1041</v>
      </c>
      <c r="O9" t="s">
        <v>1539</v>
      </c>
      <c r="P9" t="s">
        <v>2033</v>
      </c>
      <c r="Q9" s="7" t="s">
        <v>2525</v>
      </c>
    </row>
    <row r="10" spans="1:19">
      <c r="A10" t="s">
        <v>27</v>
      </c>
      <c r="B10" t="s">
        <v>526</v>
      </c>
      <c r="C10" t="s">
        <v>803</v>
      </c>
      <c r="D10" t="b">
        <v>1</v>
      </c>
      <c r="E10" t="b">
        <v>0</v>
      </c>
      <c r="F10" t="b">
        <v>0</v>
      </c>
      <c r="G10" t="b">
        <v>0</v>
      </c>
      <c r="H10" t="b">
        <v>0</v>
      </c>
      <c r="I10" t="b">
        <v>0</v>
      </c>
      <c r="J10" t="b">
        <v>0</v>
      </c>
      <c r="K10" t="b">
        <v>0</v>
      </c>
      <c r="L10" t="b">
        <v>0</v>
      </c>
      <c r="M10" t="s">
        <v>809</v>
      </c>
      <c r="N10" t="s">
        <v>1042</v>
      </c>
      <c r="O10" t="s">
        <v>1540</v>
      </c>
      <c r="P10" t="s">
        <v>2034</v>
      </c>
      <c r="Q10" s="7" t="s">
        <v>2526</v>
      </c>
      <c r="R10" t="s">
        <v>3019</v>
      </c>
      <c r="S10" t="s">
        <v>3228</v>
      </c>
    </row>
    <row r="11" spans="1:19">
      <c r="A11" t="s">
        <v>28</v>
      </c>
      <c r="B11" t="s">
        <v>527</v>
      </c>
      <c r="C11" t="s">
        <v>803</v>
      </c>
      <c r="D11" t="b">
        <v>1</v>
      </c>
      <c r="E11" t="b">
        <v>0</v>
      </c>
      <c r="F11" t="b">
        <v>0</v>
      </c>
      <c r="G11" t="b">
        <v>0</v>
      </c>
      <c r="H11" t="b">
        <v>0</v>
      </c>
      <c r="I11" t="b">
        <v>0</v>
      </c>
      <c r="J11" t="b">
        <v>1</v>
      </c>
      <c r="K11" t="b">
        <v>0</v>
      </c>
      <c r="L11" t="b">
        <v>0</v>
      </c>
      <c r="N11" t="s">
        <v>1043</v>
      </c>
      <c r="O11" t="s">
        <v>1541</v>
      </c>
      <c r="P11" t="s">
        <v>2035</v>
      </c>
      <c r="Q11" s="7" t="s">
        <v>2527</v>
      </c>
      <c r="S11" t="s">
        <v>3229</v>
      </c>
    </row>
    <row r="12" spans="1:19">
      <c r="A12" t="s">
        <v>29</v>
      </c>
      <c r="B12" t="s">
        <v>528</v>
      </c>
      <c r="C12" t="s">
        <v>803</v>
      </c>
      <c r="D12" t="b">
        <v>1</v>
      </c>
      <c r="E12" t="b">
        <v>0</v>
      </c>
      <c r="F12" t="b">
        <v>0</v>
      </c>
      <c r="G12" t="b">
        <v>0</v>
      </c>
      <c r="H12" t="b">
        <v>0</v>
      </c>
      <c r="I12" t="b">
        <v>0</v>
      </c>
      <c r="J12" t="b">
        <v>0</v>
      </c>
      <c r="K12" t="b">
        <v>0</v>
      </c>
      <c r="L12" t="b">
        <v>0</v>
      </c>
      <c r="N12" t="s">
        <v>1044</v>
      </c>
      <c r="O12" t="s">
        <v>1542</v>
      </c>
      <c r="P12" t="s">
        <v>2036</v>
      </c>
      <c r="Q12" s="7" t="s">
        <v>2528</v>
      </c>
      <c r="S12" t="s">
        <v>3230</v>
      </c>
    </row>
    <row r="13" spans="1:19">
      <c r="A13" t="s">
        <v>30</v>
      </c>
      <c r="B13" t="s">
        <v>529</v>
      </c>
      <c r="C13" t="s">
        <v>803</v>
      </c>
      <c r="D13" t="b">
        <v>1</v>
      </c>
      <c r="E13" t="b">
        <v>0</v>
      </c>
      <c r="F13" t="b">
        <v>0</v>
      </c>
      <c r="G13" t="b">
        <v>0</v>
      </c>
      <c r="H13" t="b">
        <v>0</v>
      </c>
      <c r="I13" t="b">
        <v>0</v>
      </c>
      <c r="J13" t="b">
        <v>0</v>
      </c>
      <c r="K13" t="b">
        <v>0</v>
      </c>
      <c r="L13" t="b">
        <v>0</v>
      </c>
      <c r="N13" t="s">
        <v>1045</v>
      </c>
      <c r="O13" t="s">
        <v>1543</v>
      </c>
      <c r="P13" t="s">
        <v>2037</v>
      </c>
      <c r="Q13" s="7" t="s">
        <v>2529</v>
      </c>
      <c r="S13" t="s">
        <v>3231</v>
      </c>
    </row>
    <row r="14" spans="1:19">
      <c r="A14" t="s">
        <v>31</v>
      </c>
      <c r="B14" t="s">
        <v>530</v>
      </c>
      <c r="C14" t="s">
        <v>803</v>
      </c>
      <c r="D14" t="b">
        <v>1</v>
      </c>
      <c r="E14" t="b">
        <v>0</v>
      </c>
      <c r="F14" t="b">
        <v>0</v>
      </c>
      <c r="G14" t="b">
        <v>0</v>
      </c>
      <c r="H14" t="b">
        <v>0</v>
      </c>
      <c r="I14" t="b">
        <v>0</v>
      </c>
      <c r="J14" t="b">
        <v>0</v>
      </c>
      <c r="K14" t="b">
        <v>0</v>
      </c>
      <c r="L14" t="b">
        <v>0</v>
      </c>
      <c r="N14" t="s">
        <v>1046</v>
      </c>
      <c r="O14" t="s">
        <v>1544</v>
      </c>
      <c r="P14" t="s">
        <v>2038</v>
      </c>
      <c r="Q14" s="7" t="s">
        <v>2530</v>
      </c>
      <c r="S14" t="s">
        <v>3232</v>
      </c>
    </row>
    <row r="15" spans="1:19">
      <c r="A15" t="s">
        <v>32</v>
      </c>
      <c r="B15" t="s">
        <v>531</v>
      </c>
      <c r="C15" t="s">
        <v>803</v>
      </c>
      <c r="D15" t="b">
        <v>1</v>
      </c>
      <c r="E15" t="b">
        <v>0</v>
      </c>
      <c r="F15" t="b">
        <v>0</v>
      </c>
      <c r="G15" t="b">
        <v>0</v>
      </c>
      <c r="H15" t="b">
        <v>0</v>
      </c>
      <c r="I15" t="b">
        <v>0</v>
      </c>
      <c r="J15" t="b">
        <v>0</v>
      </c>
      <c r="K15" t="b">
        <v>0</v>
      </c>
      <c r="L15" t="b">
        <v>0</v>
      </c>
      <c r="N15" t="s">
        <v>1047</v>
      </c>
      <c r="O15" t="s">
        <v>1545</v>
      </c>
      <c r="P15" t="s">
        <v>2039</v>
      </c>
      <c r="Q15" s="7" t="s">
        <v>2531</v>
      </c>
      <c r="S15" t="s">
        <v>3233</v>
      </c>
    </row>
    <row r="16" spans="1:19">
      <c r="A16" t="s">
        <v>33</v>
      </c>
      <c r="B16" t="s">
        <v>532</v>
      </c>
      <c r="C16" t="s">
        <v>803</v>
      </c>
      <c r="D16" t="b">
        <v>1</v>
      </c>
      <c r="E16" t="b">
        <v>0</v>
      </c>
      <c r="F16" t="b">
        <v>0</v>
      </c>
      <c r="G16" t="b">
        <v>0</v>
      </c>
      <c r="H16" t="b">
        <v>0</v>
      </c>
      <c r="I16" t="b">
        <v>0</v>
      </c>
      <c r="J16" t="b">
        <v>0</v>
      </c>
      <c r="K16" t="b">
        <v>0</v>
      </c>
      <c r="L16" t="b">
        <v>0</v>
      </c>
      <c r="M16" t="s">
        <v>810</v>
      </c>
      <c r="N16" t="s">
        <v>1048</v>
      </c>
      <c r="O16" t="s">
        <v>1546</v>
      </c>
      <c r="P16" t="s">
        <v>2040</v>
      </c>
      <c r="Q16" s="7" t="s">
        <v>2532</v>
      </c>
      <c r="R16" t="s">
        <v>3020</v>
      </c>
      <c r="S16" t="s">
        <v>3234</v>
      </c>
    </row>
    <row r="17" spans="1:19">
      <c r="A17" t="s">
        <v>34</v>
      </c>
      <c r="B17" t="s">
        <v>533</v>
      </c>
      <c r="C17" t="s">
        <v>803</v>
      </c>
      <c r="D17" t="b">
        <v>1</v>
      </c>
      <c r="E17" t="b">
        <v>0</v>
      </c>
      <c r="F17" t="b">
        <v>0</v>
      </c>
      <c r="G17" t="b">
        <v>0</v>
      </c>
      <c r="H17" t="b">
        <v>0</v>
      </c>
      <c r="I17" t="b">
        <v>0</v>
      </c>
      <c r="J17" t="b">
        <v>0</v>
      </c>
      <c r="K17" t="b">
        <v>0</v>
      </c>
      <c r="L17" t="b">
        <v>0</v>
      </c>
      <c r="N17" t="s">
        <v>1049</v>
      </c>
      <c r="O17" t="s">
        <v>1547</v>
      </c>
      <c r="P17" t="s">
        <v>2041</v>
      </c>
      <c r="Q17" s="7" t="s">
        <v>2533</v>
      </c>
      <c r="S17" t="s">
        <v>3235</v>
      </c>
    </row>
    <row r="18" spans="1:19">
      <c r="A18" t="s">
        <v>35</v>
      </c>
      <c r="B18" t="s">
        <v>534</v>
      </c>
      <c r="C18" t="s">
        <v>803</v>
      </c>
      <c r="D18" t="b">
        <v>1</v>
      </c>
      <c r="E18" t="b">
        <v>0</v>
      </c>
      <c r="F18" t="b">
        <v>0</v>
      </c>
      <c r="G18" t="b">
        <v>0</v>
      </c>
      <c r="H18" t="b">
        <v>0</v>
      </c>
      <c r="I18" t="b">
        <v>0</v>
      </c>
      <c r="J18" t="b">
        <v>0</v>
      </c>
      <c r="K18" t="b">
        <v>0</v>
      </c>
      <c r="L18" t="b">
        <v>0</v>
      </c>
      <c r="N18" t="s">
        <v>1050</v>
      </c>
      <c r="O18" t="s">
        <v>1548</v>
      </c>
      <c r="P18" t="s">
        <v>2042</v>
      </c>
      <c r="Q18" s="7" t="s">
        <v>2534</v>
      </c>
      <c r="S18" t="s">
        <v>3236</v>
      </c>
    </row>
    <row r="19" spans="1:19">
      <c r="A19" t="s">
        <v>36</v>
      </c>
      <c r="B19" t="s">
        <v>534</v>
      </c>
      <c r="C19" t="s">
        <v>803</v>
      </c>
      <c r="D19" t="b">
        <v>1</v>
      </c>
      <c r="E19" t="b">
        <v>0</v>
      </c>
      <c r="F19" t="b">
        <v>0</v>
      </c>
      <c r="G19" t="b">
        <v>0</v>
      </c>
      <c r="H19" t="b">
        <v>0</v>
      </c>
      <c r="I19" t="b">
        <v>0</v>
      </c>
      <c r="J19" t="b">
        <v>0</v>
      </c>
      <c r="K19" t="b">
        <v>0</v>
      </c>
      <c r="L19" t="b">
        <v>0</v>
      </c>
      <c r="N19" t="s">
        <v>1051</v>
      </c>
      <c r="O19" t="s">
        <v>1549</v>
      </c>
      <c r="P19" t="s">
        <v>2043</v>
      </c>
      <c r="Q19" s="7" t="s">
        <v>2535</v>
      </c>
      <c r="S19" t="s">
        <v>3237</v>
      </c>
    </row>
    <row r="20" spans="1:19">
      <c r="A20" t="s">
        <v>37</v>
      </c>
      <c r="B20" t="s">
        <v>530</v>
      </c>
      <c r="C20" t="s">
        <v>803</v>
      </c>
      <c r="D20" t="b">
        <v>1</v>
      </c>
      <c r="E20" t="b">
        <v>0</v>
      </c>
      <c r="F20" t="b">
        <v>0</v>
      </c>
      <c r="G20" t="b">
        <v>0</v>
      </c>
      <c r="H20" t="b">
        <v>0</v>
      </c>
      <c r="I20" t="b">
        <v>0</v>
      </c>
      <c r="J20" t="b">
        <v>0</v>
      </c>
      <c r="K20" t="b">
        <v>0</v>
      </c>
      <c r="L20" t="b">
        <v>0</v>
      </c>
      <c r="N20" t="s">
        <v>1052</v>
      </c>
      <c r="O20" t="s">
        <v>1550</v>
      </c>
      <c r="P20" t="s">
        <v>2044</v>
      </c>
      <c r="Q20" s="7" t="s">
        <v>2536</v>
      </c>
      <c r="S20" t="s">
        <v>3238</v>
      </c>
    </row>
    <row r="21" spans="1:19">
      <c r="A21" t="s">
        <v>38</v>
      </c>
      <c r="B21" t="s">
        <v>533</v>
      </c>
      <c r="C21" t="s">
        <v>803</v>
      </c>
      <c r="D21" t="b">
        <v>1</v>
      </c>
      <c r="E21" t="b">
        <v>0</v>
      </c>
      <c r="F21" t="b">
        <v>0</v>
      </c>
      <c r="G21" t="b">
        <v>0</v>
      </c>
      <c r="H21" t="b">
        <v>0</v>
      </c>
      <c r="I21" t="b">
        <v>0</v>
      </c>
      <c r="J21" t="b">
        <v>0</v>
      </c>
      <c r="K21" t="b">
        <v>0</v>
      </c>
      <c r="L21" t="b">
        <v>0</v>
      </c>
      <c r="N21" t="s">
        <v>1053</v>
      </c>
      <c r="O21" t="s">
        <v>1551</v>
      </c>
      <c r="P21" t="s">
        <v>2045</v>
      </c>
      <c r="Q21" s="7" t="s">
        <v>2537</v>
      </c>
      <c r="S21" t="s">
        <v>3239</v>
      </c>
    </row>
    <row r="22" spans="1:19">
      <c r="A22" t="s">
        <v>39</v>
      </c>
      <c r="B22" t="s">
        <v>519</v>
      </c>
      <c r="C22" t="s">
        <v>803</v>
      </c>
      <c r="D22" t="b">
        <v>1</v>
      </c>
      <c r="E22" t="b">
        <v>0</v>
      </c>
      <c r="F22" t="b">
        <v>0</v>
      </c>
      <c r="G22" t="b">
        <v>0</v>
      </c>
      <c r="H22" t="b">
        <v>0</v>
      </c>
      <c r="I22" t="b">
        <v>0</v>
      </c>
      <c r="J22" t="b">
        <v>0</v>
      </c>
      <c r="K22" t="b">
        <v>0</v>
      </c>
      <c r="L22" t="b">
        <v>0</v>
      </c>
      <c r="N22" t="s">
        <v>1054</v>
      </c>
      <c r="O22" t="s">
        <v>1552</v>
      </c>
      <c r="P22" t="s">
        <v>2046</v>
      </c>
      <c r="Q22" s="7" t="s">
        <v>2538</v>
      </c>
      <c r="S22" t="s">
        <v>3240</v>
      </c>
    </row>
    <row r="23" spans="1:19">
      <c r="A23" t="s">
        <v>40</v>
      </c>
      <c r="B23" t="s">
        <v>535</v>
      </c>
      <c r="C23" t="s">
        <v>803</v>
      </c>
      <c r="D23" t="b">
        <v>1</v>
      </c>
      <c r="E23" t="b">
        <v>0</v>
      </c>
      <c r="F23" t="b">
        <v>0</v>
      </c>
      <c r="G23" t="b">
        <v>0</v>
      </c>
      <c r="H23" t="b">
        <v>0</v>
      </c>
      <c r="I23" t="b">
        <v>0</v>
      </c>
      <c r="J23" t="b">
        <v>0</v>
      </c>
      <c r="K23" t="b">
        <v>0</v>
      </c>
      <c r="L23" t="b">
        <v>0</v>
      </c>
      <c r="N23" t="s">
        <v>1055</v>
      </c>
      <c r="O23" t="s">
        <v>1553</v>
      </c>
      <c r="P23" t="s">
        <v>2047</v>
      </c>
      <c r="Q23" s="7" t="s">
        <v>2539</v>
      </c>
      <c r="S23" t="s">
        <v>3241</v>
      </c>
    </row>
    <row r="24" spans="1:19">
      <c r="A24" t="s">
        <v>41</v>
      </c>
      <c r="B24" t="s">
        <v>536</v>
      </c>
      <c r="C24" t="s">
        <v>803</v>
      </c>
      <c r="D24" t="b">
        <v>1</v>
      </c>
      <c r="E24" t="b">
        <v>0</v>
      </c>
      <c r="F24" t="b">
        <v>0</v>
      </c>
      <c r="G24" t="b">
        <v>0</v>
      </c>
      <c r="H24" t="b">
        <v>0</v>
      </c>
      <c r="I24" t="b">
        <v>0</v>
      </c>
      <c r="J24" t="b">
        <v>0</v>
      </c>
      <c r="K24" t="b">
        <v>0</v>
      </c>
      <c r="L24" t="b">
        <v>0</v>
      </c>
      <c r="N24" t="s">
        <v>1056</v>
      </c>
      <c r="O24" t="s">
        <v>1554</v>
      </c>
      <c r="P24" t="s">
        <v>2048</v>
      </c>
      <c r="Q24" s="7" t="s">
        <v>2540</v>
      </c>
      <c r="S24" t="s">
        <v>3242</v>
      </c>
    </row>
    <row r="25" spans="1:19">
      <c r="A25" t="s">
        <v>42</v>
      </c>
      <c r="B25" t="s">
        <v>528</v>
      </c>
      <c r="C25" t="s">
        <v>803</v>
      </c>
      <c r="D25" t="b">
        <v>1</v>
      </c>
      <c r="E25" t="b">
        <v>0</v>
      </c>
      <c r="F25" t="b">
        <v>0</v>
      </c>
      <c r="G25" t="b">
        <v>0</v>
      </c>
      <c r="H25" t="b">
        <v>0</v>
      </c>
      <c r="I25" t="b">
        <v>0</v>
      </c>
      <c r="J25" t="b">
        <v>1</v>
      </c>
      <c r="K25" t="b">
        <v>0</v>
      </c>
      <c r="L25" t="b">
        <v>0</v>
      </c>
      <c r="N25" t="s">
        <v>1057</v>
      </c>
      <c r="O25" t="s">
        <v>1555</v>
      </c>
      <c r="P25" t="s">
        <v>2049</v>
      </c>
      <c r="Q25" s="7" t="s">
        <v>2541</v>
      </c>
      <c r="S25" t="s">
        <v>3243</v>
      </c>
    </row>
    <row r="26" spans="1:19">
      <c r="A26" t="s">
        <v>43</v>
      </c>
      <c r="B26" t="s">
        <v>537</v>
      </c>
      <c r="C26" t="s">
        <v>803</v>
      </c>
      <c r="D26" t="b">
        <v>1</v>
      </c>
      <c r="E26" t="b">
        <v>0</v>
      </c>
      <c r="F26" t="b">
        <v>0</v>
      </c>
      <c r="G26" t="b">
        <v>0</v>
      </c>
      <c r="H26" t="b">
        <v>0</v>
      </c>
      <c r="I26" t="b">
        <v>0</v>
      </c>
      <c r="J26" t="b">
        <v>0</v>
      </c>
      <c r="K26" t="b">
        <v>0</v>
      </c>
      <c r="L26" t="b">
        <v>0</v>
      </c>
      <c r="N26" t="s">
        <v>1058</v>
      </c>
      <c r="O26" t="s">
        <v>1556</v>
      </c>
      <c r="P26" t="s">
        <v>2050</v>
      </c>
      <c r="Q26" s="7" t="s">
        <v>2542</v>
      </c>
      <c r="S26" t="s">
        <v>3244</v>
      </c>
    </row>
    <row r="27" spans="1:19">
      <c r="A27" t="s">
        <v>44</v>
      </c>
      <c r="B27" t="s">
        <v>538</v>
      </c>
      <c r="C27" t="s">
        <v>803</v>
      </c>
      <c r="D27" t="b">
        <v>1</v>
      </c>
      <c r="E27" t="b">
        <v>0</v>
      </c>
      <c r="F27" t="b">
        <v>0</v>
      </c>
      <c r="G27" t="b">
        <v>0</v>
      </c>
      <c r="H27" t="b">
        <v>0</v>
      </c>
      <c r="I27" t="b">
        <v>0</v>
      </c>
      <c r="J27" t="b">
        <v>0</v>
      </c>
      <c r="K27" t="b">
        <v>0</v>
      </c>
      <c r="L27" t="b">
        <v>0</v>
      </c>
      <c r="N27" t="s">
        <v>1059</v>
      </c>
      <c r="O27" t="s">
        <v>1557</v>
      </c>
      <c r="P27" t="s">
        <v>2051</v>
      </c>
      <c r="Q27" s="7" t="s">
        <v>2543</v>
      </c>
      <c r="S27" t="s">
        <v>3245</v>
      </c>
    </row>
    <row r="28" spans="1:19">
      <c r="A28" t="s">
        <v>45</v>
      </c>
      <c r="B28" t="s">
        <v>539</v>
      </c>
      <c r="C28" t="s">
        <v>803</v>
      </c>
      <c r="D28" t="b">
        <v>1</v>
      </c>
      <c r="E28" t="b">
        <v>0</v>
      </c>
      <c r="F28" t="b">
        <v>0</v>
      </c>
      <c r="G28" t="b">
        <v>0</v>
      </c>
      <c r="H28" t="b">
        <v>0</v>
      </c>
      <c r="I28" t="b">
        <v>0</v>
      </c>
      <c r="J28" t="b">
        <v>0</v>
      </c>
      <c r="K28" t="b">
        <v>0</v>
      </c>
      <c r="L28" t="b">
        <v>0</v>
      </c>
      <c r="M28" t="s">
        <v>811</v>
      </c>
      <c r="N28" t="s">
        <v>1060</v>
      </c>
      <c r="O28" t="s">
        <v>1558</v>
      </c>
      <c r="P28" t="s">
        <v>2052</v>
      </c>
      <c r="Q28" s="7" t="s">
        <v>2544</v>
      </c>
      <c r="R28" t="s">
        <v>3021</v>
      </c>
    </row>
    <row r="29" spans="1:19">
      <c r="A29" t="s">
        <v>46</v>
      </c>
      <c r="B29" t="s">
        <v>540</v>
      </c>
      <c r="C29" t="s">
        <v>803</v>
      </c>
      <c r="D29" t="b">
        <v>1</v>
      </c>
      <c r="E29" t="b">
        <v>0</v>
      </c>
      <c r="F29" t="b">
        <v>0</v>
      </c>
      <c r="G29" t="b">
        <v>0</v>
      </c>
      <c r="H29" t="b">
        <v>0</v>
      </c>
      <c r="I29" t="b">
        <v>0</v>
      </c>
      <c r="J29" t="b">
        <v>0</v>
      </c>
      <c r="K29" t="b">
        <v>0</v>
      </c>
      <c r="L29" t="b">
        <v>0</v>
      </c>
      <c r="N29" t="s">
        <v>1061</v>
      </c>
      <c r="O29" t="s">
        <v>1559</v>
      </c>
      <c r="P29" t="s">
        <v>2053</v>
      </c>
      <c r="Q29" s="7" t="s">
        <v>2545</v>
      </c>
      <c r="S29" t="s">
        <v>3246</v>
      </c>
    </row>
    <row r="30" spans="1:19">
      <c r="A30" t="s">
        <v>47</v>
      </c>
      <c r="B30" t="s">
        <v>527</v>
      </c>
      <c r="C30" t="s">
        <v>803</v>
      </c>
      <c r="D30" t="b">
        <v>1</v>
      </c>
      <c r="E30" t="b">
        <v>0</v>
      </c>
      <c r="F30" t="b">
        <v>0</v>
      </c>
      <c r="G30" t="b">
        <v>0</v>
      </c>
      <c r="H30" t="b">
        <v>0</v>
      </c>
      <c r="I30" t="b">
        <v>0</v>
      </c>
      <c r="J30" t="b">
        <v>0</v>
      </c>
      <c r="K30" t="b">
        <v>0</v>
      </c>
      <c r="L30" t="b">
        <v>0</v>
      </c>
      <c r="N30" t="s">
        <v>1062</v>
      </c>
      <c r="O30" t="s">
        <v>1560</v>
      </c>
      <c r="P30" t="s">
        <v>2054</v>
      </c>
      <c r="Q30" s="7" t="s">
        <v>2546</v>
      </c>
      <c r="S30" t="s">
        <v>3247</v>
      </c>
    </row>
    <row r="31" spans="1:19">
      <c r="A31" t="s">
        <v>48</v>
      </c>
      <c r="B31" t="s">
        <v>541</v>
      </c>
      <c r="C31" t="s">
        <v>803</v>
      </c>
      <c r="D31" t="b">
        <v>1</v>
      </c>
      <c r="E31" t="b">
        <v>0</v>
      </c>
      <c r="F31" t="b">
        <v>0</v>
      </c>
      <c r="G31" t="b">
        <v>0</v>
      </c>
      <c r="H31" t="b">
        <v>0</v>
      </c>
      <c r="I31" t="b">
        <v>0</v>
      </c>
      <c r="J31" t="b">
        <v>0</v>
      </c>
      <c r="K31" t="b">
        <v>0</v>
      </c>
      <c r="L31" t="b">
        <v>0</v>
      </c>
      <c r="M31" t="s">
        <v>812</v>
      </c>
      <c r="N31" t="s">
        <v>1063</v>
      </c>
      <c r="O31" t="s">
        <v>1561</v>
      </c>
      <c r="P31" t="s">
        <v>2055</v>
      </c>
      <c r="Q31" s="7" t="s">
        <v>2547</v>
      </c>
      <c r="R31" t="s">
        <v>3022</v>
      </c>
      <c r="S31" t="s">
        <v>3248</v>
      </c>
    </row>
    <row r="32" spans="1:19">
      <c r="A32" t="s">
        <v>49</v>
      </c>
      <c r="B32" t="s">
        <v>542</v>
      </c>
      <c r="C32" t="s">
        <v>803</v>
      </c>
      <c r="D32" t="b">
        <v>1</v>
      </c>
      <c r="E32" t="b">
        <v>0</v>
      </c>
      <c r="F32" t="b">
        <v>0</v>
      </c>
      <c r="G32" t="b">
        <v>0</v>
      </c>
      <c r="H32" t="b">
        <v>0</v>
      </c>
      <c r="I32" t="b">
        <v>0</v>
      </c>
      <c r="J32" t="b">
        <v>0</v>
      </c>
      <c r="K32" t="b">
        <v>0</v>
      </c>
      <c r="L32" t="b">
        <v>0</v>
      </c>
      <c r="M32" t="s">
        <v>807</v>
      </c>
      <c r="N32" t="s">
        <v>1064</v>
      </c>
      <c r="O32" t="s">
        <v>1562</v>
      </c>
      <c r="P32" t="s">
        <v>2056</v>
      </c>
      <c r="Q32" s="7" t="s">
        <v>2548</v>
      </c>
    </row>
    <row r="33" spans="1:19">
      <c r="A33" t="s">
        <v>50</v>
      </c>
      <c r="B33" t="s">
        <v>543</v>
      </c>
      <c r="C33" t="s">
        <v>803</v>
      </c>
      <c r="D33" t="b">
        <v>1</v>
      </c>
      <c r="E33" t="b">
        <v>0</v>
      </c>
      <c r="F33" t="b">
        <v>0</v>
      </c>
      <c r="G33" t="b">
        <v>0</v>
      </c>
      <c r="H33" t="b">
        <v>0</v>
      </c>
      <c r="I33" t="b">
        <v>0</v>
      </c>
      <c r="J33" t="b">
        <v>0</v>
      </c>
      <c r="K33" t="b">
        <v>0</v>
      </c>
      <c r="L33" t="b">
        <v>0</v>
      </c>
      <c r="M33" t="s">
        <v>813</v>
      </c>
      <c r="N33" t="s">
        <v>1065</v>
      </c>
      <c r="O33" t="s">
        <v>1563</v>
      </c>
      <c r="P33" t="s">
        <v>2057</v>
      </c>
      <c r="Q33" s="7" t="s">
        <v>2549</v>
      </c>
      <c r="R33" t="s">
        <v>3023</v>
      </c>
      <c r="S33" t="s">
        <v>3249</v>
      </c>
    </row>
    <row r="34" spans="1:19">
      <c r="A34" t="s">
        <v>51</v>
      </c>
      <c r="B34" t="s">
        <v>544</v>
      </c>
      <c r="C34" t="s">
        <v>803</v>
      </c>
      <c r="D34" t="b">
        <v>1</v>
      </c>
      <c r="E34" t="b">
        <v>0</v>
      </c>
      <c r="F34" t="b">
        <v>0</v>
      </c>
      <c r="G34" t="b">
        <v>0</v>
      </c>
      <c r="H34" t="b">
        <v>0</v>
      </c>
      <c r="I34" t="b">
        <v>0</v>
      </c>
      <c r="J34" t="b">
        <v>0</v>
      </c>
      <c r="K34" t="b">
        <v>0</v>
      </c>
      <c r="L34" t="b">
        <v>0</v>
      </c>
      <c r="M34" t="s">
        <v>814</v>
      </c>
      <c r="N34" t="s">
        <v>1066</v>
      </c>
      <c r="O34" t="s">
        <v>1564</v>
      </c>
      <c r="P34" t="s">
        <v>2058</v>
      </c>
      <c r="Q34" s="7" t="s">
        <v>2550</v>
      </c>
      <c r="R34" t="s">
        <v>3024</v>
      </c>
      <c r="S34" t="s">
        <v>3250</v>
      </c>
    </row>
    <row r="35" spans="1:19">
      <c r="A35" t="s">
        <v>52</v>
      </c>
      <c r="B35" t="s">
        <v>545</v>
      </c>
      <c r="C35" t="s">
        <v>803</v>
      </c>
      <c r="D35" t="b">
        <v>1</v>
      </c>
      <c r="E35" t="b">
        <v>0</v>
      </c>
      <c r="F35" t="b">
        <v>0</v>
      </c>
      <c r="G35" t="b">
        <v>0</v>
      </c>
      <c r="H35" t="b">
        <v>0</v>
      </c>
      <c r="I35" t="b">
        <v>0</v>
      </c>
      <c r="J35" t="b">
        <v>0</v>
      </c>
      <c r="K35" t="b">
        <v>0</v>
      </c>
      <c r="L35" t="b">
        <v>0</v>
      </c>
      <c r="N35" t="s">
        <v>1067</v>
      </c>
      <c r="O35" t="s">
        <v>1565</v>
      </c>
      <c r="P35" t="s">
        <v>2059</v>
      </c>
      <c r="Q35" s="7" t="s">
        <v>2551</v>
      </c>
      <c r="S35" t="s">
        <v>3251</v>
      </c>
    </row>
    <row r="36" spans="1:19">
      <c r="A36" t="s">
        <v>53</v>
      </c>
      <c r="B36" t="s">
        <v>546</v>
      </c>
      <c r="C36" t="s">
        <v>803</v>
      </c>
      <c r="D36" t="b">
        <v>1</v>
      </c>
      <c r="E36" t="b">
        <v>0</v>
      </c>
      <c r="F36" t="b">
        <v>0</v>
      </c>
      <c r="G36" t="b">
        <v>0</v>
      </c>
      <c r="H36" t="b">
        <v>0</v>
      </c>
      <c r="I36" t="b">
        <v>0</v>
      </c>
      <c r="J36" t="b">
        <v>0</v>
      </c>
      <c r="K36" t="b">
        <v>0</v>
      </c>
      <c r="L36" t="b">
        <v>0</v>
      </c>
      <c r="M36" t="s">
        <v>807</v>
      </c>
      <c r="N36" t="s">
        <v>1068</v>
      </c>
      <c r="O36" t="s">
        <v>1566</v>
      </c>
      <c r="P36" t="s">
        <v>2060</v>
      </c>
      <c r="Q36" s="7" t="s">
        <v>2552</v>
      </c>
    </row>
    <row r="37" spans="1:19">
      <c r="A37" t="s">
        <v>54</v>
      </c>
      <c r="B37" t="s">
        <v>547</v>
      </c>
      <c r="C37" t="s">
        <v>803</v>
      </c>
      <c r="D37" t="b">
        <v>1</v>
      </c>
      <c r="E37" t="b">
        <v>0</v>
      </c>
      <c r="F37" t="b">
        <v>0</v>
      </c>
      <c r="G37" t="b">
        <v>0</v>
      </c>
      <c r="H37" t="b">
        <v>0</v>
      </c>
      <c r="I37" t="b">
        <v>0</v>
      </c>
      <c r="J37" t="b">
        <v>0</v>
      </c>
      <c r="K37" t="b">
        <v>0</v>
      </c>
      <c r="L37" t="b">
        <v>0</v>
      </c>
      <c r="N37" t="s">
        <v>1069</v>
      </c>
      <c r="O37" t="s">
        <v>1567</v>
      </c>
      <c r="P37" t="s">
        <v>2061</v>
      </c>
      <c r="Q37" s="7" t="s">
        <v>2553</v>
      </c>
      <c r="S37" t="s">
        <v>3252</v>
      </c>
    </row>
    <row r="38" spans="1:19">
      <c r="A38" t="s">
        <v>55</v>
      </c>
      <c r="B38" t="s">
        <v>548</v>
      </c>
      <c r="C38" t="s">
        <v>803</v>
      </c>
      <c r="D38" t="b">
        <v>1</v>
      </c>
      <c r="E38" t="b">
        <v>0</v>
      </c>
      <c r="F38" t="b">
        <v>0</v>
      </c>
      <c r="G38" t="b">
        <v>0</v>
      </c>
      <c r="H38" t="b">
        <v>0</v>
      </c>
      <c r="I38" t="b">
        <v>0</v>
      </c>
      <c r="J38" t="b">
        <v>0</v>
      </c>
      <c r="K38" t="b">
        <v>0</v>
      </c>
      <c r="L38" t="b">
        <v>0</v>
      </c>
      <c r="N38" t="s">
        <v>1070</v>
      </c>
      <c r="O38" t="s">
        <v>1568</v>
      </c>
      <c r="P38" t="s">
        <v>2062</v>
      </c>
      <c r="Q38" s="7" t="s">
        <v>2554</v>
      </c>
      <c r="S38" t="s">
        <v>3253</v>
      </c>
    </row>
    <row r="39" spans="1:19">
      <c r="A39" t="s">
        <v>56</v>
      </c>
      <c r="B39" t="s">
        <v>549</v>
      </c>
      <c r="C39" t="s">
        <v>803</v>
      </c>
      <c r="D39" t="b">
        <v>1</v>
      </c>
      <c r="E39" t="b">
        <v>0</v>
      </c>
      <c r="F39" t="b">
        <v>0</v>
      </c>
      <c r="G39" t="b">
        <v>0</v>
      </c>
      <c r="H39" t="b">
        <v>0</v>
      </c>
      <c r="I39" t="b">
        <v>0</v>
      </c>
      <c r="J39" t="b">
        <v>0</v>
      </c>
      <c r="K39" t="b">
        <v>0</v>
      </c>
      <c r="L39" t="b">
        <v>0</v>
      </c>
      <c r="M39" t="s">
        <v>815</v>
      </c>
      <c r="N39" t="s">
        <v>1071</v>
      </c>
      <c r="O39" t="s">
        <v>1569</v>
      </c>
      <c r="P39" t="s">
        <v>2063</v>
      </c>
      <c r="Q39" s="7" t="s">
        <v>2555</v>
      </c>
      <c r="R39" t="s">
        <v>3025</v>
      </c>
    </row>
    <row r="40" spans="1:19">
      <c r="A40" t="s">
        <v>57</v>
      </c>
      <c r="B40" t="s">
        <v>550</v>
      </c>
      <c r="C40" t="s">
        <v>803</v>
      </c>
      <c r="D40" t="b">
        <v>1</v>
      </c>
      <c r="E40" t="b">
        <v>0</v>
      </c>
      <c r="F40" t="b">
        <v>0</v>
      </c>
      <c r="G40" t="b">
        <v>0</v>
      </c>
      <c r="H40" t="b">
        <v>0</v>
      </c>
      <c r="I40" t="b">
        <v>0</v>
      </c>
      <c r="J40" t="b">
        <v>0</v>
      </c>
      <c r="K40" t="b">
        <v>0</v>
      </c>
      <c r="L40" t="b">
        <v>0</v>
      </c>
      <c r="N40" t="s">
        <v>1072</v>
      </c>
      <c r="O40" t="s">
        <v>1570</v>
      </c>
      <c r="P40" t="s">
        <v>2064</v>
      </c>
      <c r="Q40" s="7" t="s">
        <v>2556</v>
      </c>
      <c r="S40" t="s">
        <v>3254</v>
      </c>
    </row>
    <row r="41" spans="1:19">
      <c r="A41" t="s">
        <v>58</v>
      </c>
      <c r="B41" t="s">
        <v>551</v>
      </c>
      <c r="C41" t="s">
        <v>803</v>
      </c>
      <c r="D41" t="b">
        <v>1</v>
      </c>
      <c r="E41" t="b">
        <v>0</v>
      </c>
      <c r="F41" t="b">
        <v>0</v>
      </c>
      <c r="G41" t="b">
        <v>0</v>
      </c>
      <c r="H41" t="b">
        <v>0</v>
      </c>
      <c r="I41" t="b">
        <v>0</v>
      </c>
      <c r="J41" t="b">
        <v>0</v>
      </c>
      <c r="K41" t="b">
        <v>0</v>
      </c>
      <c r="L41" t="b">
        <v>0</v>
      </c>
      <c r="M41" t="s">
        <v>816</v>
      </c>
      <c r="N41" t="s">
        <v>1073</v>
      </c>
      <c r="O41" t="s">
        <v>1571</v>
      </c>
      <c r="P41" t="s">
        <v>2065</v>
      </c>
      <c r="Q41" s="7" t="s">
        <v>2557</v>
      </c>
      <c r="R41" t="s">
        <v>3026</v>
      </c>
      <c r="S41" t="s">
        <v>3255</v>
      </c>
    </row>
    <row r="42" spans="1:19">
      <c r="A42" t="s">
        <v>59</v>
      </c>
      <c r="B42" t="s">
        <v>552</v>
      </c>
      <c r="C42" t="s">
        <v>803</v>
      </c>
      <c r="D42" t="b">
        <v>1</v>
      </c>
      <c r="E42" t="b">
        <v>0</v>
      </c>
      <c r="F42" t="b">
        <v>0</v>
      </c>
      <c r="G42" t="b">
        <v>0</v>
      </c>
      <c r="H42" t="b">
        <v>0</v>
      </c>
      <c r="I42" t="b">
        <v>0</v>
      </c>
      <c r="J42" t="b">
        <v>0</v>
      </c>
      <c r="K42" t="b">
        <v>0</v>
      </c>
      <c r="L42" t="b">
        <v>0</v>
      </c>
      <c r="N42" t="s">
        <v>1074</v>
      </c>
      <c r="O42" t="s">
        <v>1572</v>
      </c>
      <c r="P42" t="s">
        <v>2066</v>
      </c>
      <c r="Q42" s="7" t="s">
        <v>2558</v>
      </c>
      <c r="S42" t="s">
        <v>3256</v>
      </c>
    </row>
    <row r="43" spans="1:19">
      <c r="A43" t="s">
        <v>60</v>
      </c>
      <c r="B43" t="s">
        <v>553</v>
      </c>
      <c r="C43" t="s">
        <v>803</v>
      </c>
      <c r="D43" t="b">
        <v>1</v>
      </c>
      <c r="E43" t="b">
        <v>0</v>
      </c>
      <c r="F43" t="b">
        <v>0</v>
      </c>
      <c r="G43" t="b">
        <v>0</v>
      </c>
      <c r="H43" t="b">
        <v>0</v>
      </c>
      <c r="I43" t="b">
        <v>0</v>
      </c>
      <c r="J43" t="b">
        <v>0</v>
      </c>
      <c r="K43" t="b">
        <v>0</v>
      </c>
      <c r="L43" t="b">
        <v>0</v>
      </c>
      <c r="N43" t="s">
        <v>1075</v>
      </c>
      <c r="O43" t="s">
        <v>1573</v>
      </c>
      <c r="P43" t="s">
        <v>2067</v>
      </c>
      <c r="Q43" s="7" t="s">
        <v>2559</v>
      </c>
      <c r="S43" t="s">
        <v>3257</v>
      </c>
    </row>
    <row r="44" spans="1:19">
      <c r="A44" t="s">
        <v>61</v>
      </c>
      <c r="B44" t="s">
        <v>554</v>
      </c>
      <c r="C44" t="s">
        <v>803</v>
      </c>
      <c r="D44" t="b">
        <v>1</v>
      </c>
      <c r="E44" t="b">
        <v>0</v>
      </c>
      <c r="F44" t="b">
        <v>0</v>
      </c>
      <c r="G44" t="b">
        <v>0</v>
      </c>
      <c r="H44" t="b">
        <v>0</v>
      </c>
      <c r="I44" t="b">
        <v>0</v>
      </c>
      <c r="J44" t="b">
        <v>0</v>
      </c>
      <c r="K44" t="b">
        <v>0</v>
      </c>
      <c r="L44" t="b">
        <v>0</v>
      </c>
      <c r="N44" t="s">
        <v>1076</v>
      </c>
      <c r="O44" t="s">
        <v>1574</v>
      </c>
      <c r="P44" t="s">
        <v>2068</v>
      </c>
      <c r="Q44" s="7" t="s">
        <v>2560</v>
      </c>
      <c r="S44" t="s">
        <v>3258</v>
      </c>
    </row>
    <row r="45" spans="1:19">
      <c r="A45" t="s">
        <v>62</v>
      </c>
      <c r="B45" t="s">
        <v>555</v>
      </c>
      <c r="C45" t="s">
        <v>803</v>
      </c>
      <c r="D45" t="b">
        <v>1</v>
      </c>
      <c r="E45" t="b">
        <v>0</v>
      </c>
      <c r="F45" t="b">
        <v>0</v>
      </c>
      <c r="G45" t="b">
        <v>0</v>
      </c>
      <c r="H45" t="b">
        <v>0</v>
      </c>
      <c r="I45" t="b">
        <v>0</v>
      </c>
      <c r="J45" t="b">
        <v>0</v>
      </c>
      <c r="K45" t="b">
        <v>0</v>
      </c>
      <c r="L45" t="b">
        <v>0</v>
      </c>
      <c r="N45" t="s">
        <v>1077</v>
      </c>
      <c r="O45" t="s">
        <v>1575</v>
      </c>
      <c r="P45" t="s">
        <v>2069</v>
      </c>
      <c r="Q45" s="7" t="s">
        <v>2561</v>
      </c>
      <c r="S45" t="s">
        <v>3259</v>
      </c>
    </row>
    <row r="46" spans="1:19">
      <c r="A46" t="s">
        <v>63</v>
      </c>
      <c r="B46" t="s">
        <v>556</v>
      </c>
      <c r="C46" t="s">
        <v>803</v>
      </c>
      <c r="D46" t="b">
        <v>1</v>
      </c>
      <c r="E46" t="b">
        <v>0</v>
      </c>
      <c r="F46" t="b">
        <v>0</v>
      </c>
      <c r="G46" t="b">
        <v>0</v>
      </c>
      <c r="H46" t="b">
        <v>0</v>
      </c>
      <c r="I46" t="b">
        <v>0</v>
      </c>
      <c r="J46" t="b">
        <v>0</v>
      </c>
      <c r="K46" t="b">
        <v>0</v>
      </c>
      <c r="L46" t="b">
        <v>0</v>
      </c>
      <c r="M46" t="s">
        <v>817</v>
      </c>
      <c r="N46" t="s">
        <v>1078</v>
      </c>
      <c r="O46" t="s">
        <v>1576</v>
      </c>
      <c r="P46" t="s">
        <v>2070</v>
      </c>
      <c r="Q46" s="7" t="s">
        <v>2562</v>
      </c>
      <c r="R46" t="s">
        <v>3027</v>
      </c>
      <c r="S46" t="s">
        <v>3260</v>
      </c>
    </row>
    <row r="47" spans="1:19">
      <c r="A47" t="s">
        <v>64</v>
      </c>
      <c r="B47" t="s">
        <v>557</v>
      </c>
      <c r="C47" t="s">
        <v>803</v>
      </c>
      <c r="D47" t="b">
        <v>1</v>
      </c>
      <c r="E47" t="b">
        <v>0</v>
      </c>
      <c r="F47" t="b">
        <v>0</v>
      </c>
      <c r="G47" t="b">
        <v>0</v>
      </c>
      <c r="H47" t="b">
        <v>0</v>
      </c>
      <c r="I47" t="b">
        <v>0</v>
      </c>
      <c r="J47" t="b">
        <v>0</v>
      </c>
      <c r="K47" t="b">
        <v>0</v>
      </c>
      <c r="L47" t="b">
        <v>0</v>
      </c>
      <c r="N47" t="s">
        <v>1079</v>
      </c>
      <c r="O47" t="s">
        <v>1577</v>
      </c>
      <c r="P47" t="s">
        <v>2071</v>
      </c>
      <c r="Q47" s="7" t="s">
        <v>2563</v>
      </c>
      <c r="S47" t="s">
        <v>3261</v>
      </c>
    </row>
    <row r="48" spans="1:19">
      <c r="A48" t="s">
        <v>65</v>
      </c>
      <c r="B48" t="s">
        <v>558</v>
      </c>
      <c r="C48" t="s">
        <v>803</v>
      </c>
      <c r="D48" t="b">
        <v>1</v>
      </c>
      <c r="E48" t="b">
        <v>0</v>
      </c>
      <c r="F48" t="b">
        <v>0</v>
      </c>
      <c r="G48" t="b">
        <v>0</v>
      </c>
      <c r="H48" t="b">
        <v>0</v>
      </c>
      <c r="I48" t="b">
        <v>0</v>
      </c>
      <c r="J48" t="b">
        <v>0</v>
      </c>
      <c r="K48" t="b">
        <v>0</v>
      </c>
      <c r="L48" t="b">
        <v>0</v>
      </c>
      <c r="N48" t="s">
        <v>1080</v>
      </c>
      <c r="O48" t="s">
        <v>1578</v>
      </c>
      <c r="P48" t="s">
        <v>2072</v>
      </c>
      <c r="Q48" s="7" t="s">
        <v>2564</v>
      </c>
      <c r="S48" t="s">
        <v>3262</v>
      </c>
    </row>
    <row r="49" spans="1:19">
      <c r="A49" t="s">
        <v>66</v>
      </c>
      <c r="B49" t="s">
        <v>559</v>
      </c>
      <c r="C49" t="s">
        <v>803</v>
      </c>
      <c r="D49" t="b">
        <v>1</v>
      </c>
      <c r="E49" t="b">
        <v>0</v>
      </c>
      <c r="F49" t="b">
        <v>0</v>
      </c>
      <c r="G49" t="b">
        <v>0</v>
      </c>
      <c r="H49" t="b">
        <v>0</v>
      </c>
      <c r="I49" t="b">
        <v>0</v>
      </c>
      <c r="J49" t="b">
        <v>0</v>
      </c>
      <c r="K49" t="b">
        <v>0</v>
      </c>
      <c r="L49" t="b">
        <v>0</v>
      </c>
      <c r="M49" t="s">
        <v>818</v>
      </c>
      <c r="N49" t="s">
        <v>1081</v>
      </c>
      <c r="O49" t="s">
        <v>1579</v>
      </c>
      <c r="P49" t="s">
        <v>2073</v>
      </c>
      <c r="Q49" s="7" t="s">
        <v>2565</v>
      </c>
      <c r="R49" t="s">
        <v>3028</v>
      </c>
      <c r="S49" t="s">
        <v>3263</v>
      </c>
    </row>
    <row r="50" spans="1:19">
      <c r="A50" t="s">
        <v>67</v>
      </c>
      <c r="B50" t="s">
        <v>525</v>
      </c>
      <c r="C50" t="s">
        <v>803</v>
      </c>
      <c r="D50" t="b">
        <v>1</v>
      </c>
      <c r="E50" t="b">
        <v>0</v>
      </c>
      <c r="F50" t="b">
        <v>0</v>
      </c>
      <c r="G50" t="b">
        <v>0</v>
      </c>
      <c r="H50" t="b">
        <v>0</v>
      </c>
      <c r="I50" t="b">
        <v>0</v>
      </c>
      <c r="J50" t="b">
        <v>0</v>
      </c>
      <c r="K50" t="b">
        <v>0</v>
      </c>
      <c r="L50" t="b">
        <v>0</v>
      </c>
      <c r="M50" t="s">
        <v>807</v>
      </c>
      <c r="N50" t="s">
        <v>1082</v>
      </c>
      <c r="O50" t="s">
        <v>1580</v>
      </c>
      <c r="P50" t="s">
        <v>2074</v>
      </c>
      <c r="Q50" s="7" t="s">
        <v>2566</v>
      </c>
    </row>
    <row r="51" spans="1:19">
      <c r="A51" t="s">
        <v>68</v>
      </c>
      <c r="B51" t="s">
        <v>560</v>
      </c>
      <c r="C51" t="s">
        <v>803</v>
      </c>
      <c r="D51" t="b">
        <v>1</v>
      </c>
      <c r="E51" t="b">
        <v>0</v>
      </c>
      <c r="F51" t="b">
        <v>0</v>
      </c>
      <c r="G51" t="b">
        <v>0</v>
      </c>
      <c r="H51" t="b">
        <v>0</v>
      </c>
      <c r="I51" t="b">
        <v>0</v>
      </c>
      <c r="J51" t="b">
        <v>0</v>
      </c>
      <c r="K51" t="b">
        <v>0</v>
      </c>
      <c r="L51" t="b">
        <v>0</v>
      </c>
      <c r="M51" t="s">
        <v>807</v>
      </c>
      <c r="N51" t="s">
        <v>1083</v>
      </c>
      <c r="O51" t="s">
        <v>1581</v>
      </c>
      <c r="P51" t="s">
        <v>2075</v>
      </c>
      <c r="Q51" s="7" t="s">
        <v>2567</v>
      </c>
    </row>
    <row r="52" spans="1:19">
      <c r="A52" t="s">
        <v>69</v>
      </c>
      <c r="B52" t="s">
        <v>526</v>
      </c>
      <c r="C52" t="s">
        <v>803</v>
      </c>
      <c r="D52" t="b">
        <v>1</v>
      </c>
      <c r="E52" t="b">
        <v>0</v>
      </c>
      <c r="F52" t="b">
        <v>0</v>
      </c>
      <c r="G52" t="b">
        <v>0</v>
      </c>
      <c r="H52" t="b">
        <v>0</v>
      </c>
      <c r="I52" t="b">
        <v>0</v>
      </c>
      <c r="J52" t="b">
        <v>0</v>
      </c>
      <c r="K52" t="b">
        <v>0</v>
      </c>
      <c r="L52" t="b">
        <v>0</v>
      </c>
      <c r="M52" t="s">
        <v>819</v>
      </c>
      <c r="N52" t="s">
        <v>1084</v>
      </c>
      <c r="O52" t="s">
        <v>1582</v>
      </c>
      <c r="P52" t="s">
        <v>2076</v>
      </c>
      <c r="Q52" s="7" t="s">
        <v>2568</v>
      </c>
      <c r="R52" t="s">
        <v>3029</v>
      </c>
      <c r="S52" t="s">
        <v>3264</v>
      </c>
    </row>
    <row r="53" spans="1:19">
      <c r="A53" t="s">
        <v>70</v>
      </c>
      <c r="B53" t="s">
        <v>561</v>
      </c>
      <c r="C53" t="s">
        <v>803</v>
      </c>
      <c r="D53" t="b">
        <v>1</v>
      </c>
      <c r="E53" t="b">
        <v>0</v>
      </c>
      <c r="F53" t="b">
        <v>0</v>
      </c>
      <c r="G53" t="b">
        <v>0</v>
      </c>
      <c r="H53" t="b">
        <v>0</v>
      </c>
      <c r="I53" t="b">
        <v>0</v>
      </c>
      <c r="J53" t="b">
        <v>0</v>
      </c>
      <c r="K53" t="b">
        <v>0</v>
      </c>
      <c r="L53" t="b">
        <v>0</v>
      </c>
      <c r="N53" t="s">
        <v>1085</v>
      </c>
      <c r="O53" t="s">
        <v>1583</v>
      </c>
      <c r="P53" t="s">
        <v>2077</v>
      </c>
      <c r="Q53" s="7" t="s">
        <v>2569</v>
      </c>
      <c r="S53" t="s">
        <v>3265</v>
      </c>
    </row>
    <row r="54" spans="1:19">
      <c r="A54" t="s">
        <v>71</v>
      </c>
      <c r="B54" t="s">
        <v>562</v>
      </c>
      <c r="C54" t="s">
        <v>803</v>
      </c>
      <c r="D54" t="b">
        <v>1</v>
      </c>
      <c r="E54" t="b">
        <v>0</v>
      </c>
      <c r="F54" t="b">
        <v>0</v>
      </c>
      <c r="G54" t="b">
        <v>0</v>
      </c>
      <c r="H54" t="b">
        <v>0</v>
      </c>
      <c r="I54" t="b">
        <v>0</v>
      </c>
      <c r="J54" t="b">
        <v>1</v>
      </c>
      <c r="K54" t="b">
        <v>0</v>
      </c>
      <c r="L54" t="b">
        <v>0</v>
      </c>
      <c r="M54" t="s">
        <v>820</v>
      </c>
      <c r="N54" t="s">
        <v>1086</v>
      </c>
      <c r="O54" t="s">
        <v>1584</v>
      </c>
      <c r="P54" t="s">
        <v>2078</v>
      </c>
      <c r="Q54" s="7" t="s">
        <v>2570</v>
      </c>
      <c r="R54" t="s">
        <v>3030</v>
      </c>
      <c r="S54" t="s">
        <v>3266</v>
      </c>
    </row>
    <row r="55" spans="1:19">
      <c r="A55" t="s">
        <v>72</v>
      </c>
      <c r="B55" t="s">
        <v>563</v>
      </c>
      <c r="C55" t="s">
        <v>803</v>
      </c>
      <c r="D55" t="b">
        <v>1</v>
      </c>
      <c r="E55" t="b">
        <v>0</v>
      </c>
      <c r="F55" t="b">
        <v>0</v>
      </c>
      <c r="G55" t="b">
        <v>0</v>
      </c>
      <c r="H55" t="b">
        <v>0</v>
      </c>
      <c r="I55" t="b">
        <v>0</v>
      </c>
      <c r="J55" t="b">
        <v>0</v>
      </c>
      <c r="K55" t="b">
        <v>0</v>
      </c>
      <c r="L55" t="b">
        <v>0</v>
      </c>
      <c r="M55" t="s">
        <v>821</v>
      </c>
      <c r="N55" t="s">
        <v>1087</v>
      </c>
      <c r="O55" t="s">
        <v>1585</v>
      </c>
      <c r="P55" t="s">
        <v>2079</v>
      </c>
      <c r="Q55" s="7" t="s">
        <v>2571</v>
      </c>
      <c r="R55" t="s">
        <v>3031</v>
      </c>
      <c r="S55" t="s">
        <v>3267</v>
      </c>
    </row>
    <row r="56" spans="1:19">
      <c r="A56" t="s">
        <v>73</v>
      </c>
      <c r="B56" t="s">
        <v>564</v>
      </c>
      <c r="C56" t="s">
        <v>803</v>
      </c>
      <c r="D56" t="b">
        <v>1</v>
      </c>
      <c r="E56" t="b">
        <v>0</v>
      </c>
      <c r="F56" t="b">
        <v>0</v>
      </c>
      <c r="G56" t="b">
        <v>0</v>
      </c>
      <c r="H56" t="b">
        <v>0</v>
      </c>
      <c r="I56" t="b">
        <v>0</v>
      </c>
      <c r="J56" t="b">
        <v>0</v>
      </c>
      <c r="K56" t="b">
        <v>0</v>
      </c>
      <c r="L56" t="b">
        <v>0</v>
      </c>
      <c r="M56" t="s">
        <v>822</v>
      </c>
      <c r="N56" t="s">
        <v>1088</v>
      </c>
      <c r="O56" t="s">
        <v>1586</v>
      </c>
      <c r="P56" t="s">
        <v>2080</v>
      </c>
      <c r="Q56" s="7" t="s">
        <v>2572</v>
      </c>
      <c r="S56" t="s">
        <v>3268</v>
      </c>
    </row>
    <row r="57" spans="1:19">
      <c r="A57" t="s">
        <v>74</v>
      </c>
      <c r="B57" t="s">
        <v>565</v>
      </c>
      <c r="C57" t="s">
        <v>803</v>
      </c>
      <c r="D57" t="b">
        <v>1</v>
      </c>
      <c r="E57" t="b">
        <v>0</v>
      </c>
      <c r="F57" t="b">
        <v>0</v>
      </c>
      <c r="G57" t="b">
        <v>0</v>
      </c>
      <c r="H57" t="b">
        <v>0</v>
      </c>
      <c r="I57" t="b">
        <v>0</v>
      </c>
      <c r="J57" t="b">
        <v>0</v>
      </c>
      <c r="K57" t="b">
        <v>0</v>
      </c>
      <c r="L57" t="b">
        <v>0</v>
      </c>
      <c r="N57" t="s">
        <v>1089</v>
      </c>
      <c r="O57" t="s">
        <v>1587</v>
      </c>
      <c r="P57" t="s">
        <v>2081</v>
      </c>
      <c r="Q57" s="7" t="s">
        <v>2573</v>
      </c>
      <c r="S57" t="s">
        <v>3269</v>
      </c>
    </row>
    <row r="58" spans="1:19">
      <c r="A58" t="s">
        <v>75</v>
      </c>
      <c r="B58" t="s">
        <v>566</v>
      </c>
      <c r="C58" t="s">
        <v>803</v>
      </c>
      <c r="D58" t="b">
        <v>1</v>
      </c>
      <c r="E58" t="b">
        <v>0</v>
      </c>
      <c r="F58" t="b">
        <v>0</v>
      </c>
      <c r="G58" t="b">
        <v>0</v>
      </c>
      <c r="H58" t="b">
        <v>0</v>
      </c>
      <c r="I58" t="b">
        <v>0</v>
      </c>
      <c r="J58" t="b">
        <v>0</v>
      </c>
      <c r="K58" t="b">
        <v>0</v>
      </c>
      <c r="L58" t="b">
        <v>0</v>
      </c>
      <c r="N58" t="s">
        <v>1090</v>
      </c>
      <c r="O58" t="s">
        <v>1588</v>
      </c>
      <c r="P58" t="s">
        <v>2082</v>
      </c>
      <c r="Q58" s="7" t="s">
        <v>2574</v>
      </c>
      <c r="S58" t="s">
        <v>3270</v>
      </c>
    </row>
    <row r="59" spans="1:19">
      <c r="A59" t="s">
        <v>76</v>
      </c>
      <c r="B59" t="s">
        <v>567</v>
      </c>
      <c r="C59" t="s">
        <v>803</v>
      </c>
      <c r="D59" t="b">
        <v>1</v>
      </c>
      <c r="E59" t="b">
        <v>0</v>
      </c>
      <c r="F59" t="b">
        <v>0</v>
      </c>
      <c r="G59" t="b">
        <v>0</v>
      </c>
      <c r="H59" t="b">
        <v>0</v>
      </c>
      <c r="I59" t="b">
        <v>0</v>
      </c>
      <c r="J59" t="b">
        <v>0</v>
      </c>
      <c r="K59" t="b">
        <v>0</v>
      </c>
      <c r="L59" t="b">
        <v>0</v>
      </c>
      <c r="N59" t="s">
        <v>1091</v>
      </c>
      <c r="O59" t="s">
        <v>1589</v>
      </c>
      <c r="P59" t="s">
        <v>2083</v>
      </c>
      <c r="Q59" s="7" t="s">
        <v>2575</v>
      </c>
      <c r="S59" t="s">
        <v>3271</v>
      </c>
    </row>
    <row r="60" spans="1:19">
      <c r="A60" t="s">
        <v>77</v>
      </c>
      <c r="B60" t="s">
        <v>568</v>
      </c>
      <c r="C60" t="s">
        <v>803</v>
      </c>
      <c r="D60" t="b">
        <v>1</v>
      </c>
      <c r="E60" t="b">
        <v>0</v>
      </c>
      <c r="F60" t="b">
        <v>0</v>
      </c>
      <c r="G60" t="b">
        <v>0</v>
      </c>
      <c r="H60" t="b">
        <v>0</v>
      </c>
      <c r="I60" t="b">
        <v>0</v>
      </c>
      <c r="J60" t="b">
        <v>1</v>
      </c>
      <c r="K60" t="b">
        <v>0</v>
      </c>
      <c r="L60" t="b">
        <v>0</v>
      </c>
      <c r="N60" t="s">
        <v>1092</v>
      </c>
      <c r="O60" t="s">
        <v>1590</v>
      </c>
      <c r="P60" t="s">
        <v>2084</v>
      </c>
      <c r="Q60" s="7" t="s">
        <v>2576</v>
      </c>
      <c r="S60" t="s">
        <v>3272</v>
      </c>
    </row>
    <row r="61" spans="1:19">
      <c r="A61" t="s">
        <v>78</v>
      </c>
      <c r="B61" t="s">
        <v>535</v>
      </c>
      <c r="C61" t="s">
        <v>803</v>
      </c>
      <c r="D61" t="b">
        <v>1</v>
      </c>
      <c r="E61" t="b">
        <v>0</v>
      </c>
      <c r="F61" t="b">
        <v>0</v>
      </c>
      <c r="G61" t="b">
        <v>0</v>
      </c>
      <c r="H61" t="b">
        <v>0</v>
      </c>
      <c r="I61" t="b">
        <v>0</v>
      </c>
      <c r="J61" t="b">
        <v>0</v>
      </c>
      <c r="K61" t="b">
        <v>0</v>
      </c>
      <c r="L61" t="b">
        <v>0</v>
      </c>
      <c r="N61" t="s">
        <v>1093</v>
      </c>
      <c r="O61" t="s">
        <v>1591</v>
      </c>
      <c r="P61" t="s">
        <v>2085</v>
      </c>
      <c r="Q61" s="7" t="s">
        <v>2577</v>
      </c>
      <c r="S61" t="s">
        <v>3273</v>
      </c>
    </row>
    <row r="62" spans="1:19">
      <c r="A62" t="s">
        <v>79</v>
      </c>
      <c r="B62" t="s">
        <v>569</v>
      </c>
      <c r="C62" t="s">
        <v>803</v>
      </c>
      <c r="D62" t="b">
        <v>1</v>
      </c>
      <c r="E62" t="b">
        <v>0</v>
      </c>
      <c r="F62" t="b">
        <v>0</v>
      </c>
      <c r="G62" t="b">
        <v>0</v>
      </c>
      <c r="H62" t="b">
        <v>0</v>
      </c>
      <c r="I62" t="b">
        <v>0</v>
      </c>
      <c r="J62" t="b">
        <v>0</v>
      </c>
      <c r="K62" t="b">
        <v>0</v>
      </c>
      <c r="L62" t="b">
        <v>0</v>
      </c>
      <c r="N62" t="s">
        <v>1094</v>
      </c>
      <c r="O62" t="s">
        <v>1592</v>
      </c>
      <c r="P62" t="s">
        <v>2086</v>
      </c>
      <c r="Q62" s="7" t="s">
        <v>2578</v>
      </c>
      <c r="S62" t="s">
        <v>3274</v>
      </c>
    </row>
    <row r="63" spans="1:19">
      <c r="A63" t="s">
        <v>80</v>
      </c>
      <c r="B63" t="s">
        <v>570</v>
      </c>
      <c r="C63" t="s">
        <v>803</v>
      </c>
      <c r="D63" t="b">
        <v>1</v>
      </c>
      <c r="E63" t="b">
        <v>0</v>
      </c>
      <c r="F63" t="b">
        <v>0</v>
      </c>
      <c r="G63" t="b">
        <v>0</v>
      </c>
      <c r="H63" t="b">
        <v>0</v>
      </c>
      <c r="I63" t="b">
        <v>0</v>
      </c>
      <c r="J63" t="b">
        <v>0</v>
      </c>
      <c r="K63" t="b">
        <v>0</v>
      </c>
      <c r="L63" t="b">
        <v>0</v>
      </c>
      <c r="M63" t="s">
        <v>807</v>
      </c>
      <c r="N63" t="s">
        <v>1095</v>
      </c>
      <c r="O63" t="s">
        <v>1593</v>
      </c>
      <c r="P63" t="s">
        <v>2087</v>
      </c>
      <c r="Q63" s="7" t="s">
        <v>2579</v>
      </c>
    </row>
    <row r="64" spans="1:19">
      <c r="A64" t="s">
        <v>81</v>
      </c>
      <c r="B64" t="s">
        <v>571</v>
      </c>
      <c r="C64" t="s">
        <v>803</v>
      </c>
      <c r="D64" t="b">
        <v>1</v>
      </c>
      <c r="E64" t="b">
        <v>0</v>
      </c>
      <c r="F64" t="b">
        <v>0</v>
      </c>
      <c r="G64" t="b">
        <v>0</v>
      </c>
      <c r="H64" t="b">
        <v>0</v>
      </c>
      <c r="I64" t="b">
        <v>0</v>
      </c>
      <c r="J64" t="b">
        <v>0</v>
      </c>
      <c r="K64" t="b">
        <v>0</v>
      </c>
      <c r="L64" t="b">
        <v>0</v>
      </c>
      <c r="N64" t="s">
        <v>1096</v>
      </c>
      <c r="O64" t="s">
        <v>1594</v>
      </c>
      <c r="P64" t="s">
        <v>2088</v>
      </c>
      <c r="Q64" s="7" t="s">
        <v>2580</v>
      </c>
      <c r="S64" t="s">
        <v>3275</v>
      </c>
    </row>
    <row r="65" spans="1:19">
      <c r="A65" t="s">
        <v>82</v>
      </c>
      <c r="B65" t="s">
        <v>572</v>
      </c>
      <c r="C65" t="s">
        <v>803</v>
      </c>
      <c r="D65" t="b">
        <v>1</v>
      </c>
      <c r="E65" t="b">
        <v>0</v>
      </c>
      <c r="F65" t="b">
        <v>0</v>
      </c>
      <c r="G65" t="b">
        <v>0</v>
      </c>
      <c r="H65" t="b">
        <v>0</v>
      </c>
      <c r="I65" t="b">
        <v>0</v>
      </c>
      <c r="J65" t="b">
        <v>1</v>
      </c>
      <c r="K65" t="b">
        <v>0</v>
      </c>
      <c r="L65" t="b">
        <v>0</v>
      </c>
      <c r="M65" t="s">
        <v>823</v>
      </c>
      <c r="N65" t="s">
        <v>1097</v>
      </c>
      <c r="O65" t="s">
        <v>1595</v>
      </c>
      <c r="P65" t="s">
        <v>2089</v>
      </c>
      <c r="Q65" s="7" t="s">
        <v>2581</v>
      </c>
      <c r="S65" t="s">
        <v>3276</v>
      </c>
    </row>
    <row r="66" spans="1:19">
      <c r="A66" t="s">
        <v>83</v>
      </c>
      <c r="B66" t="s">
        <v>544</v>
      </c>
      <c r="C66" t="s">
        <v>803</v>
      </c>
      <c r="D66" t="b">
        <v>1</v>
      </c>
      <c r="E66" t="b">
        <v>0</v>
      </c>
      <c r="F66" t="b">
        <v>0</v>
      </c>
      <c r="G66" t="b">
        <v>0</v>
      </c>
      <c r="H66" t="b">
        <v>0</v>
      </c>
      <c r="I66" t="b">
        <v>0</v>
      </c>
      <c r="J66" t="b">
        <v>0</v>
      </c>
      <c r="K66" t="b">
        <v>0</v>
      </c>
      <c r="L66" t="b">
        <v>0</v>
      </c>
      <c r="M66" t="s">
        <v>824</v>
      </c>
      <c r="N66" t="s">
        <v>1098</v>
      </c>
      <c r="O66" t="s">
        <v>1596</v>
      </c>
      <c r="P66" t="s">
        <v>2090</v>
      </c>
      <c r="Q66" s="7" t="s">
        <v>2582</v>
      </c>
      <c r="R66" t="s">
        <v>3032</v>
      </c>
      <c r="S66" t="s">
        <v>3277</v>
      </c>
    </row>
    <row r="67" spans="1:19">
      <c r="A67" t="s">
        <v>84</v>
      </c>
      <c r="B67" t="s">
        <v>573</v>
      </c>
      <c r="C67" t="s">
        <v>803</v>
      </c>
      <c r="D67" t="b">
        <v>1</v>
      </c>
      <c r="E67" t="b">
        <v>0</v>
      </c>
      <c r="F67" t="b">
        <v>0</v>
      </c>
      <c r="G67" t="b">
        <v>0</v>
      </c>
      <c r="H67" t="b">
        <v>0</v>
      </c>
      <c r="I67" t="b">
        <v>0</v>
      </c>
      <c r="J67" t="b">
        <v>0</v>
      </c>
      <c r="K67" t="b">
        <v>0</v>
      </c>
      <c r="L67" t="b">
        <v>0</v>
      </c>
      <c r="M67" t="s">
        <v>807</v>
      </c>
      <c r="N67" t="s">
        <v>1099</v>
      </c>
      <c r="O67" t="s">
        <v>1597</v>
      </c>
      <c r="P67" t="s">
        <v>2091</v>
      </c>
      <c r="Q67" s="7" t="s">
        <v>2583</v>
      </c>
    </row>
    <row r="68" spans="1:19">
      <c r="A68" t="s">
        <v>85</v>
      </c>
      <c r="B68" t="s">
        <v>574</v>
      </c>
      <c r="C68" t="s">
        <v>803</v>
      </c>
      <c r="D68" t="b">
        <v>1</v>
      </c>
      <c r="E68" t="b">
        <v>0</v>
      </c>
      <c r="F68" t="b">
        <v>0</v>
      </c>
      <c r="G68" t="b">
        <v>0</v>
      </c>
      <c r="H68" t="b">
        <v>0</v>
      </c>
      <c r="I68" t="b">
        <v>0</v>
      </c>
      <c r="J68" t="b">
        <v>0</v>
      </c>
      <c r="K68" t="b">
        <v>0</v>
      </c>
      <c r="L68" t="b">
        <v>0</v>
      </c>
      <c r="M68" t="s">
        <v>825</v>
      </c>
      <c r="N68" t="s">
        <v>1100</v>
      </c>
      <c r="O68" t="s">
        <v>1598</v>
      </c>
      <c r="P68" t="s">
        <v>2092</v>
      </c>
      <c r="Q68" s="7" t="s">
        <v>2584</v>
      </c>
      <c r="R68" t="s">
        <v>3033</v>
      </c>
      <c r="S68" t="s">
        <v>3278</v>
      </c>
    </row>
    <row r="69" spans="1:19">
      <c r="A69" t="s">
        <v>86</v>
      </c>
      <c r="B69" t="s">
        <v>529</v>
      </c>
      <c r="C69" t="s">
        <v>803</v>
      </c>
      <c r="D69" t="b">
        <v>1</v>
      </c>
      <c r="E69" t="b">
        <v>0</v>
      </c>
      <c r="F69" t="b">
        <v>0</v>
      </c>
      <c r="G69" t="b">
        <v>0</v>
      </c>
      <c r="H69" t="b">
        <v>0</v>
      </c>
      <c r="I69" t="b">
        <v>0</v>
      </c>
      <c r="J69" t="b">
        <v>0</v>
      </c>
      <c r="K69" t="b">
        <v>0</v>
      </c>
      <c r="L69" t="b">
        <v>0</v>
      </c>
      <c r="N69" t="s">
        <v>1101</v>
      </c>
      <c r="O69" t="s">
        <v>1599</v>
      </c>
      <c r="P69" t="s">
        <v>2093</v>
      </c>
      <c r="Q69" s="7" t="s">
        <v>2585</v>
      </c>
      <c r="S69" t="s">
        <v>3279</v>
      </c>
    </row>
    <row r="70" spans="1:19">
      <c r="A70" t="s">
        <v>87</v>
      </c>
      <c r="B70" t="s">
        <v>518</v>
      </c>
      <c r="C70" t="s">
        <v>803</v>
      </c>
      <c r="D70" t="b">
        <v>1</v>
      </c>
      <c r="E70" t="b">
        <v>0</v>
      </c>
      <c r="F70" t="b">
        <v>0</v>
      </c>
      <c r="G70" t="b">
        <v>0</v>
      </c>
      <c r="H70" t="b">
        <v>0</v>
      </c>
      <c r="I70" t="b">
        <v>0</v>
      </c>
      <c r="J70" t="b">
        <v>0</v>
      </c>
      <c r="K70" t="b">
        <v>0</v>
      </c>
      <c r="L70" t="b">
        <v>0</v>
      </c>
      <c r="M70" t="s">
        <v>826</v>
      </c>
      <c r="N70" t="s">
        <v>1102</v>
      </c>
      <c r="O70" t="s">
        <v>1600</v>
      </c>
      <c r="P70" t="s">
        <v>2094</v>
      </c>
      <c r="Q70" s="7" t="s">
        <v>2586</v>
      </c>
      <c r="S70" t="s">
        <v>3280</v>
      </c>
    </row>
    <row r="71" spans="1:19">
      <c r="A71" t="s">
        <v>88</v>
      </c>
      <c r="B71" t="s">
        <v>575</v>
      </c>
      <c r="C71" t="s">
        <v>803</v>
      </c>
      <c r="D71" t="b">
        <v>1</v>
      </c>
      <c r="E71" t="b">
        <v>0</v>
      </c>
      <c r="F71" t="b">
        <v>0</v>
      </c>
      <c r="G71" t="b">
        <v>0</v>
      </c>
      <c r="H71" t="b">
        <v>0</v>
      </c>
      <c r="I71" t="b">
        <v>0</v>
      </c>
      <c r="J71" t="b">
        <v>0</v>
      </c>
      <c r="K71" t="b">
        <v>0</v>
      </c>
      <c r="L71" t="b">
        <v>0</v>
      </c>
      <c r="M71" t="s">
        <v>827</v>
      </c>
      <c r="N71" t="s">
        <v>1103</v>
      </c>
      <c r="O71" t="s">
        <v>1601</v>
      </c>
      <c r="P71" t="s">
        <v>2095</v>
      </c>
      <c r="Q71" s="7" t="s">
        <v>2587</v>
      </c>
      <c r="R71" t="s">
        <v>3034</v>
      </c>
      <c r="S71" t="s">
        <v>3281</v>
      </c>
    </row>
    <row r="72" spans="1:19">
      <c r="A72" t="s">
        <v>89</v>
      </c>
      <c r="B72" t="s">
        <v>519</v>
      </c>
      <c r="C72" t="s">
        <v>803</v>
      </c>
      <c r="D72" t="b">
        <v>1</v>
      </c>
      <c r="E72" t="b">
        <v>0</v>
      </c>
      <c r="F72" t="b">
        <v>0</v>
      </c>
      <c r="G72" t="b">
        <v>0</v>
      </c>
      <c r="H72" t="b">
        <v>0</v>
      </c>
      <c r="I72" t="b">
        <v>0</v>
      </c>
      <c r="J72" t="b">
        <v>0</v>
      </c>
      <c r="K72" t="b">
        <v>0</v>
      </c>
      <c r="L72" t="b">
        <v>0</v>
      </c>
      <c r="M72" t="s">
        <v>828</v>
      </c>
      <c r="N72" t="s">
        <v>1104</v>
      </c>
      <c r="O72" t="s">
        <v>1602</v>
      </c>
      <c r="P72" t="s">
        <v>2096</v>
      </c>
      <c r="Q72" s="7" t="s">
        <v>2588</v>
      </c>
      <c r="R72" t="s">
        <v>3035</v>
      </c>
      <c r="S72" t="s">
        <v>3282</v>
      </c>
    </row>
    <row r="73" spans="1:19">
      <c r="A73" t="s">
        <v>90</v>
      </c>
      <c r="B73" t="s">
        <v>576</v>
      </c>
      <c r="C73" t="s">
        <v>803</v>
      </c>
      <c r="D73" t="b">
        <v>1</v>
      </c>
      <c r="E73" t="b">
        <v>0</v>
      </c>
      <c r="F73" t="b">
        <v>0</v>
      </c>
      <c r="G73" t="b">
        <v>0</v>
      </c>
      <c r="H73" t="b">
        <v>0</v>
      </c>
      <c r="I73" t="b">
        <v>0</v>
      </c>
      <c r="J73" t="b">
        <v>0</v>
      </c>
      <c r="K73" t="b">
        <v>0</v>
      </c>
      <c r="L73" t="b">
        <v>0</v>
      </c>
      <c r="M73" t="s">
        <v>829</v>
      </c>
      <c r="N73" t="s">
        <v>1105</v>
      </c>
      <c r="O73" t="s">
        <v>1603</v>
      </c>
      <c r="P73" t="s">
        <v>2097</v>
      </c>
      <c r="Q73" s="7" t="s">
        <v>2589</v>
      </c>
      <c r="S73" t="s">
        <v>3283</v>
      </c>
    </row>
    <row r="74" spans="1:19">
      <c r="A74" t="s">
        <v>91</v>
      </c>
      <c r="B74" t="s">
        <v>577</v>
      </c>
      <c r="C74" t="s">
        <v>803</v>
      </c>
      <c r="D74" t="b">
        <v>1</v>
      </c>
      <c r="E74" t="b">
        <v>0</v>
      </c>
      <c r="F74" t="b">
        <v>0</v>
      </c>
      <c r="G74" t="b">
        <v>0</v>
      </c>
      <c r="H74" t="b">
        <v>0</v>
      </c>
      <c r="I74" t="b">
        <v>0</v>
      </c>
      <c r="J74" t="b">
        <v>0</v>
      </c>
      <c r="K74" t="b">
        <v>0</v>
      </c>
      <c r="L74" t="b">
        <v>0</v>
      </c>
      <c r="M74" t="s">
        <v>830</v>
      </c>
      <c r="N74" t="s">
        <v>1106</v>
      </c>
      <c r="O74" t="s">
        <v>1604</v>
      </c>
      <c r="P74" t="s">
        <v>2098</v>
      </c>
      <c r="Q74" s="7" t="s">
        <v>2590</v>
      </c>
      <c r="R74" t="s">
        <v>3036</v>
      </c>
      <c r="S74" t="s">
        <v>3284</v>
      </c>
    </row>
    <row r="75" spans="1:19">
      <c r="A75" t="s">
        <v>92</v>
      </c>
      <c r="B75" t="s">
        <v>578</v>
      </c>
      <c r="C75" t="s">
        <v>803</v>
      </c>
      <c r="D75" t="b">
        <v>1</v>
      </c>
      <c r="E75" t="b">
        <v>0</v>
      </c>
      <c r="F75" t="b">
        <v>0</v>
      </c>
      <c r="G75" t="b">
        <v>0</v>
      </c>
      <c r="H75" t="b">
        <v>0</v>
      </c>
      <c r="I75" t="b">
        <v>0</v>
      </c>
      <c r="J75" t="b">
        <v>0</v>
      </c>
      <c r="K75" t="b">
        <v>0</v>
      </c>
      <c r="L75" t="b">
        <v>0</v>
      </c>
      <c r="M75" t="s">
        <v>831</v>
      </c>
      <c r="N75" t="s">
        <v>1107</v>
      </c>
      <c r="O75" t="s">
        <v>1605</v>
      </c>
      <c r="P75" t="s">
        <v>2099</v>
      </c>
      <c r="Q75" s="7" t="s">
        <v>2591</v>
      </c>
      <c r="R75" t="s">
        <v>3037</v>
      </c>
      <c r="S75" t="s">
        <v>3285</v>
      </c>
    </row>
    <row r="76" spans="1:19">
      <c r="A76" t="s">
        <v>93</v>
      </c>
      <c r="B76" t="s">
        <v>579</v>
      </c>
      <c r="C76" t="s">
        <v>803</v>
      </c>
      <c r="D76" t="b">
        <v>1</v>
      </c>
      <c r="E76" t="b">
        <v>0</v>
      </c>
      <c r="F76" t="b">
        <v>0</v>
      </c>
      <c r="G76" t="b">
        <v>0</v>
      </c>
      <c r="H76" t="b">
        <v>0</v>
      </c>
      <c r="I76" t="b">
        <v>0</v>
      </c>
      <c r="J76" t="b">
        <v>0</v>
      </c>
      <c r="K76" t="b">
        <v>0</v>
      </c>
      <c r="L76" t="b">
        <v>0</v>
      </c>
      <c r="M76" t="s">
        <v>832</v>
      </c>
      <c r="N76" t="s">
        <v>1108</v>
      </c>
      <c r="O76" t="s">
        <v>1606</v>
      </c>
      <c r="P76" t="s">
        <v>2100</v>
      </c>
      <c r="Q76" s="7" t="s">
        <v>2592</v>
      </c>
      <c r="R76" t="s">
        <v>3038</v>
      </c>
      <c r="S76" t="s">
        <v>3286</v>
      </c>
    </row>
    <row r="77" spans="1:19">
      <c r="A77" t="s">
        <v>94</v>
      </c>
      <c r="B77" t="s">
        <v>580</v>
      </c>
      <c r="C77" t="s">
        <v>803</v>
      </c>
      <c r="D77" t="b">
        <v>1</v>
      </c>
      <c r="E77" t="b">
        <v>0</v>
      </c>
      <c r="F77" t="b">
        <v>0</v>
      </c>
      <c r="G77" t="b">
        <v>0</v>
      </c>
      <c r="H77" t="b">
        <v>0</v>
      </c>
      <c r="I77" t="b">
        <v>0</v>
      </c>
      <c r="J77" t="b">
        <v>0</v>
      </c>
      <c r="K77" t="b">
        <v>0</v>
      </c>
      <c r="L77" t="b">
        <v>0</v>
      </c>
      <c r="N77" t="s">
        <v>1109</v>
      </c>
      <c r="O77" t="s">
        <v>1607</v>
      </c>
      <c r="P77" t="s">
        <v>2101</v>
      </c>
      <c r="Q77" s="7" t="s">
        <v>2593</v>
      </c>
      <c r="S77" t="s">
        <v>3287</v>
      </c>
    </row>
    <row r="78" spans="1:19">
      <c r="A78" t="s">
        <v>95</v>
      </c>
      <c r="B78" t="s">
        <v>581</v>
      </c>
      <c r="C78" t="s">
        <v>803</v>
      </c>
      <c r="D78" t="b">
        <v>1</v>
      </c>
      <c r="E78" t="b">
        <v>0</v>
      </c>
      <c r="F78" t="b">
        <v>0</v>
      </c>
      <c r="G78" t="b">
        <v>0</v>
      </c>
      <c r="H78" t="b">
        <v>0</v>
      </c>
      <c r="I78" t="b">
        <v>0</v>
      </c>
      <c r="J78" t="b">
        <v>0</v>
      </c>
      <c r="K78" t="b">
        <v>0</v>
      </c>
      <c r="L78" t="b">
        <v>0</v>
      </c>
      <c r="M78" t="s">
        <v>833</v>
      </c>
      <c r="N78" t="s">
        <v>1110</v>
      </c>
      <c r="O78" t="s">
        <v>1608</v>
      </c>
      <c r="P78" t="s">
        <v>2102</v>
      </c>
      <c r="Q78" s="7" t="s">
        <v>2594</v>
      </c>
      <c r="S78" t="s">
        <v>3288</v>
      </c>
    </row>
    <row r="79" spans="1:19">
      <c r="A79" t="s">
        <v>96</v>
      </c>
      <c r="B79" t="s">
        <v>581</v>
      </c>
      <c r="C79" t="s">
        <v>803</v>
      </c>
      <c r="D79" t="b">
        <v>1</v>
      </c>
      <c r="E79" t="b">
        <v>0</v>
      </c>
      <c r="F79" t="b">
        <v>0</v>
      </c>
      <c r="G79" t="b">
        <v>0</v>
      </c>
      <c r="H79" t="b">
        <v>0</v>
      </c>
      <c r="I79" t="b">
        <v>0</v>
      </c>
      <c r="J79" t="b">
        <v>0</v>
      </c>
      <c r="K79" t="b">
        <v>0</v>
      </c>
      <c r="L79" t="b">
        <v>0</v>
      </c>
      <c r="M79" t="s">
        <v>834</v>
      </c>
      <c r="N79" t="s">
        <v>1111</v>
      </c>
      <c r="O79" t="s">
        <v>1609</v>
      </c>
      <c r="P79" t="s">
        <v>2103</v>
      </c>
      <c r="Q79" s="7" t="s">
        <v>2595</v>
      </c>
      <c r="S79" t="s">
        <v>3289</v>
      </c>
    </row>
    <row r="80" spans="1:19">
      <c r="A80" t="s">
        <v>97</v>
      </c>
      <c r="B80" t="s">
        <v>582</v>
      </c>
      <c r="C80" t="s">
        <v>803</v>
      </c>
      <c r="D80" t="b">
        <v>1</v>
      </c>
      <c r="E80" t="b">
        <v>0</v>
      </c>
      <c r="F80" t="b">
        <v>0</v>
      </c>
      <c r="G80" t="b">
        <v>0</v>
      </c>
      <c r="H80" t="b">
        <v>0</v>
      </c>
      <c r="I80" t="b">
        <v>0</v>
      </c>
      <c r="J80" t="b">
        <v>0</v>
      </c>
      <c r="K80" t="b">
        <v>0</v>
      </c>
      <c r="L80" t="b">
        <v>0</v>
      </c>
      <c r="N80" t="s">
        <v>1112</v>
      </c>
      <c r="O80" t="s">
        <v>1610</v>
      </c>
      <c r="P80" t="s">
        <v>2104</v>
      </c>
      <c r="Q80" s="7" t="s">
        <v>2596</v>
      </c>
      <c r="S80" t="s">
        <v>3290</v>
      </c>
    </row>
    <row r="81" spans="1:19">
      <c r="A81" t="s">
        <v>98</v>
      </c>
      <c r="B81" t="s">
        <v>583</v>
      </c>
      <c r="C81" t="s">
        <v>803</v>
      </c>
      <c r="D81" t="b">
        <v>1</v>
      </c>
      <c r="E81" t="b">
        <v>0</v>
      </c>
      <c r="F81" t="b">
        <v>0</v>
      </c>
      <c r="G81" t="b">
        <v>0</v>
      </c>
      <c r="H81" t="b">
        <v>0</v>
      </c>
      <c r="I81" t="b">
        <v>0</v>
      </c>
      <c r="J81" t="b">
        <v>0</v>
      </c>
      <c r="K81" t="b">
        <v>0</v>
      </c>
      <c r="L81" t="b">
        <v>0</v>
      </c>
      <c r="M81" t="s">
        <v>835</v>
      </c>
      <c r="N81" t="s">
        <v>1113</v>
      </c>
      <c r="O81" t="s">
        <v>1611</v>
      </c>
      <c r="P81" t="s">
        <v>2105</v>
      </c>
      <c r="Q81" s="7" t="s">
        <v>2597</v>
      </c>
      <c r="R81" t="s">
        <v>3039</v>
      </c>
      <c r="S81" t="s">
        <v>3291</v>
      </c>
    </row>
    <row r="82" spans="1:19">
      <c r="A82" t="s">
        <v>99</v>
      </c>
      <c r="B82" t="s">
        <v>535</v>
      </c>
      <c r="C82" t="s">
        <v>803</v>
      </c>
      <c r="D82" t="b">
        <v>1</v>
      </c>
      <c r="E82" t="b">
        <v>0</v>
      </c>
      <c r="F82" t="b">
        <v>0</v>
      </c>
      <c r="G82" t="b">
        <v>0</v>
      </c>
      <c r="H82" t="b">
        <v>0</v>
      </c>
      <c r="I82" t="b">
        <v>0</v>
      </c>
      <c r="J82" t="b">
        <v>0</v>
      </c>
      <c r="K82" t="b">
        <v>0</v>
      </c>
      <c r="L82" t="b">
        <v>0</v>
      </c>
      <c r="N82" t="s">
        <v>1114</v>
      </c>
      <c r="O82" t="s">
        <v>1612</v>
      </c>
      <c r="P82" t="s">
        <v>2106</v>
      </c>
      <c r="Q82" s="7" t="s">
        <v>2598</v>
      </c>
      <c r="S82" t="s">
        <v>3292</v>
      </c>
    </row>
    <row r="83" spans="1:19">
      <c r="A83" t="s">
        <v>100</v>
      </c>
      <c r="B83" t="s">
        <v>584</v>
      </c>
      <c r="C83" t="s">
        <v>803</v>
      </c>
      <c r="D83" t="b">
        <v>1</v>
      </c>
      <c r="E83" t="b">
        <v>0</v>
      </c>
      <c r="F83" t="b">
        <v>0</v>
      </c>
      <c r="G83" t="b">
        <v>0</v>
      </c>
      <c r="H83" t="b">
        <v>0</v>
      </c>
      <c r="I83" t="b">
        <v>0</v>
      </c>
      <c r="J83" t="b">
        <v>0</v>
      </c>
      <c r="K83" t="b">
        <v>0</v>
      </c>
      <c r="L83" t="b">
        <v>0</v>
      </c>
      <c r="M83" t="s">
        <v>836</v>
      </c>
      <c r="N83" t="s">
        <v>1115</v>
      </c>
      <c r="O83" t="s">
        <v>1613</v>
      </c>
      <c r="P83" t="s">
        <v>2107</v>
      </c>
      <c r="Q83" s="7" t="s">
        <v>2599</v>
      </c>
      <c r="S83" t="s">
        <v>3293</v>
      </c>
    </row>
    <row r="84" spans="1:19">
      <c r="A84" t="s">
        <v>101</v>
      </c>
      <c r="B84" t="s">
        <v>539</v>
      </c>
      <c r="C84" t="s">
        <v>803</v>
      </c>
      <c r="D84" t="b">
        <v>1</v>
      </c>
      <c r="E84" t="b">
        <v>0</v>
      </c>
      <c r="F84" t="b">
        <v>0</v>
      </c>
      <c r="G84" t="b">
        <v>0</v>
      </c>
      <c r="H84" t="b">
        <v>0</v>
      </c>
      <c r="I84" t="b">
        <v>0</v>
      </c>
      <c r="J84" t="b">
        <v>0</v>
      </c>
      <c r="K84" t="b">
        <v>0</v>
      </c>
      <c r="L84" t="b">
        <v>0</v>
      </c>
      <c r="M84" t="s">
        <v>837</v>
      </c>
      <c r="N84" t="s">
        <v>1116</v>
      </c>
      <c r="O84" t="s">
        <v>1614</v>
      </c>
      <c r="P84" t="s">
        <v>2108</v>
      </c>
      <c r="Q84" s="7" t="s">
        <v>2600</v>
      </c>
      <c r="R84" t="s">
        <v>3040</v>
      </c>
    </row>
    <row r="85" spans="1:19">
      <c r="A85" t="s">
        <v>102</v>
      </c>
      <c r="B85" t="s">
        <v>585</v>
      </c>
      <c r="C85" t="s">
        <v>803</v>
      </c>
      <c r="D85" t="b">
        <v>1</v>
      </c>
      <c r="E85" t="b">
        <v>0</v>
      </c>
      <c r="F85" t="b">
        <v>0</v>
      </c>
      <c r="G85" t="b">
        <v>0</v>
      </c>
      <c r="H85" t="b">
        <v>0</v>
      </c>
      <c r="I85" t="b">
        <v>0</v>
      </c>
      <c r="J85" t="b">
        <v>0</v>
      </c>
      <c r="K85" t="b">
        <v>0</v>
      </c>
      <c r="L85" t="b">
        <v>0</v>
      </c>
      <c r="N85" t="s">
        <v>1117</v>
      </c>
      <c r="O85" t="s">
        <v>1615</v>
      </c>
      <c r="P85" t="s">
        <v>2109</v>
      </c>
      <c r="Q85" s="7" t="s">
        <v>2601</v>
      </c>
      <c r="S85" t="s">
        <v>3294</v>
      </c>
    </row>
    <row r="86" spans="1:19">
      <c r="A86" t="s">
        <v>103</v>
      </c>
      <c r="B86" t="s">
        <v>586</v>
      </c>
      <c r="C86" t="s">
        <v>803</v>
      </c>
      <c r="D86" t="b">
        <v>1</v>
      </c>
      <c r="E86" t="b">
        <v>0</v>
      </c>
      <c r="F86" t="b">
        <v>0</v>
      </c>
      <c r="G86" t="b">
        <v>0</v>
      </c>
      <c r="H86" t="b">
        <v>0</v>
      </c>
      <c r="I86" t="b">
        <v>0</v>
      </c>
      <c r="J86" t="b">
        <v>0</v>
      </c>
      <c r="K86" t="b">
        <v>0</v>
      </c>
      <c r="L86" t="b">
        <v>0</v>
      </c>
      <c r="N86" t="s">
        <v>1118</v>
      </c>
      <c r="O86" t="s">
        <v>1616</v>
      </c>
      <c r="P86" t="s">
        <v>2110</v>
      </c>
      <c r="Q86" s="7" t="s">
        <v>2602</v>
      </c>
      <c r="S86" t="s">
        <v>3295</v>
      </c>
    </row>
    <row r="87" spans="1:19">
      <c r="A87" t="s">
        <v>104</v>
      </c>
      <c r="B87" t="s">
        <v>551</v>
      </c>
      <c r="C87" t="s">
        <v>803</v>
      </c>
      <c r="D87" t="b">
        <v>1</v>
      </c>
      <c r="E87" t="b">
        <v>0</v>
      </c>
      <c r="F87" t="b">
        <v>0</v>
      </c>
      <c r="G87" t="b">
        <v>0</v>
      </c>
      <c r="H87" t="b">
        <v>0</v>
      </c>
      <c r="I87" t="b">
        <v>0</v>
      </c>
      <c r="J87" t="b">
        <v>0</v>
      </c>
      <c r="K87" t="b">
        <v>0</v>
      </c>
      <c r="L87" t="b">
        <v>0</v>
      </c>
      <c r="M87" t="s">
        <v>838</v>
      </c>
      <c r="N87" t="s">
        <v>1119</v>
      </c>
      <c r="O87" t="s">
        <v>1617</v>
      </c>
      <c r="P87" t="s">
        <v>2111</v>
      </c>
      <c r="Q87" s="7" t="s">
        <v>2603</v>
      </c>
      <c r="R87" t="s">
        <v>3041</v>
      </c>
      <c r="S87" t="s">
        <v>3296</v>
      </c>
    </row>
    <row r="88" spans="1:19">
      <c r="A88" t="s">
        <v>105</v>
      </c>
      <c r="B88" t="s">
        <v>519</v>
      </c>
      <c r="C88" t="s">
        <v>803</v>
      </c>
      <c r="D88" t="b">
        <v>1</v>
      </c>
      <c r="E88" t="b">
        <v>0</v>
      </c>
      <c r="F88" t="b">
        <v>0</v>
      </c>
      <c r="G88" t="b">
        <v>0</v>
      </c>
      <c r="H88" t="b">
        <v>0</v>
      </c>
      <c r="I88" t="b">
        <v>0</v>
      </c>
      <c r="J88" t="b">
        <v>0</v>
      </c>
      <c r="K88" t="b">
        <v>0</v>
      </c>
      <c r="L88" t="b">
        <v>0</v>
      </c>
      <c r="N88" t="s">
        <v>1120</v>
      </c>
      <c r="O88" t="s">
        <v>1618</v>
      </c>
      <c r="P88" t="s">
        <v>2112</v>
      </c>
      <c r="Q88" s="7" t="s">
        <v>2604</v>
      </c>
      <c r="S88" t="s">
        <v>3297</v>
      </c>
    </row>
    <row r="89" spans="1:19">
      <c r="A89" t="s">
        <v>106</v>
      </c>
      <c r="B89" t="s">
        <v>587</v>
      </c>
      <c r="C89" t="s">
        <v>803</v>
      </c>
      <c r="D89" t="b">
        <v>1</v>
      </c>
      <c r="E89" t="b">
        <v>0</v>
      </c>
      <c r="F89" t="b">
        <v>0</v>
      </c>
      <c r="G89" t="b">
        <v>0</v>
      </c>
      <c r="H89" t="b">
        <v>0</v>
      </c>
      <c r="I89" t="b">
        <v>0</v>
      </c>
      <c r="J89" t="b">
        <v>0</v>
      </c>
      <c r="K89" t="b">
        <v>0</v>
      </c>
      <c r="L89" t="b">
        <v>0</v>
      </c>
      <c r="M89" t="s">
        <v>839</v>
      </c>
      <c r="N89" t="s">
        <v>1121</v>
      </c>
      <c r="O89" t="s">
        <v>1619</v>
      </c>
      <c r="P89" t="s">
        <v>2113</v>
      </c>
      <c r="Q89" s="7" t="s">
        <v>2605</v>
      </c>
      <c r="S89" t="s">
        <v>3298</v>
      </c>
    </row>
    <row r="90" spans="1:19">
      <c r="A90" t="s">
        <v>107</v>
      </c>
      <c r="B90" t="s">
        <v>588</v>
      </c>
      <c r="C90" t="s">
        <v>803</v>
      </c>
      <c r="D90" t="b">
        <v>1</v>
      </c>
      <c r="E90" t="b">
        <v>0</v>
      </c>
      <c r="F90" t="b">
        <v>0</v>
      </c>
      <c r="G90" t="b">
        <v>0</v>
      </c>
      <c r="H90" t="b">
        <v>0</v>
      </c>
      <c r="I90" t="b">
        <v>0</v>
      </c>
      <c r="J90" t="b">
        <v>0</v>
      </c>
      <c r="K90" t="b">
        <v>0</v>
      </c>
      <c r="L90" t="b">
        <v>0</v>
      </c>
      <c r="M90" t="s">
        <v>840</v>
      </c>
      <c r="N90" t="s">
        <v>1122</v>
      </c>
      <c r="O90" t="s">
        <v>1620</v>
      </c>
      <c r="P90" t="s">
        <v>2114</v>
      </c>
      <c r="Q90" s="7" t="s">
        <v>2606</v>
      </c>
      <c r="R90" t="s">
        <v>3042</v>
      </c>
      <c r="S90" t="s">
        <v>3299</v>
      </c>
    </row>
    <row r="91" spans="1:19">
      <c r="A91" t="s">
        <v>108</v>
      </c>
      <c r="B91" t="s">
        <v>535</v>
      </c>
      <c r="C91" t="s">
        <v>803</v>
      </c>
      <c r="D91" t="b">
        <v>1</v>
      </c>
      <c r="E91" t="b">
        <v>0</v>
      </c>
      <c r="F91" t="b">
        <v>0</v>
      </c>
      <c r="G91" t="b">
        <v>0</v>
      </c>
      <c r="H91" t="b">
        <v>0</v>
      </c>
      <c r="I91" t="b">
        <v>0</v>
      </c>
      <c r="J91" t="b">
        <v>0</v>
      </c>
      <c r="K91" t="b">
        <v>0</v>
      </c>
      <c r="L91" t="b">
        <v>0</v>
      </c>
      <c r="N91" t="s">
        <v>1123</v>
      </c>
      <c r="O91" t="s">
        <v>1621</v>
      </c>
      <c r="P91" t="s">
        <v>2115</v>
      </c>
      <c r="Q91" s="7" t="s">
        <v>2607</v>
      </c>
      <c r="S91" t="s">
        <v>3300</v>
      </c>
    </row>
    <row r="92" spans="1:19">
      <c r="A92" t="s">
        <v>109</v>
      </c>
      <c r="B92" t="s">
        <v>589</v>
      </c>
      <c r="C92" t="s">
        <v>803</v>
      </c>
      <c r="D92" t="b">
        <v>1</v>
      </c>
      <c r="E92" t="b">
        <v>0</v>
      </c>
      <c r="F92" t="b">
        <v>0</v>
      </c>
      <c r="G92" t="b">
        <v>0</v>
      </c>
      <c r="H92" t="b">
        <v>0</v>
      </c>
      <c r="I92" t="b">
        <v>0</v>
      </c>
      <c r="J92" t="b">
        <v>0</v>
      </c>
      <c r="K92" t="b">
        <v>0</v>
      </c>
      <c r="L92" t="b">
        <v>0</v>
      </c>
      <c r="N92" t="s">
        <v>1124</v>
      </c>
      <c r="O92" t="s">
        <v>1622</v>
      </c>
      <c r="P92" t="s">
        <v>2116</v>
      </c>
      <c r="Q92" s="7" t="s">
        <v>2608</v>
      </c>
      <c r="S92" t="s">
        <v>3301</v>
      </c>
    </row>
    <row r="93" spans="1:19">
      <c r="A93" t="s">
        <v>110</v>
      </c>
      <c r="B93" t="s">
        <v>590</v>
      </c>
      <c r="C93" t="s">
        <v>803</v>
      </c>
      <c r="D93" t="b">
        <v>1</v>
      </c>
      <c r="E93" t="b">
        <v>0</v>
      </c>
      <c r="F93" t="b">
        <v>0</v>
      </c>
      <c r="G93" t="b">
        <v>0</v>
      </c>
      <c r="H93" t="b">
        <v>0</v>
      </c>
      <c r="I93" t="b">
        <v>0</v>
      </c>
      <c r="J93" t="b">
        <v>0</v>
      </c>
      <c r="K93" t="b">
        <v>0</v>
      </c>
      <c r="L93" t="b">
        <v>0</v>
      </c>
      <c r="M93" t="s">
        <v>807</v>
      </c>
      <c r="N93" t="s">
        <v>1125</v>
      </c>
      <c r="O93" t="s">
        <v>1623</v>
      </c>
      <c r="P93" t="s">
        <v>2117</v>
      </c>
      <c r="Q93" s="7" t="s">
        <v>2609</v>
      </c>
    </row>
    <row r="94" spans="1:19">
      <c r="A94" t="s">
        <v>111</v>
      </c>
      <c r="B94" t="s">
        <v>591</v>
      </c>
      <c r="C94" t="s">
        <v>803</v>
      </c>
      <c r="D94" t="b">
        <v>1</v>
      </c>
      <c r="E94" t="b">
        <v>0</v>
      </c>
      <c r="F94" t="b">
        <v>0</v>
      </c>
      <c r="G94" t="b">
        <v>0</v>
      </c>
      <c r="H94" t="b">
        <v>0</v>
      </c>
      <c r="I94" t="b">
        <v>0</v>
      </c>
      <c r="J94" t="b">
        <v>0</v>
      </c>
      <c r="K94" t="b">
        <v>0</v>
      </c>
      <c r="L94" t="b">
        <v>0</v>
      </c>
      <c r="M94" t="s">
        <v>807</v>
      </c>
      <c r="N94" t="s">
        <v>1126</v>
      </c>
      <c r="O94" t="s">
        <v>1624</v>
      </c>
      <c r="P94" t="s">
        <v>2118</v>
      </c>
      <c r="Q94" s="7" t="s">
        <v>2610</v>
      </c>
    </row>
    <row r="95" spans="1:19">
      <c r="A95" t="s">
        <v>112</v>
      </c>
      <c r="B95" t="s">
        <v>592</v>
      </c>
      <c r="C95" t="s">
        <v>803</v>
      </c>
      <c r="D95" t="b">
        <v>1</v>
      </c>
      <c r="E95" t="b">
        <v>0</v>
      </c>
      <c r="F95" t="b">
        <v>0</v>
      </c>
      <c r="G95" t="b">
        <v>0</v>
      </c>
      <c r="H95" t="b">
        <v>0</v>
      </c>
      <c r="I95" t="b">
        <v>0</v>
      </c>
      <c r="J95" t="b">
        <v>0</v>
      </c>
      <c r="K95" t="b">
        <v>0</v>
      </c>
      <c r="L95" t="b">
        <v>0</v>
      </c>
      <c r="M95" t="s">
        <v>807</v>
      </c>
      <c r="N95" t="s">
        <v>1127</v>
      </c>
      <c r="O95" t="s">
        <v>1625</v>
      </c>
      <c r="P95" t="s">
        <v>2119</v>
      </c>
      <c r="Q95" s="7" t="s">
        <v>2611</v>
      </c>
    </row>
    <row r="96" spans="1:19">
      <c r="A96" t="s">
        <v>113</v>
      </c>
      <c r="B96" t="s">
        <v>593</v>
      </c>
      <c r="C96" t="s">
        <v>803</v>
      </c>
      <c r="D96" t="b">
        <v>1</v>
      </c>
      <c r="E96" t="b">
        <v>0</v>
      </c>
      <c r="F96" t="b">
        <v>0</v>
      </c>
      <c r="G96" t="b">
        <v>0</v>
      </c>
      <c r="H96" t="b">
        <v>0</v>
      </c>
      <c r="I96" t="b">
        <v>0</v>
      </c>
      <c r="J96" t="b">
        <v>0</v>
      </c>
      <c r="K96" t="b">
        <v>0</v>
      </c>
      <c r="L96" t="b">
        <v>0</v>
      </c>
      <c r="M96" t="s">
        <v>841</v>
      </c>
      <c r="N96" t="s">
        <v>1128</v>
      </c>
      <c r="O96" t="s">
        <v>1626</v>
      </c>
      <c r="P96" t="s">
        <v>2120</v>
      </c>
      <c r="Q96" s="7" t="s">
        <v>2612</v>
      </c>
      <c r="R96" t="s">
        <v>3043</v>
      </c>
      <c r="S96" t="s">
        <v>3302</v>
      </c>
    </row>
    <row r="97" spans="1:19">
      <c r="A97" t="s">
        <v>114</v>
      </c>
      <c r="B97" t="s">
        <v>594</v>
      </c>
      <c r="C97" t="s">
        <v>803</v>
      </c>
      <c r="D97" t="b">
        <v>1</v>
      </c>
      <c r="E97" t="b">
        <v>0</v>
      </c>
      <c r="F97" t="b">
        <v>0</v>
      </c>
      <c r="G97" t="b">
        <v>0</v>
      </c>
      <c r="H97" t="b">
        <v>0</v>
      </c>
      <c r="I97" t="b">
        <v>0</v>
      </c>
      <c r="J97" t="b">
        <v>0</v>
      </c>
      <c r="K97" t="b">
        <v>0</v>
      </c>
      <c r="L97" t="b">
        <v>0</v>
      </c>
      <c r="M97" t="s">
        <v>842</v>
      </c>
      <c r="N97" t="s">
        <v>1129</v>
      </c>
      <c r="O97" t="s">
        <v>1627</v>
      </c>
      <c r="P97" t="s">
        <v>2121</v>
      </c>
      <c r="Q97" s="7" t="s">
        <v>2613</v>
      </c>
      <c r="R97" t="s">
        <v>3044</v>
      </c>
      <c r="S97" t="s">
        <v>3303</v>
      </c>
    </row>
    <row r="98" spans="1:19">
      <c r="A98" t="s">
        <v>115</v>
      </c>
      <c r="B98" t="s">
        <v>595</v>
      </c>
      <c r="C98" t="s">
        <v>803</v>
      </c>
      <c r="D98" t="b">
        <v>1</v>
      </c>
      <c r="E98" t="b">
        <v>0</v>
      </c>
      <c r="F98" t="b">
        <v>0</v>
      </c>
      <c r="G98" t="b">
        <v>0</v>
      </c>
      <c r="H98" t="b">
        <v>0</v>
      </c>
      <c r="I98" t="b">
        <v>0</v>
      </c>
      <c r="J98" t="b">
        <v>0</v>
      </c>
      <c r="K98" t="b">
        <v>0</v>
      </c>
      <c r="L98" t="b">
        <v>0</v>
      </c>
      <c r="N98" t="s">
        <v>1130</v>
      </c>
      <c r="O98" t="s">
        <v>1628</v>
      </c>
      <c r="P98" t="s">
        <v>2122</v>
      </c>
      <c r="Q98" s="7" t="s">
        <v>2614</v>
      </c>
      <c r="S98" t="s">
        <v>3304</v>
      </c>
    </row>
    <row r="99" spans="1:19">
      <c r="A99" t="s">
        <v>116</v>
      </c>
      <c r="B99" t="s">
        <v>596</v>
      </c>
      <c r="C99" t="s">
        <v>803</v>
      </c>
      <c r="D99" t="b">
        <v>1</v>
      </c>
      <c r="E99" t="b">
        <v>0</v>
      </c>
      <c r="F99" t="b">
        <v>0</v>
      </c>
      <c r="G99" t="b">
        <v>0</v>
      </c>
      <c r="H99" t="b">
        <v>0</v>
      </c>
      <c r="I99" t="b">
        <v>0</v>
      </c>
      <c r="J99" t="b">
        <v>0</v>
      </c>
      <c r="K99" t="b">
        <v>0</v>
      </c>
      <c r="L99" t="b">
        <v>0</v>
      </c>
      <c r="M99" t="s">
        <v>843</v>
      </c>
      <c r="N99" t="s">
        <v>1131</v>
      </c>
      <c r="O99" t="s">
        <v>1629</v>
      </c>
      <c r="P99" t="s">
        <v>2123</v>
      </c>
      <c r="Q99" s="7" t="s">
        <v>2615</v>
      </c>
      <c r="R99" t="s">
        <v>3045</v>
      </c>
    </row>
    <row r="100" spans="1:19">
      <c r="A100" t="s">
        <v>117</v>
      </c>
      <c r="B100" t="s">
        <v>597</v>
      </c>
      <c r="C100" t="s">
        <v>803</v>
      </c>
      <c r="D100" t="b">
        <v>1</v>
      </c>
      <c r="E100" t="b">
        <v>0</v>
      </c>
      <c r="F100" t="b">
        <v>0</v>
      </c>
      <c r="G100" t="b">
        <v>0</v>
      </c>
      <c r="H100" t="b">
        <v>0</v>
      </c>
      <c r="I100" t="b">
        <v>0</v>
      </c>
      <c r="J100" t="b">
        <v>1</v>
      </c>
      <c r="K100" t="b">
        <v>0</v>
      </c>
      <c r="L100" t="b">
        <v>0</v>
      </c>
      <c r="N100" t="s">
        <v>1132</v>
      </c>
      <c r="O100" t="s">
        <v>1630</v>
      </c>
      <c r="P100" t="s">
        <v>2124</v>
      </c>
      <c r="Q100" s="7" t="s">
        <v>2616</v>
      </c>
      <c r="S100" t="s">
        <v>3305</v>
      </c>
    </row>
    <row r="101" spans="1:19">
      <c r="A101" t="s">
        <v>118</v>
      </c>
      <c r="B101" t="s">
        <v>598</v>
      </c>
      <c r="C101" t="s">
        <v>803</v>
      </c>
      <c r="D101" t="b">
        <v>1</v>
      </c>
      <c r="E101" t="b">
        <v>0</v>
      </c>
      <c r="F101" t="b">
        <v>0</v>
      </c>
      <c r="G101" t="b">
        <v>0</v>
      </c>
      <c r="H101" t="b">
        <v>0</v>
      </c>
      <c r="I101" t="b">
        <v>0</v>
      </c>
      <c r="J101" t="b">
        <v>0</v>
      </c>
      <c r="K101" t="b">
        <v>0</v>
      </c>
      <c r="L101" t="b">
        <v>0</v>
      </c>
      <c r="M101" t="s">
        <v>844</v>
      </c>
      <c r="N101" t="s">
        <v>1133</v>
      </c>
      <c r="O101" t="s">
        <v>1631</v>
      </c>
      <c r="P101" t="s">
        <v>2125</v>
      </c>
      <c r="Q101" s="7" t="s">
        <v>2617</v>
      </c>
      <c r="R101" t="s">
        <v>3046</v>
      </c>
    </row>
    <row r="102" spans="1:19">
      <c r="A102" t="s">
        <v>119</v>
      </c>
      <c r="B102" t="s">
        <v>550</v>
      </c>
      <c r="C102" t="s">
        <v>803</v>
      </c>
      <c r="D102" t="b">
        <v>1</v>
      </c>
      <c r="E102" t="b">
        <v>0</v>
      </c>
      <c r="F102" t="b">
        <v>0</v>
      </c>
      <c r="G102" t="b">
        <v>0</v>
      </c>
      <c r="H102" t="b">
        <v>0</v>
      </c>
      <c r="I102" t="b">
        <v>0</v>
      </c>
      <c r="J102" t="b">
        <v>0</v>
      </c>
      <c r="K102" t="b">
        <v>0</v>
      </c>
      <c r="L102" t="b">
        <v>0</v>
      </c>
      <c r="M102" t="s">
        <v>845</v>
      </c>
      <c r="N102" t="s">
        <v>1134</v>
      </c>
      <c r="O102" t="s">
        <v>1632</v>
      </c>
      <c r="P102" t="s">
        <v>2126</v>
      </c>
      <c r="Q102" s="7" t="s">
        <v>2618</v>
      </c>
      <c r="S102" t="s">
        <v>3306</v>
      </c>
    </row>
    <row r="103" spans="1:19">
      <c r="A103" t="s">
        <v>120</v>
      </c>
      <c r="B103" t="s">
        <v>554</v>
      </c>
      <c r="C103" t="s">
        <v>803</v>
      </c>
      <c r="D103" t="b">
        <v>1</v>
      </c>
      <c r="E103" t="b">
        <v>0</v>
      </c>
      <c r="F103" t="b">
        <v>0</v>
      </c>
      <c r="G103" t="b">
        <v>0</v>
      </c>
      <c r="H103" t="b">
        <v>0</v>
      </c>
      <c r="I103" t="b">
        <v>0</v>
      </c>
      <c r="J103" t="b">
        <v>0</v>
      </c>
      <c r="K103" t="b">
        <v>0</v>
      </c>
      <c r="L103" t="b">
        <v>0</v>
      </c>
      <c r="M103" t="s">
        <v>846</v>
      </c>
      <c r="N103" t="s">
        <v>1135</v>
      </c>
      <c r="O103" t="s">
        <v>1633</v>
      </c>
      <c r="P103" t="s">
        <v>2127</v>
      </c>
      <c r="Q103" s="7" t="s">
        <v>2619</v>
      </c>
      <c r="R103" t="s">
        <v>3047</v>
      </c>
      <c r="S103" t="s">
        <v>3307</v>
      </c>
    </row>
    <row r="104" spans="1:19">
      <c r="A104" t="s">
        <v>121</v>
      </c>
      <c r="B104" t="s">
        <v>599</v>
      </c>
      <c r="C104" t="s">
        <v>803</v>
      </c>
      <c r="D104" t="b">
        <v>1</v>
      </c>
      <c r="E104" t="b">
        <v>0</v>
      </c>
      <c r="F104" t="b">
        <v>0</v>
      </c>
      <c r="G104" t="b">
        <v>0</v>
      </c>
      <c r="H104" t="b">
        <v>0</v>
      </c>
      <c r="I104" t="b">
        <v>0</v>
      </c>
      <c r="J104" t="b">
        <v>0</v>
      </c>
      <c r="K104" t="b">
        <v>0</v>
      </c>
      <c r="L104" t="b">
        <v>0</v>
      </c>
      <c r="M104" t="s">
        <v>847</v>
      </c>
      <c r="N104" t="s">
        <v>1136</v>
      </c>
      <c r="O104" t="s">
        <v>1634</v>
      </c>
      <c r="P104" t="s">
        <v>2128</v>
      </c>
      <c r="Q104" s="7" t="s">
        <v>2620</v>
      </c>
      <c r="R104" t="s">
        <v>3048</v>
      </c>
      <c r="S104" t="s">
        <v>3308</v>
      </c>
    </row>
    <row r="105" spans="1:19">
      <c r="A105" t="s">
        <v>122</v>
      </c>
      <c r="B105" t="s">
        <v>600</v>
      </c>
      <c r="C105" t="s">
        <v>803</v>
      </c>
      <c r="D105" t="b">
        <v>1</v>
      </c>
      <c r="E105" t="b">
        <v>0</v>
      </c>
      <c r="F105" t="b">
        <v>0</v>
      </c>
      <c r="G105" t="b">
        <v>0</v>
      </c>
      <c r="H105" t="b">
        <v>0</v>
      </c>
      <c r="I105" t="b">
        <v>0</v>
      </c>
      <c r="J105" t="b">
        <v>1</v>
      </c>
      <c r="K105" t="b">
        <v>0</v>
      </c>
      <c r="L105" t="b">
        <v>0</v>
      </c>
      <c r="M105" t="s">
        <v>848</v>
      </c>
      <c r="N105" t="s">
        <v>1137</v>
      </c>
      <c r="O105" t="s">
        <v>1635</v>
      </c>
      <c r="P105" t="s">
        <v>2129</v>
      </c>
      <c r="Q105" s="7" t="s">
        <v>2621</v>
      </c>
      <c r="R105" t="s">
        <v>3049</v>
      </c>
      <c r="S105" t="s">
        <v>3309</v>
      </c>
    </row>
    <row r="106" spans="1:19">
      <c r="A106" t="s">
        <v>123</v>
      </c>
      <c r="B106" t="s">
        <v>535</v>
      </c>
      <c r="C106" t="s">
        <v>803</v>
      </c>
      <c r="D106" t="b">
        <v>1</v>
      </c>
      <c r="E106" t="b">
        <v>0</v>
      </c>
      <c r="F106" t="b">
        <v>0</v>
      </c>
      <c r="G106" t="b">
        <v>0</v>
      </c>
      <c r="H106" t="b">
        <v>0</v>
      </c>
      <c r="I106" t="b">
        <v>0</v>
      </c>
      <c r="J106" t="b">
        <v>0</v>
      </c>
      <c r="K106" t="b">
        <v>0</v>
      </c>
      <c r="L106" t="b">
        <v>0</v>
      </c>
      <c r="N106" t="s">
        <v>1138</v>
      </c>
      <c r="O106" t="s">
        <v>1636</v>
      </c>
      <c r="P106" t="s">
        <v>2130</v>
      </c>
      <c r="Q106" s="7" t="s">
        <v>2622</v>
      </c>
      <c r="S106" t="s">
        <v>3310</v>
      </c>
    </row>
    <row r="107" spans="1:19">
      <c r="A107" t="s">
        <v>124</v>
      </c>
      <c r="B107" t="s">
        <v>601</v>
      </c>
      <c r="C107" t="s">
        <v>803</v>
      </c>
      <c r="D107" t="b">
        <v>1</v>
      </c>
      <c r="E107" t="b">
        <v>0</v>
      </c>
      <c r="F107" t="b">
        <v>0</v>
      </c>
      <c r="G107" t="b">
        <v>0</v>
      </c>
      <c r="H107" t="b">
        <v>0</v>
      </c>
      <c r="I107" t="b">
        <v>0</v>
      </c>
      <c r="J107" t="b">
        <v>0</v>
      </c>
      <c r="K107" t="b">
        <v>0</v>
      </c>
      <c r="L107" t="b">
        <v>0</v>
      </c>
      <c r="N107" t="s">
        <v>1139</v>
      </c>
      <c r="O107" t="s">
        <v>1637</v>
      </c>
      <c r="P107" t="s">
        <v>2131</v>
      </c>
      <c r="Q107" s="7" t="s">
        <v>2623</v>
      </c>
      <c r="S107" t="s">
        <v>3311</v>
      </c>
    </row>
    <row r="108" spans="1:19">
      <c r="A108" t="s">
        <v>125</v>
      </c>
      <c r="B108" t="s">
        <v>526</v>
      </c>
      <c r="C108" t="s">
        <v>803</v>
      </c>
      <c r="D108" t="b">
        <v>1</v>
      </c>
      <c r="E108" t="b">
        <v>0</v>
      </c>
      <c r="F108" t="b">
        <v>0</v>
      </c>
      <c r="G108" t="b">
        <v>0</v>
      </c>
      <c r="H108" t="b">
        <v>0</v>
      </c>
      <c r="I108" t="b">
        <v>0</v>
      </c>
      <c r="J108" t="b">
        <v>0</v>
      </c>
      <c r="K108" t="b">
        <v>0</v>
      </c>
      <c r="L108" t="b">
        <v>0</v>
      </c>
      <c r="M108" t="s">
        <v>849</v>
      </c>
      <c r="N108" t="s">
        <v>1140</v>
      </c>
      <c r="O108" t="s">
        <v>1638</v>
      </c>
      <c r="P108" t="s">
        <v>2132</v>
      </c>
      <c r="Q108" s="7" t="s">
        <v>2624</v>
      </c>
      <c r="R108" t="s">
        <v>3050</v>
      </c>
      <c r="S108" t="s">
        <v>3312</v>
      </c>
    </row>
    <row r="109" spans="1:19">
      <c r="A109" t="s">
        <v>126</v>
      </c>
      <c r="B109" t="s">
        <v>602</v>
      </c>
      <c r="C109" t="s">
        <v>803</v>
      </c>
      <c r="D109" t="b">
        <v>1</v>
      </c>
      <c r="E109" t="b">
        <v>0</v>
      </c>
      <c r="F109" t="b">
        <v>0</v>
      </c>
      <c r="G109" t="b">
        <v>0</v>
      </c>
      <c r="H109" t="b">
        <v>0</v>
      </c>
      <c r="I109" t="b">
        <v>0</v>
      </c>
      <c r="J109" t="b">
        <v>0</v>
      </c>
      <c r="K109" t="b">
        <v>0</v>
      </c>
      <c r="L109" t="b">
        <v>0</v>
      </c>
      <c r="M109" t="s">
        <v>807</v>
      </c>
      <c r="N109" t="s">
        <v>1141</v>
      </c>
      <c r="O109" t="s">
        <v>1639</v>
      </c>
      <c r="P109" t="s">
        <v>2133</v>
      </c>
      <c r="Q109" s="7" t="s">
        <v>2625</v>
      </c>
    </row>
    <row r="110" spans="1:19">
      <c r="A110" t="s">
        <v>127</v>
      </c>
      <c r="B110" t="s">
        <v>590</v>
      </c>
      <c r="C110" t="s">
        <v>803</v>
      </c>
      <c r="D110" t="b">
        <v>1</v>
      </c>
      <c r="E110" t="b">
        <v>0</v>
      </c>
      <c r="F110" t="b">
        <v>0</v>
      </c>
      <c r="G110" t="b">
        <v>0</v>
      </c>
      <c r="H110" t="b">
        <v>0</v>
      </c>
      <c r="I110" t="b">
        <v>0</v>
      </c>
      <c r="J110" t="b">
        <v>0</v>
      </c>
      <c r="K110" t="b">
        <v>0</v>
      </c>
      <c r="L110" t="b">
        <v>0</v>
      </c>
      <c r="M110" t="s">
        <v>807</v>
      </c>
      <c r="N110" t="s">
        <v>1142</v>
      </c>
      <c r="O110" t="s">
        <v>1640</v>
      </c>
      <c r="P110" t="s">
        <v>2134</v>
      </c>
      <c r="Q110" s="7" t="s">
        <v>2626</v>
      </c>
    </row>
    <row r="111" spans="1:19">
      <c r="A111" t="s">
        <v>128</v>
      </c>
      <c r="B111" t="s">
        <v>603</v>
      </c>
      <c r="C111" t="s">
        <v>803</v>
      </c>
      <c r="D111" t="b">
        <v>1</v>
      </c>
      <c r="E111" t="b">
        <v>0</v>
      </c>
      <c r="F111" t="b">
        <v>0</v>
      </c>
      <c r="G111" t="b">
        <v>0</v>
      </c>
      <c r="H111" t="b">
        <v>0</v>
      </c>
      <c r="I111" t="b">
        <v>0</v>
      </c>
      <c r="J111" t="b">
        <v>0</v>
      </c>
      <c r="K111" t="b">
        <v>0</v>
      </c>
      <c r="L111" t="b">
        <v>0</v>
      </c>
      <c r="N111" t="s">
        <v>1143</v>
      </c>
      <c r="O111" t="s">
        <v>1641</v>
      </c>
      <c r="P111" t="s">
        <v>2135</v>
      </c>
      <c r="Q111" s="7" t="s">
        <v>2627</v>
      </c>
      <c r="S111" t="s">
        <v>3313</v>
      </c>
    </row>
    <row r="112" spans="1:19">
      <c r="A112" t="s">
        <v>129</v>
      </c>
      <c r="B112" t="s">
        <v>585</v>
      </c>
      <c r="C112" t="s">
        <v>803</v>
      </c>
      <c r="D112" t="b">
        <v>1</v>
      </c>
      <c r="E112" t="b">
        <v>0</v>
      </c>
      <c r="F112" t="b">
        <v>0</v>
      </c>
      <c r="G112" t="b">
        <v>0</v>
      </c>
      <c r="H112" t="b">
        <v>0</v>
      </c>
      <c r="I112" t="b">
        <v>0</v>
      </c>
      <c r="J112" t="b">
        <v>0</v>
      </c>
      <c r="K112" t="b">
        <v>0</v>
      </c>
      <c r="L112" t="b">
        <v>0</v>
      </c>
      <c r="N112" t="s">
        <v>1144</v>
      </c>
      <c r="O112" t="s">
        <v>1642</v>
      </c>
      <c r="P112" t="s">
        <v>2136</v>
      </c>
      <c r="Q112" s="7" t="s">
        <v>2628</v>
      </c>
      <c r="S112" t="s">
        <v>3314</v>
      </c>
    </row>
    <row r="113" spans="1:19">
      <c r="A113" t="s">
        <v>130</v>
      </c>
      <c r="B113" t="s">
        <v>604</v>
      </c>
      <c r="C113" t="s">
        <v>803</v>
      </c>
      <c r="D113" t="b">
        <v>1</v>
      </c>
      <c r="E113" t="b">
        <v>0</v>
      </c>
      <c r="F113" t="b">
        <v>0</v>
      </c>
      <c r="G113" t="b">
        <v>0</v>
      </c>
      <c r="H113" t="b">
        <v>0</v>
      </c>
      <c r="I113" t="b">
        <v>0</v>
      </c>
      <c r="J113" t="b">
        <v>0</v>
      </c>
      <c r="K113" t="b">
        <v>0</v>
      </c>
      <c r="L113" t="b">
        <v>0</v>
      </c>
      <c r="N113" t="s">
        <v>1145</v>
      </c>
      <c r="O113" t="s">
        <v>1643</v>
      </c>
      <c r="P113" t="s">
        <v>2137</v>
      </c>
      <c r="Q113" s="7" t="s">
        <v>2629</v>
      </c>
      <c r="S113" t="s">
        <v>3315</v>
      </c>
    </row>
    <row r="114" spans="1:19">
      <c r="A114" t="s">
        <v>131</v>
      </c>
      <c r="B114" t="s">
        <v>605</v>
      </c>
      <c r="C114" t="s">
        <v>803</v>
      </c>
      <c r="D114" t="b">
        <v>1</v>
      </c>
      <c r="E114" t="b">
        <v>0</v>
      </c>
      <c r="F114" t="b">
        <v>0</v>
      </c>
      <c r="G114" t="b">
        <v>0</v>
      </c>
      <c r="H114" t="b">
        <v>0</v>
      </c>
      <c r="I114" t="b">
        <v>0</v>
      </c>
      <c r="J114" t="b">
        <v>0</v>
      </c>
      <c r="K114" t="b">
        <v>0</v>
      </c>
      <c r="L114" t="b">
        <v>0</v>
      </c>
      <c r="M114" t="s">
        <v>850</v>
      </c>
      <c r="N114" t="s">
        <v>1146</v>
      </c>
      <c r="O114" t="s">
        <v>1644</v>
      </c>
      <c r="P114" t="s">
        <v>2138</v>
      </c>
      <c r="Q114" s="7" t="s">
        <v>2630</v>
      </c>
      <c r="R114" t="s">
        <v>3051</v>
      </c>
      <c r="S114" t="s">
        <v>3316</v>
      </c>
    </row>
    <row r="115" spans="1:19">
      <c r="A115" t="s">
        <v>132</v>
      </c>
      <c r="B115" t="s">
        <v>546</v>
      </c>
      <c r="C115" t="s">
        <v>803</v>
      </c>
      <c r="D115" t="b">
        <v>1</v>
      </c>
      <c r="E115" t="b">
        <v>0</v>
      </c>
      <c r="F115" t="b">
        <v>0</v>
      </c>
      <c r="G115" t="b">
        <v>0</v>
      </c>
      <c r="H115" t="b">
        <v>0</v>
      </c>
      <c r="I115" t="b">
        <v>0</v>
      </c>
      <c r="J115" t="b">
        <v>0</v>
      </c>
      <c r="K115" t="b">
        <v>0</v>
      </c>
      <c r="L115" t="b">
        <v>0</v>
      </c>
      <c r="M115" t="s">
        <v>807</v>
      </c>
      <c r="N115" t="s">
        <v>1147</v>
      </c>
      <c r="O115" t="s">
        <v>1645</v>
      </c>
      <c r="P115" t="s">
        <v>2139</v>
      </c>
      <c r="Q115" s="7" t="s">
        <v>2631</v>
      </c>
    </row>
    <row r="116" spans="1:19">
      <c r="A116" t="s">
        <v>133</v>
      </c>
      <c r="B116" t="s">
        <v>606</v>
      </c>
      <c r="C116" t="s">
        <v>803</v>
      </c>
      <c r="D116" t="b">
        <v>1</v>
      </c>
      <c r="E116" t="b">
        <v>0</v>
      </c>
      <c r="F116" t="b">
        <v>0</v>
      </c>
      <c r="G116" t="b">
        <v>0</v>
      </c>
      <c r="H116" t="b">
        <v>0</v>
      </c>
      <c r="I116" t="b">
        <v>0</v>
      </c>
      <c r="J116" t="b">
        <v>0</v>
      </c>
      <c r="K116" t="b">
        <v>0</v>
      </c>
      <c r="L116" t="b">
        <v>0</v>
      </c>
      <c r="N116" t="s">
        <v>1148</v>
      </c>
      <c r="O116" t="s">
        <v>1646</v>
      </c>
      <c r="P116" t="s">
        <v>2140</v>
      </c>
      <c r="Q116" s="7" t="s">
        <v>2632</v>
      </c>
      <c r="S116" t="s">
        <v>3317</v>
      </c>
    </row>
    <row r="117" spans="1:19">
      <c r="A117" t="s">
        <v>134</v>
      </c>
      <c r="B117" t="s">
        <v>607</v>
      </c>
      <c r="C117" t="s">
        <v>803</v>
      </c>
      <c r="D117" t="b">
        <v>1</v>
      </c>
      <c r="E117" t="b">
        <v>0</v>
      </c>
      <c r="F117" t="b">
        <v>0</v>
      </c>
      <c r="G117" t="b">
        <v>0</v>
      </c>
      <c r="H117" t="b">
        <v>0</v>
      </c>
      <c r="I117" t="b">
        <v>0</v>
      </c>
      <c r="J117" t="b">
        <v>0</v>
      </c>
      <c r="K117" t="b">
        <v>0</v>
      </c>
      <c r="L117" t="b">
        <v>0</v>
      </c>
      <c r="M117" t="s">
        <v>807</v>
      </c>
      <c r="N117" t="s">
        <v>1149</v>
      </c>
      <c r="O117" t="s">
        <v>1647</v>
      </c>
      <c r="P117" t="s">
        <v>2141</v>
      </c>
      <c r="Q117" s="7" t="s">
        <v>2633</v>
      </c>
    </row>
    <row r="118" spans="1:19">
      <c r="A118" t="s">
        <v>135</v>
      </c>
      <c r="B118" t="s">
        <v>519</v>
      </c>
      <c r="C118" t="s">
        <v>803</v>
      </c>
      <c r="D118" t="b">
        <v>1</v>
      </c>
      <c r="E118" t="b">
        <v>0</v>
      </c>
      <c r="F118" t="b">
        <v>0</v>
      </c>
      <c r="G118" t="b">
        <v>0</v>
      </c>
      <c r="H118" t="b">
        <v>0</v>
      </c>
      <c r="I118" t="b">
        <v>0</v>
      </c>
      <c r="J118" t="b">
        <v>0</v>
      </c>
      <c r="K118" t="b">
        <v>0</v>
      </c>
      <c r="L118" t="b">
        <v>0</v>
      </c>
      <c r="N118" t="s">
        <v>1150</v>
      </c>
      <c r="O118" t="s">
        <v>1648</v>
      </c>
      <c r="P118" t="s">
        <v>2142</v>
      </c>
      <c r="Q118" s="7" t="s">
        <v>2634</v>
      </c>
      <c r="S118" t="s">
        <v>3318</v>
      </c>
    </row>
    <row r="119" spans="1:19">
      <c r="A119" t="s">
        <v>136</v>
      </c>
      <c r="B119" t="s">
        <v>608</v>
      </c>
      <c r="C119" t="s">
        <v>803</v>
      </c>
      <c r="D119" t="b">
        <v>1</v>
      </c>
      <c r="E119" t="b">
        <v>0</v>
      </c>
      <c r="F119" t="b">
        <v>0</v>
      </c>
      <c r="G119" t="b">
        <v>0</v>
      </c>
      <c r="H119" t="b">
        <v>0</v>
      </c>
      <c r="I119" t="b">
        <v>0</v>
      </c>
      <c r="J119" t="b">
        <v>0</v>
      </c>
      <c r="K119" t="b">
        <v>0</v>
      </c>
      <c r="L119" t="b">
        <v>0</v>
      </c>
      <c r="N119" t="s">
        <v>1151</v>
      </c>
      <c r="O119" t="s">
        <v>1649</v>
      </c>
      <c r="P119" t="s">
        <v>2143</v>
      </c>
      <c r="Q119" s="7" t="s">
        <v>2635</v>
      </c>
      <c r="S119" t="s">
        <v>3319</v>
      </c>
    </row>
    <row r="120" spans="1:19">
      <c r="A120" t="s">
        <v>137</v>
      </c>
      <c r="B120" t="s">
        <v>533</v>
      </c>
      <c r="C120" t="s">
        <v>803</v>
      </c>
      <c r="D120" t="b">
        <v>1</v>
      </c>
      <c r="E120" t="b">
        <v>0</v>
      </c>
      <c r="F120" t="b">
        <v>0</v>
      </c>
      <c r="G120" t="b">
        <v>0</v>
      </c>
      <c r="H120" t="b">
        <v>0</v>
      </c>
      <c r="I120" t="b">
        <v>0</v>
      </c>
      <c r="J120" t="b">
        <v>0</v>
      </c>
      <c r="K120" t="b">
        <v>0</v>
      </c>
      <c r="L120" t="b">
        <v>0</v>
      </c>
      <c r="N120" t="s">
        <v>1152</v>
      </c>
      <c r="O120" t="s">
        <v>1650</v>
      </c>
      <c r="P120" t="s">
        <v>2144</v>
      </c>
      <c r="Q120" s="7" t="s">
        <v>2636</v>
      </c>
      <c r="S120" t="s">
        <v>3320</v>
      </c>
    </row>
    <row r="121" spans="1:19">
      <c r="A121" t="s">
        <v>138</v>
      </c>
      <c r="B121" t="s">
        <v>609</v>
      </c>
      <c r="C121" t="s">
        <v>803</v>
      </c>
      <c r="D121" t="b">
        <v>1</v>
      </c>
      <c r="E121" t="b">
        <v>0</v>
      </c>
      <c r="F121" t="b">
        <v>0</v>
      </c>
      <c r="G121" t="b">
        <v>0</v>
      </c>
      <c r="H121" t="b">
        <v>0</v>
      </c>
      <c r="I121" t="b">
        <v>0</v>
      </c>
      <c r="J121" t="b">
        <v>0</v>
      </c>
      <c r="K121" t="b">
        <v>0</v>
      </c>
      <c r="L121" t="b">
        <v>0</v>
      </c>
      <c r="N121" t="s">
        <v>1153</v>
      </c>
      <c r="O121" t="s">
        <v>1651</v>
      </c>
      <c r="P121" t="s">
        <v>2145</v>
      </c>
      <c r="Q121" s="7" t="s">
        <v>2637</v>
      </c>
      <c r="S121" t="s">
        <v>3321</v>
      </c>
    </row>
    <row r="122" spans="1:19">
      <c r="A122" t="s">
        <v>139</v>
      </c>
      <c r="B122" t="s">
        <v>599</v>
      </c>
      <c r="C122" t="s">
        <v>803</v>
      </c>
      <c r="D122" t="b">
        <v>1</v>
      </c>
      <c r="E122" t="b">
        <v>0</v>
      </c>
      <c r="F122" t="b">
        <v>0</v>
      </c>
      <c r="G122" t="b">
        <v>0</v>
      </c>
      <c r="H122" t="b">
        <v>0</v>
      </c>
      <c r="I122" t="b">
        <v>0</v>
      </c>
      <c r="J122" t="b">
        <v>0</v>
      </c>
      <c r="K122" t="b">
        <v>0</v>
      </c>
      <c r="L122" t="b">
        <v>0</v>
      </c>
      <c r="N122" t="s">
        <v>1154</v>
      </c>
      <c r="O122" t="s">
        <v>1652</v>
      </c>
      <c r="P122" t="s">
        <v>2146</v>
      </c>
      <c r="Q122" s="7" t="s">
        <v>2638</v>
      </c>
      <c r="S122" t="s">
        <v>3322</v>
      </c>
    </row>
    <row r="123" spans="1:19">
      <c r="A123" t="s">
        <v>140</v>
      </c>
      <c r="B123" t="s">
        <v>610</v>
      </c>
      <c r="C123" t="s">
        <v>803</v>
      </c>
      <c r="D123" t="b">
        <v>1</v>
      </c>
      <c r="E123" t="b">
        <v>0</v>
      </c>
      <c r="F123" t="b">
        <v>0</v>
      </c>
      <c r="G123" t="b">
        <v>0</v>
      </c>
      <c r="H123" t="b">
        <v>0</v>
      </c>
      <c r="I123" t="b">
        <v>0</v>
      </c>
      <c r="J123" t="b">
        <v>0</v>
      </c>
      <c r="K123" t="b">
        <v>0</v>
      </c>
      <c r="L123" t="b">
        <v>0</v>
      </c>
      <c r="N123" t="s">
        <v>1155</v>
      </c>
      <c r="O123" t="s">
        <v>1653</v>
      </c>
      <c r="P123" t="s">
        <v>2147</v>
      </c>
      <c r="Q123" s="7" t="s">
        <v>2639</v>
      </c>
      <c r="S123" t="s">
        <v>3323</v>
      </c>
    </row>
    <row r="124" spans="1:19">
      <c r="A124" t="s">
        <v>141</v>
      </c>
      <c r="B124" t="s">
        <v>611</v>
      </c>
      <c r="C124" t="s">
        <v>803</v>
      </c>
      <c r="D124" t="b">
        <v>1</v>
      </c>
      <c r="E124" t="b">
        <v>0</v>
      </c>
      <c r="F124" t="b">
        <v>0</v>
      </c>
      <c r="G124" t="b">
        <v>0</v>
      </c>
      <c r="H124" t="b">
        <v>0</v>
      </c>
      <c r="I124" t="b">
        <v>0</v>
      </c>
      <c r="J124" t="b">
        <v>0</v>
      </c>
      <c r="K124" t="b">
        <v>0</v>
      </c>
      <c r="L124" t="b">
        <v>0</v>
      </c>
      <c r="M124" t="s">
        <v>851</v>
      </c>
      <c r="N124" t="s">
        <v>1156</v>
      </c>
      <c r="O124" t="s">
        <v>1654</v>
      </c>
      <c r="P124" t="s">
        <v>2148</v>
      </c>
      <c r="Q124" s="7" t="s">
        <v>2640</v>
      </c>
      <c r="R124" t="s">
        <v>3052</v>
      </c>
      <c r="S124" t="s">
        <v>3324</v>
      </c>
    </row>
    <row r="125" spans="1:19">
      <c r="A125" t="s">
        <v>142</v>
      </c>
      <c r="B125" t="s">
        <v>612</v>
      </c>
      <c r="C125" t="s">
        <v>803</v>
      </c>
      <c r="D125" t="b">
        <v>1</v>
      </c>
      <c r="E125" t="b">
        <v>0</v>
      </c>
      <c r="F125" t="b">
        <v>0</v>
      </c>
      <c r="G125" t="b">
        <v>0</v>
      </c>
      <c r="H125" t="b">
        <v>0</v>
      </c>
      <c r="I125" t="b">
        <v>0</v>
      </c>
      <c r="J125" t="b">
        <v>0</v>
      </c>
      <c r="K125" t="b">
        <v>0</v>
      </c>
      <c r="L125" t="b">
        <v>0</v>
      </c>
      <c r="N125" t="s">
        <v>1157</v>
      </c>
      <c r="O125" t="s">
        <v>1655</v>
      </c>
      <c r="P125" t="s">
        <v>2149</v>
      </c>
      <c r="Q125" s="7" t="s">
        <v>2641</v>
      </c>
      <c r="S125" t="s">
        <v>3325</v>
      </c>
    </row>
    <row r="126" spans="1:19">
      <c r="A126" t="s">
        <v>143</v>
      </c>
      <c r="B126" t="s">
        <v>613</v>
      </c>
      <c r="C126" t="s">
        <v>803</v>
      </c>
      <c r="D126" t="b">
        <v>1</v>
      </c>
      <c r="E126" t="b">
        <v>0</v>
      </c>
      <c r="F126" t="b">
        <v>0</v>
      </c>
      <c r="G126" t="b">
        <v>0</v>
      </c>
      <c r="H126" t="b">
        <v>0</v>
      </c>
      <c r="I126" t="b">
        <v>0</v>
      </c>
      <c r="J126" t="b">
        <v>0</v>
      </c>
      <c r="K126" t="b">
        <v>0</v>
      </c>
      <c r="L126" t="b">
        <v>0</v>
      </c>
      <c r="M126" t="s">
        <v>852</v>
      </c>
      <c r="N126" t="s">
        <v>1158</v>
      </c>
      <c r="O126" t="s">
        <v>1656</v>
      </c>
      <c r="P126" t="s">
        <v>2150</v>
      </c>
      <c r="Q126" s="7" t="s">
        <v>2642</v>
      </c>
      <c r="R126" t="s">
        <v>3053</v>
      </c>
    </row>
    <row r="127" spans="1:19">
      <c r="A127" t="s">
        <v>144</v>
      </c>
      <c r="B127" t="s">
        <v>614</v>
      </c>
      <c r="C127" t="s">
        <v>803</v>
      </c>
      <c r="D127" t="b">
        <v>1</v>
      </c>
      <c r="E127" t="b">
        <v>0</v>
      </c>
      <c r="F127" t="b">
        <v>0</v>
      </c>
      <c r="G127" t="b">
        <v>0</v>
      </c>
      <c r="H127" t="b">
        <v>0</v>
      </c>
      <c r="I127" t="b">
        <v>0</v>
      </c>
      <c r="J127" t="b">
        <v>0</v>
      </c>
      <c r="K127" t="b">
        <v>0</v>
      </c>
      <c r="L127" t="b">
        <v>0</v>
      </c>
      <c r="N127" t="s">
        <v>1159</v>
      </c>
      <c r="O127" t="s">
        <v>1657</v>
      </c>
      <c r="P127" t="s">
        <v>2151</v>
      </c>
      <c r="Q127" s="7" t="s">
        <v>2643</v>
      </c>
      <c r="S127" t="s">
        <v>3326</v>
      </c>
    </row>
    <row r="128" spans="1:19">
      <c r="A128" t="s">
        <v>145</v>
      </c>
      <c r="B128" t="s">
        <v>615</v>
      </c>
      <c r="C128" t="s">
        <v>803</v>
      </c>
      <c r="D128" t="b">
        <v>1</v>
      </c>
      <c r="E128" t="b">
        <v>0</v>
      </c>
      <c r="F128" t="b">
        <v>0</v>
      </c>
      <c r="G128" t="b">
        <v>0</v>
      </c>
      <c r="H128" t="b">
        <v>0</v>
      </c>
      <c r="I128" t="b">
        <v>0</v>
      </c>
      <c r="J128" t="b">
        <v>0</v>
      </c>
      <c r="K128" t="b">
        <v>0</v>
      </c>
      <c r="L128" t="b">
        <v>0</v>
      </c>
      <c r="N128" t="s">
        <v>1160</v>
      </c>
      <c r="O128" t="s">
        <v>1658</v>
      </c>
      <c r="P128" t="s">
        <v>2152</v>
      </c>
      <c r="Q128" s="7" t="s">
        <v>2644</v>
      </c>
      <c r="S128" t="s">
        <v>3327</v>
      </c>
    </row>
    <row r="129" spans="1:19">
      <c r="A129" t="s">
        <v>146</v>
      </c>
      <c r="B129" t="s">
        <v>543</v>
      </c>
      <c r="C129" t="s">
        <v>803</v>
      </c>
      <c r="D129" t="b">
        <v>1</v>
      </c>
      <c r="E129" t="b">
        <v>0</v>
      </c>
      <c r="F129" t="b">
        <v>0</v>
      </c>
      <c r="G129" t="b">
        <v>0</v>
      </c>
      <c r="H129" t="b">
        <v>0</v>
      </c>
      <c r="I129" t="b">
        <v>0</v>
      </c>
      <c r="J129" t="b">
        <v>0</v>
      </c>
      <c r="K129" t="b">
        <v>0</v>
      </c>
      <c r="L129" t="b">
        <v>0</v>
      </c>
      <c r="M129" t="s">
        <v>853</v>
      </c>
      <c r="N129" t="s">
        <v>1161</v>
      </c>
      <c r="O129" t="s">
        <v>1659</v>
      </c>
      <c r="P129" t="s">
        <v>2153</v>
      </c>
      <c r="Q129" s="7" t="s">
        <v>2645</v>
      </c>
      <c r="R129" t="s">
        <v>3054</v>
      </c>
      <c r="S129" t="s">
        <v>3328</v>
      </c>
    </row>
    <row r="130" spans="1:19">
      <c r="A130" t="s">
        <v>147</v>
      </c>
      <c r="B130" t="s">
        <v>616</v>
      </c>
      <c r="C130" t="s">
        <v>803</v>
      </c>
      <c r="D130" t="b">
        <v>1</v>
      </c>
      <c r="E130" t="b">
        <v>0</v>
      </c>
      <c r="F130" t="b">
        <v>0</v>
      </c>
      <c r="G130" t="b">
        <v>0</v>
      </c>
      <c r="H130" t="b">
        <v>0</v>
      </c>
      <c r="I130" t="b">
        <v>0</v>
      </c>
      <c r="J130" t="b">
        <v>0</v>
      </c>
      <c r="K130" t="b">
        <v>0</v>
      </c>
      <c r="L130" t="b">
        <v>0</v>
      </c>
      <c r="N130" t="s">
        <v>1162</v>
      </c>
      <c r="O130" t="s">
        <v>1660</v>
      </c>
      <c r="P130" t="s">
        <v>2154</v>
      </c>
      <c r="Q130" s="7" t="s">
        <v>2646</v>
      </c>
      <c r="S130" t="s">
        <v>3329</v>
      </c>
    </row>
    <row r="131" spans="1:19">
      <c r="A131" t="s">
        <v>148</v>
      </c>
      <c r="B131" t="s">
        <v>617</v>
      </c>
      <c r="C131" t="s">
        <v>803</v>
      </c>
      <c r="D131" t="b">
        <v>1</v>
      </c>
      <c r="E131" t="b">
        <v>0</v>
      </c>
      <c r="F131" t="b">
        <v>0</v>
      </c>
      <c r="G131" t="b">
        <v>0</v>
      </c>
      <c r="H131" t="b">
        <v>0</v>
      </c>
      <c r="I131" t="b">
        <v>0</v>
      </c>
      <c r="J131" t="b">
        <v>0</v>
      </c>
      <c r="K131" t="b">
        <v>0</v>
      </c>
      <c r="L131" t="b">
        <v>0</v>
      </c>
      <c r="N131" t="s">
        <v>1163</v>
      </c>
      <c r="O131" t="s">
        <v>1661</v>
      </c>
      <c r="P131" t="s">
        <v>2155</v>
      </c>
      <c r="Q131" s="7" t="s">
        <v>2647</v>
      </c>
      <c r="S131" t="s">
        <v>3330</v>
      </c>
    </row>
    <row r="132" spans="1:19">
      <c r="A132" t="s">
        <v>149</v>
      </c>
      <c r="B132" t="s">
        <v>585</v>
      </c>
      <c r="C132" t="s">
        <v>803</v>
      </c>
      <c r="D132" t="b">
        <v>1</v>
      </c>
      <c r="E132" t="b">
        <v>0</v>
      </c>
      <c r="F132" t="b">
        <v>0</v>
      </c>
      <c r="G132" t="b">
        <v>0</v>
      </c>
      <c r="H132" t="b">
        <v>0</v>
      </c>
      <c r="I132" t="b">
        <v>0</v>
      </c>
      <c r="J132" t="b">
        <v>0</v>
      </c>
      <c r="K132" t="b">
        <v>0</v>
      </c>
      <c r="L132" t="b">
        <v>0</v>
      </c>
      <c r="N132" t="s">
        <v>1164</v>
      </c>
      <c r="O132" t="s">
        <v>1662</v>
      </c>
      <c r="P132" t="s">
        <v>2156</v>
      </c>
      <c r="Q132" s="7" t="s">
        <v>2648</v>
      </c>
      <c r="S132" t="s">
        <v>3331</v>
      </c>
    </row>
    <row r="133" spans="1:19">
      <c r="A133" t="s">
        <v>150</v>
      </c>
      <c r="B133" t="s">
        <v>610</v>
      </c>
      <c r="C133" t="s">
        <v>803</v>
      </c>
      <c r="D133" t="b">
        <v>1</v>
      </c>
      <c r="E133" t="b">
        <v>0</v>
      </c>
      <c r="F133" t="b">
        <v>0</v>
      </c>
      <c r="G133" t="b">
        <v>0</v>
      </c>
      <c r="H133" t="b">
        <v>0</v>
      </c>
      <c r="I133" t="b">
        <v>0</v>
      </c>
      <c r="J133" t="b">
        <v>0</v>
      </c>
      <c r="K133" t="b">
        <v>0</v>
      </c>
      <c r="L133" t="b">
        <v>0</v>
      </c>
      <c r="N133" t="s">
        <v>1165</v>
      </c>
      <c r="O133" t="s">
        <v>1663</v>
      </c>
      <c r="P133" t="s">
        <v>2157</v>
      </c>
      <c r="Q133" s="7" t="s">
        <v>2649</v>
      </c>
      <c r="S133" t="s">
        <v>3332</v>
      </c>
    </row>
    <row r="134" spans="1:19">
      <c r="A134" t="s">
        <v>151</v>
      </c>
      <c r="B134" t="s">
        <v>618</v>
      </c>
      <c r="C134" t="s">
        <v>803</v>
      </c>
      <c r="D134" t="b">
        <v>1</v>
      </c>
      <c r="E134" t="b">
        <v>0</v>
      </c>
      <c r="F134" t="b">
        <v>0</v>
      </c>
      <c r="G134" t="b">
        <v>0</v>
      </c>
      <c r="H134" t="b">
        <v>0</v>
      </c>
      <c r="I134" t="b">
        <v>0</v>
      </c>
      <c r="J134" t="b">
        <v>0</v>
      </c>
      <c r="K134" t="b">
        <v>0</v>
      </c>
      <c r="L134" t="b">
        <v>0</v>
      </c>
      <c r="M134" t="s">
        <v>807</v>
      </c>
      <c r="N134" t="s">
        <v>1166</v>
      </c>
      <c r="O134" t="s">
        <v>1664</v>
      </c>
      <c r="P134" t="s">
        <v>2158</v>
      </c>
      <c r="Q134" s="7" t="s">
        <v>2650</v>
      </c>
    </row>
    <row r="135" spans="1:19">
      <c r="A135" t="s">
        <v>152</v>
      </c>
      <c r="B135" t="s">
        <v>525</v>
      </c>
      <c r="C135" t="s">
        <v>803</v>
      </c>
      <c r="D135" t="b">
        <v>1</v>
      </c>
      <c r="E135" t="b">
        <v>0</v>
      </c>
      <c r="F135" t="b">
        <v>0</v>
      </c>
      <c r="G135" t="b">
        <v>0</v>
      </c>
      <c r="H135" t="b">
        <v>0</v>
      </c>
      <c r="I135" t="b">
        <v>0</v>
      </c>
      <c r="J135" t="b">
        <v>0</v>
      </c>
      <c r="K135" t="b">
        <v>0</v>
      </c>
      <c r="L135" t="b">
        <v>0</v>
      </c>
      <c r="M135" t="s">
        <v>807</v>
      </c>
      <c r="N135" t="s">
        <v>1167</v>
      </c>
      <c r="O135" t="s">
        <v>1665</v>
      </c>
      <c r="P135" t="s">
        <v>2159</v>
      </c>
      <c r="Q135" s="7" t="s">
        <v>2651</v>
      </c>
    </row>
    <row r="136" spans="1:19">
      <c r="A136" t="s">
        <v>153</v>
      </c>
      <c r="B136" t="s">
        <v>619</v>
      </c>
      <c r="C136" t="s">
        <v>803</v>
      </c>
      <c r="D136" t="b">
        <v>1</v>
      </c>
      <c r="E136" t="b">
        <v>0</v>
      </c>
      <c r="F136" t="b">
        <v>0</v>
      </c>
      <c r="G136" t="b">
        <v>0</v>
      </c>
      <c r="H136" t="b">
        <v>0</v>
      </c>
      <c r="I136" t="b">
        <v>0</v>
      </c>
      <c r="J136" t="b">
        <v>0</v>
      </c>
      <c r="K136" t="b">
        <v>0</v>
      </c>
      <c r="L136" t="b">
        <v>0</v>
      </c>
      <c r="N136" t="s">
        <v>1168</v>
      </c>
      <c r="O136" t="s">
        <v>1666</v>
      </c>
      <c r="P136" t="s">
        <v>2160</v>
      </c>
      <c r="Q136" s="7" t="s">
        <v>2652</v>
      </c>
      <c r="S136" t="s">
        <v>3333</v>
      </c>
    </row>
    <row r="137" spans="1:19">
      <c r="A137" t="s">
        <v>154</v>
      </c>
      <c r="B137" t="s">
        <v>620</v>
      </c>
      <c r="C137" t="s">
        <v>803</v>
      </c>
      <c r="D137" t="b">
        <v>1</v>
      </c>
      <c r="E137" t="b">
        <v>0</v>
      </c>
      <c r="F137" t="b">
        <v>0</v>
      </c>
      <c r="G137" t="b">
        <v>0</v>
      </c>
      <c r="H137" t="b">
        <v>0</v>
      </c>
      <c r="I137" t="b">
        <v>0</v>
      </c>
      <c r="J137" t="b">
        <v>0</v>
      </c>
      <c r="K137" t="b">
        <v>0</v>
      </c>
      <c r="L137" t="b">
        <v>0</v>
      </c>
      <c r="N137" t="s">
        <v>1169</v>
      </c>
      <c r="O137" t="s">
        <v>1667</v>
      </c>
      <c r="P137" t="s">
        <v>2161</v>
      </c>
      <c r="Q137" s="7" t="s">
        <v>2653</v>
      </c>
      <c r="S137" t="s">
        <v>3334</v>
      </c>
    </row>
    <row r="138" spans="1:19">
      <c r="A138" t="s">
        <v>155</v>
      </c>
      <c r="B138" t="s">
        <v>621</v>
      </c>
      <c r="C138" t="s">
        <v>803</v>
      </c>
      <c r="D138" t="b">
        <v>1</v>
      </c>
      <c r="E138" t="b">
        <v>0</v>
      </c>
      <c r="F138" t="b">
        <v>0</v>
      </c>
      <c r="G138" t="b">
        <v>0</v>
      </c>
      <c r="H138" t="b">
        <v>0</v>
      </c>
      <c r="I138" t="b">
        <v>0</v>
      </c>
      <c r="J138" t="b">
        <v>0</v>
      </c>
      <c r="K138" t="b">
        <v>0</v>
      </c>
      <c r="L138" t="b">
        <v>0</v>
      </c>
      <c r="N138" t="s">
        <v>1170</v>
      </c>
      <c r="O138" t="s">
        <v>1668</v>
      </c>
      <c r="P138" t="s">
        <v>2162</v>
      </c>
      <c r="Q138" s="7" t="s">
        <v>2654</v>
      </c>
      <c r="S138" t="s">
        <v>3335</v>
      </c>
    </row>
    <row r="139" spans="1:19">
      <c r="A139" t="s">
        <v>156</v>
      </c>
      <c r="B139" t="s">
        <v>622</v>
      </c>
      <c r="C139" t="s">
        <v>803</v>
      </c>
      <c r="D139" t="b">
        <v>1</v>
      </c>
      <c r="E139" t="b">
        <v>0</v>
      </c>
      <c r="F139" t="b">
        <v>0</v>
      </c>
      <c r="G139" t="b">
        <v>0</v>
      </c>
      <c r="H139" t="b">
        <v>0</v>
      </c>
      <c r="I139" t="b">
        <v>0</v>
      </c>
      <c r="J139" t="b">
        <v>0</v>
      </c>
      <c r="K139" t="b">
        <v>0</v>
      </c>
      <c r="L139" t="b">
        <v>0</v>
      </c>
      <c r="M139" t="s">
        <v>807</v>
      </c>
      <c r="N139" t="s">
        <v>1171</v>
      </c>
      <c r="O139" t="s">
        <v>1669</v>
      </c>
      <c r="P139" t="s">
        <v>2163</v>
      </c>
      <c r="Q139" s="7" t="s">
        <v>2655</v>
      </c>
    </row>
    <row r="140" spans="1:19">
      <c r="A140" t="s">
        <v>157</v>
      </c>
      <c r="B140" t="s">
        <v>623</v>
      </c>
      <c r="C140" t="s">
        <v>803</v>
      </c>
      <c r="D140" t="b">
        <v>1</v>
      </c>
      <c r="E140" t="b">
        <v>0</v>
      </c>
      <c r="F140" t="b">
        <v>0</v>
      </c>
      <c r="G140" t="b">
        <v>0</v>
      </c>
      <c r="H140" t="b">
        <v>0</v>
      </c>
      <c r="I140" t="b">
        <v>0</v>
      </c>
      <c r="J140" t="b">
        <v>0</v>
      </c>
      <c r="K140" t="b">
        <v>0</v>
      </c>
      <c r="L140" t="b">
        <v>0</v>
      </c>
      <c r="N140" t="s">
        <v>1172</v>
      </c>
      <c r="O140" t="s">
        <v>1670</v>
      </c>
      <c r="P140" t="s">
        <v>2164</v>
      </c>
      <c r="Q140" s="7" t="s">
        <v>2656</v>
      </c>
      <c r="S140" t="s">
        <v>3336</v>
      </c>
    </row>
    <row r="141" spans="1:19">
      <c r="A141" t="s">
        <v>158</v>
      </c>
      <c r="B141" t="s">
        <v>527</v>
      </c>
      <c r="C141" t="s">
        <v>803</v>
      </c>
      <c r="D141" t="b">
        <v>1</v>
      </c>
      <c r="E141" t="b">
        <v>0</v>
      </c>
      <c r="F141" t="b">
        <v>0</v>
      </c>
      <c r="G141" t="b">
        <v>0</v>
      </c>
      <c r="H141" t="b">
        <v>0</v>
      </c>
      <c r="I141" t="b">
        <v>0</v>
      </c>
      <c r="J141" t="b">
        <v>0</v>
      </c>
      <c r="K141" t="b">
        <v>0</v>
      </c>
      <c r="L141" t="b">
        <v>0</v>
      </c>
      <c r="N141" t="s">
        <v>1173</v>
      </c>
      <c r="O141" t="s">
        <v>1671</v>
      </c>
      <c r="P141" t="s">
        <v>2165</v>
      </c>
      <c r="Q141" s="7" t="s">
        <v>2657</v>
      </c>
      <c r="S141" t="s">
        <v>3337</v>
      </c>
    </row>
    <row r="142" spans="1:19">
      <c r="A142" t="s">
        <v>159</v>
      </c>
      <c r="B142" t="s">
        <v>530</v>
      </c>
      <c r="C142" t="s">
        <v>803</v>
      </c>
      <c r="D142" t="b">
        <v>1</v>
      </c>
      <c r="E142" t="b">
        <v>0</v>
      </c>
      <c r="F142" t="b">
        <v>0</v>
      </c>
      <c r="G142" t="b">
        <v>0</v>
      </c>
      <c r="H142" t="b">
        <v>0</v>
      </c>
      <c r="I142" t="b">
        <v>0</v>
      </c>
      <c r="J142" t="b">
        <v>0</v>
      </c>
      <c r="K142" t="b">
        <v>0</v>
      </c>
      <c r="L142" t="b">
        <v>0</v>
      </c>
      <c r="N142" t="s">
        <v>1174</v>
      </c>
      <c r="O142" t="s">
        <v>1672</v>
      </c>
      <c r="P142" t="s">
        <v>2166</v>
      </c>
      <c r="Q142" s="7" t="s">
        <v>2658</v>
      </c>
      <c r="S142" t="s">
        <v>3338</v>
      </c>
    </row>
    <row r="143" spans="1:19">
      <c r="A143" t="s">
        <v>160</v>
      </c>
      <c r="B143" t="s">
        <v>624</v>
      </c>
      <c r="C143" t="s">
        <v>803</v>
      </c>
      <c r="D143" t="b">
        <v>1</v>
      </c>
      <c r="E143" t="b">
        <v>0</v>
      </c>
      <c r="F143" t="b">
        <v>0</v>
      </c>
      <c r="G143" t="b">
        <v>0</v>
      </c>
      <c r="H143" t="b">
        <v>0</v>
      </c>
      <c r="I143" t="b">
        <v>0</v>
      </c>
      <c r="J143" t="b">
        <v>0</v>
      </c>
      <c r="K143" t="b">
        <v>0</v>
      </c>
      <c r="L143" t="b">
        <v>0</v>
      </c>
      <c r="N143" t="s">
        <v>1175</v>
      </c>
      <c r="O143" t="s">
        <v>1673</v>
      </c>
      <c r="P143" t="s">
        <v>2167</v>
      </c>
      <c r="Q143" s="7" t="s">
        <v>2659</v>
      </c>
      <c r="S143" t="s">
        <v>3339</v>
      </c>
    </row>
    <row r="144" spans="1:19">
      <c r="A144" t="s">
        <v>161</v>
      </c>
      <c r="B144" t="s">
        <v>623</v>
      </c>
      <c r="C144" t="s">
        <v>803</v>
      </c>
      <c r="D144" t="b">
        <v>1</v>
      </c>
      <c r="E144" t="b">
        <v>0</v>
      </c>
      <c r="F144" t="b">
        <v>0</v>
      </c>
      <c r="G144" t="b">
        <v>0</v>
      </c>
      <c r="H144" t="b">
        <v>0</v>
      </c>
      <c r="I144" t="b">
        <v>0</v>
      </c>
      <c r="J144" t="b">
        <v>0</v>
      </c>
      <c r="K144" t="b">
        <v>0</v>
      </c>
      <c r="L144" t="b">
        <v>0</v>
      </c>
      <c r="N144" t="s">
        <v>1176</v>
      </c>
      <c r="O144" t="s">
        <v>1674</v>
      </c>
      <c r="P144" t="s">
        <v>2168</v>
      </c>
      <c r="Q144" s="7" t="s">
        <v>2660</v>
      </c>
      <c r="S144" t="s">
        <v>3340</v>
      </c>
    </row>
    <row r="145" spans="1:19">
      <c r="A145" t="s">
        <v>162</v>
      </c>
      <c r="B145" t="s">
        <v>625</v>
      </c>
      <c r="C145" t="s">
        <v>803</v>
      </c>
      <c r="D145" t="b">
        <v>1</v>
      </c>
      <c r="E145" t="b">
        <v>0</v>
      </c>
      <c r="F145" t="b">
        <v>0</v>
      </c>
      <c r="G145" t="b">
        <v>0</v>
      </c>
      <c r="H145" t="b">
        <v>0</v>
      </c>
      <c r="I145" t="b">
        <v>0</v>
      </c>
      <c r="J145" t="b">
        <v>0</v>
      </c>
      <c r="K145" t="b">
        <v>0</v>
      </c>
      <c r="L145" t="b">
        <v>0</v>
      </c>
      <c r="M145" t="s">
        <v>807</v>
      </c>
      <c r="N145" t="s">
        <v>1177</v>
      </c>
      <c r="O145" t="s">
        <v>1675</v>
      </c>
      <c r="P145" t="s">
        <v>2169</v>
      </c>
      <c r="Q145" s="7" t="s">
        <v>2661</v>
      </c>
    </row>
    <row r="146" spans="1:19">
      <c r="A146" t="s">
        <v>163</v>
      </c>
      <c r="B146" t="s">
        <v>626</v>
      </c>
      <c r="C146" t="s">
        <v>803</v>
      </c>
      <c r="D146" t="b">
        <v>1</v>
      </c>
      <c r="E146" t="b">
        <v>0</v>
      </c>
      <c r="F146" t="b">
        <v>0</v>
      </c>
      <c r="G146" t="b">
        <v>0</v>
      </c>
      <c r="H146" t="b">
        <v>0</v>
      </c>
      <c r="I146" t="b">
        <v>0</v>
      </c>
      <c r="J146" t="b">
        <v>1</v>
      </c>
      <c r="K146" t="b">
        <v>0</v>
      </c>
      <c r="L146" t="b">
        <v>0</v>
      </c>
      <c r="N146" t="s">
        <v>1178</v>
      </c>
      <c r="O146" t="s">
        <v>1676</v>
      </c>
      <c r="P146" t="s">
        <v>2170</v>
      </c>
      <c r="Q146" s="7" t="s">
        <v>2662</v>
      </c>
      <c r="S146" t="s">
        <v>3341</v>
      </c>
    </row>
    <row r="147" spans="1:19">
      <c r="A147" t="s">
        <v>164</v>
      </c>
      <c r="B147" t="s">
        <v>546</v>
      </c>
      <c r="C147" t="s">
        <v>803</v>
      </c>
      <c r="D147" t="b">
        <v>1</v>
      </c>
      <c r="E147" t="b">
        <v>0</v>
      </c>
      <c r="F147" t="b">
        <v>0</v>
      </c>
      <c r="G147" t="b">
        <v>0</v>
      </c>
      <c r="H147" t="b">
        <v>0</v>
      </c>
      <c r="I147" t="b">
        <v>0</v>
      </c>
      <c r="J147" t="b">
        <v>0</v>
      </c>
      <c r="K147" t="b">
        <v>0</v>
      </c>
      <c r="L147" t="b">
        <v>0</v>
      </c>
      <c r="M147" t="s">
        <v>807</v>
      </c>
      <c r="N147" t="s">
        <v>1179</v>
      </c>
      <c r="O147" t="s">
        <v>1677</v>
      </c>
      <c r="P147" t="s">
        <v>2171</v>
      </c>
      <c r="Q147" s="7" t="s">
        <v>2663</v>
      </c>
    </row>
    <row r="148" spans="1:19">
      <c r="A148" t="s">
        <v>165</v>
      </c>
      <c r="B148" t="s">
        <v>627</v>
      </c>
      <c r="C148" t="s">
        <v>803</v>
      </c>
      <c r="D148" t="b">
        <v>1</v>
      </c>
      <c r="E148" t="b">
        <v>0</v>
      </c>
      <c r="F148" t="b">
        <v>0</v>
      </c>
      <c r="G148" t="b">
        <v>0</v>
      </c>
      <c r="H148" t="b">
        <v>0</v>
      </c>
      <c r="I148" t="b">
        <v>0</v>
      </c>
      <c r="J148" t="b">
        <v>0</v>
      </c>
      <c r="K148" t="b">
        <v>0</v>
      </c>
      <c r="L148" t="b">
        <v>0</v>
      </c>
      <c r="N148" t="s">
        <v>1180</v>
      </c>
      <c r="O148" t="s">
        <v>1678</v>
      </c>
      <c r="P148" t="s">
        <v>2172</v>
      </c>
      <c r="Q148" s="7" t="s">
        <v>2664</v>
      </c>
      <c r="S148" t="s">
        <v>3342</v>
      </c>
    </row>
    <row r="149" spans="1:19">
      <c r="A149" t="s">
        <v>166</v>
      </c>
      <c r="B149" t="s">
        <v>628</v>
      </c>
      <c r="C149" t="s">
        <v>803</v>
      </c>
      <c r="D149" t="b">
        <v>1</v>
      </c>
      <c r="E149" t="b">
        <v>0</v>
      </c>
      <c r="F149" t="b">
        <v>0</v>
      </c>
      <c r="G149" t="b">
        <v>0</v>
      </c>
      <c r="H149" t="b">
        <v>0</v>
      </c>
      <c r="I149" t="b">
        <v>0</v>
      </c>
      <c r="J149" t="b">
        <v>0</v>
      </c>
      <c r="K149" t="b">
        <v>0</v>
      </c>
      <c r="L149" t="b">
        <v>0</v>
      </c>
      <c r="N149" t="s">
        <v>1181</v>
      </c>
      <c r="O149" t="s">
        <v>1679</v>
      </c>
      <c r="P149" t="s">
        <v>2173</v>
      </c>
      <c r="Q149" s="7" t="s">
        <v>2665</v>
      </c>
      <c r="S149" t="s">
        <v>3343</v>
      </c>
    </row>
    <row r="150" spans="1:19">
      <c r="A150" t="s">
        <v>167</v>
      </c>
      <c r="B150" t="s">
        <v>585</v>
      </c>
      <c r="C150" t="s">
        <v>803</v>
      </c>
      <c r="D150" t="b">
        <v>1</v>
      </c>
      <c r="E150" t="b">
        <v>0</v>
      </c>
      <c r="F150" t="b">
        <v>0</v>
      </c>
      <c r="G150" t="b">
        <v>0</v>
      </c>
      <c r="H150" t="b">
        <v>0</v>
      </c>
      <c r="I150" t="b">
        <v>0</v>
      </c>
      <c r="J150" t="b">
        <v>0</v>
      </c>
      <c r="K150" t="b">
        <v>0</v>
      </c>
      <c r="L150" t="b">
        <v>0</v>
      </c>
      <c r="N150" t="s">
        <v>1182</v>
      </c>
      <c r="O150" t="s">
        <v>1680</v>
      </c>
      <c r="P150" t="s">
        <v>2174</v>
      </c>
      <c r="Q150" s="7" t="s">
        <v>2666</v>
      </c>
      <c r="S150" t="s">
        <v>3344</v>
      </c>
    </row>
    <row r="151" spans="1:19">
      <c r="A151" t="s">
        <v>168</v>
      </c>
      <c r="B151" t="s">
        <v>527</v>
      </c>
      <c r="C151" t="s">
        <v>803</v>
      </c>
      <c r="D151" t="b">
        <v>1</v>
      </c>
      <c r="E151" t="b">
        <v>0</v>
      </c>
      <c r="F151" t="b">
        <v>0</v>
      </c>
      <c r="G151" t="b">
        <v>0</v>
      </c>
      <c r="H151" t="b">
        <v>0</v>
      </c>
      <c r="I151" t="b">
        <v>0</v>
      </c>
      <c r="J151" t="b">
        <v>0</v>
      </c>
      <c r="K151" t="b">
        <v>0</v>
      </c>
      <c r="L151" t="b">
        <v>0</v>
      </c>
      <c r="N151" t="s">
        <v>1183</v>
      </c>
      <c r="O151" t="s">
        <v>1681</v>
      </c>
      <c r="P151" t="s">
        <v>2175</v>
      </c>
      <c r="Q151" s="7" t="s">
        <v>2667</v>
      </c>
      <c r="S151" t="s">
        <v>3345</v>
      </c>
    </row>
    <row r="152" spans="1:19">
      <c r="A152" t="s">
        <v>169</v>
      </c>
      <c r="B152" t="s">
        <v>629</v>
      </c>
      <c r="C152" t="s">
        <v>803</v>
      </c>
      <c r="D152" t="b">
        <v>1</v>
      </c>
      <c r="E152" t="b">
        <v>0</v>
      </c>
      <c r="F152" t="b">
        <v>0</v>
      </c>
      <c r="G152" t="b">
        <v>0</v>
      </c>
      <c r="H152" t="b">
        <v>0</v>
      </c>
      <c r="I152" t="b">
        <v>0</v>
      </c>
      <c r="J152" t="b">
        <v>1</v>
      </c>
      <c r="K152" t="b">
        <v>0</v>
      </c>
      <c r="L152" t="b">
        <v>0</v>
      </c>
      <c r="N152" t="s">
        <v>1184</v>
      </c>
      <c r="O152" t="s">
        <v>1682</v>
      </c>
      <c r="P152" t="s">
        <v>2176</v>
      </c>
      <c r="Q152" s="7" t="s">
        <v>2668</v>
      </c>
      <c r="S152" t="s">
        <v>3346</v>
      </c>
    </row>
    <row r="153" spans="1:19">
      <c r="A153" t="s">
        <v>170</v>
      </c>
      <c r="B153" t="s">
        <v>630</v>
      </c>
      <c r="C153" t="s">
        <v>803</v>
      </c>
      <c r="D153" t="b">
        <v>1</v>
      </c>
      <c r="E153" t="b">
        <v>0</v>
      </c>
      <c r="F153" t="b">
        <v>0</v>
      </c>
      <c r="G153" t="b">
        <v>0</v>
      </c>
      <c r="H153" t="b">
        <v>0</v>
      </c>
      <c r="I153" t="b">
        <v>0</v>
      </c>
      <c r="J153" t="b">
        <v>0</v>
      </c>
      <c r="K153" t="b">
        <v>0</v>
      </c>
      <c r="L153" t="b">
        <v>0</v>
      </c>
      <c r="N153" t="s">
        <v>1185</v>
      </c>
      <c r="O153" t="s">
        <v>1683</v>
      </c>
      <c r="P153" t="s">
        <v>2177</v>
      </c>
      <c r="Q153" s="7" t="s">
        <v>2669</v>
      </c>
      <c r="S153" t="s">
        <v>3347</v>
      </c>
    </row>
    <row r="154" spans="1:19">
      <c r="A154" t="s">
        <v>171</v>
      </c>
      <c r="B154" t="s">
        <v>631</v>
      </c>
      <c r="C154" t="s">
        <v>803</v>
      </c>
      <c r="D154" t="b">
        <v>1</v>
      </c>
      <c r="E154" t="b">
        <v>0</v>
      </c>
      <c r="F154" t="b">
        <v>0</v>
      </c>
      <c r="G154" t="b">
        <v>0</v>
      </c>
      <c r="H154" t="b">
        <v>0</v>
      </c>
      <c r="I154" t="b">
        <v>0</v>
      </c>
      <c r="J154" t="b">
        <v>0</v>
      </c>
      <c r="K154" t="b">
        <v>0</v>
      </c>
      <c r="L154" t="b">
        <v>0</v>
      </c>
      <c r="M154" t="s">
        <v>837</v>
      </c>
      <c r="N154" t="s">
        <v>1186</v>
      </c>
      <c r="O154" t="s">
        <v>1684</v>
      </c>
      <c r="P154" t="s">
        <v>2178</v>
      </c>
      <c r="Q154" s="7" t="s">
        <v>2670</v>
      </c>
      <c r="R154" t="s">
        <v>3055</v>
      </c>
      <c r="S154" t="s">
        <v>3348</v>
      </c>
    </row>
    <row r="155" spans="1:19">
      <c r="A155" t="s">
        <v>172</v>
      </c>
      <c r="B155" t="s">
        <v>566</v>
      </c>
      <c r="C155" t="s">
        <v>803</v>
      </c>
      <c r="D155" t="b">
        <v>1</v>
      </c>
      <c r="E155" t="b">
        <v>0</v>
      </c>
      <c r="F155" t="b">
        <v>0</v>
      </c>
      <c r="G155" t="b">
        <v>0</v>
      </c>
      <c r="H155" t="b">
        <v>0</v>
      </c>
      <c r="I155" t="b">
        <v>0</v>
      </c>
      <c r="J155" t="b">
        <v>0</v>
      </c>
      <c r="K155" t="b">
        <v>0</v>
      </c>
      <c r="L155" t="b">
        <v>0</v>
      </c>
      <c r="N155" t="s">
        <v>1187</v>
      </c>
      <c r="O155" t="s">
        <v>1685</v>
      </c>
      <c r="P155" t="s">
        <v>2179</v>
      </c>
      <c r="Q155" s="7" t="s">
        <v>2671</v>
      </c>
      <c r="S155" t="s">
        <v>3349</v>
      </c>
    </row>
    <row r="156" spans="1:19">
      <c r="A156" t="s">
        <v>173</v>
      </c>
      <c r="B156" t="s">
        <v>611</v>
      </c>
      <c r="C156" t="s">
        <v>803</v>
      </c>
      <c r="D156" t="b">
        <v>1</v>
      </c>
      <c r="E156" t="b">
        <v>0</v>
      </c>
      <c r="F156" t="b">
        <v>0</v>
      </c>
      <c r="G156" t="b">
        <v>0</v>
      </c>
      <c r="H156" t="b">
        <v>0</v>
      </c>
      <c r="I156" t="b">
        <v>0</v>
      </c>
      <c r="J156" t="b">
        <v>0</v>
      </c>
      <c r="K156" t="b">
        <v>0</v>
      </c>
      <c r="L156" t="b">
        <v>0</v>
      </c>
      <c r="N156" t="s">
        <v>1188</v>
      </c>
      <c r="O156" t="s">
        <v>1686</v>
      </c>
      <c r="P156" t="s">
        <v>2180</v>
      </c>
      <c r="Q156" s="7" t="s">
        <v>2672</v>
      </c>
      <c r="S156" t="s">
        <v>3350</v>
      </c>
    </row>
    <row r="157" spans="1:19">
      <c r="A157" t="s">
        <v>174</v>
      </c>
      <c r="B157" t="s">
        <v>620</v>
      </c>
      <c r="C157" t="s">
        <v>803</v>
      </c>
      <c r="D157" t="b">
        <v>1</v>
      </c>
      <c r="E157" t="b">
        <v>0</v>
      </c>
      <c r="F157" t="b">
        <v>0</v>
      </c>
      <c r="G157" t="b">
        <v>0</v>
      </c>
      <c r="H157" t="b">
        <v>0</v>
      </c>
      <c r="I157" t="b">
        <v>0</v>
      </c>
      <c r="J157" t="b">
        <v>0</v>
      </c>
      <c r="K157" t="b">
        <v>0</v>
      </c>
      <c r="L157" t="b">
        <v>0</v>
      </c>
      <c r="N157" t="s">
        <v>1189</v>
      </c>
      <c r="O157" t="s">
        <v>1687</v>
      </c>
      <c r="P157" t="s">
        <v>2181</v>
      </c>
      <c r="Q157" s="7" t="s">
        <v>2673</v>
      </c>
      <c r="S157" t="s">
        <v>3351</v>
      </c>
    </row>
    <row r="158" spans="1:19">
      <c r="A158" t="s">
        <v>175</v>
      </c>
      <c r="B158" t="s">
        <v>632</v>
      </c>
      <c r="C158" t="s">
        <v>803</v>
      </c>
      <c r="D158" t="b">
        <v>1</v>
      </c>
      <c r="E158" t="b">
        <v>0</v>
      </c>
      <c r="F158" t="b">
        <v>0</v>
      </c>
      <c r="G158" t="b">
        <v>0</v>
      </c>
      <c r="H158" t="b">
        <v>0</v>
      </c>
      <c r="I158" t="b">
        <v>0</v>
      </c>
      <c r="J158" t="b">
        <v>0</v>
      </c>
      <c r="K158" t="b">
        <v>0</v>
      </c>
      <c r="L158" t="b">
        <v>0</v>
      </c>
      <c r="N158" t="s">
        <v>1190</v>
      </c>
      <c r="O158" t="s">
        <v>1688</v>
      </c>
      <c r="P158" t="s">
        <v>2182</v>
      </c>
      <c r="Q158" s="7" t="s">
        <v>2674</v>
      </c>
      <c r="S158" t="s">
        <v>3352</v>
      </c>
    </row>
    <row r="159" spans="1:19">
      <c r="A159" t="s">
        <v>176</v>
      </c>
      <c r="B159" t="s">
        <v>633</v>
      </c>
      <c r="C159" t="s">
        <v>803</v>
      </c>
      <c r="D159" t="b">
        <v>1</v>
      </c>
      <c r="E159" t="b">
        <v>0</v>
      </c>
      <c r="F159" t="b">
        <v>0</v>
      </c>
      <c r="G159" t="b">
        <v>0</v>
      </c>
      <c r="H159" t="b">
        <v>0</v>
      </c>
      <c r="I159" t="b">
        <v>0</v>
      </c>
      <c r="J159" t="b">
        <v>0</v>
      </c>
      <c r="K159" t="b">
        <v>0</v>
      </c>
      <c r="L159" t="b">
        <v>0</v>
      </c>
      <c r="N159" t="s">
        <v>1191</v>
      </c>
      <c r="O159" t="s">
        <v>1689</v>
      </c>
      <c r="P159" t="s">
        <v>2183</v>
      </c>
      <c r="Q159" s="7" t="s">
        <v>2675</v>
      </c>
      <c r="S159" t="s">
        <v>3353</v>
      </c>
    </row>
    <row r="160" spans="1:19">
      <c r="A160" t="s">
        <v>177</v>
      </c>
      <c r="B160" t="s">
        <v>594</v>
      </c>
      <c r="C160" t="s">
        <v>803</v>
      </c>
      <c r="D160" t="b">
        <v>1</v>
      </c>
      <c r="E160" t="b">
        <v>0</v>
      </c>
      <c r="F160" t="b">
        <v>0</v>
      </c>
      <c r="G160" t="b">
        <v>0</v>
      </c>
      <c r="H160" t="b">
        <v>0</v>
      </c>
      <c r="I160" t="b">
        <v>0</v>
      </c>
      <c r="J160" t="b">
        <v>0</v>
      </c>
      <c r="K160" t="b">
        <v>0</v>
      </c>
      <c r="L160" t="b">
        <v>0</v>
      </c>
      <c r="N160" t="s">
        <v>1192</v>
      </c>
      <c r="O160" t="s">
        <v>1690</v>
      </c>
      <c r="P160" t="s">
        <v>2184</v>
      </c>
      <c r="Q160" s="7" t="s">
        <v>2676</v>
      </c>
      <c r="S160" t="s">
        <v>3354</v>
      </c>
    </row>
    <row r="161" spans="1:19">
      <c r="A161" t="s">
        <v>178</v>
      </c>
      <c r="B161" t="s">
        <v>564</v>
      </c>
      <c r="C161" t="s">
        <v>803</v>
      </c>
      <c r="D161" t="b">
        <v>1</v>
      </c>
      <c r="E161" t="b">
        <v>0</v>
      </c>
      <c r="F161" t="b">
        <v>0</v>
      </c>
      <c r="G161" t="b">
        <v>0</v>
      </c>
      <c r="H161" t="b">
        <v>0</v>
      </c>
      <c r="I161" t="b">
        <v>0</v>
      </c>
      <c r="J161" t="b">
        <v>0</v>
      </c>
      <c r="K161" t="b">
        <v>0</v>
      </c>
      <c r="L161" t="b">
        <v>0</v>
      </c>
      <c r="N161" t="s">
        <v>1193</v>
      </c>
      <c r="O161" t="s">
        <v>1691</v>
      </c>
      <c r="P161" t="s">
        <v>2185</v>
      </c>
      <c r="Q161" s="7" t="s">
        <v>2677</v>
      </c>
      <c r="S161" t="s">
        <v>3355</v>
      </c>
    </row>
    <row r="162" spans="1:19">
      <c r="A162" t="s">
        <v>179</v>
      </c>
      <c r="B162" t="s">
        <v>634</v>
      </c>
      <c r="C162" t="s">
        <v>803</v>
      </c>
      <c r="D162" t="b">
        <v>1</v>
      </c>
      <c r="E162" t="b">
        <v>0</v>
      </c>
      <c r="F162" t="b">
        <v>0</v>
      </c>
      <c r="G162" t="b">
        <v>0</v>
      </c>
      <c r="H162" t="b">
        <v>0</v>
      </c>
      <c r="I162" t="b">
        <v>0</v>
      </c>
      <c r="J162" t="b">
        <v>0</v>
      </c>
      <c r="K162" t="b">
        <v>0</v>
      </c>
      <c r="L162" t="b">
        <v>0</v>
      </c>
      <c r="M162" t="s">
        <v>807</v>
      </c>
      <c r="N162" t="s">
        <v>1194</v>
      </c>
      <c r="O162" t="s">
        <v>1692</v>
      </c>
      <c r="P162" t="s">
        <v>2186</v>
      </c>
      <c r="Q162" s="7" t="s">
        <v>2678</v>
      </c>
    </row>
    <row r="163" spans="1:19">
      <c r="A163" t="s">
        <v>180</v>
      </c>
      <c r="B163" t="s">
        <v>521</v>
      </c>
      <c r="C163" t="s">
        <v>803</v>
      </c>
      <c r="D163" t="b">
        <v>1</v>
      </c>
      <c r="E163" t="b">
        <v>0</v>
      </c>
      <c r="F163" t="b">
        <v>0</v>
      </c>
      <c r="G163" t="b">
        <v>0</v>
      </c>
      <c r="H163" t="b">
        <v>0</v>
      </c>
      <c r="I163" t="b">
        <v>0</v>
      </c>
      <c r="J163" t="b">
        <v>0</v>
      </c>
      <c r="K163" t="b">
        <v>0</v>
      </c>
      <c r="L163" t="b">
        <v>0</v>
      </c>
      <c r="M163" t="s">
        <v>854</v>
      </c>
      <c r="N163" t="s">
        <v>1195</v>
      </c>
      <c r="O163" t="s">
        <v>1693</v>
      </c>
      <c r="P163" t="s">
        <v>2187</v>
      </c>
      <c r="Q163" s="7" t="s">
        <v>2679</v>
      </c>
      <c r="R163" t="s">
        <v>3056</v>
      </c>
      <c r="S163" t="s">
        <v>3356</v>
      </c>
    </row>
    <row r="164" spans="1:19">
      <c r="A164" t="s">
        <v>181</v>
      </c>
      <c r="B164" t="s">
        <v>635</v>
      </c>
      <c r="C164" t="s">
        <v>803</v>
      </c>
      <c r="D164" t="b">
        <v>1</v>
      </c>
      <c r="E164" t="b">
        <v>0</v>
      </c>
      <c r="F164" t="b">
        <v>0</v>
      </c>
      <c r="G164" t="b">
        <v>0</v>
      </c>
      <c r="H164" t="b">
        <v>0</v>
      </c>
      <c r="I164" t="b">
        <v>0</v>
      </c>
      <c r="J164" t="b">
        <v>0</v>
      </c>
      <c r="K164" t="b">
        <v>0</v>
      </c>
      <c r="L164" t="b">
        <v>0</v>
      </c>
      <c r="N164" t="s">
        <v>1196</v>
      </c>
      <c r="O164" t="s">
        <v>1694</v>
      </c>
      <c r="P164" t="s">
        <v>2188</v>
      </c>
      <c r="Q164" s="7" t="s">
        <v>2680</v>
      </c>
      <c r="S164" t="s">
        <v>3357</v>
      </c>
    </row>
    <row r="165" spans="1:19">
      <c r="A165" t="s">
        <v>182</v>
      </c>
      <c r="B165" t="s">
        <v>611</v>
      </c>
      <c r="C165" t="s">
        <v>803</v>
      </c>
      <c r="D165" t="b">
        <v>1</v>
      </c>
      <c r="E165" t="b">
        <v>0</v>
      </c>
      <c r="F165" t="b">
        <v>0</v>
      </c>
      <c r="G165" t="b">
        <v>0</v>
      </c>
      <c r="H165" t="b">
        <v>0</v>
      </c>
      <c r="I165" t="b">
        <v>0</v>
      </c>
      <c r="J165" t="b">
        <v>0</v>
      </c>
      <c r="K165" t="b">
        <v>0</v>
      </c>
      <c r="L165" t="b">
        <v>0</v>
      </c>
      <c r="M165" t="s">
        <v>855</v>
      </c>
      <c r="N165" t="s">
        <v>1197</v>
      </c>
      <c r="O165" t="s">
        <v>1695</v>
      </c>
      <c r="P165" t="s">
        <v>2189</v>
      </c>
      <c r="Q165" s="7" t="s">
        <v>2681</v>
      </c>
      <c r="R165" t="s">
        <v>3057</v>
      </c>
      <c r="S165" t="s">
        <v>3358</v>
      </c>
    </row>
    <row r="166" spans="1:19">
      <c r="A166" t="s">
        <v>183</v>
      </c>
      <c r="B166" t="s">
        <v>525</v>
      </c>
      <c r="C166" t="s">
        <v>803</v>
      </c>
      <c r="D166" t="b">
        <v>1</v>
      </c>
      <c r="E166" t="b">
        <v>0</v>
      </c>
      <c r="F166" t="b">
        <v>0</v>
      </c>
      <c r="G166" t="b">
        <v>0</v>
      </c>
      <c r="H166" t="b">
        <v>0</v>
      </c>
      <c r="I166" t="b">
        <v>0</v>
      </c>
      <c r="J166" t="b">
        <v>0</v>
      </c>
      <c r="K166" t="b">
        <v>0</v>
      </c>
      <c r="L166" t="b">
        <v>0</v>
      </c>
      <c r="M166" t="s">
        <v>807</v>
      </c>
      <c r="N166" t="s">
        <v>1198</v>
      </c>
      <c r="O166" t="s">
        <v>1696</v>
      </c>
      <c r="P166" t="s">
        <v>2190</v>
      </c>
      <c r="Q166" s="7" t="s">
        <v>2682</v>
      </c>
    </row>
    <row r="167" spans="1:19">
      <c r="A167" t="s">
        <v>184</v>
      </c>
      <c r="B167" t="s">
        <v>636</v>
      </c>
      <c r="C167" t="s">
        <v>803</v>
      </c>
      <c r="D167" t="b">
        <v>1</v>
      </c>
      <c r="E167" t="b">
        <v>0</v>
      </c>
      <c r="F167" t="b">
        <v>0</v>
      </c>
      <c r="G167" t="b">
        <v>0</v>
      </c>
      <c r="H167" t="b">
        <v>0</v>
      </c>
      <c r="I167" t="b">
        <v>0</v>
      </c>
      <c r="J167" t="b">
        <v>0</v>
      </c>
      <c r="K167" t="b">
        <v>0</v>
      </c>
      <c r="L167" t="b">
        <v>0</v>
      </c>
      <c r="M167" t="s">
        <v>856</v>
      </c>
      <c r="N167" t="s">
        <v>1199</v>
      </c>
      <c r="O167" t="s">
        <v>1697</v>
      </c>
      <c r="P167" t="s">
        <v>2191</v>
      </c>
      <c r="Q167" s="7" t="s">
        <v>2683</v>
      </c>
      <c r="R167" t="s">
        <v>3058</v>
      </c>
      <c r="S167" t="s">
        <v>3359</v>
      </c>
    </row>
    <row r="168" spans="1:19">
      <c r="A168" t="s">
        <v>185</v>
      </c>
      <c r="B168" t="s">
        <v>637</v>
      </c>
      <c r="C168" t="s">
        <v>803</v>
      </c>
      <c r="D168" t="b">
        <v>1</v>
      </c>
      <c r="E168" t="b">
        <v>0</v>
      </c>
      <c r="F168" t="b">
        <v>0</v>
      </c>
      <c r="G168" t="b">
        <v>0</v>
      </c>
      <c r="H168" t="b">
        <v>0</v>
      </c>
      <c r="I168" t="b">
        <v>0</v>
      </c>
      <c r="J168" t="b">
        <v>0</v>
      </c>
      <c r="K168" t="b">
        <v>0</v>
      </c>
      <c r="L168" t="b">
        <v>0</v>
      </c>
      <c r="N168" t="s">
        <v>1200</v>
      </c>
      <c r="O168" t="s">
        <v>1698</v>
      </c>
      <c r="P168" t="s">
        <v>2192</v>
      </c>
      <c r="Q168" s="7" t="s">
        <v>2684</v>
      </c>
      <c r="S168" t="s">
        <v>3360</v>
      </c>
    </row>
    <row r="169" spans="1:19">
      <c r="A169" t="s">
        <v>186</v>
      </c>
      <c r="B169" t="s">
        <v>611</v>
      </c>
      <c r="C169" t="s">
        <v>803</v>
      </c>
      <c r="D169" t="b">
        <v>1</v>
      </c>
      <c r="E169" t="b">
        <v>0</v>
      </c>
      <c r="F169" t="b">
        <v>0</v>
      </c>
      <c r="G169" t="b">
        <v>0</v>
      </c>
      <c r="H169" t="b">
        <v>0</v>
      </c>
      <c r="I169" t="b">
        <v>0</v>
      </c>
      <c r="J169" t="b">
        <v>0</v>
      </c>
      <c r="K169" t="b">
        <v>0</v>
      </c>
      <c r="L169" t="b">
        <v>0</v>
      </c>
      <c r="M169" t="s">
        <v>857</v>
      </c>
      <c r="N169" t="s">
        <v>1201</v>
      </c>
      <c r="O169" t="s">
        <v>1699</v>
      </c>
      <c r="P169" t="s">
        <v>2193</v>
      </c>
      <c r="Q169" s="7" t="s">
        <v>2685</v>
      </c>
      <c r="R169" t="s">
        <v>3059</v>
      </c>
      <c r="S169" t="s">
        <v>3361</v>
      </c>
    </row>
    <row r="170" spans="1:19">
      <c r="A170" t="s">
        <v>187</v>
      </c>
      <c r="B170" t="s">
        <v>638</v>
      </c>
      <c r="C170" t="s">
        <v>803</v>
      </c>
      <c r="D170" t="b">
        <v>1</v>
      </c>
      <c r="E170" t="b">
        <v>0</v>
      </c>
      <c r="F170" t="b">
        <v>0</v>
      </c>
      <c r="G170" t="b">
        <v>0</v>
      </c>
      <c r="H170" t="b">
        <v>0</v>
      </c>
      <c r="I170" t="b">
        <v>0</v>
      </c>
      <c r="J170" t="b">
        <v>0</v>
      </c>
      <c r="K170" t="b">
        <v>0</v>
      </c>
      <c r="L170" t="b">
        <v>0</v>
      </c>
      <c r="N170" t="s">
        <v>1202</v>
      </c>
      <c r="O170" t="s">
        <v>1700</v>
      </c>
      <c r="P170" t="s">
        <v>2194</v>
      </c>
      <c r="Q170" s="7" t="s">
        <v>2686</v>
      </c>
      <c r="S170" t="s">
        <v>3362</v>
      </c>
    </row>
    <row r="171" spans="1:19">
      <c r="A171" t="s">
        <v>188</v>
      </c>
      <c r="B171" t="s">
        <v>546</v>
      </c>
      <c r="C171" t="s">
        <v>803</v>
      </c>
      <c r="D171" t="b">
        <v>1</v>
      </c>
      <c r="E171" t="b">
        <v>0</v>
      </c>
      <c r="F171" t="b">
        <v>0</v>
      </c>
      <c r="G171" t="b">
        <v>0</v>
      </c>
      <c r="H171" t="b">
        <v>0</v>
      </c>
      <c r="I171" t="b">
        <v>0</v>
      </c>
      <c r="J171" t="b">
        <v>0</v>
      </c>
      <c r="K171" t="b">
        <v>0</v>
      </c>
      <c r="L171" t="b">
        <v>0</v>
      </c>
      <c r="M171" t="s">
        <v>807</v>
      </c>
      <c r="N171" t="s">
        <v>1203</v>
      </c>
      <c r="O171" t="s">
        <v>1701</v>
      </c>
      <c r="P171" t="s">
        <v>2195</v>
      </c>
      <c r="Q171" s="7" t="s">
        <v>2687</v>
      </c>
    </row>
    <row r="172" spans="1:19">
      <c r="A172" t="s">
        <v>189</v>
      </c>
      <c r="B172" t="s">
        <v>554</v>
      </c>
      <c r="C172" t="s">
        <v>803</v>
      </c>
      <c r="D172" t="b">
        <v>1</v>
      </c>
      <c r="E172" t="b">
        <v>0</v>
      </c>
      <c r="F172" t="b">
        <v>0</v>
      </c>
      <c r="G172" t="b">
        <v>0</v>
      </c>
      <c r="H172" t="b">
        <v>0</v>
      </c>
      <c r="I172" t="b">
        <v>0</v>
      </c>
      <c r="J172" t="b">
        <v>0</v>
      </c>
      <c r="K172" t="b">
        <v>0</v>
      </c>
      <c r="L172" t="b">
        <v>0</v>
      </c>
      <c r="N172" t="s">
        <v>1204</v>
      </c>
      <c r="O172" t="s">
        <v>1702</v>
      </c>
      <c r="P172" t="s">
        <v>2196</v>
      </c>
      <c r="Q172" s="7" t="s">
        <v>2688</v>
      </c>
      <c r="S172" t="s">
        <v>3363</v>
      </c>
    </row>
    <row r="173" spans="1:19">
      <c r="A173" t="s">
        <v>190</v>
      </c>
      <c r="B173" t="s">
        <v>639</v>
      </c>
      <c r="C173" t="s">
        <v>803</v>
      </c>
      <c r="D173" t="b">
        <v>1</v>
      </c>
      <c r="E173" t="b">
        <v>0</v>
      </c>
      <c r="F173" t="b">
        <v>0</v>
      </c>
      <c r="G173" t="b">
        <v>0</v>
      </c>
      <c r="H173" t="b">
        <v>0</v>
      </c>
      <c r="I173" t="b">
        <v>0</v>
      </c>
      <c r="J173" t="b">
        <v>0</v>
      </c>
      <c r="K173" t="b">
        <v>0</v>
      </c>
      <c r="L173" t="b">
        <v>0</v>
      </c>
      <c r="N173" t="s">
        <v>1205</v>
      </c>
      <c r="O173" t="s">
        <v>1703</v>
      </c>
      <c r="P173" t="s">
        <v>2197</v>
      </c>
      <c r="Q173" s="7" t="s">
        <v>2689</v>
      </c>
      <c r="S173" t="s">
        <v>3364</v>
      </c>
    </row>
    <row r="174" spans="1:19">
      <c r="A174" t="s">
        <v>191</v>
      </c>
      <c r="B174" t="s">
        <v>553</v>
      </c>
      <c r="C174" t="s">
        <v>803</v>
      </c>
      <c r="D174" t="b">
        <v>1</v>
      </c>
      <c r="E174" t="b">
        <v>0</v>
      </c>
      <c r="F174" t="b">
        <v>0</v>
      </c>
      <c r="G174" t="b">
        <v>0</v>
      </c>
      <c r="H174" t="b">
        <v>0</v>
      </c>
      <c r="I174" t="b">
        <v>0</v>
      </c>
      <c r="J174" t="b">
        <v>0</v>
      </c>
      <c r="K174" t="b">
        <v>0</v>
      </c>
      <c r="L174" t="b">
        <v>0</v>
      </c>
      <c r="N174" t="s">
        <v>1206</v>
      </c>
      <c r="O174" t="s">
        <v>1704</v>
      </c>
      <c r="P174" t="s">
        <v>2198</v>
      </c>
      <c r="Q174" s="7" t="s">
        <v>2690</v>
      </c>
      <c r="S174" t="s">
        <v>3365</v>
      </c>
    </row>
    <row r="175" spans="1:19">
      <c r="A175" t="s">
        <v>192</v>
      </c>
      <c r="B175" t="s">
        <v>640</v>
      </c>
      <c r="C175" t="s">
        <v>803</v>
      </c>
      <c r="D175" t="b">
        <v>1</v>
      </c>
      <c r="E175" t="b">
        <v>0</v>
      </c>
      <c r="F175" t="b">
        <v>0</v>
      </c>
      <c r="G175" t="b">
        <v>0</v>
      </c>
      <c r="H175" t="b">
        <v>0</v>
      </c>
      <c r="I175" t="b">
        <v>0</v>
      </c>
      <c r="J175" t="b">
        <v>0</v>
      </c>
      <c r="K175" t="b">
        <v>0</v>
      </c>
      <c r="L175" t="b">
        <v>0</v>
      </c>
      <c r="N175" t="s">
        <v>1207</v>
      </c>
      <c r="O175" t="s">
        <v>1705</v>
      </c>
      <c r="P175" t="s">
        <v>2199</v>
      </c>
      <c r="Q175" s="7" t="s">
        <v>2691</v>
      </c>
      <c r="S175" t="s">
        <v>3366</v>
      </c>
    </row>
    <row r="176" spans="1:19">
      <c r="A176" t="s">
        <v>193</v>
      </c>
      <c r="B176" t="s">
        <v>641</v>
      </c>
      <c r="C176" t="s">
        <v>803</v>
      </c>
      <c r="D176" t="b">
        <v>1</v>
      </c>
      <c r="E176" t="b">
        <v>0</v>
      </c>
      <c r="F176" t="b">
        <v>0</v>
      </c>
      <c r="G176" t="b">
        <v>0</v>
      </c>
      <c r="H176" t="b">
        <v>0</v>
      </c>
      <c r="I176" t="b">
        <v>0</v>
      </c>
      <c r="J176" t="b">
        <v>0</v>
      </c>
      <c r="K176" t="b">
        <v>0</v>
      </c>
      <c r="L176" t="b">
        <v>0</v>
      </c>
      <c r="N176" t="s">
        <v>1208</v>
      </c>
      <c r="O176" t="s">
        <v>1706</v>
      </c>
      <c r="P176" t="s">
        <v>2200</v>
      </c>
      <c r="Q176" s="7" t="s">
        <v>2692</v>
      </c>
      <c r="S176" t="s">
        <v>3367</v>
      </c>
    </row>
    <row r="177" spans="1:19">
      <c r="A177" t="s">
        <v>194</v>
      </c>
      <c r="B177" t="s">
        <v>642</v>
      </c>
      <c r="C177" t="s">
        <v>803</v>
      </c>
      <c r="D177" t="b">
        <v>1</v>
      </c>
      <c r="E177" t="b">
        <v>0</v>
      </c>
      <c r="F177" t="b">
        <v>0</v>
      </c>
      <c r="G177" t="b">
        <v>0</v>
      </c>
      <c r="H177" t="b">
        <v>0</v>
      </c>
      <c r="I177" t="b">
        <v>0</v>
      </c>
      <c r="J177" t="b">
        <v>1</v>
      </c>
      <c r="K177" t="b">
        <v>0</v>
      </c>
      <c r="L177" t="b">
        <v>0</v>
      </c>
      <c r="N177" t="s">
        <v>1209</v>
      </c>
      <c r="O177" t="s">
        <v>1707</v>
      </c>
      <c r="P177" t="s">
        <v>2201</v>
      </c>
      <c r="Q177" s="7" t="s">
        <v>2693</v>
      </c>
      <c r="S177" t="s">
        <v>3368</v>
      </c>
    </row>
    <row r="178" spans="1:19">
      <c r="A178" t="s">
        <v>195</v>
      </c>
      <c r="B178" t="s">
        <v>643</v>
      </c>
      <c r="C178" t="s">
        <v>803</v>
      </c>
      <c r="D178" t="b">
        <v>1</v>
      </c>
      <c r="E178" t="b">
        <v>0</v>
      </c>
      <c r="F178" t="b">
        <v>0</v>
      </c>
      <c r="G178" t="b">
        <v>0</v>
      </c>
      <c r="H178" t="b">
        <v>0</v>
      </c>
      <c r="I178" t="b">
        <v>0</v>
      </c>
      <c r="J178" t="b">
        <v>0</v>
      </c>
      <c r="K178" t="b">
        <v>0</v>
      </c>
      <c r="L178" t="b">
        <v>0</v>
      </c>
      <c r="M178" t="s">
        <v>807</v>
      </c>
      <c r="N178" t="s">
        <v>1210</v>
      </c>
      <c r="O178" t="s">
        <v>1708</v>
      </c>
      <c r="P178" t="s">
        <v>2202</v>
      </c>
      <c r="Q178" s="7" t="s">
        <v>2694</v>
      </c>
    </row>
    <row r="179" spans="1:19">
      <c r="A179" t="s">
        <v>196</v>
      </c>
      <c r="B179" t="s">
        <v>602</v>
      </c>
      <c r="C179" t="s">
        <v>803</v>
      </c>
      <c r="D179" t="b">
        <v>1</v>
      </c>
      <c r="E179" t="b">
        <v>0</v>
      </c>
      <c r="F179" t="b">
        <v>0</v>
      </c>
      <c r="G179" t="b">
        <v>0</v>
      </c>
      <c r="H179" t="b">
        <v>0</v>
      </c>
      <c r="I179" t="b">
        <v>0</v>
      </c>
      <c r="J179" t="b">
        <v>0</v>
      </c>
      <c r="K179" t="b">
        <v>0</v>
      </c>
      <c r="L179" t="b">
        <v>0</v>
      </c>
      <c r="M179" t="s">
        <v>807</v>
      </c>
      <c r="N179" t="s">
        <v>1211</v>
      </c>
      <c r="O179" t="s">
        <v>1709</v>
      </c>
      <c r="P179" t="s">
        <v>2203</v>
      </c>
      <c r="Q179" s="7" t="s">
        <v>2695</v>
      </c>
    </row>
    <row r="180" spans="1:19">
      <c r="A180" t="s">
        <v>197</v>
      </c>
      <c r="B180" t="s">
        <v>620</v>
      </c>
      <c r="C180" t="s">
        <v>803</v>
      </c>
      <c r="D180" t="b">
        <v>1</v>
      </c>
      <c r="E180" t="b">
        <v>0</v>
      </c>
      <c r="F180" t="b">
        <v>0</v>
      </c>
      <c r="G180" t="b">
        <v>0</v>
      </c>
      <c r="H180" t="b">
        <v>0</v>
      </c>
      <c r="I180" t="b">
        <v>0</v>
      </c>
      <c r="J180" t="b">
        <v>0</v>
      </c>
      <c r="K180" t="b">
        <v>0</v>
      </c>
      <c r="L180" t="b">
        <v>0</v>
      </c>
      <c r="N180" t="s">
        <v>1212</v>
      </c>
      <c r="O180" t="s">
        <v>1710</v>
      </c>
      <c r="P180" t="s">
        <v>2204</v>
      </c>
      <c r="Q180" s="7" t="s">
        <v>2696</v>
      </c>
      <c r="S180" t="s">
        <v>3369</v>
      </c>
    </row>
    <row r="181" spans="1:19">
      <c r="A181" t="s">
        <v>198</v>
      </c>
      <c r="B181" t="s">
        <v>644</v>
      </c>
      <c r="C181" t="s">
        <v>803</v>
      </c>
      <c r="D181" t="b">
        <v>1</v>
      </c>
      <c r="E181" t="b">
        <v>0</v>
      </c>
      <c r="F181" t="b">
        <v>0</v>
      </c>
      <c r="G181" t="b">
        <v>0</v>
      </c>
      <c r="H181" t="b">
        <v>0</v>
      </c>
      <c r="I181" t="b">
        <v>0</v>
      </c>
      <c r="J181" t="b">
        <v>0</v>
      </c>
      <c r="K181" t="b">
        <v>0</v>
      </c>
      <c r="L181" t="b">
        <v>0</v>
      </c>
      <c r="N181" t="s">
        <v>1213</v>
      </c>
      <c r="O181" t="s">
        <v>1711</v>
      </c>
      <c r="P181" t="s">
        <v>2205</v>
      </c>
      <c r="Q181" s="7" t="s">
        <v>2697</v>
      </c>
      <c r="S181" t="s">
        <v>3370</v>
      </c>
    </row>
    <row r="182" spans="1:19">
      <c r="A182" t="s">
        <v>199</v>
      </c>
      <c r="B182" t="s">
        <v>645</v>
      </c>
      <c r="C182" t="s">
        <v>803</v>
      </c>
      <c r="D182" t="b">
        <v>1</v>
      </c>
      <c r="E182" t="b">
        <v>0</v>
      </c>
      <c r="F182" t="b">
        <v>0</v>
      </c>
      <c r="G182" t="b">
        <v>0</v>
      </c>
      <c r="H182" t="b">
        <v>0</v>
      </c>
      <c r="I182" t="b">
        <v>0</v>
      </c>
      <c r="J182" t="b">
        <v>0</v>
      </c>
      <c r="K182" t="b">
        <v>0</v>
      </c>
      <c r="L182" t="b">
        <v>0</v>
      </c>
      <c r="N182" t="s">
        <v>1214</v>
      </c>
      <c r="O182" t="s">
        <v>1712</v>
      </c>
      <c r="P182" t="s">
        <v>2206</v>
      </c>
      <c r="Q182" s="7" t="s">
        <v>2698</v>
      </c>
      <c r="S182" t="s">
        <v>3371</v>
      </c>
    </row>
    <row r="183" spans="1:19">
      <c r="A183" t="s">
        <v>200</v>
      </c>
      <c r="B183" t="s">
        <v>520</v>
      </c>
      <c r="C183" t="s">
        <v>803</v>
      </c>
      <c r="D183" t="b">
        <v>1</v>
      </c>
      <c r="E183" t="b">
        <v>0</v>
      </c>
      <c r="F183" t="b">
        <v>0</v>
      </c>
      <c r="G183" t="b">
        <v>0</v>
      </c>
      <c r="H183" t="b">
        <v>0</v>
      </c>
      <c r="I183" t="b">
        <v>0</v>
      </c>
      <c r="J183" t="b">
        <v>0</v>
      </c>
      <c r="K183" t="b">
        <v>0</v>
      </c>
      <c r="L183" t="b">
        <v>0</v>
      </c>
      <c r="M183" t="s">
        <v>807</v>
      </c>
      <c r="O183" t="s">
        <v>1713</v>
      </c>
      <c r="P183" t="s">
        <v>2207</v>
      </c>
      <c r="Q183" s="7" t="s">
        <v>2699</v>
      </c>
    </row>
    <row r="184" spans="1:19">
      <c r="A184" t="s">
        <v>201</v>
      </c>
      <c r="B184" t="s">
        <v>525</v>
      </c>
      <c r="C184" t="s">
        <v>803</v>
      </c>
      <c r="D184" t="b">
        <v>1</v>
      </c>
      <c r="E184" t="b">
        <v>0</v>
      </c>
      <c r="F184" t="b">
        <v>0</v>
      </c>
      <c r="G184" t="b">
        <v>0</v>
      </c>
      <c r="H184" t="b">
        <v>0</v>
      </c>
      <c r="I184" t="b">
        <v>0</v>
      </c>
      <c r="J184" t="b">
        <v>0</v>
      </c>
      <c r="K184" t="b">
        <v>0</v>
      </c>
      <c r="L184" t="b">
        <v>0</v>
      </c>
      <c r="M184" t="s">
        <v>807</v>
      </c>
      <c r="N184" t="s">
        <v>1215</v>
      </c>
      <c r="O184" t="s">
        <v>1714</v>
      </c>
      <c r="P184" t="s">
        <v>2208</v>
      </c>
      <c r="Q184" s="7" t="s">
        <v>2700</v>
      </c>
    </row>
    <row r="185" spans="1:19">
      <c r="A185" t="s">
        <v>202</v>
      </c>
      <c r="B185" t="s">
        <v>611</v>
      </c>
      <c r="C185" t="s">
        <v>803</v>
      </c>
      <c r="D185" t="b">
        <v>1</v>
      </c>
      <c r="E185" t="b">
        <v>0</v>
      </c>
      <c r="F185" t="b">
        <v>0</v>
      </c>
      <c r="G185" t="b">
        <v>0</v>
      </c>
      <c r="H185" t="b">
        <v>0</v>
      </c>
      <c r="I185" t="b">
        <v>0</v>
      </c>
      <c r="J185" t="b">
        <v>0</v>
      </c>
      <c r="K185" t="b">
        <v>0</v>
      </c>
      <c r="L185" t="b">
        <v>0</v>
      </c>
      <c r="M185" t="s">
        <v>858</v>
      </c>
      <c r="N185" t="s">
        <v>1216</v>
      </c>
      <c r="O185" t="s">
        <v>1715</v>
      </c>
      <c r="P185" t="s">
        <v>2209</v>
      </c>
      <c r="Q185" s="7" t="s">
        <v>2701</v>
      </c>
      <c r="R185" t="s">
        <v>3060</v>
      </c>
      <c r="S185" t="s">
        <v>3372</v>
      </c>
    </row>
    <row r="186" spans="1:19">
      <c r="A186" t="s">
        <v>203</v>
      </c>
      <c r="B186" t="s">
        <v>546</v>
      </c>
      <c r="C186" t="s">
        <v>803</v>
      </c>
      <c r="D186" t="b">
        <v>1</v>
      </c>
      <c r="E186" t="b">
        <v>0</v>
      </c>
      <c r="F186" t="b">
        <v>0</v>
      </c>
      <c r="G186" t="b">
        <v>0</v>
      </c>
      <c r="H186" t="b">
        <v>0</v>
      </c>
      <c r="I186" t="b">
        <v>0</v>
      </c>
      <c r="J186" t="b">
        <v>0</v>
      </c>
      <c r="K186" t="b">
        <v>0</v>
      </c>
      <c r="L186" t="b">
        <v>0</v>
      </c>
      <c r="M186" t="s">
        <v>807</v>
      </c>
      <c r="N186" t="s">
        <v>1217</v>
      </c>
      <c r="O186" t="s">
        <v>1716</v>
      </c>
      <c r="P186" t="s">
        <v>2210</v>
      </c>
      <c r="Q186" s="7" t="s">
        <v>2702</v>
      </c>
    </row>
    <row r="187" spans="1:19">
      <c r="A187" t="s">
        <v>204</v>
      </c>
      <c r="B187" t="s">
        <v>546</v>
      </c>
      <c r="C187" t="s">
        <v>803</v>
      </c>
      <c r="D187" t="b">
        <v>1</v>
      </c>
      <c r="E187" t="b">
        <v>0</v>
      </c>
      <c r="F187" t="b">
        <v>0</v>
      </c>
      <c r="G187" t="b">
        <v>0</v>
      </c>
      <c r="H187" t="b">
        <v>0</v>
      </c>
      <c r="I187" t="b">
        <v>0</v>
      </c>
      <c r="J187" t="b">
        <v>0</v>
      </c>
      <c r="K187" t="b">
        <v>0</v>
      </c>
      <c r="L187" t="b">
        <v>0</v>
      </c>
      <c r="M187" t="s">
        <v>807</v>
      </c>
      <c r="N187" t="s">
        <v>1218</v>
      </c>
      <c r="O187" t="s">
        <v>1717</v>
      </c>
      <c r="P187" t="s">
        <v>2211</v>
      </c>
      <c r="Q187" s="7" t="s">
        <v>2703</v>
      </c>
    </row>
    <row r="188" spans="1:19">
      <c r="A188" t="s">
        <v>205</v>
      </c>
      <c r="B188" t="s">
        <v>646</v>
      </c>
      <c r="C188" t="s">
        <v>803</v>
      </c>
      <c r="D188" t="b">
        <v>1</v>
      </c>
      <c r="E188" t="b">
        <v>0</v>
      </c>
      <c r="F188" t="b">
        <v>0</v>
      </c>
      <c r="G188" t="b">
        <v>0</v>
      </c>
      <c r="H188" t="b">
        <v>0</v>
      </c>
      <c r="I188" t="b">
        <v>0</v>
      </c>
      <c r="J188" t="b">
        <v>0</v>
      </c>
      <c r="K188" t="b">
        <v>0</v>
      </c>
      <c r="L188" t="b">
        <v>0</v>
      </c>
      <c r="N188" t="s">
        <v>1219</v>
      </c>
      <c r="O188" t="s">
        <v>1718</v>
      </c>
      <c r="P188" t="s">
        <v>2212</v>
      </c>
      <c r="Q188" s="7" t="s">
        <v>2704</v>
      </c>
      <c r="S188" t="s">
        <v>3373</v>
      </c>
    </row>
    <row r="189" spans="1:19">
      <c r="A189" t="s">
        <v>206</v>
      </c>
      <c r="B189" t="s">
        <v>647</v>
      </c>
      <c r="C189" t="s">
        <v>803</v>
      </c>
      <c r="D189" t="b">
        <v>1</v>
      </c>
      <c r="E189" t="b">
        <v>0</v>
      </c>
      <c r="F189" t="b">
        <v>0</v>
      </c>
      <c r="G189" t="b">
        <v>0</v>
      </c>
      <c r="H189" t="b">
        <v>0</v>
      </c>
      <c r="I189" t="b">
        <v>0</v>
      </c>
      <c r="J189" t="b">
        <v>0</v>
      </c>
      <c r="K189" t="b">
        <v>0</v>
      </c>
      <c r="L189" t="b">
        <v>0</v>
      </c>
      <c r="N189" t="s">
        <v>1220</v>
      </c>
      <c r="O189" t="s">
        <v>1719</v>
      </c>
      <c r="P189" t="s">
        <v>2213</v>
      </c>
      <c r="Q189" s="7" t="s">
        <v>2705</v>
      </c>
      <c r="S189" t="s">
        <v>3374</v>
      </c>
    </row>
    <row r="190" spans="1:19">
      <c r="A190" t="s">
        <v>207</v>
      </c>
      <c r="B190" t="s">
        <v>533</v>
      </c>
      <c r="C190" t="s">
        <v>803</v>
      </c>
      <c r="D190" t="b">
        <v>1</v>
      </c>
      <c r="E190" t="b">
        <v>0</v>
      </c>
      <c r="F190" t="b">
        <v>0</v>
      </c>
      <c r="G190" t="b">
        <v>0</v>
      </c>
      <c r="H190" t="b">
        <v>0</v>
      </c>
      <c r="I190" t="b">
        <v>0</v>
      </c>
      <c r="J190" t="b">
        <v>1</v>
      </c>
      <c r="K190" t="b">
        <v>0</v>
      </c>
      <c r="L190" t="b">
        <v>0</v>
      </c>
      <c r="N190" t="s">
        <v>1221</v>
      </c>
      <c r="O190" t="s">
        <v>1720</v>
      </c>
      <c r="P190" t="s">
        <v>2214</v>
      </c>
      <c r="Q190" s="7" t="s">
        <v>2706</v>
      </c>
      <c r="S190" t="s">
        <v>3375</v>
      </c>
    </row>
    <row r="191" spans="1:19">
      <c r="A191" t="s">
        <v>208</v>
      </c>
      <c r="B191" t="s">
        <v>648</v>
      </c>
      <c r="C191" t="s">
        <v>803</v>
      </c>
      <c r="D191" t="b">
        <v>1</v>
      </c>
      <c r="E191" t="b">
        <v>0</v>
      </c>
      <c r="F191" t="b">
        <v>0</v>
      </c>
      <c r="G191" t="b">
        <v>0</v>
      </c>
      <c r="H191" t="b">
        <v>0</v>
      </c>
      <c r="I191" t="b">
        <v>0</v>
      </c>
      <c r="J191" t="b">
        <v>0</v>
      </c>
      <c r="K191" t="b">
        <v>0</v>
      </c>
      <c r="L191" t="b">
        <v>0</v>
      </c>
      <c r="M191" t="s">
        <v>859</v>
      </c>
      <c r="N191" t="s">
        <v>1222</v>
      </c>
      <c r="O191" t="s">
        <v>1721</v>
      </c>
      <c r="P191" t="s">
        <v>2215</v>
      </c>
      <c r="Q191" s="7" t="s">
        <v>2707</v>
      </c>
      <c r="R191" t="s">
        <v>3061</v>
      </c>
      <c r="S191" t="s">
        <v>3376</v>
      </c>
    </row>
    <row r="192" spans="1:19">
      <c r="A192" t="s">
        <v>209</v>
      </c>
      <c r="B192" t="s">
        <v>649</v>
      </c>
      <c r="C192" t="s">
        <v>803</v>
      </c>
      <c r="D192" t="b">
        <v>1</v>
      </c>
      <c r="E192" t="b">
        <v>0</v>
      </c>
      <c r="F192" t="b">
        <v>0</v>
      </c>
      <c r="G192" t="b">
        <v>0</v>
      </c>
      <c r="H192" t="b">
        <v>0</v>
      </c>
      <c r="I192" t="b">
        <v>0</v>
      </c>
      <c r="J192" t="b">
        <v>1</v>
      </c>
      <c r="K192" t="b">
        <v>0</v>
      </c>
      <c r="L192" t="b">
        <v>0</v>
      </c>
      <c r="M192" t="s">
        <v>860</v>
      </c>
      <c r="N192" t="s">
        <v>1223</v>
      </c>
      <c r="O192" t="s">
        <v>1722</v>
      </c>
      <c r="P192" t="s">
        <v>2216</v>
      </c>
      <c r="Q192" s="7" t="s">
        <v>2708</v>
      </c>
      <c r="R192" t="s">
        <v>3062</v>
      </c>
      <c r="S192" t="s">
        <v>3377</v>
      </c>
    </row>
    <row r="193" spans="1:19">
      <c r="A193" t="s">
        <v>210</v>
      </c>
      <c r="B193" t="s">
        <v>542</v>
      </c>
      <c r="C193" t="s">
        <v>803</v>
      </c>
      <c r="D193" t="b">
        <v>1</v>
      </c>
      <c r="E193" t="b">
        <v>0</v>
      </c>
      <c r="F193" t="b">
        <v>0</v>
      </c>
      <c r="G193" t="b">
        <v>0</v>
      </c>
      <c r="H193" t="b">
        <v>0</v>
      </c>
      <c r="I193" t="b">
        <v>0</v>
      </c>
      <c r="J193" t="b">
        <v>0</v>
      </c>
      <c r="K193" t="b">
        <v>0</v>
      </c>
      <c r="L193" t="b">
        <v>0</v>
      </c>
      <c r="M193" t="s">
        <v>807</v>
      </c>
      <c r="N193" t="s">
        <v>1224</v>
      </c>
      <c r="O193" t="s">
        <v>1723</v>
      </c>
      <c r="P193" t="s">
        <v>2217</v>
      </c>
      <c r="Q193" s="7" t="s">
        <v>2709</v>
      </c>
    </row>
    <row r="194" spans="1:19">
      <c r="A194" t="s">
        <v>211</v>
      </c>
      <c r="B194" t="s">
        <v>581</v>
      </c>
      <c r="C194" t="s">
        <v>803</v>
      </c>
      <c r="D194" t="b">
        <v>1</v>
      </c>
      <c r="E194" t="b">
        <v>0</v>
      </c>
      <c r="F194" t="b">
        <v>0</v>
      </c>
      <c r="G194" t="b">
        <v>0</v>
      </c>
      <c r="H194" t="b">
        <v>0</v>
      </c>
      <c r="I194" t="b">
        <v>0</v>
      </c>
      <c r="J194" t="b">
        <v>0</v>
      </c>
      <c r="K194" t="b">
        <v>0</v>
      </c>
      <c r="L194" t="b">
        <v>0</v>
      </c>
      <c r="N194" t="s">
        <v>1225</v>
      </c>
      <c r="O194" t="s">
        <v>1724</v>
      </c>
      <c r="P194" t="s">
        <v>2218</v>
      </c>
      <c r="Q194" s="7" t="s">
        <v>2710</v>
      </c>
      <c r="S194" t="s">
        <v>3378</v>
      </c>
    </row>
    <row r="195" spans="1:19">
      <c r="A195" t="s">
        <v>212</v>
      </c>
      <c r="B195" t="s">
        <v>620</v>
      </c>
      <c r="C195" t="s">
        <v>803</v>
      </c>
      <c r="D195" t="b">
        <v>1</v>
      </c>
      <c r="E195" t="b">
        <v>0</v>
      </c>
      <c r="F195" t="b">
        <v>0</v>
      </c>
      <c r="G195" t="b">
        <v>0</v>
      </c>
      <c r="H195" t="b">
        <v>0</v>
      </c>
      <c r="I195" t="b">
        <v>0</v>
      </c>
      <c r="J195" t="b">
        <v>0</v>
      </c>
      <c r="K195" t="b">
        <v>0</v>
      </c>
      <c r="L195" t="b">
        <v>0</v>
      </c>
      <c r="N195" t="s">
        <v>1226</v>
      </c>
      <c r="O195" t="s">
        <v>1725</v>
      </c>
      <c r="P195" t="s">
        <v>2219</v>
      </c>
      <c r="Q195" s="7" t="s">
        <v>2711</v>
      </c>
      <c r="S195" t="s">
        <v>3379</v>
      </c>
    </row>
    <row r="196" spans="1:19">
      <c r="A196" t="s">
        <v>213</v>
      </c>
      <c r="B196" t="s">
        <v>519</v>
      </c>
      <c r="C196" t="s">
        <v>803</v>
      </c>
      <c r="D196" t="b">
        <v>1</v>
      </c>
      <c r="E196" t="b">
        <v>0</v>
      </c>
      <c r="F196" t="b">
        <v>0</v>
      </c>
      <c r="G196" t="b">
        <v>0</v>
      </c>
      <c r="H196" t="b">
        <v>0</v>
      </c>
      <c r="I196" t="b">
        <v>0</v>
      </c>
      <c r="J196" t="b">
        <v>0</v>
      </c>
      <c r="K196" t="b">
        <v>0</v>
      </c>
      <c r="L196" t="b">
        <v>0</v>
      </c>
      <c r="N196" t="s">
        <v>1227</v>
      </c>
      <c r="O196" t="s">
        <v>1726</v>
      </c>
      <c r="P196" t="s">
        <v>2220</v>
      </c>
      <c r="Q196" s="7" t="s">
        <v>2712</v>
      </c>
      <c r="S196" t="s">
        <v>3380</v>
      </c>
    </row>
    <row r="197" spans="1:19">
      <c r="A197" t="s">
        <v>214</v>
      </c>
      <c r="B197" t="s">
        <v>650</v>
      </c>
      <c r="C197" t="s">
        <v>803</v>
      </c>
      <c r="D197" t="b">
        <v>1</v>
      </c>
      <c r="E197" t="b">
        <v>0</v>
      </c>
      <c r="F197" t="b">
        <v>0</v>
      </c>
      <c r="G197" t="b">
        <v>0</v>
      </c>
      <c r="H197" t="b">
        <v>0</v>
      </c>
      <c r="I197" t="b">
        <v>0</v>
      </c>
      <c r="J197" t="b">
        <v>0</v>
      </c>
      <c r="K197" t="b">
        <v>0</v>
      </c>
      <c r="L197" t="b">
        <v>0</v>
      </c>
      <c r="N197" t="s">
        <v>1228</v>
      </c>
      <c r="O197" t="s">
        <v>1727</v>
      </c>
      <c r="P197" t="s">
        <v>2221</v>
      </c>
      <c r="Q197" s="7" t="s">
        <v>2713</v>
      </c>
      <c r="S197" t="s">
        <v>3381</v>
      </c>
    </row>
    <row r="198" spans="1:19">
      <c r="A198" t="s">
        <v>215</v>
      </c>
      <c r="B198" t="s">
        <v>651</v>
      </c>
      <c r="C198" t="s">
        <v>803</v>
      </c>
      <c r="D198" t="b">
        <v>1</v>
      </c>
      <c r="E198" t="b">
        <v>0</v>
      </c>
      <c r="F198" t="b">
        <v>0</v>
      </c>
      <c r="G198" t="b">
        <v>0</v>
      </c>
      <c r="H198" t="b">
        <v>0</v>
      </c>
      <c r="I198" t="b">
        <v>0</v>
      </c>
      <c r="J198" t="b">
        <v>0</v>
      </c>
      <c r="K198" t="b">
        <v>0</v>
      </c>
      <c r="L198" t="b">
        <v>0</v>
      </c>
      <c r="M198" t="s">
        <v>807</v>
      </c>
      <c r="N198" t="s">
        <v>1229</v>
      </c>
      <c r="O198" t="s">
        <v>1728</v>
      </c>
      <c r="P198" t="s">
        <v>2222</v>
      </c>
      <c r="Q198" s="7" t="s">
        <v>2714</v>
      </c>
    </row>
    <row r="199" spans="1:19">
      <c r="A199" t="s">
        <v>216</v>
      </c>
      <c r="B199" t="s">
        <v>652</v>
      </c>
      <c r="C199" t="s">
        <v>803</v>
      </c>
      <c r="D199" t="b">
        <v>1</v>
      </c>
      <c r="E199" t="b">
        <v>0</v>
      </c>
      <c r="F199" t="b">
        <v>0</v>
      </c>
      <c r="G199" t="b">
        <v>0</v>
      </c>
      <c r="H199" t="b">
        <v>0</v>
      </c>
      <c r="I199" t="b">
        <v>0</v>
      </c>
      <c r="J199" t="b">
        <v>0</v>
      </c>
      <c r="K199" t="b">
        <v>0</v>
      </c>
      <c r="L199" t="b">
        <v>0</v>
      </c>
      <c r="N199" t="s">
        <v>1230</v>
      </c>
      <c r="O199" t="s">
        <v>1729</v>
      </c>
      <c r="P199" t="s">
        <v>2223</v>
      </c>
      <c r="Q199" s="7" t="s">
        <v>2715</v>
      </c>
      <c r="S199" t="s">
        <v>3382</v>
      </c>
    </row>
    <row r="200" spans="1:19">
      <c r="A200" t="s">
        <v>217</v>
      </c>
      <c r="B200" t="s">
        <v>653</v>
      </c>
      <c r="C200" t="s">
        <v>803</v>
      </c>
      <c r="D200" t="b">
        <v>1</v>
      </c>
      <c r="E200" t="b">
        <v>0</v>
      </c>
      <c r="F200" t="b">
        <v>0</v>
      </c>
      <c r="G200" t="b">
        <v>0</v>
      </c>
      <c r="H200" t="b">
        <v>0</v>
      </c>
      <c r="I200" t="b">
        <v>0</v>
      </c>
      <c r="J200" t="b">
        <v>0</v>
      </c>
      <c r="K200" t="b">
        <v>0</v>
      </c>
      <c r="L200" t="b">
        <v>0</v>
      </c>
      <c r="N200" t="s">
        <v>1231</v>
      </c>
      <c r="O200" t="s">
        <v>1730</v>
      </c>
      <c r="P200" t="s">
        <v>2224</v>
      </c>
      <c r="Q200" s="7" t="s">
        <v>2716</v>
      </c>
      <c r="S200" t="s">
        <v>3383</v>
      </c>
    </row>
    <row r="201" spans="1:19">
      <c r="A201" t="s">
        <v>218</v>
      </c>
      <c r="B201" t="s">
        <v>654</v>
      </c>
      <c r="C201" t="s">
        <v>803</v>
      </c>
      <c r="D201" t="b">
        <v>1</v>
      </c>
      <c r="E201" t="b">
        <v>0</v>
      </c>
      <c r="F201" t="b">
        <v>0</v>
      </c>
      <c r="G201" t="b">
        <v>0</v>
      </c>
      <c r="H201" t="b">
        <v>0</v>
      </c>
      <c r="I201" t="b">
        <v>0</v>
      </c>
      <c r="J201" t="b">
        <v>1</v>
      </c>
      <c r="K201" t="b">
        <v>0</v>
      </c>
      <c r="L201" t="b">
        <v>0</v>
      </c>
      <c r="N201" t="s">
        <v>1232</v>
      </c>
      <c r="O201" t="s">
        <v>1731</v>
      </c>
      <c r="P201" t="s">
        <v>2225</v>
      </c>
      <c r="Q201" s="7" t="s">
        <v>2717</v>
      </c>
      <c r="S201" t="s">
        <v>3384</v>
      </c>
    </row>
    <row r="202" spans="1:19">
      <c r="A202" t="s">
        <v>219</v>
      </c>
      <c r="B202" t="s">
        <v>530</v>
      </c>
      <c r="C202" t="s">
        <v>803</v>
      </c>
      <c r="D202" t="b">
        <v>1</v>
      </c>
      <c r="E202" t="b">
        <v>0</v>
      </c>
      <c r="F202" t="b">
        <v>0</v>
      </c>
      <c r="G202" t="b">
        <v>0</v>
      </c>
      <c r="H202" t="b">
        <v>0</v>
      </c>
      <c r="I202" t="b">
        <v>0</v>
      </c>
      <c r="J202" t="b">
        <v>0</v>
      </c>
      <c r="K202" t="b">
        <v>0</v>
      </c>
      <c r="L202" t="b">
        <v>0</v>
      </c>
      <c r="N202" t="s">
        <v>1233</v>
      </c>
      <c r="O202" t="s">
        <v>1732</v>
      </c>
      <c r="P202" t="s">
        <v>2226</v>
      </c>
      <c r="Q202" s="7" t="s">
        <v>2718</v>
      </c>
      <c r="S202" t="s">
        <v>3385</v>
      </c>
    </row>
    <row r="203" spans="1:19">
      <c r="A203" t="s">
        <v>220</v>
      </c>
      <c r="B203" t="s">
        <v>533</v>
      </c>
      <c r="C203" t="s">
        <v>803</v>
      </c>
      <c r="D203" t="b">
        <v>1</v>
      </c>
      <c r="E203" t="b">
        <v>0</v>
      </c>
      <c r="F203" t="b">
        <v>0</v>
      </c>
      <c r="G203" t="b">
        <v>0</v>
      </c>
      <c r="H203" t="b">
        <v>0</v>
      </c>
      <c r="I203" t="b">
        <v>0</v>
      </c>
      <c r="J203" t="b">
        <v>0</v>
      </c>
      <c r="K203" t="b">
        <v>0</v>
      </c>
      <c r="L203" t="b">
        <v>0</v>
      </c>
      <c r="N203" t="s">
        <v>1234</v>
      </c>
      <c r="O203" t="s">
        <v>1733</v>
      </c>
      <c r="P203" t="s">
        <v>2227</v>
      </c>
      <c r="Q203" s="7" t="s">
        <v>2719</v>
      </c>
      <c r="S203" t="s">
        <v>3386</v>
      </c>
    </row>
    <row r="204" spans="1:19">
      <c r="A204" t="s">
        <v>221</v>
      </c>
      <c r="B204" t="s">
        <v>655</v>
      </c>
      <c r="C204" t="s">
        <v>803</v>
      </c>
      <c r="D204" t="b">
        <v>1</v>
      </c>
      <c r="E204" t="b">
        <v>0</v>
      </c>
      <c r="F204" t="b">
        <v>0</v>
      </c>
      <c r="G204" t="b">
        <v>0</v>
      </c>
      <c r="H204" t="b">
        <v>0</v>
      </c>
      <c r="I204" t="b">
        <v>0</v>
      </c>
      <c r="J204" t="b">
        <v>0</v>
      </c>
      <c r="K204" t="b">
        <v>0</v>
      </c>
      <c r="L204" t="b">
        <v>0</v>
      </c>
      <c r="N204" t="s">
        <v>1235</v>
      </c>
      <c r="O204" t="s">
        <v>1734</v>
      </c>
      <c r="P204" t="s">
        <v>2228</v>
      </c>
      <c r="Q204" s="7" t="s">
        <v>2720</v>
      </c>
      <c r="S204" t="s">
        <v>3387</v>
      </c>
    </row>
    <row r="205" spans="1:19">
      <c r="A205" t="s">
        <v>222</v>
      </c>
      <c r="B205" t="s">
        <v>656</v>
      </c>
      <c r="C205" t="s">
        <v>803</v>
      </c>
      <c r="D205" t="b">
        <v>1</v>
      </c>
      <c r="E205" t="b">
        <v>0</v>
      </c>
      <c r="F205" t="b">
        <v>0</v>
      </c>
      <c r="G205" t="b">
        <v>0</v>
      </c>
      <c r="H205" t="b">
        <v>0</v>
      </c>
      <c r="I205" t="b">
        <v>0</v>
      </c>
      <c r="J205" t="b">
        <v>0</v>
      </c>
      <c r="K205" t="b">
        <v>0</v>
      </c>
      <c r="L205" t="b">
        <v>0</v>
      </c>
      <c r="M205" t="s">
        <v>807</v>
      </c>
      <c r="N205" t="s">
        <v>1236</v>
      </c>
      <c r="O205" t="s">
        <v>1735</v>
      </c>
      <c r="P205" t="s">
        <v>2229</v>
      </c>
      <c r="Q205" s="7" t="s">
        <v>2721</v>
      </c>
    </row>
    <row r="206" spans="1:19">
      <c r="A206" t="s">
        <v>223</v>
      </c>
      <c r="B206" t="s">
        <v>591</v>
      </c>
      <c r="C206" t="s">
        <v>803</v>
      </c>
      <c r="D206" t="b">
        <v>1</v>
      </c>
      <c r="E206" t="b">
        <v>0</v>
      </c>
      <c r="F206" t="b">
        <v>0</v>
      </c>
      <c r="G206" t="b">
        <v>0</v>
      </c>
      <c r="H206" t="b">
        <v>0</v>
      </c>
      <c r="I206" t="b">
        <v>0</v>
      </c>
      <c r="J206" t="b">
        <v>0</v>
      </c>
      <c r="K206" t="b">
        <v>0</v>
      </c>
      <c r="L206" t="b">
        <v>0</v>
      </c>
      <c r="M206" t="s">
        <v>807</v>
      </c>
      <c r="N206" t="s">
        <v>1237</v>
      </c>
      <c r="O206" t="s">
        <v>1736</v>
      </c>
      <c r="P206" t="s">
        <v>2230</v>
      </c>
      <c r="Q206" s="7" t="s">
        <v>2722</v>
      </c>
    </row>
    <row r="207" spans="1:19">
      <c r="A207" t="s">
        <v>224</v>
      </c>
      <c r="B207" t="s">
        <v>596</v>
      </c>
      <c r="C207" t="s">
        <v>803</v>
      </c>
      <c r="D207" t="b">
        <v>1</v>
      </c>
      <c r="E207" t="b">
        <v>0</v>
      </c>
      <c r="F207" t="b">
        <v>0</v>
      </c>
      <c r="G207" t="b">
        <v>0</v>
      </c>
      <c r="H207" t="b">
        <v>0</v>
      </c>
      <c r="I207" t="b">
        <v>0</v>
      </c>
      <c r="J207" t="b">
        <v>0</v>
      </c>
      <c r="K207" t="b">
        <v>0</v>
      </c>
      <c r="L207" t="b">
        <v>0</v>
      </c>
      <c r="M207" t="s">
        <v>861</v>
      </c>
      <c r="N207" t="s">
        <v>1238</v>
      </c>
      <c r="O207" t="s">
        <v>1737</v>
      </c>
      <c r="P207" t="s">
        <v>2231</v>
      </c>
      <c r="Q207" s="7" t="s">
        <v>2723</v>
      </c>
      <c r="R207" t="s">
        <v>3063</v>
      </c>
    </row>
    <row r="208" spans="1:19">
      <c r="A208" t="s">
        <v>225</v>
      </c>
      <c r="B208" t="s">
        <v>657</v>
      </c>
      <c r="C208" t="s">
        <v>803</v>
      </c>
      <c r="D208" t="b">
        <v>1</v>
      </c>
      <c r="E208" t="b">
        <v>0</v>
      </c>
      <c r="F208" t="b">
        <v>0</v>
      </c>
      <c r="G208" t="b">
        <v>0</v>
      </c>
      <c r="H208" t="b">
        <v>0</v>
      </c>
      <c r="I208" t="b">
        <v>0</v>
      </c>
      <c r="J208" t="b">
        <v>0</v>
      </c>
      <c r="K208" t="b">
        <v>0</v>
      </c>
      <c r="L208" t="b">
        <v>0</v>
      </c>
      <c r="N208" t="s">
        <v>1239</v>
      </c>
      <c r="O208" t="s">
        <v>1738</v>
      </c>
      <c r="P208" t="s">
        <v>2232</v>
      </c>
      <c r="Q208" s="7" t="s">
        <v>2724</v>
      </c>
      <c r="S208" t="s">
        <v>3388</v>
      </c>
    </row>
    <row r="209" spans="1:19">
      <c r="A209" t="s">
        <v>226</v>
      </c>
      <c r="B209" t="s">
        <v>620</v>
      </c>
      <c r="C209" t="s">
        <v>803</v>
      </c>
      <c r="D209" t="b">
        <v>1</v>
      </c>
      <c r="E209" t="b">
        <v>0</v>
      </c>
      <c r="F209" t="b">
        <v>0</v>
      </c>
      <c r="G209" t="b">
        <v>0</v>
      </c>
      <c r="H209" t="b">
        <v>0</v>
      </c>
      <c r="I209" t="b">
        <v>0</v>
      </c>
      <c r="J209" t="b">
        <v>0</v>
      </c>
      <c r="K209" t="b">
        <v>0</v>
      </c>
      <c r="L209" t="b">
        <v>0</v>
      </c>
      <c r="N209" t="s">
        <v>1240</v>
      </c>
      <c r="O209" t="s">
        <v>1739</v>
      </c>
      <c r="P209" t="s">
        <v>2233</v>
      </c>
      <c r="Q209" s="7" t="s">
        <v>2725</v>
      </c>
      <c r="S209" t="s">
        <v>3389</v>
      </c>
    </row>
    <row r="210" spans="1:19">
      <c r="A210" t="s">
        <v>227</v>
      </c>
      <c r="B210" t="s">
        <v>658</v>
      </c>
      <c r="C210" t="s">
        <v>803</v>
      </c>
      <c r="D210" t="b">
        <v>1</v>
      </c>
      <c r="E210" t="b">
        <v>0</v>
      </c>
      <c r="F210" t="b">
        <v>0</v>
      </c>
      <c r="G210" t="b">
        <v>0</v>
      </c>
      <c r="H210" t="b">
        <v>0</v>
      </c>
      <c r="I210" t="b">
        <v>0</v>
      </c>
      <c r="J210" t="b">
        <v>0</v>
      </c>
      <c r="K210" t="b">
        <v>0</v>
      </c>
      <c r="L210" t="b">
        <v>0</v>
      </c>
      <c r="N210" t="s">
        <v>1241</v>
      </c>
      <c r="O210" t="s">
        <v>1740</v>
      </c>
      <c r="P210" t="s">
        <v>2234</v>
      </c>
      <c r="Q210" s="7" t="s">
        <v>2726</v>
      </c>
      <c r="S210" t="s">
        <v>3390</v>
      </c>
    </row>
    <row r="211" spans="1:19">
      <c r="A211" t="s">
        <v>228</v>
      </c>
      <c r="B211" t="s">
        <v>546</v>
      </c>
      <c r="C211" t="s">
        <v>803</v>
      </c>
      <c r="D211" t="b">
        <v>1</v>
      </c>
      <c r="E211" t="b">
        <v>0</v>
      </c>
      <c r="F211" t="b">
        <v>0</v>
      </c>
      <c r="G211" t="b">
        <v>0</v>
      </c>
      <c r="H211" t="b">
        <v>0</v>
      </c>
      <c r="I211" t="b">
        <v>0</v>
      </c>
      <c r="J211" t="b">
        <v>0</v>
      </c>
      <c r="K211" t="b">
        <v>0</v>
      </c>
      <c r="L211" t="b">
        <v>0</v>
      </c>
      <c r="M211" t="s">
        <v>807</v>
      </c>
      <c r="N211" t="s">
        <v>1242</v>
      </c>
      <c r="O211" t="s">
        <v>1741</v>
      </c>
      <c r="P211" t="s">
        <v>2235</v>
      </c>
      <c r="Q211" s="7" t="s">
        <v>2727</v>
      </c>
    </row>
    <row r="212" spans="1:19">
      <c r="A212" t="s">
        <v>229</v>
      </c>
      <c r="B212" t="s">
        <v>659</v>
      </c>
      <c r="C212" t="s">
        <v>803</v>
      </c>
      <c r="D212" t="b">
        <v>1</v>
      </c>
      <c r="E212" t="b">
        <v>0</v>
      </c>
      <c r="F212" t="b">
        <v>0</v>
      </c>
      <c r="G212" t="b">
        <v>0</v>
      </c>
      <c r="H212" t="b">
        <v>0</v>
      </c>
      <c r="I212" t="b">
        <v>0</v>
      </c>
      <c r="J212" t="b">
        <v>0</v>
      </c>
      <c r="K212" t="b">
        <v>0</v>
      </c>
      <c r="L212" t="b">
        <v>0</v>
      </c>
      <c r="N212" t="s">
        <v>1243</v>
      </c>
      <c r="O212" t="s">
        <v>1742</v>
      </c>
      <c r="P212" t="s">
        <v>2236</v>
      </c>
      <c r="Q212" s="7" t="s">
        <v>2728</v>
      </c>
      <c r="S212" t="s">
        <v>3391</v>
      </c>
    </row>
    <row r="213" spans="1:19">
      <c r="A213" t="s">
        <v>230</v>
      </c>
      <c r="B213" t="s">
        <v>660</v>
      </c>
      <c r="C213" t="s">
        <v>804</v>
      </c>
      <c r="D213" t="b">
        <v>1</v>
      </c>
      <c r="E213" t="b">
        <v>0</v>
      </c>
      <c r="F213" t="b">
        <v>0</v>
      </c>
      <c r="G213" t="b">
        <v>0</v>
      </c>
      <c r="H213" t="b">
        <v>0</v>
      </c>
      <c r="I213" t="b">
        <v>0</v>
      </c>
      <c r="J213" t="b">
        <v>0</v>
      </c>
      <c r="K213" t="b">
        <v>0</v>
      </c>
      <c r="L213" t="b">
        <v>0</v>
      </c>
      <c r="M213" t="s">
        <v>862</v>
      </c>
      <c r="N213" t="s">
        <v>1244</v>
      </c>
      <c r="O213" t="s">
        <v>1743</v>
      </c>
      <c r="P213" t="s">
        <v>2237</v>
      </c>
      <c r="Q213" s="7" t="s">
        <v>2729</v>
      </c>
      <c r="R213" t="s">
        <v>3064</v>
      </c>
      <c r="S213" t="s">
        <v>3392</v>
      </c>
    </row>
    <row r="214" spans="1:19">
      <c r="A214" t="s">
        <v>231</v>
      </c>
      <c r="B214" t="s">
        <v>661</v>
      </c>
      <c r="C214" t="s">
        <v>804</v>
      </c>
      <c r="D214" t="b">
        <v>1</v>
      </c>
      <c r="E214" t="b">
        <v>0</v>
      </c>
      <c r="F214" t="b">
        <v>0</v>
      </c>
      <c r="G214" t="b">
        <v>0</v>
      </c>
      <c r="H214" t="b">
        <v>0</v>
      </c>
      <c r="I214" t="b">
        <v>0</v>
      </c>
      <c r="J214" t="b">
        <v>0</v>
      </c>
      <c r="K214" t="b">
        <v>0</v>
      </c>
      <c r="L214" t="b">
        <v>0</v>
      </c>
      <c r="M214" t="s">
        <v>863</v>
      </c>
      <c r="N214" t="s">
        <v>1245</v>
      </c>
      <c r="O214" t="s">
        <v>1744</v>
      </c>
      <c r="P214" t="s">
        <v>2238</v>
      </c>
      <c r="Q214" s="7" t="s">
        <v>2730</v>
      </c>
      <c r="S214" t="s">
        <v>3393</v>
      </c>
    </row>
    <row r="215" spans="1:19">
      <c r="A215" t="s">
        <v>232</v>
      </c>
      <c r="B215" t="s">
        <v>525</v>
      </c>
      <c r="C215" t="s">
        <v>804</v>
      </c>
      <c r="D215" t="b">
        <v>1</v>
      </c>
      <c r="E215" t="b">
        <v>0</v>
      </c>
      <c r="F215" t="b">
        <v>0</v>
      </c>
      <c r="G215" t="b">
        <v>0</v>
      </c>
      <c r="H215" t="b">
        <v>0</v>
      </c>
      <c r="I215" t="b">
        <v>0</v>
      </c>
      <c r="J215" t="b">
        <v>0</v>
      </c>
      <c r="K215" t="b">
        <v>0</v>
      </c>
      <c r="L215" t="b">
        <v>0</v>
      </c>
      <c r="M215" t="s">
        <v>864</v>
      </c>
      <c r="N215" t="s">
        <v>1246</v>
      </c>
      <c r="O215" t="s">
        <v>1745</v>
      </c>
      <c r="P215" t="s">
        <v>2239</v>
      </c>
      <c r="Q215" s="7" t="s">
        <v>2731</v>
      </c>
      <c r="R215" t="s">
        <v>3065</v>
      </c>
    </row>
    <row r="216" spans="1:19">
      <c r="A216" t="s">
        <v>233</v>
      </c>
      <c r="B216" t="s">
        <v>662</v>
      </c>
      <c r="C216" t="s">
        <v>804</v>
      </c>
      <c r="D216" t="b">
        <v>1</v>
      </c>
      <c r="E216" t="b">
        <v>0</v>
      </c>
      <c r="F216" t="b">
        <v>0</v>
      </c>
      <c r="G216" t="b">
        <v>0</v>
      </c>
      <c r="H216" t="b">
        <v>0</v>
      </c>
      <c r="I216" t="b">
        <v>0</v>
      </c>
      <c r="J216" t="b">
        <v>0</v>
      </c>
      <c r="K216" t="b">
        <v>0</v>
      </c>
      <c r="L216" t="b">
        <v>0</v>
      </c>
      <c r="N216" t="s">
        <v>1247</v>
      </c>
      <c r="O216" t="s">
        <v>1746</v>
      </c>
      <c r="P216" t="s">
        <v>2240</v>
      </c>
      <c r="Q216" s="7" t="s">
        <v>2732</v>
      </c>
      <c r="S216" t="s">
        <v>3394</v>
      </c>
    </row>
    <row r="217" spans="1:19">
      <c r="A217" t="s">
        <v>234</v>
      </c>
      <c r="B217" t="s">
        <v>663</v>
      </c>
      <c r="C217" t="s">
        <v>804</v>
      </c>
      <c r="D217" t="b">
        <v>1</v>
      </c>
      <c r="E217" t="b">
        <v>0</v>
      </c>
      <c r="F217" t="b">
        <v>0</v>
      </c>
      <c r="G217" t="b">
        <v>0</v>
      </c>
      <c r="H217" t="b">
        <v>0</v>
      </c>
      <c r="I217" t="b">
        <v>0</v>
      </c>
      <c r="J217" t="b">
        <v>0</v>
      </c>
      <c r="K217" t="b">
        <v>0</v>
      </c>
      <c r="L217" t="b">
        <v>0</v>
      </c>
      <c r="N217" t="s">
        <v>1248</v>
      </c>
      <c r="O217" t="s">
        <v>1747</v>
      </c>
      <c r="P217" t="s">
        <v>2241</v>
      </c>
      <c r="Q217" s="7" t="s">
        <v>2733</v>
      </c>
      <c r="S217" t="s">
        <v>3395</v>
      </c>
    </row>
    <row r="218" spans="1:19">
      <c r="A218" t="s">
        <v>235</v>
      </c>
      <c r="B218" t="s">
        <v>525</v>
      </c>
      <c r="C218" t="s">
        <v>804</v>
      </c>
      <c r="D218" t="b">
        <v>1</v>
      </c>
      <c r="E218" t="b">
        <v>0</v>
      </c>
      <c r="F218" t="b">
        <v>0</v>
      </c>
      <c r="G218" t="b">
        <v>0</v>
      </c>
      <c r="H218" t="b">
        <v>0</v>
      </c>
      <c r="I218" t="b">
        <v>0</v>
      </c>
      <c r="J218" t="b">
        <v>0</v>
      </c>
      <c r="K218" t="b">
        <v>0</v>
      </c>
      <c r="L218" t="b">
        <v>0</v>
      </c>
      <c r="M218" t="s">
        <v>865</v>
      </c>
      <c r="N218" t="s">
        <v>1249</v>
      </c>
      <c r="O218" t="s">
        <v>1748</v>
      </c>
      <c r="P218" t="s">
        <v>2242</v>
      </c>
      <c r="Q218" s="7" t="s">
        <v>2734</v>
      </c>
      <c r="R218" t="s">
        <v>3066</v>
      </c>
    </row>
    <row r="219" spans="1:19">
      <c r="A219" t="s">
        <v>236</v>
      </c>
      <c r="B219" t="s">
        <v>565</v>
      </c>
      <c r="C219" t="s">
        <v>804</v>
      </c>
      <c r="D219" t="b">
        <v>1</v>
      </c>
      <c r="E219" t="b">
        <v>0</v>
      </c>
      <c r="F219" t="b">
        <v>0</v>
      </c>
      <c r="G219" t="b">
        <v>0</v>
      </c>
      <c r="H219" t="b">
        <v>0</v>
      </c>
      <c r="I219" t="b">
        <v>0</v>
      </c>
      <c r="J219" t="b">
        <v>0</v>
      </c>
      <c r="K219" t="b">
        <v>0</v>
      </c>
      <c r="L219" t="b">
        <v>0</v>
      </c>
      <c r="M219" t="s">
        <v>866</v>
      </c>
      <c r="N219" t="s">
        <v>1250</v>
      </c>
      <c r="O219" t="s">
        <v>1587</v>
      </c>
      <c r="P219" t="s">
        <v>2243</v>
      </c>
      <c r="Q219" s="7" t="s">
        <v>2735</v>
      </c>
      <c r="R219" t="s">
        <v>3067</v>
      </c>
      <c r="S219" t="s">
        <v>3396</v>
      </c>
    </row>
    <row r="220" spans="1:19">
      <c r="A220" t="s">
        <v>237</v>
      </c>
      <c r="B220" t="s">
        <v>664</v>
      </c>
      <c r="C220" t="s">
        <v>804</v>
      </c>
      <c r="D220" t="b">
        <v>1</v>
      </c>
      <c r="E220" t="b">
        <v>0</v>
      </c>
      <c r="F220" t="b">
        <v>0</v>
      </c>
      <c r="G220" t="b">
        <v>0</v>
      </c>
      <c r="H220" t="b">
        <v>0</v>
      </c>
      <c r="I220" t="b">
        <v>0</v>
      </c>
      <c r="J220" t="b">
        <v>1</v>
      </c>
      <c r="K220" t="b">
        <v>0</v>
      </c>
      <c r="L220" t="b">
        <v>0</v>
      </c>
      <c r="M220" t="s">
        <v>867</v>
      </c>
      <c r="N220" t="s">
        <v>1251</v>
      </c>
      <c r="O220" t="s">
        <v>1749</v>
      </c>
      <c r="P220" t="s">
        <v>2244</v>
      </c>
      <c r="Q220" s="7" t="s">
        <v>2736</v>
      </c>
      <c r="R220" t="s">
        <v>3068</v>
      </c>
      <c r="S220" t="s">
        <v>3397</v>
      </c>
    </row>
    <row r="221" spans="1:19">
      <c r="A221" t="s">
        <v>238</v>
      </c>
      <c r="B221" t="s">
        <v>665</v>
      </c>
      <c r="C221" t="s">
        <v>804</v>
      </c>
      <c r="D221" t="b">
        <v>1</v>
      </c>
      <c r="E221" t="b">
        <v>0</v>
      </c>
      <c r="F221" t="b">
        <v>0</v>
      </c>
      <c r="G221" t="b">
        <v>0</v>
      </c>
      <c r="H221" t="b">
        <v>0</v>
      </c>
      <c r="I221" t="b">
        <v>0</v>
      </c>
      <c r="J221" t="b">
        <v>0</v>
      </c>
      <c r="K221" t="b">
        <v>0</v>
      </c>
      <c r="L221" t="b">
        <v>0</v>
      </c>
      <c r="N221" t="s">
        <v>1252</v>
      </c>
      <c r="O221" t="s">
        <v>1750</v>
      </c>
      <c r="P221" t="s">
        <v>2245</v>
      </c>
      <c r="Q221" s="7" t="s">
        <v>2737</v>
      </c>
      <c r="S221" t="s">
        <v>3398</v>
      </c>
    </row>
    <row r="222" spans="1:19">
      <c r="A222" t="s">
        <v>239</v>
      </c>
      <c r="B222" t="s">
        <v>526</v>
      </c>
      <c r="C222" t="s">
        <v>804</v>
      </c>
      <c r="D222" t="b">
        <v>1</v>
      </c>
      <c r="E222" t="b">
        <v>0</v>
      </c>
      <c r="F222" t="b">
        <v>0</v>
      </c>
      <c r="G222" t="b">
        <v>0</v>
      </c>
      <c r="H222" t="b">
        <v>0</v>
      </c>
      <c r="I222" t="b">
        <v>0</v>
      </c>
      <c r="J222" t="b">
        <v>0</v>
      </c>
      <c r="K222" t="b">
        <v>0</v>
      </c>
      <c r="L222" t="b">
        <v>0</v>
      </c>
      <c r="M222" t="s">
        <v>868</v>
      </c>
      <c r="N222" t="s">
        <v>1253</v>
      </c>
      <c r="O222" t="s">
        <v>1751</v>
      </c>
      <c r="P222" t="s">
        <v>2246</v>
      </c>
      <c r="Q222" s="7" t="s">
        <v>2738</v>
      </c>
      <c r="R222" t="s">
        <v>3069</v>
      </c>
      <c r="S222" t="s">
        <v>3399</v>
      </c>
    </row>
    <row r="223" spans="1:19">
      <c r="A223" t="s">
        <v>240</v>
      </c>
      <c r="B223" t="s">
        <v>666</v>
      </c>
      <c r="C223" t="s">
        <v>804</v>
      </c>
      <c r="D223" t="b">
        <v>1</v>
      </c>
      <c r="E223" t="b">
        <v>0</v>
      </c>
      <c r="F223" t="b">
        <v>0</v>
      </c>
      <c r="G223" t="b">
        <v>0</v>
      </c>
      <c r="H223" t="b">
        <v>0</v>
      </c>
      <c r="I223" t="b">
        <v>0</v>
      </c>
      <c r="J223" t="b">
        <v>0</v>
      </c>
      <c r="K223" t="b">
        <v>0</v>
      </c>
      <c r="L223" t="b">
        <v>0</v>
      </c>
      <c r="N223" t="s">
        <v>1254</v>
      </c>
      <c r="O223" t="s">
        <v>1752</v>
      </c>
      <c r="P223" t="s">
        <v>2247</v>
      </c>
      <c r="Q223" s="7" t="s">
        <v>2739</v>
      </c>
      <c r="S223" t="s">
        <v>3400</v>
      </c>
    </row>
    <row r="224" spans="1:19">
      <c r="A224" t="s">
        <v>241</v>
      </c>
      <c r="B224" t="s">
        <v>526</v>
      </c>
      <c r="C224" t="s">
        <v>804</v>
      </c>
      <c r="D224" t="b">
        <v>1</v>
      </c>
      <c r="E224" t="b">
        <v>0</v>
      </c>
      <c r="F224" t="b">
        <v>0</v>
      </c>
      <c r="G224" t="b">
        <v>0</v>
      </c>
      <c r="H224" t="b">
        <v>0</v>
      </c>
      <c r="I224" t="b">
        <v>0</v>
      </c>
      <c r="J224" t="b">
        <v>0</v>
      </c>
      <c r="K224" t="b">
        <v>0</v>
      </c>
      <c r="L224" t="b">
        <v>0</v>
      </c>
      <c r="M224" t="s">
        <v>869</v>
      </c>
      <c r="N224" t="s">
        <v>1255</v>
      </c>
      <c r="O224" t="s">
        <v>1753</v>
      </c>
      <c r="P224" t="s">
        <v>2248</v>
      </c>
      <c r="Q224" s="7" t="s">
        <v>2740</v>
      </c>
      <c r="R224" t="s">
        <v>3070</v>
      </c>
      <c r="S224" t="s">
        <v>3401</v>
      </c>
    </row>
    <row r="225" spans="1:19">
      <c r="A225" t="s">
        <v>242</v>
      </c>
      <c r="B225" t="s">
        <v>667</v>
      </c>
      <c r="C225" t="s">
        <v>804</v>
      </c>
      <c r="D225" t="b">
        <v>1</v>
      </c>
      <c r="E225" t="b">
        <v>0</v>
      </c>
      <c r="F225" t="b">
        <v>0</v>
      </c>
      <c r="G225" t="b">
        <v>0</v>
      </c>
      <c r="H225" t="b">
        <v>0</v>
      </c>
      <c r="I225" t="b">
        <v>0</v>
      </c>
      <c r="J225" t="b">
        <v>0</v>
      </c>
      <c r="K225" t="b">
        <v>0</v>
      </c>
      <c r="L225" t="b">
        <v>0</v>
      </c>
      <c r="M225" t="s">
        <v>807</v>
      </c>
      <c r="N225" t="s">
        <v>1256</v>
      </c>
      <c r="O225" t="s">
        <v>1754</v>
      </c>
      <c r="P225" t="s">
        <v>2249</v>
      </c>
      <c r="Q225" s="7" t="s">
        <v>2741</v>
      </c>
    </row>
    <row r="226" spans="1:19">
      <c r="A226" t="s">
        <v>243</v>
      </c>
      <c r="B226" t="s">
        <v>668</v>
      </c>
      <c r="C226" t="s">
        <v>804</v>
      </c>
      <c r="D226" t="b">
        <v>1</v>
      </c>
      <c r="E226" t="b">
        <v>0</v>
      </c>
      <c r="F226" t="b">
        <v>0</v>
      </c>
      <c r="G226" t="b">
        <v>0</v>
      </c>
      <c r="H226" t="b">
        <v>0</v>
      </c>
      <c r="I226" t="b">
        <v>0</v>
      </c>
      <c r="J226" t="b">
        <v>0</v>
      </c>
      <c r="K226" t="b">
        <v>0</v>
      </c>
      <c r="L226" t="b">
        <v>0</v>
      </c>
      <c r="N226" t="s">
        <v>1257</v>
      </c>
      <c r="O226" t="s">
        <v>1755</v>
      </c>
      <c r="P226" t="s">
        <v>2250</v>
      </c>
      <c r="Q226" s="7" t="s">
        <v>2742</v>
      </c>
      <c r="S226" t="s">
        <v>3402</v>
      </c>
    </row>
    <row r="227" spans="1:19">
      <c r="A227" t="s">
        <v>244</v>
      </c>
      <c r="B227" t="s">
        <v>669</v>
      </c>
      <c r="C227" t="s">
        <v>804</v>
      </c>
      <c r="D227" t="b">
        <v>1</v>
      </c>
      <c r="E227" t="b">
        <v>0</v>
      </c>
      <c r="F227" t="b">
        <v>0</v>
      </c>
      <c r="G227" t="b">
        <v>0</v>
      </c>
      <c r="H227" t="b">
        <v>0</v>
      </c>
      <c r="I227" t="b">
        <v>0</v>
      </c>
      <c r="J227" t="b">
        <v>0</v>
      </c>
      <c r="K227" t="b">
        <v>0</v>
      </c>
      <c r="L227" t="b">
        <v>0</v>
      </c>
      <c r="M227" t="s">
        <v>870</v>
      </c>
      <c r="N227" t="s">
        <v>1258</v>
      </c>
      <c r="O227" t="s">
        <v>1756</v>
      </c>
      <c r="P227" t="s">
        <v>2251</v>
      </c>
      <c r="Q227" s="7" t="s">
        <v>2743</v>
      </c>
      <c r="R227" t="s">
        <v>3071</v>
      </c>
    </row>
    <row r="228" spans="1:19">
      <c r="A228" t="s">
        <v>245</v>
      </c>
      <c r="B228" t="s">
        <v>670</v>
      </c>
      <c r="C228" t="s">
        <v>804</v>
      </c>
      <c r="D228" t="b">
        <v>1</v>
      </c>
      <c r="E228" t="b">
        <v>0</v>
      </c>
      <c r="F228" t="b">
        <v>0</v>
      </c>
      <c r="G228" t="b">
        <v>0</v>
      </c>
      <c r="H228" t="b">
        <v>0</v>
      </c>
      <c r="I228" t="b">
        <v>0</v>
      </c>
      <c r="J228" t="b">
        <v>1</v>
      </c>
      <c r="K228" t="b">
        <v>0</v>
      </c>
      <c r="L228" t="b">
        <v>0</v>
      </c>
      <c r="M228" t="s">
        <v>871</v>
      </c>
      <c r="N228" t="s">
        <v>1259</v>
      </c>
      <c r="O228" t="s">
        <v>1757</v>
      </c>
      <c r="P228" t="s">
        <v>2252</v>
      </c>
      <c r="Q228" s="7" t="s">
        <v>2744</v>
      </c>
      <c r="S228" t="s">
        <v>3403</v>
      </c>
    </row>
    <row r="229" spans="1:19">
      <c r="A229" t="s">
        <v>246</v>
      </c>
      <c r="B229" t="s">
        <v>526</v>
      </c>
      <c r="C229" t="s">
        <v>804</v>
      </c>
      <c r="D229" t="b">
        <v>1</v>
      </c>
      <c r="E229" t="b">
        <v>0</v>
      </c>
      <c r="F229" t="b">
        <v>0</v>
      </c>
      <c r="G229" t="b">
        <v>0</v>
      </c>
      <c r="H229" t="b">
        <v>0</v>
      </c>
      <c r="I229" t="b">
        <v>0</v>
      </c>
      <c r="J229" t="b">
        <v>0</v>
      </c>
      <c r="K229" t="b">
        <v>0</v>
      </c>
      <c r="L229" t="b">
        <v>0</v>
      </c>
      <c r="M229" t="s">
        <v>872</v>
      </c>
      <c r="N229" t="s">
        <v>1260</v>
      </c>
      <c r="O229" t="s">
        <v>1758</v>
      </c>
      <c r="P229" t="s">
        <v>2253</v>
      </c>
      <c r="Q229" s="7" t="s">
        <v>2745</v>
      </c>
      <c r="R229" t="s">
        <v>3072</v>
      </c>
      <c r="S229" t="s">
        <v>3404</v>
      </c>
    </row>
    <row r="230" spans="1:19">
      <c r="A230" t="s">
        <v>247</v>
      </c>
      <c r="B230" t="s">
        <v>546</v>
      </c>
      <c r="C230" t="s">
        <v>804</v>
      </c>
      <c r="D230" t="b">
        <v>1</v>
      </c>
      <c r="E230" t="b">
        <v>0</v>
      </c>
      <c r="F230" t="b">
        <v>0</v>
      </c>
      <c r="G230" t="b">
        <v>0</v>
      </c>
      <c r="H230" t="b">
        <v>0</v>
      </c>
      <c r="I230" t="b">
        <v>0</v>
      </c>
      <c r="J230" t="b">
        <v>0</v>
      </c>
      <c r="K230" t="b">
        <v>0</v>
      </c>
      <c r="L230" t="b">
        <v>0</v>
      </c>
      <c r="M230" t="s">
        <v>807</v>
      </c>
      <c r="N230" t="s">
        <v>1261</v>
      </c>
      <c r="O230" t="s">
        <v>1759</v>
      </c>
      <c r="P230" t="s">
        <v>2254</v>
      </c>
      <c r="Q230" s="7" t="s">
        <v>2746</v>
      </c>
    </row>
    <row r="231" spans="1:19">
      <c r="A231" t="s">
        <v>248</v>
      </c>
      <c r="B231" t="s">
        <v>671</v>
      </c>
      <c r="C231" t="s">
        <v>804</v>
      </c>
      <c r="D231" t="b">
        <v>1</v>
      </c>
      <c r="E231" t="b">
        <v>0</v>
      </c>
      <c r="F231" t="b">
        <v>0</v>
      </c>
      <c r="G231" t="b">
        <v>0</v>
      </c>
      <c r="H231" t="b">
        <v>0</v>
      </c>
      <c r="I231" t="b">
        <v>0</v>
      </c>
      <c r="J231" t="b">
        <v>0</v>
      </c>
      <c r="K231" t="b">
        <v>0</v>
      </c>
      <c r="L231" t="b">
        <v>0</v>
      </c>
      <c r="M231" t="s">
        <v>873</v>
      </c>
      <c r="N231" t="s">
        <v>1262</v>
      </c>
      <c r="O231" t="s">
        <v>1760</v>
      </c>
      <c r="P231" t="s">
        <v>2255</v>
      </c>
      <c r="Q231" s="7" t="s">
        <v>2747</v>
      </c>
      <c r="R231" t="s">
        <v>3073</v>
      </c>
    </row>
    <row r="232" spans="1:19">
      <c r="A232" t="s">
        <v>249</v>
      </c>
      <c r="B232" t="s">
        <v>672</v>
      </c>
      <c r="C232" t="s">
        <v>804</v>
      </c>
      <c r="D232" t="b">
        <v>1</v>
      </c>
      <c r="E232" t="b">
        <v>0</v>
      </c>
      <c r="F232" t="b">
        <v>0</v>
      </c>
      <c r="G232" t="b">
        <v>0</v>
      </c>
      <c r="H232" t="b">
        <v>0</v>
      </c>
      <c r="I232" t="b">
        <v>0</v>
      </c>
      <c r="J232" t="b">
        <v>0</v>
      </c>
      <c r="K232" t="b">
        <v>0</v>
      </c>
      <c r="L232" t="b">
        <v>1</v>
      </c>
      <c r="M232" t="s">
        <v>874</v>
      </c>
      <c r="N232" t="s">
        <v>1263</v>
      </c>
      <c r="O232" t="s">
        <v>1761</v>
      </c>
      <c r="P232" t="s">
        <v>2256</v>
      </c>
      <c r="Q232" s="7" t="s">
        <v>2748</v>
      </c>
      <c r="R232" t="s">
        <v>3074</v>
      </c>
    </row>
    <row r="233" spans="1:19">
      <c r="A233" t="s">
        <v>250</v>
      </c>
      <c r="B233" t="s">
        <v>673</v>
      </c>
      <c r="C233" t="s">
        <v>804</v>
      </c>
      <c r="D233" t="b">
        <v>1</v>
      </c>
      <c r="E233" t="b">
        <v>0</v>
      </c>
      <c r="F233" t="b">
        <v>0</v>
      </c>
      <c r="G233" t="b">
        <v>0</v>
      </c>
      <c r="H233" t="b">
        <v>0</v>
      </c>
      <c r="I233" t="b">
        <v>0</v>
      </c>
      <c r="J233" t="b">
        <v>0</v>
      </c>
      <c r="K233" t="b">
        <v>0</v>
      </c>
      <c r="L233" t="b">
        <v>0</v>
      </c>
      <c r="M233" t="s">
        <v>875</v>
      </c>
      <c r="N233" t="s">
        <v>1264</v>
      </c>
      <c r="O233" t="s">
        <v>1762</v>
      </c>
      <c r="P233" t="s">
        <v>2257</v>
      </c>
      <c r="Q233" s="7" t="s">
        <v>2749</v>
      </c>
      <c r="R233" t="s">
        <v>3075</v>
      </c>
      <c r="S233" t="s">
        <v>3405</v>
      </c>
    </row>
    <row r="234" spans="1:19">
      <c r="A234" t="s">
        <v>251</v>
      </c>
      <c r="B234" t="s">
        <v>674</v>
      </c>
      <c r="C234" t="s">
        <v>804</v>
      </c>
      <c r="D234" t="b">
        <v>1</v>
      </c>
      <c r="E234" t="b">
        <v>0</v>
      </c>
      <c r="F234" t="b">
        <v>0</v>
      </c>
      <c r="G234" t="b">
        <v>0</v>
      </c>
      <c r="H234" t="b">
        <v>0</v>
      </c>
      <c r="I234" t="b">
        <v>0</v>
      </c>
      <c r="J234" t="b">
        <v>0</v>
      </c>
      <c r="K234" t="b">
        <v>0</v>
      </c>
      <c r="L234" t="b">
        <v>0</v>
      </c>
      <c r="N234" t="s">
        <v>1265</v>
      </c>
      <c r="O234" t="s">
        <v>1763</v>
      </c>
      <c r="P234" t="s">
        <v>2258</v>
      </c>
      <c r="Q234" s="7" t="s">
        <v>2750</v>
      </c>
      <c r="S234" t="s">
        <v>3406</v>
      </c>
    </row>
    <row r="235" spans="1:19">
      <c r="A235" t="s">
        <v>252</v>
      </c>
      <c r="B235" t="s">
        <v>675</v>
      </c>
      <c r="C235" t="s">
        <v>804</v>
      </c>
      <c r="D235" t="b">
        <v>1</v>
      </c>
      <c r="E235" t="b">
        <v>0</v>
      </c>
      <c r="F235" t="b">
        <v>0</v>
      </c>
      <c r="G235" t="b">
        <v>0</v>
      </c>
      <c r="H235" t="b">
        <v>0</v>
      </c>
      <c r="I235" t="b">
        <v>0</v>
      </c>
      <c r="J235" t="b">
        <v>1</v>
      </c>
      <c r="K235" t="b">
        <v>0</v>
      </c>
      <c r="L235" t="b">
        <v>0</v>
      </c>
      <c r="M235" t="s">
        <v>876</v>
      </c>
      <c r="N235" t="s">
        <v>1266</v>
      </c>
      <c r="O235" t="s">
        <v>1764</v>
      </c>
      <c r="P235" t="s">
        <v>2259</v>
      </c>
      <c r="Q235" s="7" t="s">
        <v>2751</v>
      </c>
      <c r="R235" t="s">
        <v>3076</v>
      </c>
      <c r="S235" t="s">
        <v>3407</v>
      </c>
    </row>
    <row r="236" spans="1:19">
      <c r="A236" t="s">
        <v>253</v>
      </c>
      <c r="B236" t="s">
        <v>676</v>
      </c>
      <c r="C236" t="s">
        <v>804</v>
      </c>
      <c r="D236" t="b">
        <v>1</v>
      </c>
      <c r="E236" t="b">
        <v>0</v>
      </c>
      <c r="F236" t="b">
        <v>0</v>
      </c>
      <c r="G236" t="b">
        <v>0</v>
      </c>
      <c r="H236" t="b">
        <v>0</v>
      </c>
      <c r="I236" t="b">
        <v>0</v>
      </c>
      <c r="J236" t="b">
        <v>0</v>
      </c>
      <c r="K236" t="b">
        <v>0</v>
      </c>
      <c r="L236" t="b">
        <v>0</v>
      </c>
      <c r="M236" t="s">
        <v>807</v>
      </c>
      <c r="N236" t="s">
        <v>1267</v>
      </c>
      <c r="O236" t="s">
        <v>1765</v>
      </c>
      <c r="P236" t="s">
        <v>2260</v>
      </c>
      <c r="Q236" s="7" t="s">
        <v>2752</v>
      </c>
    </row>
    <row r="237" spans="1:19">
      <c r="A237" t="s">
        <v>254</v>
      </c>
      <c r="B237" t="s">
        <v>540</v>
      </c>
      <c r="C237" t="s">
        <v>804</v>
      </c>
      <c r="D237" t="b">
        <v>1</v>
      </c>
      <c r="E237" t="b">
        <v>0</v>
      </c>
      <c r="F237" t="b">
        <v>0</v>
      </c>
      <c r="G237" t="b">
        <v>0</v>
      </c>
      <c r="H237" t="b">
        <v>0</v>
      </c>
      <c r="I237" t="b">
        <v>0</v>
      </c>
      <c r="J237" t="b">
        <v>0</v>
      </c>
      <c r="K237" t="b">
        <v>0</v>
      </c>
      <c r="L237" t="b">
        <v>0</v>
      </c>
      <c r="M237" t="s">
        <v>877</v>
      </c>
      <c r="N237" t="s">
        <v>1268</v>
      </c>
      <c r="O237" t="s">
        <v>1766</v>
      </c>
      <c r="P237" t="s">
        <v>2261</v>
      </c>
      <c r="Q237" s="7" t="s">
        <v>2753</v>
      </c>
      <c r="R237" t="s">
        <v>3077</v>
      </c>
      <c r="S237" t="s">
        <v>3408</v>
      </c>
    </row>
    <row r="238" spans="1:19">
      <c r="A238" t="s">
        <v>255</v>
      </c>
      <c r="B238" t="s">
        <v>671</v>
      </c>
      <c r="C238" t="s">
        <v>804</v>
      </c>
      <c r="D238" t="b">
        <v>1</v>
      </c>
      <c r="E238" t="b">
        <v>0</v>
      </c>
      <c r="F238" t="b">
        <v>0</v>
      </c>
      <c r="G238" t="b">
        <v>0</v>
      </c>
      <c r="H238" t="b">
        <v>0</v>
      </c>
      <c r="I238" t="b">
        <v>0</v>
      </c>
      <c r="J238" t="b">
        <v>0</v>
      </c>
      <c r="K238" t="b">
        <v>0</v>
      </c>
      <c r="L238" t="b">
        <v>1</v>
      </c>
      <c r="M238" t="s">
        <v>878</v>
      </c>
      <c r="N238" t="s">
        <v>1269</v>
      </c>
      <c r="O238" t="s">
        <v>1767</v>
      </c>
      <c r="P238" t="s">
        <v>2262</v>
      </c>
      <c r="Q238" s="7" t="s">
        <v>2754</v>
      </c>
      <c r="R238" t="s">
        <v>3078</v>
      </c>
    </row>
    <row r="239" spans="1:19">
      <c r="A239" t="s">
        <v>256</v>
      </c>
      <c r="B239" t="s">
        <v>591</v>
      </c>
      <c r="C239" t="s">
        <v>804</v>
      </c>
      <c r="D239" t="b">
        <v>1</v>
      </c>
      <c r="E239" t="b">
        <v>0</v>
      </c>
      <c r="F239" t="b">
        <v>0</v>
      </c>
      <c r="G239" t="b">
        <v>0</v>
      </c>
      <c r="H239" t="b">
        <v>0</v>
      </c>
      <c r="I239" t="b">
        <v>0</v>
      </c>
      <c r="J239" t="b">
        <v>0</v>
      </c>
      <c r="K239" t="b">
        <v>0</v>
      </c>
      <c r="L239" t="b">
        <v>0</v>
      </c>
      <c r="M239" t="s">
        <v>807</v>
      </c>
      <c r="N239" t="s">
        <v>1270</v>
      </c>
      <c r="O239" t="s">
        <v>1768</v>
      </c>
      <c r="P239" t="s">
        <v>2263</v>
      </c>
      <c r="Q239" s="7" t="s">
        <v>2755</v>
      </c>
    </row>
    <row r="240" spans="1:19">
      <c r="A240" t="s">
        <v>257</v>
      </c>
      <c r="B240" t="s">
        <v>677</v>
      </c>
      <c r="C240" t="s">
        <v>804</v>
      </c>
      <c r="D240" t="b">
        <v>1</v>
      </c>
      <c r="E240" t="b">
        <v>0</v>
      </c>
      <c r="F240" t="b">
        <v>0</v>
      </c>
      <c r="G240" t="b">
        <v>0</v>
      </c>
      <c r="H240" t="b">
        <v>0</v>
      </c>
      <c r="I240" t="b">
        <v>0</v>
      </c>
      <c r="J240" t="b">
        <v>0</v>
      </c>
      <c r="K240" t="b">
        <v>0</v>
      </c>
      <c r="L240" t="b">
        <v>0</v>
      </c>
      <c r="M240" t="s">
        <v>879</v>
      </c>
      <c r="N240" t="s">
        <v>1271</v>
      </c>
      <c r="O240" t="s">
        <v>1769</v>
      </c>
      <c r="P240" t="s">
        <v>2264</v>
      </c>
      <c r="Q240" s="7" t="s">
        <v>2756</v>
      </c>
      <c r="R240" t="s">
        <v>3079</v>
      </c>
      <c r="S240" t="s">
        <v>3409</v>
      </c>
    </row>
    <row r="241" spans="1:19">
      <c r="A241" t="s">
        <v>258</v>
      </c>
      <c r="B241" t="s">
        <v>602</v>
      </c>
      <c r="C241" t="s">
        <v>804</v>
      </c>
      <c r="D241" t="b">
        <v>1</v>
      </c>
      <c r="E241" t="b">
        <v>0</v>
      </c>
      <c r="F241" t="b">
        <v>0</v>
      </c>
      <c r="G241" t="b">
        <v>0</v>
      </c>
      <c r="H241" t="b">
        <v>0</v>
      </c>
      <c r="I241" t="b">
        <v>0</v>
      </c>
      <c r="J241" t="b">
        <v>0</v>
      </c>
      <c r="K241" t="b">
        <v>0</v>
      </c>
      <c r="L241" t="b">
        <v>0</v>
      </c>
      <c r="M241" t="s">
        <v>807</v>
      </c>
      <c r="N241" t="s">
        <v>1272</v>
      </c>
      <c r="O241" t="s">
        <v>1770</v>
      </c>
      <c r="P241" t="s">
        <v>2265</v>
      </c>
      <c r="Q241" s="7" t="s">
        <v>2757</v>
      </c>
    </row>
    <row r="242" spans="1:19">
      <c r="A242" t="s">
        <v>259</v>
      </c>
      <c r="B242" t="s">
        <v>558</v>
      </c>
      <c r="C242" t="s">
        <v>804</v>
      </c>
      <c r="D242" t="b">
        <v>1</v>
      </c>
      <c r="E242" t="b">
        <v>0</v>
      </c>
      <c r="F242" t="b">
        <v>0</v>
      </c>
      <c r="G242" t="b">
        <v>0</v>
      </c>
      <c r="H242" t="b">
        <v>0</v>
      </c>
      <c r="I242" t="b">
        <v>0</v>
      </c>
      <c r="J242" t="b">
        <v>1</v>
      </c>
      <c r="K242" t="b">
        <v>0</v>
      </c>
      <c r="L242" t="b">
        <v>0</v>
      </c>
      <c r="N242" t="s">
        <v>1273</v>
      </c>
      <c r="O242" t="s">
        <v>1771</v>
      </c>
      <c r="P242" t="s">
        <v>2266</v>
      </c>
      <c r="Q242" s="7" t="s">
        <v>2758</v>
      </c>
      <c r="S242" t="s">
        <v>3410</v>
      </c>
    </row>
    <row r="243" spans="1:19">
      <c r="A243" t="s">
        <v>260</v>
      </c>
      <c r="B243" t="s">
        <v>678</v>
      </c>
      <c r="C243" t="s">
        <v>804</v>
      </c>
      <c r="D243" t="b">
        <v>1</v>
      </c>
      <c r="E243" t="b">
        <v>0</v>
      </c>
      <c r="F243" t="b">
        <v>0</v>
      </c>
      <c r="G243" t="b">
        <v>0</v>
      </c>
      <c r="H243" t="b">
        <v>0</v>
      </c>
      <c r="I243" t="b">
        <v>0</v>
      </c>
      <c r="J243" t="b">
        <v>0</v>
      </c>
      <c r="K243" t="b">
        <v>0</v>
      </c>
      <c r="L243" t="b">
        <v>0</v>
      </c>
      <c r="M243" t="s">
        <v>807</v>
      </c>
      <c r="N243" t="s">
        <v>1274</v>
      </c>
      <c r="O243" t="s">
        <v>1772</v>
      </c>
      <c r="P243" t="s">
        <v>2267</v>
      </c>
      <c r="Q243" s="7" t="s">
        <v>2759</v>
      </c>
    </row>
    <row r="244" spans="1:19">
      <c r="A244" t="s">
        <v>261</v>
      </c>
      <c r="B244" t="s">
        <v>580</v>
      </c>
      <c r="C244" t="s">
        <v>804</v>
      </c>
      <c r="D244" t="b">
        <v>1</v>
      </c>
      <c r="E244" t="b">
        <v>0</v>
      </c>
      <c r="F244" t="b">
        <v>0</v>
      </c>
      <c r="G244" t="b">
        <v>0</v>
      </c>
      <c r="H244" t="b">
        <v>0</v>
      </c>
      <c r="I244" t="b">
        <v>0</v>
      </c>
      <c r="J244" t="b">
        <v>0</v>
      </c>
      <c r="K244" t="b">
        <v>0</v>
      </c>
      <c r="L244" t="b">
        <v>0</v>
      </c>
      <c r="N244" t="s">
        <v>1275</v>
      </c>
      <c r="O244" t="s">
        <v>1773</v>
      </c>
      <c r="P244" t="s">
        <v>2268</v>
      </c>
      <c r="Q244" s="7" t="s">
        <v>2760</v>
      </c>
      <c r="S244" t="s">
        <v>3411</v>
      </c>
    </row>
    <row r="245" spans="1:19">
      <c r="A245" t="s">
        <v>262</v>
      </c>
      <c r="B245" t="s">
        <v>679</v>
      </c>
      <c r="C245" t="s">
        <v>804</v>
      </c>
      <c r="D245" t="b">
        <v>1</v>
      </c>
      <c r="E245" t="b">
        <v>0</v>
      </c>
      <c r="F245" t="b">
        <v>1</v>
      </c>
      <c r="G245" t="b">
        <v>0</v>
      </c>
      <c r="H245" t="b">
        <v>0</v>
      </c>
      <c r="I245" t="b">
        <v>0</v>
      </c>
      <c r="J245" t="b">
        <v>0</v>
      </c>
      <c r="K245" t="b">
        <v>0</v>
      </c>
      <c r="L245" t="b">
        <v>0</v>
      </c>
      <c r="M245" t="s">
        <v>880</v>
      </c>
      <c r="N245" t="s">
        <v>1276</v>
      </c>
      <c r="O245" t="s">
        <v>1774</v>
      </c>
      <c r="Q245" s="7" t="s">
        <v>2761</v>
      </c>
      <c r="R245" t="s">
        <v>3080</v>
      </c>
    </row>
    <row r="246" spans="1:19">
      <c r="A246" t="s">
        <v>263</v>
      </c>
      <c r="B246" t="s">
        <v>540</v>
      </c>
      <c r="C246" t="s">
        <v>804</v>
      </c>
      <c r="D246" t="b">
        <v>1</v>
      </c>
      <c r="E246" t="b">
        <v>0</v>
      </c>
      <c r="F246" t="b">
        <v>0</v>
      </c>
      <c r="G246" t="b">
        <v>0</v>
      </c>
      <c r="H246" t="b">
        <v>0</v>
      </c>
      <c r="I246" t="b">
        <v>0</v>
      </c>
      <c r="J246" t="b">
        <v>0</v>
      </c>
      <c r="K246" t="b">
        <v>0</v>
      </c>
      <c r="L246" t="b">
        <v>0</v>
      </c>
      <c r="M246" t="s">
        <v>881</v>
      </c>
      <c r="N246" t="s">
        <v>1277</v>
      </c>
      <c r="O246" t="s">
        <v>1775</v>
      </c>
      <c r="P246" t="s">
        <v>2269</v>
      </c>
      <c r="Q246" s="7" t="s">
        <v>2762</v>
      </c>
      <c r="R246" t="s">
        <v>3081</v>
      </c>
      <c r="S246" t="s">
        <v>3412</v>
      </c>
    </row>
    <row r="247" spans="1:19">
      <c r="A247" t="s">
        <v>264</v>
      </c>
      <c r="B247" t="s">
        <v>525</v>
      </c>
      <c r="C247" t="s">
        <v>804</v>
      </c>
      <c r="D247" t="b">
        <v>1</v>
      </c>
      <c r="E247" t="b">
        <v>0</v>
      </c>
      <c r="F247" t="b">
        <v>0</v>
      </c>
      <c r="G247" t="b">
        <v>0</v>
      </c>
      <c r="H247" t="b">
        <v>0</v>
      </c>
      <c r="I247" t="b">
        <v>0</v>
      </c>
      <c r="J247" t="b">
        <v>0</v>
      </c>
      <c r="K247" t="b">
        <v>0</v>
      </c>
      <c r="L247" t="b">
        <v>0</v>
      </c>
      <c r="M247" t="s">
        <v>882</v>
      </c>
      <c r="N247" t="s">
        <v>1278</v>
      </c>
      <c r="O247" t="s">
        <v>1776</v>
      </c>
      <c r="P247" t="s">
        <v>2270</v>
      </c>
      <c r="Q247" s="7" t="s">
        <v>2763</v>
      </c>
      <c r="R247" t="s">
        <v>3082</v>
      </c>
    </row>
    <row r="248" spans="1:19">
      <c r="A248" t="s">
        <v>265</v>
      </c>
      <c r="B248" t="s">
        <v>680</v>
      </c>
      <c r="C248" t="s">
        <v>804</v>
      </c>
      <c r="D248" t="b">
        <v>1</v>
      </c>
      <c r="E248" t="b">
        <v>0</v>
      </c>
      <c r="F248" t="b">
        <v>0</v>
      </c>
      <c r="G248" t="b">
        <v>0</v>
      </c>
      <c r="H248" t="b">
        <v>0</v>
      </c>
      <c r="I248" t="b">
        <v>0</v>
      </c>
      <c r="J248" t="b">
        <v>1</v>
      </c>
      <c r="K248" t="b">
        <v>0</v>
      </c>
      <c r="L248" t="b">
        <v>0</v>
      </c>
      <c r="M248" t="s">
        <v>883</v>
      </c>
      <c r="N248" t="s">
        <v>1279</v>
      </c>
      <c r="O248" t="s">
        <v>1777</v>
      </c>
      <c r="P248" t="s">
        <v>2271</v>
      </c>
      <c r="Q248" s="7" t="s">
        <v>2764</v>
      </c>
      <c r="S248" t="s">
        <v>3413</v>
      </c>
    </row>
    <row r="249" spans="1:19">
      <c r="A249" t="s">
        <v>266</v>
      </c>
      <c r="B249" t="s">
        <v>681</v>
      </c>
      <c r="C249" t="s">
        <v>804</v>
      </c>
      <c r="D249" t="b">
        <v>1</v>
      </c>
      <c r="E249" t="b">
        <v>0</v>
      </c>
      <c r="F249" t="b">
        <v>0</v>
      </c>
      <c r="G249" t="b">
        <v>0</v>
      </c>
      <c r="H249" t="b">
        <v>0</v>
      </c>
      <c r="I249" t="b">
        <v>0</v>
      </c>
      <c r="J249" t="b">
        <v>0</v>
      </c>
      <c r="K249" t="b">
        <v>0</v>
      </c>
      <c r="L249" t="b">
        <v>0</v>
      </c>
      <c r="M249" t="s">
        <v>884</v>
      </c>
      <c r="N249" t="s">
        <v>1280</v>
      </c>
      <c r="O249" t="s">
        <v>1778</v>
      </c>
      <c r="P249" t="s">
        <v>2272</v>
      </c>
      <c r="Q249" s="7" t="s">
        <v>2765</v>
      </c>
      <c r="R249" t="s">
        <v>3083</v>
      </c>
      <c r="S249" t="s">
        <v>3414</v>
      </c>
    </row>
    <row r="250" spans="1:19">
      <c r="A250" t="s">
        <v>267</v>
      </c>
      <c r="B250" t="s">
        <v>682</v>
      </c>
      <c r="C250" t="s">
        <v>804</v>
      </c>
      <c r="D250" t="b">
        <v>1</v>
      </c>
      <c r="E250" t="b">
        <v>0</v>
      </c>
      <c r="F250" t="b">
        <v>0</v>
      </c>
      <c r="G250" t="b">
        <v>0</v>
      </c>
      <c r="H250" t="b">
        <v>0</v>
      </c>
      <c r="I250" t="b">
        <v>0</v>
      </c>
      <c r="J250" t="b">
        <v>0</v>
      </c>
      <c r="K250" t="b">
        <v>0</v>
      </c>
      <c r="L250" t="b">
        <v>0</v>
      </c>
      <c r="M250" t="s">
        <v>885</v>
      </c>
      <c r="N250" t="s">
        <v>1281</v>
      </c>
      <c r="O250" t="s">
        <v>1779</v>
      </c>
      <c r="P250" t="s">
        <v>2273</v>
      </c>
      <c r="Q250" s="7" t="s">
        <v>2766</v>
      </c>
      <c r="R250" t="s">
        <v>3084</v>
      </c>
    </row>
    <row r="251" spans="1:19">
      <c r="A251" t="s">
        <v>268</v>
      </c>
      <c r="B251" t="s">
        <v>553</v>
      </c>
      <c r="C251" t="s">
        <v>804</v>
      </c>
      <c r="D251" t="b">
        <v>1</v>
      </c>
      <c r="E251" t="b">
        <v>0</v>
      </c>
      <c r="F251" t="b">
        <v>0</v>
      </c>
      <c r="G251" t="b">
        <v>0</v>
      </c>
      <c r="H251" t="b">
        <v>0</v>
      </c>
      <c r="I251" t="b">
        <v>0</v>
      </c>
      <c r="J251" t="b">
        <v>0</v>
      </c>
      <c r="K251" t="b">
        <v>0</v>
      </c>
      <c r="L251" t="b">
        <v>0</v>
      </c>
      <c r="M251" t="s">
        <v>886</v>
      </c>
      <c r="N251" t="s">
        <v>1282</v>
      </c>
      <c r="O251" t="s">
        <v>1780</v>
      </c>
      <c r="P251" t="s">
        <v>2274</v>
      </c>
      <c r="Q251" s="7" t="s">
        <v>2767</v>
      </c>
      <c r="R251" t="s">
        <v>3085</v>
      </c>
      <c r="S251" t="s">
        <v>3415</v>
      </c>
    </row>
    <row r="252" spans="1:19">
      <c r="A252" t="s">
        <v>269</v>
      </c>
      <c r="B252" t="s">
        <v>627</v>
      </c>
      <c r="C252" t="s">
        <v>804</v>
      </c>
      <c r="D252" t="b">
        <v>0</v>
      </c>
      <c r="E252" t="b">
        <v>0</v>
      </c>
      <c r="F252" t="b">
        <v>0</v>
      </c>
      <c r="G252" t="b">
        <v>0</v>
      </c>
      <c r="H252" t="b">
        <v>0</v>
      </c>
      <c r="I252" t="b">
        <v>0</v>
      </c>
      <c r="J252" t="b">
        <v>0</v>
      </c>
      <c r="K252" t="b">
        <v>0</v>
      </c>
      <c r="L252" t="b">
        <v>0</v>
      </c>
      <c r="N252" t="s">
        <v>1283</v>
      </c>
      <c r="O252" t="s">
        <v>1781</v>
      </c>
      <c r="P252" t="s">
        <v>2275</v>
      </c>
      <c r="Q252" s="7" t="s">
        <v>2768</v>
      </c>
      <c r="S252" t="s">
        <v>3416</v>
      </c>
    </row>
    <row r="253" spans="1:19">
      <c r="A253" t="s">
        <v>270</v>
      </c>
      <c r="B253" t="s">
        <v>553</v>
      </c>
      <c r="C253" t="s">
        <v>804</v>
      </c>
      <c r="D253" t="b">
        <v>1</v>
      </c>
      <c r="E253" t="b">
        <v>0</v>
      </c>
      <c r="F253" t="b">
        <v>0</v>
      </c>
      <c r="G253" t="b">
        <v>0</v>
      </c>
      <c r="H253" t="b">
        <v>0</v>
      </c>
      <c r="I253" t="b">
        <v>0</v>
      </c>
      <c r="J253" t="b">
        <v>0</v>
      </c>
      <c r="K253" t="b">
        <v>0</v>
      </c>
      <c r="L253" t="b">
        <v>0</v>
      </c>
      <c r="M253" t="s">
        <v>887</v>
      </c>
      <c r="N253" t="s">
        <v>1284</v>
      </c>
      <c r="O253" t="s">
        <v>1782</v>
      </c>
      <c r="P253" t="s">
        <v>2276</v>
      </c>
      <c r="Q253" s="7" t="s">
        <v>2769</v>
      </c>
      <c r="R253" t="s">
        <v>3086</v>
      </c>
      <c r="S253" t="s">
        <v>3417</v>
      </c>
    </row>
    <row r="254" spans="1:19">
      <c r="A254" t="s">
        <v>271</v>
      </c>
      <c r="B254" t="s">
        <v>541</v>
      </c>
      <c r="C254" t="s">
        <v>804</v>
      </c>
      <c r="D254" t="b">
        <v>1</v>
      </c>
      <c r="E254" t="b">
        <v>0</v>
      </c>
      <c r="F254" t="b">
        <v>0</v>
      </c>
      <c r="G254" t="b">
        <v>0</v>
      </c>
      <c r="H254" t="b">
        <v>0</v>
      </c>
      <c r="I254" t="b">
        <v>0</v>
      </c>
      <c r="J254" t="b">
        <v>0</v>
      </c>
      <c r="K254" t="b">
        <v>0</v>
      </c>
      <c r="L254" t="b">
        <v>0</v>
      </c>
      <c r="M254" t="s">
        <v>888</v>
      </c>
      <c r="N254" t="s">
        <v>1285</v>
      </c>
      <c r="O254" t="s">
        <v>1783</v>
      </c>
      <c r="P254" t="s">
        <v>2277</v>
      </c>
      <c r="Q254" s="7" t="s">
        <v>2770</v>
      </c>
      <c r="R254" t="s">
        <v>3087</v>
      </c>
      <c r="S254" t="s">
        <v>3418</v>
      </c>
    </row>
    <row r="255" spans="1:19">
      <c r="A255" t="s">
        <v>272</v>
      </c>
      <c r="B255" t="s">
        <v>585</v>
      </c>
      <c r="C255" t="s">
        <v>804</v>
      </c>
      <c r="D255" t="b">
        <v>1</v>
      </c>
      <c r="E255" t="b">
        <v>0</v>
      </c>
      <c r="F255" t="b">
        <v>0</v>
      </c>
      <c r="G255" t="b">
        <v>0</v>
      </c>
      <c r="H255" t="b">
        <v>0</v>
      </c>
      <c r="I255" t="b">
        <v>0</v>
      </c>
      <c r="J255" t="b">
        <v>0</v>
      </c>
      <c r="K255" t="b">
        <v>0</v>
      </c>
      <c r="L255" t="b">
        <v>0</v>
      </c>
      <c r="M255" t="s">
        <v>889</v>
      </c>
      <c r="N255" t="s">
        <v>1286</v>
      </c>
      <c r="O255" t="s">
        <v>1784</v>
      </c>
      <c r="P255" t="s">
        <v>2278</v>
      </c>
      <c r="Q255" s="7" t="s">
        <v>2771</v>
      </c>
      <c r="R255" t="s">
        <v>3088</v>
      </c>
      <c r="S255" t="s">
        <v>3419</v>
      </c>
    </row>
    <row r="256" spans="1:19">
      <c r="A256" t="s">
        <v>273</v>
      </c>
      <c r="B256" t="s">
        <v>625</v>
      </c>
      <c r="C256" t="s">
        <v>804</v>
      </c>
      <c r="D256" t="b">
        <v>1</v>
      </c>
      <c r="E256" t="b">
        <v>0</v>
      </c>
      <c r="F256" t="b">
        <v>0</v>
      </c>
      <c r="G256" t="b">
        <v>0</v>
      </c>
      <c r="H256" t="b">
        <v>0</v>
      </c>
      <c r="I256" t="b">
        <v>0</v>
      </c>
      <c r="J256" t="b">
        <v>1</v>
      </c>
      <c r="K256" t="b">
        <v>0</v>
      </c>
      <c r="L256" t="b">
        <v>0</v>
      </c>
      <c r="M256" t="s">
        <v>890</v>
      </c>
      <c r="N256" t="s">
        <v>1287</v>
      </c>
      <c r="O256" t="s">
        <v>1785</v>
      </c>
      <c r="P256" t="s">
        <v>2279</v>
      </c>
      <c r="Q256" s="7" t="s">
        <v>2772</v>
      </c>
      <c r="R256" t="s">
        <v>3089</v>
      </c>
      <c r="S256" t="s">
        <v>3420</v>
      </c>
    </row>
    <row r="257" spans="1:19">
      <c r="A257" t="s">
        <v>274</v>
      </c>
      <c r="B257" t="s">
        <v>683</v>
      </c>
      <c r="C257" t="s">
        <v>804</v>
      </c>
      <c r="D257" t="b">
        <v>1</v>
      </c>
      <c r="E257" t="b">
        <v>0</v>
      </c>
      <c r="F257" t="b">
        <v>0</v>
      </c>
      <c r="G257" t="b">
        <v>0</v>
      </c>
      <c r="H257" t="b">
        <v>0</v>
      </c>
      <c r="I257" t="b">
        <v>0</v>
      </c>
      <c r="J257" t="b">
        <v>0</v>
      </c>
      <c r="K257" t="b">
        <v>0</v>
      </c>
      <c r="L257" t="b">
        <v>0</v>
      </c>
      <c r="M257" t="s">
        <v>891</v>
      </c>
      <c r="N257" t="s">
        <v>1288</v>
      </c>
      <c r="O257" t="s">
        <v>1786</v>
      </c>
      <c r="P257" t="s">
        <v>2280</v>
      </c>
      <c r="Q257" s="7" t="s">
        <v>2773</v>
      </c>
      <c r="R257" t="s">
        <v>3090</v>
      </c>
      <c r="S257" t="s">
        <v>3421</v>
      </c>
    </row>
    <row r="258" spans="1:19">
      <c r="A258" t="s">
        <v>275</v>
      </c>
      <c r="B258" t="s">
        <v>684</v>
      </c>
      <c r="C258" t="s">
        <v>804</v>
      </c>
      <c r="D258" t="b">
        <v>1</v>
      </c>
      <c r="E258" t="b">
        <v>0</v>
      </c>
      <c r="F258" t="b">
        <v>0</v>
      </c>
      <c r="G258" t="b">
        <v>0</v>
      </c>
      <c r="H258" t="b">
        <v>0</v>
      </c>
      <c r="I258" t="b">
        <v>0</v>
      </c>
      <c r="J258" t="b">
        <v>0</v>
      </c>
      <c r="K258" t="b">
        <v>0</v>
      </c>
      <c r="L258" t="b">
        <v>0</v>
      </c>
      <c r="M258" t="s">
        <v>892</v>
      </c>
      <c r="N258" t="s">
        <v>1289</v>
      </c>
      <c r="O258" t="s">
        <v>1787</v>
      </c>
      <c r="P258" t="s">
        <v>2281</v>
      </c>
      <c r="Q258" s="7" t="s">
        <v>2774</v>
      </c>
      <c r="R258" t="s">
        <v>3091</v>
      </c>
      <c r="S258" t="s">
        <v>3422</v>
      </c>
    </row>
    <row r="259" spans="1:19">
      <c r="A259" t="s">
        <v>276</v>
      </c>
      <c r="B259" t="s">
        <v>620</v>
      </c>
      <c r="C259" t="s">
        <v>804</v>
      </c>
      <c r="D259" t="b">
        <v>1</v>
      </c>
      <c r="E259" t="b">
        <v>0</v>
      </c>
      <c r="F259" t="b">
        <v>0</v>
      </c>
      <c r="G259" t="b">
        <v>0</v>
      </c>
      <c r="H259" t="b">
        <v>0</v>
      </c>
      <c r="I259" t="b">
        <v>0</v>
      </c>
      <c r="J259" t="b">
        <v>0</v>
      </c>
      <c r="K259" t="b">
        <v>0</v>
      </c>
      <c r="L259" t="b">
        <v>0</v>
      </c>
      <c r="N259" t="s">
        <v>1290</v>
      </c>
      <c r="O259" t="s">
        <v>1788</v>
      </c>
      <c r="P259" t="s">
        <v>2282</v>
      </c>
      <c r="Q259" s="7" t="s">
        <v>2775</v>
      </c>
      <c r="S259" t="s">
        <v>3423</v>
      </c>
    </row>
    <row r="260" spans="1:19">
      <c r="A260" t="s">
        <v>277</v>
      </c>
      <c r="B260" t="s">
        <v>669</v>
      </c>
      <c r="C260" t="s">
        <v>804</v>
      </c>
      <c r="D260" t="b">
        <v>1</v>
      </c>
      <c r="E260" t="b">
        <v>0</v>
      </c>
      <c r="F260" t="b">
        <v>0</v>
      </c>
      <c r="G260" t="b">
        <v>0</v>
      </c>
      <c r="H260" t="b">
        <v>0</v>
      </c>
      <c r="I260" t="b">
        <v>0</v>
      </c>
      <c r="J260" t="b">
        <v>0</v>
      </c>
      <c r="K260" t="b">
        <v>1</v>
      </c>
      <c r="L260" t="b">
        <v>1</v>
      </c>
      <c r="M260" t="s">
        <v>893</v>
      </c>
      <c r="N260" t="s">
        <v>1291</v>
      </c>
      <c r="O260" t="s">
        <v>1789</v>
      </c>
      <c r="P260" t="s">
        <v>2283</v>
      </c>
      <c r="Q260" s="7" t="s">
        <v>2776</v>
      </c>
      <c r="R260" t="s">
        <v>3092</v>
      </c>
    </row>
    <row r="261" spans="1:19">
      <c r="A261" t="s">
        <v>278</v>
      </c>
      <c r="B261" t="s">
        <v>685</v>
      </c>
      <c r="C261" t="s">
        <v>804</v>
      </c>
      <c r="D261" t="b">
        <v>1</v>
      </c>
      <c r="E261" t="b">
        <v>0</v>
      </c>
      <c r="F261" t="b">
        <v>0</v>
      </c>
      <c r="G261" t="b">
        <v>0</v>
      </c>
      <c r="H261" t="b">
        <v>0</v>
      </c>
      <c r="I261" t="b">
        <v>0</v>
      </c>
      <c r="J261" t="b">
        <v>0</v>
      </c>
      <c r="K261" t="b">
        <v>0</v>
      </c>
      <c r="L261" t="b">
        <v>0</v>
      </c>
      <c r="M261" t="s">
        <v>894</v>
      </c>
      <c r="N261" t="s">
        <v>1292</v>
      </c>
      <c r="O261" t="s">
        <v>1790</v>
      </c>
      <c r="P261" t="s">
        <v>2284</v>
      </c>
      <c r="Q261" s="7" t="s">
        <v>2777</v>
      </c>
      <c r="R261" t="s">
        <v>3093</v>
      </c>
      <c r="S261" t="s">
        <v>3424</v>
      </c>
    </row>
    <row r="262" spans="1:19">
      <c r="A262" t="s">
        <v>279</v>
      </c>
      <c r="B262" t="s">
        <v>686</v>
      </c>
      <c r="C262" t="s">
        <v>804</v>
      </c>
      <c r="D262" t="b">
        <v>1</v>
      </c>
      <c r="E262" t="b">
        <v>0</v>
      </c>
      <c r="F262" t="b">
        <v>0</v>
      </c>
      <c r="G262" t="b">
        <v>0</v>
      </c>
      <c r="H262" t="b">
        <v>0</v>
      </c>
      <c r="I262" t="b">
        <v>0</v>
      </c>
      <c r="J262" t="b">
        <v>0</v>
      </c>
      <c r="K262" t="b">
        <v>0</v>
      </c>
      <c r="L262" t="b">
        <v>0</v>
      </c>
      <c r="M262" t="s">
        <v>807</v>
      </c>
      <c r="N262" t="s">
        <v>1293</v>
      </c>
      <c r="O262" t="s">
        <v>1791</v>
      </c>
      <c r="P262" t="s">
        <v>2285</v>
      </c>
      <c r="Q262" s="7" t="s">
        <v>2778</v>
      </c>
    </row>
    <row r="263" spans="1:19">
      <c r="A263" t="s">
        <v>280</v>
      </c>
      <c r="B263" t="s">
        <v>687</v>
      </c>
      <c r="C263" t="s">
        <v>804</v>
      </c>
      <c r="D263" t="b">
        <v>1</v>
      </c>
      <c r="E263" t="b">
        <v>0</v>
      </c>
      <c r="F263" t="b">
        <v>0</v>
      </c>
      <c r="G263" t="b">
        <v>0</v>
      </c>
      <c r="H263" t="b">
        <v>0</v>
      </c>
      <c r="I263" t="b">
        <v>0</v>
      </c>
      <c r="J263" t="b">
        <v>0</v>
      </c>
      <c r="K263" t="b">
        <v>0</v>
      </c>
      <c r="L263" t="b">
        <v>0</v>
      </c>
      <c r="M263" t="s">
        <v>895</v>
      </c>
      <c r="N263" t="s">
        <v>1294</v>
      </c>
      <c r="O263" t="s">
        <v>1792</v>
      </c>
      <c r="P263" t="s">
        <v>2286</v>
      </c>
      <c r="Q263" s="7" t="s">
        <v>2779</v>
      </c>
      <c r="R263" t="s">
        <v>3094</v>
      </c>
      <c r="S263" t="s">
        <v>3425</v>
      </c>
    </row>
    <row r="264" spans="1:19">
      <c r="A264" t="s">
        <v>281</v>
      </c>
      <c r="B264" t="s">
        <v>688</v>
      </c>
      <c r="C264" t="s">
        <v>804</v>
      </c>
      <c r="D264" t="b">
        <v>1</v>
      </c>
      <c r="E264" t="b">
        <v>0</v>
      </c>
      <c r="F264" t="b">
        <v>0</v>
      </c>
      <c r="G264" t="b">
        <v>0</v>
      </c>
      <c r="H264" t="b">
        <v>0</v>
      </c>
      <c r="I264" t="b">
        <v>0</v>
      </c>
      <c r="J264" t="b">
        <v>0</v>
      </c>
      <c r="K264" t="b">
        <v>0</v>
      </c>
      <c r="L264" t="b">
        <v>0</v>
      </c>
      <c r="N264" t="s">
        <v>1295</v>
      </c>
      <c r="O264" t="s">
        <v>1793</v>
      </c>
      <c r="P264" t="s">
        <v>2287</v>
      </c>
      <c r="Q264" s="7" t="s">
        <v>2780</v>
      </c>
      <c r="S264" t="s">
        <v>3426</v>
      </c>
    </row>
    <row r="265" spans="1:19">
      <c r="A265" t="s">
        <v>282</v>
      </c>
      <c r="B265" t="s">
        <v>689</v>
      </c>
      <c r="C265" t="s">
        <v>804</v>
      </c>
      <c r="D265" t="b">
        <v>1</v>
      </c>
      <c r="E265" t="b">
        <v>0</v>
      </c>
      <c r="F265" t="b">
        <v>0</v>
      </c>
      <c r="G265" t="b">
        <v>0</v>
      </c>
      <c r="H265" t="b">
        <v>0</v>
      </c>
      <c r="I265" t="b">
        <v>0</v>
      </c>
      <c r="J265" t="b">
        <v>0</v>
      </c>
      <c r="K265" t="b">
        <v>0</v>
      </c>
      <c r="L265" t="b">
        <v>0</v>
      </c>
      <c r="M265" t="s">
        <v>896</v>
      </c>
      <c r="N265" t="s">
        <v>1296</v>
      </c>
      <c r="O265" t="s">
        <v>1794</v>
      </c>
      <c r="P265" t="s">
        <v>2288</v>
      </c>
      <c r="Q265" s="7" t="s">
        <v>2781</v>
      </c>
      <c r="R265" t="s">
        <v>3095</v>
      </c>
      <c r="S265" t="s">
        <v>3427</v>
      </c>
    </row>
    <row r="266" spans="1:19">
      <c r="A266" t="s">
        <v>283</v>
      </c>
      <c r="B266" t="s">
        <v>627</v>
      </c>
      <c r="C266" t="s">
        <v>804</v>
      </c>
      <c r="D266" t="b">
        <v>1</v>
      </c>
      <c r="E266" t="b">
        <v>0</v>
      </c>
      <c r="F266" t="b">
        <v>0</v>
      </c>
      <c r="G266" t="b">
        <v>0</v>
      </c>
      <c r="H266" t="b">
        <v>0</v>
      </c>
      <c r="I266" t="b">
        <v>0</v>
      </c>
      <c r="J266" t="b">
        <v>0</v>
      </c>
      <c r="K266" t="b">
        <v>0</v>
      </c>
      <c r="L266" t="b">
        <v>0</v>
      </c>
      <c r="N266" t="s">
        <v>1297</v>
      </c>
      <c r="O266" t="s">
        <v>1795</v>
      </c>
      <c r="P266" t="s">
        <v>2289</v>
      </c>
      <c r="Q266" s="7" t="s">
        <v>2782</v>
      </c>
      <c r="S266" t="s">
        <v>3428</v>
      </c>
    </row>
    <row r="267" spans="1:19">
      <c r="A267" t="s">
        <v>284</v>
      </c>
      <c r="B267" t="s">
        <v>690</v>
      </c>
      <c r="C267" t="s">
        <v>804</v>
      </c>
      <c r="D267" t="b">
        <v>1</v>
      </c>
      <c r="E267" t="b">
        <v>0</v>
      </c>
      <c r="F267" t="b">
        <v>0</v>
      </c>
      <c r="G267" t="b">
        <v>0</v>
      </c>
      <c r="H267" t="b">
        <v>0</v>
      </c>
      <c r="I267" t="b">
        <v>0</v>
      </c>
      <c r="J267" t="b">
        <v>0</v>
      </c>
      <c r="K267" t="b">
        <v>0</v>
      </c>
      <c r="L267" t="b">
        <v>0</v>
      </c>
      <c r="N267" t="s">
        <v>1298</v>
      </c>
      <c r="O267" t="s">
        <v>1796</v>
      </c>
      <c r="P267" t="s">
        <v>2290</v>
      </c>
      <c r="Q267" s="7" t="s">
        <v>2783</v>
      </c>
      <c r="S267" t="s">
        <v>3429</v>
      </c>
    </row>
    <row r="268" spans="1:19">
      <c r="A268" t="s">
        <v>285</v>
      </c>
      <c r="B268" t="s">
        <v>633</v>
      </c>
      <c r="C268" t="s">
        <v>804</v>
      </c>
      <c r="D268" t="b">
        <v>1</v>
      </c>
      <c r="E268" t="b">
        <v>0</v>
      </c>
      <c r="F268" t="b">
        <v>0</v>
      </c>
      <c r="G268" t="b">
        <v>0</v>
      </c>
      <c r="H268" t="b">
        <v>0</v>
      </c>
      <c r="I268" t="b">
        <v>0</v>
      </c>
      <c r="J268" t="b">
        <v>0</v>
      </c>
      <c r="K268" t="b">
        <v>0</v>
      </c>
      <c r="L268" t="b">
        <v>0</v>
      </c>
      <c r="M268" t="s">
        <v>897</v>
      </c>
      <c r="N268" t="s">
        <v>1299</v>
      </c>
      <c r="O268" t="s">
        <v>1797</v>
      </c>
      <c r="P268" t="s">
        <v>2291</v>
      </c>
      <c r="Q268" s="7" t="s">
        <v>2784</v>
      </c>
      <c r="R268" t="s">
        <v>3096</v>
      </c>
      <c r="S268" t="s">
        <v>3430</v>
      </c>
    </row>
    <row r="269" spans="1:19">
      <c r="A269" t="s">
        <v>286</v>
      </c>
      <c r="B269" t="s">
        <v>691</v>
      </c>
      <c r="C269" t="s">
        <v>804</v>
      </c>
      <c r="D269" t="b">
        <v>1</v>
      </c>
      <c r="E269" t="b">
        <v>0</v>
      </c>
      <c r="F269" t="b">
        <v>0</v>
      </c>
      <c r="G269" t="b">
        <v>0</v>
      </c>
      <c r="H269" t="b">
        <v>0</v>
      </c>
      <c r="I269" t="b">
        <v>0</v>
      </c>
      <c r="J269" t="b">
        <v>0</v>
      </c>
      <c r="K269" t="b">
        <v>0</v>
      </c>
      <c r="L269" t="b">
        <v>0</v>
      </c>
      <c r="M269" t="s">
        <v>898</v>
      </c>
      <c r="N269" t="s">
        <v>1300</v>
      </c>
      <c r="O269" t="s">
        <v>1798</v>
      </c>
      <c r="P269" t="s">
        <v>2292</v>
      </c>
      <c r="Q269" s="7" t="s">
        <v>2785</v>
      </c>
      <c r="R269" t="s">
        <v>3097</v>
      </c>
      <c r="S269" t="s">
        <v>3431</v>
      </c>
    </row>
    <row r="270" spans="1:19">
      <c r="A270" t="s">
        <v>287</v>
      </c>
      <c r="B270" t="s">
        <v>543</v>
      </c>
      <c r="C270" t="s">
        <v>804</v>
      </c>
      <c r="D270" t="b">
        <v>1</v>
      </c>
      <c r="E270" t="b">
        <v>0</v>
      </c>
      <c r="F270" t="b">
        <v>0</v>
      </c>
      <c r="G270" t="b">
        <v>1</v>
      </c>
      <c r="H270" t="b">
        <v>0</v>
      </c>
      <c r="I270" t="b">
        <v>0</v>
      </c>
      <c r="J270" t="b">
        <v>0</v>
      </c>
      <c r="K270" t="b">
        <v>0</v>
      </c>
      <c r="L270" t="b">
        <v>0</v>
      </c>
      <c r="M270" t="s">
        <v>899</v>
      </c>
      <c r="N270" t="s">
        <v>1301</v>
      </c>
      <c r="O270" t="s">
        <v>1799</v>
      </c>
      <c r="P270" t="s">
        <v>2293</v>
      </c>
      <c r="Q270" s="7" t="s">
        <v>2786</v>
      </c>
      <c r="R270" t="s">
        <v>3098</v>
      </c>
      <c r="S270" t="s">
        <v>3432</v>
      </c>
    </row>
    <row r="271" spans="1:19">
      <c r="A271" t="s">
        <v>288</v>
      </c>
      <c r="B271" t="s">
        <v>692</v>
      </c>
      <c r="C271" t="s">
        <v>804</v>
      </c>
      <c r="D271" t="b">
        <v>1</v>
      </c>
      <c r="E271" t="b">
        <v>0</v>
      </c>
      <c r="F271" t="b">
        <v>0</v>
      </c>
      <c r="G271" t="b">
        <v>0</v>
      </c>
      <c r="H271" t="b">
        <v>0</v>
      </c>
      <c r="I271" t="b">
        <v>0</v>
      </c>
      <c r="J271" t="b">
        <v>0</v>
      </c>
      <c r="K271" t="b">
        <v>0</v>
      </c>
      <c r="L271" t="b">
        <v>0</v>
      </c>
      <c r="M271" t="s">
        <v>900</v>
      </c>
      <c r="N271" t="s">
        <v>1302</v>
      </c>
      <c r="O271" t="s">
        <v>1800</v>
      </c>
      <c r="P271" t="s">
        <v>2294</v>
      </c>
      <c r="Q271" s="7" t="s">
        <v>2787</v>
      </c>
      <c r="R271" t="s">
        <v>3099</v>
      </c>
      <c r="S271" t="s">
        <v>3433</v>
      </c>
    </row>
    <row r="272" spans="1:19">
      <c r="A272" t="s">
        <v>289</v>
      </c>
      <c r="B272" t="s">
        <v>530</v>
      </c>
      <c r="C272" t="s">
        <v>804</v>
      </c>
      <c r="D272" t="b">
        <v>1</v>
      </c>
      <c r="E272" t="b">
        <v>0</v>
      </c>
      <c r="F272" t="b">
        <v>0</v>
      </c>
      <c r="G272" t="b">
        <v>0</v>
      </c>
      <c r="H272" t="b">
        <v>0</v>
      </c>
      <c r="I272" t="b">
        <v>0</v>
      </c>
      <c r="J272" t="b">
        <v>0</v>
      </c>
      <c r="K272" t="b">
        <v>0</v>
      </c>
      <c r="L272" t="b">
        <v>0</v>
      </c>
      <c r="N272" t="s">
        <v>1303</v>
      </c>
      <c r="O272" t="s">
        <v>1801</v>
      </c>
      <c r="P272" t="s">
        <v>2295</v>
      </c>
      <c r="Q272" s="7" t="s">
        <v>2788</v>
      </c>
      <c r="S272" t="s">
        <v>3434</v>
      </c>
    </row>
    <row r="273" spans="1:19">
      <c r="A273" t="s">
        <v>290</v>
      </c>
      <c r="B273" t="s">
        <v>610</v>
      </c>
      <c r="C273" t="s">
        <v>804</v>
      </c>
      <c r="D273" t="b">
        <v>1</v>
      </c>
      <c r="E273" t="b">
        <v>0</v>
      </c>
      <c r="F273" t="b">
        <v>0</v>
      </c>
      <c r="G273" t="b">
        <v>0</v>
      </c>
      <c r="H273" t="b">
        <v>0</v>
      </c>
      <c r="I273" t="b">
        <v>0</v>
      </c>
      <c r="J273" t="b">
        <v>0</v>
      </c>
      <c r="K273" t="b">
        <v>0</v>
      </c>
      <c r="L273" t="b">
        <v>0</v>
      </c>
      <c r="M273" t="s">
        <v>901</v>
      </c>
      <c r="N273" t="s">
        <v>1304</v>
      </c>
      <c r="O273" t="s">
        <v>1802</v>
      </c>
      <c r="P273" t="s">
        <v>2296</v>
      </c>
      <c r="Q273" s="7" t="s">
        <v>2789</v>
      </c>
      <c r="S273" t="s">
        <v>3435</v>
      </c>
    </row>
    <row r="274" spans="1:19">
      <c r="A274" t="s">
        <v>291</v>
      </c>
      <c r="B274" t="s">
        <v>693</v>
      </c>
      <c r="C274" t="s">
        <v>804</v>
      </c>
      <c r="D274" t="b">
        <v>1</v>
      </c>
      <c r="E274" t="b">
        <v>0</v>
      </c>
      <c r="F274" t="b">
        <v>0</v>
      </c>
      <c r="G274" t="b">
        <v>0</v>
      </c>
      <c r="H274" t="b">
        <v>0</v>
      </c>
      <c r="I274" t="b">
        <v>0</v>
      </c>
      <c r="J274" t="b">
        <v>0</v>
      </c>
      <c r="K274" t="b">
        <v>0</v>
      </c>
      <c r="L274" t="b">
        <v>0</v>
      </c>
      <c r="N274" t="s">
        <v>1305</v>
      </c>
      <c r="O274" t="s">
        <v>1803</v>
      </c>
      <c r="P274" t="s">
        <v>2297</v>
      </c>
      <c r="Q274" s="7" t="s">
        <v>2790</v>
      </c>
      <c r="S274" t="s">
        <v>3436</v>
      </c>
    </row>
    <row r="275" spans="1:19">
      <c r="A275" t="s">
        <v>292</v>
      </c>
      <c r="B275" t="s">
        <v>694</v>
      </c>
      <c r="C275" t="s">
        <v>804</v>
      </c>
      <c r="D275" t="b">
        <v>1</v>
      </c>
      <c r="E275" t="b">
        <v>0</v>
      </c>
      <c r="F275" t="b">
        <v>0</v>
      </c>
      <c r="G275" t="b">
        <v>0</v>
      </c>
      <c r="H275" t="b">
        <v>0</v>
      </c>
      <c r="I275" t="b">
        <v>0</v>
      </c>
      <c r="J275" t="b">
        <v>0</v>
      </c>
      <c r="K275" t="b">
        <v>0</v>
      </c>
      <c r="L275" t="b">
        <v>0</v>
      </c>
      <c r="N275" t="s">
        <v>1306</v>
      </c>
      <c r="O275" t="s">
        <v>1804</v>
      </c>
      <c r="P275" t="s">
        <v>2298</v>
      </c>
      <c r="Q275" s="7" t="s">
        <v>2791</v>
      </c>
      <c r="S275" t="s">
        <v>3437</v>
      </c>
    </row>
    <row r="276" spans="1:19">
      <c r="A276" t="s">
        <v>293</v>
      </c>
      <c r="B276" t="s">
        <v>695</v>
      </c>
      <c r="C276" t="s">
        <v>804</v>
      </c>
      <c r="D276" t="b">
        <v>1</v>
      </c>
      <c r="E276" t="b">
        <v>0</v>
      </c>
      <c r="F276" t="b">
        <v>0</v>
      </c>
      <c r="G276" t="b">
        <v>0</v>
      </c>
      <c r="H276" t="b">
        <v>0</v>
      </c>
      <c r="I276" t="b">
        <v>0</v>
      </c>
      <c r="J276" t="b">
        <v>0</v>
      </c>
      <c r="K276" t="b">
        <v>0</v>
      </c>
      <c r="L276" t="b">
        <v>0</v>
      </c>
      <c r="N276" t="s">
        <v>1307</v>
      </c>
      <c r="O276" t="s">
        <v>1805</v>
      </c>
      <c r="P276" t="s">
        <v>2299</v>
      </c>
      <c r="Q276" s="7" t="s">
        <v>2792</v>
      </c>
      <c r="S276" t="s">
        <v>3438</v>
      </c>
    </row>
    <row r="277" spans="1:19">
      <c r="A277" t="s">
        <v>294</v>
      </c>
      <c r="B277" t="s">
        <v>696</v>
      </c>
      <c r="C277" t="s">
        <v>804</v>
      </c>
      <c r="D277" t="b">
        <v>1</v>
      </c>
      <c r="E277" t="b">
        <v>0</v>
      </c>
      <c r="F277" t="b">
        <v>0</v>
      </c>
      <c r="G277" t="b">
        <v>0</v>
      </c>
      <c r="H277" t="b">
        <v>0</v>
      </c>
      <c r="I277" t="b">
        <v>0</v>
      </c>
      <c r="J277" t="b">
        <v>0</v>
      </c>
      <c r="K277" t="b">
        <v>0</v>
      </c>
      <c r="L277" t="b">
        <v>0</v>
      </c>
      <c r="N277" t="s">
        <v>1308</v>
      </c>
      <c r="O277" t="s">
        <v>1806</v>
      </c>
      <c r="P277" t="s">
        <v>2300</v>
      </c>
      <c r="Q277" s="7" t="s">
        <v>2793</v>
      </c>
      <c r="S277" t="s">
        <v>3439</v>
      </c>
    </row>
    <row r="278" spans="1:19">
      <c r="A278" t="s">
        <v>295</v>
      </c>
      <c r="B278" t="s">
        <v>581</v>
      </c>
      <c r="C278" t="s">
        <v>804</v>
      </c>
      <c r="D278" t="b">
        <v>1</v>
      </c>
      <c r="E278" t="b">
        <v>0</v>
      </c>
      <c r="F278" t="b">
        <v>0</v>
      </c>
      <c r="G278" t="b">
        <v>0</v>
      </c>
      <c r="H278" t="b">
        <v>0</v>
      </c>
      <c r="I278" t="b">
        <v>0</v>
      </c>
      <c r="J278" t="b">
        <v>0</v>
      </c>
      <c r="K278" t="b">
        <v>0</v>
      </c>
      <c r="L278" t="b">
        <v>0</v>
      </c>
      <c r="M278" t="s">
        <v>902</v>
      </c>
      <c r="N278" t="s">
        <v>1309</v>
      </c>
      <c r="O278" t="s">
        <v>1807</v>
      </c>
      <c r="P278" t="s">
        <v>2301</v>
      </c>
      <c r="Q278" s="7" t="s">
        <v>2794</v>
      </c>
      <c r="R278" t="s">
        <v>3100</v>
      </c>
      <c r="S278" t="s">
        <v>3440</v>
      </c>
    </row>
    <row r="279" spans="1:19">
      <c r="A279" t="s">
        <v>296</v>
      </c>
      <c r="B279" t="s">
        <v>697</v>
      </c>
      <c r="C279" t="s">
        <v>804</v>
      </c>
      <c r="D279" t="b">
        <v>1</v>
      </c>
      <c r="E279" t="b">
        <v>0</v>
      </c>
      <c r="F279" t="b">
        <v>0</v>
      </c>
      <c r="G279" t="b">
        <v>0</v>
      </c>
      <c r="H279" t="b">
        <v>0</v>
      </c>
      <c r="I279" t="b">
        <v>0</v>
      </c>
      <c r="J279" t="b">
        <v>0</v>
      </c>
      <c r="K279" t="b">
        <v>0</v>
      </c>
      <c r="L279" t="b">
        <v>0</v>
      </c>
      <c r="M279" t="s">
        <v>903</v>
      </c>
      <c r="N279" t="s">
        <v>1310</v>
      </c>
      <c r="O279" t="s">
        <v>1808</v>
      </c>
      <c r="P279" t="s">
        <v>2302</v>
      </c>
      <c r="Q279" s="7" t="s">
        <v>2795</v>
      </c>
      <c r="R279" t="s">
        <v>3101</v>
      </c>
      <c r="S279" t="s">
        <v>3441</v>
      </c>
    </row>
    <row r="280" spans="1:19">
      <c r="A280" t="s">
        <v>297</v>
      </c>
      <c r="B280" t="s">
        <v>667</v>
      </c>
      <c r="C280" t="s">
        <v>804</v>
      </c>
      <c r="D280" t="b">
        <v>1</v>
      </c>
      <c r="E280" t="b">
        <v>0</v>
      </c>
      <c r="F280" t="b">
        <v>0</v>
      </c>
      <c r="G280" t="b">
        <v>0</v>
      </c>
      <c r="H280" t="b">
        <v>0</v>
      </c>
      <c r="I280" t="b">
        <v>0</v>
      </c>
      <c r="J280" t="b">
        <v>0</v>
      </c>
      <c r="K280" t="b">
        <v>0</v>
      </c>
      <c r="L280" t="b">
        <v>0</v>
      </c>
      <c r="M280" t="s">
        <v>904</v>
      </c>
      <c r="N280" t="s">
        <v>1311</v>
      </c>
      <c r="O280" t="s">
        <v>1809</v>
      </c>
      <c r="P280" t="s">
        <v>2303</v>
      </c>
      <c r="Q280" s="7" t="s">
        <v>2796</v>
      </c>
      <c r="R280" t="s">
        <v>3102</v>
      </c>
    </row>
    <row r="281" spans="1:19">
      <c r="A281" t="s">
        <v>298</v>
      </c>
      <c r="B281" t="s">
        <v>698</v>
      </c>
      <c r="C281" t="s">
        <v>804</v>
      </c>
      <c r="D281" t="b">
        <v>1</v>
      </c>
      <c r="E281" t="b">
        <v>0</v>
      </c>
      <c r="F281" t="b">
        <v>0</v>
      </c>
      <c r="G281" t="b">
        <v>0</v>
      </c>
      <c r="H281" t="b">
        <v>0</v>
      </c>
      <c r="I281" t="b">
        <v>0</v>
      </c>
      <c r="J281" t="b">
        <v>0</v>
      </c>
      <c r="K281" t="b">
        <v>0</v>
      </c>
      <c r="L281" t="b">
        <v>0</v>
      </c>
      <c r="M281" t="s">
        <v>905</v>
      </c>
      <c r="N281" t="s">
        <v>1312</v>
      </c>
      <c r="O281" t="s">
        <v>1810</v>
      </c>
      <c r="P281" t="s">
        <v>2304</v>
      </c>
      <c r="Q281" s="7" t="s">
        <v>2797</v>
      </c>
      <c r="R281" t="s">
        <v>3103</v>
      </c>
      <c r="S281" t="s">
        <v>3442</v>
      </c>
    </row>
    <row r="282" spans="1:19">
      <c r="A282" t="s">
        <v>253</v>
      </c>
      <c r="B282" t="s">
        <v>676</v>
      </c>
      <c r="C282" t="s">
        <v>804</v>
      </c>
      <c r="D282" t="b">
        <v>1</v>
      </c>
      <c r="E282" t="b">
        <v>0</v>
      </c>
      <c r="F282" t="b">
        <v>0</v>
      </c>
      <c r="G282" t="b">
        <v>0</v>
      </c>
      <c r="H282" t="b">
        <v>0</v>
      </c>
      <c r="I282" t="b">
        <v>0</v>
      </c>
      <c r="J282" t="b">
        <v>0</v>
      </c>
      <c r="K282" t="b">
        <v>0</v>
      </c>
      <c r="L282" t="b">
        <v>0</v>
      </c>
      <c r="N282" t="s">
        <v>1267</v>
      </c>
      <c r="O282" t="s">
        <v>1765</v>
      </c>
      <c r="P282" t="s">
        <v>2305</v>
      </c>
      <c r="Q282" s="7" t="s">
        <v>2798</v>
      </c>
      <c r="S282" t="s">
        <v>3443</v>
      </c>
    </row>
    <row r="283" spans="1:19">
      <c r="A283" t="s">
        <v>299</v>
      </c>
      <c r="B283" t="s">
        <v>699</v>
      </c>
      <c r="C283" t="s">
        <v>804</v>
      </c>
      <c r="D283" t="b">
        <v>1</v>
      </c>
      <c r="E283" t="b">
        <v>0</v>
      </c>
      <c r="F283" t="b">
        <v>0</v>
      </c>
      <c r="G283" t="b">
        <v>0</v>
      </c>
      <c r="H283" t="b">
        <v>0</v>
      </c>
      <c r="I283" t="b">
        <v>0</v>
      </c>
      <c r="J283" t="b">
        <v>0</v>
      </c>
      <c r="K283" t="b">
        <v>0</v>
      </c>
      <c r="L283" t="b">
        <v>0</v>
      </c>
      <c r="M283" t="s">
        <v>906</v>
      </c>
      <c r="N283" t="s">
        <v>1313</v>
      </c>
      <c r="O283" t="s">
        <v>1811</v>
      </c>
      <c r="P283" t="s">
        <v>2306</v>
      </c>
      <c r="Q283" s="7" t="s">
        <v>2799</v>
      </c>
      <c r="R283" t="s">
        <v>3104</v>
      </c>
      <c r="S283" t="s">
        <v>3444</v>
      </c>
    </row>
    <row r="284" spans="1:19">
      <c r="A284" t="s">
        <v>300</v>
      </c>
      <c r="B284" t="s">
        <v>700</v>
      </c>
      <c r="C284" t="s">
        <v>804</v>
      </c>
      <c r="D284" t="b">
        <v>1</v>
      </c>
      <c r="E284" t="b">
        <v>0</v>
      </c>
      <c r="F284" t="b">
        <v>0</v>
      </c>
      <c r="G284" t="b">
        <v>0</v>
      </c>
      <c r="H284" t="b">
        <v>0</v>
      </c>
      <c r="I284" t="b">
        <v>0</v>
      </c>
      <c r="J284" t="b">
        <v>0</v>
      </c>
      <c r="K284" t="b">
        <v>0</v>
      </c>
      <c r="L284" t="b">
        <v>0</v>
      </c>
      <c r="M284" t="s">
        <v>907</v>
      </c>
      <c r="N284" t="s">
        <v>1314</v>
      </c>
      <c r="O284" t="s">
        <v>1812</v>
      </c>
      <c r="P284" t="s">
        <v>2307</v>
      </c>
      <c r="Q284" s="7" t="s">
        <v>2800</v>
      </c>
      <c r="R284" t="s">
        <v>3105</v>
      </c>
      <c r="S284" t="s">
        <v>3445</v>
      </c>
    </row>
    <row r="285" spans="1:19">
      <c r="A285" t="s">
        <v>301</v>
      </c>
      <c r="B285" t="s">
        <v>701</v>
      </c>
      <c r="C285" t="s">
        <v>804</v>
      </c>
      <c r="D285" t="b">
        <v>1</v>
      </c>
      <c r="E285" t="b">
        <v>0</v>
      </c>
      <c r="F285" t="b">
        <v>0</v>
      </c>
      <c r="G285" t="b">
        <v>0</v>
      </c>
      <c r="H285" t="b">
        <v>0</v>
      </c>
      <c r="I285" t="b">
        <v>0</v>
      </c>
      <c r="J285" t="b">
        <v>0</v>
      </c>
      <c r="K285" t="b">
        <v>0</v>
      </c>
      <c r="L285" t="b">
        <v>0</v>
      </c>
      <c r="M285" t="s">
        <v>908</v>
      </c>
      <c r="N285" t="s">
        <v>1315</v>
      </c>
      <c r="O285" t="s">
        <v>1813</v>
      </c>
      <c r="P285" t="s">
        <v>2308</v>
      </c>
      <c r="Q285" s="7" t="s">
        <v>2801</v>
      </c>
      <c r="R285" t="s">
        <v>3106</v>
      </c>
      <c r="S285" t="s">
        <v>3446</v>
      </c>
    </row>
    <row r="286" spans="1:19">
      <c r="A286" t="s">
        <v>302</v>
      </c>
      <c r="B286" t="s">
        <v>539</v>
      </c>
      <c r="C286" t="s">
        <v>804</v>
      </c>
      <c r="D286" t="b">
        <v>1</v>
      </c>
      <c r="E286" t="b">
        <v>0</v>
      </c>
      <c r="F286" t="b">
        <v>0</v>
      </c>
      <c r="G286" t="b">
        <v>0</v>
      </c>
      <c r="H286" t="b">
        <v>0</v>
      </c>
      <c r="I286" t="b">
        <v>0</v>
      </c>
      <c r="J286" t="b">
        <v>0</v>
      </c>
      <c r="K286" t="b">
        <v>0</v>
      </c>
      <c r="L286" t="b">
        <v>0</v>
      </c>
      <c r="M286" t="s">
        <v>909</v>
      </c>
      <c r="N286" t="s">
        <v>1316</v>
      </c>
      <c r="O286" t="s">
        <v>1814</v>
      </c>
      <c r="P286" t="s">
        <v>2309</v>
      </c>
      <c r="Q286" s="7" t="s">
        <v>2802</v>
      </c>
      <c r="R286" t="s">
        <v>3107</v>
      </c>
    </row>
    <row r="287" spans="1:19">
      <c r="A287" t="s">
        <v>303</v>
      </c>
      <c r="B287" t="s">
        <v>671</v>
      </c>
      <c r="C287" t="s">
        <v>804</v>
      </c>
      <c r="D287" t="b">
        <v>1</v>
      </c>
      <c r="E287" t="b">
        <v>0</v>
      </c>
      <c r="F287" t="b">
        <v>0</v>
      </c>
      <c r="G287" t="b">
        <v>0</v>
      </c>
      <c r="H287" t="b">
        <v>0</v>
      </c>
      <c r="I287" t="b">
        <v>0</v>
      </c>
      <c r="J287" t="b">
        <v>0</v>
      </c>
      <c r="K287" t="b">
        <v>0</v>
      </c>
      <c r="L287" t="b">
        <v>0</v>
      </c>
      <c r="M287" t="s">
        <v>910</v>
      </c>
      <c r="N287" t="s">
        <v>1317</v>
      </c>
      <c r="O287" t="s">
        <v>1815</v>
      </c>
      <c r="P287" t="s">
        <v>2310</v>
      </c>
      <c r="Q287" s="7" t="s">
        <v>2803</v>
      </c>
      <c r="R287" t="s">
        <v>3108</v>
      </c>
    </row>
    <row r="288" spans="1:19">
      <c r="A288" t="s">
        <v>304</v>
      </c>
      <c r="B288" t="s">
        <v>702</v>
      </c>
      <c r="C288" t="s">
        <v>804</v>
      </c>
      <c r="D288" t="b">
        <v>1</v>
      </c>
      <c r="E288" t="b">
        <v>0</v>
      </c>
      <c r="F288" t="b">
        <v>0</v>
      </c>
      <c r="G288" t="b">
        <v>0</v>
      </c>
      <c r="H288" t="b">
        <v>0</v>
      </c>
      <c r="I288" t="b">
        <v>0</v>
      </c>
      <c r="J288" t="b">
        <v>0</v>
      </c>
      <c r="K288" t="b">
        <v>0</v>
      </c>
      <c r="L288" t="b">
        <v>0</v>
      </c>
      <c r="N288" t="s">
        <v>1318</v>
      </c>
      <c r="O288" t="s">
        <v>1816</v>
      </c>
      <c r="P288" t="s">
        <v>2311</v>
      </c>
      <c r="Q288" s="7" t="s">
        <v>2804</v>
      </c>
      <c r="S288" t="s">
        <v>3447</v>
      </c>
    </row>
    <row r="289" spans="1:19">
      <c r="A289" t="s">
        <v>305</v>
      </c>
      <c r="B289" t="s">
        <v>703</v>
      </c>
      <c r="C289" t="s">
        <v>804</v>
      </c>
      <c r="D289" t="b">
        <v>1</v>
      </c>
      <c r="E289" t="b">
        <v>0</v>
      </c>
      <c r="F289" t="b">
        <v>0</v>
      </c>
      <c r="G289" t="b">
        <v>0</v>
      </c>
      <c r="H289" t="b">
        <v>0</v>
      </c>
      <c r="I289" t="b">
        <v>0</v>
      </c>
      <c r="J289" t="b">
        <v>0</v>
      </c>
      <c r="K289" t="b">
        <v>0</v>
      </c>
      <c r="L289" t="b">
        <v>0</v>
      </c>
      <c r="N289" t="s">
        <v>1319</v>
      </c>
      <c r="O289" t="s">
        <v>1817</v>
      </c>
      <c r="P289" t="s">
        <v>2312</v>
      </c>
      <c r="Q289" s="7" t="s">
        <v>2805</v>
      </c>
      <c r="S289" t="s">
        <v>3448</v>
      </c>
    </row>
    <row r="290" spans="1:19">
      <c r="A290" t="s">
        <v>306</v>
      </c>
      <c r="B290" t="s">
        <v>704</v>
      </c>
      <c r="C290" t="s">
        <v>804</v>
      </c>
      <c r="D290" t="b">
        <v>1</v>
      </c>
      <c r="E290" t="b">
        <v>0</v>
      </c>
      <c r="F290" t="b">
        <v>0</v>
      </c>
      <c r="G290" t="b">
        <v>0</v>
      </c>
      <c r="H290" t="b">
        <v>0</v>
      </c>
      <c r="I290" t="b">
        <v>0</v>
      </c>
      <c r="J290" t="b">
        <v>0</v>
      </c>
      <c r="K290" t="b">
        <v>0</v>
      </c>
      <c r="L290" t="b">
        <v>0</v>
      </c>
      <c r="M290" t="s">
        <v>911</v>
      </c>
      <c r="N290" t="s">
        <v>1320</v>
      </c>
      <c r="O290" t="s">
        <v>1818</v>
      </c>
      <c r="P290" t="s">
        <v>2313</v>
      </c>
      <c r="Q290" s="7" t="s">
        <v>2806</v>
      </c>
      <c r="R290" t="s">
        <v>3109</v>
      </c>
      <c r="S290" t="s">
        <v>3449</v>
      </c>
    </row>
    <row r="291" spans="1:19">
      <c r="A291" t="s">
        <v>307</v>
      </c>
      <c r="B291" t="s">
        <v>638</v>
      </c>
      <c r="C291" t="s">
        <v>804</v>
      </c>
      <c r="D291" t="b">
        <v>1</v>
      </c>
      <c r="E291" t="b">
        <v>0</v>
      </c>
      <c r="F291" t="b">
        <v>0</v>
      </c>
      <c r="G291" t="b">
        <v>0</v>
      </c>
      <c r="H291" t="b">
        <v>0</v>
      </c>
      <c r="I291" t="b">
        <v>0</v>
      </c>
      <c r="J291" t="b">
        <v>0</v>
      </c>
      <c r="K291" t="b">
        <v>0</v>
      </c>
      <c r="L291" t="b">
        <v>0</v>
      </c>
      <c r="M291" t="s">
        <v>912</v>
      </c>
      <c r="N291" t="s">
        <v>1321</v>
      </c>
      <c r="O291" t="s">
        <v>1819</v>
      </c>
      <c r="P291" t="s">
        <v>2314</v>
      </c>
      <c r="Q291" s="7" t="s">
        <v>2807</v>
      </c>
      <c r="R291" t="s">
        <v>3110</v>
      </c>
      <c r="S291" t="s">
        <v>3450</v>
      </c>
    </row>
    <row r="292" spans="1:19">
      <c r="A292" t="s">
        <v>308</v>
      </c>
      <c r="B292" t="s">
        <v>705</v>
      </c>
      <c r="C292" t="s">
        <v>804</v>
      </c>
      <c r="D292" t="b">
        <v>1</v>
      </c>
      <c r="E292" t="b">
        <v>0</v>
      </c>
      <c r="F292" t="b">
        <v>0</v>
      </c>
      <c r="G292" t="b">
        <v>0</v>
      </c>
      <c r="H292" t="b">
        <v>0</v>
      </c>
      <c r="I292" t="b">
        <v>0</v>
      </c>
      <c r="J292" t="b">
        <v>0</v>
      </c>
      <c r="K292" t="b">
        <v>0</v>
      </c>
      <c r="L292" t="b">
        <v>0</v>
      </c>
      <c r="M292" t="s">
        <v>913</v>
      </c>
      <c r="N292" t="s">
        <v>1322</v>
      </c>
      <c r="O292" t="s">
        <v>1820</v>
      </c>
      <c r="P292" t="s">
        <v>2315</v>
      </c>
      <c r="Q292" s="7" t="s">
        <v>2808</v>
      </c>
      <c r="R292" t="s">
        <v>3111</v>
      </c>
      <c r="S292" t="s">
        <v>3451</v>
      </c>
    </row>
    <row r="293" spans="1:19">
      <c r="A293" t="s">
        <v>309</v>
      </c>
      <c r="B293" t="s">
        <v>553</v>
      </c>
      <c r="C293" t="s">
        <v>804</v>
      </c>
      <c r="D293" t="b">
        <v>1</v>
      </c>
      <c r="E293" t="b">
        <v>0</v>
      </c>
      <c r="F293" t="b">
        <v>0</v>
      </c>
      <c r="G293" t="b">
        <v>0</v>
      </c>
      <c r="H293" t="b">
        <v>0</v>
      </c>
      <c r="I293" t="b">
        <v>0</v>
      </c>
      <c r="J293" t="b">
        <v>0</v>
      </c>
      <c r="K293" t="b">
        <v>0</v>
      </c>
      <c r="L293" t="b">
        <v>1</v>
      </c>
      <c r="M293" t="s">
        <v>914</v>
      </c>
      <c r="N293" t="s">
        <v>1323</v>
      </c>
      <c r="O293" t="s">
        <v>1821</v>
      </c>
      <c r="P293" t="s">
        <v>2316</v>
      </c>
      <c r="Q293" s="7" t="s">
        <v>2809</v>
      </c>
      <c r="R293" t="s">
        <v>3112</v>
      </c>
      <c r="S293" t="s">
        <v>3452</v>
      </c>
    </row>
    <row r="294" spans="1:19">
      <c r="A294" t="s">
        <v>310</v>
      </c>
      <c r="B294" t="s">
        <v>706</v>
      </c>
      <c r="C294" t="s">
        <v>804</v>
      </c>
      <c r="D294" t="b">
        <v>1</v>
      </c>
      <c r="E294" t="b">
        <v>0</v>
      </c>
      <c r="F294" t="b">
        <v>0</v>
      </c>
      <c r="G294" t="b">
        <v>0</v>
      </c>
      <c r="H294" t="b">
        <v>0</v>
      </c>
      <c r="I294" t="b">
        <v>0</v>
      </c>
      <c r="J294" t="b">
        <v>0</v>
      </c>
      <c r="K294" t="b">
        <v>0</v>
      </c>
      <c r="L294" t="b">
        <v>0</v>
      </c>
      <c r="M294" t="s">
        <v>915</v>
      </c>
      <c r="N294" t="s">
        <v>1324</v>
      </c>
      <c r="O294" t="s">
        <v>1822</v>
      </c>
      <c r="P294" t="s">
        <v>2317</v>
      </c>
      <c r="Q294" s="7" t="s">
        <v>2810</v>
      </c>
      <c r="R294" t="s">
        <v>3113</v>
      </c>
      <c r="S294" t="s">
        <v>3453</v>
      </c>
    </row>
    <row r="295" spans="1:19">
      <c r="A295" t="s">
        <v>311</v>
      </c>
      <c r="B295" t="s">
        <v>704</v>
      </c>
      <c r="C295" t="s">
        <v>804</v>
      </c>
      <c r="D295" t="b">
        <v>1</v>
      </c>
      <c r="E295" t="b">
        <v>0</v>
      </c>
      <c r="F295" t="b">
        <v>0</v>
      </c>
      <c r="G295" t="b">
        <v>0</v>
      </c>
      <c r="H295" t="b">
        <v>0</v>
      </c>
      <c r="I295" t="b">
        <v>0</v>
      </c>
      <c r="J295" t="b">
        <v>0</v>
      </c>
      <c r="K295" t="b">
        <v>0</v>
      </c>
      <c r="L295" t="b">
        <v>0</v>
      </c>
      <c r="M295" t="s">
        <v>916</v>
      </c>
      <c r="N295" t="s">
        <v>1325</v>
      </c>
      <c r="O295" t="s">
        <v>1818</v>
      </c>
      <c r="P295" t="s">
        <v>2318</v>
      </c>
      <c r="Q295" s="7" t="s">
        <v>2811</v>
      </c>
      <c r="R295" t="s">
        <v>3114</v>
      </c>
      <c r="S295" t="s">
        <v>3454</v>
      </c>
    </row>
    <row r="296" spans="1:19">
      <c r="A296" t="s">
        <v>312</v>
      </c>
      <c r="B296" t="s">
        <v>707</v>
      </c>
      <c r="C296" t="s">
        <v>804</v>
      </c>
      <c r="D296" t="b">
        <v>1</v>
      </c>
      <c r="E296" t="b">
        <v>0</v>
      </c>
      <c r="F296" t="b">
        <v>0</v>
      </c>
      <c r="G296" t="b">
        <v>0</v>
      </c>
      <c r="H296" t="b">
        <v>0</v>
      </c>
      <c r="I296" t="b">
        <v>0</v>
      </c>
      <c r="J296" t="b">
        <v>0</v>
      </c>
      <c r="K296" t="b">
        <v>0</v>
      </c>
      <c r="L296" t="b">
        <v>0</v>
      </c>
      <c r="M296" t="s">
        <v>917</v>
      </c>
      <c r="N296" t="s">
        <v>1326</v>
      </c>
      <c r="O296" t="s">
        <v>1823</v>
      </c>
      <c r="P296" t="s">
        <v>2319</v>
      </c>
      <c r="Q296" s="7" t="s">
        <v>2812</v>
      </c>
      <c r="R296" t="s">
        <v>3115</v>
      </c>
      <c r="S296" t="s">
        <v>3455</v>
      </c>
    </row>
    <row r="297" spans="1:19">
      <c r="A297" t="s">
        <v>313</v>
      </c>
      <c r="B297" t="s">
        <v>545</v>
      </c>
      <c r="C297" t="s">
        <v>804</v>
      </c>
      <c r="D297" t="b">
        <v>1</v>
      </c>
      <c r="E297" t="b">
        <v>0</v>
      </c>
      <c r="F297" t="b">
        <v>0</v>
      </c>
      <c r="G297" t="b">
        <v>0</v>
      </c>
      <c r="H297" t="b">
        <v>0</v>
      </c>
      <c r="I297" t="b">
        <v>0</v>
      </c>
      <c r="J297" t="b">
        <v>0</v>
      </c>
      <c r="K297" t="b">
        <v>0</v>
      </c>
      <c r="L297" t="b">
        <v>0</v>
      </c>
      <c r="N297" t="s">
        <v>1327</v>
      </c>
      <c r="O297" t="s">
        <v>1824</v>
      </c>
      <c r="P297" t="s">
        <v>2320</v>
      </c>
      <c r="Q297" s="7" t="s">
        <v>2813</v>
      </c>
      <c r="S297" t="s">
        <v>3456</v>
      </c>
    </row>
    <row r="298" spans="1:19">
      <c r="A298" t="s">
        <v>314</v>
      </c>
      <c r="B298" t="s">
        <v>526</v>
      </c>
      <c r="C298" t="s">
        <v>804</v>
      </c>
      <c r="D298" t="b">
        <v>1</v>
      </c>
      <c r="E298" t="b">
        <v>0</v>
      </c>
      <c r="F298" t="b">
        <v>0</v>
      </c>
      <c r="G298" t="b">
        <v>0</v>
      </c>
      <c r="H298" t="b">
        <v>0</v>
      </c>
      <c r="I298" t="b">
        <v>0</v>
      </c>
      <c r="J298" t="b">
        <v>0</v>
      </c>
      <c r="K298" t="b">
        <v>0</v>
      </c>
      <c r="L298" t="b">
        <v>1</v>
      </c>
      <c r="M298" t="s">
        <v>918</v>
      </c>
      <c r="N298" t="s">
        <v>1328</v>
      </c>
      <c r="O298" t="s">
        <v>1825</v>
      </c>
      <c r="P298" t="s">
        <v>2321</v>
      </c>
      <c r="Q298" s="7" t="s">
        <v>2814</v>
      </c>
      <c r="R298" t="s">
        <v>3116</v>
      </c>
      <c r="S298" t="s">
        <v>3457</v>
      </c>
    </row>
    <row r="299" spans="1:19">
      <c r="A299" t="s">
        <v>315</v>
      </c>
      <c r="B299" t="s">
        <v>708</v>
      </c>
      <c r="C299" t="s">
        <v>804</v>
      </c>
      <c r="D299" t="b">
        <v>1</v>
      </c>
      <c r="E299" t="b">
        <v>0</v>
      </c>
      <c r="F299" t="b">
        <v>0</v>
      </c>
      <c r="G299" t="b">
        <v>0</v>
      </c>
      <c r="H299" t="b">
        <v>0</v>
      </c>
      <c r="I299" t="b">
        <v>0</v>
      </c>
      <c r="J299" t="b">
        <v>0</v>
      </c>
      <c r="K299" t="b">
        <v>0</v>
      </c>
      <c r="L299" t="b">
        <v>0</v>
      </c>
      <c r="M299" t="s">
        <v>919</v>
      </c>
      <c r="N299" t="s">
        <v>1329</v>
      </c>
      <c r="O299" t="s">
        <v>1826</v>
      </c>
      <c r="P299" t="s">
        <v>2322</v>
      </c>
      <c r="Q299" s="7" t="s">
        <v>2815</v>
      </c>
      <c r="R299" t="s">
        <v>3117</v>
      </c>
      <c r="S299" t="s">
        <v>3458</v>
      </c>
    </row>
    <row r="300" spans="1:19">
      <c r="A300" t="s">
        <v>316</v>
      </c>
      <c r="B300" t="s">
        <v>526</v>
      </c>
      <c r="C300" t="s">
        <v>804</v>
      </c>
      <c r="D300" t="b">
        <v>1</v>
      </c>
      <c r="E300" t="b">
        <v>0</v>
      </c>
      <c r="F300" t="b">
        <v>0</v>
      </c>
      <c r="G300" t="b">
        <v>0</v>
      </c>
      <c r="H300" t="b">
        <v>0</v>
      </c>
      <c r="I300" t="b">
        <v>0</v>
      </c>
      <c r="J300" t="b">
        <v>0</v>
      </c>
      <c r="K300" t="b">
        <v>0</v>
      </c>
      <c r="L300" t="b">
        <v>0</v>
      </c>
      <c r="M300" t="s">
        <v>920</v>
      </c>
      <c r="N300" t="s">
        <v>1330</v>
      </c>
      <c r="O300" t="s">
        <v>1827</v>
      </c>
      <c r="P300" t="s">
        <v>2323</v>
      </c>
      <c r="Q300" s="7" t="s">
        <v>2816</v>
      </c>
      <c r="R300" t="s">
        <v>3118</v>
      </c>
      <c r="S300" t="s">
        <v>3459</v>
      </c>
    </row>
    <row r="301" spans="1:19">
      <c r="A301" t="s">
        <v>317</v>
      </c>
      <c r="B301" t="s">
        <v>709</v>
      </c>
      <c r="C301" t="s">
        <v>804</v>
      </c>
      <c r="D301" t="b">
        <v>1</v>
      </c>
      <c r="E301" t="b">
        <v>1</v>
      </c>
      <c r="F301" t="b">
        <v>0</v>
      </c>
      <c r="G301" t="b">
        <v>0</v>
      </c>
      <c r="H301" t="b">
        <v>0</v>
      </c>
      <c r="I301" t="b">
        <v>0</v>
      </c>
      <c r="J301" t="b">
        <v>0</v>
      </c>
      <c r="K301" t="b">
        <v>0</v>
      </c>
      <c r="L301" t="b">
        <v>0</v>
      </c>
      <c r="M301" t="s">
        <v>921</v>
      </c>
      <c r="N301" t="s">
        <v>1331</v>
      </c>
      <c r="O301" t="s">
        <v>1828</v>
      </c>
      <c r="P301" t="s">
        <v>2324</v>
      </c>
      <c r="Q301" s="7" t="s">
        <v>2817</v>
      </c>
      <c r="R301" t="s">
        <v>3119</v>
      </c>
      <c r="S301" t="s">
        <v>3460</v>
      </c>
    </row>
    <row r="302" spans="1:19">
      <c r="A302" t="s">
        <v>318</v>
      </c>
      <c r="B302" t="s">
        <v>710</v>
      </c>
      <c r="C302" t="s">
        <v>804</v>
      </c>
      <c r="D302" t="b">
        <v>1</v>
      </c>
      <c r="E302" t="b">
        <v>0</v>
      </c>
      <c r="F302" t="b">
        <v>0</v>
      </c>
      <c r="G302" t="b">
        <v>0</v>
      </c>
      <c r="H302" t="b">
        <v>0</v>
      </c>
      <c r="I302" t="b">
        <v>0</v>
      </c>
      <c r="J302" t="b">
        <v>0</v>
      </c>
      <c r="K302" t="b">
        <v>0</v>
      </c>
      <c r="L302" t="b">
        <v>0</v>
      </c>
      <c r="M302" t="s">
        <v>922</v>
      </c>
      <c r="N302" t="s">
        <v>1332</v>
      </c>
      <c r="O302" t="s">
        <v>1829</v>
      </c>
      <c r="P302" t="s">
        <v>2325</v>
      </c>
      <c r="Q302" s="7" t="s">
        <v>2818</v>
      </c>
      <c r="R302" t="s">
        <v>3120</v>
      </c>
      <c r="S302" t="s">
        <v>3461</v>
      </c>
    </row>
    <row r="303" spans="1:19">
      <c r="A303" t="s">
        <v>319</v>
      </c>
      <c r="B303" t="s">
        <v>711</v>
      </c>
      <c r="C303" t="s">
        <v>804</v>
      </c>
      <c r="D303" t="b">
        <v>1</v>
      </c>
      <c r="E303" t="b">
        <v>0</v>
      </c>
      <c r="F303" t="b">
        <v>0</v>
      </c>
      <c r="G303" t="b">
        <v>0</v>
      </c>
      <c r="H303" t="b">
        <v>0</v>
      </c>
      <c r="I303" t="b">
        <v>0</v>
      </c>
      <c r="J303" t="b">
        <v>0</v>
      </c>
      <c r="K303" t="b">
        <v>0</v>
      </c>
      <c r="L303" t="b">
        <v>0</v>
      </c>
      <c r="M303" t="s">
        <v>923</v>
      </c>
      <c r="N303" t="s">
        <v>1333</v>
      </c>
      <c r="O303" t="s">
        <v>1830</v>
      </c>
      <c r="P303" t="s">
        <v>2326</v>
      </c>
      <c r="Q303" s="7" t="s">
        <v>2819</v>
      </c>
      <c r="R303" t="s">
        <v>3121</v>
      </c>
      <c r="S303" t="s">
        <v>3462</v>
      </c>
    </row>
    <row r="304" spans="1:19">
      <c r="A304" t="s">
        <v>320</v>
      </c>
      <c r="B304" t="s">
        <v>712</v>
      </c>
      <c r="C304" t="s">
        <v>804</v>
      </c>
      <c r="D304" t="b">
        <v>1</v>
      </c>
      <c r="E304" t="b">
        <v>0</v>
      </c>
      <c r="F304" t="b">
        <v>0</v>
      </c>
      <c r="G304" t="b">
        <v>0</v>
      </c>
      <c r="H304" t="b">
        <v>0</v>
      </c>
      <c r="I304" t="b">
        <v>0</v>
      </c>
      <c r="J304" t="b">
        <v>0</v>
      </c>
      <c r="K304" t="b">
        <v>0</v>
      </c>
      <c r="L304" t="b">
        <v>0</v>
      </c>
      <c r="M304" t="s">
        <v>924</v>
      </c>
      <c r="N304" t="s">
        <v>1334</v>
      </c>
      <c r="O304" t="s">
        <v>1831</v>
      </c>
      <c r="P304" t="s">
        <v>2327</v>
      </c>
      <c r="Q304" s="7" t="s">
        <v>2820</v>
      </c>
      <c r="R304" t="s">
        <v>3122</v>
      </c>
      <c r="S304" t="s">
        <v>3463</v>
      </c>
    </row>
    <row r="305" spans="1:19">
      <c r="A305" t="s">
        <v>321</v>
      </c>
      <c r="B305" t="s">
        <v>713</v>
      </c>
      <c r="C305" t="s">
        <v>804</v>
      </c>
      <c r="D305" t="b">
        <v>1</v>
      </c>
      <c r="E305" t="b">
        <v>0</v>
      </c>
      <c r="F305" t="b">
        <v>0</v>
      </c>
      <c r="G305" t="b">
        <v>0</v>
      </c>
      <c r="H305" t="b">
        <v>0</v>
      </c>
      <c r="I305" t="b">
        <v>0</v>
      </c>
      <c r="J305" t="b">
        <v>0</v>
      </c>
      <c r="K305" t="b">
        <v>0</v>
      </c>
      <c r="L305" t="b">
        <v>0</v>
      </c>
      <c r="M305" t="s">
        <v>925</v>
      </c>
      <c r="N305" t="s">
        <v>1335</v>
      </c>
      <c r="O305" t="s">
        <v>1832</v>
      </c>
      <c r="P305" t="s">
        <v>2328</v>
      </c>
      <c r="Q305" s="7" t="s">
        <v>2821</v>
      </c>
      <c r="R305" t="s">
        <v>3123</v>
      </c>
    </row>
    <row r="306" spans="1:19">
      <c r="A306" t="s">
        <v>322</v>
      </c>
      <c r="B306" t="s">
        <v>714</v>
      </c>
      <c r="C306" t="s">
        <v>804</v>
      </c>
      <c r="D306" t="b">
        <v>1</v>
      </c>
      <c r="E306" t="b">
        <v>0</v>
      </c>
      <c r="F306" t="b">
        <v>0</v>
      </c>
      <c r="G306" t="b">
        <v>0</v>
      </c>
      <c r="H306" t="b">
        <v>0</v>
      </c>
      <c r="I306" t="b">
        <v>0</v>
      </c>
      <c r="J306" t="b">
        <v>0</v>
      </c>
      <c r="K306" t="b">
        <v>0</v>
      </c>
      <c r="L306" t="b">
        <v>0</v>
      </c>
      <c r="M306" t="s">
        <v>926</v>
      </c>
      <c r="N306" t="s">
        <v>1336</v>
      </c>
      <c r="O306" t="s">
        <v>1833</v>
      </c>
      <c r="P306" t="s">
        <v>2329</v>
      </c>
      <c r="Q306" s="7" t="s">
        <v>2822</v>
      </c>
      <c r="R306" t="s">
        <v>3124</v>
      </c>
      <c r="S306" t="s">
        <v>3464</v>
      </c>
    </row>
    <row r="307" spans="1:19">
      <c r="A307" t="s">
        <v>323</v>
      </c>
      <c r="B307" t="s">
        <v>715</v>
      </c>
      <c r="C307" t="s">
        <v>804</v>
      </c>
      <c r="D307" t="b">
        <v>1</v>
      </c>
      <c r="E307" t="b">
        <v>0</v>
      </c>
      <c r="F307" t="b">
        <v>0</v>
      </c>
      <c r="G307" t="b">
        <v>0</v>
      </c>
      <c r="H307" t="b">
        <v>0</v>
      </c>
      <c r="I307" t="b">
        <v>0</v>
      </c>
      <c r="J307" t="b">
        <v>0</v>
      </c>
      <c r="K307" t="b">
        <v>0</v>
      </c>
      <c r="L307" t="b">
        <v>0</v>
      </c>
      <c r="M307" t="s">
        <v>927</v>
      </c>
      <c r="N307" t="s">
        <v>1337</v>
      </c>
      <c r="O307" t="s">
        <v>1834</v>
      </c>
      <c r="P307" t="s">
        <v>2330</v>
      </c>
      <c r="Q307" s="7" t="s">
        <v>2823</v>
      </c>
      <c r="R307" t="s">
        <v>3125</v>
      </c>
      <c r="S307" t="s">
        <v>3465</v>
      </c>
    </row>
    <row r="308" spans="1:19">
      <c r="A308" t="s">
        <v>324</v>
      </c>
      <c r="B308" t="s">
        <v>698</v>
      </c>
      <c r="C308" t="s">
        <v>804</v>
      </c>
      <c r="D308" t="b">
        <v>1</v>
      </c>
      <c r="E308" t="b">
        <v>0</v>
      </c>
      <c r="F308" t="b">
        <v>0</v>
      </c>
      <c r="G308" t="b">
        <v>0</v>
      </c>
      <c r="H308" t="b">
        <v>0</v>
      </c>
      <c r="I308" t="b">
        <v>0</v>
      </c>
      <c r="J308" t="b">
        <v>0</v>
      </c>
      <c r="K308" t="b">
        <v>0</v>
      </c>
      <c r="L308" t="b">
        <v>0</v>
      </c>
      <c r="M308" t="s">
        <v>928</v>
      </c>
      <c r="N308" t="s">
        <v>1338</v>
      </c>
      <c r="O308" t="s">
        <v>1835</v>
      </c>
      <c r="P308" t="s">
        <v>2331</v>
      </c>
      <c r="Q308" s="7" t="s">
        <v>2824</v>
      </c>
      <c r="R308" t="s">
        <v>3126</v>
      </c>
      <c r="S308" t="s">
        <v>3466</v>
      </c>
    </row>
    <row r="309" spans="1:19">
      <c r="A309" t="s">
        <v>325</v>
      </c>
      <c r="B309" t="s">
        <v>716</v>
      </c>
      <c r="C309" t="s">
        <v>804</v>
      </c>
      <c r="D309" t="b">
        <v>0</v>
      </c>
      <c r="E309" t="b">
        <v>0</v>
      </c>
      <c r="F309" t="b">
        <v>0</v>
      </c>
      <c r="G309" t="b">
        <v>0</v>
      </c>
      <c r="H309" t="b">
        <v>0</v>
      </c>
      <c r="I309" t="b">
        <v>0</v>
      </c>
      <c r="J309" t="b">
        <v>0</v>
      </c>
      <c r="K309" t="b">
        <v>0</v>
      </c>
      <c r="L309" t="b">
        <v>0</v>
      </c>
      <c r="M309" t="s">
        <v>807</v>
      </c>
      <c r="N309" t="s">
        <v>1339</v>
      </c>
      <c r="Q309" s="7" t="s">
        <v>2825</v>
      </c>
    </row>
    <row r="310" spans="1:19">
      <c r="A310" t="s">
        <v>326</v>
      </c>
      <c r="B310" t="s">
        <v>540</v>
      </c>
      <c r="C310" t="s">
        <v>804</v>
      </c>
      <c r="D310" t="b">
        <v>1</v>
      </c>
      <c r="E310" t="b">
        <v>0</v>
      </c>
      <c r="F310" t="b">
        <v>0</v>
      </c>
      <c r="G310" t="b">
        <v>0</v>
      </c>
      <c r="H310" t="b">
        <v>0</v>
      </c>
      <c r="I310" t="b">
        <v>0</v>
      </c>
      <c r="J310" t="b">
        <v>0</v>
      </c>
      <c r="K310" t="b">
        <v>0</v>
      </c>
      <c r="L310" t="b">
        <v>0</v>
      </c>
      <c r="M310" t="s">
        <v>807</v>
      </c>
      <c r="N310" t="s">
        <v>1340</v>
      </c>
      <c r="O310" t="s">
        <v>1836</v>
      </c>
      <c r="P310" t="s">
        <v>2332</v>
      </c>
      <c r="Q310" s="7" t="s">
        <v>2826</v>
      </c>
    </row>
    <row r="311" spans="1:19">
      <c r="A311" t="s">
        <v>327</v>
      </c>
      <c r="B311" t="s">
        <v>589</v>
      </c>
      <c r="C311" t="s">
        <v>804</v>
      </c>
      <c r="D311" t="b">
        <v>1</v>
      </c>
      <c r="E311" t="b">
        <v>0</v>
      </c>
      <c r="F311" t="b">
        <v>0</v>
      </c>
      <c r="G311" t="b">
        <v>0</v>
      </c>
      <c r="H311" t="b">
        <v>0</v>
      </c>
      <c r="I311" t="b">
        <v>0</v>
      </c>
      <c r="J311" t="b">
        <v>0</v>
      </c>
      <c r="K311" t="b">
        <v>0</v>
      </c>
      <c r="L311" t="b">
        <v>0</v>
      </c>
      <c r="M311" t="s">
        <v>929</v>
      </c>
      <c r="N311" t="s">
        <v>1341</v>
      </c>
      <c r="O311" t="s">
        <v>1837</v>
      </c>
      <c r="P311" t="s">
        <v>2333</v>
      </c>
      <c r="Q311" s="7" t="s">
        <v>2827</v>
      </c>
      <c r="R311" t="s">
        <v>3127</v>
      </c>
      <c r="S311" t="s">
        <v>3467</v>
      </c>
    </row>
    <row r="312" spans="1:19">
      <c r="A312" t="s">
        <v>328</v>
      </c>
      <c r="B312" t="s">
        <v>544</v>
      </c>
      <c r="C312" t="s">
        <v>804</v>
      </c>
      <c r="D312" t="b">
        <v>1</v>
      </c>
      <c r="E312" t="b">
        <v>0</v>
      </c>
      <c r="F312" t="b">
        <v>0</v>
      </c>
      <c r="G312" t="b">
        <v>0</v>
      </c>
      <c r="H312" t="b">
        <v>0</v>
      </c>
      <c r="I312" t="b">
        <v>0</v>
      </c>
      <c r="J312" t="b">
        <v>0</v>
      </c>
      <c r="K312" t="b">
        <v>0</v>
      </c>
      <c r="L312" t="b">
        <v>0</v>
      </c>
      <c r="M312" t="s">
        <v>930</v>
      </c>
      <c r="N312" t="s">
        <v>1342</v>
      </c>
      <c r="O312" t="s">
        <v>1838</v>
      </c>
      <c r="P312" t="s">
        <v>2334</v>
      </c>
      <c r="Q312" s="7" t="s">
        <v>2828</v>
      </c>
      <c r="R312" t="s">
        <v>3128</v>
      </c>
      <c r="S312" t="s">
        <v>3468</v>
      </c>
    </row>
    <row r="313" spans="1:19">
      <c r="A313" t="s">
        <v>329</v>
      </c>
      <c r="B313" t="s">
        <v>648</v>
      </c>
      <c r="C313" t="s">
        <v>804</v>
      </c>
      <c r="D313" t="b">
        <v>1</v>
      </c>
      <c r="E313" t="b">
        <v>0</v>
      </c>
      <c r="F313" t="b">
        <v>0</v>
      </c>
      <c r="G313" t="b">
        <v>0</v>
      </c>
      <c r="H313" t="b">
        <v>0</v>
      </c>
      <c r="I313" t="b">
        <v>0</v>
      </c>
      <c r="J313" t="b">
        <v>0</v>
      </c>
      <c r="K313" t="b">
        <v>0</v>
      </c>
      <c r="L313" t="b">
        <v>0</v>
      </c>
      <c r="M313" t="s">
        <v>931</v>
      </c>
      <c r="N313" t="s">
        <v>1343</v>
      </c>
      <c r="O313" t="s">
        <v>1839</v>
      </c>
      <c r="P313" t="s">
        <v>2335</v>
      </c>
      <c r="Q313" s="7" t="s">
        <v>2829</v>
      </c>
      <c r="R313" t="s">
        <v>3129</v>
      </c>
      <c r="S313" t="s">
        <v>3469</v>
      </c>
    </row>
    <row r="314" spans="1:19">
      <c r="A314" t="s">
        <v>330</v>
      </c>
      <c r="B314" t="s">
        <v>539</v>
      </c>
      <c r="C314" t="s">
        <v>804</v>
      </c>
      <c r="D314" t="b">
        <v>1</v>
      </c>
      <c r="E314" t="b">
        <v>0</v>
      </c>
      <c r="F314" t="b">
        <v>0</v>
      </c>
      <c r="G314" t="b">
        <v>0</v>
      </c>
      <c r="H314" t="b">
        <v>0</v>
      </c>
      <c r="I314" t="b">
        <v>0</v>
      </c>
      <c r="J314" t="b">
        <v>0</v>
      </c>
      <c r="K314" t="b">
        <v>0</v>
      </c>
      <c r="L314" t="b">
        <v>0</v>
      </c>
      <c r="M314" t="s">
        <v>932</v>
      </c>
      <c r="N314" t="s">
        <v>1344</v>
      </c>
      <c r="O314" t="s">
        <v>1840</v>
      </c>
      <c r="P314" t="s">
        <v>2336</v>
      </c>
      <c r="Q314" s="7" t="s">
        <v>2830</v>
      </c>
      <c r="R314" t="s">
        <v>3130</v>
      </c>
    </row>
    <row r="315" spans="1:19">
      <c r="A315" t="s">
        <v>331</v>
      </c>
      <c r="B315" t="s">
        <v>714</v>
      </c>
      <c r="C315" t="s">
        <v>804</v>
      </c>
      <c r="D315" t="b">
        <v>1</v>
      </c>
      <c r="E315" t="b">
        <v>0</v>
      </c>
      <c r="F315" t="b">
        <v>0</v>
      </c>
      <c r="G315" t="b">
        <v>0</v>
      </c>
      <c r="H315" t="b">
        <v>0</v>
      </c>
      <c r="I315" t="b">
        <v>0</v>
      </c>
      <c r="J315" t="b">
        <v>0</v>
      </c>
      <c r="K315" t="b">
        <v>0</v>
      </c>
      <c r="L315" t="b">
        <v>0</v>
      </c>
      <c r="M315" t="s">
        <v>933</v>
      </c>
      <c r="N315" t="s">
        <v>1345</v>
      </c>
      <c r="O315" t="s">
        <v>1841</v>
      </c>
      <c r="P315" t="s">
        <v>2337</v>
      </c>
      <c r="Q315" s="7" t="s">
        <v>2831</v>
      </c>
      <c r="R315" t="s">
        <v>3131</v>
      </c>
      <c r="S315" t="s">
        <v>3470</v>
      </c>
    </row>
    <row r="316" spans="1:19">
      <c r="A316" t="s">
        <v>332</v>
      </c>
      <c r="B316" t="s">
        <v>717</v>
      </c>
      <c r="C316" t="s">
        <v>804</v>
      </c>
      <c r="D316" t="b">
        <v>1</v>
      </c>
      <c r="E316" t="b">
        <v>0</v>
      </c>
      <c r="F316" t="b">
        <v>0</v>
      </c>
      <c r="G316" t="b">
        <v>0</v>
      </c>
      <c r="H316" t="b">
        <v>0</v>
      </c>
      <c r="I316" t="b">
        <v>0</v>
      </c>
      <c r="J316" t="b">
        <v>0</v>
      </c>
      <c r="K316" t="b">
        <v>0</v>
      </c>
      <c r="L316" t="b">
        <v>0</v>
      </c>
      <c r="M316" t="s">
        <v>934</v>
      </c>
      <c r="N316" t="s">
        <v>1346</v>
      </c>
      <c r="O316" t="s">
        <v>1842</v>
      </c>
      <c r="P316" t="s">
        <v>2338</v>
      </c>
      <c r="Q316" s="7" t="s">
        <v>2832</v>
      </c>
      <c r="S316" t="s">
        <v>3471</v>
      </c>
    </row>
    <row r="317" spans="1:19">
      <c r="A317" t="s">
        <v>333</v>
      </c>
      <c r="B317" t="s">
        <v>718</v>
      </c>
      <c r="C317" t="s">
        <v>804</v>
      </c>
      <c r="D317" t="b">
        <v>1</v>
      </c>
      <c r="E317" t="b">
        <v>0</v>
      </c>
      <c r="F317" t="b">
        <v>0</v>
      </c>
      <c r="G317" t="b">
        <v>0</v>
      </c>
      <c r="H317" t="b">
        <v>0</v>
      </c>
      <c r="I317" t="b">
        <v>0</v>
      </c>
      <c r="J317" t="b">
        <v>0</v>
      </c>
      <c r="K317" t="b">
        <v>0</v>
      </c>
      <c r="L317" t="b">
        <v>0</v>
      </c>
      <c r="M317" t="s">
        <v>807</v>
      </c>
      <c r="N317" t="s">
        <v>1347</v>
      </c>
      <c r="O317" t="s">
        <v>1843</v>
      </c>
      <c r="P317" t="s">
        <v>2339</v>
      </c>
      <c r="Q317" s="7" t="s">
        <v>2833</v>
      </c>
    </row>
    <row r="318" spans="1:19">
      <c r="A318" t="s">
        <v>334</v>
      </c>
      <c r="B318" t="s">
        <v>527</v>
      </c>
      <c r="C318" t="s">
        <v>804</v>
      </c>
      <c r="D318" t="b">
        <v>1</v>
      </c>
      <c r="E318" t="b">
        <v>0</v>
      </c>
      <c r="F318" t="b">
        <v>0</v>
      </c>
      <c r="G318" t="b">
        <v>0</v>
      </c>
      <c r="H318" t="b">
        <v>0</v>
      </c>
      <c r="I318" t="b">
        <v>0</v>
      </c>
      <c r="J318" t="b">
        <v>0</v>
      </c>
      <c r="K318" t="b">
        <v>0</v>
      </c>
      <c r="L318" t="b">
        <v>0</v>
      </c>
      <c r="N318" t="s">
        <v>1348</v>
      </c>
      <c r="O318" t="s">
        <v>1844</v>
      </c>
      <c r="P318" t="s">
        <v>2340</v>
      </c>
      <c r="Q318" s="7" t="s">
        <v>2834</v>
      </c>
      <c r="S318" t="s">
        <v>3472</v>
      </c>
    </row>
    <row r="319" spans="1:19">
      <c r="A319" t="s">
        <v>335</v>
      </c>
      <c r="B319" t="s">
        <v>671</v>
      </c>
      <c r="C319" t="s">
        <v>804</v>
      </c>
      <c r="D319" t="b">
        <v>1</v>
      </c>
      <c r="E319" t="b">
        <v>0</v>
      </c>
      <c r="F319" t="b">
        <v>0</v>
      </c>
      <c r="G319" t="b">
        <v>0</v>
      </c>
      <c r="H319" t="b">
        <v>0</v>
      </c>
      <c r="I319" t="b">
        <v>0</v>
      </c>
      <c r="J319" t="b">
        <v>0</v>
      </c>
      <c r="K319" t="b">
        <v>0</v>
      </c>
      <c r="L319" t="b">
        <v>0</v>
      </c>
      <c r="M319" t="s">
        <v>935</v>
      </c>
      <c r="N319" t="s">
        <v>1349</v>
      </c>
      <c r="O319" t="s">
        <v>1845</v>
      </c>
      <c r="P319" t="s">
        <v>2341</v>
      </c>
      <c r="Q319" s="7" t="s">
        <v>2835</v>
      </c>
      <c r="R319" t="s">
        <v>3132</v>
      </c>
    </row>
    <row r="320" spans="1:19">
      <c r="A320" t="s">
        <v>336</v>
      </c>
      <c r="B320" t="s">
        <v>719</v>
      </c>
      <c r="C320" t="s">
        <v>804</v>
      </c>
      <c r="D320" t="b">
        <v>1</v>
      </c>
      <c r="E320" t="b">
        <v>0</v>
      </c>
      <c r="F320" t="b">
        <v>0</v>
      </c>
      <c r="G320" t="b">
        <v>0</v>
      </c>
      <c r="H320" t="b">
        <v>0</v>
      </c>
      <c r="I320" t="b">
        <v>0</v>
      </c>
      <c r="J320" t="b">
        <v>0</v>
      </c>
      <c r="K320" t="b">
        <v>0</v>
      </c>
      <c r="L320" t="b">
        <v>0</v>
      </c>
      <c r="M320" t="s">
        <v>936</v>
      </c>
      <c r="N320" t="s">
        <v>1350</v>
      </c>
      <c r="O320" t="s">
        <v>1846</v>
      </c>
      <c r="P320" t="s">
        <v>2342</v>
      </c>
      <c r="Q320" s="7" t="s">
        <v>2836</v>
      </c>
      <c r="R320" t="s">
        <v>3133</v>
      </c>
      <c r="S320" t="s">
        <v>3473</v>
      </c>
    </row>
    <row r="321" spans="1:19">
      <c r="A321" t="s">
        <v>337</v>
      </c>
      <c r="B321" t="s">
        <v>720</v>
      </c>
      <c r="C321" t="s">
        <v>804</v>
      </c>
      <c r="D321" t="b">
        <v>1</v>
      </c>
      <c r="E321" t="b">
        <v>0</v>
      </c>
      <c r="F321" t="b">
        <v>0</v>
      </c>
      <c r="G321" t="b">
        <v>0</v>
      </c>
      <c r="H321" t="b">
        <v>0</v>
      </c>
      <c r="I321" t="b">
        <v>0</v>
      </c>
      <c r="J321" t="b">
        <v>0</v>
      </c>
      <c r="K321" t="b">
        <v>0</v>
      </c>
      <c r="L321" t="b">
        <v>0</v>
      </c>
      <c r="M321" t="s">
        <v>937</v>
      </c>
      <c r="N321" t="s">
        <v>1351</v>
      </c>
      <c r="O321" t="s">
        <v>1847</v>
      </c>
      <c r="P321" t="s">
        <v>2343</v>
      </c>
      <c r="Q321" s="7" t="s">
        <v>2837</v>
      </c>
      <c r="R321" t="s">
        <v>3134</v>
      </c>
      <c r="S321" t="s">
        <v>3474</v>
      </c>
    </row>
    <row r="322" spans="1:19">
      <c r="A322" t="s">
        <v>338</v>
      </c>
      <c r="B322" t="s">
        <v>650</v>
      </c>
      <c r="C322" t="s">
        <v>804</v>
      </c>
      <c r="D322" t="b">
        <v>1</v>
      </c>
      <c r="E322" t="b">
        <v>0</v>
      </c>
      <c r="F322" t="b">
        <v>0</v>
      </c>
      <c r="G322" t="b">
        <v>0</v>
      </c>
      <c r="H322" t="b">
        <v>0</v>
      </c>
      <c r="I322" t="b">
        <v>0</v>
      </c>
      <c r="J322" t="b">
        <v>0</v>
      </c>
      <c r="K322" t="b">
        <v>0</v>
      </c>
      <c r="L322" t="b">
        <v>0</v>
      </c>
      <c r="M322" t="s">
        <v>938</v>
      </c>
      <c r="N322" t="s">
        <v>1352</v>
      </c>
      <c r="O322" t="s">
        <v>1848</v>
      </c>
      <c r="P322" t="s">
        <v>2344</v>
      </c>
      <c r="Q322" s="7" t="s">
        <v>2838</v>
      </c>
      <c r="R322" t="s">
        <v>3135</v>
      </c>
      <c r="S322" t="s">
        <v>3475</v>
      </c>
    </row>
    <row r="323" spans="1:19">
      <c r="A323" t="s">
        <v>339</v>
      </c>
      <c r="B323" t="s">
        <v>533</v>
      </c>
      <c r="C323" t="s">
        <v>804</v>
      </c>
      <c r="D323" t="b">
        <v>1</v>
      </c>
      <c r="E323" t="b">
        <v>0</v>
      </c>
      <c r="F323" t="b">
        <v>0</v>
      </c>
      <c r="G323" t="b">
        <v>0</v>
      </c>
      <c r="H323" t="b">
        <v>0</v>
      </c>
      <c r="I323" t="b">
        <v>0</v>
      </c>
      <c r="J323" t="b">
        <v>0</v>
      </c>
      <c r="K323" t="b">
        <v>0</v>
      </c>
      <c r="L323" t="b">
        <v>0</v>
      </c>
      <c r="M323" t="s">
        <v>939</v>
      </c>
      <c r="N323" t="s">
        <v>1353</v>
      </c>
      <c r="O323" t="s">
        <v>1849</v>
      </c>
      <c r="P323" t="s">
        <v>2345</v>
      </c>
      <c r="Q323" s="7" t="s">
        <v>2839</v>
      </c>
      <c r="R323" t="s">
        <v>3136</v>
      </c>
      <c r="S323" t="s">
        <v>3476</v>
      </c>
    </row>
    <row r="324" spans="1:19">
      <c r="A324" t="s">
        <v>340</v>
      </c>
      <c r="B324" t="s">
        <v>721</v>
      </c>
      <c r="C324" t="s">
        <v>804</v>
      </c>
      <c r="D324" t="b">
        <v>1</v>
      </c>
      <c r="E324" t="b">
        <v>0</v>
      </c>
      <c r="F324" t="b">
        <v>0</v>
      </c>
      <c r="G324" t="b">
        <v>0</v>
      </c>
      <c r="H324" t="b">
        <v>0</v>
      </c>
      <c r="I324" t="b">
        <v>0</v>
      </c>
      <c r="J324" t="b">
        <v>0</v>
      </c>
      <c r="K324" t="b">
        <v>0</v>
      </c>
      <c r="L324" t="b">
        <v>0</v>
      </c>
      <c r="M324" t="s">
        <v>940</v>
      </c>
      <c r="N324" t="s">
        <v>1354</v>
      </c>
      <c r="O324" t="s">
        <v>1850</v>
      </c>
      <c r="P324" t="s">
        <v>2346</v>
      </c>
      <c r="Q324" s="7" t="s">
        <v>2840</v>
      </c>
      <c r="R324" t="s">
        <v>3137</v>
      </c>
      <c r="S324" t="s">
        <v>3477</v>
      </c>
    </row>
    <row r="325" spans="1:19">
      <c r="A325" t="s">
        <v>341</v>
      </c>
      <c r="B325" t="s">
        <v>722</v>
      </c>
      <c r="C325" t="s">
        <v>804</v>
      </c>
      <c r="D325" t="b">
        <v>1</v>
      </c>
      <c r="E325" t="b">
        <v>0</v>
      </c>
      <c r="F325" t="b">
        <v>0</v>
      </c>
      <c r="G325" t="b">
        <v>0</v>
      </c>
      <c r="H325" t="b">
        <v>0</v>
      </c>
      <c r="I325" t="b">
        <v>0</v>
      </c>
      <c r="J325" t="b">
        <v>0</v>
      </c>
      <c r="K325" t="b">
        <v>0</v>
      </c>
      <c r="L325" t="b">
        <v>0</v>
      </c>
      <c r="N325" t="s">
        <v>1355</v>
      </c>
      <c r="O325" t="s">
        <v>1851</v>
      </c>
      <c r="P325" t="s">
        <v>2347</v>
      </c>
      <c r="Q325" s="7" t="s">
        <v>2841</v>
      </c>
      <c r="S325" t="s">
        <v>3478</v>
      </c>
    </row>
    <row r="326" spans="1:19">
      <c r="A326" t="s">
        <v>342</v>
      </c>
      <c r="B326" t="s">
        <v>595</v>
      </c>
      <c r="C326" t="s">
        <v>804</v>
      </c>
      <c r="D326" t="b">
        <v>1</v>
      </c>
      <c r="E326" t="b">
        <v>0</v>
      </c>
      <c r="F326" t="b">
        <v>0</v>
      </c>
      <c r="G326" t="b">
        <v>0</v>
      </c>
      <c r="H326" t="b">
        <v>0</v>
      </c>
      <c r="I326" t="b">
        <v>0</v>
      </c>
      <c r="J326" t="b">
        <v>0</v>
      </c>
      <c r="K326" t="b">
        <v>0</v>
      </c>
      <c r="L326" t="b">
        <v>0</v>
      </c>
      <c r="M326" t="s">
        <v>941</v>
      </c>
      <c r="N326" t="s">
        <v>1356</v>
      </c>
      <c r="O326" t="s">
        <v>1852</v>
      </c>
      <c r="P326" t="s">
        <v>2348</v>
      </c>
      <c r="Q326" s="7" t="s">
        <v>2842</v>
      </c>
      <c r="R326" t="s">
        <v>3138</v>
      </c>
      <c r="S326" t="s">
        <v>3479</v>
      </c>
    </row>
    <row r="327" spans="1:19">
      <c r="A327" t="s">
        <v>343</v>
      </c>
      <c r="B327" t="s">
        <v>591</v>
      </c>
      <c r="C327" t="s">
        <v>804</v>
      </c>
      <c r="D327" t="b">
        <v>1</v>
      </c>
      <c r="E327" t="b">
        <v>0</v>
      </c>
      <c r="F327" t="b">
        <v>0</v>
      </c>
      <c r="G327" t="b">
        <v>0</v>
      </c>
      <c r="H327" t="b">
        <v>0</v>
      </c>
      <c r="I327" t="b">
        <v>0</v>
      </c>
      <c r="J327" t="b">
        <v>0</v>
      </c>
      <c r="K327" t="b">
        <v>0</v>
      </c>
      <c r="L327" t="b">
        <v>0</v>
      </c>
      <c r="M327" t="s">
        <v>807</v>
      </c>
      <c r="N327" t="s">
        <v>1357</v>
      </c>
      <c r="O327" t="s">
        <v>1853</v>
      </c>
      <c r="P327" t="s">
        <v>2349</v>
      </c>
      <c r="Q327" s="7" t="s">
        <v>2843</v>
      </c>
    </row>
    <row r="328" spans="1:19">
      <c r="A328" t="s">
        <v>344</v>
      </c>
      <c r="B328" t="s">
        <v>723</v>
      </c>
      <c r="C328" t="s">
        <v>804</v>
      </c>
      <c r="D328" t="b">
        <v>1</v>
      </c>
      <c r="E328" t="b">
        <v>0</v>
      </c>
      <c r="F328" t="b">
        <v>0</v>
      </c>
      <c r="G328" t="b">
        <v>0</v>
      </c>
      <c r="H328" t="b">
        <v>0</v>
      </c>
      <c r="I328" t="b">
        <v>0</v>
      </c>
      <c r="J328" t="b">
        <v>0</v>
      </c>
      <c r="K328" t="b">
        <v>0</v>
      </c>
      <c r="L328" t="b">
        <v>0</v>
      </c>
      <c r="N328" t="s">
        <v>1358</v>
      </c>
      <c r="O328" t="s">
        <v>1854</v>
      </c>
      <c r="P328" t="s">
        <v>2350</v>
      </c>
      <c r="Q328" s="7" t="s">
        <v>2844</v>
      </c>
      <c r="S328" t="s">
        <v>3480</v>
      </c>
    </row>
    <row r="329" spans="1:19">
      <c r="A329" t="s">
        <v>345</v>
      </c>
      <c r="B329" t="s">
        <v>656</v>
      </c>
      <c r="C329" t="s">
        <v>804</v>
      </c>
      <c r="D329" t="b">
        <v>1</v>
      </c>
      <c r="E329" t="b">
        <v>0</v>
      </c>
      <c r="F329" t="b">
        <v>0</v>
      </c>
      <c r="G329" t="b">
        <v>0</v>
      </c>
      <c r="H329" t="b">
        <v>0</v>
      </c>
      <c r="I329" t="b">
        <v>0</v>
      </c>
      <c r="J329" t="b">
        <v>0</v>
      </c>
      <c r="K329" t="b">
        <v>0</v>
      </c>
      <c r="L329" t="b">
        <v>0</v>
      </c>
      <c r="M329" t="s">
        <v>942</v>
      </c>
      <c r="N329" t="s">
        <v>1359</v>
      </c>
      <c r="O329" t="s">
        <v>1855</v>
      </c>
      <c r="P329" t="s">
        <v>2351</v>
      </c>
      <c r="Q329" s="7" t="s">
        <v>2845</v>
      </c>
      <c r="R329" t="s">
        <v>3139</v>
      </c>
    </row>
    <row r="330" spans="1:19">
      <c r="A330" t="s">
        <v>346</v>
      </c>
      <c r="B330" t="s">
        <v>592</v>
      </c>
      <c r="C330" t="s">
        <v>804</v>
      </c>
      <c r="D330" t="b">
        <v>1</v>
      </c>
      <c r="E330" t="b">
        <v>0</v>
      </c>
      <c r="F330" t="b">
        <v>0</v>
      </c>
      <c r="G330" t="b">
        <v>0</v>
      </c>
      <c r="H330" t="b">
        <v>0</v>
      </c>
      <c r="I330" t="b">
        <v>0</v>
      </c>
      <c r="J330" t="b">
        <v>0</v>
      </c>
      <c r="K330" t="b">
        <v>0</v>
      </c>
      <c r="L330" t="b">
        <v>0</v>
      </c>
      <c r="M330" t="s">
        <v>943</v>
      </c>
      <c r="N330" t="s">
        <v>1360</v>
      </c>
      <c r="O330" t="s">
        <v>1856</v>
      </c>
      <c r="P330" t="s">
        <v>2352</v>
      </c>
      <c r="Q330" s="7" t="s">
        <v>2846</v>
      </c>
      <c r="R330" t="s">
        <v>3140</v>
      </c>
    </row>
    <row r="331" spans="1:19">
      <c r="A331" t="s">
        <v>347</v>
      </c>
      <c r="B331" t="s">
        <v>724</v>
      </c>
      <c r="C331" t="s">
        <v>804</v>
      </c>
      <c r="D331" t="b">
        <v>1</v>
      </c>
      <c r="E331" t="b">
        <v>0</v>
      </c>
      <c r="F331" t="b">
        <v>0</v>
      </c>
      <c r="G331" t="b">
        <v>0</v>
      </c>
      <c r="H331" t="b">
        <v>0</v>
      </c>
      <c r="I331" t="b">
        <v>0</v>
      </c>
      <c r="J331" t="b">
        <v>0</v>
      </c>
      <c r="K331" t="b">
        <v>0</v>
      </c>
      <c r="L331" t="b">
        <v>0</v>
      </c>
      <c r="M331" t="s">
        <v>944</v>
      </c>
      <c r="N331" t="s">
        <v>1361</v>
      </c>
      <c r="O331" t="s">
        <v>1857</v>
      </c>
      <c r="P331" t="s">
        <v>2353</v>
      </c>
      <c r="Q331" s="7" t="s">
        <v>2847</v>
      </c>
      <c r="R331" t="s">
        <v>3141</v>
      </c>
      <c r="S331" t="s">
        <v>3481</v>
      </c>
    </row>
    <row r="332" spans="1:19">
      <c r="A332" t="s">
        <v>348</v>
      </c>
      <c r="B332" t="s">
        <v>725</v>
      </c>
      <c r="C332" t="s">
        <v>804</v>
      </c>
      <c r="D332" t="b">
        <v>1</v>
      </c>
      <c r="E332" t="b">
        <v>0</v>
      </c>
      <c r="F332" t="b">
        <v>0</v>
      </c>
      <c r="G332" t="b">
        <v>0</v>
      </c>
      <c r="H332" t="b">
        <v>0</v>
      </c>
      <c r="I332" t="b">
        <v>0</v>
      </c>
      <c r="J332" t="b">
        <v>0</v>
      </c>
      <c r="K332" t="b">
        <v>0</v>
      </c>
      <c r="L332" t="b">
        <v>0</v>
      </c>
      <c r="M332" t="s">
        <v>945</v>
      </c>
      <c r="N332" t="s">
        <v>1362</v>
      </c>
      <c r="O332" t="s">
        <v>1858</v>
      </c>
      <c r="Q332" s="7" t="s">
        <v>2848</v>
      </c>
      <c r="R332" t="s">
        <v>3142</v>
      </c>
    </row>
    <row r="333" spans="1:19">
      <c r="A333" t="s">
        <v>349</v>
      </c>
      <c r="B333" t="s">
        <v>726</v>
      </c>
      <c r="C333" t="s">
        <v>804</v>
      </c>
      <c r="D333" t="b">
        <v>0</v>
      </c>
      <c r="E333" t="b">
        <v>1</v>
      </c>
      <c r="F333" t="b">
        <v>0</v>
      </c>
      <c r="G333" t="b">
        <v>0</v>
      </c>
      <c r="H333" t="b">
        <v>0</v>
      </c>
      <c r="I333" t="b">
        <v>0</v>
      </c>
      <c r="J333" t="b">
        <v>0</v>
      </c>
      <c r="K333" t="b">
        <v>0</v>
      </c>
      <c r="L333" t="b">
        <v>0</v>
      </c>
      <c r="N333" t="s">
        <v>1363</v>
      </c>
      <c r="O333" t="s">
        <v>1859</v>
      </c>
      <c r="P333" t="s">
        <v>2354</v>
      </c>
      <c r="Q333" s="7" t="s">
        <v>2849</v>
      </c>
      <c r="S333" t="s">
        <v>3482</v>
      </c>
    </row>
    <row r="334" spans="1:19">
      <c r="A334" t="s">
        <v>350</v>
      </c>
      <c r="B334" t="s">
        <v>727</v>
      </c>
      <c r="C334" t="s">
        <v>804</v>
      </c>
      <c r="D334" t="b">
        <v>1</v>
      </c>
      <c r="E334" t="b">
        <v>0</v>
      </c>
      <c r="F334" t="b">
        <v>0</v>
      </c>
      <c r="G334" t="b">
        <v>0</v>
      </c>
      <c r="H334" t="b">
        <v>0</v>
      </c>
      <c r="I334" t="b">
        <v>0</v>
      </c>
      <c r="J334" t="b">
        <v>0</v>
      </c>
      <c r="K334" t="b">
        <v>0</v>
      </c>
      <c r="L334" t="b">
        <v>0</v>
      </c>
      <c r="M334" t="s">
        <v>946</v>
      </c>
      <c r="N334" t="s">
        <v>1364</v>
      </c>
      <c r="O334" t="s">
        <v>1860</v>
      </c>
      <c r="P334" t="s">
        <v>2355</v>
      </c>
      <c r="Q334" s="7" t="s">
        <v>2850</v>
      </c>
      <c r="R334" t="s">
        <v>3143</v>
      </c>
    </row>
    <row r="335" spans="1:19">
      <c r="A335" t="s">
        <v>351</v>
      </c>
      <c r="B335" t="s">
        <v>594</v>
      </c>
      <c r="C335" t="s">
        <v>804</v>
      </c>
      <c r="D335" t="b">
        <v>1</v>
      </c>
      <c r="E335" t="b">
        <v>0</v>
      </c>
      <c r="F335" t="b">
        <v>0</v>
      </c>
      <c r="G335" t="b">
        <v>0</v>
      </c>
      <c r="H335" t="b">
        <v>0</v>
      </c>
      <c r="I335" t="b">
        <v>0</v>
      </c>
      <c r="J335" t="b">
        <v>0</v>
      </c>
      <c r="K335" t="b">
        <v>0</v>
      </c>
      <c r="L335" t="b">
        <v>0</v>
      </c>
      <c r="M335" t="s">
        <v>947</v>
      </c>
      <c r="N335" t="s">
        <v>1365</v>
      </c>
      <c r="O335" t="s">
        <v>1861</v>
      </c>
      <c r="P335" t="s">
        <v>2356</v>
      </c>
      <c r="Q335" s="7" t="s">
        <v>2851</v>
      </c>
      <c r="R335" t="s">
        <v>3144</v>
      </c>
      <c r="S335" t="s">
        <v>3483</v>
      </c>
    </row>
    <row r="336" spans="1:19">
      <c r="A336" t="s">
        <v>352</v>
      </c>
      <c r="B336" t="s">
        <v>712</v>
      </c>
      <c r="C336" t="s">
        <v>804</v>
      </c>
      <c r="D336" t="b">
        <v>1</v>
      </c>
      <c r="E336" t="b">
        <v>0</v>
      </c>
      <c r="F336" t="b">
        <v>0</v>
      </c>
      <c r="G336" t="b">
        <v>0</v>
      </c>
      <c r="H336" t="b">
        <v>0</v>
      </c>
      <c r="I336" t="b">
        <v>0</v>
      </c>
      <c r="J336" t="b">
        <v>0</v>
      </c>
      <c r="K336" t="b">
        <v>0</v>
      </c>
      <c r="L336" t="b">
        <v>0</v>
      </c>
      <c r="M336" t="s">
        <v>948</v>
      </c>
      <c r="N336" t="s">
        <v>1366</v>
      </c>
      <c r="O336" t="s">
        <v>1862</v>
      </c>
      <c r="P336" t="s">
        <v>2357</v>
      </c>
      <c r="Q336" s="7" t="s">
        <v>2852</v>
      </c>
      <c r="R336" t="s">
        <v>3145</v>
      </c>
      <c r="S336" t="s">
        <v>3484</v>
      </c>
    </row>
    <row r="337" spans="1:19">
      <c r="A337" t="s">
        <v>353</v>
      </c>
      <c r="B337" t="s">
        <v>551</v>
      </c>
      <c r="C337" t="s">
        <v>804</v>
      </c>
      <c r="D337" t="b">
        <v>1</v>
      </c>
      <c r="E337" t="b">
        <v>0</v>
      </c>
      <c r="F337" t="b">
        <v>0</v>
      </c>
      <c r="G337" t="b">
        <v>0</v>
      </c>
      <c r="H337" t="b">
        <v>0</v>
      </c>
      <c r="I337" t="b">
        <v>0</v>
      </c>
      <c r="J337" t="b">
        <v>0</v>
      </c>
      <c r="K337" t="b">
        <v>0</v>
      </c>
      <c r="L337" t="b">
        <v>0</v>
      </c>
      <c r="M337" t="s">
        <v>949</v>
      </c>
      <c r="N337" t="s">
        <v>1367</v>
      </c>
      <c r="O337" t="s">
        <v>1863</v>
      </c>
      <c r="P337" t="s">
        <v>2358</v>
      </c>
      <c r="Q337" s="7" t="s">
        <v>2853</v>
      </c>
      <c r="R337" t="s">
        <v>3146</v>
      </c>
      <c r="S337" t="s">
        <v>3485</v>
      </c>
    </row>
    <row r="338" spans="1:19">
      <c r="A338" t="s">
        <v>354</v>
      </c>
      <c r="B338" t="s">
        <v>620</v>
      </c>
      <c r="C338" t="s">
        <v>804</v>
      </c>
      <c r="D338" t="b">
        <v>1</v>
      </c>
      <c r="E338" t="b">
        <v>0</v>
      </c>
      <c r="F338" t="b">
        <v>0</v>
      </c>
      <c r="G338" t="b">
        <v>0</v>
      </c>
      <c r="H338" t="b">
        <v>0</v>
      </c>
      <c r="I338" t="b">
        <v>0</v>
      </c>
      <c r="J338" t="b">
        <v>0</v>
      </c>
      <c r="K338" t="b">
        <v>0</v>
      </c>
      <c r="L338" t="b">
        <v>0</v>
      </c>
      <c r="N338" t="s">
        <v>1368</v>
      </c>
      <c r="O338" t="s">
        <v>1864</v>
      </c>
      <c r="P338" t="s">
        <v>2359</v>
      </c>
      <c r="Q338" s="7" t="s">
        <v>2854</v>
      </c>
      <c r="S338" t="s">
        <v>3486</v>
      </c>
    </row>
    <row r="339" spans="1:19">
      <c r="A339" t="s">
        <v>355</v>
      </c>
      <c r="B339" t="s">
        <v>728</v>
      </c>
      <c r="C339" t="s">
        <v>804</v>
      </c>
      <c r="D339" t="b">
        <v>1</v>
      </c>
      <c r="E339" t="b">
        <v>0</v>
      </c>
      <c r="F339" t="b">
        <v>0</v>
      </c>
      <c r="G339" t="b">
        <v>0</v>
      </c>
      <c r="H339" t="b">
        <v>0</v>
      </c>
      <c r="I339" t="b">
        <v>0</v>
      </c>
      <c r="J339" t="b">
        <v>0</v>
      </c>
      <c r="K339" t="b">
        <v>0</v>
      </c>
      <c r="L339" t="b">
        <v>0</v>
      </c>
      <c r="N339" t="s">
        <v>1369</v>
      </c>
      <c r="O339" t="s">
        <v>1865</v>
      </c>
      <c r="P339" t="s">
        <v>2360</v>
      </c>
      <c r="Q339" s="7" t="s">
        <v>2855</v>
      </c>
      <c r="S339" t="s">
        <v>3487</v>
      </c>
    </row>
    <row r="340" spans="1:19">
      <c r="A340" t="s">
        <v>356</v>
      </c>
      <c r="B340" t="s">
        <v>623</v>
      </c>
      <c r="C340" t="s">
        <v>804</v>
      </c>
      <c r="D340" t="b">
        <v>1</v>
      </c>
      <c r="E340" t="b">
        <v>0</v>
      </c>
      <c r="F340" t="b">
        <v>0</v>
      </c>
      <c r="G340" t="b">
        <v>0</v>
      </c>
      <c r="H340" t="b">
        <v>0</v>
      </c>
      <c r="I340" t="b">
        <v>0</v>
      </c>
      <c r="J340" t="b">
        <v>1</v>
      </c>
      <c r="K340" t="b">
        <v>0</v>
      </c>
      <c r="L340" t="b">
        <v>0</v>
      </c>
      <c r="N340" t="s">
        <v>1370</v>
      </c>
      <c r="O340" t="s">
        <v>1866</v>
      </c>
      <c r="P340" t="s">
        <v>2361</v>
      </c>
      <c r="Q340" s="7" t="s">
        <v>2856</v>
      </c>
      <c r="S340" t="s">
        <v>3488</v>
      </c>
    </row>
    <row r="341" spans="1:19">
      <c r="A341" t="s">
        <v>357</v>
      </c>
      <c r="B341" t="s">
        <v>729</v>
      </c>
      <c r="C341" t="s">
        <v>804</v>
      </c>
      <c r="D341" t="b">
        <v>1</v>
      </c>
      <c r="E341" t="b">
        <v>0</v>
      </c>
      <c r="F341" t="b">
        <v>0</v>
      </c>
      <c r="G341" t="b">
        <v>0</v>
      </c>
      <c r="H341" t="b">
        <v>0</v>
      </c>
      <c r="I341" t="b">
        <v>0</v>
      </c>
      <c r="J341" t="b">
        <v>1</v>
      </c>
      <c r="K341" t="b">
        <v>0</v>
      </c>
      <c r="L341" t="b">
        <v>0</v>
      </c>
      <c r="M341" t="s">
        <v>950</v>
      </c>
      <c r="N341" t="s">
        <v>1371</v>
      </c>
      <c r="O341" t="s">
        <v>1867</v>
      </c>
      <c r="P341" t="s">
        <v>2362</v>
      </c>
      <c r="Q341" s="7" t="s">
        <v>2857</v>
      </c>
      <c r="R341" t="s">
        <v>3147</v>
      </c>
      <c r="S341" t="s">
        <v>3489</v>
      </c>
    </row>
    <row r="342" spans="1:19">
      <c r="A342" t="s">
        <v>358</v>
      </c>
      <c r="B342" t="s">
        <v>730</v>
      </c>
      <c r="C342" t="s">
        <v>804</v>
      </c>
      <c r="D342" t="b">
        <v>1</v>
      </c>
      <c r="E342" t="b">
        <v>0</v>
      </c>
      <c r="F342" t="b">
        <v>0</v>
      </c>
      <c r="G342" t="b">
        <v>0</v>
      </c>
      <c r="H342" t="b">
        <v>0</v>
      </c>
      <c r="I342" t="b">
        <v>0</v>
      </c>
      <c r="J342" t="b">
        <v>1</v>
      </c>
      <c r="K342" t="b">
        <v>0</v>
      </c>
      <c r="L342" t="b">
        <v>0</v>
      </c>
      <c r="M342" t="s">
        <v>951</v>
      </c>
      <c r="N342" t="s">
        <v>1372</v>
      </c>
      <c r="O342" t="s">
        <v>1868</v>
      </c>
      <c r="P342" t="s">
        <v>2363</v>
      </c>
      <c r="Q342" s="7" t="s">
        <v>2858</v>
      </c>
      <c r="R342" t="s">
        <v>3148</v>
      </c>
      <c r="S342" t="s">
        <v>3490</v>
      </c>
    </row>
    <row r="343" spans="1:19">
      <c r="A343" t="s">
        <v>359</v>
      </c>
      <c r="B343" t="s">
        <v>731</v>
      </c>
      <c r="C343" t="s">
        <v>804</v>
      </c>
      <c r="D343" t="b">
        <v>1</v>
      </c>
      <c r="E343" t="b">
        <v>0</v>
      </c>
      <c r="F343" t="b">
        <v>0</v>
      </c>
      <c r="G343" t="b">
        <v>0</v>
      </c>
      <c r="H343" t="b">
        <v>0</v>
      </c>
      <c r="I343" t="b">
        <v>0</v>
      </c>
      <c r="J343" t="b">
        <v>0</v>
      </c>
      <c r="K343" t="b">
        <v>0</v>
      </c>
      <c r="L343" t="b">
        <v>0</v>
      </c>
      <c r="M343" t="s">
        <v>952</v>
      </c>
      <c r="N343" t="s">
        <v>1373</v>
      </c>
      <c r="O343" t="s">
        <v>1869</v>
      </c>
      <c r="P343" t="s">
        <v>2364</v>
      </c>
      <c r="Q343" s="7" t="s">
        <v>2859</v>
      </c>
      <c r="S343" t="s">
        <v>3491</v>
      </c>
    </row>
    <row r="344" spans="1:19">
      <c r="A344" t="s">
        <v>360</v>
      </c>
      <c r="B344" t="s">
        <v>564</v>
      </c>
      <c r="C344" t="s">
        <v>804</v>
      </c>
      <c r="D344" t="b">
        <v>1</v>
      </c>
      <c r="E344" t="b">
        <v>0</v>
      </c>
      <c r="F344" t="b">
        <v>0</v>
      </c>
      <c r="G344" t="b">
        <v>0</v>
      </c>
      <c r="H344" t="b">
        <v>0</v>
      </c>
      <c r="I344" t="b">
        <v>0</v>
      </c>
      <c r="J344" t="b">
        <v>0</v>
      </c>
      <c r="K344" t="b">
        <v>0</v>
      </c>
      <c r="L344" t="b">
        <v>0</v>
      </c>
      <c r="M344" t="s">
        <v>953</v>
      </c>
      <c r="N344" t="s">
        <v>1374</v>
      </c>
      <c r="O344" t="s">
        <v>1870</v>
      </c>
      <c r="P344" t="s">
        <v>2365</v>
      </c>
      <c r="Q344" s="7" t="s">
        <v>2860</v>
      </c>
      <c r="R344" t="s">
        <v>3149</v>
      </c>
      <c r="S344" t="s">
        <v>3492</v>
      </c>
    </row>
    <row r="345" spans="1:19">
      <c r="A345" t="s">
        <v>361</v>
      </c>
      <c r="B345" t="s">
        <v>701</v>
      </c>
      <c r="C345" t="s">
        <v>804</v>
      </c>
      <c r="D345" t="b">
        <v>1</v>
      </c>
      <c r="E345" t="b">
        <v>0</v>
      </c>
      <c r="F345" t="b">
        <v>0</v>
      </c>
      <c r="G345" t="b">
        <v>0</v>
      </c>
      <c r="H345" t="b">
        <v>0</v>
      </c>
      <c r="I345" t="b">
        <v>0</v>
      </c>
      <c r="J345" t="b">
        <v>0</v>
      </c>
      <c r="K345" t="b">
        <v>0</v>
      </c>
      <c r="L345" t="b">
        <v>0</v>
      </c>
      <c r="M345" t="s">
        <v>954</v>
      </c>
      <c r="N345" t="s">
        <v>1375</v>
      </c>
      <c r="O345" t="s">
        <v>1871</v>
      </c>
      <c r="P345" t="s">
        <v>2366</v>
      </c>
      <c r="Q345" s="7" t="s">
        <v>2861</v>
      </c>
      <c r="R345" t="s">
        <v>3150</v>
      </c>
      <c r="S345" t="s">
        <v>3493</v>
      </c>
    </row>
    <row r="346" spans="1:19">
      <c r="A346" t="s">
        <v>362</v>
      </c>
      <c r="B346" t="s">
        <v>620</v>
      </c>
      <c r="C346" t="s">
        <v>804</v>
      </c>
      <c r="D346" t="b">
        <v>1</v>
      </c>
      <c r="E346" t="b">
        <v>0</v>
      </c>
      <c r="F346" t="b">
        <v>0</v>
      </c>
      <c r="G346" t="b">
        <v>0</v>
      </c>
      <c r="H346" t="b">
        <v>0</v>
      </c>
      <c r="I346" t="b">
        <v>0</v>
      </c>
      <c r="J346" t="b">
        <v>0</v>
      </c>
      <c r="K346" t="b">
        <v>0</v>
      </c>
      <c r="L346" t="b">
        <v>0</v>
      </c>
      <c r="N346" t="s">
        <v>1376</v>
      </c>
      <c r="O346" t="s">
        <v>1872</v>
      </c>
      <c r="P346" t="s">
        <v>2367</v>
      </c>
      <c r="Q346" s="7" t="s">
        <v>2862</v>
      </c>
      <c r="S346" t="s">
        <v>3494</v>
      </c>
    </row>
    <row r="347" spans="1:19">
      <c r="A347" t="s">
        <v>363</v>
      </c>
      <c r="B347" t="s">
        <v>732</v>
      </c>
      <c r="C347" t="s">
        <v>804</v>
      </c>
      <c r="D347" t="b">
        <v>1</v>
      </c>
      <c r="E347" t="b">
        <v>0</v>
      </c>
      <c r="F347" t="b">
        <v>0</v>
      </c>
      <c r="G347" t="b">
        <v>0</v>
      </c>
      <c r="H347" t="b">
        <v>0</v>
      </c>
      <c r="I347" t="b">
        <v>0</v>
      </c>
      <c r="J347" t="b">
        <v>0</v>
      </c>
      <c r="K347" t="b">
        <v>0</v>
      </c>
      <c r="L347" t="b">
        <v>0</v>
      </c>
      <c r="M347" t="s">
        <v>955</v>
      </c>
      <c r="N347" t="s">
        <v>1377</v>
      </c>
      <c r="O347" t="s">
        <v>1873</v>
      </c>
      <c r="P347" t="s">
        <v>2368</v>
      </c>
      <c r="Q347" s="7" t="s">
        <v>2863</v>
      </c>
      <c r="R347" t="s">
        <v>3151</v>
      </c>
      <c r="S347" t="s">
        <v>3495</v>
      </c>
    </row>
    <row r="348" spans="1:19">
      <c r="A348" t="s">
        <v>364</v>
      </c>
      <c r="B348" t="s">
        <v>519</v>
      </c>
      <c r="C348" t="s">
        <v>804</v>
      </c>
      <c r="D348" t="b">
        <v>1</v>
      </c>
      <c r="E348" t="b">
        <v>0</v>
      </c>
      <c r="F348" t="b">
        <v>0</v>
      </c>
      <c r="G348" t="b">
        <v>0</v>
      </c>
      <c r="H348" t="b">
        <v>0</v>
      </c>
      <c r="I348" t="b">
        <v>0</v>
      </c>
      <c r="J348" t="b">
        <v>0</v>
      </c>
      <c r="K348" t="b">
        <v>0</v>
      </c>
      <c r="L348" t="b">
        <v>0</v>
      </c>
      <c r="M348" t="s">
        <v>956</v>
      </c>
      <c r="N348" t="s">
        <v>1378</v>
      </c>
      <c r="O348" t="s">
        <v>1874</v>
      </c>
      <c r="P348" t="s">
        <v>2369</v>
      </c>
      <c r="Q348" s="7" t="s">
        <v>2864</v>
      </c>
      <c r="R348" t="s">
        <v>3152</v>
      </c>
      <c r="S348" t="s">
        <v>3496</v>
      </c>
    </row>
    <row r="349" spans="1:19">
      <c r="A349" t="s">
        <v>365</v>
      </c>
      <c r="B349" t="s">
        <v>733</v>
      </c>
      <c r="C349" t="s">
        <v>804</v>
      </c>
      <c r="D349" t="b">
        <v>1</v>
      </c>
      <c r="E349" t="b">
        <v>0</v>
      </c>
      <c r="F349" t="b">
        <v>0</v>
      </c>
      <c r="G349" t="b">
        <v>0</v>
      </c>
      <c r="H349" t="b">
        <v>0</v>
      </c>
      <c r="I349" t="b">
        <v>0</v>
      </c>
      <c r="J349" t="b">
        <v>0</v>
      </c>
      <c r="K349" t="b">
        <v>1</v>
      </c>
      <c r="L349" t="b">
        <v>0</v>
      </c>
      <c r="N349" t="s">
        <v>1379</v>
      </c>
      <c r="O349" t="s">
        <v>1875</v>
      </c>
      <c r="P349" t="s">
        <v>2370</v>
      </c>
      <c r="Q349" s="7" t="s">
        <v>2865</v>
      </c>
      <c r="S349" t="s">
        <v>3497</v>
      </c>
    </row>
    <row r="350" spans="1:19">
      <c r="A350" t="s">
        <v>366</v>
      </c>
      <c r="B350" t="s">
        <v>734</v>
      </c>
      <c r="C350" t="s">
        <v>804</v>
      </c>
      <c r="D350" t="b">
        <v>1</v>
      </c>
      <c r="E350" t="b">
        <v>0</v>
      </c>
      <c r="F350" t="b">
        <v>0</v>
      </c>
      <c r="G350" t="b">
        <v>0</v>
      </c>
      <c r="H350" t="b">
        <v>0</v>
      </c>
      <c r="I350" t="b">
        <v>0</v>
      </c>
      <c r="J350" t="b">
        <v>0</v>
      </c>
      <c r="K350" t="b">
        <v>0</v>
      </c>
      <c r="L350" t="b">
        <v>0</v>
      </c>
      <c r="M350" t="s">
        <v>957</v>
      </c>
      <c r="N350" t="s">
        <v>1380</v>
      </c>
      <c r="O350" t="s">
        <v>1876</v>
      </c>
      <c r="P350" t="s">
        <v>2371</v>
      </c>
      <c r="Q350" s="7" t="s">
        <v>2866</v>
      </c>
      <c r="R350" t="s">
        <v>3153</v>
      </c>
      <c r="S350" t="s">
        <v>3498</v>
      </c>
    </row>
    <row r="351" spans="1:19">
      <c r="A351" t="s">
        <v>367</v>
      </c>
      <c r="B351" t="s">
        <v>735</v>
      </c>
      <c r="C351" t="s">
        <v>804</v>
      </c>
      <c r="D351" t="b">
        <v>1</v>
      </c>
      <c r="E351" t="b">
        <v>0</v>
      </c>
      <c r="F351" t="b">
        <v>0</v>
      </c>
      <c r="G351" t="b">
        <v>0</v>
      </c>
      <c r="H351" t="b">
        <v>0</v>
      </c>
      <c r="I351" t="b">
        <v>0</v>
      </c>
      <c r="J351" t="b">
        <v>1</v>
      </c>
      <c r="K351" t="b">
        <v>0</v>
      </c>
      <c r="L351" t="b">
        <v>0</v>
      </c>
      <c r="N351" t="s">
        <v>1381</v>
      </c>
      <c r="O351" t="s">
        <v>1877</v>
      </c>
      <c r="P351" t="s">
        <v>2372</v>
      </c>
      <c r="Q351" s="7" t="s">
        <v>2867</v>
      </c>
      <c r="S351" t="s">
        <v>3499</v>
      </c>
    </row>
    <row r="352" spans="1:19">
      <c r="A352" t="s">
        <v>368</v>
      </c>
      <c r="B352" t="s">
        <v>736</v>
      </c>
      <c r="C352" t="s">
        <v>804</v>
      </c>
      <c r="D352" t="b">
        <v>1</v>
      </c>
      <c r="E352" t="b">
        <v>0</v>
      </c>
      <c r="F352" t="b">
        <v>0</v>
      </c>
      <c r="G352" t="b">
        <v>0</v>
      </c>
      <c r="H352" t="b">
        <v>0</v>
      </c>
      <c r="I352" t="b">
        <v>0</v>
      </c>
      <c r="J352" t="b">
        <v>0</v>
      </c>
      <c r="K352" t="b">
        <v>0</v>
      </c>
      <c r="L352" t="b">
        <v>0</v>
      </c>
      <c r="M352" t="s">
        <v>958</v>
      </c>
      <c r="N352" t="s">
        <v>1382</v>
      </c>
      <c r="O352" t="s">
        <v>1878</v>
      </c>
      <c r="P352" t="s">
        <v>2373</v>
      </c>
      <c r="Q352" s="7" t="s">
        <v>2868</v>
      </c>
      <c r="R352" t="s">
        <v>3154</v>
      </c>
      <c r="S352" t="s">
        <v>3500</v>
      </c>
    </row>
    <row r="353" spans="1:19">
      <c r="A353" t="s">
        <v>369</v>
      </c>
      <c r="B353" t="s">
        <v>737</v>
      </c>
      <c r="C353" t="s">
        <v>804</v>
      </c>
      <c r="D353" t="b">
        <v>1</v>
      </c>
      <c r="E353" t="b">
        <v>0</v>
      </c>
      <c r="F353" t="b">
        <v>0</v>
      </c>
      <c r="G353" t="b">
        <v>0</v>
      </c>
      <c r="H353" t="b">
        <v>0</v>
      </c>
      <c r="I353" t="b">
        <v>0</v>
      </c>
      <c r="J353" t="b">
        <v>0</v>
      </c>
      <c r="K353" t="b">
        <v>0</v>
      </c>
      <c r="L353" t="b">
        <v>0</v>
      </c>
      <c r="M353" t="s">
        <v>959</v>
      </c>
      <c r="N353" t="s">
        <v>1383</v>
      </c>
      <c r="O353" t="s">
        <v>1879</v>
      </c>
      <c r="P353" t="s">
        <v>2374</v>
      </c>
      <c r="Q353" s="7" t="s">
        <v>2869</v>
      </c>
      <c r="R353" t="s">
        <v>3155</v>
      </c>
      <c r="S353" t="s">
        <v>3501</v>
      </c>
    </row>
    <row r="354" spans="1:19">
      <c r="A354" t="s">
        <v>370</v>
      </c>
      <c r="B354" t="s">
        <v>738</v>
      </c>
      <c r="C354" t="s">
        <v>804</v>
      </c>
      <c r="D354" t="b">
        <v>1</v>
      </c>
      <c r="E354" t="b">
        <v>0</v>
      </c>
      <c r="F354" t="b">
        <v>0</v>
      </c>
      <c r="G354" t="b">
        <v>0</v>
      </c>
      <c r="H354" t="b">
        <v>0</v>
      </c>
      <c r="I354" t="b">
        <v>0</v>
      </c>
      <c r="J354" t="b">
        <v>0</v>
      </c>
      <c r="K354" t="b">
        <v>0</v>
      </c>
      <c r="L354" t="b">
        <v>0</v>
      </c>
      <c r="M354" t="s">
        <v>960</v>
      </c>
      <c r="N354" t="s">
        <v>1384</v>
      </c>
      <c r="O354" t="s">
        <v>1880</v>
      </c>
      <c r="P354" t="s">
        <v>2375</v>
      </c>
      <c r="Q354" s="7" t="s">
        <v>2870</v>
      </c>
      <c r="R354" t="s">
        <v>3156</v>
      </c>
      <c r="S354" t="s">
        <v>3502</v>
      </c>
    </row>
    <row r="355" spans="1:19">
      <c r="A355" t="s">
        <v>371</v>
      </c>
      <c r="B355" t="s">
        <v>739</v>
      </c>
      <c r="C355" t="s">
        <v>804</v>
      </c>
      <c r="D355" t="b">
        <v>1</v>
      </c>
      <c r="E355" t="b">
        <v>0</v>
      </c>
      <c r="F355" t="b">
        <v>0</v>
      </c>
      <c r="G355" t="b">
        <v>0</v>
      </c>
      <c r="H355" t="b">
        <v>0</v>
      </c>
      <c r="I355" t="b">
        <v>0</v>
      </c>
      <c r="J355" t="b">
        <v>0</v>
      </c>
      <c r="K355" t="b">
        <v>0</v>
      </c>
      <c r="L355" t="b">
        <v>0</v>
      </c>
      <c r="M355" t="s">
        <v>961</v>
      </c>
      <c r="N355" t="s">
        <v>1385</v>
      </c>
      <c r="O355" t="s">
        <v>1881</v>
      </c>
      <c r="P355" t="s">
        <v>2376</v>
      </c>
      <c r="Q355" s="7" t="s">
        <v>2871</v>
      </c>
      <c r="R355" t="s">
        <v>3157</v>
      </c>
      <c r="S355" t="s">
        <v>3503</v>
      </c>
    </row>
    <row r="356" spans="1:19">
      <c r="A356" t="s">
        <v>372</v>
      </c>
      <c r="B356" t="s">
        <v>714</v>
      </c>
      <c r="C356" t="s">
        <v>804</v>
      </c>
      <c r="D356" t="b">
        <v>1</v>
      </c>
      <c r="E356" t="b">
        <v>0</v>
      </c>
      <c r="F356" t="b">
        <v>0</v>
      </c>
      <c r="G356" t="b">
        <v>0</v>
      </c>
      <c r="H356" t="b">
        <v>0</v>
      </c>
      <c r="I356" t="b">
        <v>0</v>
      </c>
      <c r="J356" t="b">
        <v>0</v>
      </c>
      <c r="K356" t="b">
        <v>0</v>
      </c>
      <c r="L356" t="b">
        <v>0</v>
      </c>
      <c r="N356" t="s">
        <v>1386</v>
      </c>
      <c r="O356" t="s">
        <v>1882</v>
      </c>
      <c r="P356" t="s">
        <v>2377</v>
      </c>
      <c r="Q356" s="7" t="s">
        <v>2872</v>
      </c>
      <c r="S356" t="s">
        <v>3504</v>
      </c>
    </row>
    <row r="357" spans="1:19">
      <c r="A357" t="s">
        <v>373</v>
      </c>
      <c r="B357" t="s">
        <v>740</v>
      </c>
      <c r="C357" t="s">
        <v>804</v>
      </c>
      <c r="D357" t="b">
        <v>1</v>
      </c>
      <c r="E357" t="b">
        <v>0</v>
      </c>
      <c r="F357" t="b">
        <v>0</v>
      </c>
      <c r="G357" t="b">
        <v>0</v>
      </c>
      <c r="H357" t="b">
        <v>0</v>
      </c>
      <c r="I357" t="b">
        <v>0</v>
      </c>
      <c r="J357" t="b">
        <v>0</v>
      </c>
      <c r="K357" t="b">
        <v>0</v>
      </c>
      <c r="L357" t="b">
        <v>0</v>
      </c>
      <c r="M357" t="s">
        <v>807</v>
      </c>
      <c r="N357" t="s">
        <v>1387</v>
      </c>
      <c r="O357" t="s">
        <v>1883</v>
      </c>
      <c r="P357" t="s">
        <v>2378</v>
      </c>
      <c r="Q357" s="7" t="s">
        <v>2873</v>
      </c>
    </row>
    <row r="358" spans="1:19">
      <c r="A358" t="s">
        <v>374</v>
      </c>
      <c r="B358" t="s">
        <v>741</v>
      </c>
      <c r="C358" t="s">
        <v>804</v>
      </c>
      <c r="D358" t="b">
        <v>1</v>
      </c>
      <c r="E358" t="b">
        <v>0</v>
      </c>
      <c r="F358" t="b">
        <v>0</v>
      </c>
      <c r="G358" t="b">
        <v>0</v>
      </c>
      <c r="H358" t="b">
        <v>0</v>
      </c>
      <c r="I358" t="b">
        <v>0</v>
      </c>
      <c r="J358" t="b">
        <v>0</v>
      </c>
      <c r="K358" t="b">
        <v>0</v>
      </c>
      <c r="L358" t="b">
        <v>0</v>
      </c>
      <c r="M358" t="s">
        <v>962</v>
      </c>
      <c r="N358" t="s">
        <v>1388</v>
      </c>
      <c r="O358" t="s">
        <v>1884</v>
      </c>
      <c r="P358" t="s">
        <v>2379</v>
      </c>
      <c r="Q358" s="7" t="s">
        <v>2874</v>
      </c>
      <c r="S358" t="s">
        <v>3505</v>
      </c>
    </row>
    <row r="359" spans="1:19">
      <c r="A359" t="s">
        <v>375</v>
      </c>
      <c r="B359" t="s">
        <v>533</v>
      </c>
      <c r="C359" t="s">
        <v>804</v>
      </c>
      <c r="D359" t="b">
        <v>1</v>
      </c>
      <c r="E359" t="b">
        <v>0</v>
      </c>
      <c r="F359" t="b">
        <v>0</v>
      </c>
      <c r="G359" t="b">
        <v>0</v>
      </c>
      <c r="H359" t="b">
        <v>0</v>
      </c>
      <c r="I359" t="b">
        <v>0</v>
      </c>
      <c r="J359" t="b">
        <v>0</v>
      </c>
      <c r="K359" t="b">
        <v>0</v>
      </c>
      <c r="L359" t="b">
        <v>0</v>
      </c>
      <c r="N359" t="s">
        <v>1389</v>
      </c>
      <c r="O359" t="s">
        <v>1885</v>
      </c>
      <c r="P359" t="s">
        <v>2380</v>
      </c>
      <c r="Q359" s="7" t="s">
        <v>2875</v>
      </c>
      <c r="S359" t="s">
        <v>3506</v>
      </c>
    </row>
    <row r="360" spans="1:19">
      <c r="A360" t="s">
        <v>376</v>
      </c>
      <c r="B360" t="s">
        <v>742</v>
      </c>
      <c r="C360" t="s">
        <v>804</v>
      </c>
      <c r="D360" t="b">
        <v>1</v>
      </c>
      <c r="E360" t="b">
        <v>0</v>
      </c>
      <c r="F360" t="b">
        <v>0</v>
      </c>
      <c r="G360" t="b">
        <v>0</v>
      </c>
      <c r="H360" t="b">
        <v>0</v>
      </c>
      <c r="I360" t="b">
        <v>0</v>
      </c>
      <c r="J360" t="b">
        <v>0</v>
      </c>
      <c r="K360" t="b">
        <v>0</v>
      </c>
      <c r="L360" t="b">
        <v>0</v>
      </c>
      <c r="M360" t="s">
        <v>963</v>
      </c>
      <c r="N360" t="s">
        <v>1390</v>
      </c>
      <c r="O360" t="s">
        <v>1886</v>
      </c>
      <c r="P360" t="s">
        <v>2381</v>
      </c>
      <c r="Q360" s="7" t="s">
        <v>2876</v>
      </c>
      <c r="R360" t="s">
        <v>3158</v>
      </c>
    </row>
    <row r="361" spans="1:19">
      <c r="A361" t="s">
        <v>377</v>
      </c>
      <c r="B361" t="s">
        <v>743</v>
      </c>
      <c r="C361" t="s">
        <v>804</v>
      </c>
      <c r="D361" t="b">
        <v>1</v>
      </c>
      <c r="E361" t="b">
        <v>0</v>
      </c>
      <c r="F361" t="b">
        <v>0</v>
      </c>
      <c r="G361" t="b">
        <v>0</v>
      </c>
      <c r="H361" t="b">
        <v>0</v>
      </c>
      <c r="I361" t="b">
        <v>0</v>
      </c>
      <c r="J361" t="b">
        <v>0</v>
      </c>
      <c r="K361" t="b">
        <v>0</v>
      </c>
      <c r="L361" t="b">
        <v>0</v>
      </c>
      <c r="N361" t="s">
        <v>1391</v>
      </c>
      <c r="O361" t="s">
        <v>1887</v>
      </c>
      <c r="P361" t="s">
        <v>2382</v>
      </c>
      <c r="Q361" s="7" t="s">
        <v>2877</v>
      </c>
      <c r="S361" t="s">
        <v>3507</v>
      </c>
    </row>
    <row r="362" spans="1:19">
      <c r="A362" t="s">
        <v>378</v>
      </c>
      <c r="B362" t="s">
        <v>713</v>
      </c>
      <c r="C362" t="s">
        <v>804</v>
      </c>
      <c r="D362" t="b">
        <v>1</v>
      </c>
      <c r="E362" t="b">
        <v>0</v>
      </c>
      <c r="F362" t="b">
        <v>0</v>
      </c>
      <c r="G362" t="b">
        <v>0</v>
      </c>
      <c r="H362" t="b">
        <v>0</v>
      </c>
      <c r="I362" t="b">
        <v>0</v>
      </c>
      <c r="J362" t="b">
        <v>0</v>
      </c>
      <c r="K362" t="b">
        <v>0</v>
      </c>
      <c r="L362" t="b">
        <v>0</v>
      </c>
      <c r="M362" t="s">
        <v>964</v>
      </c>
      <c r="N362" t="s">
        <v>1392</v>
      </c>
      <c r="O362" t="s">
        <v>1888</v>
      </c>
      <c r="P362" t="s">
        <v>2383</v>
      </c>
      <c r="Q362" s="7" t="s">
        <v>2878</v>
      </c>
      <c r="R362" t="s">
        <v>3159</v>
      </c>
    </row>
    <row r="363" spans="1:19">
      <c r="A363" t="s">
        <v>379</v>
      </c>
      <c r="B363" t="s">
        <v>546</v>
      </c>
      <c r="C363" t="s">
        <v>804</v>
      </c>
      <c r="D363" t="b">
        <v>1</v>
      </c>
      <c r="E363" t="b">
        <v>0</v>
      </c>
      <c r="F363" t="b">
        <v>0</v>
      </c>
      <c r="G363" t="b">
        <v>0</v>
      </c>
      <c r="H363" t="b">
        <v>0</v>
      </c>
      <c r="I363" t="b">
        <v>0</v>
      </c>
      <c r="J363" t="b">
        <v>0</v>
      </c>
      <c r="K363" t="b">
        <v>0</v>
      </c>
      <c r="L363" t="b">
        <v>0</v>
      </c>
      <c r="M363" t="s">
        <v>807</v>
      </c>
      <c r="N363" t="s">
        <v>1393</v>
      </c>
      <c r="O363" t="s">
        <v>1889</v>
      </c>
      <c r="P363" t="s">
        <v>2384</v>
      </c>
      <c r="Q363" s="7" t="s">
        <v>2879</v>
      </c>
    </row>
    <row r="364" spans="1:19">
      <c r="A364" t="s">
        <v>380</v>
      </c>
      <c r="B364" t="s">
        <v>525</v>
      </c>
      <c r="C364" t="s">
        <v>804</v>
      </c>
      <c r="D364" t="b">
        <v>1</v>
      </c>
      <c r="E364" t="b">
        <v>0</v>
      </c>
      <c r="F364" t="b">
        <v>0</v>
      </c>
      <c r="G364" t="b">
        <v>0</v>
      </c>
      <c r="H364" t="b">
        <v>0</v>
      </c>
      <c r="I364" t="b">
        <v>0</v>
      </c>
      <c r="J364" t="b">
        <v>0</v>
      </c>
      <c r="K364" t="b">
        <v>0</v>
      </c>
      <c r="L364" t="b">
        <v>0</v>
      </c>
      <c r="M364" t="s">
        <v>965</v>
      </c>
      <c r="N364" t="s">
        <v>1394</v>
      </c>
      <c r="O364" t="s">
        <v>1890</v>
      </c>
      <c r="P364" t="s">
        <v>2385</v>
      </c>
      <c r="Q364" s="7" t="s">
        <v>2880</v>
      </c>
      <c r="R364" t="s">
        <v>3160</v>
      </c>
    </row>
    <row r="365" spans="1:19">
      <c r="A365" t="s">
        <v>381</v>
      </c>
      <c r="B365" t="s">
        <v>685</v>
      </c>
      <c r="C365" t="s">
        <v>804</v>
      </c>
      <c r="D365" t="b">
        <v>1</v>
      </c>
      <c r="E365" t="b">
        <v>0</v>
      </c>
      <c r="F365" t="b">
        <v>0</v>
      </c>
      <c r="G365" t="b">
        <v>0</v>
      </c>
      <c r="H365" t="b">
        <v>0</v>
      </c>
      <c r="I365" t="b">
        <v>0</v>
      </c>
      <c r="J365" t="b">
        <v>0</v>
      </c>
      <c r="K365" t="b">
        <v>0</v>
      </c>
      <c r="L365" t="b">
        <v>0</v>
      </c>
      <c r="M365" t="s">
        <v>966</v>
      </c>
      <c r="N365" t="s">
        <v>1395</v>
      </c>
      <c r="O365" t="s">
        <v>1891</v>
      </c>
      <c r="P365" t="s">
        <v>2386</v>
      </c>
      <c r="Q365" s="7" t="s">
        <v>2881</v>
      </c>
      <c r="R365" t="s">
        <v>3161</v>
      </c>
      <c r="S365" t="s">
        <v>3508</v>
      </c>
    </row>
    <row r="366" spans="1:19">
      <c r="A366" t="s">
        <v>382</v>
      </c>
      <c r="B366" t="s">
        <v>744</v>
      </c>
      <c r="C366" t="s">
        <v>804</v>
      </c>
      <c r="D366" t="b">
        <v>1</v>
      </c>
      <c r="E366" t="b">
        <v>0</v>
      </c>
      <c r="F366" t="b">
        <v>0</v>
      </c>
      <c r="G366" t="b">
        <v>0</v>
      </c>
      <c r="H366" t="b">
        <v>0</v>
      </c>
      <c r="I366" t="b">
        <v>0</v>
      </c>
      <c r="J366" t="b">
        <v>0</v>
      </c>
      <c r="K366" t="b">
        <v>0</v>
      </c>
      <c r="L366" t="b">
        <v>0</v>
      </c>
      <c r="N366" t="s">
        <v>1396</v>
      </c>
      <c r="O366" t="s">
        <v>1892</v>
      </c>
      <c r="P366" t="s">
        <v>2387</v>
      </c>
      <c r="Q366" s="7" t="s">
        <v>2882</v>
      </c>
      <c r="S366" t="s">
        <v>3509</v>
      </c>
    </row>
    <row r="367" spans="1:19">
      <c r="A367" t="s">
        <v>383</v>
      </c>
      <c r="B367" t="s">
        <v>541</v>
      </c>
      <c r="C367" t="s">
        <v>804</v>
      </c>
      <c r="D367" t="b">
        <v>1</v>
      </c>
      <c r="E367" t="b">
        <v>0</v>
      </c>
      <c r="F367" t="b">
        <v>0</v>
      </c>
      <c r="G367" t="b">
        <v>0</v>
      </c>
      <c r="H367" t="b">
        <v>0</v>
      </c>
      <c r="I367" t="b">
        <v>0</v>
      </c>
      <c r="J367" t="b">
        <v>0</v>
      </c>
      <c r="K367" t="b">
        <v>0</v>
      </c>
      <c r="L367" t="b">
        <v>0</v>
      </c>
      <c r="M367" t="s">
        <v>967</v>
      </c>
      <c r="N367" t="s">
        <v>1397</v>
      </c>
      <c r="O367" t="s">
        <v>1893</v>
      </c>
      <c r="P367" t="s">
        <v>2388</v>
      </c>
      <c r="Q367" s="7" t="s">
        <v>2883</v>
      </c>
      <c r="R367" t="s">
        <v>3162</v>
      </c>
      <c r="S367" t="s">
        <v>3510</v>
      </c>
    </row>
    <row r="368" spans="1:19">
      <c r="A368" t="s">
        <v>384</v>
      </c>
      <c r="B368" t="s">
        <v>541</v>
      </c>
      <c r="C368" t="s">
        <v>804</v>
      </c>
      <c r="D368" t="b">
        <v>1</v>
      </c>
      <c r="E368" t="b">
        <v>0</v>
      </c>
      <c r="F368" t="b">
        <v>0</v>
      </c>
      <c r="G368" t="b">
        <v>0</v>
      </c>
      <c r="H368" t="b">
        <v>0</v>
      </c>
      <c r="I368" t="b">
        <v>0</v>
      </c>
      <c r="J368" t="b">
        <v>0</v>
      </c>
      <c r="K368" t="b">
        <v>0</v>
      </c>
      <c r="L368" t="b">
        <v>0</v>
      </c>
      <c r="M368" t="s">
        <v>968</v>
      </c>
      <c r="N368" t="s">
        <v>1398</v>
      </c>
      <c r="O368" t="s">
        <v>1894</v>
      </c>
      <c r="P368" t="s">
        <v>2389</v>
      </c>
      <c r="Q368" s="7" t="s">
        <v>2884</v>
      </c>
      <c r="R368" t="s">
        <v>3163</v>
      </c>
      <c r="S368" t="s">
        <v>3511</v>
      </c>
    </row>
    <row r="369" spans="1:19">
      <c r="A369" t="s">
        <v>385</v>
      </c>
      <c r="B369" t="s">
        <v>745</v>
      </c>
      <c r="C369" t="s">
        <v>804</v>
      </c>
      <c r="D369" t="b">
        <v>1</v>
      </c>
      <c r="E369" t="b">
        <v>0</v>
      </c>
      <c r="F369" t="b">
        <v>0</v>
      </c>
      <c r="G369" t="b">
        <v>0</v>
      </c>
      <c r="H369" t="b">
        <v>0</v>
      </c>
      <c r="I369" t="b">
        <v>0</v>
      </c>
      <c r="J369" t="b">
        <v>0</v>
      </c>
      <c r="K369" t="b">
        <v>0</v>
      </c>
      <c r="L369" t="b">
        <v>0</v>
      </c>
      <c r="N369" t="s">
        <v>1399</v>
      </c>
      <c r="O369" t="s">
        <v>1895</v>
      </c>
      <c r="P369" t="s">
        <v>2390</v>
      </c>
      <c r="Q369" s="7" t="s">
        <v>2885</v>
      </c>
      <c r="S369" t="s">
        <v>3512</v>
      </c>
    </row>
    <row r="370" spans="1:19">
      <c r="A370" t="s">
        <v>386</v>
      </c>
      <c r="B370" t="s">
        <v>621</v>
      </c>
      <c r="C370" t="s">
        <v>804</v>
      </c>
      <c r="D370" t="b">
        <v>1</v>
      </c>
      <c r="E370" t="b">
        <v>0</v>
      </c>
      <c r="F370" t="b">
        <v>0</v>
      </c>
      <c r="G370" t="b">
        <v>0</v>
      </c>
      <c r="H370" t="b">
        <v>0</v>
      </c>
      <c r="I370" t="b">
        <v>0</v>
      </c>
      <c r="J370" t="b">
        <v>0</v>
      </c>
      <c r="K370" t="b">
        <v>0</v>
      </c>
      <c r="L370" t="b">
        <v>0</v>
      </c>
      <c r="M370" t="s">
        <v>969</v>
      </c>
      <c r="N370" t="s">
        <v>1400</v>
      </c>
      <c r="O370" t="s">
        <v>1896</v>
      </c>
      <c r="P370" t="s">
        <v>2391</v>
      </c>
      <c r="Q370" s="7" t="s">
        <v>2886</v>
      </c>
      <c r="R370" t="s">
        <v>3164</v>
      </c>
      <c r="S370" t="s">
        <v>3513</v>
      </c>
    </row>
    <row r="371" spans="1:19">
      <c r="A371" t="s">
        <v>387</v>
      </c>
      <c r="B371" t="s">
        <v>620</v>
      </c>
      <c r="C371" t="s">
        <v>804</v>
      </c>
      <c r="D371" t="b">
        <v>1</v>
      </c>
      <c r="E371" t="b">
        <v>0</v>
      </c>
      <c r="F371" t="b">
        <v>0</v>
      </c>
      <c r="G371" t="b">
        <v>0</v>
      </c>
      <c r="H371" t="b">
        <v>0</v>
      </c>
      <c r="I371" t="b">
        <v>0</v>
      </c>
      <c r="J371" t="b">
        <v>1</v>
      </c>
      <c r="K371" t="b">
        <v>0</v>
      </c>
      <c r="L371" t="b">
        <v>0</v>
      </c>
      <c r="N371" t="s">
        <v>1401</v>
      </c>
      <c r="O371" t="s">
        <v>1897</v>
      </c>
      <c r="P371" t="s">
        <v>2392</v>
      </c>
      <c r="Q371" s="7" t="s">
        <v>2887</v>
      </c>
      <c r="S371" t="s">
        <v>3514</v>
      </c>
    </row>
    <row r="372" spans="1:19">
      <c r="A372" t="s">
        <v>388</v>
      </c>
      <c r="B372" t="s">
        <v>637</v>
      </c>
      <c r="C372" t="s">
        <v>804</v>
      </c>
      <c r="D372" t="b">
        <v>1</v>
      </c>
      <c r="E372" t="b">
        <v>0</v>
      </c>
      <c r="F372" t="b">
        <v>0</v>
      </c>
      <c r="G372" t="b">
        <v>0</v>
      </c>
      <c r="H372" t="b">
        <v>0</v>
      </c>
      <c r="I372" t="b">
        <v>0</v>
      </c>
      <c r="J372" t="b">
        <v>0</v>
      </c>
      <c r="K372" t="b">
        <v>0</v>
      </c>
      <c r="L372" t="b">
        <v>0</v>
      </c>
      <c r="M372" t="s">
        <v>970</v>
      </c>
      <c r="N372" t="s">
        <v>1402</v>
      </c>
      <c r="O372" t="s">
        <v>1898</v>
      </c>
      <c r="P372" t="s">
        <v>2393</v>
      </c>
      <c r="Q372" s="7" t="s">
        <v>2888</v>
      </c>
      <c r="R372" t="s">
        <v>3165</v>
      </c>
      <c r="S372" t="s">
        <v>3515</v>
      </c>
    </row>
    <row r="373" spans="1:19">
      <c r="A373" t="s">
        <v>389</v>
      </c>
      <c r="B373" t="s">
        <v>744</v>
      </c>
      <c r="C373" t="s">
        <v>804</v>
      </c>
      <c r="D373" t="b">
        <v>1</v>
      </c>
      <c r="E373" t="b">
        <v>0</v>
      </c>
      <c r="F373" t="b">
        <v>0</v>
      </c>
      <c r="G373" t="b">
        <v>0</v>
      </c>
      <c r="H373" t="b">
        <v>0</v>
      </c>
      <c r="I373" t="b">
        <v>0</v>
      </c>
      <c r="J373" t="b">
        <v>0</v>
      </c>
      <c r="K373" t="b">
        <v>0</v>
      </c>
      <c r="L373" t="b">
        <v>0</v>
      </c>
      <c r="N373" t="s">
        <v>1403</v>
      </c>
      <c r="O373" t="s">
        <v>1899</v>
      </c>
      <c r="P373" t="s">
        <v>2394</v>
      </c>
      <c r="Q373" s="7" t="s">
        <v>2889</v>
      </c>
      <c r="S373" t="s">
        <v>3516</v>
      </c>
    </row>
    <row r="374" spans="1:19">
      <c r="A374" t="s">
        <v>390</v>
      </c>
      <c r="B374" t="s">
        <v>618</v>
      </c>
      <c r="C374" t="s">
        <v>804</v>
      </c>
      <c r="D374" t="b">
        <v>1</v>
      </c>
      <c r="E374" t="b">
        <v>0</v>
      </c>
      <c r="F374" t="b">
        <v>0</v>
      </c>
      <c r="G374" t="b">
        <v>0</v>
      </c>
      <c r="H374" t="b">
        <v>0</v>
      </c>
      <c r="I374" t="b">
        <v>0</v>
      </c>
      <c r="J374" t="b">
        <v>0</v>
      </c>
      <c r="K374" t="b">
        <v>0</v>
      </c>
      <c r="L374" t="b">
        <v>0</v>
      </c>
      <c r="N374" t="s">
        <v>1404</v>
      </c>
      <c r="O374" t="s">
        <v>1900</v>
      </c>
      <c r="P374" t="s">
        <v>2395</v>
      </c>
      <c r="Q374" s="7" t="s">
        <v>2890</v>
      </c>
      <c r="S374" t="s">
        <v>3517</v>
      </c>
    </row>
    <row r="375" spans="1:19">
      <c r="A375" t="s">
        <v>391</v>
      </c>
      <c r="B375" t="s">
        <v>746</v>
      </c>
      <c r="C375" t="s">
        <v>804</v>
      </c>
      <c r="D375" t="b">
        <v>1</v>
      </c>
      <c r="E375" t="b">
        <v>0</v>
      </c>
      <c r="F375" t="b">
        <v>0</v>
      </c>
      <c r="G375" t="b">
        <v>0</v>
      </c>
      <c r="H375" t="b">
        <v>0</v>
      </c>
      <c r="I375" t="b">
        <v>0</v>
      </c>
      <c r="J375" t="b">
        <v>0</v>
      </c>
      <c r="K375" t="b">
        <v>0</v>
      </c>
      <c r="L375" t="b">
        <v>0</v>
      </c>
      <c r="M375" t="s">
        <v>971</v>
      </c>
      <c r="N375" t="s">
        <v>1405</v>
      </c>
      <c r="O375" t="s">
        <v>1901</v>
      </c>
      <c r="P375" t="s">
        <v>2396</v>
      </c>
      <c r="Q375" s="7" t="s">
        <v>2891</v>
      </c>
      <c r="R375" t="s">
        <v>3166</v>
      </c>
      <c r="S375" t="s">
        <v>3518</v>
      </c>
    </row>
    <row r="376" spans="1:19">
      <c r="A376" t="s">
        <v>392</v>
      </c>
      <c r="B376" t="s">
        <v>736</v>
      </c>
      <c r="C376" t="s">
        <v>804</v>
      </c>
      <c r="D376" t="b">
        <v>1</v>
      </c>
      <c r="E376" t="b">
        <v>0</v>
      </c>
      <c r="F376" t="b">
        <v>0</v>
      </c>
      <c r="G376" t="b">
        <v>1</v>
      </c>
      <c r="H376" t="b">
        <v>0</v>
      </c>
      <c r="I376" t="b">
        <v>0</v>
      </c>
      <c r="J376" t="b">
        <v>0</v>
      </c>
      <c r="K376" t="b">
        <v>0</v>
      </c>
      <c r="L376" t="b">
        <v>0</v>
      </c>
      <c r="M376" t="s">
        <v>972</v>
      </c>
      <c r="N376" t="s">
        <v>1406</v>
      </c>
      <c r="O376" t="s">
        <v>1902</v>
      </c>
      <c r="P376" t="s">
        <v>2397</v>
      </c>
      <c r="Q376" s="7" t="s">
        <v>2892</v>
      </c>
      <c r="R376" t="s">
        <v>3167</v>
      </c>
      <c r="S376" t="s">
        <v>3519</v>
      </c>
    </row>
    <row r="377" spans="1:19">
      <c r="A377" t="s">
        <v>393</v>
      </c>
      <c r="B377" t="s">
        <v>746</v>
      </c>
      <c r="C377" t="s">
        <v>804</v>
      </c>
      <c r="D377" t="b">
        <v>1</v>
      </c>
      <c r="E377" t="b">
        <v>0</v>
      </c>
      <c r="F377" t="b">
        <v>0</v>
      </c>
      <c r="G377" t="b">
        <v>0</v>
      </c>
      <c r="H377" t="b">
        <v>0</v>
      </c>
      <c r="I377" t="b">
        <v>0</v>
      </c>
      <c r="J377" t="b">
        <v>1</v>
      </c>
      <c r="K377" t="b">
        <v>0</v>
      </c>
      <c r="L377" t="b">
        <v>1</v>
      </c>
      <c r="M377" t="s">
        <v>973</v>
      </c>
      <c r="N377" t="s">
        <v>1407</v>
      </c>
      <c r="O377" t="s">
        <v>1903</v>
      </c>
      <c r="P377" t="s">
        <v>2398</v>
      </c>
      <c r="Q377" s="7" t="s">
        <v>2893</v>
      </c>
      <c r="R377" t="s">
        <v>3168</v>
      </c>
      <c r="S377" t="s">
        <v>3520</v>
      </c>
    </row>
    <row r="378" spans="1:19">
      <c r="A378" t="s">
        <v>394</v>
      </c>
      <c r="B378" t="s">
        <v>747</v>
      </c>
      <c r="C378" t="s">
        <v>804</v>
      </c>
      <c r="D378" t="b">
        <v>1</v>
      </c>
      <c r="E378" t="b">
        <v>0</v>
      </c>
      <c r="F378" t="b">
        <v>0</v>
      </c>
      <c r="G378" t="b">
        <v>0</v>
      </c>
      <c r="H378" t="b">
        <v>0</v>
      </c>
      <c r="I378" t="b">
        <v>0</v>
      </c>
      <c r="J378" t="b">
        <v>0</v>
      </c>
      <c r="K378" t="b">
        <v>0</v>
      </c>
      <c r="L378" t="b">
        <v>0</v>
      </c>
      <c r="M378" t="s">
        <v>974</v>
      </c>
      <c r="N378" t="s">
        <v>1408</v>
      </c>
      <c r="O378" t="s">
        <v>1904</v>
      </c>
      <c r="P378" t="s">
        <v>2399</v>
      </c>
      <c r="Q378" s="7" t="s">
        <v>2894</v>
      </c>
      <c r="R378" t="s">
        <v>3169</v>
      </c>
      <c r="S378" t="s">
        <v>3521</v>
      </c>
    </row>
    <row r="379" spans="1:19">
      <c r="A379" t="s">
        <v>395</v>
      </c>
      <c r="B379" t="s">
        <v>748</v>
      </c>
      <c r="C379" t="s">
        <v>804</v>
      </c>
      <c r="D379" t="b">
        <v>1</v>
      </c>
      <c r="E379" t="b">
        <v>0</v>
      </c>
      <c r="F379" t="b">
        <v>0</v>
      </c>
      <c r="G379" t="b">
        <v>0</v>
      </c>
      <c r="H379" t="b">
        <v>0</v>
      </c>
      <c r="I379" t="b">
        <v>0</v>
      </c>
      <c r="J379" t="b">
        <v>0</v>
      </c>
      <c r="K379" t="b">
        <v>0</v>
      </c>
      <c r="L379" t="b">
        <v>0</v>
      </c>
      <c r="M379" t="s">
        <v>975</v>
      </c>
      <c r="N379" t="s">
        <v>1409</v>
      </c>
      <c r="O379" t="s">
        <v>1905</v>
      </c>
      <c r="Q379" s="7" t="s">
        <v>2895</v>
      </c>
      <c r="R379" t="s">
        <v>3170</v>
      </c>
    </row>
    <row r="380" spans="1:19">
      <c r="A380" t="s">
        <v>396</v>
      </c>
      <c r="B380" t="s">
        <v>564</v>
      </c>
      <c r="C380" t="s">
        <v>804</v>
      </c>
      <c r="D380" t="b">
        <v>1</v>
      </c>
      <c r="E380" t="b">
        <v>0</v>
      </c>
      <c r="F380" t="b">
        <v>0</v>
      </c>
      <c r="G380" t="b">
        <v>0</v>
      </c>
      <c r="H380" t="b">
        <v>0</v>
      </c>
      <c r="I380" t="b">
        <v>0</v>
      </c>
      <c r="J380" t="b">
        <v>0</v>
      </c>
      <c r="K380" t="b">
        <v>0</v>
      </c>
      <c r="L380" t="b">
        <v>0</v>
      </c>
      <c r="N380" t="s">
        <v>1410</v>
      </c>
      <c r="O380" t="s">
        <v>1906</v>
      </c>
      <c r="P380" t="s">
        <v>2400</v>
      </c>
      <c r="Q380" s="7" t="s">
        <v>2896</v>
      </c>
      <c r="S380" t="s">
        <v>3522</v>
      </c>
    </row>
    <row r="381" spans="1:19">
      <c r="A381" t="s">
        <v>397</v>
      </c>
      <c r="B381" t="s">
        <v>749</v>
      </c>
      <c r="C381" t="s">
        <v>804</v>
      </c>
      <c r="D381" t="b">
        <v>1</v>
      </c>
      <c r="E381" t="b">
        <v>0</v>
      </c>
      <c r="F381" t="b">
        <v>0</v>
      </c>
      <c r="G381" t="b">
        <v>0</v>
      </c>
      <c r="H381" t="b">
        <v>0</v>
      </c>
      <c r="I381" t="b">
        <v>0</v>
      </c>
      <c r="J381" t="b">
        <v>0</v>
      </c>
      <c r="K381" t="b">
        <v>0</v>
      </c>
      <c r="L381" t="b">
        <v>0</v>
      </c>
      <c r="N381" t="s">
        <v>1411</v>
      </c>
      <c r="O381" t="s">
        <v>1907</v>
      </c>
      <c r="P381" t="s">
        <v>2401</v>
      </c>
      <c r="Q381" s="7" t="s">
        <v>2897</v>
      </c>
      <c r="S381" t="s">
        <v>3523</v>
      </c>
    </row>
    <row r="382" spans="1:19">
      <c r="A382" t="s">
        <v>398</v>
      </c>
      <c r="B382" t="s">
        <v>623</v>
      </c>
      <c r="C382" t="s">
        <v>804</v>
      </c>
      <c r="D382" t="b">
        <v>1</v>
      </c>
      <c r="E382" t="b">
        <v>0</v>
      </c>
      <c r="F382" t="b">
        <v>0</v>
      </c>
      <c r="G382" t="b">
        <v>0</v>
      </c>
      <c r="H382" t="b">
        <v>0</v>
      </c>
      <c r="I382" t="b">
        <v>0</v>
      </c>
      <c r="J382" t="b">
        <v>0</v>
      </c>
      <c r="K382" t="b">
        <v>0</v>
      </c>
      <c r="L382" t="b">
        <v>0</v>
      </c>
      <c r="N382" t="s">
        <v>1412</v>
      </c>
      <c r="O382" t="s">
        <v>1908</v>
      </c>
      <c r="P382" t="s">
        <v>2402</v>
      </c>
      <c r="Q382" s="7" t="s">
        <v>2898</v>
      </c>
      <c r="S382" t="s">
        <v>3524</v>
      </c>
    </row>
    <row r="383" spans="1:19">
      <c r="A383" t="s">
        <v>399</v>
      </c>
      <c r="B383" t="s">
        <v>750</v>
      </c>
      <c r="C383" t="s">
        <v>804</v>
      </c>
      <c r="D383" t="b">
        <v>1</v>
      </c>
      <c r="E383" t="b">
        <v>0</v>
      </c>
      <c r="F383" t="b">
        <v>0</v>
      </c>
      <c r="G383" t="b">
        <v>0</v>
      </c>
      <c r="H383" t="b">
        <v>0</v>
      </c>
      <c r="I383" t="b">
        <v>0</v>
      </c>
      <c r="J383" t="b">
        <v>0</v>
      </c>
      <c r="K383" t="b">
        <v>0</v>
      </c>
      <c r="L383" t="b">
        <v>0</v>
      </c>
      <c r="N383" t="s">
        <v>1413</v>
      </c>
      <c r="O383" t="s">
        <v>1909</v>
      </c>
      <c r="P383" t="s">
        <v>2403</v>
      </c>
      <c r="Q383" s="7" t="s">
        <v>2899</v>
      </c>
      <c r="S383" t="s">
        <v>3525</v>
      </c>
    </row>
    <row r="384" spans="1:19">
      <c r="A384" t="s">
        <v>400</v>
      </c>
      <c r="B384" t="s">
        <v>620</v>
      </c>
      <c r="C384" t="s">
        <v>804</v>
      </c>
      <c r="D384" t="b">
        <v>1</v>
      </c>
      <c r="E384" t="b">
        <v>0</v>
      </c>
      <c r="F384" t="b">
        <v>0</v>
      </c>
      <c r="G384" t="b">
        <v>0</v>
      </c>
      <c r="H384" t="b">
        <v>0</v>
      </c>
      <c r="I384" t="b">
        <v>0</v>
      </c>
      <c r="J384" t="b">
        <v>0</v>
      </c>
      <c r="K384" t="b">
        <v>0</v>
      </c>
      <c r="L384" t="b">
        <v>0</v>
      </c>
      <c r="N384" t="s">
        <v>1414</v>
      </c>
      <c r="O384" t="s">
        <v>1910</v>
      </c>
      <c r="P384" t="s">
        <v>2404</v>
      </c>
      <c r="Q384" s="7" t="s">
        <v>2900</v>
      </c>
      <c r="S384" t="s">
        <v>3526</v>
      </c>
    </row>
    <row r="385" spans="1:19">
      <c r="A385" t="s">
        <v>401</v>
      </c>
      <c r="B385" t="s">
        <v>751</v>
      </c>
      <c r="C385" t="s">
        <v>804</v>
      </c>
      <c r="D385" t="b">
        <v>1</v>
      </c>
      <c r="E385" t="b">
        <v>0</v>
      </c>
      <c r="F385" t="b">
        <v>0</v>
      </c>
      <c r="G385" t="b">
        <v>0</v>
      </c>
      <c r="H385" t="b">
        <v>0</v>
      </c>
      <c r="I385" t="b">
        <v>0</v>
      </c>
      <c r="J385" t="b">
        <v>0</v>
      </c>
      <c r="K385" t="b">
        <v>0</v>
      </c>
      <c r="L385" t="b">
        <v>0</v>
      </c>
      <c r="M385" t="s">
        <v>807</v>
      </c>
      <c r="N385" t="s">
        <v>1415</v>
      </c>
      <c r="O385" t="s">
        <v>1911</v>
      </c>
      <c r="P385" t="s">
        <v>2405</v>
      </c>
      <c r="Q385" s="7" t="s">
        <v>2901</v>
      </c>
    </row>
    <row r="386" spans="1:19">
      <c r="A386" t="s">
        <v>402</v>
      </c>
      <c r="B386" t="s">
        <v>693</v>
      </c>
      <c r="C386" t="s">
        <v>804</v>
      </c>
      <c r="D386" t="b">
        <v>1</v>
      </c>
      <c r="E386" t="b">
        <v>0</v>
      </c>
      <c r="F386" t="b">
        <v>0</v>
      </c>
      <c r="G386" t="b">
        <v>0</v>
      </c>
      <c r="H386" t="b">
        <v>0</v>
      </c>
      <c r="I386" t="b">
        <v>0</v>
      </c>
      <c r="J386" t="b">
        <v>0</v>
      </c>
      <c r="K386" t="b">
        <v>0</v>
      </c>
      <c r="L386" t="b">
        <v>0</v>
      </c>
      <c r="N386" t="s">
        <v>1416</v>
      </c>
      <c r="O386" t="s">
        <v>1912</v>
      </c>
      <c r="P386" t="s">
        <v>2406</v>
      </c>
      <c r="Q386" s="7" t="s">
        <v>2902</v>
      </c>
      <c r="S386" t="s">
        <v>3527</v>
      </c>
    </row>
    <row r="387" spans="1:19">
      <c r="A387" t="s">
        <v>403</v>
      </c>
      <c r="B387" t="s">
        <v>752</v>
      </c>
      <c r="C387" t="s">
        <v>804</v>
      </c>
      <c r="D387" t="b">
        <v>1</v>
      </c>
      <c r="E387" t="b">
        <v>0</v>
      </c>
      <c r="F387" t="b">
        <v>0</v>
      </c>
      <c r="G387" t="b">
        <v>0</v>
      </c>
      <c r="H387" t="b">
        <v>0</v>
      </c>
      <c r="I387" t="b">
        <v>0</v>
      </c>
      <c r="J387" t="b">
        <v>0</v>
      </c>
      <c r="K387" t="b">
        <v>0</v>
      </c>
      <c r="L387" t="b">
        <v>0</v>
      </c>
      <c r="M387" t="s">
        <v>976</v>
      </c>
      <c r="N387" t="s">
        <v>1417</v>
      </c>
      <c r="O387" t="s">
        <v>1913</v>
      </c>
      <c r="P387" t="s">
        <v>2407</v>
      </c>
      <c r="Q387" s="7" t="s">
        <v>2903</v>
      </c>
      <c r="R387" t="s">
        <v>3171</v>
      </c>
      <c r="S387" t="s">
        <v>3528</v>
      </c>
    </row>
    <row r="388" spans="1:19">
      <c r="A388" t="s">
        <v>404</v>
      </c>
      <c r="B388" t="s">
        <v>741</v>
      </c>
      <c r="C388" t="s">
        <v>804</v>
      </c>
      <c r="D388" t="b">
        <v>1</v>
      </c>
      <c r="E388" t="b">
        <v>0</v>
      </c>
      <c r="F388" t="b">
        <v>0</v>
      </c>
      <c r="G388" t="b">
        <v>0</v>
      </c>
      <c r="H388" t="b">
        <v>0</v>
      </c>
      <c r="I388" t="b">
        <v>0</v>
      </c>
      <c r="J388" t="b">
        <v>0</v>
      </c>
      <c r="K388" t="b">
        <v>0</v>
      </c>
      <c r="L388" t="b">
        <v>1</v>
      </c>
      <c r="M388" t="s">
        <v>977</v>
      </c>
      <c r="N388" t="s">
        <v>1418</v>
      </c>
      <c r="O388" t="s">
        <v>1914</v>
      </c>
      <c r="P388" t="s">
        <v>2408</v>
      </c>
      <c r="Q388" s="7" t="s">
        <v>2904</v>
      </c>
      <c r="R388" t="s">
        <v>3172</v>
      </c>
      <c r="S388" t="s">
        <v>3529</v>
      </c>
    </row>
    <row r="389" spans="1:19">
      <c r="A389" t="s">
        <v>405</v>
      </c>
      <c r="B389" t="s">
        <v>620</v>
      </c>
      <c r="C389" t="s">
        <v>804</v>
      </c>
      <c r="D389" t="b">
        <v>1</v>
      </c>
      <c r="E389" t="b">
        <v>0</v>
      </c>
      <c r="F389" t="b">
        <v>0</v>
      </c>
      <c r="G389" t="b">
        <v>0</v>
      </c>
      <c r="H389" t="b">
        <v>0</v>
      </c>
      <c r="I389" t="b">
        <v>0</v>
      </c>
      <c r="J389" t="b">
        <v>0</v>
      </c>
      <c r="K389" t="b">
        <v>0</v>
      </c>
      <c r="L389" t="b">
        <v>0</v>
      </c>
      <c r="N389" t="s">
        <v>1419</v>
      </c>
      <c r="O389" t="s">
        <v>1915</v>
      </c>
      <c r="P389" t="s">
        <v>2409</v>
      </c>
      <c r="Q389" s="7" t="s">
        <v>2905</v>
      </c>
      <c r="S389" t="s">
        <v>3530</v>
      </c>
    </row>
    <row r="390" spans="1:19">
      <c r="A390" t="s">
        <v>406</v>
      </c>
      <c r="B390" t="s">
        <v>753</v>
      </c>
      <c r="C390" t="s">
        <v>804</v>
      </c>
      <c r="D390" t="b">
        <v>1</v>
      </c>
      <c r="E390" t="b">
        <v>0</v>
      </c>
      <c r="F390" t="b">
        <v>0</v>
      </c>
      <c r="G390" t="b">
        <v>0</v>
      </c>
      <c r="H390" t="b">
        <v>0</v>
      </c>
      <c r="I390" t="b">
        <v>0</v>
      </c>
      <c r="J390" t="b">
        <v>0</v>
      </c>
      <c r="K390" t="b">
        <v>0</v>
      </c>
      <c r="L390" t="b">
        <v>0</v>
      </c>
      <c r="N390" t="s">
        <v>1420</v>
      </c>
      <c r="O390" t="s">
        <v>1916</v>
      </c>
      <c r="P390" t="s">
        <v>2410</v>
      </c>
      <c r="Q390" s="7" t="s">
        <v>2906</v>
      </c>
      <c r="S390" t="s">
        <v>3531</v>
      </c>
    </row>
    <row r="391" spans="1:19">
      <c r="A391" t="s">
        <v>407</v>
      </c>
      <c r="B391" t="s">
        <v>754</v>
      </c>
      <c r="C391" t="s">
        <v>804</v>
      </c>
      <c r="D391" t="b">
        <v>1</v>
      </c>
      <c r="E391" t="b">
        <v>0</v>
      </c>
      <c r="F391" t="b">
        <v>0</v>
      </c>
      <c r="G391" t="b">
        <v>0</v>
      </c>
      <c r="H391" t="b">
        <v>0</v>
      </c>
      <c r="I391" t="b">
        <v>0</v>
      </c>
      <c r="J391" t="b">
        <v>0</v>
      </c>
      <c r="K391" t="b">
        <v>0</v>
      </c>
      <c r="L391" t="b">
        <v>0</v>
      </c>
      <c r="N391" t="s">
        <v>1421</v>
      </c>
      <c r="O391" t="s">
        <v>1917</v>
      </c>
      <c r="P391" t="s">
        <v>2411</v>
      </c>
      <c r="Q391" s="7" t="s">
        <v>2907</v>
      </c>
      <c r="S391" t="s">
        <v>3532</v>
      </c>
    </row>
    <row r="392" spans="1:19">
      <c r="A392" t="s">
        <v>408</v>
      </c>
      <c r="B392" t="s">
        <v>546</v>
      </c>
      <c r="C392" t="s">
        <v>804</v>
      </c>
      <c r="D392" t="b">
        <v>1</v>
      </c>
      <c r="E392" t="b">
        <v>0</v>
      </c>
      <c r="F392" t="b">
        <v>0</v>
      </c>
      <c r="G392" t="b">
        <v>0</v>
      </c>
      <c r="H392" t="b">
        <v>0</v>
      </c>
      <c r="I392" t="b">
        <v>0</v>
      </c>
      <c r="J392" t="b">
        <v>0</v>
      </c>
      <c r="K392" t="b">
        <v>0</v>
      </c>
      <c r="L392" t="b">
        <v>0</v>
      </c>
      <c r="M392" t="s">
        <v>807</v>
      </c>
      <c r="N392" t="s">
        <v>1422</v>
      </c>
      <c r="O392" t="s">
        <v>1918</v>
      </c>
      <c r="P392" t="s">
        <v>2412</v>
      </c>
      <c r="Q392" s="7" t="s">
        <v>2908</v>
      </c>
    </row>
    <row r="393" spans="1:19">
      <c r="A393" t="s">
        <v>409</v>
      </c>
      <c r="B393" t="s">
        <v>755</v>
      </c>
      <c r="C393" t="s">
        <v>804</v>
      </c>
      <c r="D393" t="b">
        <v>1</v>
      </c>
      <c r="E393" t="b">
        <v>0</v>
      </c>
      <c r="F393" t="b">
        <v>0</v>
      </c>
      <c r="G393" t="b">
        <v>0</v>
      </c>
      <c r="H393" t="b">
        <v>0</v>
      </c>
      <c r="I393" t="b">
        <v>0</v>
      </c>
      <c r="J393" t="b">
        <v>0</v>
      </c>
      <c r="K393" t="b">
        <v>0</v>
      </c>
      <c r="L393" t="b">
        <v>0</v>
      </c>
      <c r="N393" t="s">
        <v>1423</v>
      </c>
      <c r="O393" t="s">
        <v>1919</v>
      </c>
      <c r="P393" t="s">
        <v>2413</v>
      </c>
      <c r="Q393" s="7" t="s">
        <v>2909</v>
      </c>
      <c r="S393" t="s">
        <v>3533</v>
      </c>
    </row>
    <row r="394" spans="1:19">
      <c r="A394" t="s">
        <v>410</v>
      </c>
      <c r="B394" t="s">
        <v>756</v>
      </c>
      <c r="C394" t="s">
        <v>804</v>
      </c>
      <c r="D394" t="b">
        <v>1</v>
      </c>
      <c r="E394" t="b">
        <v>0</v>
      </c>
      <c r="F394" t="b">
        <v>0</v>
      </c>
      <c r="G394" t="b">
        <v>0</v>
      </c>
      <c r="H394" t="b">
        <v>0</v>
      </c>
      <c r="I394" t="b">
        <v>0</v>
      </c>
      <c r="J394" t="b">
        <v>1</v>
      </c>
      <c r="K394" t="b">
        <v>0</v>
      </c>
      <c r="L394" t="b">
        <v>0</v>
      </c>
      <c r="N394" t="s">
        <v>1424</v>
      </c>
      <c r="O394" t="s">
        <v>1920</v>
      </c>
      <c r="P394" t="s">
        <v>2414</v>
      </c>
      <c r="Q394" s="7" t="s">
        <v>2910</v>
      </c>
      <c r="S394" t="s">
        <v>3534</v>
      </c>
    </row>
    <row r="395" spans="1:19">
      <c r="A395" t="s">
        <v>411</v>
      </c>
      <c r="B395" t="s">
        <v>671</v>
      </c>
      <c r="C395" t="s">
        <v>804</v>
      </c>
      <c r="D395" t="b">
        <v>1</v>
      </c>
      <c r="E395" t="b">
        <v>0</v>
      </c>
      <c r="F395" t="b">
        <v>0</v>
      </c>
      <c r="G395" t="b">
        <v>0</v>
      </c>
      <c r="H395" t="b">
        <v>0</v>
      </c>
      <c r="I395" t="b">
        <v>0</v>
      </c>
      <c r="J395" t="b">
        <v>0</v>
      </c>
      <c r="K395" t="b">
        <v>0</v>
      </c>
      <c r="L395" t="b">
        <v>0</v>
      </c>
      <c r="M395" t="s">
        <v>978</v>
      </c>
      <c r="N395" t="s">
        <v>1425</v>
      </c>
      <c r="O395" t="s">
        <v>1921</v>
      </c>
      <c r="P395" t="s">
        <v>2415</v>
      </c>
      <c r="Q395" s="7" t="s">
        <v>2911</v>
      </c>
      <c r="R395" t="s">
        <v>3173</v>
      </c>
    </row>
    <row r="396" spans="1:19">
      <c r="A396" t="s">
        <v>412</v>
      </c>
      <c r="B396" t="s">
        <v>525</v>
      </c>
      <c r="C396" t="s">
        <v>804</v>
      </c>
      <c r="D396" t="b">
        <v>1</v>
      </c>
      <c r="E396" t="b">
        <v>0</v>
      </c>
      <c r="F396" t="b">
        <v>0</v>
      </c>
      <c r="G396" t="b">
        <v>0</v>
      </c>
      <c r="H396" t="b">
        <v>0</v>
      </c>
      <c r="I396" t="b">
        <v>0</v>
      </c>
      <c r="J396" t="b">
        <v>0</v>
      </c>
      <c r="K396" t="b">
        <v>0</v>
      </c>
      <c r="L396" t="b">
        <v>0</v>
      </c>
      <c r="M396" t="s">
        <v>979</v>
      </c>
      <c r="N396" t="s">
        <v>1426</v>
      </c>
      <c r="O396" t="s">
        <v>1922</v>
      </c>
      <c r="P396" t="s">
        <v>2416</v>
      </c>
      <c r="Q396" s="7" t="s">
        <v>2912</v>
      </c>
      <c r="R396" t="s">
        <v>3174</v>
      </c>
    </row>
    <row r="397" spans="1:19">
      <c r="A397" t="s">
        <v>413</v>
      </c>
      <c r="B397" t="s">
        <v>757</v>
      </c>
      <c r="C397" t="s">
        <v>804</v>
      </c>
      <c r="D397" t="b">
        <v>1</v>
      </c>
      <c r="E397" t="b">
        <v>0</v>
      </c>
      <c r="F397" t="b">
        <v>0</v>
      </c>
      <c r="G397" t="b">
        <v>0</v>
      </c>
      <c r="H397" t="b">
        <v>0</v>
      </c>
      <c r="I397" t="b">
        <v>0</v>
      </c>
      <c r="J397" t="b">
        <v>0</v>
      </c>
      <c r="K397" t="b">
        <v>0</v>
      </c>
      <c r="L397" t="b">
        <v>0</v>
      </c>
      <c r="M397" t="s">
        <v>807</v>
      </c>
      <c r="N397" t="s">
        <v>1427</v>
      </c>
      <c r="O397" t="s">
        <v>1923</v>
      </c>
      <c r="P397" t="s">
        <v>2417</v>
      </c>
      <c r="Q397" s="7" t="s">
        <v>2913</v>
      </c>
    </row>
    <row r="398" spans="1:19">
      <c r="A398" t="s">
        <v>414</v>
      </c>
      <c r="B398" t="s">
        <v>620</v>
      </c>
      <c r="C398" t="s">
        <v>804</v>
      </c>
      <c r="D398" t="b">
        <v>1</v>
      </c>
      <c r="E398" t="b">
        <v>0</v>
      </c>
      <c r="F398" t="b">
        <v>0</v>
      </c>
      <c r="G398" t="b">
        <v>0</v>
      </c>
      <c r="H398" t="b">
        <v>0</v>
      </c>
      <c r="I398" t="b">
        <v>0</v>
      </c>
      <c r="J398" t="b">
        <v>1</v>
      </c>
      <c r="K398" t="b">
        <v>0</v>
      </c>
      <c r="L398" t="b">
        <v>0</v>
      </c>
      <c r="N398" t="s">
        <v>1428</v>
      </c>
      <c r="O398" t="s">
        <v>1924</v>
      </c>
      <c r="P398" t="s">
        <v>2418</v>
      </c>
      <c r="Q398" s="7" t="s">
        <v>2914</v>
      </c>
      <c r="S398" t="s">
        <v>3535</v>
      </c>
    </row>
    <row r="399" spans="1:19">
      <c r="A399" t="s">
        <v>415</v>
      </c>
      <c r="B399" t="s">
        <v>758</v>
      </c>
      <c r="C399" t="s">
        <v>804</v>
      </c>
      <c r="D399" t="b">
        <v>1</v>
      </c>
      <c r="E399" t="b">
        <v>0</v>
      </c>
      <c r="F399" t="b">
        <v>0</v>
      </c>
      <c r="G399" t="b">
        <v>0</v>
      </c>
      <c r="H399" t="b">
        <v>0</v>
      </c>
      <c r="I399" t="b">
        <v>0</v>
      </c>
      <c r="J399" t="b">
        <v>0</v>
      </c>
      <c r="K399" t="b">
        <v>0</v>
      </c>
      <c r="L399" t="b">
        <v>0</v>
      </c>
      <c r="M399" t="s">
        <v>980</v>
      </c>
      <c r="N399" t="s">
        <v>1429</v>
      </c>
      <c r="O399" t="s">
        <v>1925</v>
      </c>
      <c r="Q399" s="7" t="s">
        <v>2915</v>
      </c>
      <c r="R399" t="s">
        <v>3175</v>
      </c>
    </row>
    <row r="400" spans="1:19">
      <c r="A400" t="s">
        <v>416</v>
      </c>
      <c r="B400" t="s">
        <v>759</v>
      </c>
      <c r="C400" t="s">
        <v>804</v>
      </c>
      <c r="D400" t="b">
        <v>1</v>
      </c>
      <c r="E400" t="b">
        <v>0</v>
      </c>
      <c r="F400" t="b">
        <v>0</v>
      </c>
      <c r="G400" t="b">
        <v>0</v>
      </c>
      <c r="H400" t="b">
        <v>0</v>
      </c>
      <c r="I400" t="b">
        <v>0</v>
      </c>
      <c r="J400" t="b">
        <v>0</v>
      </c>
      <c r="K400" t="b">
        <v>0</v>
      </c>
      <c r="L400" t="b">
        <v>0</v>
      </c>
      <c r="N400" t="s">
        <v>1430</v>
      </c>
      <c r="O400" t="s">
        <v>1926</v>
      </c>
      <c r="P400" t="s">
        <v>2419</v>
      </c>
      <c r="Q400" s="7" t="s">
        <v>2916</v>
      </c>
      <c r="S400" t="s">
        <v>3536</v>
      </c>
    </row>
    <row r="401" spans="1:19">
      <c r="A401" t="s">
        <v>417</v>
      </c>
      <c r="B401" t="s">
        <v>613</v>
      </c>
      <c r="C401" t="s">
        <v>804</v>
      </c>
      <c r="D401" t="b">
        <v>1</v>
      </c>
      <c r="E401" t="b">
        <v>0</v>
      </c>
      <c r="F401" t="b">
        <v>0</v>
      </c>
      <c r="G401" t="b">
        <v>0</v>
      </c>
      <c r="H401" t="b">
        <v>0</v>
      </c>
      <c r="I401" t="b">
        <v>0</v>
      </c>
      <c r="J401" t="b">
        <v>0</v>
      </c>
      <c r="K401" t="b">
        <v>0</v>
      </c>
      <c r="L401" t="b">
        <v>0</v>
      </c>
      <c r="M401" t="s">
        <v>981</v>
      </c>
      <c r="N401" t="s">
        <v>1431</v>
      </c>
      <c r="O401" t="s">
        <v>1927</v>
      </c>
      <c r="P401" t="s">
        <v>2420</v>
      </c>
      <c r="Q401" s="7" t="s">
        <v>2917</v>
      </c>
      <c r="R401" t="s">
        <v>3176</v>
      </c>
    </row>
    <row r="402" spans="1:19">
      <c r="A402" t="s">
        <v>418</v>
      </c>
      <c r="B402" t="s">
        <v>546</v>
      </c>
      <c r="C402" t="s">
        <v>804</v>
      </c>
      <c r="D402" t="b">
        <v>1</v>
      </c>
      <c r="E402" t="b">
        <v>0</v>
      </c>
      <c r="F402" t="b">
        <v>0</v>
      </c>
      <c r="G402" t="b">
        <v>0</v>
      </c>
      <c r="H402" t="b">
        <v>0</v>
      </c>
      <c r="I402" t="b">
        <v>0</v>
      </c>
      <c r="J402" t="b">
        <v>0</v>
      </c>
      <c r="K402" t="b">
        <v>0</v>
      </c>
      <c r="L402" t="b">
        <v>0</v>
      </c>
      <c r="M402" t="s">
        <v>807</v>
      </c>
      <c r="N402" t="s">
        <v>1432</v>
      </c>
      <c r="O402" t="s">
        <v>1928</v>
      </c>
      <c r="P402" t="s">
        <v>2421</v>
      </c>
      <c r="Q402" s="7" t="s">
        <v>2918</v>
      </c>
    </row>
    <row r="403" spans="1:19">
      <c r="A403" t="s">
        <v>419</v>
      </c>
      <c r="B403" t="s">
        <v>623</v>
      </c>
      <c r="C403" t="s">
        <v>804</v>
      </c>
      <c r="D403" t="b">
        <v>1</v>
      </c>
      <c r="E403" t="b">
        <v>0</v>
      </c>
      <c r="F403" t="b">
        <v>0</v>
      </c>
      <c r="G403" t="b">
        <v>0</v>
      </c>
      <c r="H403" t="b">
        <v>0</v>
      </c>
      <c r="I403" t="b">
        <v>0</v>
      </c>
      <c r="J403" t="b">
        <v>0</v>
      </c>
      <c r="K403" t="b">
        <v>0</v>
      </c>
      <c r="L403" t="b">
        <v>0</v>
      </c>
      <c r="N403" t="s">
        <v>1433</v>
      </c>
      <c r="O403" t="s">
        <v>1929</v>
      </c>
      <c r="P403" t="s">
        <v>2422</v>
      </c>
      <c r="Q403" s="7" t="s">
        <v>2919</v>
      </c>
      <c r="S403" t="s">
        <v>3537</v>
      </c>
    </row>
    <row r="404" spans="1:19">
      <c r="A404" t="s">
        <v>420</v>
      </c>
      <c r="B404" t="s">
        <v>760</v>
      </c>
      <c r="C404" t="s">
        <v>804</v>
      </c>
      <c r="D404" t="b">
        <v>1</v>
      </c>
      <c r="E404" t="b">
        <v>0</v>
      </c>
      <c r="F404" t="b">
        <v>0</v>
      </c>
      <c r="G404" t="b">
        <v>0</v>
      </c>
      <c r="H404" t="b">
        <v>0</v>
      </c>
      <c r="I404" t="b">
        <v>0</v>
      </c>
      <c r="J404" t="b">
        <v>0</v>
      </c>
      <c r="K404" t="b">
        <v>0</v>
      </c>
      <c r="L404" t="b">
        <v>0</v>
      </c>
      <c r="N404" t="s">
        <v>1434</v>
      </c>
      <c r="O404" t="s">
        <v>1930</v>
      </c>
      <c r="P404" t="s">
        <v>2423</v>
      </c>
      <c r="Q404" s="7" t="s">
        <v>2920</v>
      </c>
      <c r="S404" t="s">
        <v>3538</v>
      </c>
    </row>
    <row r="405" spans="1:19">
      <c r="A405" t="s">
        <v>421</v>
      </c>
      <c r="B405" t="s">
        <v>761</v>
      </c>
      <c r="C405" t="s">
        <v>804</v>
      </c>
      <c r="D405" t="b">
        <v>1</v>
      </c>
      <c r="E405" t="b">
        <v>0</v>
      </c>
      <c r="F405" t="b">
        <v>0</v>
      </c>
      <c r="G405" t="b">
        <v>0</v>
      </c>
      <c r="H405" t="b">
        <v>0</v>
      </c>
      <c r="I405" t="b">
        <v>0</v>
      </c>
      <c r="J405" t="b">
        <v>0</v>
      </c>
      <c r="K405" t="b">
        <v>0</v>
      </c>
      <c r="L405" t="b">
        <v>0</v>
      </c>
      <c r="M405" t="s">
        <v>982</v>
      </c>
      <c r="N405" t="s">
        <v>1435</v>
      </c>
      <c r="O405" t="s">
        <v>1931</v>
      </c>
      <c r="P405" t="s">
        <v>2424</v>
      </c>
      <c r="Q405" s="7" t="s">
        <v>2921</v>
      </c>
      <c r="R405" t="s">
        <v>3177</v>
      </c>
      <c r="S405" t="s">
        <v>3539</v>
      </c>
    </row>
    <row r="406" spans="1:19">
      <c r="A406" t="s">
        <v>422</v>
      </c>
      <c r="B406" t="s">
        <v>706</v>
      </c>
      <c r="C406" t="s">
        <v>804</v>
      </c>
      <c r="D406" t="b">
        <v>1</v>
      </c>
      <c r="E406" t="b">
        <v>0</v>
      </c>
      <c r="F406" t="b">
        <v>0</v>
      </c>
      <c r="G406" t="b">
        <v>0</v>
      </c>
      <c r="H406" t="b">
        <v>0</v>
      </c>
      <c r="I406" t="b">
        <v>0</v>
      </c>
      <c r="J406" t="b">
        <v>0</v>
      </c>
      <c r="K406" t="b">
        <v>0</v>
      </c>
      <c r="L406" t="b">
        <v>0</v>
      </c>
      <c r="M406" t="s">
        <v>983</v>
      </c>
      <c r="N406" t="s">
        <v>1436</v>
      </c>
      <c r="O406" t="s">
        <v>1932</v>
      </c>
      <c r="P406" t="s">
        <v>2425</v>
      </c>
      <c r="Q406" s="7" t="s">
        <v>2922</v>
      </c>
      <c r="R406" t="s">
        <v>3178</v>
      </c>
      <c r="S406" t="s">
        <v>3540</v>
      </c>
    </row>
    <row r="407" spans="1:19">
      <c r="A407" t="s">
        <v>423</v>
      </c>
      <c r="B407" t="s">
        <v>762</v>
      </c>
      <c r="C407" t="s">
        <v>804</v>
      </c>
      <c r="D407" t="b">
        <v>1</v>
      </c>
      <c r="E407" t="b">
        <v>0</v>
      </c>
      <c r="F407" t="b">
        <v>0</v>
      </c>
      <c r="G407" t="b">
        <v>0</v>
      </c>
      <c r="H407" t="b">
        <v>0</v>
      </c>
      <c r="I407" t="b">
        <v>0</v>
      </c>
      <c r="J407" t="b">
        <v>0</v>
      </c>
      <c r="K407" t="b">
        <v>0</v>
      </c>
      <c r="L407" t="b">
        <v>0</v>
      </c>
      <c r="N407" t="s">
        <v>1437</v>
      </c>
      <c r="O407" t="s">
        <v>1933</v>
      </c>
      <c r="P407" t="s">
        <v>2426</v>
      </c>
      <c r="Q407" s="7" t="s">
        <v>2923</v>
      </c>
      <c r="S407" t="s">
        <v>3541</v>
      </c>
    </row>
    <row r="408" spans="1:19">
      <c r="A408" t="s">
        <v>424</v>
      </c>
      <c r="B408" t="s">
        <v>763</v>
      </c>
      <c r="C408" t="s">
        <v>804</v>
      </c>
      <c r="D408" t="b">
        <v>1</v>
      </c>
      <c r="E408" t="b">
        <v>0</v>
      </c>
      <c r="F408" t="b">
        <v>0</v>
      </c>
      <c r="G408" t="b">
        <v>0</v>
      </c>
      <c r="H408" t="b">
        <v>0</v>
      </c>
      <c r="I408" t="b">
        <v>0</v>
      </c>
      <c r="J408" t="b">
        <v>0</v>
      </c>
      <c r="K408" t="b">
        <v>0</v>
      </c>
      <c r="L408" t="b">
        <v>0</v>
      </c>
      <c r="N408" t="s">
        <v>1438</v>
      </c>
      <c r="O408" t="s">
        <v>1934</v>
      </c>
      <c r="P408" t="s">
        <v>2427</v>
      </c>
      <c r="Q408" s="7" t="s">
        <v>2924</v>
      </c>
      <c r="S408" t="s">
        <v>3542</v>
      </c>
    </row>
    <row r="409" spans="1:19">
      <c r="A409" t="s">
        <v>425</v>
      </c>
      <c r="B409" t="s">
        <v>764</v>
      </c>
      <c r="C409" t="s">
        <v>804</v>
      </c>
      <c r="D409" t="b">
        <v>1</v>
      </c>
      <c r="E409" t="b">
        <v>0</v>
      </c>
      <c r="F409" t="b">
        <v>0</v>
      </c>
      <c r="G409" t="b">
        <v>0</v>
      </c>
      <c r="H409" t="b">
        <v>0</v>
      </c>
      <c r="I409" t="b">
        <v>0</v>
      </c>
      <c r="J409" t="b">
        <v>0</v>
      </c>
      <c r="K409" t="b">
        <v>0</v>
      </c>
      <c r="L409" t="b">
        <v>0</v>
      </c>
      <c r="N409" t="s">
        <v>1439</v>
      </c>
      <c r="O409" t="s">
        <v>1935</v>
      </c>
      <c r="P409" t="s">
        <v>2428</v>
      </c>
      <c r="Q409" s="7" t="s">
        <v>2925</v>
      </c>
      <c r="S409" t="s">
        <v>3543</v>
      </c>
    </row>
    <row r="410" spans="1:19">
      <c r="A410" t="s">
        <v>426</v>
      </c>
      <c r="B410" t="s">
        <v>765</v>
      </c>
      <c r="C410" t="s">
        <v>804</v>
      </c>
      <c r="D410" t="b">
        <v>1</v>
      </c>
      <c r="E410" t="b">
        <v>0</v>
      </c>
      <c r="F410" t="b">
        <v>0</v>
      </c>
      <c r="G410" t="b">
        <v>0</v>
      </c>
      <c r="H410" t="b">
        <v>0</v>
      </c>
      <c r="I410" t="b">
        <v>0</v>
      </c>
      <c r="J410" t="b">
        <v>0</v>
      </c>
      <c r="K410" t="b">
        <v>0</v>
      </c>
      <c r="L410" t="b">
        <v>0</v>
      </c>
      <c r="M410" t="s">
        <v>807</v>
      </c>
      <c r="N410" t="s">
        <v>1440</v>
      </c>
      <c r="O410" t="s">
        <v>1936</v>
      </c>
      <c r="P410" t="s">
        <v>2429</v>
      </c>
      <c r="Q410" s="7" t="s">
        <v>2926</v>
      </c>
    </row>
    <row r="411" spans="1:19">
      <c r="A411" t="s">
        <v>427</v>
      </c>
      <c r="B411" t="s">
        <v>527</v>
      </c>
      <c r="C411" t="s">
        <v>804</v>
      </c>
      <c r="D411" t="b">
        <v>1</v>
      </c>
      <c r="E411" t="b">
        <v>0</v>
      </c>
      <c r="F411" t="b">
        <v>0</v>
      </c>
      <c r="G411" t="b">
        <v>0</v>
      </c>
      <c r="H411" t="b">
        <v>0</v>
      </c>
      <c r="I411" t="b">
        <v>0</v>
      </c>
      <c r="J411" t="b">
        <v>0</v>
      </c>
      <c r="K411" t="b">
        <v>0</v>
      </c>
      <c r="L411" t="b">
        <v>0</v>
      </c>
      <c r="N411" t="s">
        <v>1441</v>
      </c>
      <c r="O411" t="s">
        <v>1937</v>
      </c>
      <c r="P411" t="s">
        <v>2430</v>
      </c>
      <c r="Q411" s="7" t="s">
        <v>2927</v>
      </c>
      <c r="S411" t="s">
        <v>3544</v>
      </c>
    </row>
    <row r="412" spans="1:19">
      <c r="A412" t="s">
        <v>428</v>
      </c>
      <c r="B412" t="s">
        <v>698</v>
      </c>
      <c r="C412" t="s">
        <v>804</v>
      </c>
      <c r="D412" t="b">
        <v>1</v>
      </c>
      <c r="E412" t="b">
        <v>0</v>
      </c>
      <c r="F412" t="b">
        <v>0</v>
      </c>
      <c r="G412" t="b">
        <v>0</v>
      </c>
      <c r="H412" t="b">
        <v>0</v>
      </c>
      <c r="I412" t="b">
        <v>0</v>
      </c>
      <c r="J412" t="b">
        <v>0</v>
      </c>
      <c r="K412" t="b">
        <v>0</v>
      </c>
      <c r="L412" t="b">
        <v>0</v>
      </c>
      <c r="N412" t="s">
        <v>1442</v>
      </c>
      <c r="O412" t="s">
        <v>1938</v>
      </c>
      <c r="P412" t="s">
        <v>2431</v>
      </c>
      <c r="Q412" s="7" t="s">
        <v>2928</v>
      </c>
      <c r="S412" t="s">
        <v>3545</v>
      </c>
    </row>
    <row r="413" spans="1:19">
      <c r="A413" t="s">
        <v>429</v>
      </c>
      <c r="B413" t="s">
        <v>526</v>
      </c>
      <c r="C413" t="s">
        <v>804</v>
      </c>
      <c r="D413" t="b">
        <v>1</v>
      </c>
      <c r="E413" t="b">
        <v>0</v>
      </c>
      <c r="F413" t="b">
        <v>0</v>
      </c>
      <c r="G413" t="b">
        <v>0</v>
      </c>
      <c r="H413" t="b">
        <v>0</v>
      </c>
      <c r="I413" t="b">
        <v>0</v>
      </c>
      <c r="J413" t="b">
        <v>1</v>
      </c>
      <c r="K413" t="b">
        <v>0</v>
      </c>
      <c r="L413" t="b">
        <v>0</v>
      </c>
      <c r="M413" t="s">
        <v>984</v>
      </c>
      <c r="N413" t="s">
        <v>1443</v>
      </c>
      <c r="O413" t="s">
        <v>1939</v>
      </c>
      <c r="P413" t="s">
        <v>2432</v>
      </c>
      <c r="Q413" s="7" t="s">
        <v>2929</v>
      </c>
      <c r="R413" t="s">
        <v>3179</v>
      </c>
      <c r="S413" t="s">
        <v>3546</v>
      </c>
    </row>
    <row r="414" spans="1:19">
      <c r="A414" t="s">
        <v>430</v>
      </c>
      <c r="B414" t="s">
        <v>623</v>
      </c>
      <c r="C414" t="s">
        <v>804</v>
      </c>
      <c r="D414" t="b">
        <v>1</v>
      </c>
      <c r="E414" t="b">
        <v>0</v>
      </c>
      <c r="F414" t="b">
        <v>0</v>
      </c>
      <c r="G414" t="b">
        <v>0</v>
      </c>
      <c r="H414" t="b">
        <v>0</v>
      </c>
      <c r="I414" t="b">
        <v>0</v>
      </c>
      <c r="J414" t="b">
        <v>0</v>
      </c>
      <c r="K414" t="b">
        <v>0</v>
      </c>
      <c r="L414" t="b">
        <v>0</v>
      </c>
      <c r="N414" t="s">
        <v>1444</v>
      </c>
      <c r="O414" t="s">
        <v>1940</v>
      </c>
      <c r="P414" t="s">
        <v>2433</v>
      </c>
      <c r="Q414" s="7" t="s">
        <v>2930</v>
      </c>
      <c r="S414" t="s">
        <v>3547</v>
      </c>
    </row>
    <row r="415" spans="1:19">
      <c r="A415" t="s">
        <v>431</v>
      </c>
      <c r="B415" t="s">
        <v>700</v>
      </c>
      <c r="C415" t="s">
        <v>804</v>
      </c>
      <c r="D415" t="b">
        <v>1</v>
      </c>
      <c r="E415" t="b">
        <v>0</v>
      </c>
      <c r="F415" t="b">
        <v>0</v>
      </c>
      <c r="G415" t="b">
        <v>0</v>
      </c>
      <c r="H415" t="b">
        <v>0</v>
      </c>
      <c r="I415" t="b">
        <v>0</v>
      </c>
      <c r="J415" t="b">
        <v>0</v>
      </c>
      <c r="K415" t="b">
        <v>0</v>
      </c>
      <c r="L415" t="b">
        <v>0</v>
      </c>
      <c r="N415" t="s">
        <v>1445</v>
      </c>
      <c r="O415" t="s">
        <v>1941</v>
      </c>
      <c r="P415" t="s">
        <v>2434</v>
      </c>
      <c r="Q415" s="7" t="s">
        <v>2931</v>
      </c>
      <c r="S415" t="s">
        <v>3548</v>
      </c>
    </row>
    <row r="416" spans="1:19">
      <c r="A416" t="s">
        <v>432</v>
      </c>
      <c r="B416" t="s">
        <v>659</v>
      </c>
      <c r="C416" t="s">
        <v>804</v>
      </c>
      <c r="D416" t="b">
        <v>1</v>
      </c>
      <c r="E416" t="b">
        <v>0</v>
      </c>
      <c r="F416" t="b">
        <v>0</v>
      </c>
      <c r="G416" t="b">
        <v>0</v>
      </c>
      <c r="H416" t="b">
        <v>0</v>
      </c>
      <c r="I416" t="b">
        <v>0</v>
      </c>
      <c r="J416" t="b">
        <v>0</v>
      </c>
      <c r="K416" t="b">
        <v>0</v>
      </c>
      <c r="L416" t="b">
        <v>0</v>
      </c>
      <c r="M416" t="s">
        <v>985</v>
      </c>
      <c r="N416" t="s">
        <v>1446</v>
      </c>
      <c r="O416" t="s">
        <v>1942</v>
      </c>
      <c r="P416" t="s">
        <v>2435</v>
      </c>
      <c r="Q416" s="7" t="s">
        <v>2932</v>
      </c>
      <c r="R416" t="s">
        <v>3180</v>
      </c>
      <c r="S416" t="s">
        <v>3549</v>
      </c>
    </row>
    <row r="417" spans="1:19">
      <c r="A417" t="s">
        <v>433</v>
      </c>
      <c r="B417" t="s">
        <v>766</v>
      </c>
      <c r="C417" t="s">
        <v>804</v>
      </c>
      <c r="D417" t="b">
        <v>1</v>
      </c>
      <c r="E417" t="b">
        <v>0</v>
      </c>
      <c r="F417" t="b">
        <v>0</v>
      </c>
      <c r="G417" t="b">
        <v>0</v>
      </c>
      <c r="H417" t="b">
        <v>0</v>
      </c>
      <c r="I417" t="b">
        <v>0</v>
      </c>
      <c r="J417" t="b">
        <v>0</v>
      </c>
      <c r="K417" t="b">
        <v>0</v>
      </c>
      <c r="L417" t="b">
        <v>0</v>
      </c>
      <c r="M417" t="s">
        <v>986</v>
      </c>
      <c r="N417" t="s">
        <v>1447</v>
      </c>
      <c r="O417" t="s">
        <v>1943</v>
      </c>
      <c r="P417" t="s">
        <v>2436</v>
      </c>
      <c r="Q417" s="7" t="s">
        <v>2933</v>
      </c>
      <c r="R417" t="s">
        <v>3181</v>
      </c>
      <c r="S417" t="s">
        <v>3550</v>
      </c>
    </row>
    <row r="418" spans="1:19">
      <c r="A418" t="s">
        <v>434</v>
      </c>
      <c r="B418" t="s">
        <v>767</v>
      </c>
      <c r="C418" t="s">
        <v>804</v>
      </c>
      <c r="D418" t="b">
        <v>1</v>
      </c>
      <c r="E418" t="b">
        <v>0</v>
      </c>
      <c r="F418" t="b">
        <v>0</v>
      </c>
      <c r="G418" t="b">
        <v>0</v>
      </c>
      <c r="H418" t="b">
        <v>0</v>
      </c>
      <c r="I418" t="b">
        <v>0</v>
      </c>
      <c r="J418" t="b">
        <v>0</v>
      </c>
      <c r="K418" t="b">
        <v>0</v>
      </c>
      <c r="L418" t="b">
        <v>0</v>
      </c>
      <c r="M418" t="s">
        <v>807</v>
      </c>
      <c r="N418" t="s">
        <v>1448</v>
      </c>
      <c r="O418" t="s">
        <v>1944</v>
      </c>
      <c r="P418" t="s">
        <v>2437</v>
      </c>
      <c r="Q418" s="7" t="s">
        <v>2934</v>
      </c>
    </row>
    <row r="419" spans="1:19">
      <c r="A419" t="s">
        <v>435</v>
      </c>
      <c r="B419" t="s">
        <v>742</v>
      </c>
      <c r="C419" t="s">
        <v>804</v>
      </c>
      <c r="D419" t="b">
        <v>1</v>
      </c>
      <c r="E419" t="b">
        <v>0</v>
      </c>
      <c r="F419" t="b">
        <v>0</v>
      </c>
      <c r="G419" t="b">
        <v>0</v>
      </c>
      <c r="H419" t="b">
        <v>0</v>
      </c>
      <c r="I419" t="b">
        <v>0</v>
      </c>
      <c r="J419" t="b">
        <v>0</v>
      </c>
      <c r="K419" t="b">
        <v>0</v>
      </c>
      <c r="L419" t="b">
        <v>0</v>
      </c>
      <c r="M419" t="s">
        <v>987</v>
      </c>
      <c r="N419" t="s">
        <v>1449</v>
      </c>
      <c r="O419" t="s">
        <v>1945</v>
      </c>
      <c r="P419" t="s">
        <v>2438</v>
      </c>
      <c r="Q419" s="7" t="s">
        <v>2935</v>
      </c>
      <c r="R419" t="s">
        <v>3182</v>
      </c>
    </row>
    <row r="420" spans="1:19">
      <c r="A420" t="s">
        <v>436</v>
      </c>
      <c r="B420" t="s">
        <v>619</v>
      </c>
      <c r="C420" t="s">
        <v>804</v>
      </c>
      <c r="D420" t="b">
        <v>1</v>
      </c>
      <c r="E420" t="b">
        <v>0</v>
      </c>
      <c r="F420" t="b">
        <v>0</v>
      </c>
      <c r="G420" t="b">
        <v>0</v>
      </c>
      <c r="H420" t="b">
        <v>0</v>
      </c>
      <c r="I420" t="b">
        <v>0</v>
      </c>
      <c r="J420" t="b">
        <v>0</v>
      </c>
      <c r="K420" t="b">
        <v>0</v>
      </c>
      <c r="L420" t="b">
        <v>0</v>
      </c>
      <c r="N420" t="s">
        <v>1450</v>
      </c>
      <c r="O420" t="s">
        <v>1946</v>
      </c>
      <c r="P420" t="s">
        <v>2439</v>
      </c>
      <c r="Q420" s="7" t="s">
        <v>2936</v>
      </c>
      <c r="S420" t="s">
        <v>3551</v>
      </c>
    </row>
    <row r="421" spans="1:19">
      <c r="A421" t="s">
        <v>437</v>
      </c>
      <c r="B421" t="s">
        <v>621</v>
      </c>
      <c r="C421" t="s">
        <v>804</v>
      </c>
      <c r="D421" t="b">
        <v>1</v>
      </c>
      <c r="E421" t="b">
        <v>0</v>
      </c>
      <c r="F421" t="b">
        <v>0</v>
      </c>
      <c r="G421" t="b">
        <v>0</v>
      </c>
      <c r="H421" t="b">
        <v>0</v>
      </c>
      <c r="I421" t="b">
        <v>0</v>
      </c>
      <c r="J421" t="b">
        <v>1</v>
      </c>
      <c r="K421" t="b">
        <v>0</v>
      </c>
      <c r="L421" t="b">
        <v>0</v>
      </c>
      <c r="M421" t="s">
        <v>988</v>
      </c>
      <c r="N421" t="s">
        <v>1451</v>
      </c>
      <c r="O421" t="s">
        <v>1947</v>
      </c>
      <c r="P421" t="s">
        <v>2440</v>
      </c>
      <c r="Q421" s="7" t="s">
        <v>2937</v>
      </c>
      <c r="R421" t="s">
        <v>3183</v>
      </c>
      <c r="S421" t="s">
        <v>3552</v>
      </c>
    </row>
    <row r="422" spans="1:19">
      <c r="A422" t="s">
        <v>438</v>
      </c>
      <c r="B422" t="s">
        <v>768</v>
      </c>
      <c r="C422" t="s">
        <v>804</v>
      </c>
      <c r="D422" t="b">
        <v>1</v>
      </c>
      <c r="E422" t="b">
        <v>0</v>
      </c>
      <c r="F422" t="b">
        <v>0</v>
      </c>
      <c r="G422" t="b">
        <v>0</v>
      </c>
      <c r="H422" t="b">
        <v>0</v>
      </c>
      <c r="I422" t="b">
        <v>0</v>
      </c>
      <c r="J422" t="b">
        <v>0</v>
      </c>
      <c r="K422" t="b">
        <v>0</v>
      </c>
      <c r="L422" t="b">
        <v>0</v>
      </c>
      <c r="N422" t="s">
        <v>1452</v>
      </c>
      <c r="O422" t="s">
        <v>1948</v>
      </c>
      <c r="P422" t="s">
        <v>2441</v>
      </c>
      <c r="Q422" s="7" t="s">
        <v>2938</v>
      </c>
      <c r="S422" t="s">
        <v>3553</v>
      </c>
    </row>
    <row r="423" spans="1:19">
      <c r="A423" t="s">
        <v>439</v>
      </c>
      <c r="B423" t="s">
        <v>617</v>
      </c>
      <c r="C423" t="s">
        <v>804</v>
      </c>
      <c r="D423" t="b">
        <v>1</v>
      </c>
      <c r="E423" t="b">
        <v>0</v>
      </c>
      <c r="F423" t="b">
        <v>0</v>
      </c>
      <c r="G423" t="b">
        <v>0</v>
      </c>
      <c r="H423" t="b">
        <v>0</v>
      </c>
      <c r="I423" t="b">
        <v>0</v>
      </c>
      <c r="J423" t="b">
        <v>0</v>
      </c>
      <c r="K423" t="b">
        <v>0</v>
      </c>
      <c r="L423" t="b">
        <v>0</v>
      </c>
      <c r="N423" t="s">
        <v>1453</v>
      </c>
      <c r="O423" t="s">
        <v>1949</v>
      </c>
      <c r="P423" t="s">
        <v>2442</v>
      </c>
      <c r="Q423" s="7" t="s">
        <v>2939</v>
      </c>
      <c r="S423" t="s">
        <v>3554</v>
      </c>
    </row>
    <row r="424" spans="1:19">
      <c r="A424" t="s">
        <v>440</v>
      </c>
      <c r="B424" t="s">
        <v>617</v>
      </c>
      <c r="C424" t="s">
        <v>804</v>
      </c>
      <c r="D424" t="b">
        <v>1</v>
      </c>
      <c r="E424" t="b">
        <v>0</v>
      </c>
      <c r="F424" t="b">
        <v>0</v>
      </c>
      <c r="G424" t="b">
        <v>0</v>
      </c>
      <c r="H424" t="b">
        <v>0</v>
      </c>
      <c r="I424" t="b">
        <v>0</v>
      </c>
      <c r="J424" t="b">
        <v>0</v>
      </c>
      <c r="K424" t="b">
        <v>0</v>
      </c>
      <c r="L424" t="b">
        <v>0</v>
      </c>
      <c r="N424" t="s">
        <v>1454</v>
      </c>
      <c r="O424" t="s">
        <v>1950</v>
      </c>
      <c r="P424" t="s">
        <v>2443</v>
      </c>
      <c r="Q424" s="7" t="s">
        <v>2940</v>
      </c>
      <c r="S424" t="s">
        <v>3555</v>
      </c>
    </row>
    <row r="425" spans="1:19">
      <c r="A425" t="s">
        <v>441</v>
      </c>
      <c r="B425" t="s">
        <v>769</v>
      </c>
      <c r="C425" t="s">
        <v>804</v>
      </c>
      <c r="D425" t="b">
        <v>1</v>
      </c>
      <c r="E425" t="b">
        <v>0</v>
      </c>
      <c r="F425" t="b">
        <v>0</v>
      </c>
      <c r="G425" t="b">
        <v>0</v>
      </c>
      <c r="H425" t="b">
        <v>0</v>
      </c>
      <c r="I425" t="b">
        <v>0</v>
      </c>
      <c r="J425" t="b">
        <v>0</v>
      </c>
      <c r="K425" t="b">
        <v>0</v>
      </c>
      <c r="L425" t="b">
        <v>0</v>
      </c>
      <c r="N425" t="s">
        <v>1455</v>
      </c>
      <c r="O425" t="s">
        <v>1951</v>
      </c>
      <c r="P425" t="s">
        <v>2444</v>
      </c>
      <c r="Q425" s="7" t="s">
        <v>2941</v>
      </c>
      <c r="S425" t="s">
        <v>3556</v>
      </c>
    </row>
    <row r="426" spans="1:19">
      <c r="A426" t="s">
        <v>442</v>
      </c>
      <c r="B426" t="s">
        <v>701</v>
      </c>
      <c r="C426" t="s">
        <v>804</v>
      </c>
      <c r="D426" t="b">
        <v>1</v>
      </c>
      <c r="E426" t="b">
        <v>0</v>
      </c>
      <c r="F426" t="b">
        <v>0</v>
      </c>
      <c r="G426" t="b">
        <v>0</v>
      </c>
      <c r="H426" t="b">
        <v>0</v>
      </c>
      <c r="I426" t="b">
        <v>0</v>
      </c>
      <c r="J426" t="b">
        <v>0</v>
      </c>
      <c r="K426" t="b">
        <v>0</v>
      </c>
      <c r="L426" t="b">
        <v>0</v>
      </c>
      <c r="M426" t="s">
        <v>989</v>
      </c>
      <c r="N426" t="s">
        <v>1456</v>
      </c>
      <c r="O426" t="s">
        <v>1952</v>
      </c>
      <c r="P426" t="s">
        <v>2445</v>
      </c>
      <c r="Q426" s="7" t="s">
        <v>2942</v>
      </c>
      <c r="R426" t="s">
        <v>3184</v>
      </c>
      <c r="S426" t="s">
        <v>3557</v>
      </c>
    </row>
    <row r="427" spans="1:19">
      <c r="A427" t="s">
        <v>443</v>
      </c>
      <c r="B427" t="s">
        <v>770</v>
      </c>
      <c r="C427" t="s">
        <v>804</v>
      </c>
      <c r="D427" t="b">
        <v>1</v>
      </c>
      <c r="E427" t="b">
        <v>0</v>
      </c>
      <c r="F427" t="b">
        <v>0</v>
      </c>
      <c r="G427" t="b">
        <v>0</v>
      </c>
      <c r="H427" t="b">
        <v>0</v>
      </c>
      <c r="I427" t="b">
        <v>0</v>
      </c>
      <c r="J427" t="b">
        <v>0</v>
      </c>
      <c r="K427" t="b">
        <v>0</v>
      </c>
      <c r="L427" t="b">
        <v>0</v>
      </c>
      <c r="M427" t="s">
        <v>990</v>
      </c>
      <c r="N427" t="s">
        <v>1457</v>
      </c>
      <c r="O427" t="s">
        <v>1953</v>
      </c>
      <c r="P427" t="s">
        <v>2446</v>
      </c>
      <c r="Q427" s="7" t="s">
        <v>2943</v>
      </c>
      <c r="S427" t="s">
        <v>3558</v>
      </c>
    </row>
    <row r="428" spans="1:19">
      <c r="A428" t="s">
        <v>444</v>
      </c>
      <c r="B428" t="s">
        <v>698</v>
      </c>
      <c r="C428" t="s">
        <v>804</v>
      </c>
      <c r="D428" t="b">
        <v>1</v>
      </c>
      <c r="E428" t="b">
        <v>0</v>
      </c>
      <c r="F428" t="b">
        <v>0</v>
      </c>
      <c r="G428" t="b">
        <v>0</v>
      </c>
      <c r="H428" t="b">
        <v>0</v>
      </c>
      <c r="I428" t="b">
        <v>0</v>
      </c>
      <c r="J428" t="b">
        <v>0</v>
      </c>
      <c r="K428" t="b">
        <v>0</v>
      </c>
      <c r="L428" t="b">
        <v>0</v>
      </c>
      <c r="N428" t="s">
        <v>1458</v>
      </c>
      <c r="O428" t="s">
        <v>1954</v>
      </c>
      <c r="P428" t="s">
        <v>2447</v>
      </c>
      <c r="Q428" s="7" t="s">
        <v>2944</v>
      </c>
      <c r="S428" t="s">
        <v>3559</v>
      </c>
    </row>
    <row r="429" spans="1:19">
      <c r="A429" t="s">
        <v>445</v>
      </c>
      <c r="B429" t="s">
        <v>620</v>
      </c>
      <c r="C429" t="s">
        <v>804</v>
      </c>
      <c r="D429" t="b">
        <v>1</v>
      </c>
      <c r="E429" t="b">
        <v>0</v>
      </c>
      <c r="F429" t="b">
        <v>0</v>
      </c>
      <c r="G429" t="b">
        <v>0</v>
      </c>
      <c r="H429" t="b">
        <v>0</v>
      </c>
      <c r="I429" t="b">
        <v>0</v>
      </c>
      <c r="J429" t="b">
        <v>0</v>
      </c>
      <c r="K429" t="b">
        <v>0</v>
      </c>
      <c r="L429" t="b">
        <v>0</v>
      </c>
      <c r="N429" t="s">
        <v>1459</v>
      </c>
      <c r="O429" t="s">
        <v>1955</v>
      </c>
      <c r="P429" t="s">
        <v>2448</v>
      </c>
      <c r="Q429" s="7" t="s">
        <v>2945</v>
      </c>
      <c r="S429" t="s">
        <v>3560</v>
      </c>
    </row>
    <row r="430" spans="1:19">
      <c r="A430" t="s">
        <v>446</v>
      </c>
      <c r="B430" t="s">
        <v>706</v>
      </c>
      <c r="C430" t="s">
        <v>804</v>
      </c>
      <c r="D430" t="b">
        <v>1</v>
      </c>
      <c r="E430" t="b">
        <v>0</v>
      </c>
      <c r="F430" t="b">
        <v>0</v>
      </c>
      <c r="G430" t="b">
        <v>0</v>
      </c>
      <c r="H430" t="b">
        <v>0</v>
      </c>
      <c r="I430" t="b">
        <v>0</v>
      </c>
      <c r="J430" t="b">
        <v>0</v>
      </c>
      <c r="K430" t="b">
        <v>0</v>
      </c>
      <c r="L430" t="b">
        <v>0</v>
      </c>
      <c r="M430" t="s">
        <v>991</v>
      </c>
      <c r="N430" t="s">
        <v>1460</v>
      </c>
      <c r="O430" t="s">
        <v>1956</v>
      </c>
      <c r="P430" t="s">
        <v>2449</v>
      </c>
      <c r="Q430" s="7" t="s">
        <v>2946</v>
      </c>
      <c r="R430" t="s">
        <v>3185</v>
      </c>
      <c r="S430" t="s">
        <v>3561</v>
      </c>
    </row>
    <row r="431" spans="1:19">
      <c r="A431" t="s">
        <v>447</v>
      </c>
      <c r="B431" t="s">
        <v>627</v>
      </c>
      <c r="C431" t="s">
        <v>804</v>
      </c>
      <c r="D431" t="b">
        <v>1</v>
      </c>
      <c r="E431" t="b">
        <v>0</v>
      </c>
      <c r="F431" t="b">
        <v>0</v>
      </c>
      <c r="G431" t="b">
        <v>0</v>
      </c>
      <c r="H431" t="b">
        <v>0</v>
      </c>
      <c r="I431" t="b">
        <v>0</v>
      </c>
      <c r="J431" t="b">
        <v>0</v>
      </c>
      <c r="K431" t="b">
        <v>0</v>
      </c>
      <c r="L431" t="b">
        <v>0</v>
      </c>
      <c r="N431" t="s">
        <v>1461</v>
      </c>
      <c r="O431" t="s">
        <v>1957</v>
      </c>
      <c r="P431" t="s">
        <v>2450</v>
      </c>
      <c r="Q431" s="7" t="s">
        <v>2947</v>
      </c>
      <c r="S431" t="s">
        <v>3562</v>
      </c>
    </row>
    <row r="432" spans="1:19">
      <c r="A432" t="s">
        <v>448</v>
      </c>
      <c r="B432" t="s">
        <v>540</v>
      </c>
      <c r="C432" t="s">
        <v>804</v>
      </c>
      <c r="D432" t="b">
        <v>1</v>
      </c>
      <c r="E432" t="b">
        <v>0</v>
      </c>
      <c r="F432" t="b">
        <v>0</v>
      </c>
      <c r="G432" t="b">
        <v>0</v>
      </c>
      <c r="H432" t="b">
        <v>0</v>
      </c>
      <c r="I432" t="b">
        <v>0</v>
      </c>
      <c r="J432" t="b">
        <v>0</v>
      </c>
      <c r="K432" t="b">
        <v>0</v>
      </c>
      <c r="L432" t="b">
        <v>0</v>
      </c>
      <c r="M432" t="s">
        <v>992</v>
      </c>
      <c r="N432" t="s">
        <v>1462</v>
      </c>
      <c r="O432" t="s">
        <v>1958</v>
      </c>
      <c r="P432" t="s">
        <v>2451</v>
      </c>
      <c r="Q432" s="7" t="s">
        <v>2948</v>
      </c>
      <c r="R432" t="s">
        <v>3186</v>
      </c>
      <c r="S432" t="s">
        <v>3563</v>
      </c>
    </row>
    <row r="433" spans="1:19">
      <c r="A433" t="s">
        <v>449</v>
      </c>
      <c r="B433" t="s">
        <v>725</v>
      </c>
      <c r="C433" t="s">
        <v>804</v>
      </c>
      <c r="D433" t="b">
        <v>1</v>
      </c>
      <c r="E433" t="b">
        <v>0</v>
      </c>
      <c r="F433" t="b">
        <v>0</v>
      </c>
      <c r="G433" t="b">
        <v>0</v>
      </c>
      <c r="H433" t="b">
        <v>0</v>
      </c>
      <c r="I433" t="b">
        <v>0</v>
      </c>
      <c r="J433" t="b">
        <v>0</v>
      </c>
      <c r="K433" t="b">
        <v>0</v>
      </c>
      <c r="L433" t="b">
        <v>0</v>
      </c>
      <c r="M433" t="s">
        <v>807</v>
      </c>
      <c r="N433" t="s">
        <v>1463</v>
      </c>
      <c r="O433" t="s">
        <v>1959</v>
      </c>
      <c r="Q433" s="7" t="s">
        <v>2949</v>
      </c>
    </row>
    <row r="434" spans="1:19">
      <c r="A434" t="s">
        <v>450</v>
      </c>
      <c r="B434" t="s">
        <v>691</v>
      </c>
      <c r="C434" t="s">
        <v>804</v>
      </c>
      <c r="D434" t="b">
        <v>1</v>
      </c>
      <c r="E434" t="b">
        <v>0</v>
      </c>
      <c r="F434" t="b">
        <v>0</v>
      </c>
      <c r="G434" t="b">
        <v>0</v>
      </c>
      <c r="H434" t="b">
        <v>0</v>
      </c>
      <c r="I434" t="b">
        <v>0</v>
      </c>
      <c r="J434" t="b">
        <v>0</v>
      </c>
      <c r="K434" t="b">
        <v>0</v>
      </c>
      <c r="L434" t="b">
        <v>0</v>
      </c>
      <c r="M434" t="s">
        <v>993</v>
      </c>
      <c r="N434" t="s">
        <v>1464</v>
      </c>
      <c r="O434" t="s">
        <v>1960</v>
      </c>
      <c r="P434" t="s">
        <v>2452</v>
      </c>
      <c r="Q434" s="7" t="s">
        <v>2950</v>
      </c>
      <c r="R434" t="s">
        <v>3187</v>
      </c>
      <c r="S434" t="s">
        <v>3564</v>
      </c>
    </row>
    <row r="435" spans="1:19">
      <c r="A435" t="s">
        <v>451</v>
      </c>
      <c r="B435" t="s">
        <v>656</v>
      </c>
      <c r="C435" t="s">
        <v>804</v>
      </c>
      <c r="D435" t="b">
        <v>1</v>
      </c>
      <c r="E435" t="b">
        <v>0</v>
      </c>
      <c r="F435" t="b">
        <v>0</v>
      </c>
      <c r="G435" t="b">
        <v>0</v>
      </c>
      <c r="H435" t="b">
        <v>0</v>
      </c>
      <c r="I435" t="b">
        <v>0</v>
      </c>
      <c r="J435" t="b">
        <v>0</v>
      </c>
      <c r="K435" t="b">
        <v>0</v>
      </c>
      <c r="L435" t="b">
        <v>0</v>
      </c>
      <c r="M435" t="s">
        <v>994</v>
      </c>
      <c r="N435" t="s">
        <v>1465</v>
      </c>
      <c r="O435" t="s">
        <v>1961</v>
      </c>
      <c r="P435" t="s">
        <v>2453</v>
      </c>
      <c r="Q435" s="7" t="s">
        <v>2951</v>
      </c>
      <c r="R435" t="s">
        <v>3188</v>
      </c>
    </row>
    <row r="436" spans="1:19">
      <c r="A436" t="s">
        <v>452</v>
      </c>
      <c r="B436" t="s">
        <v>724</v>
      </c>
      <c r="C436" t="s">
        <v>804</v>
      </c>
      <c r="D436" t="b">
        <v>1</v>
      </c>
      <c r="E436" t="b">
        <v>0</v>
      </c>
      <c r="F436" t="b">
        <v>0</v>
      </c>
      <c r="G436" t="b">
        <v>0</v>
      </c>
      <c r="H436" t="b">
        <v>0</v>
      </c>
      <c r="I436" t="b">
        <v>0</v>
      </c>
      <c r="J436" t="b">
        <v>0</v>
      </c>
      <c r="K436" t="b">
        <v>0</v>
      </c>
      <c r="L436" t="b">
        <v>0</v>
      </c>
      <c r="M436" t="s">
        <v>995</v>
      </c>
      <c r="N436" t="s">
        <v>1466</v>
      </c>
      <c r="O436" t="s">
        <v>1962</v>
      </c>
      <c r="P436" t="s">
        <v>2454</v>
      </c>
      <c r="Q436" s="7" t="s">
        <v>2952</v>
      </c>
      <c r="R436" t="s">
        <v>3189</v>
      </c>
      <c r="S436" t="s">
        <v>3565</v>
      </c>
    </row>
    <row r="437" spans="1:19">
      <c r="A437" t="s">
        <v>453</v>
      </c>
      <c r="B437" t="s">
        <v>530</v>
      </c>
      <c r="C437" t="s">
        <v>804</v>
      </c>
      <c r="D437" t="b">
        <v>1</v>
      </c>
      <c r="E437" t="b">
        <v>0</v>
      </c>
      <c r="F437" t="b">
        <v>0</v>
      </c>
      <c r="G437" t="b">
        <v>0</v>
      </c>
      <c r="H437" t="b">
        <v>0</v>
      </c>
      <c r="I437" t="b">
        <v>0</v>
      </c>
      <c r="J437" t="b">
        <v>0</v>
      </c>
      <c r="K437" t="b">
        <v>0</v>
      </c>
      <c r="L437" t="b">
        <v>0</v>
      </c>
      <c r="N437" t="s">
        <v>1467</v>
      </c>
      <c r="O437" t="s">
        <v>1963</v>
      </c>
      <c r="P437" t="s">
        <v>2455</v>
      </c>
      <c r="Q437" s="7" t="s">
        <v>2953</v>
      </c>
      <c r="S437" t="s">
        <v>3566</v>
      </c>
    </row>
    <row r="438" spans="1:19">
      <c r="A438" t="s">
        <v>454</v>
      </c>
      <c r="B438" t="s">
        <v>771</v>
      </c>
      <c r="C438" t="s">
        <v>804</v>
      </c>
      <c r="D438" t="b">
        <v>1</v>
      </c>
      <c r="E438" t="b">
        <v>0</v>
      </c>
      <c r="F438" t="b">
        <v>0</v>
      </c>
      <c r="G438" t="b">
        <v>0</v>
      </c>
      <c r="H438" t="b">
        <v>0</v>
      </c>
      <c r="I438" t="b">
        <v>0</v>
      </c>
      <c r="J438" t="b">
        <v>0</v>
      </c>
      <c r="K438" t="b">
        <v>0</v>
      </c>
      <c r="L438" t="b">
        <v>0</v>
      </c>
      <c r="M438" t="s">
        <v>996</v>
      </c>
      <c r="N438" t="s">
        <v>1468</v>
      </c>
      <c r="O438" t="s">
        <v>1964</v>
      </c>
      <c r="P438" t="s">
        <v>2456</v>
      </c>
      <c r="Q438" s="7" t="s">
        <v>2954</v>
      </c>
      <c r="S438" t="s">
        <v>3567</v>
      </c>
    </row>
    <row r="439" spans="1:19">
      <c r="A439" t="s">
        <v>455</v>
      </c>
      <c r="B439" t="s">
        <v>772</v>
      </c>
      <c r="C439" t="s">
        <v>804</v>
      </c>
      <c r="D439" t="b">
        <v>1</v>
      </c>
      <c r="E439" t="b">
        <v>0</v>
      </c>
      <c r="F439" t="b">
        <v>0</v>
      </c>
      <c r="G439" t="b">
        <v>0</v>
      </c>
      <c r="H439" t="b">
        <v>0</v>
      </c>
      <c r="I439" t="b">
        <v>0</v>
      </c>
      <c r="J439" t="b">
        <v>0</v>
      </c>
      <c r="K439" t="b">
        <v>0</v>
      </c>
      <c r="L439" t="b">
        <v>0</v>
      </c>
      <c r="N439" t="s">
        <v>1469</v>
      </c>
      <c r="O439" t="s">
        <v>1965</v>
      </c>
      <c r="P439" t="s">
        <v>2457</v>
      </c>
      <c r="Q439" s="7" t="s">
        <v>2955</v>
      </c>
      <c r="S439" t="s">
        <v>3568</v>
      </c>
    </row>
    <row r="440" spans="1:19">
      <c r="A440" t="s">
        <v>456</v>
      </c>
      <c r="B440" t="s">
        <v>546</v>
      </c>
      <c r="C440" t="s">
        <v>804</v>
      </c>
      <c r="D440" t="b">
        <v>1</v>
      </c>
      <c r="E440" t="b">
        <v>0</v>
      </c>
      <c r="F440" t="b">
        <v>0</v>
      </c>
      <c r="G440" t="b">
        <v>0</v>
      </c>
      <c r="H440" t="b">
        <v>0</v>
      </c>
      <c r="I440" t="b">
        <v>0</v>
      </c>
      <c r="J440" t="b">
        <v>0</v>
      </c>
      <c r="K440" t="b">
        <v>0</v>
      </c>
      <c r="L440" t="b">
        <v>0</v>
      </c>
      <c r="M440" t="s">
        <v>807</v>
      </c>
      <c r="N440" t="s">
        <v>1470</v>
      </c>
      <c r="O440" t="s">
        <v>1966</v>
      </c>
      <c r="P440" t="s">
        <v>2458</v>
      </c>
      <c r="Q440" s="7" t="s">
        <v>2956</v>
      </c>
    </row>
    <row r="441" spans="1:19">
      <c r="A441" t="s">
        <v>457</v>
      </c>
      <c r="B441" t="s">
        <v>773</v>
      </c>
      <c r="C441" t="s">
        <v>804</v>
      </c>
      <c r="D441" t="b">
        <v>1</v>
      </c>
      <c r="E441" t="b">
        <v>0</v>
      </c>
      <c r="F441" t="b">
        <v>0</v>
      </c>
      <c r="G441" t="b">
        <v>0</v>
      </c>
      <c r="H441" t="b">
        <v>0</v>
      </c>
      <c r="I441" t="b">
        <v>0</v>
      </c>
      <c r="J441" t="b">
        <v>0</v>
      </c>
      <c r="K441" t="b">
        <v>0</v>
      </c>
      <c r="L441" t="b">
        <v>0</v>
      </c>
      <c r="N441" t="s">
        <v>1471</v>
      </c>
      <c r="O441" t="s">
        <v>1967</v>
      </c>
      <c r="P441" t="s">
        <v>2459</v>
      </c>
      <c r="Q441" s="7" t="s">
        <v>2957</v>
      </c>
      <c r="S441" t="s">
        <v>3569</v>
      </c>
    </row>
    <row r="442" spans="1:19">
      <c r="A442" t="s">
        <v>458</v>
      </c>
      <c r="B442" t="s">
        <v>540</v>
      </c>
      <c r="C442" t="s">
        <v>804</v>
      </c>
      <c r="D442" t="b">
        <v>1</v>
      </c>
      <c r="E442" t="b">
        <v>0</v>
      </c>
      <c r="F442" t="b">
        <v>0</v>
      </c>
      <c r="G442" t="b">
        <v>0</v>
      </c>
      <c r="H442" t="b">
        <v>0</v>
      </c>
      <c r="I442" t="b">
        <v>0</v>
      </c>
      <c r="J442" t="b">
        <v>0</v>
      </c>
      <c r="K442" t="b">
        <v>0</v>
      </c>
      <c r="L442" t="b">
        <v>0</v>
      </c>
      <c r="M442" t="s">
        <v>997</v>
      </c>
      <c r="N442" t="s">
        <v>1472</v>
      </c>
      <c r="O442" t="s">
        <v>1968</v>
      </c>
      <c r="P442" t="s">
        <v>2460</v>
      </c>
      <c r="Q442" s="7" t="s">
        <v>2958</v>
      </c>
      <c r="R442" t="s">
        <v>3190</v>
      </c>
      <c r="S442" t="s">
        <v>3570</v>
      </c>
    </row>
    <row r="443" spans="1:19">
      <c r="A443" t="s">
        <v>459</v>
      </c>
      <c r="B443" t="s">
        <v>732</v>
      </c>
      <c r="C443" t="s">
        <v>804</v>
      </c>
      <c r="D443" t="b">
        <v>1</v>
      </c>
      <c r="E443" t="b">
        <v>0</v>
      </c>
      <c r="F443" t="b">
        <v>0</v>
      </c>
      <c r="G443" t="b">
        <v>0</v>
      </c>
      <c r="H443" t="b">
        <v>0</v>
      </c>
      <c r="I443" t="b">
        <v>0</v>
      </c>
      <c r="J443" t="b">
        <v>0</v>
      </c>
      <c r="K443" t="b">
        <v>0</v>
      </c>
      <c r="L443" t="b">
        <v>0</v>
      </c>
      <c r="M443" t="s">
        <v>998</v>
      </c>
      <c r="N443" t="s">
        <v>1473</v>
      </c>
      <c r="O443" t="s">
        <v>1969</v>
      </c>
      <c r="P443" t="s">
        <v>2461</v>
      </c>
      <c r="Q443" s="7" t="s">
        <v>2959</v>
      </c>
      <c r="R443" t="s">
        <v>3191</v>
      </c>
      <c r="S443" t="s">
        <v>3571</v>
      </c>
    </row>
    <row r="444" spans="1:19">
      <c r="A444" t="s">
        <v>460</v>
      </c>
      <c r="B444" t="s">
        <v>774</v>
      </c>
      <c r="C444" t="s">
        <v>804</v>
      </c>
      <c r="D444" t="b">
        <v>1</v>
      </c>
      <c r="E444" t="b">
        <v>0</v>
      </c>
      <c r="F444" t="b">
        <v>0</v>
      </c>
      <c r="G444" t="b">
        <v>0</v>
      </c>
      <c r="H444" t="b">
        <v>0</v>
      </c>
      <c r="I444" t="b">
        <v>0</v>
      </c>
      <c r="J444" t="b">
        <v>0</v>
      </c>
      <c r="K444" t="b">
        <v>0</v>
      </c>
      <c r="L444" t="b">
        <v>0</v>
      </c>
      <c r="M444" t="s">
        <v>807</v>
      </c>
      <c r="N444" t="s">
        <v>1474</v>
      </c>
      <c r="O444" t="s">
        <v>1970</v>
      </c>
      <c r="P444" t="s">
        <v>2462</v>
      </c>
      <c r="Q444" s="7" t="s">
        <v>2960</v>
      </c>
    </row>
    <row r="445" spans="1:19">
      <c r="A445" t="s">
        <v>461</v>
      </c>
      <c r="B445" t="s">
        <v>775</v>
      </c>
      <c r="C445" t="s">
        <v>804</v>
      </c>
      <c r="D445" t="b">
        <v>1</v>
      </c>
      <c r="E445" t="b">
        <v>0</v>
      </c>
      <c r="F445" t="b">
        <v>0</v>
      </c>
      <c r="G445" t="b">
        <v>0</v>
      </c>
      <c r="H445" t="b">
        <v>0</v>
      </c>
      <c r="I445" t="b">
        <v>0</v>
      </c>
      <c r="J445" t="b">
        <v>0</v>
      </c>
      <c r="K445" t="b">
        <v>0</v>
      </c>
      <c r="L445" t="b">
        <v>0</v>
      </c>
      <c r="M445" t="s">
        <v>999</v>
      </c>
      <c r="N445" t="s">
        <v>1475</v>
      </c>
      <c r="O445" t="s">
        <v>1971</v>
      </c>
      <c r="P445" t="s">
        <v>2463</v>
      </c>
      <c r="Q445" s="7" t="s">
        <v>2961</v>
      </c>
      <c r="R445" t="s">
        <v>3192</v>
      </c>
      <c r="S445" t="s">
        <v>3572</v>
      </c>
    </row>
    <row r="446" spans="1:19">
      <c r="A446" t="s">
        <v>462</v>
      </c>
      <c r="B446" t="s">
        <v>527</v>
      </c>
      <c r="C446" t="s">
        <v>804</v>
      </c>
      <c r="D446" t="b">
        <v>1</v>
      </c>
      <c r="E446" t="b">
        <v>0</v>
      </c>
      <c r="F446" t="b">
        <v>0</v>
      </c>
      <c r="G446" t="b">
        <v>0</v>
      </c>
      <c r="H446" t="b">
        <v>0</v>
      </c>
      <c r="I446" t="b">
        <v>0</v>
      </c>
      <c r="J446" t="b">
        <v>0</v>
      </c>
      <c r="K446" t="b">
        <v>0</v>
      </c>
      <c r="L446" t="b">
        <v>0</v>
      </c>
      <c r="N446" t="s">
        <v>1476</v>
      </c>
      <c r="O446" t="s">
        <v>1972</v>
      </c>
      <c r="P446" t="s">
        <v>2464</v>
      </c>
      <c r="Q446" s="7" t="s">
        <v>2962</v>
      </c>
      <c r="S446" t="s">
        <v>3573</v>
      </c>
    </row>
    <row r="447" spans="1:19">
      <c r="A447" t="s">
        <v>463</v>
      </c>
      <c r="B447" t="s">
        <v>614</v>
      </c>
      <c r="C447" t="s">
        <v>804</v>
      </c>
      <c r="D447" t="b">
        <v>1</v>
      </c>
      <c r="E447" t="b">
        <v>0</v>
      </c>
      <c r="F447" t="b">
        <v>0</v>
      </c>
      <c r="G447" t="b">
        <v>0</v>
      </c>
      <c r="H447" t="b">
        <v>0</v>
      </c>
      <c r="I447" t="b">
        <v>0</v>
      </c>
      <c r="J447" t="b">
        <v>0</v>
      </c>
      <c r="K447" t="b">
        <v>0</v>
      </c>
      <c r="L447" t="b">
        <v>0</v>
      </c>
      <c r="M447" t="s">
        <v>1000</v>
      </c>
      <c r="N447" t="s">
        <v>1477</v>
      </c>
      <c r="O447" t="s">
        <v>1973</v>
      </c>
      <c r="P447" t="s">
        <v>2465</v>
      </c>
      <c r="Q447" s="7" t="s">
        <v>2963</v>
      </c>
      <c r="R447" t="s">
        <v>3193</v>
      </c>
      <c r="S447" t="s">
        <v>3574</v>
      </c>
    </row>
    <row r="448" spans="1:19">
      <c r="A448" t="s">
        <v>464</v>
      </c>
      <c r="B448" t="s">
        <v>645</v>
      </c>
      <c r="C448" t="s">
        <v>804</v>
      </c>
      <c r="D448" t="b">
        <v>1</v>
      </c>
      <c r="E448" t="b">
        <v>0</v>
      </c>
      <c r="F448" t="b">
        <v>0</v>
      </c>
      <c r="G448" t="b">
        <v>0</v>
      </c>
      <c r="H448" t="b">
        <v>0</v>
      </c>
      <c r="I448" t="b">
        <v>0</v>
      </c>
      <c r="J448" t="b">
        <v>0</v>
      </c>
      <c r="K448" t="b">
        <v>0</v>
      </c>
      <c r="L448" t="b">
        <v>0</v>
      </c>
      <c r="N448" t="s">
        <v>1478</v>
      </c>
      <c r="O448" t="s">
        <v>1974</v>
      </c>
      <c r="P448" t="s">
        <v>2466</v>
      </c>
      <c r="Q448" s="7" t="s">
        <v>2964</v>
      </c>
      <c r="S448" t="s">
        <v>3575</v>
      </c>
    </row>
    <row r="449" spans="1:19">
      <c r="A449" t="s">
        <v>465</v>
      </c>
      <c r="B449" t="s">
        <v>776</v>
      </c>
      <c r="C449" t="s">
        <v>804</v>
      </c>
      <c r="D449" t="b">
        <v>1</v>
      </c>
      <c r="E449" t="b">
        <v>0</v>
      </c>
      <c r="F449" t="b">
        <v>0</v>
      </c>
      <c r="G449" t="b">
        <v>0</v>
      </c>
      <c r="H449" t="b">
        <v>0</v>
      </c>
      <c r="I449" t="b">
        <v>0</v>
      </c>
      <c r="J449" t="b">
        <v>0</v>
      </c>
      <c r="K449" t="b">
        <v>0</v>
      </c>
      <c r="L449" t="b">
        <v>0</v>
      </c>
      <c r="M449" t="s">
        <v>1001</v>
      </c>
      <c r="N449" t="s">
        <v>1479</v>
      </c>
      <c r="O449" t="s">
        <v>1975</v>
      </c>
      <c r="P449" t="s">
        <v>2467</v>
      </c>
      <c r="Q449" s="7" t="s">
        <v>2965</v>
      </c>
      <c r="R449" t="s">
        <v>3194</v>
      </c>
      <c r="S449" t="s">
        <v>3576</v>
      </c>
    </row>
    <row r="450" spans="1:19">
      <c r="A450" t="s">
        <v>466</v>
      </c>
      <c r="B450" t="s">
        <v>777</v>
      </c>
      <c r="C450" t="s">
        <v>804</v>
      </c>
      <c r="D450" t="b">
        <v>1</v>
      </c>
      <c r="E450" t="b">
        <v>0</v>
      </c>
      <c r="F450" t="b">
        <v>0</v>
      </c>
      <c r="G450" t="b">
        <v>0</v>
      </c>
      <c r="H450" t="b">
        <v>0</v>
      </c>
      <c r="I450" t="b">
        <v>0</v>
      </c>
      <c r="J450" t="b">
        <v>0</v>
      </c>
      <c r="K450" t="b">
        <v>0</v>
      </c>
      <c r="L450" t="b">
        <v>0</v>
      </c>
      <c r="N450" t="s">
        <v>1480</v>
      </c>
      <c r="O450" t="s">
        <v>1976</v>
      </c>
      <c r="P450" t="s">
        <v>2468</v>
      </c>
      <c r="Q450" s="7" t="s">
        <v>2966</v>
      </c>
      <c r="S450" t="s">
        <v>3577</v>
      </c>
    </row>
    <row r="451" spans="1:19">
      <c r="A451" t="s">
        <v>467</v>
      </c>
      <c r="B451" t="s">
        <v>778</v>
      </c>
      <c r="C451" t="s">
        <v>804</v>
      </c>
      <c r="D451" t="b">
        <v>1</v>
      </c>
      <c r="E451" t="b">
        <v>0</v>
      </c>
      <c r="F451" t="b">
        <v>0</v>
      </c>
      <c r="G451" t="b">
        <v>0</v>
      </c>
      <c r="H451" t="b">
        <v>0</v>
      </c>
      <c r="I451" t="b">
        <v>0</v>
      </c>
      <c r="J451" t="b">
        <v>0</v>
      </c>
      <c r="K451" t="b">
        <v>0</v>
      </c>
      <c r="L451" t="b">
        <v>0</v>
      </c>
      <c r="M451" t="s">
        <v>1002</v>
      </c>
      <c r="N451" t="s">
        <v>1481</v>
      </c>
      <c r="O451" t="s">
        <v>1977</v>
      </c>
      <c r="P451" t="s">
        <v>2469</v>
      </c>
      <c r="Q451" s="7" t="s">
        <v>2967</v>
      </c>
      <c r="R451" t="s">
        <v>3195</v>
      </c>
      <c r="S451" t="s">
        <v>3578</v>
      </c>
    </row>
    <row r="452" spans="1:19">
      <c r="A452" t="s">
        <v>468</v>
      </c>
      <c r="B452" t="s">
        <v>727</v>
      </c>
      <c r="C452" t="s">
        <v>804</v>
      </c>
      <c r="D452" t="b">
        <v>1</v>
      </c>
      <c r="E452" t="b">
        <v>0</v>
      </c>
      <c r="F452" t="b">
        <v>0</v>
      </c>
      <c r="G452" t="b">
        <v>0</v>
      </c>
      <c r="H452" t="b">
        <v>0</v>
      </c>
      <c r="I452" t="b">
        <v>0</v>
      </c>
      <c r="J452" t="b">
        <v>0</v>
      </c>
      <c r="K452" t="b">
        <v>0</v>
      </c>
      <c r="L452" t="b">
        <v>0</v>
      </c>
      <c r="M452" t="s">
        <v>1003</v>
      </c>
      <c r="N452" t="s">
        <v>1482</v>
      </c>
      <c r="O452" t="s">
        <v>1978</v>
      </c>
      <c r="P452" t="s">
        <v>2470</v>
      </c>
      <c r="Q452" s="7" t="s">
        <v>2968</v>
      </c>
      <c r="R452" t="s">
        <v>3196</v>
      </c>
    </row>
    <row r="453" spans="1:19">
      <c r="A453" t="s">
        <v>469</v>
      </c>
      <c r="B453" t="s">
        <v>779</v>
      </c>
      <c r="C453" t="s">
        <v>804</v>
      </c>
      <c r="D453" t="b">
        <v>1</v>
      </c>
      <c r="E453" t="b">
        <v>1</v>
      </c>
      <c r="F453" t="b">
        <v>0</v>
      </c>
      <c r="G453" t="b">
        <v>0</v>
      </c>
      <c r="H453" t="b">
        <v>0</v>
      </c>
      <c r="I453" t="b">
        <v>0</v>
      </c>
      <c r="J453" t="b">
        <v>0</v>
      </c>
      <c r="K453" t="b">
        <v>0</v>
      </c>
      <c r="L453" t="b">
        <v>0</v>
      </c>
      <c r="M453" t="s">
        <v>1004</v>
      </c>
      <c r="N453" t="s">
        <v>1483</v>
      </c>
      <c r="O453" t="s">
        <v>1979</v>
      </c>
      <c r="P453" t="s">
        <v>2471</v>
      </c>
      <c r="Q453" s="7" t="s">
        <v>2969</v>
      </c>
      <c r="R453" t="s">
        <v>3197</v>
      </c>
    </row>
    <row r="454" spans="1:19">
      <c r="A454" t="s">
        <v>470</v>
      </c>
      <c r="B454" t="s">
        <v>780</v>
      </c>
      <c r="C454" t="s">
        <v>804</v>
      </c>
      <c r="D454" t="b">
        <v>1</v>
      </c>
      <c r="E454" t="b">
        <v>0</v>
      </c>
      <c r="F454" t="b">
        <v>0</v>
      </c>
      <c r="G454" t="b">
        <v>0</v>
      </c>
      <c r="H454" t="b">
        <v>0</v>
      </c>
      <c r="I454" t="b">
        <v>0</v>
      </c>
      <c r="J454" t="b">
        <v>0</v>
      </c>
      <c r="K454" t="b">
        <v>0</v>
      </c>
      <c r="L454" t="b">
        <v>0</v>
      </c>
      <c r="M454" t="s">
        <v>1005</v>
      </c>
      <c r="N454" t="s">
        <v>1484</v>
      </c>
      <c r="O454" t="s">
        <v>1980</v>
      </c>
      <c r="P454" t="s">
        <v>2472</v>
      </c>
      <c r="Q454" s="7" t="s">
        <v>2970</v>
      </c>
      <c r="R454" t="s">
        <v>3198</v>
      </c>
      <c r="S454" t="s">
        <v>3579</v>
      </c>
    </row>
    <row r="455" spans="1:19">
      <c r="A455" t="s">
        <v>471</v>
      </c>
      <c r="B455" t="s">
        <v>585</v>
      </c>
      <c r="C455" t="s">
        <v>804</v>
      </c>
      <c r="D455" t="b">
        <v>1</v>
      </c>
      <c r="E455" t="b">
        <v>0</v>
      </c>
      <c r="F455" t="b">
        <v>0</v>
      </c>
      <c r="G455" t="b">
        <v>0</v>
      </c>
      <c r="H455" t="b">
        <v>0</v>
      </c>
      <c r="I455" t="b">
        <v>0</v>
      </c>
      <c r="J455" t="b">
        <v>0</v>
      </c>
      <c r="K455" t="b">
        <v>0</v>
      </c>
      <c r="L455" t="b">
        <v>0</v>
      </c>
      <c r="N455" t="s">
        <v>1485</v>
      </c>
      <c r="O455" t="s">
        <v>1981</v>
      </c>
      <c r="P455" t="s">
        <v>2473</v>
      </c>
      <c r="Q455" s="7" t="s">
        <v>2971</v>
      </c>
      <c r="S455" t="s">
        <v>3580</v>
      </c>
    </row>
    <row r="456" spans="1:19">
      <c r="A456" t="s">
        <v>472</v>
      </c>
      <c r="B456" t="s">
        <v>781</v>
      </c>
      <c r="C456" t="s">
        <v>804</v>
      </c>
      <c r="D456" t="b">
        <v>1</v>
      </c>
      <c r="E456" t="b">
        <v>0</v>
      </c>
      <c r="F456" t="b">
        <v>0</v>
      </c>
      <c r="G456" t="b">
        <v>0</v>
      </c>
      <c r="H456" t="b">
        <v>0</v>
      </c>
      <c r="I456" t="b">
        <v>0</v>
      </c>
      <c r="J456" t="b">
        <v>0</v>
      </c>
      <c r="K456" t="b">
        <v>0</v>
      </c>
      <c r="L456" t="b">
        <v>0</v>
      </c>
      <c r="M456" t="s">
        <v>1006</v>
      </c>
      <c r="N456" t="s">
        <v>1486</v>
      </c>
      <c r="O456" t="s">
        <v>1982</v>
      </c>
      <c r="P456" t="s">
        <v>2474</v>
      </c>
      <c r="Q456" s="7" t="s">
        <v>2972</v>
      </c>
      <c r="R456" t="s">
        <v>3199</v>
      </c>
      <c r="S456" t="s">
        <v>3581</v>
      </c>
    </row>
    <row r="457" spans="1:19">
      <c r="A457" t="s">
        <v>473</v>
      </c>
      <c r="B457" t="s">
        <v>782</v>
      </c>
      <c r="C457" t="s">
        <v>804</v>
      </c>
      <c r="D457" t="b">
        <v>1</v>
      </c>
      <c r="E457" t="b">
        <v>0</v>
      </c>
      <c r="F457" t="b">
        <v>0</v>
      </c>
      <c r="G457" t="b">
        <v>0</v>
      </c>
      <c r="H457" t="b">
        <v>0</v>
      </c>
      <c r="I457" t="b">
        <v>0</v>
      </c>
      <c r="J457" t="b">
        <v>0</v>
      </c>
      <c r="K457" t="b">
        <v>0</v>
      </c>
      <c r="L457" t="b">
        <v>0</v>
      </c>
      <c r="M457" t="s">
        <v>1007</v>
      </c>
      <c r="N457" t="s">
        <v>1487</v>
      </c>
      <c r="O457" t="s">
        <v>1983</v>
      </c>
      <c r="P457" t="s">
        <v>2475</v>
      </c>
      <c r="Q457" s="7" t="s">
        <v>2973</v>
      </c>
      <c r="R457" t="s">
        <v>3200</v>
      </c>
    </row>
    <row r="458" spans="1:19">
      <c r="A458" t="s">
        <v>474</v>
      </c>
      <c r="B458" t="s">
        <v>530</v>
      </c>
      <c r="C458" t="s">
        <v>804</v>
      </c>
      <c r="D458" t="b">
        <v>1</v>
      </c>
      <c r="E458" t="b">
        <v>0</v>
      </c>
      <c r="F458" t="b">
        <v>0</v>
      </c>
      <c r="G458" t="b">
        <v>0</v>
      </c>
      <c r="H458" t="b">
        <v>0</v>
      </c>
      <c r="I458" t="b">
        <v>0</v>
      </c>
      <c r="J458" t="b">
        <v>0</v>
      </c>
      <c r="K458" t="b">
        <v>0</v>
      </c>
      <c r="L458" t="b">
        <v>0</v>
      </c>
      <c r="N458" t="s">
        <v>1488</v>
      </c>
      <c r="O458" t="s">
        <v>1984</v>
      </c>
      <c r="P458" t="s">
        <v>2476</v>
      </c>
      <c r="Q458" s="7" t="s">
        <v>2974</v>
      </c>
      <c r="S458" t="s">
        <v>3582</v>
      </c>
    </row>
    <row r="459" spans="1:19">
      <c r="A459" t="s">
        <v>475</v>
      </c>
      <c r="B459" t="s">
        <v>703</v>
      </c>
      <c r="C459" t="s">
        <v>804</v>
      </c>
      <c r="D459" t="b">
        <v>1</v>
      </c>
      <c r="E459" t="b">
        <v>0</v>
      </c>
      <c r="F459" t="b">
        <v>0</v>
      </c>
      <c r="G459" t="b">
        <v>0</v>
      </c>
      <c r="H459" t="b">
        <v>0</v>
      </c>
      <c r="I459" t="b">
        <v>0</v>
      </c>
      <c r="J459" t="b">
        <v>0</v>
      </c>
      <c r="K459" t="b">
        <v>0</v>
      </c>
      <c r="L459" t="b">
        <v>0</v>
      </c>
      <c r="N459" t="s">
        <v>1489</v>
      </c>
      <c r="O459" t="s">
        <v>1985</v>
      </c>
      <c r="P459" t="s">
        <v>2477</v>
      </c>
      <c r="Q459" s="7" t="s">
        <v>2975</v>
      </c>
      <c r="S459" t="s">
        <v>3583</v>
      </c>
    </row>
    <row r="460" spans="1:19">
      <c r="A460" t="s">
        <v>476</v>
      </c>
      <c r="B460" t="s">
        <v>703</v>
      </c>
      <c r="C460" t="s">
        <v>804</v>
      </c>
      <c r="D460" t="b">
        <v>1</v>
      </c>
      <c r="E460" t="b">
        <v>0</v>
      </c>
      <c r="F460" t="b">
        <v>0</v>
      </c>
      <c r="G460" t="b">
        <v>0</v>
      </c>
      <c r="H460" t="b">
        <v>0</v>
      </c>
      <c r="I460" t="b">
        <v>0</v>
      </c>
      <c r="J460" t="b">
        <v>0</v>
      </c>
      <c r="K460" t="b">
        <v>0</v>
      </c>
      <c r="L460" t="b">
        <v>0</v>
      </c>
      <c r="N460" t="s">
        <v>1490</v>
      </c>
      <c r="O460" t="s">
        <v>1986</v>
      </c>
      <c r="P460" t="s">
        <v>2478</v>
      </c>
      <c r="Q460" s="7" t="s">
        <v>2976</v>
      </c>
      <c r="S460" t="s">
        <v>3584</v>
      </c>
    </row>
    <row r="461" spans="1:19">
      <c r="A461" t="s">
        <v>477</v>
      </c>
      <c r="B461" t="s">
        <v>519</v>
      </c>
      <c r="C461" t="s">
        <v>804</v>
      </c>
      <c r="D461" t="b">
        <v>1</v>
      </c>
      <c r="E461" t="b">
        <v>0</v>
      </c>
      <c r="F461" t="b">
        <v>0</v>
      </c>
      <c r="G461" t="b">
        <v>0</v>
      </c>
      <c r="H461" t="b">
        <v>0</v>
      </c>
      <c r="I461" t="b">
        <v>0</v>
      </c>
      <c r="J461" t="b">
        <v>0</v>
      </c>
      <c r="K461" t="b">
        <v>0</v>
      </c>
      <c r="L461" t="b">
        <v>0</v>
      </c>
      <c r="M461" t="s">
        <v>1008</v>
      </c>
      <c r="N461" t="s">
        <v>1491</v>
      </c>
      <c r="O461" t="s">
        <v>1987</v>
      </c>
      <c r="P461" t="s">
        <v>2479</v>
      </c>
      <c r="Q461" s="7" t="s">
        <v>2977</v>
      </c>
      <c r="R461" t="s">
        <v>3201</v>
      </c>
      <c r="S461" t="s">
        <v>3585</v>
      </c>
    </row>
    <row r="462" spans="1:19">
      <c r="A462" t="s">
        <v>478</v>
      </c>
      <c r="B462" t="s">
        <v>783</v>
      </c>
      <c r="C462" t="s">
        <v>804</v>
      </c>
      <c r="D462" t="b">
        <v>1</v>
      </c>
      <c r="E462" t="b">
        <v>0</v>
      </c>
      <c r="F462" t="b">
        <v>0</v>
      </c>
      <c r="G462" t="b">
        <v>0</v>
      </c>
      <c r="H462" t="b">
        <v>0</v>
      </c>
      <c r="I462" t="b">
        <v>0</v>
      </c>
      <c r="J462" t="b">
        <v>0</v>
      </c>
      <c r="K462" t="b">
        <v>0</v>
      </c>
      <c r="L462" t="b">
        <v>0</v>
      </c>
      <c r="M462" t="s">
        <v>1009</v>
      </c>
      <c r="N462" t="s">
        <v>1492</v>
      </c>
      <c r="O462" t="s">
        <v>1988</v>
      </c>
      <c r="P462" t="s">
        <v>2480</v>
      </c>
      <c r="Q462" s="7" t="s">
        <v>2978</v>
      </c>
      <c r="R462" t="s">
        <v>3202</v>
      </c>
    </row>
    <row r="463" spans="1:19">
      <c r="A463" t="s">
        <v>479</v>
      </c>
      <c r="B463" t="s">
        <v>784</v>
      </c>
      <c r="C463" t="s">
        <v>804</v>
      </c>
      <c r="D463" t="b">
        <v>1</v>
      </c>
      <c r="E463" t="b">
        <v>0</v>
      </c>
      <c r="F463" t="b">
        <v>0</v>
      </c>
      <c r="G463" t="b">
        <v>0</v>
      </c>
      <c r="H463" t="b">
        <v>0</v>
      </c>
      <c r="I463" t="b">
        <v>0</v>
      </c>
      <c r="J463" t="b">
        <v>0</v>
      </c>
      <c r="K463" t="b">
        <v>0</v>
      </c>
      <c r="L463" t="b">
        <v>0</v>
      </c>
      <c r="M463" t="s">
        <v>1010</v>
      </c>
      <c r="N463" t="s">
        <v>1493</v>
      </c>
      <c r="O463" t="s">
        <v>1989</v>
      </c>
      <c r="P463" t="s">
        <v>2481</v>
      </c>
      <c r="Q463" s="7" t="s">
        <v>2979</v>
      </c>
      <c r="R463" t="s">
        <v>3203</v>
      </c>
    </row>
    <row r="464" spans="1:19">
      <c r="A464" t="s">
        <v>480</v>
      </c>
      <c r="B464" t="s">
        <v>631</v>
      </c>
      <c r="C464" t="s">
        <v>804</v>
      </c>
      <c r="D464" t="b">
        <v>1</v>
      </c>
      <c r="E464" t="b">
        <v>0</v>
      </c>
      <c r="F464" t="b">
        <v>0</v>
      </c>
      <c r="G464" t="b">
        <v>0</v>
      </c>
      <c r="H464" t="b">
        <v>0</v>
      </c>
      <c r="I464" t="b">
        <v>0</v>
      </c>
      <c r="J464" t="b">
        <v>1</v>
      </c>
      <c r="K464" t="b">
        <v>0</v>
      </c>
      <c r="L464" t="b">
        <v>0</v>
      </c>
      <c r="M464" t="s">
        <v>1011</v>
      </c>
      <c r="N464" t="s">
        <v>1494</v>
      </c>
      <c r="O464" t="s">
        <v>1990</v>
      </c>
      <c r="P464" t="s">
        <v>2482</v>
      </c>
      <c r="Q464" s="7" t="s">
        <v>2980</v>
      </c>
      <c r="R464" t="s">
        <v>3204</v>
      </c>
      <c r="S464" t="s">
        <v>3586</v>
      </c>
    </row>
    <row r="465" spans="1:19">
      <c r="A465" t="s">
        <v>481</v>
      </c>
      <c r="B465" t="s">
        <v>720</v>
      </c>
      <c r="C465" t="s">
        <v>804</v>
      </c>
      <c r="D465" t="b">
        <v>1</v>
      </c>
      <c r="E465" t="b">
        <v>0</v>
      </c>
      <c r="F465" t="b">
        <v>0</v>
      </c>
      <c r="G465" t="b">
        <v>0</v>
      </c>
      <c r="H465" t="b">
        <v>0</v>
      </c>
      <c r="I465" t="b">
        <v>0</v>
      </c>
      <c r="J465" t="b">
        <v>0</v>
      </c>
      <c r="K465" t="b">
        <v>0</v>
      </c>
      <c r="L465" t="b">
        <v>0</v>
      </c>
      <c r="M465" t="s">
        <v>1012</v>
      </c>
      <c r="N465" t="s">
        <v>1495</v>
      </c>
      <c r="O465" t="s">
        <v>1991</v>
      </c>
      <c r="P465" t="s">
        <v>2483</v>
      </c>
      <c r="Q465" s="7" t="s">
        <v>2981</v>
      </c>
      <c r="R465" t="s">
        <v>3205</v>
      </c>
      <c r="S465" t="s">
        <v>3587</v>
      </c>
    </row>
    <row r="466" spans="1:19">
      <c r="A466" t="s">
        <v>482</v>
      </c>
      <c r="B466" t="s">
        <v>785</v>
      </c>
      <c r="C466" t="s">
        <v>804</v>
      </c>
      <c r="D466" t="b">
        <v>1</v>
      </c>
      <c r="E466" t="b">
        <v>0</v>
      </c>
      <c r="F466" t="b">
        <v>0</v>
      </c>
      <c r="G466" t="b">
        <v>0</v>
      </c>
      <c r="H466" t="b">
        <v>0</v>
      </c>
      <c r="I466" t="b">
        <v>0</v>
      </c>
      <c r="J466" t="b">
        <v>0</v>
      </c>
      <c r="K466" t="b">
        <v>0</v>
      </c>
      <c r="L466" t="b">
        <v>0</v>
      </c>
      <c r="M466" t="s">
        <v>1013</v>
      </c>
      <c r="N466" t="s">
        <v>1496</v>
      </c>
      <c r="O466" t="s">
        <v>1992</v>
      </c>
      <c r="P466" t="s">
        <v>2484</v>
      </c>
      <c r="Q466" s="7" t="s">
        <v>2982</v>
      </c>
      <c r="R466" t="s">
        <v>3206</v>
      </c>
      <c r="S466" t="s">
        <v>3588</v>
      </c>
    </row>
    <row r="467" spans="1:19">
      <c r="A467" t="s">
        <v>483</v>
      </c>
      <c r="B467" t="s">
        <v>583</v>
      </c>
      <c r="C467" t="s">
        <v>804</v>
      </c>
      <c r="D467" t="b">
        <v>1</v>
      </c>
      <c r="E467" t="b">
        <v>0</v>
      </c>
      <c r="F467" t="b">
        <v>0</v>
      </c>
      <c r="G467" t="b">
        <v>0</v>
      </c>
      <c r="H467" t="b">
        <v>0</v>
      </c>
      <c r="I467" t="b">
        <v>0</v>
      </c>
      <c r="J467" t="b">
        <v>0</v>
      </c>
      <c r="K467" t="b">
        <v>0</v>
      </c>
      <c r="L467" t="b">
        <v>0</v>
      </c>
      <c r="M467" t="s">
        <v>1014</v>
      </c>
      <c r="N467" t="s">
        <v>1497</v>
      </c>
      <c r="O467" t="s">
        <v>1993</v>
      </c>
      <c r="P467" t="s">
        <v>2485</v>
      </c>
      <c r="Q467" s="7" t="s">
        <v>2983</v>
      </c>
      <c r="R467" t="s">
        <v>3207</v>
      </c>
      <c r="S467" t="s">
        <v>3589</v>
      </c>
    </row>
    <row r="468" spans="1:19">
      <c r="A468" t="s">
        <v>484</v>
      </c>
      <c r="B468" t="s">
        <v>553</v>
      </c>
      <c r="C468" t="s">
        <v>804</v>
      </c>
      <c r="D468" t="b">
        <v>1</v>
      </c>
      <c r="E468" t="b">
        <v>0</v>
      </c>
      <c r="F468" t="b">
        <v>0</v>
      </c>
      <c r="G468" t="b">
        <v>0</v>
      </c>
      <c r="H468" t="b">
        <v>0</v>
      </c>
      <c r="I468" t="b">
        <v>0</v>
      </c>
      <c r="J468" t="b">
        <v>0</v>
      </c>
      <c r="K468" t="b">
        <v>0</v>
      </c>
      <c r="L468" t="b">
        <v>0</v>
      </c>
      <c r="M468" t="s">
        <v>1015</v>
      </c>
      <c r="N468" t="s">
        <v>1498</v>
      </c>
      <c r="O468" t="s">
        <v>1994</v>
      </c>
      <c r="P468" t="s">
        <v>2486</v>
      </c>
      <c r="Q468" s="7" t="s">
        <v>2984</v>
      </c>
      <c r="R468" t="s">
        <v>3208</v>
      </c>
      <c r="S468" t="s">
        <v>3590</v>
      </c>
    </row>
    <row r="469" spans="1:19">
      <c r="A469" t="s">
        <v>485</v>
      </c>
      <c r="B469" t="s">
        <v>786</v>
      </c>
      <c r="C469" t="s">
        <v>804</v>
      </c>
      <c r="D469" t="b">
        <v>1</v>
      </c>
      <c r="E469" t="b">
        <v>0</v>
      </c>
      <c r="F469" t="b">
        <v>0</v>
      </c>
      <c r="G469" t="b">
        <v>0</v>
      </c>
      <c r="H469" t="b">
        <v>0</v>
      </c>
      <c r="I469" t="b">
        <v>0</v>
      </c>
      <c r="J469" t="b">
        <v>0</v>
      </c>
      <c r="K469" t="b">
        <v>0</v>
      </c>
      <c r="L469" t="b">
        <v>0</v>
      </c>
      <c r="N469" t="s">
        <v>1499</v>
      </c>
      <c r="O469" t="s">
        <v>1995</v>
      </c>
      <c r="P469" t="s">
        <v>2487</v>
      </c>
      <c r="Q469" s="7" t="s">
        <v>2985</v>
      </c>
      <c r="S469" t="s">
        <v>3591</v>
      </c>
    </row>
    <row r="470" spans="1:19">
      <c r="A470" t="s">
        <v>486</v>
      </c>
      <c r="B470" t="s">
        <v>732</v>
      </c>
      <c r="C470" t="s">
        <v>804</v>
      </c>
      <c r="D470" t="b">
        <v>1</v>
      </c>
      <c r="E470" t="b">
        <v>0</v>
      </c>
      <c r="F470" t="b">
        <v>0</v>
      </c>
      <c r="G470" t="b">
        <v>0</v>
      </c>
      <c r="H470" t="b">
        <v>0</v>
      </c>
      <c r="I470" t="b">
        <v>0</v>
      </c>
      <c r="J470" t="b">
        <v>0</v>
      </c>
      <c r="K470" t="b">
        <v>0</v>
      </c>
      <c r="L470" t="b">
        <v>0</v>
      </c>
      <c r="M470" t="s">
        <v>1016</v>
      </c>
      <c r="N470" t="s">
        <v>1500</v>
      </c>
      <c r="O470" t="s">
        <v>1996</v>
      </c>
      <c r="P470" t="s">
        <v>2488</v>
      </c>
      <c r="Q470" s="7" t="s">
        <v>2986</v>
      </c>
      <c r="R470" t="s">
        <v>3209</v>
      </c>
      <c r="S470" t="s">
        <v>3592</v>
      </c>
    </row>
    <row r="471" spans="1:19">
      <c r="A471" t="s">
        <v>487</v>
      </c>
      <c r="B471" t="s">
        <v>787</v>
      </c>
      <c r="C471" t="s">
        <v>804</v>
      </c>
      <c r="D471" t="b">
        <v>1</v>
      </c>
      <c r="E471" t="b">
        <v>0</v>
      </c>
      <c r="F471" t="b">
        <v>0</v>
      </c>
      <c r="G471" t="b">
        <v>0</v>
      </c>
      <c r="H471" t="b">
        <v>0</v>
      </c>
      <c r="I471" t="b">
        <v>0</v>
      </c>
      <c r="J471" t="b">
        <v>0</v>
      </c>
      <c r="K471" t="b">
        <v>0</v>
      </c>
      <c r="L471" t="b">
        <v>0</v>
      </c>
      <c r="M471" t="s">
        <v>807</v>
      </c>
      <c r="N471" t="s">
        <v>1501</v>
      </c>
      <c r="O471" t="s">
        <v>1997</v>
      </c>
      <c r="P471" t="s">
        <v>2489</v>
      </c>
      <c r="Q471" s="7" t="s">
        <v>2987</v>
      </c>
    </row>
    <row r="472" spans="1:19">
      <c r="A472" t="s">
        <v>488</v>
      </c>
      <c r="B472" t="s">
        <v>626</v>
      </c>
      <c r="C472" t="s">
        <v>804</v>
      </c>
      <c r="D472" t="b">
        <v>1</v>
      </c>
      <c r="E472" t="b">
        <v>0</v>
      </c>
      <c r="F472" t="b">
        <v>0</v>
      </c>
      <c r="G472" t="b">
        <v>0</v>
      </c>
      <c r="H472" t="b">
        <v>0</v>
      </c>
      <c r="I472" t="b">
        <v>0</v>
      </c>
      <c r="J472" t="b">
        <v>1</v>
      </c>
      <c r="K472" t="b">
        <v>0</v>
      </c>
      <c r="L472" t="b">
        <v>0</v>
      </c>
      <c r="N472" t="s">
        <v>1502</v>
      </c>
      <c r="O472" t="s">
        <v>1998</v>
      </c>
      <c r="P472" t="s">
        <v>2490</v>
      </c>
      <c r="Q472" s="7" t="s">
        <v>2988</v>
      </c>
      <c r="S472" t="s">
        <v>3593</v>
      </c>
    </row>
    <row r="473" spans="1:19">
      <c r="A473" t="s">
        <v>489</v>
      </c>
      <c r="B473" t="s">
        <v>788</v>
      </c>
      <c r="C473" t="s">
        <v>804</v>
      </c>
      <c r="D473" t="b">
        <v>1</v>
      </c>
      <c r="E473" t="b">
        <v>0</v>
      </c>
      <c r="F473" t="b">
        <v>0</v>
      </c>
      <c r="G473" t="b">
        <v>0</v>
      </c>
      <c r="H473" t="b">
        <v>0</v>
      </c>
      <c r="I473" t="b">
        <v>0</v>
      </c>
      <c r="J473" t="b">
        <v>1</v>
      </c>
      <c r="K473" t="b">
        <v>0</v>
      </c>
      <c r="L473" t="b">
        <v>0</v>
      </c>
      <c r="M473" t="s">
        <v>1017</v>
      </c>
      <c r="N473" t="s">
        <v>1503</v>
      </c>
      <c r="O473" t="s">
        <v>1999</v>
      </c>
      <c r="P473" t="s">
        <v>2491</v>
      </c>
      <c r="Q473" s="7" t="s">
        <v>2989</v>
      </c>
      <c r="R473" t="s">
        <v>3210</v>
      </c>
      <c r="S473" t="s">
        <v>3594</v>
      </c>
    </row>
    <row r="474" spans="1:19">
      <c r="A474" t="s">
        <v>490</v>
      </c>
      <c r="B474" t="s">
        <v>750</v>
      </c>
      <c r="C474" t="s">
        <v>804</v>
      </c>
      <c r="D474" t="b">
        <v>1</v>
      </c>
      <c r="E474" t="b">
        <v>0</v>
      </c>
      <c r="F474" t="b">
        <v>0</v>
      </c>
      <c r="G474" t="b">
        <v>0</v>
      </c>
      <c r="H474" t="b">
        <v>0</v>
      </c>
      <c r="I474" t="b">
        <v>0</v>
      </c>
      <c r="J474" t="b">
        <v>0</v>
      </c>
      <c r="K474" t="b">
        <v>0</v>
      </c>
      <c r="L474" t="b">
        <v>0</v>
      </c>
      <c r="N474" t="s">
        <v>1504</v>
      </c>
      <c r="O474" t="s">
        <v>2000</v>
      </c>
      <c r="P474" t="s">
        <v>2492</v>
      </c>
      <c r="Q474" s="7" t="s">
        <v>2990</v>
      </c>
      <c r="S474" t="s">
        <v>3595</v>
      </c>
    </row>
    <row r="475" spans="1:19">
      <c r="A475" t="s">
        <v>491</v>
      </c>
      <c r="B475" t="s">
        <v>789</v>
      </c>
      <c r="C475" t="s">
        <v>804</v>
      </c>
      <c r="D475" t="b">
        <v>1</v>
      </c>
      <c r="E475" t="b">
        <v>0</v>
      </c>
      <c r="F475" t="b">
        <v>0</v>
      </c>
      <c r="G475" t="b">
        <v>0</v>
      </c>
      <c r="H475" t="b">
        <v>0</v>
      </c>
      <c r="I475" t="b">
        <v>0</v>
      </c>
      <c r="J475" t="b">
        <v>0</v>
      </c>
      <c r="K475" t="b">
        <v>0</v>
      </c>
      <c r="L475" t="b">
        <v>0</v>
      </c>
      <c r="M475" t="s">
        <v>1018</v>
      </c>
      <c r="N475" t="s">
        <v>1505</v>
      </c>
      <c r="O475" t="s">
        <v>2001</v>
      </c>
      <c r="P475" t="s">
        <v>2493</v>
      </c>
      <c r="Q475" s="7" t="s">
        <v>2991</v>
      </c>
      <c r="R475" t="s">
        <v>3211</v>
      </c>
      <c r="S475" t="s">
        <v>3596</v>
      </c>
    </row>
    <row r="476" spans="1:19">
      <c r="A476" t="s">
        <v>492</v>
      </c>
      <c r="B476" t="s">
        <v>790</v>
      </c>
      <c r="C476" t="s">
        <v>804</v>
      </c>
      <c r="D476" t="b">
        <v>1</v>
      </c>
      <c r="E476" t="b">
        <v>0</v>
      </c>
      <c r="F476" t="b">
        <v>0</v>
      </c>
      <c r="G476" t="b">
        <v>0</v>
      </c>
      <c r="H476" t="b">
        <v>0</v>
      </c>
      <c r="I476" t="b">
        <v>0</v>
      </c>
      <c r="J476" t="b">
        <v>0</v>
      </c>
      <c r="K476" t="b">
        <v>0</v>
      </c>
      <c r="L476" t="b">
        <v>0</v>
      </c>
      <c r="M476" t="s">
        <v>1019</v>
      </c>
      <c r="N476" t="s">
        <v>1506</v>
      </c>
      <c r="O476" t="s">
        <v>2002</v>
      </c>
      <c r="P476" t="s">
        <v>2494</v>
      </c>
      <c r="Q476" s="7" t="s">
        <v>2992</v>
      </c>
      <c r="S476" t="s">
        <v>3597</v>
      </c>
    </row>
    <row r="477" spans="1:19">
      <c r="A477" t="s">
        <v>493</v>
      </c>
      <c r="B477" t="s">
        <v>591</v>
      </c>
      <c r="C477" t="s">
        <v>804</v>
      </c>
      <c r="D477" t="b">
        <v>1</v>
      </c>
      <c r="E477" t="b">
        <v>0</v>
      </c>
      <c r="F477" t="b">
        <v>0</v>
      </c>
      <c r="G477" t="b">
        <v>0</v>
      </c>
      <c r="H477" t="b">
        <v>0</v>
      </c>
      <c r="I477" t="b">
        <v>0</v>
      </c>
      <c r="J477" t="b">
        <v>0</v>
      </c>
      <c r="K477" t="b">
        <v>0</v>
      </c>
      <c r="L477" t="b">
        <v>0</v>
      </c>
      <c r="M477" t="s">
        <v>807</v>
      </c>
      <c r="N477" t="s">
        <v>1507</v>
      </c>
      <c r="O477" t="s">
        <v>2003</v>
      </c>
      <c r="P477" t="s">
        <v>2495</v>
      </c>
      <c r="Q477" s="7" t="s">
        <v>2993</v>
      </c>
    </row>
    <row r="478" spans="1:19">
      <c r="A478" t="s">
        <v>494</v>
      </c>
      <c r="B478" t="s">
        <v>526</v>
      </c>
      <c r="C478" t="s">
        <v>804</v>
      </c>
      <c r="D478" t="b">
        <v>1</v>
      </c>
      <c r="E478" t="b">
        <v>0</v>
      </c>
      <c r="F478" t="b">
        <v>0</v>
      </c>
      <c r="G478" t="b">
        <v>0</v>
      </c>
      <c r="H478" t="b">
        <v>0</v>
      </c>
      <c r="I478" t="b">
        <v>0</v>
      </c>
      <c r="J478" t="b">
        <v>0</v>
      </c>
      <c r="K478" t="b">
        <v>0</v>
      </c>
      <c r="L478" t="b">
        <v>0</v>
      </c>
      <c r="M478" t="s">
        <v>1020</v>
      </c>
      <c r="N478" t="s">
        <v>1508</v>
      </c>
      <c r="O478" t="s">
        <v>2004</v>
      </c>
      <c r="P478" t="s">
        <v>2496</v>
      </c>
      <c r="Q478" s="7" t="s">
        <v>2994</v>
      </c>
      <c r="R478" t="s">
        <v>3212</v>
      </c>
      <c r="S478" t="s">
        <v>3598</v>
      </c>
    </row>
    <row r="479" spans="1:19">
      <c r="A479" t="s">
        <v>495</v>
      </c>
      <c r="B479" t="s">
        <v>591</v>
      </c>
      <c r="C479" t="s">
        <v>804</v>
      </c>
      <c r="D479" t="b">
        <v>1</v>
      </c>
      <c r="E479" t="b">
        <v>0</v>
      </c>
      <c r="F479" t="b">
        <v>0</v>
      </c>
      <c r="G479" t="b">
        <v>0</v>
      </c>
      <c r="H479" t="b">
        <v>0</v>
      </c>
      <c r="I479" t="b">
        <v>0</v>
      </c>
      <c r="J479" t="b">
        <v>0</v>
      </c>
      <c r="K479" t="b">
        <v>0</v>
      </c>
      <c r="L479" t="b">
        <v>0</v>
      </c>
      <c r="M479" t="s">
        <v>807</v>
      </c>
      <c r="N479" t="s">
        <v>1509</v>
      </c>
      <c r="O479" t="s">
        <v>2005</v>
      </c>
      <c r="P479" t="s">
        <v>2497</v>
      </c>
      <c r="Q479" s="7" t="s">
        <v>2995</v>
      </c>
    </row>
    <row r="480" spans="1:19">
      <c r="A480" t="s">
        <v>496</v>
      </c>
      <c r="B480" t="s">
        <v>791</v>
      </c>
      <c r="C480" t="s">
        <v>804</v>
      </c>
      <c r="D480" t="b">
        <v>1</v>
      </c>
      <c r="E480" t="b">
        <v>0</v>
      </c>
      <c r="F480" t="b">
        <v>0</v>
      </c>
      <c r="G480" t="b">
        <v>0</v>
      </c>
      <c r="H480" t="b">
        <v>0</v>
      </c>
      <c r="I480" t="b">
        <v>0</v>
      </c>
      <c r="J480" t="b">
        <v>0</v>
      </c>
      <c r="K480" t="b">
        <v>0</v>
      </c>
      <c r="L480" t="b">
        <v>0</v>
      </c>
      <c r="N480" t="s">
        <v>1510</v>
      </c>
      <c r="O480" t="s">
        <v>2006</v>
      </c>
      <c r="P480" t="s">
        <v>2498</v>
      </c>
      <c r="Q480" s="7" t="s">
        <v>2996</v>
      </c>
      <c r="S480" t="s">
        <v>3599</v>
      </c>
    </row>
    <row r="481" spans="1:19">
      <c r="A481" t="s">
        <v>497</v>
      </c>
      <c r="B481" t="s">
        <v>591</v>
      </c>
      <c r="C481" t="s">
        <v>804</v>
      </c>
      <c r="D481" t="b">
        <v>1</v>
      </c>
      <c r="E481" t="b">
        <v>0</v>
      </c>
      <c r="F481" t="b">
        <v>0</v>
      </c>
      <c r="G481" t="b">
        <v>0</v>
      </c>
      <c r="H481" t="b">
        <v>0</v>
      </c>
      <c r="I481" t="b">
        <v>0</v>
      </c>
      <c r="J481" t="b">
        <v>0</v>
      </c>
      <c r="K481" t="b">
        <v>0</v>
      </c>
      <c r="L481" t="b">
        <v>0</v>
      </c>
      <c r="M481" t="s">
        <v>807</v>
      </c>
      <c r="N481" t="s">
        <v>1511</v>
      </c>
      <c r="O481" t="s">
        <v>2007</v>
      </c>
      <c r="P481" t="s">
        <v>2499</v>
      </c>
      <c r="Q481" s="7" t="s">
        <v>2997</v>
      </c>
    </row>
    <row r="482" spans="1:19">
      <c r="A482" t="s">
        <v>498</v>
      </c>
      <c r="B482" t="s">
        <v>613</v>
      </c>
      <c r="C482" t="s">
        <v>804</v>
      </c>
      <c r="D482" t="b">
        <v>1</v>
      </c>
      <c r="E482" t="b">
        <v>0</v>
      </c>
      <c r="F482" t="b">
        <v>0</v>
      </c>
      <c r="G482" t="b">
        <v>0</v>
      </c>
      <c r="H482" t="b">
        <v>0</v>
      </c>
      <c r="I482" t="b">
        <v>0</v>
      </c>
      <c r="J482" t="b">
        <v>0</v>
      </c>
      <c r="K482" t="b">
        <v>0</v>
      </c>
      <c r="L482" t="b">
        <v>0</v>
      </c>
      <c r="M482" t="s">
        <v>1021</v>
      </c>
      <c r="N482" t="s">
        <v>1512</v>
      </c>
      <c r="O482" t="s">
        <v>2008</v>
      </c>
      <c r="P482" t="s">
        <v>2500</v>
      </c>
      <c r="Q482" s="7" t="s">
        <v>2998</v>
      </c>
      <c r="R482" t="s">
        <v>3213</v>
      </c>
    </row>
    <row r="483" spans="1:19">
      <c r="A483" t="s">
        <v>499</v>
      </c>
      <c r="B483" t="s">
        <v>792</v>
      </c>
      <c r="C483" t="s">
        <v>804</v>
      </c>
      <c r="D483" t="b">
        <v>1</v>
      </c>
      <c r="E483" t="b">
        <v>0</v>
      </c>
      <c r="F483" t="b">
        <v>0</v>
      </c>
      <c r="G483" t="b">
        <v>0</v>
      </c>
      <c r="H483" t="b">
        <v>0</v>
      </c>
      <c r="I483" t="b">
        <v>0</v>
      </c>
      <c r="J483" t="b">
        <v>0</v>
      </c>
      <c r="K483" t="b">
        <v>0</v>
      </c>
      <c r="L483" t="b">
        <v>0</v>
      </c>
      <c r="M483" t="s">
        <v>1022</v>
      </c>
      <c r="N483" t="s">
        <v>1513</v>
      </c>
      <c r="O483" t="s">
        <v>2009</v>
      </c>
      <c r="P483" t="s">
        <v>2501</v>
      </c>
      <c r="Q483" s="7" t="s">
        <v>2999</v>
      </c>
      <c r="R483" t="s">
        <v>3214</v>
      </c>
      <c r="S483" t="s">
        <v>3600</v>
      </c>
    </row>
    <row r="484" spans="1:19">
      <c r="A484" t="s">
        <v>500</v>
      </c>
      <c r="B484" t="s">
        <v>793</v>
      </c>
      <c r="C484" t="s">
        <v>804</v>
      </c>
      <c r="D484" t="b">
        <v>1</v>
      </c>
      <c r="E484" t="b">
        <v>0</v>
      </c>
      <c r="F484" t="b">
        <v>0</v>
      </c>
      <c r="G484" t="b">
        <v>0</v>
      </c>
      <c r="H484" t="b">
        <v>0</v>
      </c>
      <c r="I484" t="b">
        <v>0</v>
      </c>
      <c r="J484" t="b">
        <v>0</v>
      </c>
      <c r="K484" t="b">
        <v>0</v>
      </c>
      <c r="L484" t="b">
        <v>0</v>
      </c>
      <c r="M484" t="s">
        <v>1023</v>
      </c>
      <c r="N484" t="s">
        <v>1514</v>
      </c>
      <c r="O484" t="s">
        <v>2010</v>
      </c>
      <c r="P484" t="s">
        <v>2502</v>
      </c>
      <c r="Q484" s="7" t="s">
        <v>3000</v>
      </c>
      <c r="S484" t="s">
        <v>3601</v>
      </c>
    </row>
    <row r="485" spans="1:19">
      <c r="A485" t="s">
        <v>501</v>
      </c>
      <c r="B485" t="s">
        <v>794</v>
      </c>
      <c r="C485" t="s">
        <v>804</v>
      </c>
      <c r="D485" t="b">
        <v>1</v>
      </c>
      <c r="E485" t="b">
        <v>0</v>
      </c>
      <c r="F485" t="b">
        <v>0</v>
      </c>
      <c r="G485" t="b">
        <v>0</v>
      </c>
      <c r="H485" t="b">
        <v>0</v>
      </c>
      <c r="I485" t="b">
        <v>0</v>
      </c>
      <c r="J485" t="b">
        <v>0</v>
      </c>
      <c r="K485" t="b">
        <v>0</v>
      </c>
      <c r="L485" t="b">
        <v>0</v>
      </c>
      <c r="N485" t="s">
        <v>1515</v>
      </c>
      <c r="O485" t="s">
        <v>2011</v>
      </c>
      <c r="P485" t="s">
        <v>2503</v>
      </c>
      <c r="Q485" s="7" t="s">
        <v>3001</v>
      </c>
      <c r="S485" t="s">
        <v>3602</v>
      </c>
    </row>
    <row r="486" spans="1:19">
      <c r="A486" t="s">
        <v>502</v>
      </c>
      <c r="B486" t="s">
        <v>795</v>
      </c>
      <c r="C486" t="s">
        <v>804</v>
      </c>
      <c r="D486" t="b">
        <v>1</v>
      </c>
      <c r="E486" t="b">
        <v>0</v>
      </c>
      <c r="F486" t="b">
        <v>0</v>
      </c>
      <c r="G486" t="b">
        <v>0</v>
      </c>
      <c r="H486" t="b">
        <v>0</v>
      </c>
      <c r="I486" t="b">
        <v>0</v>
      </c>
      <c r="J486" t="b">
        <v>0</v>
      </c>
      <c r="K486" t="b">
        <v>0</v>
      </c>
      <c r="L486" t="b">
        <v>0</v>
      </c>
      <c r="M486" t="s">
        <v>807</v>
      </c>
      <c r="N486" t="s">
        <v>1516</v>
      </c>
      <c r="O486" t="s">
        <v>2012</v>
      </c>
      <c r="P486" t="s">
        <v>2504</v>
      </c>
      <c r="Q486" s="7" t="s">
        <v>3002</v>
      </c>
    </row>
    <row r="487" spans="1:19">
      <c r="A487" t="s">
        <v>503</v>
      </c>
      <c r="B487" t="s">
        <v>796</v>
      </c>
      <c r="C487" t="s">
        <v>804</v>
      </c>
      <c r="D487" t="b">
        <v>1</v>
      </c>
      <c r="E487" t="b">
        <v>0</v>
      </c>
      <c r="F487" t="b">
        <v>0</v>
      </c>
      <c r="G487" t="b">
        <v>0</v>
      </c>
      <c r="H487" t="b">
        <v>0</v>
      </c>
      <c r="I487" t="b">
        <v>0</v>
      </c>
      <c r="J487" t="b">
        <v>0</v>
      </c>
      <c r="K487" t="b">
        <v>0</v>
      </c>
      <c r="L487" t="b">
        <v>0</v>
      </c>
      <c r="M487" t="s">
        <v>1024</v>
      </c>
      <c r="N487" t="s">
        <v>1517</v>
      </c>
      <c r="O487" t="s">
        <v>2013</v>
      </c>
      <c r="P487" t="s">
        <v>2505</v>
      </c>
      <c r="Q487" s="7" t="s">
        <v>3003</v>
      </c>
      <c r="R487" t="s">
        <v>3215</v>
      </c>
      <c r="S487" t="s">
        <v>3603</v>
      </c>
    </row>
    <row r="488" spans="1:19">
      <c r="A488" t="s">
        <v>504</v>
      </c>
      <c r="B488" t="s">
        <v>797</v>
      </c>
      <c r="C488" t="s">
        <v>804</v>
      </c>
      <c r="D488" t="b">
        <v>1</v>
      </c>
      <c r="E488" t="b">
        <v>0</v>
      </c>
      <c r="F488" t="b">
        <v>0</v>
      </c>
      <c r="G488" t="b">
        <v>0</v>
      </c>
      <c r="H488" t="b">
        <v>0</v>
      </c>
      <c r="I488" t="b">
        <v>0</v>
      </c>
      <c r="J488" t="b">
        <v>0</v>
      </c>
      <c r="K488" t="b">
        <v>0</v>
      </c>
      <c r="L488" t="b">
        <v>0</v>
      </c>
      <c r="N488" t="s">
        <v>1518</v>
      </c>
      <c r="O488" t="s">
        <v>2014</v>
      </c>
      <c r="P488" t="s">
        <v>2506</v>
      </c>
      <c r="Q488" s="7" t="s">
        <v>3004</v>
      </c>
      <c r="S488" t="s">
        <v>3604</v>
      </c>
    </row>
    <row r="489" spans="1:19">
      <c r="A489" t="s">
        <v>505</v>
      </c>
      <c r="B489" t="s">
        <v>729</v>
      </c>
      <c r="C489" t="s">
        <v>804</v>
      </c>
      <c r="D489" t="b">
        <v>1</v>
      </c>
      <c r="E489" t="b">
        <v>0</v>
      </c>
      <c r="F489" t="b">
        <v>0</v>
      </c>
      <c r="G489" t="b">
        <v>0</v>
      </c>
      <c r="H489" t="b">
        <v>0</v>
      </c>
      <c r="I489" t="b">
        <v>0</v>
      </c>
      <c r="J489" t="b">
        <v>0</v>
      </c>
      <c r="K489" t="b">
        <v>0</v>
      </c>
      <c r="L489" t="b">
        <v>0</v>
      </c>
      <c r="M489" t="s">
        <v>1025</v>
      </c>
      <c r="N489" t="s">
        <v>1519</v>
      </c>
      <c r="O489" t="s">
        <v>2015</v>
      </c>
      <c r="P489" t="s">
        <v>2507</v>
      </c>
      <c r="Q489" s="7" t="s">
        <v>3005</v>
      </c>
      <c r="R489" t="s">
        <v>3216</v>
      </c>
      <c r="S489" t="s">
        <v>3605</v>
      </c>
    </row>
    <row r="490" spans="1:19">
      <c r="A490" t="s">
        <v>506</v>
      </c>
      <c r="B490" t="s">
        <v>562</v>
      </c>
      <c r="C490" t="s">
        <v>804</v>
      </c>
      <c r="D490" t="b">
        <v>1</v>
      </c>
      <c r="E490" t="b">
        <v>0</v>
      </c>
      <c r="F490" t="b">
        <v>0</v>
      </c>
      <c r="G490" t="b">
        <v>0</v>
      </c>
      <c r="H490" t="b">
        <v>0</v>
      </c>
      <c r="I490" t="b">
        <v>0</v>
      </c>
      <c r="J490" t="b">
        <v>0</v>
      </c>
      <c r="K490" t="b">
        <v>0</v>
      </c>
      <c r="L490" t="b">
        <v>0</v>
      </c>
      <c r="M490" t="s">
        <v>1026</v>
      </c>
      <c r="N490" t="s">
        <v>1520</v>
      </c>
      <c r="O490" t="s">
        <v>2016</v>
      </c>
      <c r="P490" t="s">
        <v>2508</v>
      </c>
      <c r="Q490" s="7" t="s">
        <v>3006</v>
      </c>
      <c r="R490" t="s">
        <v>3217</v>
      </c>
      <c r="S490" t="s">
        <v>3606</v>
      </c>
    </row>
    <row r="491" spans="1:19">
      <c r="A491" t="s">
        <v>507</v>
      </c>
      <c r="B491" t="s">
        <v>798</v>
      </c>
      <c r="C491" t="s">
        <v>804</v>
      </c>
      <c r="D491" t="b">
        <v>1</v>
      </c>
      <c r="E491" t="b">
        <v>0</v>
      </c>
      <c r="F491" t="b">
        <v>0</v>
      </c>
      <c r="G491" t="b">
        <v>0</v>
      </c>
      <c r="H491" t="b">
        <v>0</v>
      </c>
      <c r="I491" t="b">
        <v>0</v>
      </c>
      <c r="J491" t="b">
        <v>0</v>
      </c>
      <c r="K491" t="b">
        <v>0</v>
      </c>
      <c r="L491" t="b">
        <v>0</v>
      </c>
      <c r="M491" t="s">
        <v>1027</v>
      </c>
      <c r="N491" t="s">
        <v>1521</v>
      </c>
      <c r="O491" t="s">
        <v>2017</v>
      </c>
      <c r="P491" t="s">
        <v>2509</v>
      </c>
      <c r="Q491" s="7" t="s">
        <v>3007</v>
      </c>
      <c r="R491" t="s">
        <v>3218</v>
      </c>
      <c r="S491" t="s">
        <v>3607</v>
      </c>
    </row>
    <row r="492" spans="1:19">
      <c r="A492" t="s">
        <v>508</v>
      </c>
      <c r="B492" t="s">
        <v>799</v>
      </c>
      <c r="C492" t="s">
        <v>804</v>
      </c>
      <c r="D492" t="b">
        <v>1</v>
      </c>
      <c r="E492" t="b">
        <v>0</v>
      </c>
      <c r="F492" t="b">
        <v>0</v>
      </c>
      <c r="G492" t="b">
        <v>0</v>
      </c>
      <c r="H492" t="b">
        <v>0</v>
      </c>
      <c r="I492" t="b">
        <v>0</v>
      </c>
      <c r="J492" t="b">
        <v>0</v>
      </c>
      <c r="K492" t="b">
        <v>0</v>
      </c>
      <c r="L492" t="b">
        <v>0</v>
      </c>
      <c r="M492" t="s">
        <v>1028</v>
      </c>
      <c r="N492" t="s">
        <v>1522</v>
      </c>
      <c r="O492" t="s">
        <v>2018</v>
      </c>
      <c r="P492" t="s">
        <v>2510</v>
      </c>
      <c r="Q492" s="7" t="s">
        <v>3008</v>
      </c>
      <c r="S492" t="s">
        <v>3608</v>
      </c>
    </row>
    <row r="493" spans="1:19">
      <c r="A493" t="s">
        <v>509</v>
      </c>
      <c r="B493" t="s">
        <v>800</v>
      </c>
      <c r="C493" t="s">
        <v>804</v>
      </c>
      <c r="D493" t="b">
        <v>1</v>
      </c>
      <c r="E493" t="b">
        <v>0</v>
      </c>
      <c r="F493" t="b">
        <v>0</v>
      </c>
      <c r="G493" t="b">
        <v>0</v>
      </c>
      <c r="H493" t="b">
        <v>0</v>
      </c>
      <c r="I493" t="b">
        <v>0</v>
      </c>
      <c r="J493" t="b">
        <v>0</v>
      </c>
      <c r="K493" t="b">
        <v>0</v>
      </c>
      <c r="L493" t="b">
        <v>0</v>
      </c>
      <c r="M493" t="s">
        <v>1029</v>
      </c>
      <c r="N493" t="s">
        <v>1523</v>
      </c>
      <c r="O493" t="s">
        <v>2019</v>
      </c>
      <c r="P493" t="s">
        <v>2511</v>
      </c>
      <c r="Q493" s="7" t="s">
        <v>3009</v>
      </c>
      <c r="R493" t="s">
        <v>3219</v>
      </c>
    </row>
    <row r="494" spans="1:19">
      <c r="A494" t="s">
        <v>510</v>
      </c>
      <c r="B494" t="s">
        <v>801</v>
      </c>
      <c r="C494" t="s">
        <v>804</v>
      </c>
      <c r="D494" t="b">
        <v>1</v>
      </c>
      <c r="E494" t="b">
        <v>0</v>
      </c>
      <c r="F494" t="b">
        <v>0</v>
      </c>
      <c r="G494" t="b">
        <v>0</v>
      </c>
      <c r="H494" t="b">
        <v>0</v>
      </c>
      <c r="I494" t="b">
        <v>0</v>
      </c>
      <c r="J494" t="b">
        <v>0</v>
      </c>
      <c r="K494" t="b">
        <v>0</v>
      </c>
      <c r="L494" t="b">
        <v>0</v>
      </c>
      <c r="M494" t="s">
        <v>807</v>
      </c>
      <c r="N494" t="s">
        <v>1524</v>
      </c>
      <c r="O494" t="s">
        <v>2020</v>
      </c>
      <c r="P494" t="s">
        <v>2512</v>
      </c>
      <c r="Q494" s="7" t="s">
        <v>3010</v>
      </c>
    </row>
    <row r="495" spans="1:19">
      <c r="A495" t="s">
        <v>511</v>
      </c>
      <c r="B495" t="s">
        <v>583</v>
      </c>
      <c r="C495" t="s">
        <v>804</v>
      </c>
      <c r="D495" t="b">
        <v>1</v>
      </c>
      <c r="E495" t="b">
        <v>0</v>
      </c>
      <c r="F495" t="b">
        <v>0</v>
      </c>
      <c r="G495" t="b">
        <v>0</v>
      </c>
      <c r="H495" t="b">
        <v>0</v>
      </c>
      <c r="I495" t="b">
        <v>0</v>
      </c>
      <c r="J495" t="b">
        <v>0</v>
      </c>
      <c r="K495" t="b">
        <v>0</v>
      </c>
      <c r="L495" t="b">
        <v>0</v>
      </c>
      <c r="M495" t="s">
        <v>1030</v>
      </c>
      <c r="N495" t="s">
        <v>1525</v>
      </c>
      <c r="O495" t="s">
        <v>1887</v>
      </c>
      <c r="P495" t="s">
        <v>2513</v>
      </c>
      <c r="Q495" s="7" t="s">
        <v>3011</v>
      </c>
      <c r="R495" t="s">
        <v>3220</v>
      </c>
      <c r="S495" t="s">
        <v>3609</v>
      </c>
    </row>
    <row r="496" spans="1:19">
      <c r="A496" t="s">
        <v>512</v>
      </c>
      <c r="B496" t="s">
        <v>528</v>
      </c>
      <c r="C496" t="s">
        <v>804</v>
      </c>
      <c r="D496" t="b">
        <v>1</v>
      </c>
      <c r="E496" t="b">
        <v>0</v>
      </c>
      <c r="F496" t="b">
        <v>0</v>
      </c>
      <c r="G496" t="b">
        <v>0</v>
      </c>
      <c r="H496" t="b">
        <v>0</v>
      </c>
      <c r="I496" t="b">
        <v>0</v>
      </c>
      <c r="J496" t="b">
        <v>1</v>
      </c>
      <c r="K496" t="b">
        <v>0</v>
      </c>
      <c r="L496" t="b">
        <v>0</v>
      </c>
      <c r="M496" t="s">
        <v>1031</v>
      </c>
      <c r="N496" t="s">
        <v>1526</v>
      </c>
      <c r="O496" t="s">
        <v>2021</v>
      </c>
      <c r="P496" t="s">
        <v>2514</v>
      </c>
      <c r="Q496" s="7" t="s">
        <v>3012</v>
      </c>
      <c r="R496" t="s">
        <v>3221</v>
      </c>
      <c r="S496" t="s">
        <v>3610</v>
      </c>
    </row>
    <row r="497" spans="1:19">
      <c r="A497" t="s">
        <v>513</v>
      </c>
      <c r="B497" t="s">
        <v>530</v>
      </c>
      <c r="C497" t="s">
        <v>804</v>
      </c>
      <c r="D497" t="b">
        <v>1</v>
      </c>
      <c r="E497" t="b">
        <v>0</v>
      </c>
      <c r="F497" t="b">
        <v>0</v>
      </c>
      <c r="G497" t="b">
        <v>0</v>
      </c>
      <c r="H497" t="b">
        <v>0</v>
      </c>
      <c r="I497" t="b">
        <v>0</v>
      </c>
      <c r="J497" t="b">
        <v>0</v>
      </c>
      <c r="K497" t="b">
        <v>0</v>
      </c>
      <c r="L497" t="b">
        <v>0</v>
      </c>
      <c r="N497" t="s">
        <v>1527</v>
      </c>
      <c r="O497" t="s">
        <v>2022</v>
      </c>
      <c r="P497" t="s">
        <v>2515</v>
      </c>
      <c r="Q497" s="7" t="s">
        <v>3013</v>
      </c>
      <c r="S497" t="s">
        <v>3611</v>
      </c>
    </row>
    <row r="498" spans="1:19">
      <c r="A498" t="s">
        <v>514</v>
      </c>
      <c r="B498" t="s">
        <v>525</v>
      </c>
      <c r="C498" t="s">
        <v>804</v>
      </c>
      <c r="D498" t="b">
        <v>1</v>
      </c>
      <c r="E498" t="b">
        <v>0</v>
      </c>
      <c r="F498" t="b">
        <v>0</v>
      </c>
      <c r="G498" t="b">
        <v>0</v>
      </c>
      <c r="H498" t="b">
        <v>0</v>
      </c>
      <c r="I498" t="b">
        <v>0</v>
      </c>
      <c r="J498" t="b">
        <v>0</v>
      </c>
      <c r="K498" t="b">
        <v>0</v>
      </c>
      <c r="L498" t="b">
        <v>0</v>
      </c>
      <c r="M498" t="s">
        <v>1032</v>
      </c>
      <c r="N498" t="s">
        <v>1528</v>
      </c>
      <c r="O498" t="s">
        <v>2023</v>
      </c>
      <c r="P498" t="s">
        <v>2516</v>
      </c>
      <c r="Q498" s="7" t="s">
        <v>3014</v>
      </c>
      <c r="R498" t="s">
        <v>3222</v>
      </c>
    </row>
    <row r="499" spans="1:19">
      <c r="A499" t="s">
        <v>515</v>
      </c>
      <c r="B499" t="s">
        <v>802</v>
      </c>
      <c r="C499" t="s">
        <v>805</v>
      </c>
      <c r="D499" t="b">
        <v>1</v>
      </c>
      <c r="E499" t="b">
        <v>0</v>
      </c>
      <c r="F499" t="b">
        <v>0</v>
      </c>
      <c r="G499" t="b">
        <v>0</v>
      </c>
      <c r="H499" t="b">
        <v>0</v>
      </c>
      <c r="I499" t="b">
        <v>0</v>
      </c>
      <c r="J499" t="b">
        <v>0</v>
      </c>
      <c r="K499" t="b">
        <v>0</v>
      </c>
      <c r="L499" t="b">
        <v>0</v>
      </c>
      <c r="M499" t="s">
        <v>1033</v>
      </c>
      <c r="N499" t="s">
        <v>1529</v>
      </c>
      <c r="O499" t="s">
        <v>2024</v>
      </c>
      <c r="P499" t="s">
        <v>2517</v>
      </c>
      <c r="Q499" s="7" t="s">
        <v>3015</v>
      </c>
      <c r="S499" t="s">
        <v>3612</v>
      </c>
    </row>
    <row r="500" spans="1:19">
      <c r="A500" t="s">
        <v>516</v>
      </c>
      <c r="C500" t="s">
        <v>806</v>
      </c>
      <c r="D500" t="b">
        <v>0</v>
      </c>
      <c r="E500" t="b">
        <v>0</v>
      </c>
      <c r="F500" t="b">
        <v>0</v>
      </c>
      <c r="G500" t="b">
        <v>0</v>
      </c>
      <c r="H500" t="b">
        <v>0</v>
      </c>
      <c r="I500" t="b">
        <v>0</v>
      </c>
      <c r="J500" t="b">
        <v>1</v>
      </c>
      <c r="K500" t="b">
        <v>0</v>
      </c>
      <c r="L500" t="b">
        <v>0</v>
      </c>
      <c r="N500" t="s">
        <v>1530</v>
      </c>
      <c r="O500" t="s">
        <v>2025</v>
      </c>
      <c r="Q500" s="7" t="s">
        <v>3016</v>
      </c>
      <c r="S500" t="s">
        <v>3613</v>
      </c>
    </row>
    <row r="501" spans="1:19">
      <c r="A501" t="s">
        <v>517</v>
      </c>
      <c r="C501" t="s">
        <v>806</v>
      </c>
      <c r="D501" t="b">
        <v>0</v>
      </c>
      <c r="E501" t="b">
        <v>0</v>
      </c>
      <c r="F501" t="b">
        <v>0</v>
      </c>
      <c r="G501" t="b">
        <v>0</v>
      </c>
      <c r="H501" t="b">
        <v>0</v>
      </c>
      <c r="I501" t="b">
        <v>0</v>
      </c>
      <c r="J501" t="b">
        <v>1</v>
      </c>
      <c r="K501" t="b">
        <v>0</v>
      </c>
      <c r="L501" t="b">
        <v>0</v>
      </c>
      <c r="N501" t="s">
        <v>1531</v>
      </c>
      <c r="O501" t="s">
        <v>2025</v>
      </c>
      <c r="Q501" s="7" t="s">
        <v>3017</v>
      </c>
      <c r="S501" t="s">
        <v>3614</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106"/>
  <sheetViews>
    <sheetView workbookViewId="0"/>
  </sheetViews>
  <sheetFormatPr defaultRowHeight="15"/>
  <sheetData>
    <row r="1" spans="1:12">
      <c r="A1" s="1" t="s">
        <v>4833</v>
      </c>
      <c r="B1" s="1"/>
      <c r="C1" s="1"/>
      <c r="D1" s="1"/>
      <c r="E1" s="1"/>
      <c r="G1" s="1" t="s">
        <v>4834</v>
      </c>
      <c r="H1" s="1"/>
      <c r="I1" s="1"/>
      <c r="J1" s="1"/>
      <c r="K1" s="1"/>
      <c r="L1" s="1"/>
    </row>
    <row r="2" spans="1:12">
      <c r="A2" s="1" t="s">
        <v>4835</v>
      </c>
      <c r="B2" s="1" t="s">
        <v>4836</v>
      </c>
      <c r="C2" s="1" t="s">
        <v>4837</v>
      </c>
      <c r="D2" s="1" t="s">
        <v>4838</v>
      </c>
      <c r="E2" s="1" t="s">
        <v>4839</v>
      </c>
      <c r="G2" s="1" t="s">
        <v>3672</v>
      </c>
      <c r="H2" s="1" t="s">
        <v>4840</v>
      </c>
      <c r="I2" s="1" t="s">
        <v>4841</v>
      </c>
      <c r="J2" s="1" t="s">
        <v>4842</v>
      </c>
      <c r="K2" s="1" t="s">
        <v>4843</v>
      </c>
      <c r="L2" s="1" t="s">
        <v>4844</v>
      </c>
    </row>
    <row r="3" spans="1:12">
      <c r="A3" t="s">
        <v>3833</v>
      </c>
      <c r="B3">
        <v>24</v>
      </c>
      <c r="C3">
        <v>17.1</v>
      </c>
      <c r="D3">
        <v>8</v>
      </c>
      <c r="E3" t="s">
        <v>4845</v>
      </c>
      <c r="G3" t="s">
        <v>4925</v>
      </c>
      <c r="H3" t="s">
        <v>4926</v>
      </c>
      <c r="I3" t="s">
        <v>4927</v>
      </c>
      <c r="J3" t="s">
        <v>4928</v>
      </c>
      <c r="K3">
        <v>1E-10</v>
      </c>
      <c r="L3" s="4" t="s">
        <v>4930</v>
      </c>
    </row>
    <row r="4" spans="1:12">
      <c r="A4" t="s">
        <v>4846</v>
      </c>
      <c r="B4">
        <v>16</v>
      </c>
      <c r="C4">
        <v>10.8</v>
      </c>
      <c r="D4">
        <v>7</v>
      </c>
      <c r="E4" t="s">
        <v>4845</v>
      </c>
      <c r="G4" t="s">
        <v>4925</v>
      </c>
      <c r="H4" t="s">
        <v>4926</v>
      </c>
      <c r="I4" t="s">
        <v>4927</v>
      </c>
      <c r="J4" t="s">
        <v>4928</v>
      </c>
      <c r="K4">
        <v>2E-09</v>
      </c>
      <c r="L4" s="4" t="s">
        <v>4930</v>
      </c>
    </row>
    <row r="5" spans="1:12">
      <c r="A5" t="s">
        <v>4215</v>
      </c>
      <c r="B5">
        <v>12.9</v>
      </c>
      <c r="C5">
        <v>13.5</v>
      </c>
      <c r="D5">
        <v>2</v>
      </c>
      <c r="E5" t="s">
        <v>4845</v>
      </c>
      <c r="G5" t="s">
        <v>4925</v>
      </c>
      <c r="H5" t="s">
        <v>4926</v>
      </c>
      <c r="I5" t="s">
        <v>4931</v>
      </c>
      <c r="J5" t="s">
        <v>4928</v>
      </c>
      <c r="K5">
        <v>1E-13</v>
      </c>
      <c r="L5" s="4" t="s">
        <v>4933</v>
      </c>
    </row>
    <row r="6" spans="1:12">
      <c r="A6" t="s">
        <v>4847</v>
      </c>
      <c r="B6">
        <v>10.6</v>
      </c>
      <c r="C6">
        <v>17.4</v>
      </c>
      <c r="D6">
        <v>7</v>
      </c>
      <c r="E6" t="s">
        <v>4845</v>
      </c>
      <c r="G6" t="s">
        <v>4925</v>
      </c>
      <c r="H6" t="s">
        <v>4926</v>
      </c>
      <c r="I6" t="s">
        <v>4931</v>
      </c>
      <c r="J6" t="s">
        <v>4928</v>
      </c>
      <c r="K6">
        <v>4E-09</v>
      </c>
      <c r="L6" s="4" t="s">
        <v>4933</v>
      </c>
    </row>
    <row r="7" spans="1:12">
      <c r="A7" t="s">
        <v>4168</v>
      </c>
      <c r="B7">
        <v>10.3</v>
      </c>
      <c r="C7">
        <v>2.6</v>
      </c>
      <c r="D7">
        <v>8</v>
      </c>
      <c r="E7" t="s">
        <v>4845</v>
      </c>
      <c r="G7" t="s">
        <v>4934</v>
      </c>
      <c r="H7" t="s">
        <v>4926</v>
      </c>
      <c r="I7" t="s">
        <v>4931</v>
      </c>
      <c r="J7" t="s">
        <v>4928</v>
      </c>
      <c r="K7">
        <v>3E-11</v>
      </c>
      <c r="L7" s="4" t="s">
        <v>4933</v>
      </c>
    </row>
    <row r="8" spans="1:12">
      <c r="A8" t="s">
        <v>4848</v>
      </c>
      <c r="B8">
        <v>8.800000000000001</v>
      </c>
      <c r="C8">
        <v>7.1</v>
      </c>
      <c r="D8">
        <v>5</v>
      </c>
      <c r="E8" t="s">
        <v>4845</v>
      </c>
      <c r="G8" t="s">
        <v>4935</v>
      </c>
      <c r="H8" t="s">
        <v>4926</v>
      </c>
      <c r="I8" t="s">
        <v>4936</v>
      </c>
      <c r="J8" t="s">
        <v>4937</v>
      </c>
      <c r="K8">
        <v>8E-06</v>
      </c>
      <c r="L8" s="4" t="s">
        <v>4939</v>
      </c>
    </row>
    <row r="9" spans="1:12">
      <c r="A9" t="s">
        <v>4849</v>
      </c>
      <c r="B9">
        <v>8.1</v>
      </c>
      <c r="C9">
        <v>0</v>
      </c>
      <c r="D9">
        <v>1</v>
      </c>
      <c r="E9" t="s">
        <v>4845</v>
      </c>
      <c r="G9" t="s">
        <v>4940</v>
      </c>
      <c r="H9" t="s">
        <v>4926</v>
      </c>
      <c r="I9" t="s">
        <v>4941</v>
      </c>
      <c r="J9" t="s">
        <v>805</v>
      </c>
      <c r="K9">
        <v>2E-13</v>
      </c>
      <c r="L9" s="4" t="s">
        <v>4943</v>
      </c>
    </row>
    <row r="10" spans="1:12">
      <c r="A10" t="s">
        <v>4850</v>
      </c>
      <c r="B10">
        <v>7.4</v>
      </c>
      <c r="C10">
        <v>7.5</v>
      </c>
      <c r="D10">
        <v>7</v>
      </c>
      <c r="E10" t="s">
        <v>4845</v>
      </c>
      <c r="G10" t="s">
        <v>4944</v>
      </c>
      <c r="H10" t="s">
        <v>4926</v>
      </c>
      <c r="I10" t="s">
        <v>4945</v>
      </c>
      <c r="J10" t="s">
        <v>804</v>
      </c>
      <c r="K10">
        <v>4E-15</v>
      </c>
      <c r="L10" s="4" t="s">
        <v>4947</v>
      </c>
    </row>
    <row r="11" spans="1:12">
      <c r="A11" t="s">
        <v>4851</v>
      </c>
      <c r="B11">
        <v>7.2</v>
      </c>
      <c r="C11">
        <v>0</v>
      </c>
      <c r="D11">
        <v>1</v>
      </c>
      <c r="E11" t="s">
        <v>4845</v>
      </c>
      <c r="G11" t="s">
        <v>4944</v>
      </c>
      <c r="H11" t="s">
        <v>4926</v>
      </c>
      <c r="I11" t="s">
        <v>4948</v>
      </c>
      <c r="J11" t="s">
        <v>805</v>
      </c>
      <c r="K11">
        <v>1E-28</v>
      </c>
      <c r="L11" s="4" t="s">
        <v>4950</v>
      </c>
    </row>
    <row r="12" spans="1:12">
      <c r="A12" t="s">
        <v>4852</v>
      </c>
      <c r="B12">
        <v>6.6</v>
      </c>
      <c r="C12">
        <v>0</v>
      </c>
      <c r="D12">
        <v>1</v>
      </c>
      <c r="E12" t="s">
        <v>4845</v>
      </c>
      <c r="G12" t="s">
        <v>4944</v>
      </c>
      <c r="H12" t="s">
        <v>4926</v>
      </c>
      <c r="I12" t="s">
        <v>4951</v>
      </c>
      <c r="J12" t="s">
        <v>4928</v>
      </c>
      <c r="K12">
        <v>6.000000000000001E-20</v>
      </c>
      <c r="L12" s="4" t="s">
        <v>4953</v>
      </c>
    </row>
    <row r="13" spans="1:12">
      <c r="A13" t="s">
        <v>4853</v>
      </c>
      <c r="B13">
        <v>5.5</v>
      </c>
      <c r="C13">
        <v>0</v>
      </c>
      <c r="D13">
        <v>1</v>
      </c>
      <c r="E13" t="s">
        <v>4845</v>
      </c>
      <c r="G13" t="s">
        <v>4954</v>
      </c>
      <c r="H13" t="s">
        <v>4926</v>
      </c>
      <c r="I13" t="s">
        <v>4941</v>
      </c>
      <c r="J13" t="s">
        <v>805</v>
      </c>
      <c r="K13">
        <v>2E-18</v>
      </c>
      <c r="L13" s="4" t="s">
        <v>4943</v>
      </c>
    </row>
    <row r="14" spans="1:12">
      <c r="A14" t="s">
        <v>3874</v>
      </c>
      <c r="B14">
        <v>5.3</v>
      </c>
      <c r="C14">
        <v>0</v>
      </c>
      <c r="D14">
        <v>1</v>
      </c>
      <c r="E14" t="s">
        <v>4845</v>
      </c>
      <c r="G14" t="s">
        <v>4955</v>
      </c>
      <c r="H14" t="s">
        <v>4926</v>
      </c>
      <c r="I14" t="s">
        <v>4956</v>
      </c>
      <c r="J14" t="s">
        <v>805</v>
      </c>
      <c r="K14">
        <v>2E-11</v>
      </c>
      <c r="L14" s="4" t="s">
        <v>4958</v>
      </c>
    </row>
    <row r="15" spans="1:12">
      <c r="A15" t="s">
        <v>4854</v>
      </c>
      <c r="B15">
        <v>4.8</v>
      </c>
      <c r="C15">
        <v>1.7</v>
      </c>
      <c r="D15">
        <v>7</v>
      </c>
      <c r="E15" t="s">
        <v>4845</v>
      </c>
      <c r="G15" t="s">
        <v>4955</v>
      </c>
      <c r="H15" t="s">
        <v>4926</v>
      </c>
      <c r="I15" t="s">
        <v>4956</v>
      </c>
      <c r="J15" t="s">
        <v>805</v>
      </c>
      <c r="K15">
        <v>5E-08</v>
      </c>
      <c r="L15" s="4" t="s">
        <v>4958</v>
      </c>
    </row>
    <row r="16" spans="1:12">
      <c r="A16" t="s">
        <v>4855</v>
      </c>
      <c r="B16">
        <v>4.8</v>
      </c>
      <c r="C16">
        <v>7.7</v>
      </c>
      <c r="D16">
        <v>4</v>
      </c>
      <c r="E16" t="s">
        <v>4845</v>
      </c>
      <c r="G16" t="s">
        <v>4959</v>
      </c>
      <c r="H16" t="s">
        <v>4926</v>
      </c>
      <c r="I16" t="s">
        <v>4956</v>
      </c>
      <c r="J16" t="s">
        <v>805</v>
      </c>
      <c r="K16">
        <v>1E-14</v>
      </c>
      <c r="L16" s="4" t="s">
        <v>4958</v>
      </c>
    </row>
    <row r="17" spans="1:12">
      <c r="A17" t="s">
        <v>4856</v>
      </c>
      <c r="B17">
        <v>4.7</v>
      </c>
      <c r="C17">
        <v>10.2</v>
      </c>
      <c r="D17">
        <v>4</v>
      </c>
      <c r="E17" t="s">
        <v>4845</v>
      </c>
      <c r="G17" t="s">
        <v>4959</v>
      </c>
      <c r="H17" t="s">
        <v>4926</v>
      </c>
      <c r="I17" t="s">
        <v>4956</v>
      </c>
      <c r="J17" t="s">
        <v>805</v>
      </c>
      <c r="K17">
        <v>2E-10</v>
      </c>
      <c r="L17" s="4" t="s">
        <v>4958</v>
      </c>
    </row>
    <row r="18" spans="1:12">
      <c r="A18" t="s">
        <v>4857</v>
      </c>
      <c r="B18">
        <v>4.5</v>
      </c>
      <c r="C18">
        <v>0</v>
      </c>
      <c r="D18">
        <v>1</v>
      </c>
      <c r="E18" t="s">
        <v>4845</v>
      </c>
      <c r="G18" t="s">
        <v>4960</v>
      </c>
      <c r="H18" t="s">
        <v>4926</v>
      </c>
      <c r="I18" t="s">
        <v>4961</v>
      </c>
      <c r="J18" t="s">
        <v>4928</v>
      </c>
      <c r="K18">
        <v>2E-06</v>
      </c>
      <c r="L18" s="4" t="s">
        <v>4963</v>
      </c>
    </row>
    <row r="19" spans="1:12">
      <c r="A19" t="s">
        <v>3853</v>
      </c>
      <c r="B19">
        <v>4.5</v>
      </c>
      <c r="C19">
        <v>1</v>
      </c>
      <c r="D19">
        <v>4</v>
      </c>
      <c r="E19" t="s">
        <v>4845</v>
      </c>
      <c r="G19" t="s">
        <v>4964</v>
      </c>
      <c r="H19" t="s">
        <v>4926</v>
      </c>
      <c r="I19" t="s">
        <v>4965</v>
      </c>
      <c r="J19" t="s">
        <v>4937</v>
      </c>
      <c r="K19">
        <v>2E-10</v>
      </c>
      <c r="L19" s="4" t="s">
        <v>4967</v>
      </c>
    </row>
    <row r="20" spans="1:12">
      <c r="A20" t="s">
        <v>3926</v>
      </c>
      <c r="B20">
        <v>4.4</v>
      </c>
      <c r="C20">
        <v>2</v>
      </c>
      <c r="D20">
        <v>2</v>
      </c>
      <c r="E20" t="s">
        <v>4845</v>
      </c>
      <c r="G20" t="s">
        <v>4968</v>
      </c>
      <c r="H20" t="s">
        <v>4926</v>
      </c>
      <c r="I20" t="s">
        <v>4969</v>
      </c>
      <c r="J20" t="s">
        <v>4970</v>
      </c>
      <c r="K20">
        <v>9E-06</v>
      </c>
      <c r="L20" s="4" t="s">
        <v>4972</v>
      </c>
    </row>
    <row r="21" spans="1:12">
      <c r="A21" t="s">
        <v>4858</v>
      </c>
      <c r="B21">
        <v>4.4</v>
      </c>
      <c r="C21">
        <v>1.3</v>
      </c>
      <c r="D21">
        <v>5</v>
      </c>
      <c r="E21" t="s">
        <v>4845</v>
      </c>
      <c r="G21" t="s">
        <v>4968</v>
      </c>
      <c r="H21" t="s">
        <v>4926</v>
      </c>
      <c r="I21" t="s">
        <v>4965</v>
      </c>
      <c r="J21" t="s">
        <v>4937</v>
      </c>
      <c r="K21">
        <v>6E-11</v>
      </c>
      <c r="L21" s="4" t="s">
        <v>4967</v>
      </c>
    </row>
    <row r="22" spans="1:12">
      <c r="A22" t="s">
        <v>4859</v>
      </c>
      <c r="B22">
        <v>4.3</v>
      </c>
      <c r="C22">
        <v>4.9</v>
      </c>
      <c r="D22">
        <v>5</v>
      </c>
      <c r="E22" t="s">
        <v>4845</v>
      </c>
      <c r="G22" t="s">
        <v>4968</v>
      </c>
      <c r="H22" t="s">
        <v>4926</v>
      </c>
      <c r="I22" t="s">
        <v>4973</v>
      </c>
      <c r="J22" t="s">
        <v>4974</v>
      </c>
      <c r="K22">
        <v>2E-08</v>
      </c>
      <c r="L22" s="4" t="s">
        <v>4976</v>
      </c>
    </row>
    <row r="23" spans="1:12">
      <c r="A23" t="s">
        <v>4323</v>
      </c>
      <c r="B23">
        <v>4.3</v>
      </c>
      <c r="C23">
        <v>0</v>
      </c>
      <c r="D23">
        <v>1</v>
      </c>
      <c r="E23" t="s">
        <v>4845</v>
      </c>
      <c r="G23" t="s">
        <v>4977</v>
      </c>
      <c r="H23" t="s">
        <v>4926</v>
      </c>
      <c r="I23" t="s">
        <v>4978</v>
      </c>
      <c r="J23" t="s">
        <v>4979</v>
      </c>
      <c r="K23">
        <v>7E-15</v>
      </c>
      <c r="L23" s="4" t="s">
        <v>4981</v>
      </c>
    </row>
    <row r="24" spans="1:12">
      <c r="A24" t="s">
        <v>4179</v>
      </c>
      <c r="B24">
        <v>4.2</v>
      </c>
      <c r="C24">
        <v>7.5</v>
      </c>
      <c r="D24">
        <v>3</v>
      </c>
      <c r="E24" t="s">
        <v>4845</v>
      </c>
      <c r="G24" t="s">
        <v>4977</v>
      </c>
      <c r="H24" t="s">
        <v>4926</v>
      </c>
      <c r="I24" t="s">
        <v>4978</v>
      </c>
      <c r="J24" t="s">
        <v>4979</v>
      </c>
      <c r="K24">
        <v>2E-10</v>
      </c>
      <c r="L24" s="4" t="s">
        <v>4981</v>
      </c>
    </row>
    <row r="25" spans="1:12">
      <c r="A25" t="s">
        <v>4860</v>
      </c>
      <c r="B25">
        <v>4.1</v>
      </c>
      <c r="C25">
        <v>1.8</v>
      </c>
      <c r="D25">
        <v>5</v>
      </c>
      <c r="E25" t="s">
        <v>4845</v>
      </c>
      <c r="G25" t="s">
        <v>4977</v>
      </c>
      <c r="H25" t="s">
        <v>4926</v>
      </c>
      <c r="I25" t="s">
        <v>4978</v>
      </c>
      <c r="J25" t="s">
        <v>4979</v>
      </c>
      <c r="K25">
        <v>3E-09</v>
      </c>
      <c r="L25" s="4" t="s">
        <v>4981</v>
      </c>
    </row>
    <row r="26" spans="1:12">
      <c r="A26" t="s">
        <v>4861</v>
      </c>
      <c r="B26">
        <v>4</v>
      </c>
      <c r="C26">
        <v>1</v>
      </c>
      <c r="D26">
        <v>2</v>
      </c>
      <c r="E26" t="s">
        <v>4845</v>
      </c>
      <c r="G26" t="s">
        <v>4982</v>
      </c>
      <c r="H26" t="s">
        <v>4926</v>
      </c>
      <c r="I26" t="s">
        <v>4983</v>
      </c>
      <c r="J26" t="s">
        <v>805</v>
      </c>
      <c r="K26">
        <v>1E-07</v>
      </c>
      <c r="L26" s="4" t="s">
        <v>4985</v>
      </c>
    </row>
    <row r="27" spans="1:12">
      <c r="A27" t="s">
        <v>4862</v>
      </c>
      <c r="B27">
        <v>3.7</v>
      </c>
      <c r="C27">
        <v>0.8</v>
      </c>
      <c r="D27">
        <v>3</v>
      </c>
      <c r="E27" t="s">
        <v>4845</v>
      </c>
      <c r="G27" t="s">
        <v>4982</v>
      </c>
      <c r="H27" t="s">
        <v>4926</v>
      </c>
      <c r="I27" t="s">
        <v>4986</v>
      </c>
      <c r="J27" t="s">
        <v>4987</v>
      </c>
      <c r="K27">
        <v>7E-26</v>
      </c>
      <c r="L27" s="4" t="s">
        <v>4989</v>
      </c>
    </row>
    <row r="28" spans="1:12">
      <c r="A28" t="s">
        <v>4863</v>
      </c>
      <c r="B28">
        <v>3.6</v>
      </c>
      <c r="C28">
        <v>0.6</v>
      </c>
      <c r="D28">
        <v>4</v>
      </c>
      <c r="E28" t="s">
        <v>4845</v>
      </c>
      <c r="G28" t="s">
        <v>4982</v>
      </c>
      <c r="H28" t="s">
        <v>4926</v>
      </c>
      <c r="I28" t="s">
        <v>4986</v>
      </c>
      <c r="J28" t="s">
        <v>4987</v>
      </c>
      <c r="K28">
        <v>8E-07</v>
      </c>
      <c r="L28" s="4" t="s">
        <v>4989</v>
      </c>
    </row>
    <row r="29" spans="1:12">
      <c r="A29" t="s">
        <v>4864</v>
      </c>
      <c r="B29">
        <v>3.3</v>
      </c>
      <c r="C29">
        <v>0.3</v>
      </c>
      <c r="D29">
        <v>2</v>
      </c>
      <c r="E29" t="s">
        <v>4845</v>
      </c>
      <c r="G29" t="s">
        <v>4982</v>
      </c>
      <c r="H29" t="s">
        <v>4926</v>
      </c>
      <c r="I29" t="s">
        <v>4990</v>
      </c>
      <c r="J29" t="s">
        <v>806</v>
      </c>
      <c r="K29">
        <v>2E-06</v>
      </c>
      <c r="L29" s="4" t="s">
        <v>4992</v>
      </c>
    </row>
    <row r="30" spans="1:12">
      <c r="A30" t="s">
        <v>4865</v>
      </c>
      <c r="B30">
        <v>3.3</v>
      </c>
      <c r="C30">
        <v>0.1</v>
      </c>
      <c r="D30">
        <v>2</v>
      </c>
      <c r="E30" t="s">
        <v>4845</v>
      </c>
      <c r="G30" t="s">
        <v>4982</v>
      </c>
      <c r="H30" t="s">
        <v>4926</v>
      </c>
      <c r="I30" t="s">
        <v>4993</v>
      </c>
      <c r="J30" t="s">
        <v>806</v>
      </c>
      <c r="K30">
        <v>2E-10</v>
      </c>
      <c r="L30" s="4" t="s">
        <v>4995</v>
      </c>
    </row>
    <row r="31" spans="1:12">
      <c r="A31" t="s">
        <v>4101</v>
      </c>
      <c r="B31">
        <v>3.3</v>
      </c>
      <c r="C31">
        <v>0.4</v>
      </c>
      <c r="D31">
        <v>4</v>
      </c>
      <c r="E31" t="s">
        <v>4845</v>
      </c>
      <c r="G31" t="s">
        <v>4996</v>
      </c>
      <c r="H31" t="s">
        <v>4926</v>
      </c>
      <c r="I31" t="s">
        <v>4997</v>
      </c>
      <c r="J31" t="s">
        <v>4970</v>
      </c>
      <c r="K31">
        <v>5E-08</v>
      </c>
      <c r="L31" s="4" t="s">
        <v>4999</v>
      </c>
    </row>
    <row r="32" spans="1:12">
      <c r="A32" t="s">
        <v>4866</v>
      </c>
      <c r="B32">
        <v>3.2</v>
      </c>
      <c r="C32">
        <v>0.8</v>
      </c>
      <c r="D32">
        <v>4</v>
      </c>
      <c r="E32" t="s">
        <v>4845</v>
      </c>
      <c r="G32" t="s">
        <v>5000</v>
      </c>
      <c r="H32" t="s">
        <v>4926</v>
      </c>
      <c r="I32" t="s">
        <v>5001</v>
      </c>
      <c r="J32" t="s">
        <v>4928</v>
      </c>
      <c r="K32">
        <v>3E-06</v>
      </c>
      <c r="L32" s="4" t="s">
        <v>5003</v>
      </c>
    </row>
    <row r="33" spans="1:12">
      <c r="A33" t="s">
        <v>4867</v>
      </c>
      <c r="B33">
        <v>3.2</v>
      </c>
      <c r="C33">
        <v>0</v>
      </c>
      <c r="D33">
        <v>1</v>
      </c>
      <c r="E33" t="s">
        <v>4845</v>
      </c>
      <c r="G33" t="s">
        <v>5004</v>
      </c>
      <c r="H33" t="s">
        <v>4926</v>
      </c>
      <c r="I33" t="s">
        <v>5005</v>
      </c>
      <c r="J33" t="s">
        <v>805</v>
      </c>
      <c r="K33">
        <v>9E-11</v>
      </c>
      <c r="L33" s="4" t="s">
        <v>5007</v>
      </c>
    </row>
    <row r="34" spans="1:12">
      <c r="A34" t="s">
        <v>4868</v>
      </c>
      <c r="B34">
        <v>3.2</v>
      </c>
      <c r="C34">
        <v>0</v>
      </c>
      <c r="D34">
        <v>1</v>
      </c>
      <c r="E34" t="s">
        <v>4845</v>
      </c>
      <c r="G34" t="s">
        <v>5008</v>
      </c>
      <c r="H34" t="s">
        <v>4926</v>
      </c>
      <c r="I34" t="s">
        <v>5009</v>
      </c>
      <c r="J34" t="s">
        <v>4970</v>
      </c>
      <c r="K34">
        <v>3E-23</v>
      </c>
      <c r="L34" s="4" t="s">
        <v>5011</v>
      </c>
    </row>
    <row r="35" spans="1:12">
      <c r="A35" t="s">
        <v>4869</v>
      </c>
      <c r="B35">
        <v>3.1</v>
      </c>
      <c r="C35">
        <v>0</v>
      </c>
      <c r="D35">
        <v>1</v>
      </c>
      <c r="E35" t="s">
        <v>4845</v>
      </c>
      <c r="G35" t="s">
        <v>5012</v>
      </c>
      <c r="H35" t="s">
        <v>4926</v>
      </c>
      <c r="I35" t="s">
        <v>5013</v>
      </c>
      <c r="J35" t="s">
        <v>805</v>
      </c>
      <c r="K35">
        <v>3E-12</v>
      </c>
      <c r="L35" s="4" t="s">
        <v>5015</v>
      </c>
    </row>
    <row r="36" spans="1:12">
      <c r="A36" t="s">
        <v>4870</v>
      </c>
      <c r="B36">
        <v>3.1</v>
      </c>
      <c r="C36">
        <v>0.3</v>
      </c>
      <c r="D36">
        <v>2</v>
      </c>
      <c r="E36" t="s">
        <v>4845</v>
      </c>
      <c r="G36" t="s">
        <v>5012</v>
      </c>
      <c r="H36" t="s">
        <v>4926</v>
      </c>
      <c r="I36" t="s">
        <v>5009</v>
      </c>
      <c r="J36" t="s">
        <v>4970</v>
      </c>
      <c r="K36">
        <v>5E-25</v>
      </c>
      <c r="L36" s="4" t="s">
        <v>5011</v>
      </c>
    </row>
    <row r="37" spans="1:12">
      <c r="A37" t="s">
        <v>4871</v>
      </c>
      <c r="B37">
        <v>3.1</v>
      </c>
      <c r="C37">
        <v>0.7</v>
      </c>
      <c r="D37">
        <v>3</v>
      </c>
      <c r="E37" t="s">
        <v>4845</v>
      </c>
      <c r="G37" t="s">
        <v>5012</v>
      </c>
      <c r="H37" t="s">
        <v>4926</v>
      </c>
      <c r="I37" t="s">
        <v>5009</v>
      </c>
      <c r="J37" t="s">
        <v>4970</v>
      </c>
      <c r="K37">
        <v>2E-08</v>
      </c>
      <c r="L37" s="4" t="s">
        <v>5011</v>
      </c>
    </row>
    <row r="38" spans="1:12">
      <c r="A38" t="s">
        <v>4872</v>
      </c>
      <c r="B38">
        <v>3</v>
      </c>
      <c r="C38">
        <v>0</v>
      </c>
      <c r="D38">
        <v>1</v>
      </c>
      <c r="E38" t="s">
        <v>4845</v>
      </c>
      <c r="G38" t="s">
        <v>5012</v>
      </c>
      <c r="H38" t="s">
        <v>4926</v>
      </c>
      <c r="I38" t="s">
        <v>5016</v>
      </c>
      <c r="J38" t="s">
        <v>4928</v>
      </c>
      <c r="K38">
        <v>6E-11</v>
      </c>
      <c r="L38" s="4" t="s">
        <v>5018</v>
      </c>
    </row>
    <row r="39" spans="1:12">
      <c r="A39" t="s">
        <v>4873</v>
      </c>
      <c r="B39">
        <v>3</v>
      </c>
      <c r="C39">
        <v>0</v>
      </c>
      <c r="D39">
        <v>1</v>
      </c>
      <c r="E39" t="s">
        <v>4845</v>
      </c>
      <c r="G39" t="s">
        <v>5019</v>
      </c>
      <c r="H39" t="s">
        <v>4926</v>
      </c>
      <c r="I39" t="s">
        <v>5020</v>
      </c>
      <c r="J39" t="s">
        <v>4987</v>
      </c>
      <c r="K39">
        <v>3E-07</v>
      </c>
      <c r="L39" s="4" t="s">
        <v>5022</v>
      </c>
    </row>
    <row r="40" spans="1:12">
      <c r="A40" t="s">
        <v>4032</v>
      </c>
      <c r="B40">
        <v>2.9</v>
      </c>
      <c r="C40">
        <v>4</v>
      </c>
      <c r="D40">
        <v>4</v>
      </c>
      <c r="E40" t="s">
        <v>4845</v>
      </c>
      <c r="G40" t="s">
        <v>5023</v>
      </c>
      <c r="H40" t="s">
        <v>4926</v>
      </c>
      <c r="I40" t="s">
        <v>5024</v>
      </c>
      <c r="J40" t="s">
        <v>805</v>
      </c>
      <c r="K40">
        <v>2E-15</v>
      </c>
      <c r="L40" s="4" t="s">
        <v>5026</v>
      </c>
    </row>
    <row r="41" spans="1:12">
      <c r="A41" t="s">
        <v>4874</v>
      </c>
      <c r="B41">
        <v>2.9</v>
      </c>
      <c r="C41">
        <v>0</v>
      </c>
      <c r="D41">
        <v>1</v>
      </c>
      <c r="E41" t="s">
        <v>4845</v>
      </c>
      <c r="G41" t="s">
        <v>5023</v>
      </c>
      <c r="H41" t="s">
        <v>4926</v>
      </c>
      <c r="I41" t="s">
        <v>5024</v>
      </c>
      <c r="J41" t="s">
        <v>805</v>
      </c>
      <c r="K41">
        <v>1E-10</v>
      </c>
      <c r="L41" s="4" t="s">
        <v>5026</v>
      </c>
    </row>
    <row r="42" spans="1:12">
      <c r="A42" t="s">
        <v>4875</v>
      </c>
      <c r="B42">
        <v>2.9</v>
      </c>
      <c r="C42">
        <v>0.4</v>
      </c>
      <c r="D42">
        <v>2</v>
      </c>
      <c r="E42" t="s">
        <v>4845</v>
      </c>
      <c r="G42" t="s">
        <v>5023</v>
      </c>
      <c r="H42" t="s">
        <v>4926</v>
      </c>
      <c r="I42" t="s">
        <v>5024</v>
      </c>
      <c r="J42" t="s">
        <v>805</v>
      </c>
      <c r="K42">
        <v>4E-06</v>
      </c>
      <c r="L42" s="4" t="s">
        <v>5026</v>
      </c>
    </row>
    <row r="43" spans="1:12">
      <c r="A43" t="s">
        <v>4876</v>
      </c>
      <c r="B43">
        <v>2.9</v>
      </c>
      <c r="C43">
        <v>0.4</v>
      </c>
      <c r="D43">
        <v>2</v>
      </c>
      <c r="E43" t="s">
        <v>4845</v>
      </c>
      <c r="G43" t="s">
        <v>5027</v>
      </c>
      <c r="H43" t="s">
        <v>4926</v>
      </c>
      <c r="I43" t="s">
        <v>5028</v>
      </c>
      <c r="J43" t="s">
        <v>4970</v>
      </c>
      <c r="K43">
        <v>5E-19</v>
      </c>
      <c r="L43" s="4" t="s">
        <v>5030</v>
      </c>
    </row>
    <row r="44" spans="1:12">
      <c r="A44" t="s">
        <v>4877</v>
      </c>
      <c r="B44">
        <v>2.8</v>
      </c>
      <c r="C44">
        <v>0.2</v>
      </c>
      <c r="D44">
        <v>2</v>
      </c>
      <c r="E44" t="s">
        <v>4845</v>
      </c>
      <c r="G44" t="s">
        <v>5031</v>
      </c>
      <c r="H44" t="s">
        <v>4926</v>
      </c>
      <c r="I44" t="s">
        <v>5013</v>
      </c>
      <c r="J44" t="s">
        <v>805</v>
      </c>
      <c r="K44">
        <v>1E-215</v>
      </c>
      <c r="L44" s="4" t="s">
        <v>5015</v>
      </c>
    </row>
    <row r="45" spans="1:12">
      <c r="A45" t="s">
        <v>4878</v>
      </c>
      <c r="B45">
        <v>2.8</v>
      </c>
      <c r="C45">
        <v>0.2</v>
      </c>
      <c r="D45">
        <v>2</v>
      </c>
      <c r="E45" t="s">
        <v>4845</v>
      </c>
      <c r="G45" t="s">
        <v>5031</v>
      </c>
      <c r="H45" t="s">
        <v>4926</v>
      </c>
      <c r="I45" t="s">
        <v>5013</v>
      </c>
      <c r="J45" t="s">
        <v>805</v>
      </c>
      <c r="K45">
        <v>1E-86</v>
      </c>
      <c r="L45" s="4" t="s">
        <v>5015</v>
      </c>
    </row>
    <row r="46" spans="1:12">
      <c r="A46" t="s">
        <v>3954</v>
      </c>
      <c r="B46">
        <v>2.7</v>
      </c>
      <c r="C46">
        <v>0</v>
      </c>
      <c r="D46">
        <v>1</v>
      </c>
      <c r="E46" t="s">
        <v>4845</v>
      </c>
      <c r="G46" t="s">
        <v>5031</v>
      </c>
      <c r="H46" t="s">
        <v>4926</v>
      </c>
      <c r="I46" t="s">
        <v>5013</v>
      </c>
      <c r="J46" t="s">
        <v>805</v>
      </c>
      <c r="K46">
        <v>1E-16</v>
      </c>
      <c r="L46" s="4" t="s">
        <v>5015</v>
      </c>
    </row>
    <row r="47" spans="1:12">
      <c r="A47" t="s">
        <v>4879</v>
      </c>
      <c r="B47">
        <v>2.7</v>
      </c>
      <c r="C47">
        <v>0.2</v>
      </c>
      <c r="D47">
        <v>2</v>
      </c>
      <c r="E47" t="s">
        <v>4845</v>
      </c>
      <c r="G47" t="s">
        <v>5031</v>
      </c>
      <c r="H47" t="s">
        <v>4926</v>
      </c>
      <c r="I47" t="s">
        <v>5032</v>
      </c>
      <c r="J47" t="s">
        <v>805</v>
      </c>
      <c r="K47">
        <v>1E-138</v>
      </c>
      <c r="L47" s="4" t="s">
        <v>5034</v>
      </c>
    </row>
    <row r="48" spans="1:12">
      <c r="A48" t="s">
        <v>3924</v>
      </c>
      <c r="B48">
        <v>2.7</v>
      </c>
      <c r="C48">
        <v>5.6</v>
      </c>
      <c r="D48">
        <v>3</v>
      </c>
      <c r="E48" t="s">
        <v>4845</v>
      </c>
      <c r="G48" t="s">
        <v>5031</v>
      </c>
      <c r="H48" t="s">
        <v>4926</v>
      </c>
      <c r="I48" t="s">
        <v>5032</v>
      </c>
      <c r="J48" t="s">
        <v>805</v>
      </c>
      <c r="K48">
        <v>2E-27</v>
      </c>
      <c r="L48" s="4" t="s">
        <v>5034</v>
      </c>
    </row>
    <row r="49" spans="1:12">
      <c r="A49" t="s">
        <v>4880</v>
      </c>
      <c r="B49">
        <v>2.7</v>
      </c>
      <c r="C49">
        <v>0</v>
      </c>
      <c r="D49">
        <v>1</v>
      </c>
      <c r="E49" t="s">
        <v>4845</v>
      </c>
      <c r="G49" t="s">
        <v>5031</v>
      </c>
      <c r="H49" t="s">
        <v>4926</v>
      </c>
      <c r="I49" t="s">
        <v>5032</v>
      </c>
      <c r="J49" t="s">
        <v>805</v>
      </c>
      <c r="K49">
        <v>1E-13</v>
      </c>
      <c r="L49" s="4" t="s">
        <v>5034</v>
      </c>
    </row>
    <row r="50" spans="1:12">
      <c r="A50" t="s">
        <v>4881</v>
      </c>
      <c r="B50">
        <v>2.6</v>
      </c>
      <c r="C50">
        <v>0</v>
      </c>
      <c r="D50">
        <v>1</v>
      </c>
      <c r="E50" t="s">
        <v>4845</v>
      </c>
      <c r="G50" t="s">
        <v>5031</v>
      </c>
      <c r="H50" t="s">
        <v>4926</v>
      </c>
      <c r="I50" t="s">
        <v>5032</v>
      </c>
      <c r="J50" t="s">
        <v>805</v>
      </c>
      <c r="K50">
        <v>4E-09</v>
      </c>
      <c r="L50" s="4" t="s">
        <v>5034</v>
      </c>
    </row>
    <row r="51" spans="1:12">
      <c r="A51" t="s">
        <v>4882</v>
      </c>
      <c r="B51">
        <v>2.5</v>
      </c>
      <c r="C51">
        <v>0</v>
      </c>
      <c r="D51">
        <v>1</v>
      </c>
      <c r="E51" t="s">
        <v>4845</v>
      </c>
      <c r="G51" t="s">
        <v>5031</v>
      </c>
      <c r="H51" t="s">
        <v>4926</v>
      </c>
      <c r="I51" t="s">
        <v>5035</v>
      </c>
      <c r="J51" t="s">
        <v>805</v>
      </c>
      <c r="K51">
        <v>9E-130</v>
      </c>
      <c r="L51" s="4" t="s">
        <v>5037</v>
      </c>
    </row>
    <row r="52" spans="1:12">
      <c r="A52" t="s">
        <v>4883</v>
      </c>
      <c r="B52">
        <v>2.5</v>
      </c>
      <c r="C52">
        <v>0</v>
      </c>
      <c r="D52">
        <v>1</v>
      </c>
      <c r="E52" t="s">
        <v>4845</v>
      </c>
      <c r="G52" t="s">
        <v>5031</v>
      </c>
      <c r="H52" t="s">
        <v>4926</v>
      </c>
      <c r="I52" t="s">
        <v>5038</v>
      </c>
      <c r="J52" t="s">
        <v>4970</v>
      </c>
      <c r="K52">
        <v>0</v>
      </c>
      <c r="L52" s="4" t="s">
        <v>5040</v>
      </c>
    </row>
    <row r="53" spans="1:12">
      <c r="A53" t="s">
        <v>4884</v>
      </c>
      <c r="B53">
        <v>2.4</v>
      </c>
      <c r="C53">
        <v>5.5</v>
      </c>
      <c r="D53">
        <v>7</v>
      </c>
      <c r="E53" t="s">
        <v>4845</v>
      </c>
      <c r="G53" t="s">
        <v>5031</v>
      </c>
      <c r="H53" t="s">
        <v>4926</v>
      </c>
      <c r="I53" t="s">
        <v>5038</v>
      </c>
      <c r="J53" t="s">
        <v>4970</v>
      </c>
      <c r="K53">
        <v>1E-300</v>
      </c>
      <c r="L53" s="4" t="s">
        <v>5040</v>
      </c>
    </row>
    <row r="54" spans="1:12">
      <c r="A54" t="s">
        <v>4885</v>
      </c>
      <c r="B54">
        <v>2.3</v>
      </c>
      <c r="C54">
        <v>7.5</v>
      </c>
      <c r="D54">
        <v>2</v>
      </c>
      <c r="E54" t="s">
        <v>4845</v>
      </c>
      <c r="G54" t="s">
        <v>5031</v>
      </c>
      <c r="H54" t="s">
        <v>4926</v>
      </c>
      <c r="I54" t="s">
        <v>5038</v>
      </c>
      <c r="J54" t="s">
        <v>4970</v>
      </c>
      <c r="K54">
        <v>1E-300</v>
      </c>
      <c r="L54" s="4" t="s">
        <v>5040</v>
      </c>
    </row>
    <row r="55" spans="1:12">
      <c r="A55" t="s">
        <v>4886</v>
      </c>
      <c r="B55">
        <v>2.2</v>
      </c>
      <c r="C55">
        <v>3.3</v>
      </c>
      <c r="D55">
        <v>6</v>
      </c>
      <c r="E55" t="s">
        <v>4845</v>
      </c>
      <c r="G55" t="s">
        <v>5031</v>
      </c>
      <c r="H55" t="s">
        <v>4926</v>
      </c>
      <c r="I55" t="s">
        <v>5038</v>
      </c>
      <c r="J55" t="s">
        <v>4970</v>
      </c>
      <c r="K55">
        <v>2E-212</v>
      </c>
      <c r="L55" s="4" t="s">
        <v>5040</v>
      </c>
    </row>
    <row r="56" spans="1:12">
      <c r="A56" t="s">
        <v>4089</v>
      </c>
      <c r="B56">
        <v>2.2</v>
      </c>
      <c r="C56">
        <v>5.4</v>
      </c>
      <c r="D56">
        <v>3</v>
      </c>
      <c r="E56" t="s">
        <v>4845</v>
      </c>
      <c r="G56" t="s">
        <v>5031</v>
      </c>
      <c r="H56" t="s">
        <v>4926</v>
      </c>
      <c r="I56" t="s">
        <v>5038</v>
      </c>
      <c r="J56" t="s">
        <v>4970</v>
      </c>
      <c r="K56">
        <v>3E-116</v>
      </c>
      <c r="L56" s="4" t="s">
        <v>5040</v>
      </c>
    </row>
    <row r="57" spans="1:12">
      <c r="A57" t="s">
        <v>4887</v>
      </c>
      <c r="B57">
        <v>2</v>
      </c>
      <c r="C57">
        <v>5.1</v>
      </c>
      <c r="D57">
        <v>3</v>
      </c>
      <c r="E57" t="s">
        <v>4845</v>
      </c>
      <c r="G57" t="s">
        <v>5031</v>
      </c>
      <c r="H57" t="s">
        <v>4926</v>
      </c>
      <c r="I57" t="s">
        <v>5038</v>
      </c>
      <c r="J57" t="s">
        <v>4970</v>
      </c>
      <c r="K57">
        <v>1E-103</v>
      </c>
      <c r="L57" s="4" t="s">
        <v>5040</v>
      </c>
    </row>
    <row r="58" spans="1:12">
      <c r="A58" t="s">
        <v>4888</v>
      </c>
      <c r="B58">
        <v>1.8</v>
      </c>
      <c r="C58">
        <v>5.5</v>
      </c>
      <c r="D58">
        <v>7</v>
      </c>
      <c r="E58" t="s">
        <v>4845</v>
      </c>
      <c r="G58" t="s">
        <v>5031</v>
      </c>
      <c r="H58" t="s">
        <v>4926</v>
      </c>
      <c r="I58" t="s">
        <v>5038</v>
      </c>
      <c r="J58" t="s">
        <v>4970</v>
      </c>
      <c r="K58">
        <v>2E-102</v>
      </c>
      <c r="L58" s="4" t="s">
        <v>5040</v>
      </c>
    </row>
    <row r="59" spans="1:12">
      <c r="A59" t="s">
        <v>4889</v>
      </c>
      <c r="B59">
        <v>1.4</v>
      </c>
      <c r="C59">
        <v>6</v>
      </c>
      <c r="D59">
        <v>2</v>
      </c>
      <c r="E59" t="s">
        <v>4845</v>
      </c>
      <c r="G59" t="s">
        <v>5031</v>
      </c>
      <c r="H59" t="s">
        <v>4926</v>
      </c>
      <c r="I59" t="s">
        <v>5038</v>
      </c>
      <c r="J59" t="s">
        <v>4970</v>
      </c>
      <c r="K59">
        <v>1E-37</v>
      </c>
      <c r="L59" s="4" t="s">
        <v>5040</v>
      </c>
    </row>
    <row r="60" spans="1:12">
      <c r="A60" t="s">
        <v>4890</v>
      </c>
      <c r="B60">
        <v>1.1</v>
      </c>
      <c r="C60">
        <v>3.5</v>
      </c>
      <c r="D60">
        <v>3</v>
      </c>
      <c r="E60" t="s">
        <v>4845</v>
      </c>
      <c r="G60" t="s">
        <v>5031</v>
      </c>
      <c r="H60" t="s">
        <v>4926</v>
      </c>
      <c r="I60" t="s">
        <v>5038</v>
      </c>
      <c r="J60" t="s">
        <v>4970</v>
      </c>
      <c r="K60">
        <v>2E-27</v>
      </c>
      <c r="L60" s="4" t="s">
        <v>5040</v>
      </c>
    </row>
    <row r="61" spans="1:12">
      <c r="A61" t="s">
        <v>4891</v>
      </c>
      <c r="B61">
        <v>0.4</v>
      </c>
      <c r="C61">
        <v>4.8</v>
      </c>
      <c r="D61">
        <v>2</v>
      </c>
      <c r="E61" t="s">
        <v>4845</v>
      </c>
      <c r="G61" t="s">
        <v>5031</v>
      </c>
      <c r="H61" t="s">
        <v>4926</v>
      </c>
      <c r="I61" t="s">
        <v>5038</v>
      </c>
      <c r="J61" t="s">
        <v>4970</v>
      </c>
      <c r="K61">
        <v>4E-20</v>
      </c>
      <c r="L61" s="4" t="s">
        <v>5040</v>
      </c>
    </row>
    <row r="62" spans="1:12">
      <c r="A62" t="s">
        <v>4892</v>
      </c>
      <c r="B62">
        <v>-0.1</v>
      </c>
      <c r="C62">
        <v>4</v>
      </c>
      <c r="D62">
        <v>2</v>
      </c>
      <c r="E62" t="s">
        <v>4845</v>
      </c>
      <c r="G62" t="s">
        <v>5031</v>
      </c>
      <c r="H62" t="s">
        <v>4926</v>
      </c>
      <c r="I62" t="s">
        <v>5038</v>
      </c>
      <c r="J62" t="s">
        <v>4970</v>
      </c>
      <c r="K62">
        <v>1E-18</v>
      </c>
      <c r="L62" s="4" t="s">
        <v>5040</v>
      </c>
    </row>
    <row r="63" spans="1:12">
      <c r="A63" t="s">
        <v>4025</v>
      </c>
      <c r="B63">
        <v>-1</v>
      </c>
      <c r="C63">
        <v>4.3</v>
      </c>
      <c r="D63">
        <v>3</v>
      </c>
      <c r="E63" t="s">
        <v>4845</v>
      </c>
      <c r="G63" t="s">
        <v>5031</v>
      </c>
      <c r="H63" t="s">
        <v>4926</v>
      </c>
      <c r="I63" t="s">
        <v>5041</v>
      </c>
      <c r="J63" t="s">
        <v>4987</v>
      </c>
      <c r="K63">
        <v>2E-119</v>
      </c>
      <c r="L63" s="4" t="s">
        <v>5043</v>
      </c>
    </row>
    <row r="64" spans="1:12">
      <c r="A64" t="s">
        <v>4893</v>
      </c>
      <c r="B64">
        <v>-1.5</v>
      </c>
      <c r="C64">
        <v>3.7</v>
      </c>
      <c r="D64">
        <v>3</v>
      </c>
      <c r="E64" t="s">
        <v>4845</v>
      </c>
      <c r="G64" t="s">
        <v>5031</v>
      </c>
      <c r="H64" t="s">
        <v>4926</v>
      </c>
      <c r="I64" t="s">
        <v>5041</v>
      </c>
      <c r="J64" t="s">
        <v>4987</v>
      </c>
      <c r="K64">
        <v>2E-61</v>
      </c>
      <c r="L64" s="4" t="s">
        <v>5043</v>
      </c>
    </row>
    <row r="65" spans="1:12">
      <c r="A65" t="s">
        <v>4894</v>
      </c>
      <c r="B65">
        <v>-1.6</v>
      </c>
      <c r="C65">
        <v>3.7</v>
      </c>
      <c r="D65">
        <v>3</v>
      </c>
      <c r="E65" t="s">
        <v>4845</v>
      </c>
      <c r="G65" t="s">
        <v>5031</v>
      </c>
      <c r="H65" t="s">
        <v>4926</v>
      </c>
      <c r="I65" t="s">
        <v>5041</v>
      </c>
      <c r="J65" t="s">
        <v>4987</v>
      </c>
      <c r="K65">
        <v>1E-54</v>
      </c>
      <c r="L65" s="4" t="s">
        <v>5043</v>
      </c>
    </row>
    <row r="66" spans="1:12">
      <c r="A66" t="s">
        <v>4895</v>
      </c>
      <c r="B66">
        <v>-2.5</v>
      </c>
      <c r="C66">
        <v>0</v>
      </c>
      <c r="D66">
        <v>1</v>
      </c>
      <c r="E66" t="s">
        <v>4896</v>
      </c>
      <c r="G66" t="s">
        <v>5031</v>
      </c>
      <c r="H66" t="s">
        <v>4926</v>
      </c>
      <c r="I66" t="s">
        <v>5041</v>
      </c>
      <c r="J66" t="s">
        <v>4987</v>
      </c>
      <c r="K66">
        <v>7E-35</v>
      </c>
      <c r="L66" s="4" t="s">
        <v>5043</v>
      </c>
    </row>
    <row r="67" spans="1:12">
      <c r="A67" t="s">
        <v>4897</v>
      </c>
      <c r="B67">
        <v>-2.6</v>
      </c>
      <c r="C67">
        <v>0</v>
      </c>
      <c r="D67">
        <v>1</v>
      </c>
      <c r="E67" t="s">
        <v>4896</v>
      </c>
      <c r="G67" t="s">
        <v>5031</v>
      </c>
      <c r="H67" t="s">
        <v>4926</v>
      </c>
      <c r="I67" t="s">
        <v>5041</v>
      </c>
      <c r="J67" t="s">
        <v>4987</v>
      </c>
      <c r="K67">
        <v>5E-21</v>
      </c>
      <c r="L67" s="4" t="s">
        <v>5043</v>
      </c>
    </row>
    <row r="68" spans="1:12">
      <c r="A68" t="s">
        <v>4898</v>
      </c>
      <c r="B68">
        <v>-2.6</v>
      </c>
      <c r="C68">
        <v>0</v>
      </c>
      <c r="D68">
        <v>1</v>
      </c>
      <c r="E68" t="s">
        <v>4896</v>
      </c>
      <c r="G68" t="s">
        <v>5031</v>
      </c>
      <c r="H68" t="s">
        <v>4926</v>
      </c>
      <c r="I68" t="s">
        <v>5041</v>
      </c>
      <c r="J68" t="s">
        <v>4987</v>
      </c>
      <c r="K68">
        <v>4E-16</v>
      </c>
      <c r="L68" s="4" t="s">
        <v>5043</v>
      </c>
    </row>
    <row r="69" spans="1:12">
      <c r="A69" t="s">
        <v>4899</v>
      </c>
      <c r="B69">
        <v>-2.6</v>
      </c>
      <c r="C69">
        <v>0</v>
      </c>
      <c r="D69">
        <v>1</v>
      </c>
      <c r="E69" t="s">
        <v>4896</v>
      </c>
      <c r="G69" t="s">
        <v>5044</v>
      </c>
      <c r="H69" t="s">
        <v>4926</v>
      </c>
      <c r="I69" t="s">
        <v>5035</v>
      </c>
      <c r="J69" t="s">
        <v>805</v>
      </c>
      <c r="K69">
        <v>5E-14</v>
      </c>
      <c r="L69" s="4" t="s">
        <v>5037</v>
      </c>
    </row>
    <row r="70" spans="1:12">
      <c r="A70" t="s">
        <v>4900</v>
      </c>
      <c r="B70">
        <v>-2.6</v>
      </c>
      <c r="C70">
        <v>0</v>
      </c>
      <c r="D70">
        <v>1</v>
      </c>
      <c r="E70" t="s">
        <v>4896</v>
      </c>
      <c r="G70" t="s">
        <v>5045</v>
      </c>
      <c r="H70" t="s">
        <v>4926</v>
      </c>
      <c r="I70" t="s">
        <v>5013</v>
      </c>
      <c r="J70" t="s">
        <v>805</v>
      </c>
      <c r="K70">
        <v>3E-83</v>
      </c>
      <c r="L70" s="4" t="s">
        <v>5015</v>
      </c>
    </row>
    <row r="71" spans="1:12">
      <c r="A71" t="s">
        <v>4652</v>
      </c>
      <c r="B71">
        <v>-2.6</v>
      </c>
      <c r="C71">
        <v>0</v>
      </c>
      <c r="D71">
        <v>1</v>
      </c>
      <c r="E71" t="s">
        <v>4896</v>
      </c>
      <c r="G71" t="s">
        <v>5045</v>
      </c>
      <c r="H71" t="s">
        <v>4926</v>
      </c>
      <c r="I71" t="s">
        <v>5013</v>
      </c>
      <c r="J71" t="s">
        <v>805</v>
      </c>
      <c r="K71">
        <v>9E-72</v>
      </c>
      <c r="L71" s="4" t="s">
        <v>5015</v>
      </c>
    </row>
    <row r="72" spans="1:12">
      <c r="A72" t="s">
        <v>4901</v>
      </c>
      <c r="B72">
        <v>-2.6</v>
      </c>
      <c r="C72">
        <v>0</v>
      </c>
      <c r="D72">
        <v>1</v>
      </c>
      <c r="E72" t="s">
        <v>4896</v>
      </c>
      <c r="G72" t="s">
        <v>5045</v>
      </c>
      <c r="H72" t="s">
        <v>4926</v>
      </c>
      <c r="I72" t="s">
        <v>5046</v>
      </c>
      <c r="J72" t="s">
        <v>4987</v>
      </c>
      <c r="K72">
        <v>2E-09</v>
      </c>
      <c r="L72" s="4" t="s">
        <v>5048</v>
      </c>
    </row>
    <row r="73" spans="1:12">
      <c r="A73" t="s">
        <v>4902</v>
      </c>
      <c r="B73">
        <v>-2.7</v>
      </c>
      <c r="C73">
        <v>0</v>
      </c>
      <c r="D73">
        <v>1</v>
      </c>
      <c r="E73" t="s">
        <v>4896</v>
      </c>
      <c r="G73" t="s">
        <v>5045</v>
      </c>
      <c r="H73" t="s">
        <v>4926</v>
      </c>
      <c r="I73" t="s">
        <v>5046</v>
      </c>
      <c r="J73" t="s">
        <v>4987</v>
      </c>
      <c r="K73">
        <v>5E-07</v>
      </c>
      <c r="L73" s="4" t="s">
        <v>5048</v>
      </c>
    </row>
    <row r="74" spans="1:12">
      <c r="A74" t="s">
        <v>4243</v>
      </c>
      <c r="B74">
        <v>-2.8</v>
      </c>
      <c r="C74">
        <v>0.2</v>
      </c>
      <c r="D74">
        <v>3</v>
      </c>
      <c r="E74" t="s">
        <v>4896</v>
      </c>
      <c r="G74" t="s">
        <v>5045</v>
      </c>
      <c r="H74" t="s">
        <v>4926</v>
      </c>
      <c r="I74" t="s">
        <v>5049</v>
      </c>
      <c r="J74" t="s">
        <v>4979</v>
      </c>
      <c r="K74">
        <v>7.999999999999999E-24</v>
      </c>
      <c r="L74" s="4" t="s">
        <v>5051</v>
      </c>
    </row>
    <row r="75" spans="1:12">
      <c r="A75" t="s">
        <v>4903</v>
      </c>
      <c r="B75">
        <v>-2.8</v>
      </c>
      <c r="C75">
        <v>0.4</v>
      </c>
      <c r="D75">
        <v>2</v>
      </c>
      <c r="E75" t="s">
        <v>4896</v>
      </c>
      <c r="G75" t="s">
        <v>5045</v>
      </c>
      <c r="H75" t="s">
        <v>4926</v>
      </c>
      <c r="I75" t="s">
        <v>5052</v>
      </c>
      <c r="J75" t="s">
        <v>5053</v>
      </c>
      <c r="K75">
        <v>4E-10</v>
      </c>
      <c r="L75" s="4" t="s">
        <v>5055</v>
      </c>
    </row>
    <row r="76" spans="1:12">
      <c r="A76" t="s">
        <v>4904</v>
      </c>
      <c r="B76">
        <v>-2.8</v>
      </c>
      <c r="C76">
        <v>0.1</v>
      </c>
      <c r="D76">
        <v>2</v>
      </c>
      <c r="E76" t="s">
        <v>4896</v>
      </c>
      <c r="G76" t="s">
        <v>5045</v>
      </c>
      <c r="H76" t="s">
        <v>4926</v>
      </c>
      <c r="I76" t="s">
        <v>5056</v>
      </c>
      <c r="J76" t="s">
        <v>5057</v>
      </c>
      <c r="K76">
        <v>1E-17</v>
      </c>
      <c r="L76" s="4" t="s">
        <v>5059</v>
      </c>
    </row>
    <row r="77" spans="1:12">
      <c r="A77" t="s">
        <v>4905</v>
      </c>
      <c r="B77">
        <v>-2.9</v>
      </c>
      <c r="C77">
        <v>0.6</v>
      </c>
      <c r="D77">
        <v>2</v>
      </c>
      <c r="E77" t="s">
        <v>4896</v>
      </c>
      <c r="G77" t="s">
        <v>5060</v>
      </c>
      <c r="H77" t="s">
        <v>4926</v>
      </c>
      <c r="I77" t="s">
        <v>5061</v>
      </c>
      <c r="J77" t="s">
        <v>806</v>
      </c>
      <c r="K77">
        <v>3E-06</v>
      </c>
      <c r="L77" s="4" t="s">
        <v>5063</v>
      </c>
    </row>
    <row r="78" spans="1:12">
      <c r="A78" t="s">
        <v>4906</v>
      </c>
      <c r="B78">
        <v>-3</v>
      </c>
      <c r="C78">
        <v>0.6</v>
      </c>
      <c r="D78">
        <v>4</v>
      </c>
      <c r="E78" t="s">
        <v>4896</v>
      </c>
      <c r="G78" t="s">
        <v>5064</v>
      </c>
      <c r="H78" t="s">
        <v>4926</v>
      </c>
      <c r="I78" t="s">
        <v>4948</v>
      </c>
      <c r="J78" t="s">
        <v>805</v>
      </c>
      <c r="K78">
        <v>6E-10</v>
      </c>
      <c r="L78" s="4" t="s">
        <v>4950</v>
      </c>
    </row>
    <row r="79" spans="1:12">
      <c r="A79" t="s">
        <v>4907</v>
      </c>
      <c r="B79">
        <v>-3</v>
      </c>
      <c r="C79">
        <v>0.1</v>
      </c>
      <c r="D79">
        <v>2</v>
      </c>
      <c r="E79" t="s">
        <v>4896</v>
      </c>
      <c r="G79" t="s">
        <v>5065</v>
      </c>
      <c r="H79" t="s">
        <v>4926</v>
      </c>
      <c r="I79" t="s">
        <v>5066</v>
      </c>
      <c r="J79" t="s">
        <v>4928</v>
      </c>
      <c r="K79">
        <v>6E-06</v>
      </c>
      <c r="L79" s="4" t="s">
        <v>5068</v>
      </c>
    </row>
    <row r="80" spans="1:12">
      <c r="A80" t="s">
        <v>4908</v>
      </c>
      <c r="B80">
        <v>-3</v>
      </c>
      <c r="C80">
        <v>0</v>
      </c>
      <c r="D80">
        <v>1</v>
      </c>
      <c r="E80" t="s">
        <v>4896</v>
      </c>
      <c r="G80" t="s">
        <v>5069</v>
      </c>
      <c r="H80" t="s">
        <v>4926</v>
      </c>
      <c r="I80" t="s">
        <v>5005</v>
      </c>
      <c r="J80" t="s">
        <v>805</v>
      </c>
      <c r="K80">
        <v>6E-32</v>
      </c>
      <c r="L80" s="4" t="s">
        <v>5007</v>
      </c>
    </row>
    <row r="81" spans="1:12">
      <c r="A81" t="s">
        <v>4909</v>
      </c>
      <c r="B81">
        <v>-3.1</v>
      </c>
      <c r="C81">
        <v>0</v>
      </c>
      <c r="D81">
        <v>1</v>
      </c>
      <c r="E81" t="s">
        <v>4896</v>
      </c>
      <c r="G81" t="s">
        <v>5069</v>
      </c>
      <c r="H81" t="s">
        <v>4926</v>
      </c>
      <c r="I81" t="s">
        <v>5070</v>
      </c>
      <c r="J81" t="s">
        <v>4987</v>
      </c>
      <c r="K81">
        <v>8E-28</v>
      </c>
      <c r="L81" s="4" t="s">
        <v>5072</v>
      </c>
    </row>
    <row r="82" spans="1:12">
      <c r="A82" t="s">
        <v>4910</v>
      </c>
      <c r="B82">
        <v>-3.1</v>
      </c>
      <c r="C82">
        <v>0.2</v>
      </c>
      <c r="D82">
        <v>6</v>
      </c>
      <c r="E82" t="s">
        <v>4896</v>
      </c>
      <c r="G82" t="s">
        <v>5069</v>
      </c>
      <c r="H82" t="s">
        <v>4926</v>
      </c>
      <c r="I82" t="s">
        <v>5070</v>
      </c>
      <c r="J82" t="s">
        <v>4987</v>
      </c>
      <c r="K82">
        <v>2E-10</v>
      </c>
      <c r="L82" s="4" t="s">
        <v>5072</v>
      </c>
    </row>
    <row r="83" spans="1:12">
      <c r="A83" t="s">
        <v>4911</v>
      </c>
      <c r="B83">
        <v>-3.1</v>
      </c>
      <c r="C83">
        <v>0.2</v>
      </c>
      <c r="D83">
        <v>2</v>
      </c>
      <c r="E83" t="s">
        <v>4896</v>
      </c>
      <c r="G83" t="s">
        <v>5069</v>
      </c>
      <c r="H83" t="s">
        <v>4926</v>
      </c>
      <c r="I83" t="s">
        <v>5070</v>
      </c>
      <c r="J83" t="s">
        <v>4987</v>
      </c>
      <c r="K83">
        <v>3E-10</v>
      </c>
      <c r="L83" s="4" t="s">
        <v>5072</v>
      </c>
    </row>
    <row r="84" spans="1:12">
      <c r="A84" t="s">
        <v>4912</v>
      </c>
      <c r="B84">
        <v>-3.1</v>
      </c>
      <c r="C84">
        <v>0.3</v>
      </c>
      <c r="D84">
        <v>3</v>
      </c>
      <c r="E84" t="s">
        <v>4896</v>
      </c>
      <c r="G84" t="s">
        <v>5069</v>
      </c>
      <c r="H84" t="s">
        <v>4926</v>
      </c>
      <c r="I84" t="s">
        <v>5073</v>
      </c>
      <c r="J84" t="s">
        <v>4987</v>
      </c>
      <c r="K84">
        <v>2E-18</v>
      </c>
      <c r="L84" s="4" t="s">
        <v>5075</v>
      </c>
    </row>
    <row r="85" spans="1:12">
      <c r="A85" t="s">
        <v>3930</v>
      </c>
      <c r="B85">
        <v>-3.1</v>
      </c>
      <c r="C85">
        <v>0</v>
      </c>
      <c r="D85">
        <v>1</v>
      </c>
      <c r="E85" t="s">
        <v>4896</v>
      </c>
      <c r="G85" t="s">
        <v>5076</v>
      </c>
      <c r="H85" t="s">
        <v>4926</v>
      </c>
      <c r="I85" t="s">
        <v>5077</v>
      </c>
      <c r="J85" t="s">
        <v>4987</v>
      </c>
      <c r="K85">
        <v>7E-06</v>
      </c>
      <c r="L85" s="4" t="s">
        <v>5079</v>
      </c>
    </row>
    <row r="86" spans="1:12">
      <c r="A86" t="s">
        <v>4913</v>
      </c>
      <c r="B86">
        <v>-3.1</v>
      </c>
      <c r="C86">
        <v>0</v>
      </c>
      <c r="D86">
        <v>1</v>
      </c>
      <c r="E86" t="s">
        <v>4896</v>
      </c>
      <c r="G86" t="s">
        <v>5080</v>
      </c>
      <c r="H86" t="s">
        <v>4926</v>
      </c>
      <c r="I86" t="s">
        <v>5081</v>
      </c>
      <c r="J86" t="s">
        <v>4928</v>
      </c>
      <c r="K86">
        <v>5E-07</v>
      </c>
      <c r="L86" s="4" t="s">
        <v>5083</v>
      </c>
    </row>
    <row r="87" spans="1:12">
      <c r="A87" t="s">
        <v>4914</v>
      </c>
      <c r="B87">
        <v>-3.1</v>
      </c>
      <c r="C87">
        <v>0.8</v>
      </c>
      <c r="D87">
        <v>2</v>
      </c>
      <c r="E87" t="s">
        <v>4896</v>
      </c>
      <c r="G87" t="s">
        <v>5084</v>
      </c>
      <c r="H87" t="s">
        <v>4926</v>
      </c>
      <c r="I87" t="s">
        <v>5085</v>
      </c>
      <c r="J87" t="s">
        <v>5086</v>
      </c>
      <c r="K87">
        <v>7E-10</v>
      </c>
      <c r="L87" s="4" t="s">
        <v>5088</v>
      </c>
    </row>
    <row r="88" spans="1:12">
      <c r="A88" t="s">
        <v>4011</v>
      </c>
      <c r="B88">
        <v>-3.1</v>
      </c>
      <c r="C88">
        <v>0</v>
      </c>
      <c r="D88">
        <v>1</v>
      </c>
      <c r="E88" t="s">
        <v>4896</v>
      </c>
      <c r="G88" t="s">
        <v>5089</v>
      </c>
      <c r="H88" t="s">
        <v>4926</v>
      </c>
      <c r="I88" t="s">
        <v>5005</v>
      </c>
      <c r="J88" t="s">
        <v>805</v>
      </c>
      <c r="K88">
        <v>3E-12</v>
      </c>
      <c r="L88" s="4" t="s">
        <v>5007</v>
      </c>
    </row>
    <row r="89" spans="1:12">
      <c r="A89" t="s">
        <v>4161</v>
      </c>
      <c r="B89">
        <v>-3.2</v>
      </c>
      <c r="C89">
        <v>0.5</v>
      </c>
      <c r="D89">
        <v>2</v>
      </c>
      <c r="E89" t="s">
        <v>4896</v>
      </c>
      <c r="G89" t="s">
        <v>5089</v>
      </c>
      <c r="H89" t="s">
        <v>4926</v>
      </c>
      <c r="I89" t="s">
        <v>5013</v>
      </c>
      <c r="J89" t="s">
        <v>805</v>
      </c>
      <c r="K89">
        <v>5E-13</v>
      </c>
      <c r="L89" s="4" t="s">
        <v>5015</v>
      </c>
    </row>
    <row r="90" spans="1:12">
      <c r="A90" t="s">
        <v>4915</v>
      </c>
      <c r="B90">
        <v>-3.2</v>
      </c>
      <c r="C90">
        <v>0</v>
      </c>
      <c r="D90">
        <v>1</v>
      </c>
      <c r="E90" t="s">
        <v>4896</v>
      </c>
      <c r="G90" t="s">
        <v>5089</v>
      </c>
      <c r="H90" t="s">
        <v>4926</v>
      </c>
      <c r="I90" t="s">
        <v>5013</v>
      </c>
      <c r="J90" t="s">
        <v>805</v>
      </c>
      <c r="K90">
        <v>1E-08</v>
      </c>
      <c r="L90" s="4" t="s">
        <v>5015</v>
      </c>
    </row>
    <row r="91" spans="1:12">
      <c r="A91" t="s">
        <v>3969</v>
      </c>
      <c r="B91">
        <v>-3.3</v>
      </c>
      <c r="C91">
        <v>0.4</v>
      </c>
      <c r="D91">
        <v>2</v>
      </c>
      <c r="E91" t="s">
        <v>4896</v>
      </c>
      <c r="G91" t="s">
        <v>5089</v>
      </c>
      <c r="H91" t="s">
        <v>4926</v>
      </c>
      <c r="I91" t="s">
        <v>5070</v>
      </c>
      <c r="J91" t="s">
        <v>4987</v>
      </c>
      <c r="K91">
        <v>8E-07</v>
      </c>
      <c r="L91" s="4" t="s">
        <v>5072</v>
      </c>
    </row>
    <row r="92" spans="1:12">
      <c r="A92" t="s">
        <v>4687</v>
      </c>
      <c r="B92">
        <v>-3.3</v>
      </c>
      <c r="C92">
        <v>0</v>
      </c>
      <c r="D92">
        <v>1</v>
      </c>
      <c r="E92" t="s">
        <v>4896</v>
      </c>
      <c r="G92" t="s">
        <v>5090</v>
      </c>
      <c r="H92" t="s">
        <v>4926</v>
      </c>
      <c r="I92" t="s">
        <v>5091</v>
      </c>
      <c r="J92" t="s">
        <v>4970</v>
      </c>
      <c r="K92">
        <v>8E-25</v>
      </c>
      <c r="L92" s="4" t="s">
        <v>5093</v>
      </c>
    </row>
    <row r="93" spans="1:12">
      <c r="A93" t="s">
        <v>3920</v>
      </c>
      <c r="B93">
        <v>-3.3</v>
      </c>
      <c r="C93">
        <v>0.4</v>
      </c>
      <c r="D93">
        <v>5</v>
      </c>
      <c r="E93" t="s">
        <v>4896</v>
      </c>
      <c r="G93" t="s">
        <v>5090</v>
      </c>
      <c r="H93" t="s">
        <v>4926</v>
      </c>
      <c r="I93" t="s">
        <v>5091</v>
      </c>
      <c r="J93" t="s">
        <v>4970</v>
      </c>
      <c r="K93">
        <v>5E-22</v>
      </c>
      <c r="L93" s="4" t="s">
        <v>5093</v>
      </c>
    </row>
    <row r="94" spans="1:12">
      <c r="A94" t="s">
        <v>4916</v>
      </c>
      <c r="B94">
        <v>-3.4</v>
      </c>
      <c r="C94">
        <v>0</v>
      </c>
      <c r="D94">
        <v>1</v>
      </c>
      <c r="E94" t="s">
        <v>4896</v>
      </c>
      <c r="G94" t="s">
        <v>5094</v>
      </c>
      <c r="H94" t="s">
        <v>4926</v>
      </c>
      <c r="I94" t="s">
        <v>5095</v>
      </c>
      <c r="J94" t="s">
        <v>4987</v>
      </c>
      <c r="K94">
        <v>2E-06</v>
      </c>
      <c r="L94" s="4" t="s">
        <v>5097</v>
      </c>
    </row>
    <row r="95" spans="1:12">
      <c r="A95" t="s">
        <v>4917</v>
      </c>
      <c r="B95">
        <v>-3.4</v>
      </c>
      <c r="C95">
        <v>1.1</v>
      </c>
      <c r="D95">
        <v>5</v>
      </c>
      <c r="E95" t="s">
        <v>4896</v>
      </c>
    </row>
    <row r="96" spans="1:12">
      <c r="A96" t="s">
        <v>4918</v>
      </c>
      <c r="B96">
        <v>-3.6</v>
      </c>
      <c r="C96">
        <v>1.1</v>
      </c>
      <c r="D96">
        <v>3</v>
      </c>
      <c r="E96" t="s">
        <v>4896</v>
      </c>
    </row>
    <row r="97" spans="1:5">
      <c r="A97" t="s">
        <v>4146</v>
      </c>
      <c r="B97">
        <v>-3.7</v>
      </c>
      <c r="C97">
        <v>0.1</v>
      </c>
      <c r="D97">
        <v>2</v>
      </c>
      <c r="E97" t="s">
        <v>4896</v>
      </c>
    </row>
    <row r="98" spans="1:5">
      <c r="A98" t="s">
        <v>4085</v>
      </c>
      <c r="B98">
        <v>-3.7</v>
      </c>
      <c r="C98">
        <v>1.7</v>
      </c>
      <c r="D98">
        <v>2</v>
      </c>
      <c r="E98" t="s">
        <v>4896</v>
      </c>
    </row>
    <row r="99" spans="1:5">
      <c r="A99" t="s">
        <v>4919</v>
      </c>
      <c r="B99">
        <v>-3.8</v>
      </c>
      <c r="C99">
        <v>1.2</v>
      </c>
      <c r="D99">
        <v>4</v>
      </c>
      <c r="E99" t="s">
        <v>4896</v>
      </c>
    </row>
    <row r="100" spans="1:5">
      <c r="A100" t="s">
        <v>4920</v>
      </c>
      <c r="B100">
        <v>-3.9</v>
      </c>
      <c r="C100">
        <v>0.5</v>
      </c>
      <c r="D100">
        <v>2</v>
      </c>
      <c r="E100" t="s">
        <v>4896</v>
      </c>
    </row>
    <row r="101" spans="1:5">
      <c r="A101" t="s">
        <v>4921</v>
      </c>
      <c r="B101">
        <v>-4.2</v>
      </c>
      <c r="C101">
        <v>0.7</v>
      </c>
      <c r="D101">
        <v>8</v>
      </c>
      <c r="E101" t="s">
        <v>4896</v>
      </c>
    </row>
    <row r="102" spans="1:5">
      <c r="A102" t="s">
        <v>4922</v>
      </c>
      <c r="B102">
        <v>-4.3</v>
      </c>
      <c r="C102">
        <v>0</v>
      </c>
      <c r="D102">
        <v>1</v>
      </c>
      <c r="E102" t="s">
        <v>4896</v>
      </c>
    </row>
    <row r="103" spans="1:5">
      <c r="A103" t="s">
        <v>3901</v>
      </c>
      <c r="B103">
        <v>-4.4</v>
      </c>
      <c r="C103">
        <v>1.3</v>
      </c>
      <c r="D103">
        <v>5</v>
      </c>
      <c r="E103" t="s">
        <v>4896</v>
      </c>
    </row>
    <row r="104" spans="1:5">
      <c r="A104" t="s">
        <v>4923</v>
      </c>
      <c r="B104">
        <v>-4.7</v>
      </c>
      <c r="C104">
        <v>0.7</v>
      </c>
      <c r="D104">
        <v>7</v>
      </c>
      <c r="E104" t="s">
        <v>4896</v>
      </c>
    </row>
    <row r="105" spans="1:5">
      <c r="A105" t="s">
        <v>4924</v>
      </c>
      <c r="B105">
        <v>-4.7</v>
      </c>
      <c r="C105">
        <v>0</v>
      </c>
      <c r="D105">
        <v>1</v>
      </c>
      <c r="E105" t="s">
        <v>4896</v>
      </c>
    </row>
    <row r="106" spans="1:5">
      <c r="A106" t="s">
        <v>4167</v>
      </c>
      <c r="B106">
        <v>-6.2</v>
      </c>
      <c r="C106">
        <v>3.5</v>
      </c>
      <c r="D106">
        <v>6</v>
      </c>
      <c r="E106" t="s">
        <v>4896</v>
      </c>
    </row>
  </sheetData>
  <mergeCells count="2">
    <mergeCell ref="A1:E1"/>
    <mergeCell ref="G1:L1"/>
  </mergeCells>
  <conditionalFormatting sqref="B2:B106">
    <cfRule type="dataBar" priority="1">
      <dataBar>
        <cfvo type="min" val="0"/>
        <cfvo type="max" val="0"/>
        <color rgb="FF638EC6"/>
      </dataBar>
    </cfRule>
  </conditionalFormatting>
  <conditionalFormatting sqref="C2:C106">
    <cfRule type="iconSet" priority="2">
      <iconSet reverse="1">
        <cfvo type="percent" val="0"/>
        <cfvo type="percent" val="33"/>
        <cfvo type="percent" val="67"/>
      </iconSet>
    </cfRule>
  </conditionalFormatting>
  <hyperlinks>
    <hyperlink ref="L3" r:id="rId1"/>
    <hyperlink ref="L4" r:id="rId2"/>
    <hyperlink ref="L5" r:id="rId3"/>
    <hyperlink ref="L6" r:id="rId4"/>
    <hyperlink ref="L7" r:id="rId5"/>
    <hyperlink ref="L8" r:id="rId6"/>
    <hyperlink ref="L9" r:id="rId7"/>
    <hyperlink ref="L10" r:id="rId8"/>
    <hyperlink ref="L11" r:id="rId9"/>
    <hyperlink ref="L12" r:id="rId10"/>
    <hyperlink ref="L13" r:id="rId11"/>
    <hyperlink ref="L14" r:id="rId12"/>
    <hyperlink ref="L15" r:id="rId13"/>
    <hyperlink ref="L16" r:id="rId14"/>
    <hyperlink ref="L17" r:id="rId15"/>
    <hyperlink ref="L18" r:id="rId16"/>
    <hyperlink ref="L19" r:id="rId17"/>
    <hyperlink ref="L20" r:id="rId18"/>
    <hyperlink ref="L21" r:id="rId19"/>
    <hyperlink ref="L22" r:id="rId20"/>
    <hyperlink ref="L23" r:id="rId21"/>
    <hyperlink ref="L24" r:id="rId22"/>
    <hyperlink ref="L25" r:id="rId23"/>
    <hyperlink ref="L26" r:id="rId24"/>
    <hyperlink ref="L27" r:id="rId25"/>
    <hyperlink ref="L28" r:id="rId26"/>
    <hyperlink ref="L29" r:id="rId27"/>
    <hyperlink ref="L30" r:id="rId28"/>
    <hyperlink ref="L31" r:id="rId29"/>
    <hyperlink ref="L32" r:id="rId30"/>
    <hyperlink ref="L33" r:id="rId31"/>
    <hyperlink ref="L34" r:id="rId32"/>
    <hyperlink ref="L35" r:id="rId33"/>
    <hyperlink ref="L36" r:id="rId34"/>
    <hyperlink ref="L37" r:id="rId35"/>
    <hyperlink ref="L38" r:id="rId36"/>
    <hyperlink ref="L39" r:id="rId37"/>
    <hyperlink ref="L40" r:id="rId38"/>
    <hyperlink ref="L41" r:id="rId39"/>
    <hyperlink ref="L42" r:id="rId40"/>
    <hyperlink ref="L43" r:id="rId41"/>
    <hyperlink ref="L44" r:id="rId42"/>
    <hyperlink ref="L45" r:id="rId43"/>
    <hyperlink ref="L46" r:id="rId44"/>
    <hyperlink ref="L47" r:id="rId45"/>
    <hyperlink ref="L48" r:id="rId46"/>
    <hyperlink ref="L49" r:id="rId47"/>
    <hyperlink ref="L50" r:id="rId48"/>
    <hyperlink ref="L51" r:id="rId49"/>
    <hyperlink ref="L52" r:id="rId50"/>
    <hyperlink ref="L53" r:id="rId51"/>
    <hyperlink ref="L54" r:id="rId52"/>
    <hyperlink ref="L55" r:id="rId53"/>
    <hyperlink ref="L56" r:id="rId54"/>
    <hyperlink ref="L57" r:id="rId55"/>
    <hyperlink ref="L58" r:id="rId56"/>
    <hyperlink ref="L59" r:id="rId57"/>
    <hyperlink ref="L60" r:id="rId58"/>
    <hyperlink ref="L61" r:id="rId59"/>
    <hyperlink ref="L62" r:id="rId60"/>
    <hyperlink ref="L63" r:id="rId61"/>
    <hyperlink ref="L64" r:id="rId62"/>
    <hyperlink ref="L65" r:id="rId63"/>
    <hyperlink ref="L66" r:id="rId64"/>
    <hyperlink ref="L67" r:id="rId65"/>
    <hyperlink ref="L68" r:id="rId66"/>
    <hyperlink ref="L69" r:id="rId67"/>
    <hyperlink ref="L70" r:id="rId68"/>
    <hyperlink ref="L71" r:id="rId69"/>
    <hyperlink ref="L72" r:id="rId70"/>
    <hyperlink ref="L73" r:id="rId71"/>
    <hyperlink ref="L74" r:id="rId72"/>
    <hyperlink ref="L75" r:id="rId73"/>
    <hyperlink ref="L76" r:id="rId74"/>
    <hyperlink ref="L77" r:id="rId75"/>
    <hyperlink ref="L78" r:id="rId76"/>
    <hyperlink ref="L79" r:id="rId77"/>
    <hyperlink ref="L80" r:id="rId78"/>
    <hyperlink ref="L81" r:id="rId79"/>
    <hyperlink ref="L82" r:id="rId80"/>
    <hyperlink ref="L83" r:id="rId81"/>
    <hyperlink ref="L84" r:id="rId82"/>
    <hyperlink ref="L85" r:id="rId83"/>
    <hyperlink ref="L86" r:id="rId84"/>
    <hyperlink ref="L87" r:id="rId85"/>
    <hyperlink ref="L88" r:id="rId86"/>
    <hyperlink ref="L89" r:id="rId87"/>
    <hyperlink ref="L90" r:id="rId88"/>
    <hyperlink ref="L91" r:id="rId89"/>
    <hyperlink ref="L92" r:id="rId90"/>
    <hyperlink ref="L93" r:id="rId91"/>
    <hyperlink ref="L94" r:id="rId9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950"/>
  <sheetViews>
    <sheetView workbookViewId="0"/>
  </sheetViews>
  <sheetFormatPr defaultRowHeight="15"/>
  <sheetData>
    <row r="1" spans="1:11">
      <c r="A1" s="6" t="s">
        <v>3615</v>
      </c>
      <c r="B1" s="6" t="s">
        <v>3616</v>
      </c>
      <c r="C1" s="6" t="s">
        <v>3617</v>
      </c>
      <c r="D1" s="6" t="s">
        <v>3618</v>
      </c>
      <c r="E1" s="6" t="s">
        <v>3619</v>
      </c>
      <c r="F1" s="6" t="s">
        <v>3620</v>
      </c>
      <c r="G1" s="6" t="s">
        <v>3621</v>
      </c>
      <c r="H1" s="6" t="s">
        <v>3622</v>
      </c>
      <c r="I1" s="6" t="s">
        <v>3623</v>
      </c>
      <c r="J1" s="6" t="s">
        <v>3624</v>
      </c>
      <c r="K1" s="6" t="s">
        <v>3625</v>
      </c>
    </row>
    <row r="2" spans="1:11">
      <c r="A2" t="s">
        <v>3626</v>
      </c>
      <c r="B2" t="s">
        <v>3627</v>
      </c>
      <c r="C2" t="s">
        <v>3826</v>
      </c>
      <c r="D2">
        <v>1</v>
      </c>
      <c r="E2">
        <v>1</v>
      </c>
      <c r="F2">
        <v>1</v>
      </c>
      <c r="G2">
        <v>0.31</v>
      </c>
      <c r="H2">
        <v>0.31</v>
      </c>
      <c r="I2">
        <v>1</v>
      </c>
      <c r="J2">
        <v>0</v>
      </c>
      <c r="K2">
        <v>1</v>
      </c>
    </row>
    <row r="3" spans="1:11">
      <c r="A3" t="s">
        <v>3626</v>
      </c>
      <c r="B3" t="s">
        <v>3627</v>
      </c>
      <c r="C3" t="s">
        <v>3827</v>
      </c>
      <c r="D3">
        <v>1</v>
      </c>
      <c r="E3">
        <v>1</v>
      </c>
      <c r="F3">
        <v>1</v>
      </c>
      <c r="G3">
        <v>0.3</v>
      </c>
      <c r="H3">
        <v>0</v>
      </c>
      <c r="I3">
        <v>1</v>
      </c>
      <c r="J3">
        <v>0</v>
      </c>
      <c r="K3">
        <v>1</v>
      </c>
    </row>
    <row r="4" spans="1:11">
      <c r="A4" t="s">
        <v>3626</v>
      </c>
      <c r="B4" t="s">
        <v>3628</v>
      </c>
      <c r="C4" t="s">
        <v>3828</v>
      </c>
      <c r="D4">
        <v>1</v>
      </c>
      <c r="E4">
        <v>1</v>
      </c>
      <c r="F4">
        <v>1</v>
      </c>
      <c r="G4">
        <v>0.3</v>
      </c>
      <c r="H4">
        <v>0.32</v>
      </c>
      <c r="I4">
        <v>0.98</v>
      </c>
      <c r="J4">
        <v>0</v>
      </c>
      <c r="K4">
        <v>1</v>
      </c>
    </row>
    <row r="5" spans="1:11">
      <c r="A5" t="s">
        <v>3626</v>
      </c>
      <c r="B5" t="s">
        <v>3627</v>
      </c>
      <c r="C5" t="s">
        <v>3829</v>
      </c>
      <c r="D5">
        <v>1</v>
      </c>
      <c r="E5">
        <v>1</v>
      </c>
      <c r="F5">
        <v>1</v>
      </c>
      <c r="G5">
        <v>0.27</v>
      </c>
      <c r="H5">
        <v>0.3</v>
      </c>
      <c r="I5">
        <v>1</v>
      </c>
      <c r="J5">
        <v>0</v>
      </c>
      <c r="K5">
        <v>1</v>
      </c>
    </row>
    <row r="6" spans="1:11">
      <c r="A6" t="s">
        <v>3626</v>
      </c>
      <c r="B6" t="s">
        <v>3627</v>
      </c>
      <c r="C6" t="s">
        <v>3830</v>
      </c>
      <c r="D6">
        <v>1</v>
      </c>
      <c r="E6">
        <v>1</v>
      </c>
      <c r="F6">
        <v>1</v>
      </c>
      <c r="G6">
        <v>0.27</v>
      </c>
      <c r="H6">
        <v>0</v>
      </c>
      <c r="I6">
        <v>1</v>
      </c>
      <c r="J6">
        <v>0</v>
      </c>
      <c r="K6">
        <v>1</v>
      </c>
    </row>
    <row r="7" spans="1:11">
      <c r="A7" t="s">
        <v>3626</v>
      </c>
      <c r="B7" t="s">
        <v>3629</v>
      </c>
      <c r="C7" t="s">
        <v>3831</v>
      </c>
      <c r="D7">
        <v>1</v>
      </c>
      <c r="E7">
        <v>1</v>
      </c>
      <c r="F7">
        <v>1</v>
      </c>
      <c r="G7">
        <v>0.3</v>
      </c>
      <c r="H7">
        <v>0</v>
      </c>
      <c r="I7">
        <v>0.82</v>
      </c>
      <c r="J7">
        <v>0</v>
      </c>
      <c r="K7">
        <v>1</v>
      </c>
    </row>
    <row r="8" spans="1:11">
      <c r="A8" t="s">
        <v>3626</v>
      </c>
      <c r="B8" t="s">
        <v>3630</v>
      </c>
      <c r="C8" t="s">
        <v>3832</v>
      </c>
      <c r="D8">
        <v>1</v>
      </c>
      <c r="E8">
        <v>1</v>
      </c>
      <c r="F8">
        <v>1</v>
      </c>
      <c r="G8">
        <v>0.3</v>
      </c>
      <c r="H8">
        <v>0</v>
      </c>
      <c r="I8">
        <v>0.82</v>
      </c>
      <c r="J8">
        <v>0</v>
      </c>
      <c r="K8">
        <v>1</v>
      </c>
    </row>
    <row r="9" spans="1:11">
      <c r="A9" t="s">
        <v>3626</v>
      </c>
      <c r="B9" t="s">
        <v>3630</v>
      </c>
      <c r="C9" t="s">
        <v>3833</v>
      </c>
      <c r="D9">
        <v>1</v>
      </c>
      <c r="E9">
        <v>1</v>
      </c>
      <c r="F9">
        <v>1</v>
      </c>
      <c r="G9">
        <v>0.3</v>
      </c>
      <c r="H9">
        <v>0</v>
      </c>
      <c r="I9">
        <v>0.82</v>
      </c>
      <c r="J9">
        <v>0</v>
      </c>
      <c r="K9">
        <v>1</v>
      </c>
    </row>
    <row r="10" spans="1:11">
      <c r="A10" t="s">
        <v>3626</v>
      </c>
      <c r="B10" t="s">
        <v>3630</v>
      </c>
      <c r="C10" t="s">
        <v>3834</v>
      </c>
      <c r="D10">
        <v>1</v>
      </c>
      <c r="E10">
        <v>1</v>
      </c>
      <c r="F10">
        <v>1</v>
      </c>
      <c r="G10">
        <v>0.1</v>
      </c>
      <c r="H10">
        <v>0</v>
      </c>
      <c r="I10">
        <v>0.82</v>
      </c>
      <c r="J10">
        <v>0.03</v>
      </c>
      <c r="K10">
        <v>1</v>
      </c>
    </row>
    <row r="11" spans="1:11">
      <c r="A11" t="s">
        <v>3626</v>
      </c>
      <c r="B11" t="s">
        <v>3631</v>
      </c>
      <c r="C11" t="s">
        <v>3631</v>
      </c>
      <c r="D11">
        <v>1</v>
      </c>
      <c r="E11">
        <v>1</v>
      </c>
      <c r="F11">
        <v>1</v>
      </c>
      <c r="G11">
        <v>0.27</v>
      </c>
      <c r="H11">
        <v>0.33</v>
      </c>
      <c r="I11">
        <v>0.75</v>
      </c>
      <c r="J11">
        <v>0</v>
      </c>
      <c r="K11">
        <v>1</v>
      </c>
    </row>
    <row r="12" spans="1:11">
      <c r="A12" t="s">
        <v>3626</v>
      </c>
      <c r="B12" t="s">
        <v>3632</v>
      </c>
      <c r="C12" t="s">
        <v>3835</v>
      </c>
      <c r="D12">
        <v>1</v>
      </c>
      <c r="E12">
        <v>1</v>
      </c>
      <c r="F12">
        <v>1</v>
      </c>
      <c r="G12">
        <v>0.27</v>
      </c>
      <c r="H12">
        <v>0.33</v>
      </c>
      <c r="I12">
        <v>0.74</v>
      </c>
      <c r="J12">
        <v>0</v>
      </c>
      <c r="K12">
        <v>1</v>
      </c>
    </row>
    <row r="13" spans="1:11">
      <c r="A13" t="s">
        <v>3626</v>
      </c>
      <c r="B13" t="s">
        <v>3632</v>
      </c>
      <c r="C13" t="s">
        <v>3836</v>
      </c>
      <c r="D13">
        <v>1</v>
      </c>
      <c r="E13">
        <v>1</v>
      </c>
      <c r="F13">
        <v>1</v>
      </c>
      <c r="G13">
        <v>0.17</v>
      </c>
      <c r="H13">
        <v>0.33</v>
      </c>
      <c r="I13">
        <v>0.6899999999999999</v>
      </c>
      <c r="J13">
        <v>0</v>
      </c>
      <c r="K13">
        <v>1</v>
      </c>
    </row>
    <row r="14" spans="1:11">
      <c r="A14" t="s">
        <v>3626</v>
      </c>
      <c r="B14" t="s">
        <v>3627</v>
      </c>
      <c r="C14" t="s">
        <v>3837</v>
      </c>
      <c r="D14">
        <v>1</v>
      </c>
      <c r="E14">
        <v>0</v>
      </c>
      <c r="F14">
        <v>1</v>
      </c>
      <c r="G14">
        <v>0.26</v>
      </c>
      <c r="H14">
        <v>0</v>
      </c>
      <c r="I14">
        <v>0.95</v>
      </c>
      <c r="J14">
        <v>0</v>
      </c>
      <c r="K14">
        <v>1</v>
      </c>
    </row>
    <row r="15" spans="1:11">
      <c r="A15" t="s">
        <v>3626</v>
      </c>
      <c r="B15" t="s">
        <v>3633</v>
      </c>
      <c r="C15" t="s">
        <v>3838</v>
      </c>
      <c r="D15">
        <v>1</v>
      </c>
      <c r="E15">
        <v>1</v>
      </c>
      <c r="F15">
        <v>1</v>
      </c>
      <c r="G15">
        <v>0.16</v>
      </c>
      <c r="H15">
        <v>0.33</v>
      </c>
      <c r="I15">
        <v>0</v>
      </c>
      <c r="J15">
        <v>0</v>
      </c>
      <c r="K15">
        <v>1</v>
      </c>
    </row>
    <row r="16" spans="1:11">
      <c r="A16" t="s">
        <v>3626</v>
      </c>
      <c r="B16" t="s">
        <v>3634</v>
      </c>
      <c r="C16" t="s">
        <v>3839</v>
      </c>
      <c r="D16">
        <v>1</v>
      </c>
      <c r="E16">
        <v>0.99</v>
      </c>
      <c r="F16">
        <v>1</v>
      </c>
      <c r="G16">
        <v>0.2</v>
      </c>
      <c r="H16">
        <v>0.33</v>
      </c>
      <c r="I16">
        <v>0</v>
      </c>
      <c r="J16">
        <v>0</v>
      </c>
      <c r="K16">
        <v>1</v>
      </c>
    </row>
    <row r="17" spans="1:11">
      <c r="A17" t="s">
        <v>3626</v>
      </c>
      <c r="B17" t="s">
        <v>3635</v>
      </c>
      <c r="C17" t="s">
        <v>3840</v>
      </c>
      <c r="D17">
        <v>1</v>
      </c>
      <c r="E17">
        <v>0</v>
      </c>
      <c r="F17">
        <v>1</v>
      </c>
      <c r="G17">
        <v>0.12</v>
      </c>
      <c r="H17">
        <v>0.33</v>
      </c>
      <c r="I17">
        <v>0.84</v>
      </c>
      <c r="J17">
        <v>0</v>
      </c>
      <c r="K17">
        <v>1</v>
      </c>
    </row>
    <row r="18" spans="1:11">
      <c r="A18" t="s">
        <v>3626</v>
      </c>
      <c r="B18" t="s">
        <v>3636</v>
      </c>
      <c r="C18" t="s">
        <v>3636</v>
      </c>
      <c r="D18">
        <v>1</v>
      </c>
      <c r="E18">
        <v>0.66</v>
      </c>
      <c r="F18">
        <v>1</v>
      </c>
      <c r="G18">
        <v>0.16</v>
      </c>
      <c r="H18">
        <v>0.33</v>
      </c>
      <c r="I18">
        <v>0.73</v>
      </c>
      <c r="J18">
        <v>0</v>
      </c>
      <c r="K18">
        <v>1</v>
      </c>
    </row>
    <row r="19" spans="1:11">
      <c r="A19" t="s">
        <v>3626</v>
      </c>
      <c r="B19" t="s">
        <v>3636</v>
      </c>
      <c r="C19" t="s">
        <v>3841</v>
      </c>
      <c r="D19">
        <v>1</v>
      </c>
      <c r="E19">
        <v>0.66</v>
      </c>
      <c r="F19">
        <v>1</v>
      </c>
      <c r="G19">
        <v>0.16</v>
      </c>
      <c r="H19">
        <v>0.33</v>
      </c>
      <c r="I19">
        <v>0.73</v>
      </c>
      <c r="J19">
        <v>0</v>
      </c>
      <c r="K19">
        <v>1</v>
      </c>
    </row>
    <row r="20" spans="1:11">
      <c r="A20" t="s">
        <v>3626</v>
      </c>
      <c r="B20" t="s">
        <v>3636</v>
      </c>
      <c r="C20" t="s">
        <v>3842</v>
      </c>
      <c r="D20">
        <v>1</v>
      </c>
      <c r="E20">
        <v>0.66</v>
      </c>
      <c r="F20">
        <v>1</v>
      </c>
      <c r="G20">
        <v>0.16</v>
      </c>
      <c r="H20">
        <v>0.33</v>
      </c>
      <c r="I20">
        <v>0.73</v>
      </c>
      <c r="J20">
        <v>0</v>
      </c>
      <c r="K20">
        <v>1</v>
      </c>
    </row>
    <row r="21" spans="1:11">
      <c r="A21" t="s">
        <v>3626</v>
      </c>
      <c r="B21" t="s">
        <v>3637</v>
      </c>
      <c r="C21" t="s">
        <v>3637</v>
      </c>
      <c r="D21">
        <v>1</v>
      </c>
      <c r="E21">
        <v>0.01</v>
      </c>
      <c r="F21">
        <v>1</v>
      </c>
      <c r="G21">
        <v>0.13</v>
      </c>
      <c r="H21">
        <v>0.33</v>
      </c>
      <c r="I21">
        <v>0.9</v>
      </c>
      <c r="J21">
        <v>0</v>
      </c>
      <c r="K21">
        <v>1</v>
      </c>
    </row>
    <row r="22" spans="1:11">
      <c r="A22" t="s">
        <v>3626</v>
      </c>
      <c r="B22" t="s">
        <v>3638</v>
      </c>
      <c r="C22" t="s">
        <v>3638</v>
      </c>
      <c r="D22">
        <v>1</v>
      </c>
      <c r="E22">
        <v>0.01</v>
      </c>
      <c r="F22">
        <v>1</v>
      </c>
      <c r="G22">
        <v>0.15</v>
      </c>
      <c r="H22">
        <v>0.33</v>
      </c>
      <c r="I22">
        <v>0.89</v>
      </c>
      <c r="J22">
        <v>0</v>
      </c>
      <c r="K22">
        <v>1</v>
      </c>
    </row>
    <row r="23" spans="1:11">
      <c r="A23" t="s">
        <v>3626</v>
      </c>
      <c r="B23" t="s">
        <v>3639</v>
      </c>
      <c r="C23" t="s">
        <v>3843</v>
      </c>
      <c r="D23">
        <v>1</v>
      </c>
      <c r="E23">
        <v>0</v>
      </c>
      <c r="F23">
        <v>1</v>
      </c>
      <c r="G23">
        <v>0.15</v>
      </c>
      <c r="H23">
        <v>0.3</v>
      </c>
      <c r="I23">
        <v>0.89</v>
      </c>
      <c r="J23">
        <v>0</v>
      </c>
      <c r="K23">
        <v>1</v>
      </c>
    </row>
    <row r="24" spans="1:11">
      <c r="A24" t="s">
        <v>3626</v>
      </c>
      <c r="B24" t="s">
        <v>3640</v>
      </c>
      <c r="C24" t="s">
        <v>3640</v>
      </c>
      <c r="D24">
        <v>1</v>
      </c>
      <c r="E24">
        <v>0.83</v>
      </c>
      <c r="F24">
        <v>1</v>
      </c>
      <c r="G24">
        <v>0.17</v>
      </c>
      <c r="H24">
        <v>0.32</v>
      </c>
      <c r="I24">
        <v>0</v>
      </c>
      <c r="J24">
        <v>0</v>
      </c>
      <c r="K24">
        <v>1</v>
      </c>
    </row>
    <row r="25" spans="1:11">
      <c r="A25" t="s">
        <v>3626</v>
      </c>
      <c r="B25" t="s">
        <v>3630</v>
      </c>
      <c r="C25" t="s">
        <v>3844</v>
      </c>
      <c r="D25">
        <v>1</v>
      </c>
      <c r="E25">
        <v>0</v>
      </c>
      <c r="F25">
        <v>1</v>
      </c>
      <c r="G25">
        <v>0.1</v>
      </c>
      <c r="H25">
        <v>0</v>
      </c>
      <c r="I25">
        <v>0</v>
      </c>
      <c r="J25">
        <v>0</v>
      </c>
      <c r="K25">
        <v>1</v>
      </c>
    </row>
    <row r="26" spans="1:11">
      <c r="A26" t="s">
        <v>3626</v>
      </c>
      <c r="B26" t="s">
        <v>3641</v>
      </c>
      <c r="C26" t="s">
        <v>3845</v>
      </c>
      <c r="D26">
        <v>1</v>
      </c>
      <c r="E26">
        <v>0</v>
      </c>
      <c r="F26">
        <v>1</v>
      </c>
      <c r="G26">
        <v>0.27</v>
      </c>
      <c r="H26">
        <v>0</v>
      </c>
      <c r="I26">
        <v>0.74</v>
      </c>
      <c r="J26">
        <v>0</v>
      </c>
      <c r="K26">
        <v>1</v>
      </c>
    </row>
    <row r="27" spans="1:11">
      <c r="A27" t="s">
        <v>3626</v>
      </c>
      <c r="B27" t="s">
        <v>3641</v>
      </c>
      <c r="C27" t="s">
        <v>3846</v>
      </c>
      <c r="D27">
        <v>1</v>
      </c>
      <c r="E27">
        <v>0</v>
      </c>
      <c r="F27">
        <v>1</v>
      </c>
      <c r="G27">
        <v>0.17</v>
      </c>
      <c r="H27">
        <v>0.2</v>
      </c>
      <c r="I27">
        <v>0.6899999999999999</v>
      </c>
      <c r="J27">
        <v>0</v>
      </c>
      <c r="K27">
        <v>1</v>
      </c>
    </row>
    <row r="28" spans="1:11">
      <c r="A28" t="s">
        <v>3626</v>
      </c>
      <c r="B28" t="s">
        <v>3641</v>
      </c>
      <c r="C28" t="s">
        <v>3847</v>
      </c>
      <c r="D28">
        <v>1</v>
      </c>
      <c r="E28">
        <v>0</v>
      </c>
      <c r="F28">
        <v>1</v>
      </c>
      <c r="G28">
        <v>0.17</v>
      </c>
      <c r="H28">
        <v>0</v>
      </c>
      <c r="I28">
        <v>0.6899999999999999</v>
      </c>
      <c r="J28">
        <v>0</v>
      </c>
      <c r="K28">
        <v>1</v>
      </c>
    </row>
    <row r="29" spans="1:11">
      <c r="A29" t="s">
        <v>3626</v>
      </c>
      <c r="B29" t="s">
        <v>3642</v>
      </c>
      <c r="C29" t="s">
        <v>3848</v>
      </c>
      <c r="D29">
        <v>1</v>
      </c>
      <c r="E29">
        <v>0</v>
      </c>
      <c r="F29">
        <v>0.89</v>
      </c>
      <c r="G29">
        <v>0.13</v>
      </c>
      <c r="H29">
        <v>0.3</v>
      </c>
      <c r="I29">
        <v>0.89</v>
      </c>
      <c r="J29">
        <v>0</v>
      </c>
      <c r="K29">
        <v>1</v>
      </c>
    </row>
    <row r="30" spans="1:11">
      <c r="A30" t="s">
        <v>3626</v>
      </c>
      <c r="B30" t="s">
        <v>3634</v>
      </c>
      <c r="C30" t="s">
        <v>3849</v>
      </c>
      <c r="D30">
        <v>1</v>
      </c>
      <c r="E30">
        <v>0.87</v>
      </c>
      <c r="F30">
        <v>1</v>
      </c>
      <c r="G30">
        <v>0.19</v>
      </c>
      <c r="H30">
        <v>0.33</v>
      </c>
      <c r="I30">
        <v>0</v>
      </c>
      <c r="J30">
        <v>0</v>
      </c>
      <c r="K30">
        <v>0.87</v>
      </c>
    </row>
    <row r="31" spans="1:11">
      <c r="A31" t="s">
        <v>3626</v>
      </c>
      <c r="B31" t="s">
        <v>3634</v>
      </c>
      <c r="C31" t="s">
        <v>3850</v>
      </c>
      <c r="D31">
        <v>1</v>
      </c>
      <c r="E31">
        <v>0.87</v>
      </c>
      <c r="F31">
        <v>1</v>
      </c>
      <c r="G31">
        <v>0.19</v>
      </c>
      <c r="H31">
        <v>0.33</v>
      </c>
      <c r="I31">
        <v>0</v>
      </c>
      <c r="J31">
        <v>0</v>
      </c>
      <c r="K31">
        <v>0.87</v>
      </c>
    </row>
    <row r="32" spans="1:11">
      <c r="A32" t="s">
        <v>3626</v>
      </c>
      <c r="B32" t="s">
        <v>3632</v>
      </c>
      <c r="C32" t="s">
        <v>3851</v>
      </c>
      <c r="D32">
        <v>1</v>
      </c>
      <c r="E32">
        <v>0</v>
      </c>
      <c r="F32">
        <v>1</v>
      </c>
      <c r="G32">
        <v>0.26</v>
      </c>
      <c r="H32">
        <v>0</v>
      </c>
      <c r="I32">
        <v>0.38</v>
      </c>
      <c r="J32">
        <v>0</v>
      </c>
      <c r="K32">
        <v>1</v>
      </c>
    </row>
    <row r="33" spans="1:11">
      <c r="A33" t="s">
        <v>3626</v>
      </c>
      <c r="B33" t="s">
        <v>3641</v>
      </c>
      <c r="C33" t="s">
        <v>3852</v>
      </c>
      <c r="D33">
        <v>1</v>
      </c>
      <c r="E33">
        <v>0</v>
      </c>
      <c r="F33">
        <v>1</v>
      </c>
      <c r="G33">
        <v>0.26</v>
      </c>
      <c r="H33">
        <v>0</v>
      </c>
      <c r="I33">
        <v>0.38</v>
      </c>
      <c r="J33">
        <v>0</v>
      </c>
      <c r="K33">
        <v>1</v>
      </c>
    </row>
    <row r="34" spans="1:11">
      <c r="A34" t="s">
        <v>3626</v>
      </c>
      <c r="B34" t="s">
        <v>3641</v>
      </c>
      <c r="C34" t="s">
        <v>3853</v>
      </c>
      <c r="D34">
        <v>1</v>
      </c>
      <c r="E34">
        <v>0</v>
      </c>
      <c r="F34">
        <v>1</v>
      </c>
      <c r="G34">
        <v>0.26</v>
      </c>
      <c r="H34">
        <v>0</v>
      </c>
      <c r="I34">
        <v>0.38</v>
      </c>
      <c r="J34">
        <v>0</v>
      </c>
      <c r="K34">
        <v>1</v>
      </c>
    </row>
    <row r="35" spans="1:11">
      <c r="A35" t="s">
        <v>3626</v>
      </c>
      <c r="B35" t="s">
        <v>3632</v>
      </c>
      <c r="C35" t="s">
        <v>3854</v>
      </c>
      <c r="D35">
        <v>1</v>
      </c>
      <c r="E35">
        <v>0</v>
      </c>
      <c r="F35">
        <v>1</v>
      </c>
      <c r="G35">
        <v>0.17</v>
      </c>
      <c r="H35">
        <v>0.2</v>
      </c>
      <c r="I35">
        <v>0</v>
      </c>
      <c r="J35">
        <v>0</v>
      </c>
      <c r="K35">
        <v>1</v>
      </c>
    </row>
    <row r="36" spans="1:11">
      <c r="A36" t="s">
        <v>3626</v>
      </c>
      <c r="B36" t="s">
        <v>3641</v>
      </c>
      <c r="C36" t="s">
        <v>3855</v>
      </c>
      <c r="D36">
        <v>1</v>
      </c>
      <c r="E36">
        <v>0</v>
      </c>
      <c r="F36">
        <v>1</v>
      </c>
      <c r="G36">
        <v>0.17</v>
      </c>
      <c r="H36">
        <v>0.2</v>
      </c>
      <c r="I36">
        <v>0</v>
      </c>
      <c r="J36">
        <v>0</v>
      </c>
      <c r="K36">
        <v>1</v>
      </c>
    </row>
    <row r="37" spans="1:11">
      <c r="A37" t="s">
        <v>3626</v>
      </c>
      <c r="B37" t="s">
        <v>3631</v>
      </c>
      <c r="C37" t="s">
        <v>3856</v>
      </c>
      <c r="D37">
        <v>1</v>
      </c>
      <c r="E37">
        <v>0.01</v>
      </c>
      <c r="F37">
        <v>1</v>
      </c>
      <c r="G37">
        <v>0.13</v>
      </c>
      <c r="H37">
        <v>0.33</v>
      </c>
      <c r="I37">
        <v>0.25</v>
      </c>
      <c r="J37">
        <v>0</v>
      </c>
      <c r="K37">
        <v>1</v>
      </c>
    </row>
    <row r="38" spans="1:11">
      <c r="A38" t="s">
        <v>3626</v>
      </c>
      <c r="B38" t="s">
        <v>3632</v>
      </c>
      <c r="C38" t="s">
        <v>3857</v>
      </c>
      <c r="D38">
        <v>1</v>
      </c>
      <c r="E38">
        <v>0</v>
      </c>
      <c r="F38">
        <v>1</v>
      </c>
      <c r="G38">
        <v>0.17</v>
      </c>
      <c r="H38">
        <v>0</v>
      </c>
      <c r="I38">
        <v>0</v>
      </c>
      <c r="J38">
        <v>0</v>
      </c>
      <c r="K38">
        <v>1</v>
      </c>
    </row>
    <row r="39" spans="1:11">
      <c r="A39" t="s">
        <v>3626</v>
      </c>
      <c r="B39" t="s">
        <v>3641</v>
      </c>
      <c r="C39" t="s">
        <v>3858</v>
      </c>
      <c r="D39">
        <v>1</v>
      </c>
      <c r="E39">
        <v>0</v>
      </c>
      <c r="F39">
        <v>0.99</v>
      </c>
      <c r="G39">
        <v>0.17</v>
      </c>
      <c r="H39">
        <v>0</v>
      </c>
      <c r="I39">
        <v>0</v>
      </c>
      <c r="J39">
        <v>0</v>
      </c>
      <c r="K39">
        <v>1</v>
      </c>
    </row>
    <row r="40" spans="1:11">
      <c r="A40" t="s">
        <v>3626</v>
      </c>
      <c r="B40" t="s">
        <v>3641</v>
      </c>
      <c r="C40" t="s">
        <v>3859</v>
      </c>
      <c r="D40">
        <v>1</v>
      </c>
      <c r="E40">
        <v>0</v>
      </c>
      <c r="F40">
        <v>0.99</v>
      </c>
      <c r="G40">
        <v>0.17</v>
      </c>
      <c r="H40">
        <v>0</v>
      </c>
      <c r="I40">
        <v>0</v>
      </c>
      <c r="J40">
        <v>0</v>
      </c>
      <c r="K40">
        <v>1</v>
      </c>
    </row>
    <row r="41" spans="1:11">
      <c r="A41" t="s">
        <v>3626</v>
      </c>
      <c r="B41" t="s">
        <v>3641</v>
      </c>
      <c r="C41" t="s">
        <v>3860</v>
      </c>
      <c r="D41">
        <v>1</v>
      </c>
      <c r="E41">
        <v>0</v>
      </c>
      <c r="F41">
        <v>0.99</v>
      </c>
      <c r="G41">
        <v>0.17</v>
      </c>
      <c r="H41">
        <v>0</v>
      </c>
      <c r="I41">
        <v>0</v>
      </c>
      <c r="J41">
        <v>0</v>
      </c>
      <c r="K41">
        <v>1</v>
      </c>
    </row>
    <row r="42" spans="1:11">
      <c r="A42" t="s">
        <v>3626</v>
      </c>
      <c r="B42" t="s">
        <v>3640</v>
      </c>
      <c r="C42" t="s">
        <v>3861</v>
      </c>
      <c r="D42">
        <v>1</v>
      </c>
      <c r="E42">
        <v>0.06</v>
      </c>
      <c r="F42">
        <v>1</v>
      </c>
      <c r="G42">
        <v>0.16</v>
      </c>
      <c r="H42">
        <v>0.32</v>
      </c>
      <c r="I42">
        <v>0</v>
      </c>
      <c r="J42">
        <v>0</v>
      </c>
      <c r="K42">
        <v>1</v>
      </c>
    </row>
    <row r="43" spans="1:11">
      <c r="A43" t="s">
        <v>3626</v>
      </c>
      <c r="B43" t="s">
        <v>3643</v>
      </c>
      <c r="C43" t="s">
        <v>3643</v>
      </c>
      <c r="D43">
        <v>1</v>
      </c>
      <c r="E43">
        <v>0.01</v>
      </c>
      <c r="F43">
        <v>1</v>
      </c>
      <c r="G43">
        <v>0.18</v>
      </c>
      <c r="H43">
        <v>0.32</v>
      </c>
      <c r="I43">
        <v>0</v>
      </c>
      <c r="J43">
        <v>0</v>
      </c>
      <c r="K43">
        <v>1</v>
      </c>
    </row>
    <row r="44" spans="1:11">
      <c r="A44" t="s">
        <v>3626</v>
      </c>
      <c r="B44" t="s">
        <v>3644</v>
      </c>
      <c r="C44" t="s">
        <v>3644</v>
      </c>
      <c r="D44">
        <v>1</v>
      </c>
      <c r="E44">
        <v>0</v>
      </c>
      <c r="F44">
        <v>1</v>
      </c>
      <c r="G44">
        <v>0.18</v>
      </c>
      <c r="H44">
        <v>0.33</v>
      </c>
      <c r="I44">
        <v>0</v>
      </c>
      <c r="J44">
        <v>0</v>
      </c>
      <c r="K44">
        <v>1</v>
      </c>
    </row>
    <row r="45" spans="1:11">
      <c r="A45" t="s">
        <v>3626</v>
      </c>
      <c r="B45" t="s">
        <v>3628</v>
      </c>
      <c r="C45" t="s">
        <v>3862</v>
      </c>
      <c r="D45">
        <v>1</v>
      </c>
      <c r="E45">
        <v>0</v>
      </c>
      <c r="F45">
        <v>0.3</v>
      </c>
      <c r="G45">
        <v>0.14</v>
      </c>
      <c r="H45">
        <v>0.3</v>
      </c>
      <c r="I45">
        <v>0.88</v>
      </c>
      <c r="J45">
        <v>0</v>
      </c>
      <c r="K45">
        <v>1</v>
      </c>
    </row>
    <row r="46" spans="1:11">
      <c r="A46" t="s">
        <v>3626</v>
      </c>
      <c r="B46" t="s">
        <v>3632</v>
      </c>
      <c r="C46" t="s">
        <v>3863</v>
      </c>
      <c r="D46">
        <v>1</v>
      </c>
      <c r="E46">
        <v>1</v>
      </c>
      <c r="F46">
        <v>1</v>
      </c>
      <c r="G46">
        <v>0.14</v>
      </c>
      <c r="H46">
        <v>0.33</v>
      </c>
      <c r="I46">
        <v>0</v>
      </c>
      <c r="J46">
        <v>0</v>
      </c>
      <c r="K46">
        <v>0</v>
      </c>
    </row>
    <row r="47" spans="1:11">
      <c r="A47" t="s">
        <v>3626</v>
      </c>
      <c r="B47" t="s">
        <v>3632</v>
      </c>
      <c r="C47" t="s">
        <v>3864</v>
      </c>
      <c r="D47">
        <v>1</v>
      </c>
      <c r="E47">
        <v>1</v>
      </c>
      <c r="F47">
        <v>1</v>
      </c>
      <c r="G47">
        <v>0.13</v>
      </c>
      <c r="H47">
        <v>0.33</v>
      </c>
      <c r="I47">
        <v>0</v>
      </c>
      <c r="J47">
        <v>0</v>
      </c>
      <c r="K47">
        <v>0</v>
      </c>
    </row>
    <row r="48" spans="1:11">
      <c r="A48" t="s">
        <v>3626</v>
      </c>
      <c r="B48" t="s">
        <v>3645</v>
      </c>
      <c r="C48" t="s">
        <v>3865</v>
      </c>
      <c r="D48">
        <v>1</v>
      </c>
      <c r="E48">
        <v>1</v>
      </c>
      <c r="F48">
        <v>1</v>
      </c>
      <c r="G48">
        <v>0.13</v>
      </c>
      <c r="H48">
        <v>0.33</v>
      </c>
      <c r="I48">
        <v>0</v>
      </c>
      <c r="J48">
        <v>0</v>
      </c>
      <c r="K48">
        <v>0</v>
      </c>
    </row>
    <row r="49" spans="1:11">
      <c r="A49" t="s">
        <v>3626</v>
      </c>
      <c r="B49" t="s">
        <v>3646</v>
      </c>
      <c r="C49" t="s">
        <v>3866</v>
      </c>
      <c r="D49">
        <v>1</v>
      </c>
      <c r="E49">
        <v>0</v>
      </c>
      <c r="F49">
        <v>1</v>
      </c>
      <c r="G49">
        <v>0.1</v>
      </c>
      <c r="H49">
        <v>0.33</v>
      </c>
      <c r="I49">
        <v>0</v>
      </c>
      <c r="J49">
        <v>0</v>
      </c>
      <c r="K49">
        <v>1</v>
      </c>
    </row>
    <row r="50" spans="1:11">
      <c r="A50" t="s">
        <v>3626</v>
      </c>
      <c r="B50" t="s">
        <v>3628</v>
      </c>
      <c r="C50" t="s">
        <v>3867</v>
      </c>
      <c r="D50">
        <v>1</v>
      </c>
      <c r="E50">
        <v>0</v>
      </c>
      <c r="F50">
        <v>0.29</v>
      </c>
      <c r="G50">
        <v>0.11</v>
      </c>
      <c r="H50">
        <v>0.25</v>
      </c>
      <c r="I50">
        <v>0.88</v>
      </c>
      <c r="J50">
        <v>0</v>
      </c>
      <c r="K50">
        <v>1</v>
      </c>
    </row>
    <row r="51" spans="1:11">
      <c r="A51" t="s">
        <v>3626</v>
      </c>
      <c r="B51" t="s">
        <v>3647</v>
      </c>
      <c r="C51" t="s">
        <v>3647</v>
      </c>
      <c r="D51">
        <v>1</v>
      </c>
      <c r="E51">
        <v>0</v>
      </c>
      <c r="F51">
        <v>0.74</v>
      </c>
      <c r="G51">
        <v>0.12</v>
      </c>
      <c r="H51">
        <v>0.32</v>
      </c>
      <c r="I51">
        <v>0.73</v>
      </c>
      <c r="J51">
        <v>0</v>
      </c>
      <c r="K51">
        <v>1</v>
      </c>
    </row>
    <row r="52" spans="1:11">
      <c r="A52" t="s">
        <v>3626</v>
      </c>
      <c r="B52" t="s">
        <v>3648</v>
      </c>
      <c r="C52" t="s">
        <v>3868</v>
      </c>
      <c r="D52">
        <v>1</v>
      </c>
      <c r="E52">
        <v>0</v>
      </c>
      <c r="F52">
        <v>0.26</v>
      </c>
      <c r="G52">
        <v>0.12</v>
      </c>
      <c r="H52">
        <v>0.2</v>
      </c>
      <c r="I52">
        <v>0.84</v>
      </c>
      <c r="J52">
        <v>0</v>
      </c>
      <c r="K52">
        <v>1</v>
      </c>
    </row>
    <row r="53" spans="1:11">
      <c r="A53" t="s">
        <v>3626</v>
      </c>
      <c r="B53" t="s">
        <v>3649</v>
      </c>
      <c r="C53" t="s">
        <v>3869</v>
      </c>
      <c r="D53">
        <v>1</v>
      </c>
      <c r="E53">
        <v>0</v>
      </c>
      <c r="F53">
        <v>0.29</v>
      </c>
      <c r="G53">
        <v>0.1</v>
      </c>
      <c r="H53">
        <v>0</v>
      </c>
      <c r="I53">
        <v>0.88</v>
      </c>
      <c r="J53">
        <v>0</v>
      </c>
      <c r="K53">
        <v>1</v>
      </c>
    </row>
    <row r="54" spans="1:11">
      <c r="A54" t="s">
        <v>3626</v>
      </c>
      <c r="B54" t="s">
        <v>3649</v>
      </c>
      <c r="C54" t="s">
        <v>3870</v>
      </c>
      <c r="D54">
        <v>1</v>
      </c>
      <c r="E54">
        <v>0</v>
      </c>
      <c r="F54">
        <v>0.29</v>
      </c>
      <c r="G54">
        <v>0.1</v>
      </c>
      <c r="H54">
        <v>0</v>
      </c>
      <c r="I54">
        <v>0.88</v>
      </c>
      <c r="J54">
        <v>0</v>
      </c>
      <c r="K54">
        <v>1</v>
      </c>
    </row>
    <row r="55" spans="1:11">
      <c r="A55" t="s">
        <v>3626</v>
      </c>
      <c r="B55" t="s">
        <v>3649</v>
      </c>
      <c r="C55" t="s">
        <v>3871</v>
      </c>
      <c r="D55">
        <v>1</v>
      </c>
      <c r="E55">
        <v>0</v>
      </c>
      <c r="F55">
        <v>0.24</v>
      </c>
      <c r="G55">
        <v>0.1</v>
      </c>
      <c r="H55">
        <v>0</v>
      </c>
      <c r="I55">
        <v>0.88</v>
      </c>
      <c r="J55">
        <v>0</v>
      </c>
      <c r="K55">
        <v>1</v>
      </c>
    </row>
    <row r="56" spans="1:11">
      <c r="A56" t="s">
        <v>3626</v>
      </c>
      <c r="B56" t="s">
        <v>3648</v>
      </c>
      <c r="C56" t="s">
        <v>3872</v>
      </c>
      <c r="D56">
        <v>1</v>
      </c>
      <c r="E56">
        <v>0</v>
      </c>
      <c r="F56">
        <v>0.26</v>
      </c>
      <c r="G56">
        <v>0.12</v>
      </c>
      <c r="H56">
        <v>0</v>
      </c>
      <c r="I56">
        <v>0.84</v>
      </c>
      <c r="J56">
        <v>0</v>
      </c>
      <c r="K56">
        <v>1</v>
      </c>
    </row>
    <row r="57" spans="1:11">
      <c r="A57" t="s">
        <v>3626</v>
      </c>
      <c r="B57" t="s">
        <v>3648</v>
      </c>
      <c r="C57" t="s">
        <v>3873</v>
      </c>
      <c r="D57">
        <v>1</v>
      </c>
      <c r="E57">
        <v>0</v>
      </c>
      <c r="F57">
        <v>0.26</v>
      </c>
      <c r="G57">
        <v>0.12</v>
      </c>
      <c r="H57">
        <v>0</v>
      </c>
      <c r="I57">
        <v>0.84</v>
      </c>
      <c r="J57">
        <v>0</v>
      </c>
      <c r="K57">
        <v>1</v>
      </c>
    </row>
    <row r="58" spans="1:11">
      <c r="A58" t="s">
        <v>3626</v>
      </c>
      <c r="B58" t="s">
        <v>3648</v>
      </c>
      <c r="C58" t="s">
        <v>3874</v>
      </c>
      <c r="D58">
        <v>1</v>
      </c>
      <c r="E58">
        <v>0</v>
      </c>
      <c r="F58">
        <v>0.1</v>
      </c>
      <c r="G58">
        <v>0.1</v>
      </c>
      <c r="H58">
        <v>0</v>
      </c>
      <c r="I58">
        <v>0.82</v>
      </c>
      <c r="J58">
        <v>0</v>
      </c>
      <c r="K58">
        <v>1</v>
      </c>
    </row>
    <row r="59" spans="1:11">
      <c r="A59" t="s">
        <v>3626</v>
      </c>
      <c r="B59" t="s">
        <v>3650</v>
      </c>
      <c r="C59" t="s">
        <v>3875</v>
      </c>
      <c r="D59">
        <v>1</v>
      </c>
      <c r="E59">
        <v>0.01</v>
      </c>
      <c r="F59">
        <v>0.75</v>
      </c>
      <c r="G59">
        <v>0.13</v>
      </c>
      <c r="H59">
        <v>0.3</v>
      </c>
      <c r="I59">
        <v>0.5</v>
      </c>
      <c r="J59">
        <v>0</v>
      </c>
      <c r="K59">
        <v>1</v>
      </c>
    </row>
    <row r="60" spans="1:11">
      <c r="A60" t="s">
        <v>3626</v>
      </c>
      <c r="B60" t="s">
        <v>3651</v>
      </c>
      <c r="C60" t="s">
        <v>3876</v>
      </c>
      <c r="D60">
        <v>1</v>
      </c>
      <c r="E60">
        <v>0</v>
      </c>
      <c r="F60">
        <v>1</v>
      </c>
      <c r="G60">
        <v>0.1</v>
      </c>
      <c r="H60">
        <v>0</v>
      </c>
      <c r="I60">
        <v>0</v>
      </c>
      <c r="J60">
        <v>0</v>
      </c>
      <c r="K60">
        <v>1</v>
      </c>
    </row>
    <row r="61" spans="1:11">
      <c r="A61" t="s">
        <v>3626</v>
      </c>
      <c r="B61" t="s">
        <v>3652</v>
      </c>
      <c r="C61" t="s">
        <v>3877</v>
      </c>
      <c r="D61">
        <v>1</v>
      </c>
      <c r="E61">
        <v>0.82</v>
      </c>
      <c r="F61">
        <v>1</v>
      </c>
      <c r="G61">
        <v>0.16</v>
      </c>
      <c r="H61">
        <v>0.32</v>
      </c>
      <c r="I61">
        <v>0</v>
      </c>
      <c r="J61">
        <v>0</v>
      </c>
      <c r="K61">
        <v>0</v>
      </c>
    </row>
    <row r="62" spans="1:11">
      <c r="A62" t="s">
        <v>3626</v>
      </c>
      <c r="B62" t="s">
        <v>3642</v>
      </c>
      <c r="C62" t="s">
        <v>3878</v>
      </c>
      <c r="D62">
        <v>1</v>
      </c>
      <c r="E62">
        <v>0</v>
      </c>
      <c r="F62">
        <v>0.7</v>
      </c>
      <c r="G62">
        <v>0.12</v>
      </c>
      <c r="H62">
        <v>0.3</v>
      </c>
      <c r="I62">
        <v>0.5</v>
      </c>
      <c r="J62">
        <v>0</v>
      </c>
      <c r="K62">
        <v>1</v>
      </c>
    </row>
    <row r="63" spans="1:11">
      <c r="A63" t="s">
        <v>3626</v>
      </c>
      <c r="B63" t="s">
        <v>3653</v>
      </c>
      <c r="C63" t="s">
        <v>3879</v>
      </c>
      <c r="D63">
        <v>1</v>
      </c>
      <c r="E63">
        <v>0</v>
      </c>
      <c r="F63">
        <v>0.7</v>
      </c>
      <c r="G63">
        <v>0.12</v>
      </c>
      <c r="H63">
        <v>0.3</v>
      </c>
      <c r="I63">
        <v>0.5</v>
      </c>
      <c r="J63">
        <v>0</v>
      </c>
      <c r="K63">
        <v>1</v>
      </c>
    </row>
    <row r="64" spans="1:11">
      <c r="A64" t="s">
        <v>3626</v>
      </c>
      <c r="B64" t="s">
        <v>3651</v>
      </c>
      <c r="C64" t="s">
        <v>3880</v>
      </c>
      <c r="D64">
        <v>1</v>
      </c>
      <c r="E64">
        <v>0</v>
      </c>
      <c r="F64">
        <v>0.9399999999999999</v>
      </c>
      <c r="G64">
        <v>0.1</v>
      </c>
      <c r="H64">
        <v>0</v>
      </c>
      <c r="I64">
        <v>0</v>
      </c>
      <c r="J64">
        <v>0</v>
      </c>
      <c r="K64">
        <v>1</v>
      </c>
    </row>
    <row r="65" spans="1:11">
      <c r="A65" t="s">
        <v>3626</v>
      </c>
      <c r="B65" t="s">
        <v>3649</v>
      </c>
      <c r="C65" t="s">
        <v>3881</v>
      </c>
      <c r="D65">
        <v>1</v>
      </c>
      <c r="E65">
        <v>0</v>
      </c>
      <c r="F65">
        <v>0.24</v>
      </c>
      <c r="G65">
        <v>0.1</v>
      </c>
      <c r="H65">
        <v>0</v>
      </c>
      <c r="I65">
        <v>0.83</v>
      </c>
      <c r="J65">
        <v>0</v>
      </c>
      <c r="K65">
        <v>0.99</v>
      </c>
    </row>
    <row r="66" spans="1:11">
      <c r="A66" t="s">
        <v>3626</v>
      </c>
      <c r="B66" t="s">
        <v>3630</v>
      </c>
      <c r="C66" t="s">
        <v>3882</v>
      </c>
      <c r="D66">
        <v>1</v>
      </c>
      <c r="E66">
        <v>0</v>
      </c>
      <c r="F66">
        <v>0.9399999999999999</v>
      </c>
      <c r="G66">
        <v>0.07000000000000001</v>
      </c>
      <c r="H66">
        <v>0</v>
      </c>
      <c r="I66">
        <v>0</v>
      </c>
      <c r="J66">
        <v>0</v>
      </c>
      <c r="K66">
        <v>1</v>
      </c>
    </row>
    <row r="67" spans="1:11">
      <c r="A67" t="s">
        <v>3626</v>
      </c>
      <c r="B67" t="s">
        <v>3653</v>
      </c>
      <c r="C67" t="s">
        <v>3883</v>
      </c>
      <c r="D67">
        <v>1</v>
      </c>
      <c r="E67">
        <v>0</v>
      </c>
      <c r="F67">
        <v>0.7</v>
      </c>
      <c r="G67">
        <v>0.12</v>
      </c>
      <c r="H67">
        <v>0</v>
      </c>
      <c r="I67">
        <v>0.5</v>
      </c>
      <c r="J67">
        <v>0</v>
      </c>
      <c r="K67">
        <v>1</v>
      </c>
    </row>
    <row r="68" spans="1:11">
      <c r="A68" t="s">
        <v>3626</v>
      </c>
      <c r="B68" t="s">
        <v>3627</v>
      </c>
      <c r="C68" t="s">
        <v>3884</v>
      </c>
      <c r="D68">
        <v>1</v>
      </c>
      <c r="E68">
        <v>0</v>
      </c>
      <c r="F68">
        <v>0.78</v>
      </c>
      <c r="G68">
        <v>0.14</v>
      </c>
      <c r="H68">
        <v>0.31</v>
      </c>
      <c r="I68">
        <v>0</v>
      </c>
      <c r="J68">
        <v>0</v>
      </c>
      <c r="K68">
        <v>1</v>
      </c>
    </row>
    <row r="69" spans="1:11">
      <c r="A69" t="s">
        <v>3626</v>
      </c>
      <c r="B69" t="s">
        <v>3654</v>
      </c>
      <c r="C69" t="s">
        <v>3885</v>
      </c>
      <c r="D69">
        <v>1</v>
      </c>
      <c r="E69">
        <v>0</v>
      </c>
      <c r="F69">
        <v>0.3</v>
      </c>
      <c r="G69">
        <v>0.14</v>
      </c>
      <c r="H69">
        <v>0.2</v>
      </c>
      <c r="I69">
        <v>0.73</v>
      </c>
      <c r="J69">
        <v>0</v>
      </c>
      <c r="K69">
        <v>1</v>
      </c>
    </row>
    <row r="70" spans="1:11">
      <c r="A70" t="s">
        <v>3626</v>
      </c>
      <c r="B70" t="s">
        <v>3654</v>
      </c>
      <c r="C70" t="s">
        <v>3886</v>
      </c>
      <c r="D70">
        <v>1</v>
      </c>
      <c r="E70">
        <v>0</v>
      </c>
      <c r="F70">
        <v>0.22</v>
      </c>
      <c r="G70">
        <v>0.14</v>
      </c>
      <c r="H70">
        <v>0.2</v>
      </c>
      <c r="I70">
        <v>0.73</v>
      </c>
      <c r="J70">
        <v>0</v>
      </c>
      <c r="K70">
        <v>1</v>
      </c>
    </row>
    <row r="71" spans="1:11">
      <c r="A71" t="s">
        <v>3626</v>
      </c>
      <c r="B71" t="s">
        <v>3637</v>
      </c>
      <c r="C71" t="s">
        <v>3887</v>
      </c>
      <c r="D71">
        <v>1</v>
      </c>
      <c r="E71">
        <v>0</v>
      </c>
      <c r="F71">
        <v>0.72</v>
      </c>
      <c r="G71">
        <v>0.08</v>
      </c>
      <c r="H71">
        <v>0.33</v>
      </c>
      <c r="I71">
        <v>0</v>
      </c>
      <c r="J71">
        <v>0</v>
      </c>
      <c r="K71">
        <v>1</v>
      </c>
    </row>
    <row r="72" spans="1:11">
      <c r="A72" t="s">
        <v>3626</v>
      </c>
      <c r="B72" t="s">
        <v>3641</v>
      </c>
      <c r="C72" t="s">
        <v>3888</v>
      </c>
      <c r="D72">
        <v>1</v>
      </c>
      <c r="E72">
        <v>0</v>
      </c>
      <c r="F72">
        <v>0.8</v>
      </c>
      <c r="G72">
        <v>0.17</v>
      </c>
      <c r="H72">
        <v>0</v>
      </c>
      <c r="I72">
        <v>0</v>
      </c>
      <c r="J72">
        <v>0</v>
      </c>
      <c r="K72">
        <v>1</v>
      </c>
    </row>
    <row r="73" spans="1:11">
      <c r="A73" t="s">
        <v>3626</v>
      </c>
      <c r="B73" t="s">
        <v>3654</v>
      </c>
      <c r="C73" t="s">
        <v>3889</v>
      </c>
      <c r="D73">
        <v>1</v>
      </c>
      <c r="E73">
        <v>0</v>
      </c>
      <c r="F73">
        <v>0.26</v>
      </c>
      <c r="G73">
        <v>0.07000000000000001</v>
      </c>
      <c r="H73">
        <v>0</v>
      </c>
      <c r="I73">
        <v>0.73</v>
      </c>
      <c r="J73">
        <v>0</v>
      </c>
      <c r="K73">
        <v>1</v>
      </c>
    </row>
    <row r="74" spans="1:11">
      <c r="A74" t="s">
        <v>3626</v>
      </c>
      <c r="B74" t="s">
        <v>3644</v>
      </c>
      <c r="C74" t="s">
        <v>3890</v>
      </c>
      <c r="D74">
        <v>1</v>
      </c>
      <c r="E74">
        <v>0</v>
      </c>
      <c r="F74">
        <v>1</v>
      </c>
      <c r="G74">
        <v>0.1</v>
      </c>
      <c r="H74">
        <v>0.2</v>
      </c>
      <c r="I74">
        <v>0</v>
      </c>
      <c r="J74">
        <v>0</v>
      </c>
      <c r="K74">
        <v>0.75</v>
      </c>
    </row>
    <row r="75" spans="1:11">
      <c r="A75" t="s">
        <v>3626</v>
      </c>
      <c r="B75" t="s">
        <v>3627</v>
      </c>
      <c r="C75" t="s">
        <v>3891</v>
      </c>
      <c r="D75">
        <v>1</v>
      </c>
      <c r="E75">
        <v>0</v>
      </c>
      <c r="F75">
        <v>0.26</v>
      </c>
      <c r="G75">
        <v>0.14</v>
      </c>
      <c r="H75">
        <v>0.2</v>
      </c>
      <c r="I75">
        <v>0.6899999999999999</v>
      </c>
      <c r="J75">
        <v>0</v>
      </c>
      <c r="K75">
        <v>1</v>
      </c>
    </row>
    <row r="76" spans="1:11">
      <c r="A76" t="s">
        <v>3626</v>
      </c>
      <c r="B76" t="s">
        <v>3654</v>
      </c>
      <c r="C76" t="s">
        <v>3892</v>
      </c>
      <c r="D76">
        <v>1</v>
      </c>
      <c r="E76">
        <v>0</v>
      </c>
      <c r="F76">
        <v>0.22</v>
      </c>
      <c r="G76">
        <v>0.07000000000000001</v>
      </c>
      <c r="H76">
        <v>0</v>
      </c>
      <c r="I76">
        <v>0.73</v>
      </c>
      <c r="J76">
        <v>0</v>
      </c>
      <c r="K76">
        <v>1</v>
      </c>
    </row>
    <row r="77" spans="1:11">
      <c r="A77" t="s">
        <v>3626</v>
      </c>
      <c r="B77" t="s">
        <v>3630</v>
      </c>
      <c r="C77" t="s">
        <v>3893</v>
      </c>
      <c r="D77">
        <v>1</v>
      </c>
      <c r="E77">
        <v>0</v>
      </c>
      <c r="F77">
        <v>0.8100000000000001</v>
      </c>
      <c r="G77">
        <v>0.08</v>
      </c>
      <c r="H77">
        <v>0</v>
      </c>
      <c r="I77">
        <v>0</v>
      </c>
      <c r="J77">
        <v>0</v>
      </c>
      <c r="K77">
        <v>1</v>
      </c>
    </row>
    <row r="78" spans="1:11">
      <c r="A78" t="s">
        <v>3626</v>
      </c>
      <c r="B78" t="s">
        <v>3655</v>
      </c>
      <c r="C78" t="s">
        <v>3655</v>
      </c>
      <c r="D78">
        <v>1</v>
      </c>
      <c r="E78">
        <v>0.66</v>
      </c>
      <c r="F78">
        <v>1</v>
      </c>
      <c r="G78">
        <v>0.15</v>
      </c>
      <c r="H78">
        <v>0.33</v>
      </c>
      <c r="I78">
        <v>0</v>
      </c>
      <c r="J78">
        <v>0</v>
      </c>
      <c r="K78">
        <v>0</v>
      </c>
    </row>
    <row r="79" spans="1:11">
      <c r="A79" t="s">
        <v>3626</v>
      </c>
      <c r="B79" t="s">
        <v>3656</v>
      </c>
      <c r="C79" t="s">
        <v>3894</v>
      </c>
      <c r="D79">
        <v>1</v>
      </c>
      <c r="E79">
        <v>0.66</v>
      </c>
      <c r="F79">
        <v>1</v>
      </c>
      <c r="G79">
        <v>0.15</v>
      </c>
      <c r="H79">
        <v>0.33</v>
      </c>
      <c r="I79">
        <v>0</v>
      </c>
      <c r="J79">
        <v>0</v>
      </c>
      <c r="K79">
        <v>0</v>
      </c>
    </row>
    <row r="80" spans="1:11">
      <c r="A80" t="s">
        <v>3626</v>
      </c>
      <c r="B80" t="s">
        <v>3651</v>
      </c>
      <c r="C80" t="s">
        <v>3895</v>
      </c>
      <c r="D80">
        <v>1</v>
      </c>
      <c r="E80">
        <v>0</v>
      </c>
      <c r="F80">
        <v>0.8</v>
      </c>
      <c r="G80">
        <v>0.1</v>
      </c>
      <c r="H80">
        <v>0</v>
      </c>
      <c r="I80">
        <v>0</v>
      </c>
      <c r="J80">
        <v>0</v>
      </c>
      <c r="K80">
        <v>1</v>
      </c>
    </row>
    <row r="81" spans="1:11">
      <c r="A81" t="s">
        <v>3626</v>
      </c>
      <c r="B81" t="s">
        <v>3651</v>
      </c>
      <c r="C81" t="s">
        <v>3896</v>
      </c>
      <c r="D81">
        <v>1</v>
      </c>
      <c r="E81">
        <v>0</v>
      </c>
      <c r="F81">
        <v>0.8</v>
      </c>
      <c r="G81">
        <v>0.1</v>
      </c>
      <c r="H81">
        <v>0</v>
      </c>
      <c r="I81">
        <v>0</v>
      </c>
      <c r="J81">
        <v>0</v>
      </c>
      <c r="K81">
        <v>1</v>
      </c>
    </row>
    <row r="82" spans="1:11">
      <c r="A82" t="s">
        <v>3626</v>
      </c>
      <c r="B82" t="s">
        <v>3627</v>
      </c>
      <c r="C82" t="s">
        <v>3897</v>
      </c>
      <c r="D82">
        <v>1</v>
      </c>
      <c r="E82">
        <v>0</v>
      </c>
      <c r="F82">
        <v>0.22</v>
      </c>
      <c r="G82">
        <v>0.09</v>
      </c>
      <c r="H82">
        <v>0</v>
      </c>
      <c r="I82">
        <v>0.6899999999999999</v>
      </c>
      <c r="J82">
        <v>0</v>
      </c>
      <c r="K82">
        <v>1</v>
      </c>
    </row>
    <row r="83" spans="1:11">
      <c r="A83" t="s">
        <v>3626</v>
      </c>
      <c r="B83" t="s">
        <v>3654</v>
      </c>
      <c r="C83" t="s">
        <v>3898</v>
      </c>
      <c r="D83">
        <v>1</v>
      </c>
      <c r="E83">
        <v>0</v>
      </c>
      <c r="F83">
        <v>0.1</v>
      </c>
      <c r="G83">
        <v>0.09</v>
      </c>
      <c r="H83">
        <v>0</v>
      </c>
      <c r="I83">
        <v>0.73</v>
      </c>
      <c r="J83">
        <v>0</v>
      </c>
      <c r="K83">
        <v>1</v>
      </c>
    </row>
    <row r="84" spans="1:11">
      <c r="A84" t="s">
        <v>3626</v>
      </c>
      <c r="B84" t="s">
        <v>3654</v>
      </c>
      <c r="C84" t="s">
        <v>3899</v>
      </c>
      <c r="D84">
        <v>1</v>
      </c>
      <c r="E84">
        <v>0</v>
      </c>
      <c r="F84">
        <v>0.1</v>
      </c>
      <c r="G84">
        <v>0.08</v>
      </c>
      <c r="H84">
        <v>0</v>
      </c>
      <c r="I84">
        <v>0.73</v>
      </c>
      <c r="J84">
        <v>0</v>
      </c>
      <c r="K84">
        <v>1</v>
      </c>
    </row>
    <row r="85" spans="1:11">
      <c r="A85" t="s">
        <v>3626</v>
      </c>
      <c r="B85" t="s">
        <v>3654</v>
      </c>
      <c r="C85" t="s">
        <v>3900</v>
      </c>
      <c r="D85">
        <v>1</v>
      </c>
      <c r="E85">
        <v>0</v>
      </c>
      <c r="F85">
        <v>0.1</v>
      </c>
      <c r="G85">
        <v>0.07000000000000001</v>
      </c>
      <c r="H85">
        <v>0</v>
      </c>
      <c r="I85">
        <v>0.73</v>
      </c>
      <c r="J85">
        <v>0</v>
      </c>
      <c r="K85">
        <v>1</v>
      </c>
    </row>
    <row r="86" spans="1:11">
      <c r="A86" t="s">
        <v>3626</v>
      </c>
      <c r="B86" t="s">
        <v>3648</v>
      </c>
      <c r="C86" t="s">
        <v>3901</v>
      </c>
      <c r="D86">
        <v>1</v>
      </c>
      <c r="E86">
        <v>0</v>
      </c>
      <c r="F86">
        <v>0.1</v>
      </c>
      <c r="G86">
        <v>0.08</v>
      </c>
      <c r="H86">
        <v>0</v>
      </c>
      <c r="I86">
        <v>0.6899999999999999</v>
      </c>
      <c r="J86">
        <v>0</v>
      </c>
      <c r="K86">
        <v>1</v>
      </c>
    </row>
    <row r="87" spans="1:11">
      <c r="A87" t="s">
        <v>3626</v>
      </c>
      <c r="B87" t="s">
        <v>3657</v>
      </c>
      <c r="C87" t="s">
        <v>3902</v>
      </c>
      <c r="D87">
        <v>1</v>
      </c>
      <c r="E87">
        <v>0</v>
      </c>
      <c r="F87">
        <v>0</v>
      </c>
      <c r="G87">
        <v>0.09</v>
      </c>
      <c r="H87">
        <v>0</v>
      </c>
      <c r="I87">
        <v>0.73</v>
      </c>
      <c r="J87">
        <v>0</v>
      </c>
      <c r="K87">
        <v>1</v>
      </c>
    </row>
    <row r="88" spans="1:11">
      <c r="A88" t="s">
        <v>3626</v>
      </c>
      <c r="B88" t="s">
        <v>3657</v>
      </c>
      <c r="C88" t="s">
        <v>3903</v>
      </c>
      <c r="D88">
        <v>1</v>
      </c>
      <c r="E88">
        <v>0</v>
      </c>
      <c r="F88">
        <v>0</v>
      </c>
      <c r="G88">
        <v>0.09</v>
      </c>
      <c r="H88">
        <v>0</v>
      </c>
      <c r="I88">
        <v>0.73</v>
      </c>
      <c r="J88">
        <v>0</v>
      </c>
      <c r="K88">
        <v>1</v>
      </c>
    </row>
    <row r="89" spans="1:11">
      <c r="A89" t="s">
        <v>3626</v>
      </c>
      <c r="B89" t="s">
        <v>3642</v>
      </c>
      <c r="C89" t="s">
        <v>3904</v>
      </c>
      <c r="D89">
        <v>1</v>
      </c>
      <c r="E89">
        <v>0</v>
      </c>
      <c r="F89">
        <v>0.72</v>
      </c>
      <c r="G89">
        <v>0.08</v>
      </c>
      <c r="H89">
        <v>0</v>
      </c>
      <c r="I89">
        <v>0</v>
      </c>
      <c r="J89">
        <v>0</v>
      </c>
      <c r="K89">
        <v>1</v>
      </c>
    </row>
    <row r="90" spans="1:11">
      <c r="A90" t="s">
        <v>3626</v>
      </c>
      <c r="B90" t="s">
        <v>3642</v>
      </c>
      <c r="C90" t="s">
        <v>3905</v>
      </c>
      <c r="D90">
        <v>1</v>
      </c>
      <c r="E90">
        <v>0</v>
      </c>
      <c r="F90">
        <v>0.72</v>
      </c>
      <c r="G90">
        <v>0.08</v>
      </c>
      <c r="H90">
        <v>0</v>
      </c>
      <c r="I90">
        <v>0</v>
      </c>
      <c r="J90">
        <v>0</v>
      </c>
      <c r="K90">
        <v>1</v>
      </c>
    </row>
    <row r="91" spans="1:11">
      <c r="A91" t="s">
        <v>3626</v>
      </c>
      <c r="B91" t="s">
        <v>3641</v>
      </c>
      <c r="C91" t="s">
        <v>3906</v>
      </c>
      <c r="D91">
        <v>1</v>
      </c>
      <c r="E91">
        <v>0</v>
      </c>
      <c r="F91">
        <v>0</v>
      </c>
      <c r="G91">
        <v>0.08</v>
      </c>
      <c r="H91">
        <v>0</v>
      </c>
      <c r="I91">
        <v>0.6899999999999999</v>
      </c>
      <c r="J91">
        <v>0</v>
      </c>
      <c r="K91">
        <v>1</v>
      </c>
    </row>
    <row r="92" spans="1:11">
      <c r="A92" t="s">
        <v>3626</v>
      </c>
      <c r="B92" t="s">
        <v>3657</v>
      </c>
      <c r="C92" t="s">
        <v>3907</v>
      </c>
      <c r="D92">
        <v>1</v>
      </c>
      <c r="E92">
        <v>0</v>
      </c>
      <c r="F92">
        <v>0</v>
      </c>
      <c r="G92">
        <v>0.04</v>
      </c>
      <c r="H92">
        <v>0</v>
      </c>
      <c r="I92">
        <v>0.73</v>
      </c>
      <c r="J92">
        <v>0</v>
      </c>
      <c r="K92">
        <v>1</v>
      </c>
    </row>
    <row r="93" spans="1:11">
      <c r="A93" t="s">
        <v>3626</v>
      </c>
      <c r="B93" t="s">
        <v>3657</v>
      </c>
      <c r="C93" t="s">
        <v>3908</v>
      </c>
      <c r="D93">
        <v>1</v>
      </c>
      <c r="E93">
        <v>0</v>
      </c>
      <c r="F93">
        <v>0</v>
      </c>
      <c r="G93">
        <v>0.04</v>
      </c>
      <c r="H93">
        <v>0</v>
      </c>
      <c r="I93">
        <v>0.73</v>
      </c>
      <c r="J93">
        <v>0</v>
      </c>
      <c r="K93">
        <v>1</v>
      </c>
    </row>
    <row r="94" spans="1:11">
      <c r="A94" t="s">
        <v>3626</v>
      </c>
      <c r="B94" t="s">
        <v>3630</v>
      </c>
      <c r="C94" t="s">
        <v>3909</v>
      </c>
      <c r="D94">
        <v>1</v>
      </c>
      <c r="E94">
        <v>0</v>
      </c>
      <c r="F94">
        <v>0.7</v>
      </c>
      <c r="G94">
        <v>0.09</v>
      </c>
      <c r="H94">
        <v>0</v>
      </c>
      <c r="I94">
        <v>0</v>
      </c>
      <c r="J94">
        <v>0</v>
      </c>
      <c r="K94">
        <v>1</v>
      </c>
    </row>
    <row r="95" spans="1:11">
      <c r="A95" t="s">
        <v>3626</v>
      </c>
      <c r="B95" t="s">
        <v>3637</v>
      </c>
      <c r="C95" t="s">
        <v>3910</v>
      </c>
      <c r="D95">
        <v>1</v>
      </c>
      <c r="E95">
        <v>0</v>
      </c>
      <c r="F95">
        <v>0.7</v>
      </c>
      <c r="G95">
        <v>0.07000000000000001</v>
      </c>
      <c r="H95">
        <v>0</v>
      </c>
      <c r="I95">
        <v>0</v>
      </c>
      <c r="J95">
        <v>0</v>
      </c>
      <c r="K95">
        <v>1</v>
      </c>
    </row>
    <row r="96" spans="1:11">
      <c r="A96" t="s">
        <v>3626</v>
      </c>
      <c r="B96" t="s">
        <v>3642</v>
      </c>
      <c r="C96" t="s">
        <v>3911</v>
      </c>
      <c r="D96">
        <v>1</v>
      </c>
      <c r="E96">
        <v>0</v>
      </c>
      <c r="F96">
        <v>0.7</v>
      </c>
      <c r="G96">
        <v>0.07000000000000001</v>
      </c>
      <c r="H96">
        <v>0</v>
      </c>
      <c r="I96">
        <v>0</v>
      </c>
      <c r="J96">
        <v>0</v>
      </c>
      <c r="K96">
        <v>1</v>
      </c>
    </row>
    <row r="97" spans="1:11">
      <c r="A97" t="s">
        <v>3626</v>
      </c>
      <c r="B97" t="s">
        <v>3627</v>
      </c>
      <c r="C97" t="s">
        <v>3912</v>
      </c>
      <c r="D97">
        <v>1</v>
      </c>
      <c r="E97">
        <v>0</v>
      </c>
      <c r="F97">
        <v>0.97</v>
      </c>
      <c r="G97">
        <v>0.09</v>
      </c>
      <c r="H97">
        <v>0</v>
      </c>
      <c r="I97">
        <v>0</v>
      </c>
      <c r="J97">
        <v>0</v>
      </c>
      <c r="K97">
        <v>0.75</v>
      </c>
    </row>
    <row r="98" spans="1:11">
      <c r="A98" t="s">
        <v>3626</v>
      </c>
      <c r="B98" t="s">
        <v>3630</v>
      </c>
      <c r="C98" t="s">
        <v>3913</v>
      </c>
      <c r="D98">
        <v>1</v>
      </c>
      <c r="E98">
        <v>0</v>
      </c>
      <c r="F98">
        <v>0.97</v>
      </c>
      <c r="G98">
        <v>0.09</v>
      </c>
      <c r="H98">
        <v>0</v>
      </c>
      <c r="I98">
        <v>0</v>
      </c>
      <c r="J98">
        <v>0</v>
      </c>
      <c r="K98">
        <v>0.75</v>
      </c>
    </row>
    <row r="99" spans="1:11">
      <c r="A99" t="s">
        <v>3626</v>
      </c>
      <c r="B99" t="s">
        <v>3642</v>
      </c>
      <c r="C99" t="s">
        <v>3914</v>
      </c>
      <c r="D99">
        <v>1</v>
      </c>
      <c r="E99">
        <v>0</v>
      </c>
      <c r="F99">
        <v>0</v>
      </c>
      <c r="G99">
        <v>0.11</v>
      </c>
      <c r="H99">
        <v>0</v>
      </c>
      <c r="I99">
        <v>0.5600000000000001</v>
      </c>
      <c r="J99">
        <v>0</v>
      </c>
      <c r="K99">
        <v>1</v>
      </c>
    </row>
    <row r="100" spans="1:11">
      <c r="A100" t="s">
        <v>3626</v>
      </c>
      <c r="B100" t="s">
        <v>3642</v>
      </c>
      <c r="C100" t="s">
        <v>3915</v>
      </c>
      <c r="D100">
        <v>1</v>
      </c>
      <c r="E100">
        <v>0</v>
      </c>
      <c r="F100">
        <v>0</v>
      </c>
      <c r="G100">
        <v>0.05</v>
      </c>
      <c r="H100">
        <v>0</v>
      </c>
      <c r="I100">
        <v>0.5600000000000001</v>
      </c>
      <c r="J100">
        <v>0</v>
      </c>
      <c r="K100">
        <v>1</v>
      </c>
    </row>
    <row r="101" spans="1:11">
      <c r="A101" t="s">
        <v>3626</v>
      </c>
      <c r="B101" t="s">
        <v>3642</v>
      </c>
      <c r="C101" t="s">
        <v>3916</v>
      </c>
      <c r="D101">
        <v>1</v>
      </c>
      <c r="E101">
        <v>0</v>
      </c>
      <c r="F101">
        <v>0</v>
      </c>
      <c r="G101">
        <v>0.05</v>
      </c>
      <c r="H101">
        <v>0</v>
      </c>
      <c r="I101">
        <v>0.5600000000000001</v>
      </c>
      <c r="J101">
        <v>0</v>
      </c>
      <c r="K101">
        <v>1</v>
      </c>
    </row>
    <row r="102" spans="1:11">
      <c r="A102" t="s">
        <v>3626</v>
      </c>
      <c r="B102" t="s">
        <v>3658</v>
      </c>
      <c r="C102" t="s">
        <v>3917</v>
      </c>
      <c r="D102">
        <v>1</v>
      </c>
      <c r="E102">
        <v>0.87</v>
      </c>
      <c r="F102">
        <v>0.9</v>
      </c>
      <c r="G102">
        <v>0.13</v>
      </c>
      <c r="H102">
        <v>0.23</v>
      </c>
      <c r="I102">
        <v>0</v>
      </c>
      <c r="J102">
        <v>0</v>
      </c>
      <c r="K102">
        <v>0</v>
      </c>
    </row>
    <row r="103" spans="1:11">
      <c r="A103" t="s">
        <v>3626</v>
      </c>
      <c r="B103" t="s">
        <v>3659</v>
      </c>
      <c r="C103" t="s">
        <v>3659</v>
      </c>
      <c r="D103">
        <v>1</v>
      </c>
      <c r="E103">
        <v>0</v>
      </c>
      <c r="F103">
        <v>1</v>
      </c>
      <c r="G103">
        <v>0.19</v>
      </c>
      <c r="H103">
        <v>0</v>
      </c>
      <c r="I103">
        <v>0</v>
      </c>
      <c r="J103">
        <v>0</v>
      </c>
      <c r="K103">
        <v>0.5</v>
      </c>
    </row>
    <row r="104" spans="1:11">
      <c r="A104" t="s">
        <v>3626</v>
      </c>
      <c r="B104" t="s">
        <v>3627</v>
      </c>
      <c r="C104" t="s">
        <v>3918</v>
      </c>
      <c r="D104">
        <v>1</v>
      </c>
      <c r="E104">
        <v>0</v>
      </c>
      <c r="F104">
        <v>0.22</v>
      </c>
      <c r="G104">
        <v>0.08</v>
      </c>
      <c r="H104">
        <v>0</v>
      </c>
      <c r="I104">
        <v>0</v>
      </c>
      <c r="J104">
        <v>0</v>
      </c>
      <c r="K104">
        <v>1</v>
      </c>
    </row>
    <row r="105" spans="1:11">
      <c r="A105" t="s">
        <v>3626</v>
      </c>
      <c r="B105" t="s">
        <v>3653</v>
      </c>
      <c r="C105" t="s">
        <v>3919</v>
      </c>
      <c r="D105">
        <v>1</v>
      </c>
      <c r="E105">
        <v>0</v>
      </c>
      <c r="F105">
        <v>0</v>
      </c>
      <c r="G105">
        <v>0.12</v>
      </c>
      <c r="H105">
        <v>0</v>
      </c>
      <c r="I105">
        <v>0.5</v>
      </c>
      <c r="J105">
        <v>0</v>
      </c>
      <c r="K105">
        <v>1</v>
      </c>
    </row>
    <row r="106" spans="1:11">
      <c r="A106" t="s">
        <v>3626</v>
      </c>
      <c r="B106" t="s">
        <v>3641</v>
      </c>
      <c r="C106" t="s">
        <v>3920</v>
      </c>
      <c r="D106">
        <v>1</v>
      </c>
      <c r="E106">
        <v>0</v>
      </c>
      <c r="F106">
        <v>0.28</v>
      </c>
      <c r="G106">
        <v>0.26</v>
      </c>
      <c r="H106">
        <v>0</v>
      </c>
      <c r="I106">
        <v>0.38</v>
      </c>
      <c r="J106">
        <v>0</v>
      </c>
      <c r="K106">
        <v>1</v>
      </c>
    </row>
    <row r="107" spans="1:11">
      <c r="A107" t="s">
        <v>3626</v>
      </c>
      <c r="B107" t="s">
        <v>3654</v>
      </c>
      <c r="C107" t="s">
        <v>3921</v>
      </c>
      <c r="D107">
        <v>1</v>
      </c>
      <c r="E107">
        <v>0</v>
      </c>
      <c r="F107">
        <v>0.1</v>
      </c>
      <c r="G107">
        <v>0.06</v>
      </c>
      <c r="H107">
        <v>0</v>
      </c>
      <c r="I107">
        <v>0.73</v>
      </c>
      <c r="J107">
        <v>0</v>
      </c>
      <c r="K107">
        <v>0.9399999999999999</v>
      </c>
    </row>
    <row r="108" spans="1:11">
      <c r="A108" t="s">
        <v>3626</v>
      </c>
      <c r="B108" t="s">
        <v>3660</v>
      </c>
      <c r="C108" t="s">
        <v>3922</v>
      </c>
      <c r="D108">
        <v>1</v>
      </c>
      <c r="E108">
        <v>0</v>
      </c>
      <c r="F108">
        <v>0</v>
      </c>
      <c r="G108">
        <v>0.09</v>
      </c>
      <c r="H108">
        <v>0</v>
      </c>
      <c r="I108">
        <v>0.5</v>
      </c>
      <c r="J108">
        <v>0</v>
      </c>
      <c r="K108">
        <v>1</v>
      </c>
    </row>
    <row r="109" spans="1:11">
      <c r="A109" t="s">
        <v>3626</v>
      </c>
      <c r="B109" t="s">
        <v>3627</v>
      </c>
      <c r="C109" t="s">
        <v>3923</v>
      </c>
      <c r="D109">
        <v>1</v>
      </c>
      <c r="E109">
        <v>0</v>
      </c>
      <c r="F109">
        <v>1</v>
      </c>
      <c r="G109">
        <v>0.07000000000000001</v>
      </c>
      <c r="H109">
        <v>0</v>
      </c>
      <c r="I109">
        <v>0</v>
      </c>
      <c r="J109">
        <v>0</v>
      </c>
      <c r="K109">
        <v>0.5</v>
      </c>
    </row>
    <row r="110" spans="1:11">
      <c r="A110" t="s">
        <v>3626</v>
      </c>
      <c r="B110" t="s">
        <v>3641</v>
      </c>
      <c r="C110" t="s">
        <v>3924</v>
      </c>
      <c r="D110">
        <v>1</v>
      </c>
      <c r="E110">
        <v>0</v>
      </c>
      <c r="F110">
        <v>0.2</v>
      </c>
      <c r="G110">
        <v>0.26</v>
      </c>
      <c r="H110">
        <v>0</v>
      </c>
      <c r="I110">
        <v>0.38</v>
      </c>
      <c r="J110">
        <v>0</v>
      </c>
      <c r="K110">
        <v>1</v>
      </c>
    </row>
    <row r="111" spans="1:11">
      <c r="A111" t="s">
        <v>3626</v>
      </c>
      <c r="B111" t="s">
        <v>3639</v>
      </c>
      <c r="C111" t="s">
        <v>3925</v>
      </c>
      <c r="D111">
        <v>1</v>
      </c>
      <c r="E111">
        <v>0</v>
      </c>
      <c r="F111">
        <v>0.29</v>
      </c>
      <c r="G111">
        <v>0.12</v>
      </c>
      <c r="H111">
        <v>0</v>
      </c>
      <c r="I111">
        <v>0.36</v>
      </c>
      <c r="J111">
        <v>0</v>
      </c>
      <c r="K111">
        <v>1</v>
      </c>
    </row>
    <row r="112" spans="1:11">
      <c r="A112" t="s">
        <v>3626</v>
      </c>
      <c r="B112" t="s">
        <v>3661</v>
      </c>
      <c r="C112" t="s">
        <v>3926</v>
      </c>
      <c r="D112">
        <v>1</v>
      </c>
      <c r="E112">
        <v>0</v>
      </c>
      <c r="F112">
        <v>0.25</v>
      </c>
      <c r="G112">
        <v>0.12</v>
      </c>
      <c r="H112">
        <v>0</v>
      </c>
      <c r="I112">
        <v>0.36</v>
      </c>
      <c r="J112">
        <v>0</v>
      </c>
      <c r="K112">
        <v>1</v>
      </c>
    </row>
    <row r="113" spans="1:11">
      <c r="A113" t="s">
        <v>3626</v>
      </c>
      <c r="B113" t="s">
        <v>3639</v>
      </c>
      <c r="C113" t="s">
        <v>3927</v>
      </c>
      <c r="D113">
        <v>1</v>
      </c>
      <c r="E113">
        <v>0</v>
      </c>
      <c r="F113">
        <v>0.25</v>
      </c>
      <c r="G113">
        <v>0.07000000000000001</v>
      </c>
      <c r="H113">
        <v>0</v>
      </c>
      <c r="I113">
        <v>0.36</v>
      </c>
      <c r="J113">
        <v>0</v>
      </c>
      <c r="K113">
        <v>1</v>
      </c>
    </row>
    <row r="114" spans="1:11">
      <c r="A114" t="s">
        <v>3626</v>
      </c>
      <c r="B114" t="s">
        <v>3662</v>
      </c>
      <c r="C114" t="s">
        <v>3928</v>
      </c>
      <c r="D114">
        <v>1</v>
      </c>
      <c r="E114">
        <v>0</v>
      </c>
      <c r="F114">
        <v>0.26</v>
      </c>
      <c r="G114">
        <v>0.08</v>
      </c>
      <c r="H114">
        <v>0</v>
      </c>
      <c r="I114">
        <v>0.31</v>
      </c>
      <c r="J114">
        <v>0</v>
      </c>
      <c r="K114">
        <v>1</v>
      </c>
    </row>
    <row r="115" spans="1:11">
      <c r="A115" t="s">
        <v>3626</v>
      </c>
      <c r="B115" t="s">
        <v>3663</v>
      </c>
      <c r="C115" t="s">
        <v>3929</v>
      </c>
      <c r="D115">
        <v>1</v>
      </c>
      <c r="E115">
        <v>0.02</v>
      </c>
      <c r="F115">
        <v>1</v>
      </c>
      <c r="G115">
        <v>0.23</v>
      </c>
      <c r="H115">
        <v>0.33</v>
      </c>
      <c r="I115">
        <v>0</v>
      </c>
      <c r="J115">
        <v>0</v>
      </c>
      <c r="K115">
        <v>0</v>
      </c>
    </row>
    <row r="116" spans="1:11">
      <c r="A116" t="s">
        <v>3626</v>
      </c>
      <c r="B116" t="s">
        <v>3663</v>
      </c>
      <c r="C116" t="s">
        <v>3930</v>
      </c>
      <c r="D116">
        <v>1</v>
      </c>
      <c r="E116">
        <v>0</v>
      </c>
      <c r="F116">
        <v>1</v>
      </c>
      <c r="G116">
        <v>0.22</v>
      </c>
      <c r="H116">
        <v>0.33</v>
      </c>
      <c r="I116">
        <v>0</v>
      </c>
      <c r="J116">
        <v>0</v>
      </c>
      <c r="K116">
        <v>0</v>
      </c>
    </row>
    <row r="117" spans="1:11">
      <c r="A117" t="s">
        <v>3626</v>
      </c>
      <c r="B117" t="s">
        <v>3664</v>
      </c>
      <c r="C117" t="s">
        <v>3931</v>
      </c>
      <c r="D117">
        <v>1</v>
      </c>
      <c r="E117">
        <v>0.87</v>
      </c>
      <c r="F117">
        <v>0.88</v>
      </c>
      <c r="G117">
        <v>0.08</v>
      </c>
      <c r="H117">
        <v>0</v>
      </c>
      <c r="I117">
        <v>0</v>
      </c>
      <c r="J117">
        <v>0</v>
      </c>
      <c r="K117">
        <v>0</v>
      </c>
    </row>
    <row r="118" spans="1:11">
      <c r="A118" t="s">
        <v>3626</v>
      </c>
      <c r="B118" t="s">
        <v>3640</v>
      </c>
      <c r="C118" t="s">
        <v>3932</v>
      </c>
      <c r="D118">
        <v>1</v>
      </c>
      <c r="E118">
        <v>0.06</v>
      </c>
      <c r="F118">
        <v>1</v>
      </c>
      <c r="G118">
        <v>0.15</v>
      </c>
      <c r="H118">
        <v>0.3</v>
      </c>
      <c r="I118">
        <v>0</v>
      </c>
      <c r="J118">
        <v>0</v>
      </c>
      <c r="K118">
        <v>0</v>
      </c>
    </row>
    <row r="119" spans="1:11">
      <c r="A119" t="s">
        <v>3626</v>
      </c>
      <c r="B119" t="s">
        <v>3632</v>
      </c>
      <c r="C119" t="s">
        <v>3933</v>
      </c>
      <c r="D119">
        <v>1</v>
      </c>
      <c r="E119">
        <v>0</v>
      </c>
      <c r="F119">
        <v>1</v>
      </c>
      <c r="G119">
        <v>0.13</v>
      </c>
      <c r="H119">
        <v>0.33</v>
      </c>
      <c r="I119">
        <v>0</v>
      </c>
      <c r="J119">
        <v>0</v>
      </c>
      <c r="K119">
        <v>0</v>
      </c>
    </row>
    <row r="120" spans="1:11">
      <c r="A120" t="s">
        <v>3626</v>
      </c>
      <c r="B120" t="s">
        <v>3633</v>
      </c>
      <c r="C120" t="s">
        <v>3934</v>
      </c>
      <c r="D120">
        <v>1</v>
      </c>
      <c r="E120">
        <v>0</v>
      </c>
      <c r="F120">
        <v>1</v>
      </c>
      <c r="G120">
        <v>0.12</v>
      </c>
      <c r="H120">
        <v>0.33</v>
      </c>
      <c r="I120">
        <v>0</v>
      </c>
      <c r="J120">
        <v>0</v>
      </c>
      <c r="K120">
        <v>0</v>
      </c>
    </row>
    <row r="121" spans="1:11">
      <c r="A121" t="s">
        <v>3626</v>
      </c>
      <c r="B121" t="s">
        <v>3665</v>
      </c>
      <c r="C121" t="s">
        <v>3935</v>
      </c>
      <c r="D121">
        <v>1</v>
      </c>
      <c r="E121">
        <v>0</v>
      </c>
      <c r="F121">
        <v>0.1</v>
      </c>
      <c r="G121">
        <v>0.06</v>
      </c>
      <c r="H121">
        <v>0.31</v>
      </c>
      <c r="I121">
        <v>0</v>
      </c>
      <c r="J121">
        <v>0</v>
      </c>
      <c r="K121">
        <v>1</v>
      </c>
    </row>
    <row r="122" spans="1:11">
      <c r="A122" t="s">
        <v>3626</v>
      </c>
      <c r="B122" t="s">
        <v>3646</v>
      </c>
      <c r="C122" t="s">
        <v>3936</v>
      </c>
      <c r="D122">
        <v>1</v>
      </c>
      <c r="E122">
        <v>0</v>
      </c>
      <c r="F122">
        <v>1</v>
      </c>
      <c r="G122">
        <v>0.08</v>
      </c>
      <c r="H122">
        <v>0.33</v>
      </c>
      <c r="I122">
        <v>0</v>
      </c>
      <c r="J122">
        <v>0</v>
      </c>
      <c r="K122">
        <v>0</v>
      </c>
    </row>
    <row r="123" spans="1:11">
      <c r="A123" t="s">
        <v>3626</v>
      </c>
      <c r="B123" t="s">
        <v>3646</v>
      </c>
      <c r="C123" t="s">
        <v>3937</v>
      </c>
      <c r="D123">
        <v>1</v>
      </c>
      <c r="E123">
        <v>0</v>
      </c>
      <c r="F123">
        <v>1</v>
      </c>
      <c r="G123">
        <v>0.08</v>
      </c>
      <c r="H123">
        <v>0.33</v>
      </c>
      <c r="I123">
        <v>0</v>
      </c>
      <c r="J123">
        <v>0</v>
      </c>
      <c r="K123">
        <v>0</v>
      </c>
    </row>
    <row r="124" spans="1:11">
      <c r="A124" t="s">
        <v>3626</v>
      </c>
      <c r="B124" t="s">
        <v>3631</v>
      </c>
      <c r="C124" t="s">
        <v>3938</v>
      </c>
      <c r="D124">
        <v>1</v>
      </c>
      <c r="E124">
        <v>0</v>
      </c>
      <c r="F124">
        <v>1</v>
      </c>
      <c r="G124">
        <v>0.09</v>
      </c>
      <c r="H124">
        <v>0.32</v>
      </c>
      <c r="I124">
        <v>0</v>
      </c>
      <c r="J124">
        <v>0</v>
      </c>
      <c r="K124">
        <v>0</v>
      </c>
    </row>
    <row r="125" spans="1:11">
      <c r="A125" t="s">
        <v>3626</v>
      </c>
      <c r="B125" t="s">
        <v>3641</v>
      </c>
      <c r="C125" t="s">
        <v>3939</v>
      </c>
      <c r="D125">
        <v>1</v>
      </c>
      <c r="E125">
        <v>0</v>
      </c>
      <c r="F125">
        <v>0.28</v>
      </c>
      <c r="G125">
        <v>0.17</v>
      </c>
      <c r="H125">
        <v>0</v>
      </c>
      <c r="I125">
        <v>0</v>
      </c>
      <c r="J125">
        <v>0</v>
      </c>
      <c r="K125">
        <v>1</v>
      </c>
    </row>
    <row r="126" spans="1:11">
      <c r="A126" t="s">
        <v>3626</v>
      </c>
      <c r="B126" t="s">
        <v>3641</v>
      </c>
      <c r="C126" t="s">
        <v>3940</v>
      </c>
      <c r="D126">
        <v>1</v>
      </c>
      <c r="E126">
        <v>0</v>
      </c>
      <c r="F126">
        <v>0.28</v>
      </c>
      <c r="G126">
        <v>0.17</v>
      </c>
      <c r="H126">
        <v>0</v>
      </c>
      <c r="I126">
        <v>0</v>
      </c>
      <c r="J126">
        <v>0</v>
      </c>
      <c r="K126">
        <v>1</v>
      </c>
    </row>
    <row r="127" spans="1:11">
      <c r="A127" t="s">
        <v>3626</v>
      </c>
      <c r="B127" t="s">
        <v>3666</v>
      </c>
      <c r="C127" t="s">
        <v>3941</v>
      </c>
      <c r="D127">
        <v>1</v>
      </c>
      <c r="E127">
        <v>0</v>
      </c>
      <c r="F127">
        <v>1</v>
      </c>
      <c r="G127">
        <v>0.05</v>
      </c>
      <c r="H127">
        <v>0.33</v>
      </c>
      <c r="I127">
        <v>0</v>
      </c>
      <c r="J127">
        <v>0</v>
      </c>
      <c r="K127">
        <v>0</v>
      </c>
    </row>
    <row r="128" spans="1:11">
      <c r="A128" t="s">
        <v>3626</v>
      </c>
      <c r="B128" t="s">
        <v>3641</v>
      </c>
      <c r="C128" t="s">
        <v>3942</v>
      </c>
      <c r="D128">
        <v>1</v>
      </c>
      <c r="E128">
        <v>0</v>
      </c>
      <c r="F128">
        <v>0.27</v>
      </c>
      <c r="G128">
        <v>0.17</v>
      </c>
      <c r="H128">
        <v>0</v>
      </c>
      <c r="I128">
        <v>0</v>
      </c>
      <c r="J128">
        <v>0</v>
      </c>
      <c r="K128">
        <v>1</v>
      </c>
    </row>
    <row r="129" spans="1:11">
      <c r="A129" t="s">
        <v>3626</v>
      </c>
      <c r="B129" t="s">
        <v>3646</v>
      </c>
      <c r="C129" t="s">
        <v>3943</v>
      </c>
      <c r="D129">
        <v>1</v>
      </c>
      <c r="E129">
        <v>0</v>
      </c>
      <c r="F129">
        <v>1</v>
      </c>
      <c r="G129">
        <v>0.04</v>
      </c>
      <c r="H129">
        <v>0.33</v>
      </c>
      <c r="I129">
        <v>0</v>
      </c>
      <c r="J129">
        <v>0</v>
      </c>
      <c r="K129">
        <v>0</v>
      </c>
    </row>
    <row r="130" spans="1:11">
      <c r="A130" t="s">
        <v>3626</v>
      </c>
      <c r="B130" t="s">
        <v>3638</v>
      </c>
      <c r="C130" t="s">
        <v>3944</v>
      </c>
      <c r="D130">
        <v>1</v>
      </c>
      <c r="E130">
        <v>0</v>
      </c>
      <c r="F130">
        <v>1</v>
      </c>
      <c r="G130">
        <v>0.04</v>
      </c>
      <c r="H130">
        <v>0.33</v>
      </c>
      <c r="I130">
        <v>0</v>
      </c>
      <c r="J130">
        <v>0</v>
      </c>
      <c r="K130">
        <v>0</v>
      </c>
    </row>
    <row r="131" spans="1:11">
      <c r="A131" t="s">
        <v>3626</v>
      </c>
      <c r="B131" t="s">
        <v>3646</v>
      </c>
      <c r="C131" t="s">
        <v>3945</v>
      </c>
      <c r="D131">
        <v>1</v>
      </c>
      <c r="E131">
        <v>0</v>
      </c>
      <c r="F131">
        <v>1</v>
      </c>
      <c r="G131">
        <v>0.04</v>
      </c>
      <c r="H131">
        <v>0.33</v>
      </c>
      <c r="I131">
        <v>0</v>
      </c>
      <c r="J131">
        <v>0</v>
      </c>
      <c r="K131">
        <v>0</v>
      </c>
    </row>
    <row r="132" spans="1:11">
      <c r="A132" t="s">
        <v>3626</v>
      </c>
      <c r="B132" t="s">
        <v>3646</v>
      </c>
      <c r="C132" t="s">
        <v>3946</v>
      </c>
      <c r="D132">
        <v>1</v>
      </c>
      <c r="E132">
        <v>0</v>
      </c>
      <c r="F132">
        <v>1</v>
      </c>
      <c r="G132">
        <v>0.02</v>
      </c>
      <c r="H132">
        <v>0.33</v>
      </c>
      <c r="I132">
        <v>0</v>
      </c>
      <c r="J132">
        <v>0</v>
      </c>
      <c r="K132">
        <v>0</v>
      </c>
    </row>
    <row r="133" spans="1:11">
      <c r="A133" t="s">
        <v>3626</v>
      </c>
      <c r="B133" t="s">
        <v>3644</v>
      </c>
      <c r="C133" t="s">
        <v>3947</v>
      </c>
      <c r="D133">
        <v>1</v>
      </c>
      <c r="E133">
        <v>0</v>
      </c>
      <c r="F133">
        <v>1</v>
      </c>
      <c r="G133">
        <v>0.03</v>
      </c>
      <c r="H133">
        <v>0.32</v>
      </c>
      <c r="I133">
        <v>0</v>
      </c>
      <c r="J133">
        <v>0</v>
      </c>
      <c r="K133">
        <v>0</v>
      </c>
    </row>
    <row r="134" spans="1:11">
      <c r="A134" t="s">
        <v>3626</v>
      </c>
      <c r="B134" t="s">
        <v>3651</v>
      </c>
      <c r="C134" t="s">
        <v>3948</v>
      </c>
      <c r="D134">
        <v>1</v>
      </c>
      <c r="E134">
        <v>0</v>
      </c>
      <c r="F134">
        <v>0.29</v>
      </c>
      <c r="G134">
        <v>0.1</v>
      </c>
      <c r="H134">
        <v>0</v>
      </c>
      <c r="I134">
        <v>0</v>
      </c>
      <c r="J134">
        <v>0</v>
      </c>
      <c r="K134">
        <v>1</v>
      </c>
    </row>
    <row r="135" spans="1:11">
      <c r="A135" t="s">
        <v>3626</v>
      </c>
      <c r="B135" t="s">
        <v>3627</v>
      </c>
      <c r="C135" t="s">
        <v>3949</v>
      </c>
      <c r="D135">
        <v>1</v>
      </c>
      <c r="E135">
        <v>0</v>
      </c>
      <c r="F135">
        <v>0</v>
      </c>
      <c r="G135">
        <v>0.06</v>
      </c>
      <c r="H135">
        <v>0.3</v>
      </c>
      <c r="I135">
        <v>0</v>
      </c>
      <c r="J135">
        <v>0</v>
      </c>
      <c r="K135">
        <v>1</v>
      </c>
    </row>
    <row r="136" spans="1:11">
      <c r="A136" t="s">
        <v>3626</v>
      </c>
      <c r="B136" t="s">
        <v>3643</v>
      </c>
      <c r="C136" t="s">
        <v>3950</v>
      </c>
      <c r="D136">
        <v>1</v>
      </c>
      <c r="E136">
        <v>0</v>
      </c>
      <c r="F136">
        <v>1</v>
      </c>
      <c r="G136">
        <v>0.09</v>
      </c>
      <c r="H136">
        <v>0.28</v>
      </c>
      <c r="I136">
        <v>0</v>
      </c>
      <c r="J136">
        <v>0</v>
      </c>
      <c r="K136">
        <v>0</v>
      </c>
    </row>
    <row r="137" spans="1:11">
      <c r="A137" t="s">
        <v>3626</v>
      </c>
      <c r="B137" t="s">
        <v>3636</v>
      </c>
      <c r="C137" t="s">
        <v>3951</v>
      </c>
      <c r="D137">
        <v>1</v>
      </c>
      <c r="E137">
        <v>0</v>
      </c>
      <c r="F137">
        <v>1</v>
      </c>
      <c r="G137">
        <v>0.06</v>
      </c>
      <c r="H137">
        <v>0.31</v>
      </c>
      <c r="I137">
        <v>0</v>
      </c>
      <c r="J137">
        <v>0</v>
      </c>
      <c r="K137">
        <v>0</v>
      </c>
    </row>
    <row r="138" spans="1:11">
      <c r="A138" t="s">
        <v>3626</v>
      </c>
      <c r="B138" t="s">
        <v>3644</v>
      </c>
      <c r="C138" t="s">
        <v>3952</v>
      </c>
      <c r="D138">
        <v>1</v>
      </c>
      <c r="E138">
        <v>0</v>
      </c>
      <c r="F138">
        <v>1</v>
      </c>
      <c r="G138">
        <v>0.1</v>
      </c>
      <c r="H138">
        <v>0.27</v>
      </c>
      <c r="I138">
        <v>0</v>
      </c>
      <c r="J138">
        <v>0</v>
      </c>
      <c r="K138">
        <v>0</v>
      </c>
    </row>
    <row r="139" spans="1:11">
      <c r="A139" t="s">
        <v>3626</v>
      </c>
      <c r="B139" t="s">
        <v>3644</v>
      </c>
      <c r="C139" t="s">
        <v>3953</v>
      </c>
      <c r="D139">
        <v>1</v>
      </c>
      <c r="E139">
        <v>0</v>
      </c>
      <c r="F139">
        <v>1</v>
      </c>
      <c r="G139">
        <v>0.1</v>
      </c>
      <c r="H139">
        <v>0.27</v>
      </c>
      <c r="I139">
        <v>0</v>
      </c>
      <c r="J139">
        <v>0</v>
      </c>
      <c r="K139">
        <v>0</v>
      </c>
    </row>
    <row r="140" spans="1:11">
      <c r="A140" t="s">
        <v>3626</v>
      </c>
      <c r="B140" t="s">
        <v>3635</v>
      </c>
      <c r="C140" t="s">
        <v>3954</v>
      </c>
      <c r="D140">
        <v>1</v>
      </c>
      <c r="E140">
        <v>0</v>
      </c>
      <c r="F140">
        <v>1</v>
      </c>
      <c r="G140">
        <v>0.09</v>
      </c>
      <c r="H140">
        <v>0.27</v>
      </c>
      <c r="I140">
        <v>0</v>
      </c>
      <c r="J140">
        <v>0</v>
      </c>
      <c r="K140">
        <v>0</v>
      </c>
    </row>
    <row r="141" spans="1:11">
      <c r="A141" t="s">
        <v>3626</v>
      </c>
      <c r="B141" t="s">
        <v>3667</v>
      </c>
      <c r="C141" t="s">
        <v>3955</v>
      </c>
      <c r="D141">
        <v>1</v>
      </c>
      <c r="E141">
        <v>0</v>
      </c>
      <c r="F141">
        <v>0.28</v>
      </c>
      <c r="G141">
        <v>0.04</v>
      </c>
      <c r="H141">
        <v>0</v>
      </c>
      <c r="I141">
        <v>0</v>
      </c>
      <c r="J141">
        <v>0</v>
      </c>
      <c r="K141">
        <v>1</v>
      </c>
    </row>
    <row r="142" spans="1:11">
      <c r="A142" t="s">
        <v>3626</v>
      </c>
      <c r="B142" t="s">
        <v>3637</v>
      </c>
      <c r="C142" t="s">
        <v>3956</v>
      </c>
      <c r="D142">
        <v>1</v>
      </c>
      <c r="E142">
        <v>0</v>
      </c>
      <c r="F142">
        <v>0.91</v>
      </c>
      <c r="G142">
        <v>0.04</v>
      </c>
      <c r="H142">
        <v>0</v>
      </c>
      <c r="I142">
        <v>0</v>
      </c>
      <c r="J142">
        <v>0</v>
      </c>
      <c r="K142">
        <v>0.62</v>
      </c>
    </row>
    <row r="143" spans="1:11">
      <c r="A143" t="s">
        <v>3626</v>
      </c>
      <c r="B143" t="s">
        <v>3662</v>
      </c>
      <c r="C143" t="s">
        <v>3957</v>
      </c>
      <c r="D143">
        <v>1</v>
      </c>
      <c r="E143">
        <v>0</v>
      </c>
      <c r="F143">
        <v>0</v>
      </c>
      <c r="G143">
        <v>0.07000000000000001</v>
      </c>
      <c r="H143">
        <v>0</v>
      </c>
      <c r="I143">
        <v>0.25</v>
      </c>
      <c r="J143">
        <v>0</v>
      </c>
      <c r="K143">
        <v>1</v>
      </c>
    </row>
    <row r="144" spans="1:11">
      <c r="A144" t="s">
        <v>3626</v>
      </c>
      <c r="B144" t="s">
        <v>3652</v>
      </c>
      <c r="C144" t="s">
        <v>3958</v>
      </c>
      <c r="D144">
        <v>1</v>
      </c>
      <c r="E144">
        <v>0.02</v>
      </c>
      <c r="F144">
        <v>1</v>
      </c>
      <c r="G144">
        <v>0.11</v>
      </c>
      <c r="H144">
        <v>0.2</v>
      </c>
      <c r="I144">
        <v>0</v>
      </c>
      <c r="J144">
        <v>0</v>
      </c>
      <c r="K144">
        <v>0</v>
      </c>
    </row>
    <row r="145" spans="1:11">
      <c r="A145" t="s">
        <v>3626</v>
      </c>
      <c r="B145" t="s">
        <v>3662</v>
      </c>
      <c r="C145" t="s">
        <v>3959</v>
      </c>
      <c r="D145">
        <v>1</v>
      </c>
      <c r="E145">
        <v>0</v>
      </c>
      <c r="F145">
        <v>0</v>
      </c>
      <c r="G145">
        <v>0.06</v>
      </c>
      <c r="H145">
        <v>0</v>
      </c>
      <c r="I145">
        <v>0.25</v>
      </c>
      <c r="J145">
        <v>0</v>
      </c>
      <c r="K145">
        <v>0.99</v>
      </c>
    </row>
    <row r="146" spans="1:11">
      <c r="A146" t="s">
        <v>3626</v>
      </c>
      <c r="B146" t="s">
        <v>3641</v>
      </c>
      <c r="C146" t="s">
        <v>3960</v>
      </c>
      <c r="D146">
        <v>1</v>
      </c>
      <c r="E146">
        <v>0</v>
      </c>
      <c r="F146">
        <v>0.2</v>
      </c>
      <c r="G146">
        <v>0.09</v>
      </c>
      <c r="H146">
        <v>0</v>
      </c>
      <c r="I146">
        <v>0</v>
      </c>
      <c r="J146">
        <v>0</v>
      </c>
      <c r="K146">
        <v>1</v>
      </c>
    </row>
    <row r="147" spans="1:11">
      <c r="A147" t="s">
        <v>3626</v>
      </c>
      <c r="B147" t="s">
        <v>3640</v>
      </c>
      <c r="C147" t="s">
        <v>3961</v>
      </c>
      <c r="D147">
        <v>1</v>
      </c>
      <c r="E147">
        <v>0.06</v>
      </c>
      <c r="F147">
        <v>0.97</v>
      </c>
      <c r="G147">
        <v>0.15</v>
      </c>
      <c r="H147">
        <v>0.3</v>
      </c>
      <c r="I147">
        <v>0</v>
      </c>
      <c r="J147">
        <v>0</v>
      </c>
      <c r="K147">
        <v>0</v>
      </c>
    </row>
    <row r="148" spans="1:11">
      <c r="A148" t="s">
        <v>3626</v>
      </c>
      <c r="B148" t="s">
        <v>3661</v>
      </c>
      <c r="C148" t="s">
        <v>3962</v>
      </c>
      <c r="D148">
        <v>1</v>
      </c>
      <c r="E148">
        <v>0</v>
      </c>
      <c r="F148">
        <v>0.2</v>
      </c>
      <c r="G148">
        <v>0.03</v>
      </c>
      <c r="H148">
        <v>0</v>
      </c>
      <c r="I148">
        <v>0.36</v>
      </c>
      <c r="J148">
        <v>0</v>
      </c>
      <c r="K148">
        <v>0.9399999999999999</v>
      </c>
    </row>
    <row r="149" spans="1:11">
      <c r="A149" t="s">
        <v>3626</v>
      </c>
      <c r="B149" t="s">
        <v>3659</v>
      </c>
      <c r="C149" t="s">
        <v>3963</v>
      </c>
      <c r="D149">
        <v>1</v>
      </c>
      <c r="E149">
        <v>0</v>
      </c>
      <c r="F149">
        <v>1</v>
      </c>
      <c r="G149">
        <v>0.18</v>
      </c>
      <c r="H149">
        <v>0</v>
      </c>
      <c r="I149">
        <v>0</v>
      </c>
      <c r="J149">
        <v>0</v>
      </c>
      <c r="K149">
        <v>0</v>
      </c>
    </row>
    <row r="150" spans="1:11">
      <c r="A150" t="s">
        <v>3626</v>
      </c>
      <c r="B150" t="s">
        <v>3668</v>
      </c>
      <c r="C150" t="s">
        <v>3964</v>
      </c>
      <c r="D150">
        <v>1</v>
      </c>
      <c r="E150">
        <v>0</v>
      </c>
      <c r="F150">
        <v>0.14</v>
      </c>
      <c r="G150">
        <v>0.08</v>
      </c>
      <c r="H150">
        <v>0</v>
      </c>
      <c r="I150">
        <v>0</v>
      </c>
      <c r="J150">
        <v>0</v>
      </c>
      <c r="K150">
        <v>1</v>
      </c>
    </row>
    <row r="151" spans="1:11">
      <c r="A151" t="s">
        <v>3626</v>
      </c>
      <c r="B151" t="s">
        <v>3668</v>
      </c>
      <c r="C151" t="s">
        <v>3965</v>
      </c>
      <c r="D151">
        <v>1</v>
      </c>
      <c r="E151">
        <v>0</v>
      </c>
      <c r="F151">
        <v>0.14</v>
      </c>
      <c r="G151">
        <v>0.08</v>
      </c>
      <c r="H151">
        <v>0</v>
      </c>
      <c r="I151">
        <v>0</v>
      </c>
      <c r="J151">
        <v>0</v>
      </c>
      <c r="K151">
        <v>1</v>
      </c>
    </row>
    <row r="152" spans="1:11">
      <c r="A152" t="s">
        <v>3626</v>
      </c>
      <c r="B152" t="s">
        <v>3634</v>
      </c>
      <c r="C152" t="s">
        <v>3966</v>
      </c>
      <c r="D152">
        <v>1</v>
      </c>
      <c r="E152">
        <v>0</v>
      </c>
      <c r="F152">
        <v>1</v>
      </c>
      <c r="G152">
        <v>0.17</v>
      </c>
      <c r="H152">
        <v>0</v>
      </c>
      <c r="I152">
        <v>0</v>
      </c>
      <c r="J152">
        <v>0</v>
      </c>
      <c r="K152">
        <v>0</v>
      </c>
    </row>
    <row r="153" spans="1:11">
      <c r="A153" t="s">
        <v>3626</v>
      </c>
      <c r="B153" t="s">
        <v>3669</v>
      </c>
      <c r="C153" t="s">
        <v>3967</v>
      </c>
      <c r="D153">
        <v>1</v>
      </c>
      <c r="E153">
        <v>0</v>
      </c>
      <c r="F153">
        <v>0.14</v>
      </c>
      <c r="G153">
        <v>0.06</v>
      </c>
      <c r="H153">
        <v>0</v>
      </c>
      <c r="I153">
        <v>0</v>
      </c>
      <c r="J153">
        <v>0</v>
      </c>
      <c r="K153">
        <v>1</v>
      </c>
    </row>
    <row r="154" spans="1:11">
      <c r="A154" t="s">
        <v>3626</v>
      </c>
      <c r="B154" t="s">
        <v>3669</v>
      </c>
      <c r="C154" t="s">
        <v>3968</v>
      </c>
      <c r="D154">
        <v>1</v>
      </c>
      <c r="E154">
        <v>0</v>
      </c>
      <c r="F154">
        <v>0.14</v>
      </c>
      <c r="G154">
        <v>0.06</v>
      </c>
      <c r="H154">
        <v>0</v>
      </c>
      <c r="I154">
        <v>0</v>
      </c>
      <c r="J154">
        <v>0</v>
      </c>
      <c r="K154">
        <v>1</v>
      </c>
    </row>
    <row r="155" spans="1:11">
      <c r="A155" t="s">
        <v>3626</v>
      </c>
      <c r="B155" t="s">
        <v>3662</v>
      </c>
      <c r="C155" t="s">
        <v>3969</v>
      </c>
      <c r="D155">
        <v>1</v>
      </c>
      <c r="E155">
        <v>0</v>
      </c>
      <c r="F155">
        <v>0.27</v>
      </c>
      <c r="G155">
        <v>0.08</v>
      </c>
      <c r="H155">
        <v>0</v>
      </c>
      <c r="I155">
        <v>0.25</v>
      </c>
      <c r="J155">
        <v>0</v>
      </c>
      <c r="K155">
        <v>0.9399999999999999</v>
      </c>
    </row>
    <row r="156" spans="1:11">
      <c r="A156" t="s">
        <v>3626</v>
      </c>
      <c r="B156" t="s">
        <v>3642</v>
      </c>
      <c r="C156" t="s">
        <v>3970</v>
      </c>
      <c r="D156">
        <v>1</v>
      </c>
      <c r="E156">
        <v>0</v>
      </c>
      <c r="F156">
        <v>0.1</v>
      </c>
      <c r="G156">
        <v>0.08</v>
      </c>
      <c r="H156">
        <v>0</v>
      </c>
      <c r="I156">
        <v>0</v>
      </c>
      <c r="J156">
        <v>0</v>
      </c>
      <c r="K156">
        <v>1</v>
      </c>
    </row>
    <row r="157" spans="1:11">
      <c r="A157" t="s">
        <v>3626</v>
      </c>
      <c r="B157" t="s">
        <v>3642</v>
      </c>
      <c r="C157" t="s">
        <v>3971</v>
      </c>
      <c r="D157">
        <v>1</v>
      </c>
      <c r="E157">
        <v>0</v>
      </c>
      <c r="F157">
        <v>0.1</v>
      </c>
      <c r="G157">
        <v>0.08</v>
      </c>
      <c r="H157">
        <v>0</v>
      </c>
      <c r="I157">
        <v>0</v>
      </c>
      <c r="J157">
        <v>0</v>
      </c>
      <c r="K157">
        <v>1</v>
      </c>
    </row>
    <row r="158" spans="1:11">
      <c r="A158" t="s">
        <v>3626</v>
      </c>
      <c r="B158" t="s">
        <v>3642</v>
      </c>
      <c r="C158" t="s">
        <v>3972</v>
      </c>
      <c r="D158">
        <v>1</v>
      </c>
      <c r="E158">
        <v>0</v>
      </c>
      <c r="F158">
        <v>0.1</v>
      </c>
      <c r="G158">
        <v>0.08</v>
      </c>
      <c r="H158">
        <v>0</v>
      </c>
      <c r="I158">
        <v>0</v>
      </c>
      <c r="J158">
        <v>0</v>
      </c>
      <c r="K158">
        <v>1</v>
      </c>
    </row>
    <row r="159" spans="1:11">
      <c r="A159" t="s">
        <v>3626</v>
      </c>
      <c r="B159" t="s">
        <v>3670</v>
      </c>
      <c r="C159" t="s">
        <v>3973</v>
      </c>
      <c r="D159">
        <v>1</v>
      </c>
      <c r="E159">
        <v>0</v>
      </c>
      <c r="F159">
        <v>0.1</v>
      </c>
      <c r="G159">
        <v>0.08</v>
      </c>
      <c r="H159">
        <v>0</v>
      </c>
      <c r="I159">
        <v>0</v>
      </c>
      <c r="J159">
        <v>0</v>
      </c>
      <c r="K159">
        <v>1</v>
      </c>
    </row>
    <row r="160" spans="1:11">
      <c r="A160" t="s">
        <v>3626</v>
      </c>
      <c r="B160" t="s">
        <v>3659</v>
      </c>
      <c r="C160" t="s">
        <v>3974</v>
      </c>
      <c r="D160">
        <v>1</v>
      </c>
      <c r="E160">
        <v>0</v>
      </c>
      <c r="F160">
        <v>1</v>
      </c>
      <c r="G160">
        <v>0.13</v>
      </c>
      <c r="H160">
        <v>0</v>
      </c>
      <c r="I160">
        <v>0</v>
      </c>
      <c r="J160">
        <v>0</v>
      </c>
      <c r="K160">
        <v>0</v>
      </c>
    </row>
    <row r="161" spans="1:11">
      <c r="A161" t="s">
        <v>3626</v>
      </c>
      <c r="B161" t="s">
        <v>3662</v>
      </c>
      <c r="C161" t="s">
        <v>3975</v>
      </c>
      <c r="D161">
        <v>1</v>
      </c>
      <c r="E161">
        <v>0</v>
      </c>
      <c r="F161">
        <v>0.25</v>
      </c>
      <c r="G161">
        <v>0.08</v>
      </c>
      <c r="H161">
        <v>0</v>
      </c>
      <c r="I161">
        <v>0.25</v>
      </c>
      <c r="J161">
        <v>0</v>
      </c>
      <c r="K161">
        <v>0.9399999999999999</v>
      </c>
    </row>
    <row r="162" spans="1:11">
      <c r="A162" t="s">
        <v>3626</v>
      </c>
      <c r="B162" t="s">
        <v>3671</v>
      </c>
      <c r="C162" t="s">
        <v>3976</v>
      </c>
      <c r="D162">
        <v>1</v>
      </c>
      <c r="E162">
        <v>0</v>
      </c>
      <c r="F162">
        <v>0.1</v>
      </c>
      <c r="G162">
        <v>0.06</v>
      </c>
      <c r="H162">
        <v>0</v>
      </c>
      <c r="I162">
        <v>0</v>
      </c>
      <c r="J162">
        <v>0</v>
      </c>
      <c r="K162">
        <v>1</v>
      </c>
    </row>
    <row r="163" spans="1:11">
      <c r="A163" t="s">
        <v>3626</v>
      </c>
      <c r="B163" t="s">
        <v>3670</v>
      </c>
      <c r="C163" t="s">
        <v>3977</v>
      </c>
      <c r="D163">
        <v>1</v>
      </c>
      <c r="E163">
        <v>0</v>
      </c>
      <c r="F163">
        <v>0.1</v>
      </c>
      <c r="G163">
        <v>0.06</v>
      </c>
      <c r="H163">
        <v>0</v>
      </c>
      <c r="I163">
        <v>0</v>
      </c>
      <c r="J163">
        <v>0</v>
      </c>
      <c r="K163">
        <v>1</v>
      </c>
    </row>
    <row r="164" spans="1:11">
      <c r="A164" t="s">
        <v>3626</v>
      </c>
      <c r="B164" t="s">
        <v>3671</v>
      </c>
      <c r="C164" t="s">
        <v>3978</v>
      </c>
      <c r="D164">
        <v>1</v>
      </c>
      <c r="E164">
        <v>0</v>
      </c>
      <c r="F164">
        <v>0.1</v>
      </c>
      <c r="G164">
        <v>0.06</v>
      </c>
      <c r="H164">
        <v>0</v>
      </c>
      <c r="I164">
        <v>0</v>
      </c>
      <c r="J164">
        <v>0</v>
      </c>
      <c r="K164">
        <v>1</v>
      </c>
    </row>
    <row r="165" spans="1:11">
      <c r="A165" t="s">
        <v>3626</v>
      </c>
      <c r="B165" t="s">
        <v>3632</v>
      </c>
      <c r="C165" t="s">
        <v>3979</v>
      </c>
      <c r="D165">
        <v>1</v>
      </c>
      <c r="E165">
        <v>0</v>
      </c>
      <c r="F165">
        <v>1</v>
      </c>
      <c r="G165">
        <v>0.11</v>
      </c>
      <c r="H165">
        <v>0</v>
      </c>
      <c r="I165">
        <v>0</v>
      </c>
      <c r="J165">
        <v>0</v>
      </c>
      <c r="K165">
        <v>0</v>
      </c>
    </row>
    <row r="166" spans="1:11">
      <c r="A166" t="s">
        <v>3626</v>
      </c>
      <c r="B166" t="s">
        <v>3634</v>
      </c>
      <c r="C166" t="s">
        <v>3980</v>
      </c>
      <c r="D166">
        <v>1</v>
      </c>
      <c r="E166">
        <v>0</v>
      </c>
      <c r="F166">
        <v>1</v>
      </c>
      <c r="G166">
        <v>0.1</v>
      </c>
      <c r="H166">
        <v>0</v>
      </c>
      <c r="I166">
        <v>0</v>
      </c>
      <c r="J166">
        <v>0</v>
      </c>
      <c r="K166">
        <v>0</v>
      </c>
    </row>
    <row r="167" spans="1:11">
      <c r="A167" t="s">
        <v>3626</v>
      </c>
      <c r="B167" t="s">
        <v>3627</v>
      </c>
      <c r="C167" t="s">
        <v>3981</v>
      </c>
      <c r="D167">
        <v>1</v>
      </c>
      <c r="E167">
        <v>0</v>
      </c>
      <c r="F167">
        <v>0</v>
      </c>
      <c r="G167">
        <v>0.09</v>
      </c>
      <c r="H167">
        <v>0</v>
      </c>
      <c r="I167">
        <v>0</v>
      </c>
      <c r="J167">
        <v>0.01</v>
      </c>
      <c r="K167">
        <v>1</v>
      </c>
    </row>
    <row r="168" spans="1:11">
      <c r="A168" t="s">
        <v>3626</v>
      </c>
      <c r="B168" t="s">
        <v>3672</v>
      </c>
      <c r="C168" t="s">
        <v>3982</v>
      </c>
      <c r="D168">
        <v>1</v>
      </c>
      <c r="E168">
        <v>0</v>
      </c>
      <c r="F168">
        <v>1</v>
      </c>
      <c r="G168">
        <v>0.1</v>
      </c>
      <c r="H168">
        <v>0</v>
      </c>
      <c r="I168">
        <v>0</v>
      </c>
      <c r="J168">
        <v>0</v>
      </c>
      <c r="K168">
        <v>0</v>
      </c>
    </row>
    <row r="169" spans="1:11">
      <c r="A169" t="s">
        <v>3626</v>
      </c>
      <c r="B169" t="s">
        <v>3672</v>
      </c>
      <c r="C169" t="s">
        <v>3983</v>
      </c>
      <c r="D169">
        <v>1</v>
      </c>
      <c r="E169">
        <v>0</v>
      </c>
      <c r="F169">
        <v>1</v>
      </c>
      <c r="G169">
        <v>0.1</v>
      </c>
      <c r="H169">
        <v>0</v>
      </c>
      <c r="I169">
        <v>0</v>
      </c>
      <c r="J169">
        <v>0</v>
      </c>
      <c r="K169">
        <v>0</v>
      </c>
    </row>
    <row r="170" spans="1:11">
      <c r="A170" t="s">
        <v>3626</v>
      </c>
      <c r="B170" t="s">
        <v>3660</v>
      </c>
      <c r="C170" t="s">
        <v>3984</v>
      </c>
      <c r="D170">
        <v>1</v>
      </c>
      <c r="E170">
        <v>0</v>
      </c>
      <c r="F170">
        <v>0</v>
      </c>
      <c r="G170">
        <v>0.09</v>
      </c>
      <c r="H170">
        <v>0</v>
      </c>
      <c r="I170">
        <v>0</v>
      </c>
      <c r="J170">
        <v>0</v>
      </c>
      <c r="K170">
        <v>1</v>
      </c>
    </row>
    <row r="171" spans="1:11">
      <c r="A171" t="s">
        <v>3626</v>
      </c>
      <c r="B171" t="s">
        <v>3666</v>
      </c>
      <c r="C171" t="s">
        <v>3985</v>
      </c>
      <c r="D171">
        <v>1</v>
      </c>
      <c r="E171">
        <v>0</v>
      </c>
      <c r="F171">
        <v>1</v>
      </c>
      <c r="G171">
        <v>0.09</v>
      </c>
      <c r="H171">
        <v>0</v>
      </c>
      <c r="I171">
        <v>0</v>
      </c>
      <c r="J171">
        <v>0</v>
      </c>
      <c r="K171">
        <v>0</v>
      </c>
    </row>
    <row r="172" spans="1:11">
      <c r="A172" t="s">
        <v>3626</v>
      </c>
      <c r="B172" t="s">
        <v>3672</v>
      </c>
      <c r="C172" t="s">
        <v>3986</v>
      </c>
      <c r="D172">
        <v>1</v>
      </c>
      <c r="E172">
        <v>0.03</v>
      </c>
      <c r="F172">
        <v>1</v>
      </c>
      <c r="G172">
        <v>0.07000000000000001</v>
      </c>
      <c r="H172">
        <v>0</v>
      </c>
      <c r="I172">
        <v>0</v>
      </c>
      <c r="J172">
        <v>0</v>
      </c>
      <c r="K172">
        <v>0</v>
      </c>
    </row>
    <row r="173" spans="1:11">
      <c r="A173" t="s">
        <v>3626</v>
      </c>
      <c r="B173" t="s">
        <v>3634</v>
      </c>
      <c r="C173" t="s">
        <v>3987</v>
      </c>
      <c r="D173">
        <v>1</v>
      </c>
      <c r="E173">
        <v>0</v>
      </c>
      <c r="F173">
        <v>1</v>
      </c>
      <c r="G173">
        <v>0.09</v>
      </c>
      <c r="H173">
        <v>0</v>
      </c>
      <c r="I173">
        <v>0</v>
      </c>
      <c r="J173">
        <v>0</v>
      </c>
      <c r="K173">
        <v>0</v>
      </c>
    </row>
    <row r="174" spans="1:11">
      <c r="A174" t="s">
        <v>3626</v>
      </c>
      <c r="B174" t="s">
        <v>3673</v>
      </c>
      <c r="C174" t="s">
        <v>3988</v>
      </c>
      <c r="D174">
        <v>1</v>
      </c>
      <c r="E174">
        <v>0</v>
      </c>
      <c r="F174">
        <v>1</v>
      </c>
      <c r="G174">
        <v>0.09</v>
      </c>
      <c r="H174">
        <v>0</v>
      </c>
      <c r="I174">
        <v>0</v>
      </c>
      <c r="J174">
        <v>0</v>
      </c>
      <c r="K174">
        <v>0</v>
      </c>
    </row>
    <row r="175" spans="1:11">
      <c r="A175" t="s">
        <v>3626</v>
      </c>
      <c r="B175" t="s">
        <v>3674</v>
      </c>
      <c r="C175" t="s">
        <v>3989</v>
      </c>
      <c r="D175">
        <v>1</v>
      </c>
      <c r="E175">
        <v>0</v>
      </c>
      <c r="F175">
        <v>1</v>
      </c>
      <c r="G175">
        <v>0.09</v>
      </c>
      <c r="H175">
        <v>0</v>
      </c>
      <c r="I175">
        <v>0</v>
      </c>
      <c r="J175">
        <v>0</v>
      </c>
      <c r="K175">
        <v>0</v>
      </c>
    </row>
    <row r="176" spans="1:11">
      <c r="A176" t="s">
        <v>3626</v>
      </c>
      <c r="B176" t="s">
        <v>3672</v>
      </c>
      <c r="C176" t="s">
        <v>3990</v>
      </c>
      <c r="D176">
        <v>1</v>
      </c>
      <c r="E176">
        <v>0</v>
      </c>
      <c r="F176">
        <v>1</v>
      </c>
      <c r="G176">
        <v>0.08</v>
      </c>
      <c r="H176">
        <v>0</v>
      </c>
      <c r="I176">
        <v>0</v>
      </c>
      <c r="J176">
        <v>0</v>
      </c>
      <c r="K176">
        <v>0</v>
      </c>
    </row>
    <row r="177" spans="1:11">
      <c r="A177" t="s">
        <v>3626</v>
      </c>
      <c r="B177" t="s">
        <v>3654</v>
      </c>
      <c r="C177" t="s">
        <v>3991</v>
      </c>
      <c r="D177">
        <v>1</v>
      </c>
      <c r="E177">
        <v>0</v>
      </c>
      <c r="F177">
        <v>0</v>
      </c>
      <c r="G177">
        <v>0.08</v>
      </c>
      <c r="H177">
        <v>0</v>
      </c>
      <c r="I177">
        <v>0</v>
      </c>
      <c r="J177">
        <v>0</v>
      </c>
      <c r="K177">
        <v>1</v>
      </c>
    </row>
    <row r="178" spans="1:11">
      <c r="A178" t="s">
        <v>3626</v>
      </c>
      <c r="B178" t="s">
        <v>3653</v>
      </c>
      <c r="C178" t="s">
        <v>3992</v>
      </c>
      <c r="D178">
        <v>1</v>
      </c>
      <c r="E178">
        <v>0</v>
      </c>
      <c r="F178">
        <v>0</v>
      </c>
      <c r="G178">
        <v>0.12</v>
      </c>
      <c r="H178">
        <v>0</v>
      </c>
      <c r="I178">
        <v>0.5</v>
      </c>
      <c r="J178">
        <v>0.11</v>
      </c>
      <c r="K178">
        <v>0.88</v>
      </c>
    </row>
    <row r="179" spans="1:11">
      <c r="A179" t="s">
        <v>3626</v>
      </c>
      <c r="B179" t="s">
        <v>3656</v>
      </c>
      <c r="C179" t="s">
        <v>3993</v>
      </c>
      <c r="D179">
        <v>1</v>
      </c>
      <c r="E179">
        <v>0</v>
      </c>
      <c r="F179">
        <v>1</v>
      </c>
      <c r="G179">
        <v>0.08</v>
      </c>
      <c r="H179">
        <v>0</v>
      </c>
      <c r="I179">
        <v>0</v>
      </c>
      <c r="J179">
        <v>0</v>
      </c>
      <c r="K179">
        <v>0</v>
      </c>
    </row>
    <row r="180" spans="1:11">
      <c r="A180" t="s">
        <v>3626</v>
      </c>
      <c r="B180" t="s">
        <v>3656</v>
      </c>
      <c r="C180" t="s">
        <v>3994</v>
      </c>
      <c r="D180">
        <v>1</v>
      </c>
      <c r="E180">
        <v>0</v>
      </c>
      <c r="F180">
        <v>1</v>
      </c>
      <c r="G180">
        <v>0.08</v>
      </c>
      <c r="H180">
        <v>0</v>
      </c>
      <c r="I180">
        <v>0</v>
      </c>
      <c r="J180">
        <v>0</v>
      </c>
      <c r="K180">
        <v>0</v>
      </c>
    </row>
    <row r="181" spans="1:11">
      <c r="A181" t="s">
        <v>3626</v>
      </c>
      <c r="B181" t="s">
        <v>3656</v>
      </c>
      <c r="C181" t="s">
        <v>3995</v>
      </c>
      <c r="D181">
        <v>1</v>
      </c>
      <c r="E181">
        <v>0</v>
      </c>
      <c r="F181">
        <v>1</v>
      </c>
      <c r="G181">
        <v>0.08</v>
      </c>
      <c r="H181">
        <v>0</v>
      </c>
      <c r="I181">
        <v>0</v>
      </c>
      <c r="J181">
        <v>0</v>
      </c>
      <c r="K181">
        <v>0</v>
      </c>
    </row>
    <row r="182" spans="1:11">
      <c r="A182" t="s">
        <v>3626</v>
      </c>
      <c r="B182" t="s">
        <v>3672</v>
      </c>
      <c r="C182" t="s">
        <v>3996</v>
      </c>
      <c r="D182">
        <v>1</v>
      </c>
      <c r="E182">
        <v>0</v>
      </c>
      <c r="F182">
        <v>1</v>
      </c>
      <c r="G182">
        <v>0.08</v>
      </c>
      <c r="H182">
        <v>0</v>
      </c>
      <c r="I182">
        <v>0</v>
      </c>
      <c r="J182">
        <v>0</v>
      </c>
      <c r="K182">
        <v>0</v>
      </c>
    </row>
    <row r="183" spans="1:11">
      <c r="A183" t="s">
        <v>3626</v>
      </c>
      <c r="B183" t="s">
        <v>3656</v>
      </c>
      <c r="C183" t="s">
        <v>3997</v>
      </c>
      <c r="D183">
        <v>1</v>
      </c>
      <c r="E183">
        <v>0</v>
      </c>
      <c r="F183">
        <v>1</v>
      </c>
      <c r="G183">
        <v>0.08</v>
      </c>
      <c r="H183">
        <v>0</v>
      </c>
      <c r="I183">
        <v>0</v>
      </c>
      <c r="J183">
        <v>0</v>
      </c>
      <c r="K183">
        <v>0</v>
      </c>
    </row>
    <row r="184" spans="1:11">
      <c r="A184" t="s">
        <v>3626</v>
      </c>
      <c r="B184" t="s">
        <v>3630</v>
      </c>
      <c r="C184" t="s">
        <v>3998</v>
      </c>
      <c r="D184">
        <v>1</v>
      </c>
      <c r="E184">
        <v>0</v>
      </c>
      <c r="F184">
        <v>0</v>
      </c>
      <c r="G184">
        <v>0.08</v>
      </c>
      <c r="H184">
        <v>0</v>
      </c>
      <c r="I184">
        <v>0</v>
      </c>
      <c r="J184">
        <v>0</v>
      </c>
      <c r="K184">
        <v>1</v>
      </c>
    </row>
    <row r="185" spans="1:11">
      <c r="A185" t="s">
        <v>3626</v>
      </c>
      <c r="B185" t="s">
        <v>3630</v>
      </c>
      <c r="C185" t="s">
        <v>3999</v>
      </c>
      <c r="D185">
        <v>1</v>
      </c>
      <c r="E185">
        <v>0</v>
      </c>
      <c r="F185">
        <v>1</v>
      </c>
      <c r="G185">
        <v>0.07000000000000001</v>
      </c>
      <c r="H185">
        <v>0</v>
      </c>
      <c r="I185">
        <v>0</v>
      </c>
      <c r="J185">
        <v>0</v>
      </c>
      <c r="K185">
        <v>0</v>
      </c>
    </row>
    <row r="186" spans="1:11">
      <c r="A186" t="s">
        <v>3626</v>
      </c>
      <c r="B186" t="s">
        <v>3634</v>
      </c>
      <c r="C186" t="s">
        <v>4000</v>
      </c>
      <c r="D186">
        <v>1</v>
      </c>
      <c r="E186">
        <v>0</v>
      </c>
      <c r="F186">
        <v>1</v>
      </c>
      <c r="G186">
        <v>0.07000000000000001</v>
      </c>
      <c r="H186">
        <v>0</v>
      </c>
      <c r="I186">
        <v>0</v>
      </c>
      <c r="J186">
        <v>0</v>
      </c>
      <c r="K186">
        <v>0</v>
      </c>
    </row>
    <row r="187" spans="1:11">
      <c r="A187" t="s">
        <v>3626</v>
      </c>
      <c r="B187" t="s">
        <v>3672</v>
      </c>
      <c r="C187" t="s">
        <v>4001</v>
      </c>
      <c r="D187">
        <v>1</v>
      </c>
      <c r="E187">
        <v>0</v>
      </c>
      <c r="F187">
        <v>1</v>
      </c>
      <c r="G187">
        <v>0.07000000000000001</v>
      </c>
      <c r="H187">
        <v>0</v>
      </c>
      <c r="I187">
        <v>0</v>
      </c>
      <c r="J187">
        <v>0</v>
      </c>
      <c r="K187">
        <v>0</v>
      </c>
    </row>
    <row r="188" spans="1:11">
      <c r="A188" t="s">
        <v>3626</v>
      </c>
      <c r="B188" t="s">
        <v>3632</v>
      </c>
      <c r="C188" t="s">
        <v>4002</v>
      </c>
      <c r="D188">
        <v>1</v>
      </c>
      <c r="E188">
        <v>0</v>
      </c>
      <c r="F188">
        <v>1</v>
      </c>
      <c r="G188">
        <v>0.07000000000000001</v>
      </c>
      <c r="H188">
        <v>0</v>
      </c>
      <c r="I188">
        <v>0</v>
      </c>
      <c r="J188">
        <v>0</v>
      </c>
      <c r="K188">
        <v>0</v>
      </c>
    </row>
    <row r="189" spans="1:11">
      <c r="A189" t="s">
        <v>3626</v>
      </c>
      <c r="B189" t="s">
        <v>3672</v>
      </c>
      <c r="C189" t="s">
        <v>4003</v>
      </c>
      <c r="D189">
        <v>1</v>
      </c>
      <c r="E189">
        <v>0</v>
      </c>
      <c r="F189">
        <v>1</v>
      </c>
      <c r="G189">
        <v>0.07000000000000001</v>
      </c>
      <c r="H189">
        <v>0</v>
      </c>
      <c r="I189">
        <v>0</v>
      </c>
      <c r="J189">
        <v>0</v>
      </c>
      <c r="K189">
        <v>0</v>
      </c>
    </row>
    <row r="190" spans="1:11">
      <c r="A190" t="s">
        <v>3626</v>
      </c>
      <c r="B190" t="s">
        <v>3634</v>
      </c>
      <c r="C190" t="s">
        <v>4004</v>
      </c>
      <c r="D190">
        <v>1</v>
      </c>
      <c r="E190">
        <v>0</v>
      </c>
      <c r="F190">
        <v>1</v>
      </c>
      <c r="G190">
        <v>0.07000000000000001</v>
      </c>
      <c r="H190">
        <v>0</v>
      </c>
      <c r="I190">
        <v>0</v>
      </c>
      <c r="J190">
        <v>0</v>
      </c>
      <c r="K190">
        <v>0</v>
      </c>
    </row>
    <row r="191" spans="1:11">
      <c r="A191" t="s">
        <v>3626</v>
      </c>
      <c r="B191" t="s">
        <v>3672</v>
      </c>
      <c r="C191" t="s">
        <v>4005</v>
      </c>
      <c r="D191">
        <v>1</v>
      </c>
      <c r="E191">
        <v>0</v>
      </c>
      <c r="F191">
        <v>1</v>
      </c>
      <c r="G191">
        <v>0.07000000000000001</v>
      </c>
      <c r="H191">
        <v>0</v>
      </c>
      <c r="I191">
        <v>0</v>
      </c>
      <c r="J191">
        <v>0</v>
      </c>
      <c r="K191">
        <v>0</v>
      </c>
    </row>
    <row r="192" spans="1:11">
      <c r="A192" t="s">
        <v>3626</v>
      </c>
      <c r="B192" t="s">
        <v>3673</v>
      </c>
      <c r="C192" t="s">
        <v>4006</v>
      </c>
      <c r="D192">
        <v>1</v>
      </c>
      <c r="E192">
        <v>0</v>
      </c>
      <c r="F192">
        <v>1</v>
      </c>
      <c r="G192">
        <v>0.06</v>
      </c>
      <c r="H192">
        <v>0</v>
      </c>
      <c r="I192">
        <v>0</v>
      </c>
      <c r="J192">
        <v>0</v>
      </c>
      <c r="K192">
        <v>0</v>
      </c>
    </row>
    <row r="193" spans="1:11">
      <c r="A193" t="s">
        <v>3626</v>
      </c>
      <c r="B193" t="s">
        <v>3656</v>
      </c>
      <c r="C193" t="s">
        <v>4007</v>
      </c>
      <c r="D193">
        <v>1</v>
      </c>
      <c r="E193">
        <v>0</v>
      </c>
      <c r="F193">
        <v>0.93</v>
      </c>
      <c r="G193">
        <v>0.11</v>
      </c>
      <c r="H193">
        <v>0.28</v>
      </c>
      <c r="I193">
        <v>0</v>
      </c>
      <c r="J193">
        <v>0</v>
      </c>
      <c r="K193">
        <v>0</v>
      </c>
    </row>
    <row r="194" spans="1:11">
      <c r="A194" t="s">
        <v>3626</v>
      </c>
      <c r="B194" t="s">
        <v>3672</v>
      </c>
      <c r="C194" t="s">
        <v>4008</v>
      </c>
      <c r="D194">
        <v>1</v>
      </c>
      <c r="E194">
        <v>0.01</v>
      </c>
      <c r="F194">
        <v>1</v>
      </c>
      <c r="G194">
        <v>0.06</v>
      </c>
      <c r="H194">
        <v>0</v>
      </c>
      <c r="I194">
        <v>0</v>
      </c>
      <c r="J194">
        <v>0</v>
      </c>
      <c r="K194">
        <v>0</v>
      </c>
    </row>
    <row r="195" spans="1:11">
      <c r="A195" t="s">
        <v>3626</v>
      </c>
      <c r="B195" t="s">
        <v>3634</v>
      </c>
      <c r="C195" t="s">
        <v>4009</v>
      </c>
      <c r="D195">
        <v>1</v>
      </c>
      <c r="E195">
        <v>0</v>
      </c>
      <c r="F195">
        <v>1</v>
      </c>
      <c r="G195">
        <v>0.06</v>
      </c>
      <c r="H195">
        <v>0</v>
      </c>
      <c r="I195">
        <v>0</v>
      </c>
      <c r="J195">
        <v>0</v>
      </c>
      <c r="K195">
        <v>0</v>
      </c>
    </row>
    <row r="196" spans="1:11">
      <c r="A196" t="s">
        <v>3626</v>
      </c>
      <c r="B196" t="s">
        <v>3632</v>
      </c>
      <c r="C196" t="s">
        <v>4010</v>
      </c>
      <c r="D196">
        <v>1</v>
      </c>
      <c r="E196">
        <v>0</v>
      </c>
      <c r="F196">
        <v>1</v>
      </c>
      <c r="G196">
        <v>0.06</v>
      </c>
      <c r="H196">
        <v>0</v>
      </c>
      <c r="I196">
        <v>0</v>
      </c>
      <c r="J196">
        <v>0</v>
      </c>
      <c r="K196">
        <v>0</v>
      </c>
    </row>
    <row r="197" spans="1:11">
      <c r="A197" t="s">
        <v>3626</v>
      </c>
      <c r="B197" t="s">
        <v>3675</v>
      </c>
      <c r="C197" t="s">
        <v>4011</v>
      </c>
      <c r="D197">
        <v>1</v>
      </c>
      <c r="E197">
        <v>0</v>
      </c>
      <c r="F197">
        <v>1</v>
      </c>
      <c r="G197">
        <v>0.06</v>
      </c>
      <c r="H197">
        <v>0</v>
      </c>
      <c r="I197">
        <v>0</v>
      </c>
      <c r="J197">
        <v>0</v>
      </c>
      <c r="K197">
        <v>0</v>
      </c>
    </row>
    <row r="198" spans="1:11">
      <c r="A198" t="s">
        <v>3626</v>
      </c>
      <c r="B198" t="s">
        <v>3653</v>
      </c>
      <c r="C198" t="s">
        <v>4012</v>
      </c>
      <c r="D198">
        <v>1</v>
      </c>
      <c r="E198">
        <v>0</v>
      </c>
      <c r="F198">
        <v>0</v>
      </c>
      <c r="G198">
        <v>0.06</v>
      </c>
      <c r="H198">
        <v>0</v>
      </c>
      <c r="I198">
        <v>0</v>
      </c>
      <c r="J198">
        <v>0</v>
      </c>
      <c r="K198">
        <v>1</v>
      </c>
    </row>
    <row r="199" spans="1:11">
      <c r="A199" t="s">
        <v>3626</v>
      </c>
      <c r="B199" t="s">
        <v>3653</v>
      </c>
      <c r="C199" t="s">
        <v>4013</v>
      </c>
      <c r="D199">
        <v>1</v>
      </c>
      <c r="E199">
        <v>0</v>
      </c>
      <c r="F199">
        <v>0</v>
      </c>
      <c r="G199">
        <v>0.06</v>
      </c>
      <c r="H199">
        <v>0</v>
      </c>
      <c r="I199">
        <v>0</v>
      </c>
      <c r="J199">
        <v>0</v>
      </c>
      <c r="K199">
        <v>1</v>
      </c>
    </row>
    <row r="200" spans="1:11">
      <c r="A200" t="s">
        <v>3626</v>
      </c>
      <c r="B200" t="s">
        <v>3656</v>
      </c>
      <c r="C200" t="s">
        <v>4014</v>
      </c>
      <c r="D200">
        <v>1</v>
      </c>
      <c r="E200">
        <v>0</v>
      </c>
      <c r="F200">
        <v>1</v>
      </c>
      <c r="G200">
        <v>0.05</v>
      </c>
      <c r="H200">
        <v>0</v>
      </c>
      <c r="I200">
        <v>0</v>
      </c>
      <c r="J200">
        <v>0</v>
      </c>
      <c r="K200">
        <v>0</v>
      </c>
    </row>
    <row r="201" spans="1:11">
      <c r="A201" t="s">
        <v>3626</v>
      </c>
      <c r="B201" t="s">
        <v>3676</v>
      </c>
      <c r="C201" t="s">
        <v>4015</v>
      </c>
      <c r="D201">
        <v>1</v>
      </c>
      <c r="E201">
        <v>0</v>
      </c>
      <c r="F201">
        <v>0</v>
      </c>
      <c r="G201">
        <v>0.05</v>
      </c>
      <c r="H201">
        <v>0</v>
      </c>
      <c r="I201">
        <v>0</v>
      </c>
      <c r="J201">
        <v>0</v>
      </c>
      <c r="K201">
        <v>1</v>
      </c>
    </row>
    <row r="202" spans="1:11">
      <c r="A202" t="s">
        <v>3626</v>
      </c>
      <c r="B202" t="s">
        <v>3656</v>
      </c>
      <c r="C202" t="s">
        <v>4016</v>
      </c>
      <c r="D202">
        <v>1</v>
      </c>
      <c r="E202">
        <v>0</v>
      </c>
      <c r="F202">
        <v>1</v>
      </c>
      <c r="G202">
        <v>0.05</v>
      </c>
      <c r="H202">
        <v>0</v>
      </c>
      <c r="I202">
        <v>0</v>
      </c>
      <c r="J202">
        <v>0</v>
      </c>
      <c r="K202">
        <v>0</v>
      </c>
    </row>
    <row r="203" spans="1:11">
      <c r="A203" t="s">
        <v>3626</v>
      </c>
      <c r="B203" t="s">
        <v>3656</v>
      </c>
      <c r="C203" t="s">
        <v>4017</v>
      </c>
      <c r="D203">
        <v>1</v>
      </c>
      <c r="E203">
        <v>0</v>
      </c>
      <c r="F203">
        <v>1</v>
      </c>
      <c r="G203">
        <v>0.05</v>
      </c>
      <c r="H203">
        <v>0</v>
      </c>
      <c r="I203">
        <v>0</v>
      </c>
      <c r="J203">
        <v>0</v>
      </c>
      <c r="K203">
        <v>0</v>
      </c>
    </row>
    <row r="204" spans="1:11">
      <c r="A204" t="s">
        <v>3626</v>
      </c>
      <c r="B204" t="s">
        <v>3640</v>
      </c>
      <c r="C204" t="s">
        <v>4018</v>
      </c>
      <c r="D204">
        <v>1</v>
      </c>
      <c r="E204">
        <v>0</v>
      </c>
      <c r="F204">
        <v>1</v>
      </c>
      <c r="G204">
        <v>0.05</v>
      </c>
      <c r="H204">
        <v>0</v>
      </c>
      <c r="I204">
        <v>0</v>
      </c>
      <c r="J204">
        <v>0</v>
      </c>
      <c r="K204">
        <v>0</v>
      </c>
    </row>
    <row r="205" spans="1:11">
      <c r="A205" t="s">
        <v>3626</v>
      </c>
      <c r="B205" t="s">
        <v>3651</v>
      </c>
      <c r="C205" t="s">
        <v>4019</v>
      </c>
      <c r="D205">
        <v>1</v>
      </c>
      <c r="E205">
        <v>0</v>
      </c>
      <c r="F205">
        <v>0</v>
      </c>
      <c r="G205">
        <v>0.05</v>
      </c>
      <c r="H205">
        <v>0</v>
      </c>
      <c r="I205">
        <v>0</v>
      </c>
      <c r="J205">
        <v>0</v>
      </c>
      <c r="K205">
        <v>1</v>
      </c>
    </row>
    <row r="206" spans="1:11">
      <c r="A206" t="s">
        <v>3626</v>
      </c>
      <c r="B206" t="s">
        <v>3677</v>
      </c>
      <c r="C206" t="s">
        <v>4020</v>
      </c>
      <c r="D206">
        <v>1</v>
      </c>
      <c r="E206">
        <v>0</v>
      </c>
      <c r="F206">
        <v>1</v>
      </c>
      <c r="G206">
        <v>0.05</v>
      </c>
      <c r="H206">
        <v>0</v>
      </c>
      <c r="I206">
        <v>0</v>
      </c>
      <c r="J206">
        <v>0</v>
      </c>
      <c r="K206">
        <v>0</v>
      </c>
    </row>
    <row r="207" spans="1:11">
      <c r="A207" t="s">
        <v>3626</v>
      </c>
      <c r="B207" t="s">
        <v>3678</v>
      </c>
      <c r="C207" t="s">
        <v>4021</v>
      </c>
      <c r="D207">
        <v>1</v>
      </c>
      <c r="E207">
        <v>0</v>
      </c>
      <c r="F207">
        <v>1</v>
      </c>
      <c r="G207">
        <v>0.05</v>
      </c>
      <c r="H207">
        <v>0</v>
      </c>
      <c r="I207">
        <v>0</v>
      </c>
      <c r="J207">
        <v>0</v>
      </c>
      <c r="K207">
        <v>0</v>
      </c>
    </row>
    <row r="208" spans="1:11">
      <c r="A208" t="s">
        <v>3626</v>
      </c>
      <c r="B208" t="s">
        <v>3627</v>
      </c>
      <c r="C208" t="s">
        <v>4022</v>
      </c>
      <c r="D208">
        <v>1</v>
      </c>
      <c r="E208">
        <v>0</v>
      </c>
      <c r="F208">
        <v>0</v>
      </c>
      <c r="G208">
        <v>0.05</v>
      </c>
      <c r="H208">
        <v>0</v>
      </c>
      <c r="I208">
        <v>0</v>
      </c>
      <c r="J208">
        <v>0</v>
      </c>
      <c r="K208">
        <v>1</v>
      </c>
    </row>
    <row r="209" spans="1:11">
      <c r="A209" t="s">
        <v>3626</v>
      </c>
      <c r="B209" t="s">
        <v>3676</v>
      </c>
      <c r="C209" t="s">
        <v>4023</v>
      </c>
      <c r="D209">
        <v>1</v>
      </c>
      <c r="E209">
        <v>0</v>
      </c>
      <c r="F209">
        <v>0</v>
      </c>
      <c r="G209">
        <v>0.05</v>
      </c>
      <c r="H209">
        <v>0</v>
      </c>
      <c r="I209">
        <v>0</v>
      </c>
      <c r="J209">
        <v>0</v>
      </c>
      <c r="K209">
        <v>1</v>
      </c>
    </row>
    <row r="210" spans="1:11">
      <c r="A210" t="s">
        <v>3626</v>
      </c>
      <c r="B210" t="s">
        <v>3672</v>
      </c>
      <c r="C210" t="s">
        <v>4024</v>
      </c>
      <c r="D210">
        <v>1</v>
      </c>
      <c r="E210">
        <v>0</v>
      </c>
      <c r="F210">
        <v>1</v>
      </c>
      <c r="G210">
        <v>0.04</v>
      </c>
      <c r="H210">
        <v>0</v>
      </c>
      <c r="I210">
        <v>0</v>
      </c>
      <c r="J210">
        <v>0</v>
      </c>
      <c r="K210">
        <v>0</v>
      </c>
    </row>
    <row r="211" spans="1:11">
      <c r="A211" t="s">
        <v>3626</v>
      </c>
      <c r="B211" t="s">
        <v>3642</v>
      </c>
      <c r="C211" t="s">
        <v>4025</v>
      </c>
      <c r="D211">
        <v>1</v>
      </c>
      <c r="E211">
        <v>0</v>
      </c>
      <c r="F211">
        <v>0</v>
      </c>
      <c r="G211">
        <v>0.04</v>
      </c>
      <c r="H211">
        <v>0</v>
      </c>
      <c r="I211">
        <v>0</v>
      </c>
      <c r="J211">
        <v>0</v>
      </c>
      <c r="K211">
        <v>1</v>
      </c>
    </row>
    <row r="212" spans="1:11">
      <c r="A212" t="s">
        <v>3626</v>
      </c>
      <c r="B212" t="s">
        <v>3630</v>
      </c>
      <c r="C212" t="s">
        <v>4026</v>
      </c>
      <c r="D212">
        <v>1</v>
      </c>
      <c r="E212">
        <v>0</v>
      </c>
      <c r="F212">
        <v>0</v>
      </c>
      <c r="G212">
        <v>0.04</v>
      </c>
      <c r="H212">
        <v>0</v>
      </c>
      <c r="I212">
        <v>0</v>
      </c>
      <c r="J212">
        <v>0</v>
      </c>
      <c r="K212">
        <v>1</v>
      </c>
    </row>
    <row r="213" spans="1:11">
      <c r="A213" t="s">
        <v>3626</v>
      </c>
      <c r="B213" t="s">
        <v>3672</v>
      </c>
      <c r="C213" t="s">
        <v>4027</v>
      </c>
      <c r="D213">
        <v>1</v>
      </c>
      <c r="E213">
        <v>0</v>
      </c>
      <c r="F213">
        <v>1</v>
      </c>
      <c r="G213">
        <v>0.04</v>
      </c>
      <c r="H213">
        <v>0</v>
      </c>
      <c r="I213">
        <v>0</v>
      </c>
      <c r="J213">
        <v>0</v>
      </c>
      <c r="K213">
        <v>0</v>
      </c>
    </row>
    <row r="214" spans="1:11">
      <c r="A214" t="s">
        <v>3626</v>
      </c>
      <c r="B214" t="s">
        <v>3672</v>
      </c>
      <c r="C214" t="s">
        <v>4028</v>
      </c>
      <c r="D214">
        <v>1</v>
      </c>
      <c r="E214">
        <v>0</v>
      </c>
      <c r="F214">
        <v>1</v>
      </c>
      <c r="G214">
        <v>0.04</v>
      </c>
      <c r="H214">
        <v>0</v>
      </c>
      <c r="I214">
        <v>0</v>
      </c>
      <c r="J214">
        <v>0</v>
      </c>
      <c r="K214">
        <v>0</v>
      </c>
    </row>
    <row r="215" spans="1:11">
      <c r="A215" t="s">
        <v>3626</v>
      </c>
      <c r="B215" t="s">
        <v>3643</v>
      </c>
      <c r="C215" t="s">
        <v>4029</v>
      </c>
      <c r="D215">
        <v>1</v>
      </c>
      <c r="E215">
        <v>0</v>
      </c>
      <c r="F215">
        <v>1</v>
      </c>
      <c r="G215">
        <v>0.04</v>
      </c>
      <c r="H215">
        <v>0</v>
      </c>
      <c r="I215">
        <v>0</v>
      </c>
      <c r="J215">
        <v>0</v>
      </c>
      <c r="K215">
        <v>0</v>
      </c>
    </row>
    <row r="216" spans="1:11">
      <c r="A216" t="s">
        <v>3626</v>
      </c>
      <c r="B216" t="s">
        <v>3679</v>
      </c>
      <c r="C216" t="s">
        <v>4030</v>
      </c>
      <c r="D216">
        <v>1</v>
      </c>
      <c r="E216">
        <v>0</v>
      </c>
      <c r="F216">
        <v>1</v>
      </c>
      <c r="G216">
        <v>0.04</v>
      </c>
      <c r="H216">
        <v>0</v>
      </c>
      <c r="I216">
        <v>0</v>
      </c>
      <c r="J216">
        <v>0</v>
      </c>
      <c r="K216">
        <v>0</v>
      </c>
    </row>
    <row r="217" spans="1:11">
      <c r="A217" t="s">
        <v>3626</v>
      </c>
      <c r="B217" t="s">
        <v>3672</v>
      </c>
      <c r="C217" t="s">
        <v>4031</v>
      </c>
      <c r="D217">
        <v>1</v>
      </c>
      <c r="E217">
        <v>0</v>
      </c>
      <c r="F217">
        <v>1</v>
      </c>
      <c r="G217">
        <v>0.04</v>
      </c>
      <c r="H217">
        <v>0</v>
      </c>
      <c r="I217">
        <v>0</v>
      </c>
      <c r="J217">
        <v>0</v>
      </c>
      <c r="K217">
        <v>0</v>
      </c>
    </row>
    <row r="218" spans="1:11">
      <c r="A218" t="s">
        <v>3626</v>
      </c>
      <c r="B218" t="s">
        <v>3642</v>
      </c>
      <c r="C218" t="s">
        <v>4032</v>
      </c>
      <c r="D218">
        <v>1</v>
      </c>
      <c r="E218">
        <v>0</v>
      </c>
      <c r="F218">
        <v>0</v>
      </c>
      <c r="G218">
        <v>0.06</v>
      </c>
      <c r="H218">
        <v>0</v>
      </c>
      <c r="I218">
        <v>0</v>
      </c>
      <c r="J218">
        <v>0</v>
      </c>
      <c r="K218">
        <v>0.99</v>
      </c>
    </row>
    <row r="219" spans="1:11">
      <c r="A219" t="s">
        <v>3626</v>
      </c>
      <c r="B219" t="s">
        <v>3646</v>
      </c>
      <c r="C219" t="s">
        <v>4033</v>
      </c>
      <c r="D219">
        <v>1</v>
      </c>
      <c r="E219">
        <v>0</v>
      </c>
      <c r="F219">
        <v>1</v>
      </c>
      <c r="G219">
        <v>0.03</v>
      </c>
      <c r="H219">
        <v>0</v>
      </c>
      <c r="I219">
        <v>0</v>
      </c>
      <c r="J219">
        <v>0</v>
      </c>
      <c r="K219">
        <v>0</v>
      </c>
    </row>
    <row r="220" spans="1:11">
      <c r="A220" t="s">
        <v>3626</v>
      </c>
      <c r="B220" t="s">
        <v>3680</v>
      </c>
      <c r="C220" t="s">
        <v>4034</v>
      </c>
      <c r="D220">
        <v>1</v>
      </c>
      <c r="E220">
        <v>0</v>
      </c>
      <c r="F220">
        <v>1</v>
      </c>
      <c r="G220">
        <v>0.03</v>
      </c>
      <c r="H220">
        <v>0</v>
      </c>
      <c r="I220">
        <v>0</v>
      </c>
      <c r="J220">
        <v>0</v>
      </c>
      <c r="K220">
        <v>0</v>
      </c>
    </row>
    <row r="221" spans="1:11">
      <c r="A221" t="s">
        <v>3626</v>
      </c>
      <c r="B221" t="s">
        <v>3672</v>
      </c>
      <c r="C221" t="s">
        <v>4035</v>
      </c>
      <c r="D221">
        <v>1</v>
      </c>
      <c r="E221">
        <v>0</v>
      </c>
      <c r="F221">
        <v>1</v>
      </c>
      <c r="G221">
        <v>0.03</v>
      </c>
      <c r="H221">
        <v>0</v>
      </c>
      <c r="I221">
        <v>0</v>
      </c>
      <c r="J221">
        <v>0</v>
      </c>
      <c r="K221">
        <v>0</v>
      </c>
    </row>
    <row r="222" spans="1:11">
      <c r="A222" t="s">
        <v>3626</v>
      </c>
      <c r="B222" t="s">
        <v>3672</v>
      </c>
      <c r="C222" t="s">
        <v>4036</v>
      </c>
      <c r="D222">
        <v>1</v>
      </c>
      <c r="E222">
        <v>0</v>
      </c>
      <c r="F222">
        <v>1</v>
      </c>
      <c r="G222">
        <v>0.03</v>
      </c>
      <c r="H222">
        <v>0</v>
      </c>
      <c r="I222">
        <v>0</v>
      </c>
      <c r="J222">
        <v>0</v>
      </c>
      <c r="K222">
        <v>0</v>
      </c>
    </row>
    <row r="223" spans="1:11">
      <c r="A223" t="s">
        <v>3626</v>
      </c>
      <c r="B223" t="s">
        <v>3651</v>
      </c>
      <c r="C223" t="s">
        <v>4037</v>
      </c>
      <c r="D223">
        <v>1</v>
      </c>
      <c r="E223">
        <v>0</v>
      </c>
      <c r="F223">
        <v>0</v>
      </c>
      <c r="G223">
        <v>0.03</v>
      </c>
      <c r="H223">
        <v>0</v>
      </c>
      <c r="I223">
        <v>0</v>
      </c>
      <c r="J223">
        <v>0</v>
      </c>
      <c r="K223">
        <v>1</v>
      </c>
    </row>
    <row r="224" spans="1:11">
      <c r="A224" t="s">
        <v>3626</v>
      </c>
      <c r="B224" t="s">
        <v>3676</v>
      </c>
      <c r="C224" t="s">
        <v>4038</v>
      </c>
      <c r="D224">
        <v>1</v>
      </c>
      <c r="E224">
        <v>0</v>
      </c>
      <c r="F224">
        <v>0</v>
      </c>
      <c r="G224">
        <v>0.03</v>
      </c>
      <c r="H224">
        <v>0</v>
      </c>
      <c r="I224">
        <v>0</v>
      </c>
      <c r="J224">
        <v>0</v>
      </c>
      <c r="K224">
        <v>1</v>
      </c>
    </row>
    <row r="225" spans="1:11">
      <c r="A225" t="s">
        <v>3626</v>
      </c>
      <c r="B225" t="s">
        <v>3672</v>
      </c>
      <c r="C225" t="s">
        <v>4039</v>
      </c>
      <c r="D225">
        <v>1</v>
      </c>
      <c r="E225">
        <v>0</v>
      </c>
      <c r="F225">
        <v>1</v>
      </c>
      <c r="G225">
        <v>0.03</v>
      </c>
      <c r="H225">
        <v>0</v>
      </c>
      <c r="I225">
        <v>0</v>
      </c>
      <c r="J225">
        <v>0</v>
      </c>
      <c r="K225">
        <v>0</v>
      </c>
    </row>
    <row r="226" spans="1:11">
      <c r="A226" t="s">
        <v>3626</v>
      </c>
      <c r="B226" t="s">
        <v>3672</v>
      </c>
      <c r="C226" t="s">
        <v>4040</v>
      </c>
      <c r="D226">
        <v>1</v>
      </c>
      <c r="E226">
        <v>0</v>
      </c>
      <c r="F226">
        <v>1</v>
      </c>
      <c r="G226">
        <v>0.03</v>
      </c>
      <c r="H226">
        <v>0</v>
      </c>
      <c r="I226">
        <v>0</v>
      </c>
      <c r="J226">
        <v>0</v>
      </c>
      <c r="K226">
        <v>0</v>
      </c>
    </row>
    <row r="227" spans="1:11">
      <c r="A227" t="s">
        <v>3626</v>
      </c>
      <c r="B227" t="s">
        <v>3660</v>
      </c>
      <c r="C227" t="s">
        <v>4041</v>
      </c>
      <c r="D227">
        <v>1</v>
      </c>
      <c r="E227">
        <v>0</v>
      </c>
      <c r="F227">
        <v>0</v>
      </c>
      <c r="G227">
        <v>0.03</v>
      </c>
      <c r="H227">
        <v>0</v>
      </c>
      <c r="I227">
        <v>0</v>
      </c>
      <c r="J227">
        <v>0</v>
      </c>
      <c r="K227">
        <v>1</v>
      </c>
    </row>
    <row r="228" spans="1:11">
      <c r="A228" t="s">
        <v>3626</v>
      </c>
      <c r="B228" t="s">
        <v>3657</v>
      </c>
      <c r="C228" t="s">
        <v>4042</v>
      </c>
      <c r="D228">
        <v>1</v>
      </c>
      <c r="E228">
        <v>0</v>
      </c>
      <c r="F228">
        <v>0</v>
      </c>
      <c r="G228">
        <v>0.03</v>
      </c>
      <c r="H228">
        <v>0</v>
      </c>
      <c r="I228">
        <v>0</v>
      </c>
      <c r="J228">
        <v>0</v>
      </c>
      <c r="K228">
        <v>1</v>
      </c>
    </row>
    <row r="229" spans="1:11">
      <c r="A229" t="s">
        <v>3626</v>
      </c>
      <c r="B229" t="s">
        <v>3659</v>
      </c>
      <c r="C229" t="s">
        <v>4043</v>
      </c>
      <c r="D229">
        <v>1</v>
      </c>
      <c r="E229">
        <v>0</v>
      </c>
      <c r="F229">
        <v>1</v>
      </c>
      <c r="G229">
        <v>0.03</v>
      </c>
      <c r="H229">
        <v>0</v>
      </c>
      <c r="I229">
        <v>0</v>
      </c>
      <c r="J229">
        <v>0</v>
      </c>
      <c r="K229">
        <v>0</v>
      </c>
    </row>
    <row r="230" spans="1:11">
      <c r="A230" t="s">
        <v>3626</v>
      </c>
      <c r="B230" t="s">
        <v>3681</v>
      </c>
      <c r="C230" t="s">
        <v>4044</v>
      </c>
      <c r="D230">
        <v>1</v>
      </c>
      <c r="E230">
        <v>0</v>
      </c>
      <c r="F230">
        <v>1</v>
      </c>
      <c r="G230">
        <v>0.03</v>
      </c>
      <c r="H230">
        <v>0</v>
      </c>
      <c r="I230">
        <v>0</v>
      </c>
      <c r="J230">
        <v>0</v>
      </c>
      <c r="K230">
        <v>0</v>
      </c>
    </row>
    <row r="231" spans="1:11">
      <c r="A231" t="s">
        <v>3626</v>
      </c>
      <c r="B231" t="s">
        <v>3662</v>
      </c>
      <c r="C231" t="s">
        <v>4045</v>
      </c>
      <c r="D231">
        <v>1</v>
      </c>
      <c r="E231">
        <v>0</v>
      </c>
      <c r="F231">
        <v>0</v>
      </c>
      <c r="G231">
        <v>0.06</v>
      </c>
      <c r="H231">
        <v>0</v>
      </c>
      <c r="I231">
        <v>0.25</v>
      </c>
      <c r="J231">
        <v>0</v>
      </c>
      <c r="K231">
        <v>0.9399999999999999</v>
      </c>
    </row>
    <row r="232" spans="1:11">
      <c r="A232" t="s">
        <v>3626</v>
      </c>
      <c r="B232" t="s">
        <v>3627</v>
      </c>
      <c r="C232" t="s">
        <v>4046</v>
      </c>
      <c r="D232">
        <v>1</v>
      </c>
      <c r="E232">
        <v>0</v>
      </c>
      <c r="F232">
        <v>0</v>
      </c>
      <c r="G232">
        <v>0.02</v>
      </c>
      <c r="H232">
        <v>0</v>
      </c>
      <c r="I232">
        <v>0</v>
      </c>
      <c r="J232">
        <v>0</v>
      </c>
      <c r="K232">
        <v>1</v>
      </c>
    </row>
    <row r="233" spans="1:11">
      <c r="A233" t="s">
        <v>3626</v>
      </c>
      <c r="B233" t="s">
        <v>3641</v>
      </c>
      <c r="C233" t="s">
        <v>4047</v>
      </c>
      <c r="D233">
        <v>1</v>
      </c>
      <c r="E233">
        <v>0</v>
      </c>
      <c r="F233">
        <v>0</v>
      </c>
      <c r="G233">
        <v>0.02</v>
      </c>
      <c r="H233">
        <v>0</v>
      </c>
      <c r="I233">
        <v>0</v>
      </c>
      <c r="J233">
        <v>0</v>
      </c>
      <c r="K233">
        <v>1</v>
      </c>
    </row>
    <row r="234" spans="1:11">
      <c r="A234" t="s">
        <v>3626</v>
      </c>
      <c r="B234" t="s">
        <v>3646</v>
      </c>
      <c r="C234" t="s">
        <v>4048</v>
      </c>
      <c r="D234">
        <v>1</v>
      </c>
      <c r="E234">
        <v>0</v>
      </c>
      <c r="F234">
        <v>1</v>
      </c>
      <c r="G234">
        <v>0.02</v>
      </c>
      <c r="H234">
        <v>0</v>
      </c>
      <c r="I234">
        <v>0</v>
      </c>
      <c r="J234">
        <v>0</v>
      </c>
      <c r="K234">
        <v>0</v>
      </c>
    </row>
    <row r="235" spans="1:11">
      <c r="A235" t="s">
        <v>3626</v>
      </c>
      <c r="B235" t="s">
        <v>3632</v>
      </c>
      <c r="C235" t="s">
        <v>4049</v>
      </c>
      <c r="D235">
        <v>1</v>
      </c>
      <c r="E235">
        <v>0</v>
      </c>
      <c r="F235">
        <v>1</v>
      </c>
      <c r="G235">
        <v>0.02</v>
      </c>
      <c r="H235">
        <v>0</v>
      </c>
      <c r="I235">
        <v>0</v>
      </c>
      <c r="J235">
        <v>0</v>
      </c>
      <c r="K235">
        <v>0</v>
      </c>
    </row>
    <row r="236" spans="1:11">
      <c r="A236" t="s">
        <v>3626</v>
      </c>
      <c r="B236" t="s">
        <v>3682</v>
      </c>
      <c r="C236" t="s">
        <v>4050</v>
      </c>
      <c r="D236">
        <v>1</v>
      </c>
      <c r="E236">
        <v>0</v>
      </c>
      <c r="F236">
        <v>0.99</v>
      </c>
      <c r="G236">
        <v>0.05</v>
      </c>
      <c r="H236">
        <v>0</v>
      </c>
      <c r="I236">
        <v>0</v>
      </c>
      <c r="J236">
        <v>0</v>
      </c>
      <c r="K236">
        <v>0</v>
      </c>
    </row>
    <row r="237" spans="1:11">
      <c r="A237" t="s">
        <v>3626</v>
      </c>
      <c r="B237" t="s">
        <v>3662</v>
      </c>
      <c r="C237" t="s">
        <v>4051</v>
      </c>
      <c r="D237">
        <v>1</v>
      </c>
      <c r="E237">
        <v>0</v>
      </c>
      <c r="F237">
        <v>0</v>
      </c>
      <c r="G237">
        <v>0.03</v>
      </c>
      <c r="H237">
        <v>0</v>
      </c>
      <c r="I237">
        <v>0.25</v>
      </c>
      <c r="J237">
        <v>0</v>
      </c>
      <c r="K237">
        <v>0.9399999999999999</v>
      </c>
    </row>
    <row r="238" spans="1:11">
      <c r="A238" t="s">
        <v>3626</v>
      </c>
      <c r="B238" t="s">
        <v>3672</v>
      </c>
      <c r="C238" t="s">
        <v>4052</v>
      </c>
      <c r="D238">
        <v>1</v>
      </c>
      <c r="E238">
        <v>0</v>
      </c>
      <c r="F238">
        <v>1</v>
      </c>
      <c r="G238">
        <v>0.02</v>
      </c>
      <c r="H238">
        <v>0</v>
      </c>
      <c r="I238">
        <v>0</v>
      </c>
      <c r="J238">
        <v>0</v>
      </c>
      <c r="K238">
        <v>0</v>
      </c>
    </row>
    <row r="239" spans="1:11">
      <c r="A239" t="s">
        <v>3626</v>
      </c>
      <c r="B239" t="s">
        <v>3672</v>
      </c>
      <c r="C239" t="s">
        <v>4053</v>
      </c>
      <c r="D239">
        <v>1</v>
      </c>
      <c r="E239">
        <v>0</v>
      </c>
      <c r="F239">
        <v>1</v>
      </c>
      <c r="G239">
        <v>0.01</v>
      </c>
      <c r="H239">
        <v>0</v>
      </c>
      <c r="I239">
        <v>0</v>
      </c>
      <c r="J239">
        <v>0</v>
      </c>
      <c r="K239">
        <v>0</v>
      </c>
    </row>
    <row r="240" spans="1:11">
      <c r="A240" t="s">
        <v>3626</v>
      </c>
      <c r="B240" t="s">
        <v>3666</v>
      </c>
      <c r="C240" t="s">
        <v>4054</v>
      </c>
      <c r="D240">
        <v>1</v>
      </c>
      <c r="E240">
        <v>0</v>
      </c>
      <c r="F240">
        <v>1</v>
      </c>
      <c r="G240">
        <v>0.01</v>
      </c>
      <c r="H240">
        <v>0</v>
      </c>
      <c r="I240">
        <v>0</v>
      </c>
      <c r="J240">
        <v>0</v>
      </c>
      <c r="K240">
        <v>0</v>
      </c>
    </row>
    <row r="241" spans="1:11">
      <c r="A241" t="s">
        <v>3626</v>
      </c>
      <c r="B241" t="s">
        <v>3683</v>
      </c>
      <c r="C241" t="s">
        <v>4055</v>
      </c>
      <c r="D241">
        <v>1</v>
      </c>
      <c r="E241">
        <v>0</v>
      </c>
      <c r="F241">
        <v>0</v>
      </c>
      <c r="G241">
        <v>0.01</v>
      </c>
      <c r="H241">
        <v>0</v>
      </c>
      <c r="I241">
        <v>0</v>
      </c>
      <c r="J241">
        <v>0</v>
      </c>
      <c r="K241">
        <v>1</v>
      </c>
    </row>
    <row r="242" spans="1:11">
      <c r="A242" t="s">
        <v>3626</v>
      </c>
      <c r="B242" t="s">
        <v>3672</v>
      </c>
      <c r="C242" t="s">
        <v>4056</v>
      </c>
      <c r="D242">
        <v>1</v>
      </c>
      <c r="E242">
        <v>0</v>
      </c>
      <c r="F242">
        <v>1</v>
      </c>
      <c r="G242">
        <v>0.01</v>
      </c>
      <c r="H242">
        <v>0</v>
      </c>
      <c r="I242">
        <v>0</v>
      </c>
      <c r="J242">
        <v>0</v>
      </c>
      <c r="K242">
        <v>0</v>
      </c>
    </row>
    <row r="243" spans="1:11">
      <c r="A243" t="s">
        <v>3626</v>
      </c>
      <c r="B243" t="s">
        <v>3672</v>
      </c>
      <c r="C243" t="s">
        <v>4057</v>
      </c>
      <c r="D243">
        <v>1</v>
      </c>
      <c r="E243">
        <v>0</v>
      </c>
      <c r="F243">
        <v>1</v>
      </c>
      <c r="G243">
        <v>0.01</v>
      </c>
      <c r="H243">
        <v>0</v>
      </c>
      <c r="I243">
        <v>0</v>
      </c>
      <c r="J243">
        <v>0</v>
      </c>
      <c r="K243">
        <v>0</v>
      </c>
    </row>
    <row r="244" spans="1:11">
      <c r="A244" t="s">
        <v>3626</v>
      </c>
      <c r="B244" t="s">
        <v>3684</v>
      </c>
      <c r="C244" t="s">
        <v>4058</v>
      </c>
      <c r="D244">
        <v>1</v>
      </c>
      <c r="E244">
        <v>0</v>
      </c>
      <c r="F244">
        <v>1</v>
      </c>
      <c r="G244">
        <v>0.01</v>
      </c>
      <c r="H244">
        <v>0</v>
      </c>
      <c r="I244">
        <v>0</v>
      </c>
      <c r="J244">
        <v>0</v>
      </c>
      <c r="K244">
        <v>0</v>
      </c>
    </row>
    <row r="245" spans="1:11">
      <c r="A245" t="s">
        <v>3626</v>
      </c>
      <c r="B245" t="s">
        <v>3631</v>
      </c>
      <c r="C245" t="s">
        <v>4059</v>
      </c>
      <c r="D245">
        <v>1</v>
      </c>
      <c r="E245">
        <v>0</v>
      </c>
      <c r="F245">
        <v>1</v>
      </c>
      <c r="G245">
        <v>0</v>
      </c>
      <c r="H245">
        <v>0</v>
      </c>
      <c r="I245">
        <v>0</v>
      </c>
      <c r="J245">
        <v>0</v>
      </c>
      <c r="K245">
        <v>0</v>
      </c>
    </row>
    <row r="246" spans="1:11">
      <c r="A246" t="s">
        <v>3626</v>
      </c>
      <c r="B246" t="s">
        <v>3651</v>
      </c>
      <c r="C246" t="s">
        <v>4060</v>
      </c>
      <c r="D246">
        <v>1</v>
      </c>
      <c r="E246">
        <v>0</v>
      </c>
      <c r="F246">
        <v>0</v>
      </c>
      <c r="G246">
        <v>0</v>
      </c>
      <c r="H246">
        <v>0</v>
      </c>
      <c r="I246">
        <v>0</v>
      </c>
      <c r="J246">
        <v>0</v>
      </c>
      <c r="K246">
        <v>1</v>
      </c>
    </row>
    <row r="247" spans="1:11">
      <c r="A247" t="s">
        <v>3626</v>
      </c>
      <c r="B247" t="s">
        <v>3630</v>
      </c>
      <c r="C247" t="s">
        <v>4061</v>
      </c>
      <c r="D247">
        <v>1</v>
      </c>
      <c r="E247">
        <v>0</v>
      </c>
      <c r="F247">
        <v>0</v>
      </c>
      <c r="G247">
        <v>0</v>
      </c>
      <c r="H247">
        <v>0</v>
      </c>
      <c r="I247">
        <v>0</v>
      </c>
      <c r="J247">
        <v>0</v>
      </c>
      <c r="K247">
        <v>1</v>
      </c>
    </row>
    <row r="248" spans="1:11">
      <c r="A248" t="s">
        <v>3626</v>
      </c>
      <c r="B248" t="s">
        <v>3685</v>
      </c>
      <c r="C248" t="s">
        <v>4062</v>
      </c>
      <c r="D248">
        <v>1</v>
      </c>
      <c r="E248">
        <v>1</v>
      </c>
      <c r="F248">
        <v>0</v>
      </c>
      <c r="G248">
        <v>0</v>
      </c>
      <c r="H248">
        <v>0</v>
      </c>
      <c r="I248">
        <v>0</v>
      </c>
      <c r="J248">
        <v>0</v>
      </c>
      <c r="K248">
        <v>0</v>
      </c>
    </row>
    <row r="249" spans="1:11">
      <c r="A249" t="s">
        <v>3626</v>
      </c>
      <c r="B249" t="s">
        <v>3645</v>
      </c>
      <c r="C249" t="s">
        <v>4063</v>
      </c>
      <c r="D249">
        <v>1</v>
      </c>
      <c r="E249">
        <v>1</v>
      </c>
      <c r="F249">
        <v>0</v>
      </c>
      <c r="G249">
        <v>0</v>
      </c>
      <c r="H249">
        <v>0</v>
      </c>
      <c r="I249">
        <v>0</v>
      </c>
      <c r="J249">
        <v>0</v>
      </c>
      <c r="K249">
        <v>0</v>
      </c>
    </row>
    <row r="250" spans="1:11">
      <c r="A250" t="s">
        <v>3626</v>
      </c>
      <c r="B250" t="s">
        <v>3685</v>
      </c>
      <c r="C250" t="s">
        <v>4064</v>
      </c>
      <c r="D250">
        <v>1</v>
      </c>
      <c r="E250">
        <v>1</v>
      </c>
      <c r="F250">
        <v>0</v>
      </c>
      <c r="G250">
        <v>0</v>
      </c>
      <c r="H250">
        <v>0</v>
      </c>
      <c r="I250">
        <v>0</v>
      </c>
      <c r="J250">
        <v>0</v>
      </c>
      <c r="K250">
        <v>0</v>
      </c>
    </row>
    <row r="251" spans="1:11">
      <c r="A251" t="s">
        <v>3626</v>
      </c>
      <c r="B251" t="s">
        <v>3685</v>
      </c>
      <c r="C251" t="s">
        <v>4065</v>
      </c>
      <c r="D251">
        <v>1</v>
      </c>
      <c r="E251">
        <v>1</v>
      </c>
      <c r="F251">
        <v>0</v>
      </c>
      <c r="G251">
        <v>0</v>
      </c>
      <c r="H251">
        <v>0</v>
      </c>
      <c r="I251">
        <v>0</v>
      </c>
      <c r="J251">
        <v>0</v>
      </c>
      <c r="K251">
        <v>0</v>
      </c>
    </row>
    <row r="252" spans="1:11">
      <c r="A252" t="s">
        <v>3626</v>
      </c>
      <c r="B252" t="s">
        <v>3685</v>
      </c>
      <c r="C252" t="s">
        <v>4066</v>
      </c>
      <c r="D252">
        <v>1</v>
      </c>
      <c r="E252">
        <v>1</v>
      </c>
      <c r="F252">
        <v>0</v>
      </c>
      <c r="G252">
        <v>0</v>
      </c>
      <c r="H252">
        <v>0</v>
      </c>
      <c r="I252">
        <v>0</v>
      </c>
      <c r="J252">
        <v>0</v>
      </c>
      <c r="K252">
        <v>0</v>
      </c>
    </row>
    <row r="253" spans="1:11">
      <c r="A253" t="s">
        <v>3626</v>
      </c>
      <c r="B253" t="s">
        <v>3685</v>
      </c>
      <c r="C253" t="s">
        <v>4067</v>
      </c>
      <c r="D253">
        <v>1</v>
      </c>
      <c r="E253">
        <v>1</v>
      </c>
      <c r="F253">
        <v>0</v>
      </c>
      <c r="G253">
        <v>0</v>
      </c>
      <c r="H253">
        <v>0</v>
      </c>
      <c r="I253">
        <v>0</v>
      </c>
      <c r="J253">
        <v>0</v>
      </c>
      <c r="K253">
        <v>0</v>
      </c>
    </row>
    <row r="254" spans="1:11">
      <c r="A254" t="s">
        <v>3626</v>
      </c>
      <c r="B254" t="s">
        <v>3685</v>
      </c>
      <c r="C254" t="s">
        <v>4068</v>
      </c>
      <c r="D254">
        <v>1</v>
      </c>
      <c r="E254">
        <v>1</v>
      </c>
      <c r="F254">
        <v>0</v>
      </c>
      <c r="G254">
        <v>0</v>
      </c>
      <c r="H254">
        <v>0</v>
      </c>
      <c r="I254">
        <v>0</v>
      </c>
      <c r="J254">
        <v>0</v>
      </c>
      <c r="K254">
        <v>0</v>
      </c>
    </row>
    <row r="255" spans="1:11">
      <c r="A255" t="s">
        <v>3626</v>
      </c>
      <c r="B255" t="s">
        <v>3685</v>
      </c>
      <c r="C255" t="s">
        <v>4069</v>
      </c>
      <c r="D255">
        <v>1</v>
      </c>
      <c r="E255">
        <v>1</v>
      </c>
      <c r="F255">
        <v>0</v>
      </c>
      <c r="G255">
        <v>0</v>
      </c>
      <c r="H255">
        <v>0</v>
      </c>
      <c r="I255">
        <v>0</v>
      </c>
      <c r="J255">
        <v>0</v>
      </c>
      <c r="K255">
        <v>0</v>
      </c>
    </row>
    <row r="256" spans="1:11">
      <c r="A256" t="s">
        <v>3626</v>
      </c>
      <c r="B256" t="s">
        <v>3685</v>
      </c>
      <c r="C256" t="s">
        <v>4070</v>
      </c>
      <c r="D256">
        <v>1</v>
      </c>
      <c r="E256">
        <v>1</v>
      </c>
      <c r="F256">
        <v>0</v>
      </c>
      <c r="G256">
        <v>0</v>
      </c>
      <c r="H256">
        <v>0</v>
      </c>
      <c r="I256">
        <v>0</v>
      </c>
      <c r="J256">
        <v>0</v>
      </c>
      <c r="K256">
        <v>0</v>
      </c>
    </row>
    <row r="257" spans="1:11">
      <c r="A257" t="s">
        <v>3626</v>
      </c>
      <c r="B257" t="s">
        <v>3685</v>
      </c>
      <c r="C257" t="s">
        <v>4071</v>
      </c>
      <c r="D257">
        <v>1</v>
      </c>
      <c r="E257">
        <v>1</v>
      </c>
      <c r="F257">
        <v>0</v>
      </c>
      <c r="G257">
        <v>0</v>
      </c>
      <c r="H257">
        <v>0</v>
      </c>
      <c r="I257">
        <v>0</v>
      </c>
      <c r="J257">
        <v>0</v>
      </c>
      <c r="K257">
        <v>0</v>
      </c>
    </row>
    <row r="258" spans="1:11">
      <c r="A258" t="s">
        <v>3626</v>
      </c>
      <c r="B258" t="s">
        <v>3685</v>
      </c>
      <c r="C258" t="s">
        <v>4072</v>
      </c>
      <c r="D258">
        <v>1</v>
      </c>
      <c r="E258">
        <v>1</v>
      </c>
      <c r="F258">
        <v>0</v>
      </c>
      <c r="G258">
        <v>0</v>
      </c>
      <c r="H258">
        <v>0</v>
      </c>
      <c r="I258">
        <v>0</v>
      </c>
      <c r="J258">
        <v>0</v>
      </c>
      <c r="K258">
        <v>0</v>
      </c>
    </row>
    <row r="259" spans="1:11">
      <c r="A259" t="s">
        <v>3626</v>
      </c>
      <c r="B259" t="s">
        <v>3685</v>
      </c>
      <c r="C259" t="s">
        <v>4073</v>
      </c>
      <c r="D259">
        <v>1</v>
      </c>
      <c r="E259">
        <v>1</v>
      </c>
      <c r="F259">
        <v>0</v>
      </c>
      <c r="G259">
        <v>0</v>
      </c>
      <c r="H259">
        <v>0</v>
      </c>
      <c r="I259">
        <v>0</v>
      </c>
      <c r="J259">
        <v>0</v>
      </c>
      <c r="K259">
        <v>0</v>
      </c>
    </row>
    <row r="260" spans="1:11">
      <c r="A260" t="s">
        <v>3626</v>
      </c>
      <c r="B260" t="s">
        <v>3685</v>
      </c>
      <c r="C260" t="s">
        <v>4074</v>
      </c>
      <c r="D260">
        <v>1</v>
      </c>
      <c r="E260">
        <v>1</v>
      </c>
      <c r="F260">
        <v>0</v>
      </c>
      <c r="G260">
        <v>0</v>
      </c>
      <c r="H260">
        <v>0</v>
      </c>
      <c r="I260">
        <v>0</v>
      </c>
      <c r="J260">
        <v>0</v>
      </c>
      <c r="K260">
        <v>0</v>
      </c>
    </row>
    <row r="261" spans="1:11">
      <c r="A261" t="s">
        <v>3626</v>
      </c>
      <c r="B261" t="s">
        <v>3686</v>
      </c>
      <c r="C261" t="s">
        <v>4075</v>
      </c>
      <c r="D261">
        <v>1</v>
      </c>
      <c r="E261">
        <v>0</v>
      </c>
      <c r="F261">
        <v>1</v>
      </c>
      <c r="G261">
        <v>0</v>
      </c>
      <c r="H261">
        <v>0</v>
      </c>
      <c r="I261">
        <v>0</v>
      </c>
      <c r="J261">
        <v>0</v>
      </c>
      <c r="K261">
        <v>0</v>
      </c>
    </row>
    <row r="262" spans="1:11">
      <c r="A262" t="s">
        <v>3626</v>
      </c>
      <c r="B262" t="s">
        <v>3685</v>
      </c>
      <c r="C262" t="s">
        <v>4076</v>
      </c>
      <c r="D262">
        <v>1</v>
      </c>
      <c r="E262">
        <v>1</v>
      </c>
      <c r="F262">
        <v>0</v>
      </c>
      <c r="G262">
        <v>0</v>
      </c>
      <c r="H262">
        <v>0</v>
      </c>
      <c r="I262">
        <v>0</v>
      </c>
      <c r="J262">
        <v>0</v>
      </c>
      <c r="K262">
        <v>0</v>
      </c>
    </row>
    <row r="263" spans="1:11">
      <c r="A263" t="s">
        <v>3626</v>
      </c>
      <c r="B263" t="s">
        <v>3685</v>
      </c>
      <c r="C263" t="s">
        <v>4077</v>
      </c>
      <c r="D263">
        <v>1</v>
      </c>
      <c r="E263">
        <v>1</v>
      </c>
      <c r="F263">
        <v>0</v>
      </c>
      <c r="G263">
        <v>0</v>
      </c>
      <c r="H263">
        <v>0</v>
      </c>
      <c r="I263">
        <v>0</v>
      </c>
      <c r="J263">
        <v>0</v>
      </c>
      <c r="K263">
        <v>0</v>
      </c>
    </row>
    <row r="264" spans="1:11">
      <c r="A264" t="s">
        <v>3626</v>
      </c>
      <c r="B264" t="s">
        <v>3681</v>
      </c>
      <c r="C264" t="s">
        <v>4078</v>
      </c>
      <c r="D264">
        <v>1</v>
      </c>
      <c r="E264">
        <v>0</v>
      </c>
      <c r="F264">
        <v>1</v>
      </c>
      <c r="G264">
        <v>0</v>
      </c>
      <c r="H264">
        <v>0</v>
      </c>
      <c r="I264">
        <v>0</v>
      </c>
      <c r="J264">
        <v>0</v>
      </c>
      <c r="K264">
        <v>0</v>
      </c>
    </row>
    <row r="265" spans="1:11">
      <c r="A265" t="s">
        <v>3626</v>
      </c>
      <c r="B265" t="s">
        <v>3685</v>
      </c>
      <c r="C265" t="s">
        <v>4079</v>
      </c>
      <c r="D265">
        <v>1</v>
      </c>
      <c r="E265">
        <v>1</v>
      </c>
      <c r="F265">
        <v>0</v>
      </c>
      <c r="G265">
        <v>0</v>
      </c>
      <c r="H265">
        <v>0</v>
      </c>
      <c r="I265">
        <v>0</v>
      </c>
      <c r="J265">
        <v>0</v>
      </c>
      <c r="K265">
        <v>0</v>
      </c>
    </row>
    <row r="266" spans="1:11">
      <c r="A266" t="s">
        <v>3626</v>
      </c>
      <c r="B266" t="s">
        <v>3686</v>
      </c>
      <c r="C266" t="s">
        <v>4080</v>
      </c>
      <c r="D266">
        <v>1</v>
      </c>
      <c r="E266">
        <v>0</v>
      </c>
      <c r="F266">
        <v>1</v>
      </c>
      <c r="G266">
        <v>0</v>
      </c>
      <c r="H266">
        <v>0</v>
      </c>
      <c r="I266">
        <v>0</v>
      </c>
      <c r="J266">
        <v>0</v>
      </c>
      <c r="K266">
        <v>0</v>
      </c>
    </row>
    <row r="267" spans="1:11">
      <c r="A267" t="s">
        <v>3626</v>
      </c>
      <c r="B267" t="s">
        <v>3682</v>
      </c>
      <c r="C267" t="s">
        <v>4081</v>
      </c>
      <c r="D267">
        <v>1</v>
      </c>
      <c r="E267">
        <v>0</v>
      </c>
      <c r="F267">
        <v>0.99</v>
      </c>
      <c r="G267">
        <v>0.05</v>
      </c>
      <c r="H267">
        <v>0</v>
      </c>
      <c r="I267">
        <v>0</v>
      </c>
      <c r="J267">
        <v>0</v>
      </c>
      <c r="K267">
        <v>0</v>
      </c>
    </row>
    <row r="268" spans="1:11">
      <c r="A268" t="s">
        <v>3626</v>
      </c>
      <c r="B268" t="s">
        <v>3637</v>
      </c>
      <c r="C268" t="s">
        <v>4082</v>
      </c>
      <c r="D268">
        <v>0.99</v>
      </c>
      <c r="E268">
        <v>0</v>
      </c>
      <c r="F268">
        <v>0</v>
      </c>
      <c r="G268">
        <v>0.07000000000000001</v>
      </c>
      <c r="H268">
        <v>0.19</v>
      </c>
      <c r="I268">
        <v>0</v>
      </c>
      <c r="J268">
        <v>0</v>
      </c>
      <c r="K268">
        <v>0.9399999999999999</v>
      </c>
    </row>
    <row r="269" spans="1:11">
      <c r="A269" t="s">
        <v>3626</v>
      </c>
      <c r="B269" t="s">
        <v>3656</v>
      </c>
      <c r="C269" t="s">
        <v>4083</v>
      </c>
      <c r="D269">
        <v>0.99</v>
      </c>
      <c r="E269">
        <v>0</v>
      </c>
      <c r="F269">
        <v>0.92</v>
      </c>
      <c r="G269">
        <v>0.06</v>
      </c>
      <c r="H269">
        <v>0.27</v>
      </c>
      <c r="I269">
        <v>0</v>
      </c>
      <c r="J269">
        <v>0</v>
      </c>
      <c r="K269">
        <v>0</v>
      </c>
    </row>
    <row r="270" spans="1:11">
      <c r="A270" t="s">
        <v>3626</v>
      </c>
      <c r="B270" t="s">
        <v>3634</v>
      </c>
      <c r="C270" t="s">
        <v>4084</v>
      </c>
      <c r="D270">
        <v>0.99</v>
      </c>
      <c r="E270">
        <v>0</v>
      </c>
      <c r="F270">
        <v>0.89</v>
      </c>
      <c r="G270">
        <v>0.15</v>
      </c>
      <c r="H270">
        <v>0.32</v>
      </c>
      <c r="I270">
        <v>0</v>
      </c>
      <c r="J270">
        <v>0</v>
      </c>
      <c r="K270">
        <v>0</v>
      </c>
    </row>
    <row r="271" spans="1:11">
      <c r="A271" t="s">
        <v>3626</v>
      </c>
      <c r="B271" t="s">
        <v>3649</v>
      </c>
      <c r="C271" t="s">
        <v>4085</v>
      </c>
      <c r="D271">
        <v>0.98</v>
      </c>
      <c r="E271">
        <v>0</v>
      </c>
      <c r="F271">
        <v>0</v>
      </c>
      <c r="G271">
        <v>0.04</v>
      </c>
      <c r="H271">
        <v>0</v>
      </c>
      <c r="I271">
        <v>0.83</v>
      </c>
      <c r="J271">
        <v>0</v>
      </c>
      <c r="K271">
        <v>0.75</v>
      </c>
    </row>
    <row r="272" spans="1:11">
      <c r="A272" t="s">
        <v>3626</v>
      </c>
      <c r="B272" t="s">
        <v>3685</v>
      </c>
      <c r="C272" t="s">
        <v>4086</v>
      </c>
      <c r="D272">
        <v>0.98</v>
      </c>
      <c r="E272">
        <v>0.98</v>
      </c>
      <c r="F272">
        <v>0</v>
      </c>
      <c r="G272">
        <v>0</v>
      </c>
      <c r="H272">
        <v>0</v>
      </c>
      <c r="I272">
        <v>0</v>
      </c>
      <c r="J272">
        <v>0</v>
      </c>
      <c r="K272">
        <v>0</v>
      </c>
    </row>
    <row r="273" spans="1:11">
      <c r="A273" t="s">
        <v>3626</v>
      </c>
      <c r="B273" t="s">
        <v>3685</v>
      </c>
      <c r="C273" t="s">
        <v>4087</v>
      </c>
      <c r="D273">
        <v>0.97</v>
      </c>
      <c r="E273">
        <v>0.97</v>
      </c>
      <c r="F273">
        <v>0</v>
      </c>
      <c r="G273">
        <v>0</v>
      </c>
      <c r="H273">
        <v>0</v>
      </c>
      <c r="I273">
        <v>0</v>
      </c>
      <c r="J273">
        <v>0</v>
      </c>
      <c r="K273">
        <v>0</v>
      </c>
    </row>
    <row r="274" spans="1:11">
      <c r="A274" t="s">
        <v>3626</v>
      </c>
      <c r="B274" t="s">
        <v>3670</v>
      </c>
      <c r="C274" t="s">
        <v>4088</v>
      </c>
      <c r="D274">
        <v>0.97</v>
      </c>
      <c r="E274">
        <v>0</v>
      </c>
      <c r="F274">
        <v>0.1</v>
      </c>
      <c r="G274">
        <v>0.07000000000000001</v>
      </c>
      <c r="H274">
        <v>0</v>
      </c>
      <c r="I274">
        <v>0</v>
      </c>
      <c r="J274">
        <v>0</v>
      </c>
      <c r="K274">
        <v>0.9399999999999999</v>
      </c>
    </row>
    <row r="275" spans="1:11">
      <c r="A275" t="s">
        <v>3626</v>
      </c>
      <c r="B275" t="s">
        <v>3687</v>
      </c>
      <c r="C275" t="s">
        <v>4089</v>
      </c>
      <c r="D275">
        <v>0.97</v>
      </c>
      <c r="E275">
        <v>0</v>
      </c>
      <c r="F275">
        <v>0.1</v>
      </c>
      <c r="G275">
        <v>0.06</v>
      </c>
      <c r="H275">
        <v>0</v>
      </c>
      <c r="I275">
        <v>0</v>
      </c>
      <c r="J275">
        <v>0</v>
      </c>
      <c r="K275">
        <v>0.9399999999999999</v>
      </c>
    </row>
    <row r="276" spans="1:11">
      <c r="A276" t="s">
        <v>3626</v>
      </c>
      <c r="B276" t="s">
        <v>3627</v>
      </c>
      <c r="C276" t="s">
        <v>4090</v>
      </c>
      <c r="D276">
        <v>0.97</v>
      </c>
      <c r="E276">
        <v>0</v>
      </c>
      <c r="F276">
        <v>0.1</v>
      </c>
      <c r="G276">
        <v>0.05</v>
      </c>
      <c r="H276">
        <v>0</v>
      </c>
      <c r="I276">
        <v>0</v>
      </c>
      <c r="J276">
        <v>0</v>
      </c>
      <c r="K276">
        <v>0.9399999999999999</v>
      </c>
    </row>
    <row r="277" spans="1:11">
      <c r="A277" t="s">
        <v>3626</v>
      </c>
      <c r="B277" t="s">
        <v>3662</v>
      </c>
      <c r="C277" t="s">
        <v>4091</v>
      </c>
      <c r="D277">
        <v>0.97</v>
      </c>
      <c r="E277">
        <v>0</v>
      </c>
      <c r="F277">
        <v>0.1</v>
      </c>
      <c r="G277">
        <v>0.04</v>
      </c>
      <c r="H277">
        <v>0</v>
      </c>
      <c r="I277">
        <v>0</v>
      </c>
      <c r="J277">
        <v>0</v>
      </c>
      <c r="K277">
        <v>0.9399999999999999</v>
      </c>
    </row>
    <row r="278" spans="1:11">
      <c r="A278" t="s">
        <v>3626</v>
      </c>
      <c r="B278" t="s">
        <v>3685</v>
      </c>
      <c r="C278" t="s">
        <v>4092</v>
      </c>
      <c r="D278">
        <v>0.97</v>
      </c>
      <c r="E278">
        <v>0.97</v>
      </c>
      <c r="F278">
        <v>0</v>
      </c>
      <c r="G278">
        <v>0</v>
      </c>
      <c r="H278">
        <v>0</v>
      </c>
      <c r="I278">
        <v>0</v>
      </c>
      <c r="J278">
        <v>0</v>
      </c>
      <c r="K278">
        <v>0</v>
      </c>
    </row>
    <row r="279" spans="1:11">
      <c r="A279" t="s">
        <v>3626</v>
      </c>
      <c r="B279" t="s">
        <v>3672</v>
      </c>
      <c r="C279" t="s">
        <v>4093</v>
      </c>
      <c r="D279">
        <v>0.96</v>
      </c>
      <c r="E279">
        <v>0</v>
      </c>
      <c r="F279">
        <v>0.95</v>
      </c>
      <c r="G279">
        <v>0.05</v>
      </c>
      <c r="H279">
        <v>0</v>
      </c>
      <c r="I279">
        <v>0</v>
      </c>
      <c r="J279">
        <v>0</v>
      </c>
      <c r="K279">
        <v>0</v>
      </c>
    </row>
    <row r="280" spans="1:11">
      <c r="A280" t="s">
        <v>3626</v>
      </c>
      <c r="B280" t="s">
        <v>3672</v>
      </c>
      <c r="C280" t="s">
        <v>4094</v>
      </c>
      <c r="D280">
        <v>0.96</v>
      </c>
      <c r="E280">
        <v>0</v>
      </c>
      <c r="F280">
        <v>0.95</v>
      </c>
      <c r="G280">
        <v>0.05</v>
      </c>
      <c r="H280">
        <v>0</v>
      </c>
      <c r="I280">
        <v>0</v>
      </c>
      <c r="J280">
        <v>0</v>
      </c>
      <c r="K280">
        <v>0</v>
      </c>
    </row>
    <row r="281" spans="1:11">
      <c r="A281" t="s">
        <v>3626</v>
      </c>
      <c r="B281" t="s">
        <v>3686</v>
      </c>
      <c r="C281" t="s">
        <v>4095</v>
      </c>
      <c r="D281">
        <v>0.96</v>
      </c>
      <c r="E281">
        <v>0</v>
      </c>
      <c r="F281">
        <v>0.96</v>
      </c>
      <c r="G281">
        <v>0.01</v>
      </c>
      <c r="H281">
        <v>0</v>
      </c>
      <c r="I281">
        <v>0</v>
      </c>
      <c r="J281">
        <v>0</v>
      </c>
      <c r="K281">
        <v>0</v>
      </c>
    </row>
    <row r="282" spans="1:11">
      <c r="A282" t="s">
        <v>3626</v>
      </c>
      <c r="B282" t="s">
        <v>3668</v>
      </c>
      <c r="C282" t="s">
        <v>4096</v>
      </c>
      <c r="D282">
        <v>0.95</v>
      </c>
      <c r="E282">
        <v>0</v>
      </c>
      <c r="F282">
        <v>0</v>
      </c>
      <c r="G282">
        <v>0.06</v>
      </c>
      <c r="H282">
        <v>0</v>
      </c>
      <c r="I282">
        <v>0</v>
      </c>
      <c r="J282">
        <v>0</v>
      </c>
      <c r="K282">
        <v>0.9399999999999999</v>
      </c>
    </row>
    <row r="283" spans="1:11">
      <c r="A283" t="s">
        <v>3626</v>
      </c>
      <c r="B283" t="s">
        <v>3688</v>
      </c>
      <c r="C283" t="s">
        <v>4097</v>
      </c>
      <c r="D283">
        <v>0.95</v>
      </c>
      <c r="E283">
        <v>0</v>
      </c>
      <c r="F283">
        <v>0</v>
      </c>
      <c r="G283">
        <v>0.01</v>
      </c>
      <c r="H283">
        <v>0</v>
      </c>
      <c r="I283">
        <v>0.62</v>
      </c>
      <c r="J283">
        <v>0</v>
      </c>
      <c r="K283">
        <v>0.83</v>
      </c>
    </row>
    <row r="284" spans="1:11">
      <c r="A284" t="s">
        <v>3626</v>
      </c>
      <c r="B284" t="s">
        <v>3627</v>
      </c>
      <c r="C284" t="s">
        <v>4098</v>
      </c>
      <c r="D284">
        <v>0.95</v>
      </c>
      <c r="E284">
        <v>0</v>
      </c>
      <c r="F284">
        <v>0.25</v>
      </c>
      <c r="G284">
        <v>0.12</v>
      </c>
      <c r="H284">
        <v>0</v>
      </c>
      <c r="I284">
        <v>0</v>
      </c>
      <c r="J284">
        <v>0</v>
      </c>
      <c r="K284">
        <v>0.88</v>
      </c>
    </row>
    <row r="285" spans="1:11">
      <c r="A285" t="s">
        <v>3626</v>
      </c>
      <c r="B285" t="s">
        <v>3642</v>
      </c>
      <c r="C285" t="s">
        <v>4099</v>
      </c>
      <c r="D285">
        <v>0.95</v>
      </c>
      <c r="E285">
        <v>0</v>
      </c>
      <c r="F285">
        <v>0</v>
      </c>
      <c r="G285">
        <v>0.05</v>
      </c>
      <c r="H285">
        <v>0</v>
      </c>
      <c r="I285">
        <v>0</v>
      </c>
      <c r="J285">
        <v>0</v>
      </c>
      <c r="K285">
        <v>0.9399999999999999</v>
      </c>
    </row>
    <row r="286" spans="1:11">
      <c r="A286" t="s">
        <v>3626</v>
      </c>
      <c r="B286" t="s">
        <v>3642</v>
      </c>
      <c r="C286" t="s">
        <v>4100</v>
      </c>
      <c r="D286">
        <v>0.95</v>
      </c>
      <c r="E286">
        <v>0</v>
      </c>
      <c r="F286">
        <v>0</v>
      </c>
      <c r="G286">
        <v>0.04</v>
      </c>
      <c r="H286">
        <v>0</v>
      </c>
      <c r="I286">
        <v>0</v>
      </c>
      <c r="J286">
        <v>0</v>
      </c>
      <c r="K286">
        <v>0.9399999999999999</v>
      </c>
    </row>
    <row r="287" spans="1:11">
      <c r="A287" t="s">
        <v>3626</v>
      </c>
      <c r="B287" t="s">
        <v>3642</v>
      </c>
      <c r="C287" t="s">
        <v>4101</v>
      </c>
      <c r="D287">
        <v>0.95</v>
      </c>
      <c r="E287">
        <v>0</v>
      </c>
      <c r="F287">
        <v>0</v>
      </c>
      <c r="G287">
        <v>0.04</v>
      </c>
      <c r="H287">
        <v>0</v>
      </c>
      <c r="I287">
        <v>0</v>
      </c>
      <c r="J287">
        <v>0</v>
      </c>
      <c r="K287">
        <v>0.9399999999999999</v>
      </c>
    </row>
    <row r="288" spans="1:11">
      <c r="A288" t="s">
        <v>3626</v>
      </c>
      <c r="B288" t="s">
        <v>3627</v>
      </c>
      <c r="C288" t="s">
        <v>4102</v>
      </c>
      <c r="D288">
        <v>0.9399999999999999</v>
      </c>
      <c r="E288">
        <v>0</v>
      </c>
      <c r="F288">
        <v>0</v>
      </c>
      <c r="G288">
        <v>0.04</v>
      </c>
      <c r="H288">
        <v>0</v>
      </c>
      <c r="I288">
        <v>0.25</v>
      </c>
      <c r="J288">
        <v>0</v>
      </c>
      <c r="K288">
        <v>0.88</v>
      </c>
    </row>
    <row r="289" spans="1:11">
      <c r="A289" t="s">
        <v>3626</v>
      </c>
      <c r="B289" t="s">
        <v>3654</v>
      </c>
      <c r="C289" t="s">
        <v>4103</v>
      </c>
      <c r="D289">
        <v>0.9399999999999999</v>
      </c>
      <c r="E289">
        <v>0</v>
      </c>
      <c r="F289">
        <v>0</v>
      </c>
      <c r="G289">
        <v>0.01</v>
      </c>
      <c r="H289">
        <v>0</v>
      </c>
      <c r="I289">
        <v>0</v>
      </c>
      <c r="J289">
        <v>0</v>
      </c>
      <c r="K289">
        <v>0.9399999999999999</v>
      </c>
    </row>
    <row r="290" spans="1:11">
      <c r="A290" t="s">
        <v>3626</v>
      </c>
      <c r="B290" t="s">
        <v>3654</v>
      </c>
      <c r="C290" t="s">
        <v>4104</v>
      </c>
      <c r="D290">
        <v>0.9399999999999999</v>
      </c>
      <c r="E290">
        <v>0</v>
      </c>
      <c r="F290">
        <v>0</v>
      </c>
      <c r="G290">
        <v>0.01</v>
      </c>
      <c r="H290">
        <v>0</v>
      </c>
      <c r="I290">
        <v>0</v>
      </c>
      <c r="J290">
        <v>0</v>
      </c>
      <c r="K290">
        <v>0.9399999999999999</v>
      </c>
    </row>
    <row r="291" spans="1:11">
      <c r="A291" t="s">
        <v>3626</v>
      </c>
      <c r="B291" t="s">
        <v>3641</v>
      </c>
      <c r="C291" t="s">
        <v>4105</v>
      </c>
      <c r="D291">
        <v>0.9399999999999999</v>
      </c>
      <c r="E291">
        <v>0</v>
      </c>
      <c r="F291">
        <v>0</v>
      </c>
      <c r="G291">
        <v>0.02</v>
      </c>
      <c r="H291">
        <v>0</v>
      </c>
      <c r="I291">
        <v>0.6899999999999999</v>
      </c>
      <c r="J291">
        <v>0</v>
      </c>
      <c r="K291">
        <v>0.75</v>
      </c>
    </row>
    <row r="292" spans="1:11">
      <c r="A292" t="s">
        <v>3626</v>
      </c>
      <c r="B292" t="s">
        <v>3656</v>
      </c>
      <c r="C292" t="s">
        <v>4106</v>
      </c>
      <c r="D292">
        <v>0.93</v>
      </c>
      <c r="E292">
        <v>0</v>
      </c>
      <c r="F292">
        <v>0.92</v>
      </c>
      <c r="G292">
        <v>0.06</v>
      </c>
      <c r="H292">
        <v>0</v>
      </c>
      <c r="I292">
        <v>0</v>
      </c>
      <c r="J292">
        <v>0</v>
      </c>
      <c r="K292">
        <v>0</v>
      </c>
    </row>
    <row r="293" spans="1:11">
      <c r="A293" t="s">
        <v>3626</v>
      </c>
      <c r="B293" t="s">
        <v>3672</v>
      </c>
      <c r="C293" t="s">
        <v>4107</v>
      </c>
      <c r="D293">
        <v>0.93</v>
      </c>
      <c r="E293">
        <v>0.01</v>
      </c>
      <c r="F293">
        <v>0.91</v>
      </c>
      <c r="G293">
        <v>0.08</v>
      </c>
      <c r="H293">
        <v>0</v>
      </c>
      <c r="I293">
        <v>0</v>
      </c>
      <c r="J293">
        <v>0</v>
      </c>
      <c r="K293">
        <v>0</v>
      </c>
    </row>
    <row r="294" spans="1:11">
      <c r="A294" t="s">
        <v>3626</v>
      </c>
      <c r="B294" t="s">
        <v>3685</v>
      </c>
      <c r="C294" t="s">
        <v>4108</v>
      </c>
      <c r="D294">
        <v>0.92</v>
      </c>
      <c r="E294">
        <v>0.92</v>
      </c>
      <c r="F294">
        <v>0</v>
      </c>
      <c r="G294">
        <v>0</v>
      </c>
      <c r="H294">
        <v>0</v>
      </c>
      <c r="I294">
        <v>0</v>
      </c>
      <c r="J294">
        <v>0</v>
      </c>
      <c r="K294">
        <v>0</v>
      </c>
    </row>
    <row r="295" spans="1:11">
      <c r="A295" t="s">
        <v>3626</v>
      </c>
      <c r="B295" t="s">
        <v>3638</v>
      </c>
      <c r="C295" t="s">
        <v>4109</v>
      </c>
      <c r="D295">
        <v>0.92</v>
      </c>
      <c r="E295">
        <v>0.01</v>
      </c>
      <c r="F295">
        <v>0</v>
      </c>
      <c r="G295">
        <v>0.09</v>
      </c>
      <c r="H295">
        <v>0.2</v>
      </c>
      <c r="I295">
        <v>0.5600000000000001</v>
      </c>
      <c r="J295">
        <v>0</v>
      </c>
      <c r="K295">
        <v>0.75</v>
      </c>
    </row>
    <row r="296" spans="1:11">
      <c r="A296" t="s">
        <v>3626</v>
      </c>
      <c r="B296" t="s">
        <v>3642</v>
      </c>
      <c r="C296" t="s">
        <v>4110</v>
      </c>
      <c r="D296">
        <v>0.91</v>
      </c>
      <c r="E296">
        <v>0</v>
      </c>
      <c r="F296">
        <v>0.91</v>
      </c>
      <c r="G296">
        <v>0.01</v>
      </c>
      <c r="H296">
        <v>0</v>
      </c>
      <c r="I296">
        <v>0</v>
      </c>
      <c r="J296">
        <v>0</v>
      </c>
      <c r="K296">
        <v>0</v>
      </c>
    </row>
    <row r="297" spans="1:11">
      <c r="A297" t="s">
        <v>3626</v>
      </c>
      <c r="B297" t="s">
        <v>3672</v>
      </c>
      <c r="C297" t="s">
        <v>4111</v>
      </c>
      <c r="D297">
        <v>0.91</v>
      </c>
      <c r="E297">
        <v>0</v>
      </c>
      <c r="F297">
        <v>0.91</v>
      </c>
      <c r="G297">
        <v>0</v>
      </c>
      <c r="H297">
        <v>0</v>
      </c>
      <c r="I297">
        <v>0</v>
      </c>
      <c r="J297">
        <v>0</v>
      </c>
      <c r="K297">
        <v>0</v>
      </c>
    </row>
    <row r="298" spans="1:11">
      <c r="A298" t="s">
        <v>3626</v>
      </c>
      <c r="B298" t="s">
        <v>3639</v>
      </c>
      <c r="C298" t="s">
        <v>4112</v>
      </c>
      <c r="D298">
        <v>0.91</v>
      </c>
      <c r="E298">
        <v>0</v>
      </c>
      <c r="F298">
        <v>0</v>
      </c>
      <c r="G298">
        <v>0.09</v>
      </c>
      <c r="H298">
        <v>0</v>
      </c>
      <c r="I298">
        <v>0.5600000000000001</v>
      </c>
      <c r="J298">
        <v>0</v>
      </c>
      <c r="K298">
        <v>0.75</v>
      </c>
    </row>
    <row r="299" spans="1:11">
      <c r="A299" t="s">
        <v>3626</v>
      </c>
      <c r="B299" t="s">
        <v>3639</v>
      </c>
      <c r="C299" t="s">
        <v>4113</v>
      </c>
      <c r="D299">
        <v>0.91</v>
      </c>
      <c r="E299">
        <v>0</v>
      </c>
      <c r="F299">
        <v>0</v>
      </c>
      <c r="G299">
        <v>0.08</v>
      </c>
      <c r="H299">
        <v>0</v>
      </c>
      <c r="I299">
        <v>0.5600000000000001</v>
      </c>
      <c r="J299">
        <v>0</v>
      </c>
      <c r="K299">
        <v>0.75</v>
      </c>
    </row>
    <row r="300" spans="1:11">
      <c r="A300" t="s">
        <v>3626</v>
      </c>
      <c r="B300" t="s">
        <v>3639</v>
      </c>
      <c r="C300" t="s">
        <v>4114</v>
      </c>
      <c r="D300">
        <v>0.91</v>
      </c>
      <c r="E300">
        <v>0</v>
      </c>
      <c r="F300">
        <v>0</v>
      </c>
      <c r="G300">
        <v>0.08</v>
      </c>
      <c r="H300">
        <v>0</v>
      </c>
      <c r="I300">
        <v>0.5600000000000001</v>
      </c>
      <c r="J300">
        <v>0</v>
      </c>
      <c r="K300">
        <v>0.75</v>
      </c>
    </row>
    <row r="301" spans="1:11">
      <c r="A301" t="s">
        <v>3626</v>
      </c>
      <c r="B301" t="s">
        <v>3685</v>
      </c>
      <c r="C301" t="s">
        <v>4115</v>
      </c>
      <c r="D301">
        <v>0.91</v>
      </c>
      <c r="E301">
        <v>0.91</v>
      </c>
      <c r="F301">
        <v>0</v>
      </c>
      <c r="G301">
        <v>0</v>
      </c>
      <c r="H301">
        <v>0</v>
      </c>
      <c r="I301">
        <v>0</v>
      </c>
      <c r="J301">
        <v>0</v>
      </c>
      <c r="K301">
        <v>0</v>
      </c>
    </row>
    <row r="302" spans="1:11">
      <c r="A302" t="s">
        <v>3626</v>
      </c>
      <c r="B302" t="s">
        <v>3641</v>
      </c>
      <c r="C302" t="s">
        <v>4116</v>
      </c>
      <c r="D302">
        <v>0.9</v>
      </c>
      <c r="E302">
        <v>0</v>
      </c>
      <c r="F302">
        <v>0.9</v>
      </c>
      <c r="G302">
        <v>0.03</v>
      </c>
      <c r="H302">
        <v>0</v>
      </c>
      <c r="I302">
        <v>0</v>
      </c>
      <c r="J302">
        <v>0</v>
      </c>
      <c r="K302">
        <v>0</v>
      </c>
    </row>
    <row r="303" spans="1:11">
      <c r="A303" t="s">
        <v>3626</v>
      </c>
      <c r="B303" t="s">
        <v>3689</v>
      </c>
      <c r="C303" t="s">
        <v>4117</v>
      </c>
      <c r="D303">
        <v>0.9</v>
      </c>
      <c r="E303">
        <v>0</v>
      </c>
      <c r="F303">
        <v>0.22</v>
      </c>
      <c r="G303">
        <v>0.14</v>
      </c>
      <c r="H303">
        <v>0</v>
      </c>
      <c r="I303">
        <v>0</v>
      </c>
      <c r="J303">
        <v>0</v>
      </c>
      <c r="K303">
        <v>0.87</v>
      </c>
    </row>
    <row r="304" spans="1:11">
      <c r="A304" t="s">
        <v>3626</v>
      </c>
      <c r="B304" t="s">
        <v>3654</v>
      </c>
      <c r="C304" t="s">
        <v>4118</v>
      </c>
      <c r="D304">
        <v>0.89</v>
      </c>
      <c r="E304">
        <v>0</v>
      </c>
      <c r="F304">
        <v>0</v>
      </c>
      <c r="G304">
        <v>0.08</v>
      </c>
      <c r="H304">
        <v>0</v>
      </c>
      <c r="I304">
        <v>0</v>
      </c>
      <c r="J304">
        <v>0</v>
      </c>
      <c r="K304">
        <v>0.88</v>
      </c>
    </row>
    <row r="305" spans="1:11">
      <c r="A305" t="s">
        <v>3626</v>
      </c>
      <c r="B305" t="s">
        <v>3627</v>
      </c>
      <c r="C305" t="s">
        <v>4119</v>
      </c>
      <c r="D305">
        <v>0.89</v>
      </c>
      <c r="E305">
        <v>0</v>
      </c>
      <c r="F305">
        <v>0</v>
      </c>
      <c r="G305">
        <v>0.06</v>
      </c>
      <c r="H305">
        <v>0</v>
      </c>
      <c r="I305">
        <v>0</v>
      </c>
      <c r="J305">
        <v>0</v>
      </c>
      <c r="K305">
        <v>0.88</v>
      </c>
    </row>
    <row r="306" spans="1:11">
      <c r="A306" t="s">
        <v>3626</v>
      </c>
      <c r="B306" t="s">
        <v>3676</v>
      </c>
      <c r="C306" t="s">
        <v>4120</v>
      </c>
      <c r="D306">
        <v>0.89</v>
      </c>
      <c r="E306">
        <v>0</v>
      </c>
      <c r="F306">
        <v>0</v>
      </c>
      <c r="G306">
        <v>0.05</v>
      </c>
      <c r="H306">
        <v>0</v>
      </c>
      <c r="I306">
        <v>0</v>
      </c>
      <c r="J306">
        <v>0</v>
      </c>
      <c r="K306">
        <v>0.88</v>
      </c>
    </row>
    <row r="307" spans="1:11">
      <c r="A307" t="s">
        <v>3626</v>
      </c>
      <c r="B307" t="s">
        <v>3646</v>
      </c>
      <c r="C307" t="s">
        <v>4121</v>
      </c>
      <c r="D307">
        <v>0.88</v>
      </c>
      <c r="E307">
        <v>0</v>
      </c>
      <c r="F307">
        <v>0.88</v>
      </c>
      <c r="G307">
        <v>0.04</v>
      </c>
      <c r="H307">
        <v>0</v>
      </c>
      <c r="I307">
        <v>0</v>
      </c>
      <c r="J307">
        <v>0</v>
      </c>
      <c r="K307">
        <v>0</v>
      </c>
    </row>
    <row r="308" spans="1:11">
      <c r="A308" t="s">
        <v>3626</v>
      </c>
      <c r="B308" t="s">
        <v>3646</v>
      </c>
      <c r="C308" t="s">
        <v>4122</v>
      </c>
      <c r="D308">
        <v>0.88</v>
      </c>
      <c r="E308">
        <v>0</v>
      </c>
      <c r="F308">
        <v>0.88</v>
      </c>
      <c r="G308">
        <v>0.04</v>
      </c>
      <c r="H308">
        <v>0</v>
      </c>
      <c r="I308">
        <v>0</v>
      </c>
      <c r="J308">
        <v>0</v>
      </c>
      <c r="K308">
        <v>0</v>
      </c>
    </row>
    <row r="309" spans="1:11">
      <c r="A309" t="s">
        <v>3626</v>
      </c>
      <c r="B309" t="s">
        <v>3636</v>
      </c>
      <c r="C309" t="s">
        <v>4123</v>
      </c>
      <c r="D309">
        <v>0.88</v>
      </c>
      <c r="E309">
        <v>0</v>
      </c>
      <c r="F309">
        <v>0.78</v>
      </c>
      <c r="G309">
        <v>0.14</v>
      </c>
      <c r="H309">
        <v>0.31</v>
      </c>
      <c r="I309">
        <v>0</v>
      </c>
      <c r="J309">
        <v>0</v>
      </c>
      <c r="K309">
        <v>0</v>
      </c>
    </row>
    <row r="310" spans="1:11">
      <c r="A310" t="s">
        <v>3626</v>
      </c>
      <c r="B310" t="s">
        <v>3636</v>
      </c>
      <c r="C310" t="s">
        <v>4124</v>
      </c>
      <c r="D310">
        <v>0.88</v>
      </c>
      <c r="E310">
        <v>0</v>
      </c>
      <c r="F310">
        <v>0.78</v>
      </c>
      <c r="G310">
        <v>0.14</v>
      </c>
      <c r="H310">
        <v>0.31</v>
      </c>
      <c r="I310">
        <v>0</v>
      </c>
      <c r="J310">
        <v>0</v>
      </c>
      <c r="K310">
        <v>0</v>
      </c>
    </row>
    <row r="311" spans="1:11">
      <c r="A311" t="s">
        <v>3626</v>
      </c>
      <c r="B311" t="s">
        <v>3686</v>
      </c>
      <c r="C311" t="s">
        <v>4125</v>
      </c>
      <c r="D311">
        <v>0.88</v>
      </c>
      <c r="E311">
        <v>0</v>
      </c>
      <c r="F311">
        <v>0.88</v>
      </c>
      <c r="G311">
        <v>0</v>
      </c>
      <c r="H311">
        <v>0</v>
      </c>
      <c r="I311">
        <v>0</v>
      </c>
      <c r="J311">
        <v>0</v>
      </c>
      <c r="K311">
        <v>0</v>
      </c>
    </row>
    <row r="312" spans="1:11">
      <c r="A312" t="s">
        <v>3626</v>
      </c>
      <c r="B312" t="s">
        <v>3630</v>
      </c>
      <c r="C312" t="s">
        <v>4126</v>
      </c>
      <c r="D312">
        <v>0.87</v>
      </c>
      <c r="E312">
        <v>0.85</v>
      </c>
      <c r="F312">
        <v>0</v>
      </c>
      <c r="G312">
        <v>0.06</v>
      </c>
      <c r="H312">
        <v>0</v>
      </c>
      <c r="I312">
        <v>0</v>
      </c>
      <c r="J312">
        <v>0</v>
      </c>
      <c r="K312">
        <v>0</v>
      </c>
    </row>
    <row r="313" spans="1:11">
      <c r="A313" t="s">
        <v>3626</v>
      </c>
      <c r="B313" t="s">
        <v>3627</v>
      </c>
      <c r="C313" t="s">
        <v>4127</v>
      </c>
      <c r="D313">
        <v>0.86</v>
      </c>
      <c r="E313">
        <v>0</v>
      </c>
      <c r="F313">
        <v>0.79</v>
      </c>
      <c r="G313">
        <v>0.1</v>
      </c>
      <c r="H313">
        <v>0.25</v>
      </c>
      <c r="I313">
        <v>0</v>
      </c>
      <c r="J313">
        <v>0</v>
      </c>
      <c r="K313">
        <v>0</v>
      </c>
    </row>
    <row r="314" spans="1:11">
      <c r="A314" t="s">
        <v>3626</v>
      </c>
      <c r="B314" t="s">
        <v>3685</v>
      </c>
      <c r="C314" t="s">
        <v>4128</v>
      </c>
      <c r="D314">
        <v>0.86</v>
      </c>
      <c r="E314">
        <v>0.86</v>
      </c>
      <c r="F314">
        <v>0</v>
      </c>
      <c r="G314">
        <v>0</v>
      </c>
      <c r="H314">
        <v>0</v>
      </c>
      <c r="I314">
        <v>0</v>
      </c>
      <c r="J314">
        <v>0</v>
      </c>
      <c r="K314">
        <v>0</v>
      </c>
    </row>
    <row r="315" spans="1:11">
      <c r="A315" t="s">
        <v>3626</v>
      </c>
      <c r="B315" t="s">
        <v>3627</v>
      </c>
      <c r="C315" t="s">
        <v>4129</v>
      </c>
      <c r="D315">
        <v>0.86</v>
      </c>
      <c r="E315">
        <v>0</v>
      </c>
      <c r="F315">
        <v>0.25</v>
      </c>
      <c r="G315">
        <v>0.13</v>
      </c>
      <c r="H315">
        <v>0.3</v>
      </c>
      <c r="I315">
        <v>0</v>
      </c>
      <c r="J315">
        <v>0</v>
      </c>
      <c r="K315">
        <v>0.75</v>
      </c>
    </row>
    <row r="316" spans="1:11">
      <c r="A316" t="s">
        <v>3626</v>
      </c>
      <c r="B316" t="s">
        <v>3685</v>
      </c>
      <c r="C316" t="s">
        <v>4130</v>
      </c>
      <c r="D316">
        <v>0.86</v>
      </c>
      <c r="E316">
        <v>0.86</v>
      </c>
      <c r="F316">
        <v>0</v>
      </c>
      <c r="G316">
        <v>0</v>
      </c>
      <c r="H316">
        <v>0</v>
      </c>
      <c r="I316">
        <v>0</v>
      </c>
      <c r="J316">
        <v>0</v>
      </c>
      <c r="K316">
        <v>0</v>
      </c>
    </row>
    <row r="317" spans="1:11">
      <c r="A317" t="s">
        <v>3626</v>
      </c>
      <c r="B317" t="s">
        <v>3648</v>
      </c>
      <c r="C317" t="s">
        <v>4131</v>
      </c>
      <c r="D317">
        <v>0.86</v>
      </c>
      <c r="E317">
        <v>0</v>
      </c>
      <c r="F317">
        <v>0</v>
      </c>
      <c r="G317">
        <v>0.07000000000000001</v>
      </c>
      <c r="H317">
        <v>0</v>
      </c>
      <c r="I317">
        <v>0</v>
      </c>
      <c r="J317">
        <v>0</v>
      </c>
      <c r="K317">
        <v>0.85</v>
      </c>
    </row>
    <row r="318" spans="1:11">
      <c r="A318" t="s">
        <v>3626</v>
      </c>
      <c r="B318" t="s">
        <v>3690</v>
      </c>
      <c r="C318" t="s">
        <v>4132</v>
      </c>
      <c r="D318">
        <v>0.84</v>
      </c>
      <c r="E318">
        <v>0</v>
      </c>
      <c r="F318">
        <v>0.74</v>
      </c>
      <c r="G318">
        <v>0.12</v>
      </c>
      <c r="H318">
        <v>0.32</v>
      </c>
      <c r="I318">
        <v>0</v>
      </c>
      <c r="J318">
        <v>0</v>
      </c>
      <c r="K318">
        <v>0</v>
      </c>
    </row>
    <row r="319" spans="1:11">
      <c r="A319" t="s">
        <v>3626</v>
      </c>
      <c r="B319" t="s">
        <v>3677</v>
      </c>
      <c r="C319" t="s">
        <v>4133</v>
      </c>
      <c r="D319">
        <v>0.83</v>
      </c>
      <c r="E319">
        <v>0.5</v>
      </c>
      <c r="F319">
        <v>0.7</v>
      </c>
      <c r="G319">
        <v>0.06</v>
      </c>
      <c r="H319">
        <v>0</v>
      </c>
      <c r="I319">
        <v>0</v>
      </c>
      <c r="J319">
        <v>0</v>
      </c>
      <c r="K319">
        <v>0</v>
      </c>
    </row>
    <row r="320" spans="1:11">
      <c r="A320" t="s">
        <v>3626</v>
      </c>
      <c r="B320" t="s">
        <v>3630</v>
      </c>
      <c r="C320" t="s">
        <v>4134</v>
      </c>
      <c r="D320">
        <v>0.82</v>
      </c>
      <c r="E320">
        <v>0</v>
      </c>
      <c r="F320">
        <v>0.8100000000000001</v>
      </c>
      <c r="G320">
        <v>0.07000000000000001</v>
      </c>
      <c r="H320">
        <v>0</v>
      </c>
      <c r="I320">
        <v>0</v>
      </c>
      <c r="J320">
        <v>0</v>
      </c>
      <c r="K320">
        <v>0</v>
      </c>
    </row>
    <row r="321" spans="1:11">
      <c r="A321" t="s">
        <v>3626</v>
      </c>
      <c r="B321" t="s">
        <v>3656</v>
      </c>
      <c r="C321" t="s">
        <v>4135</v>
      </c>
      <c r="D321">
        <v>0.82</v>
      </c>
      <c r="E321">
        <v>0</v>
      </c>
      <c r="F321">
        <v>0.72</v>
      </c>
      <c r="G321">
        <v>0.14</v>
      </c>
      <c r="H321">
        <v>0.33</v>
      </c>
      <c r="I321">
        <v>0</v>
      </c>
      <c r="J321">
        <v>0</v>
      </c>
      <c r="K321">
        <v>0</v>
      </c>
    </row>
    <row r="322" spans="1:11">
      <c r="A322" t="s">
        <v>3626</v>
      </c>
      <c r="B322" t="s">
        <v>3677</v>
      </c>
      <c r="C322" t="s">
        <v>4136</v>
      </c>
      <c r="D322">
        <v>0.82</v>
      </c>
      <c r="E322">
        <v>0</v>
      </c>
      <c r="F322">
        <v>0.72</v>
      </c>
      <c r="G322">
        <v>0.14</v>
      </c>
      <c r="H322">
        <v>0.31</v>
      </c>
      <c r="I322">
        <v>0</v>
      </c>
      <c r="J322">
        <v>0</v>
      </c>
      <c r="K322">
        <v>0</v>
      </c>
    </row>
    <row r="323" spans="1:11">
      <c r="A323" t="s">
        <v>3626</v>
      </c>
      <c r="B323" t="s">
        <v>3677</v>
      </c>
      <c r="C323" t="s">
        <v>4137</v>
      </c>
      <c r="D323">
        <v>0.82</v>
      </c>
      <c r="E323">
        <v>0</v>
      </c>
      <c r="F323">
        <v>0.72</v>
      </c>
      <c r="G323">
        <v>0.14</v>
      </c>
      <c r="H323">
        <v>0.31</v>
      </c>
      <c r="I323">
        <v>0</v>
      </c>
      <c r="J323">
        <v>0</v>
      </c>
      <c r="K323">
        <v>0</v>
      </c>
    </row>
    <row r="324" spans="1:11">
      <c r="A324" t="s">
        <v>3626</v>
      </c>
      <c r="B324" t="s">
        <v>3691</v>
      </c>
      <c r="C324" t="s">
        <v>4138</v>
      </c>
      <c r="D324">
        <v>0.82</v>
      </c>
      <c r="E324">
        <v>0</v>
      </c>
      <c r="F324">
        <v>0.72</v>
      </c>
      <c r="G324">
        <v>0.14</v>
      </c>
      <c r="H324">
        <v>0.31</v>
      </c>
      <c r="I324">
        <v>0</v>
      </c>
      <c r="J324">
        <v>0</v>
      </c>
      <c r="K324">
        <v>0</v>
      </c>
    </row>
    <row r="325" spans="1:11">
      <c r="A325" t="s">
        <v>3626</v>
      </c>
      <c r="B325" t="s">
        <v>3662</v>
      </c>
      <c r="C325" t="s">
        <v>4139</v>
      </c>
      <c r="D325">
        <v>0.82</v>
      </c>
      <c r="E325">
        <v>0</v>
      </c>
      <c r="F325">
        <v>0</v>
      </c>
      <c r="G325">
        <v>0.04</v>
      </c>
      <c r="H325">
        <v>0</v>
      </c>
      <c r="I325">
        <v>0.25</v>
      </c>
      <c r="J325">
        <v>0</v>
      </c>
      <c r="K325">
        <v>0.75</v>
      </c>
    </row>
    <row r="326" spans="1:11">
      <c r="A326" t="s">
        <v>3626</v>
      </c>
      <c r="B326" t="s">
        <v>3634</v>
      </c>
      <c r="C326" t="s">
        <v>4140</v>
      </c>
      <c r="D326">
        <v>0.8100000000000001</v>
      </c>
      <c r="E326">
        <v>0</v>
      </c>
      <c r="F326">
        <v>0.72</v>
      </c>
      <c r="G326">
        <v>0.14</v>
      </c>
      <c r="H326">
        <v>0.29</v>
      </c>
      <c r="I326">
        <v>0</v>
      </c>
      <c r="J326">
        <v>0</v>
      </c>
      <c r="K326">
        <v>0</v>
      </c>
    </row>
    <row r="327" spans="1:11">
      <c r="A327" t="s">
        <v>3626</v>
      </c>
      <c r="B327" t="s">
        <v>3636</v>
      </c>
      <c r="C327" t="s">
        <v>4141</v>
      </c>
      <c r="D327">
        <v>0.8100000000000001</v>
      </c>
      <c r="E327">
        <v>0</v>
      </c>
      <c r="F327">
        <v>0.8</v>
      </c>
      <c r="G327">
        <v>0.05</v>
      </c>
      <c r="H327">
        <v>0</v>
      </c>
      <c r="I327">
        <v>0</v>
      </c>
      <c r="J327">
        <v>0</v>
      </c>
      <c r="K327">
        <v>0</v>
      </c>
    </row>
    <row r="328" spans="1:11">
      <c r="A328" t="s">
        <v>3626</v>
      </c>
      <c r="B328" t="s">
        <v>3692</v>
      </c>
      <c r="C328" t="s">
        <v>4142</v>
      </c>
      <c r="D328">
        <v>0.8100000000000001</v>
      </c>
      <c r="E328">
        <v>0</v>
      </c>
      <c r="F328">
        <v>0.8</v>
      </c>
      <c r="G328">
        <v>0.05</v>
      </c>
      <c r="H328">
        <v>0</v>
      </c>
      <c r="I328">
        <v>0</v>
      </c>
      <c r="J328">
        <v>0</v>
      </c>
      <c r="K328">
        <v>0</v>
      </c>
    </row>
    <row r="329" spans="1:11">
      <c r="A329" t="s">
        <v>3626</v>
      </c>
      <c r="B329" t="s">
        <v>3632</v>
      </c>
      <c r="C329" t="s">
        <v>4143</v>
      </c>
      <c r="D329">
        <v>0.8100000000000001</v>
      </c>
      <c r="E329">
        <v>0</v>
      </c>
      <c r="F329">
        <v>0.2</v>
      </c>
      <c r="G329">
        <v>0.08</v>
      </c>
      <c r="H329">
        <v>0</v>
      </c>
      <c r="I329">
        <v>0</v>
      </c>
      <c r="J329">
        <v>0</v>
      </c>
      <c r="K329">
        <v>0.75</v>
      </c>
    </row>
    <row r="330" spans="1:11">
      <c r="A330" t="s">
        <v>3626</v>
      </c>
      <c r="B330" t="s">
        <v>3641</v>
      </c>
      <c r="C330" t="s">
        <v>4144</v>
      </c>
      <c r="D330">
        <v>0.8100000000000001</v>
      </c>
      <c r="E330">
        <v>0</v>
      </c>
      <c r="F330">
        <v>0.2</v>
      </c>
      <c r="G330">
        <v>0.08</v>
      </c>
      <c r="H330">
        <v>0</v>
      </c>
      <c r="I330">
        <v>0</v>
      </c>
      <c r="J330">
        <v>0</v>
      </c>
      <c r="K330">
        <v>0.75</v>
      </c>
    </row>
    <row r="331" spans="1:11">
      <c r="A331" t="s">
        <v>3626</v>
      </c>
      <c r="B331" t="s">
        <v>3693</v>
      </c>
      <c r="C331" t="s">
        <v>4145</v>
      </c>
      <c r="D331">
        <v>0.8100000000000001</v>
      </c>
      <c r="E331">
        <v>0</v>
      </c>
      <c r="F331">
        <v>0.72</v>
      </c>
      <c r="G331">
        <v>0.14</v>
      </c>
      <c r="H331">
        <v>0.27</v>
      </c>
      <c r="I331">
        <v>0</v>
      </c>
      <c r="J331">
        <v>0</v>
      </c>
      <c r="K331">
        <v>0</v>
      </c>
    </row>
    <row r="332" spans="1:11">
      <c r="A332" t="s">
        <v>3626</v>
      </c>
      <c r="B332" t="s">
        <v>3641</v>
      </c>
      <c r="C332" t="s">
        <v>4146</v>
      </c>
      <c r="D332">
        <v>0.8100000000000001</v>
      </c>
      <c r="E332">
        <v>0</v>
      </c>
      <c r="F332">
        <v>0.2</v>
      </c>
      <c r="G332">
        <v>0.05</v>
      </c>
      <c r="H332">
        <v>0</v>
      </c>
      <c r="I332">
        <v>0</v>
      </c>
      <c r="J332">
        <v>0</v>
      </c>
      <c r="K332">
        <v>0.75</v>
      </c>
    </row>
    <row r="333" spans="1:11">
      <c r="A333" t="s">
        <v>3626</v>
      </c>
      <c r="B333" t="s">
        <v>3630</v>
      </c>
      <c r="C333" t="s">
        <v>4147</v>
      </c>
      <c r="D333">
        <v>0.8</v>
      </c>
      <c r="E333">
        <v>0</v>
      </c>
      <c r="F333">
        <v>0.2</v>
      </c>
      <c r="G333">
        <v>0.03</v>
      </c>
      <c r="H333">
        <v>0</v>
      </c>
      <c r="I333">
        <v>0</v>
      </c>
      <c r="J333">
        <v>0</v>
      </c>
      <c r="K333">
        <v>0.75</v>
      </c>
    </row>
    <row r="334" spans="1:11">
      <c r="A334" t="s">
        <v>3626</v>
      </c>
      <c r="B334" t="s">
        <v>3630</v>
      </c>
      <c r="C334" t="s">
        <v>4148</v>
      </c>
      <c r="D334">
        <v>0.8</v>
      </c>
      <c r="E334">
        <v>0</v>
      </c>
      <c r="F334">
        <v>0.78</v>
      </c>
      <c r="G334">
        <v>0.06</v>
      </c>
      <c r="H334">
        <v>0</v>
      </c>
      <c r="I334">
        <v>0</v>
      </c>
      <c r="J334">
        <v>0</v>
      </c>
      <c r="K334">
        <v>0</v>
      </c>
    </row>
    <row r="335" spans="1:11">
      <c r="A335" t="s">
        <v>3626</v>
      </c>
      <c r="B335" t="s">
        <v>3632</v>
      </c>
      <c r="C335" t="s">
        <v>4149</v>
      </c>
      <c r="D335">
        <v>0.79</v>
      </c>
      <c r="E335">
        <v>0</v>
      </c>
      <c r="F335">
        <v>0.7</v>
      </c>
      <c r="G335">
        <v>0.05</v>
      </c>
      <c r="H335">
        <v>0.32</v>
      </c>
      <c r="I335">
        <v>0</v>
      </c>
      <c r="J335">
        <v>0</v>
      </c>
      <c r="K335">
        <v>0</v>
      </c>
    </row>
    <row r="336" spans="1:11">
      <c r="A336" t="s">
        <v>3626</v>
      </c>
      <c r="B336" t="s">
        <v>3685</v>
      </c>
      <c r="C336" t="s">
        <v>4150</v>
      </c>
      <c r="D336">
        <v>0.78</v>
      </c>
      <c r="E336">
        <v>0.78</v>
      </c>
      <c r="F336">
        <v>0</v>
      </c>
      <c r="G336">
        <v>0</v>
      </c>
      <c r="H336">
        <v>0</v>
      </c>
      <c r="I336">
        <v>0</v>
      </c>
      <c r="J336">
        <v>0</v>
      </c>
      <c r="K336">
        <v>0</v>
      </c>
    </row>
    <row r="337" spans="1:11">
      <c r="A337" t="s">
        <v>3626</v>
      </c>
      <c r="B337" t="s">
        <v>3687</v>
      </c>
      <c r="C337" t="s">
        <v>4151</v>
      </c>
      <c r="D337">
        <v>0.78</v>
      </c>
      <c r="E337">
        <v>0</v>
      </c>
      <c r="F337">
        <v>0.1</v>
      </c>
      <c r="G337">
        <v>0.06</v>
      </c>
      <c r="H337">
        <v>0</v>
      </c>
      <c r="I337">
        <v>0</v>
      </c>
      <c r="J337">
        <v>0</v>
      </c>
      <c r="K337">
        <v>0.75</v>
      </c>
    </row>
    <row r="338" spans="1:11">
      <c r="A338" t="s">
        <v>3626</v>
      </c>
      <c r="B338" t="s">
        <v>3694</v>
      </c>
      <c r="C338" t="s">
        <v>4152</v>
      </c>
      <c r="D338">
        <v>0.77</v>
      </c>
      <c r="E338">
        <v>0</v>
      </c>
      <c r="F338">
        <v>0</v>
      </c>
      <c r="G338">
        <v>0.09</v>
      </c>
      <c r="H338">
        <v>0</v>
      </c>
      <c r="I338">
        <v>0</v>
      </c>
      <c r="J338">
        <v>0</v>
      </c>
      <c r="K338">
        <v>0.75</v>
      </c>
    </row>
    <row r="339" spans="1:11">
      <c r="A339" t="s">
        <v>3626</v>
      </c>
      <c r="B339" t="s">
        <v>3685</v>
      </c>
      <c r="C339" t="s">
        <v>4153</v>
      </c>
      <c r="D339">
        <v>0.77</v>
      </c>
      <c r="E339">
        <v>0.77</v>
      </c>
      <c r="F339">
        <v>0</v>
      </c>
      <c r="G339">
        <v>0</v>
      </c>
      <c r="H339">
        <v>0</v>
      </c>
      <c r="I339">
        <v>0</v>
      </c>
      <c r="J339">
        <v>0</v>
      </c>
      <c r="K339">
        <v>0</v>
      </c>
    </row>
    <row r="340" spans="1:11">
      <c r="A340" t="s">
        <v>3626</v>
      </c>
      <c r="B340" t="s">
        <v>3654</v>
      </c>
      <c r="C340" t="s">
        <v>4154</v>
      </c>
      <c r="D340">
        <v>0.77</v>
      </c>
      <c r="E340">
        <v>0</v>
      </c>
      <c r="F340">
        <v>0</v>
      </c>
      <c r="G340">
        <v>0.08</v>
      </c>
      <c r="H340">
        <v>0</v>
      </c>
      <c r="I340">
        <v>0</v>
      </c>
      <c r="J340">
        <v>0</v>
      </c>
      <c r="K340">
        <v>0.75</v>
      </c>
    </row>
    <row r="341" spans="1:11">
      <c r="A341" t="s">
        <v>3626</v>
      </c>
      <c r="B341" t="s">
        <v>3627</v>
      </c>
      <c r="C341" t="s">
        <v>4155</v>
      </c>
      <c r="D341">
        <v>0.77</v>
      </c>
      <c r="E341">
        <v>0</v>
      </c>
      <c r="F341">
        <v>0</v>
      </c>
      <c r="G341">
        <v>0.08</v>
      </c>
      <c r="H341">
        <v>0</v>
      </c>
      <c r="I341">
        <v>0</v>
      </c>
      <c r="J341">
        <v>0</v>
      </c>
      <c r="K341">
        <v>0.75</v>
      </c>
    </row>
    <row r="342" spans="1:11">
      <c r="A342" t="s">
        <v>3626</v>
      </c>
      <c r="B342" t="s">
        <v>3627</v>
      </c>
      <c r="C342" t="s">
        <v>4156</v>
      </c>
      <c r="D342">
        <v>0.77</v>
      </c>
      <c r="E342">
        <v>0</v>
      </c>
      <c r="F342">
        <v>0</v>
      </c>
      <c r="G342">
        <v>0.08</v>
      </c>
      <c r="H342">
        <v>0</v>
      </c>
      <c r="I342">
        <v>0</v>
      </c>
      <c r="J342">
        <v>0</v>
      </c>
      <c r="K342">
        <v>0.75</v>
      </c>
    </row>
    <row r="343" spans="1:11">
      <c r="A343" t="s">
        <v>3626</v>
      </c>
      <c r="B343" t="s">
        <v>3651</v>
      </c>
      <c r="C343" t="s">
        <v>4157</v>
      </c>
      <c r="D343">
        <v>0.77</v>
      </c>
      <c r="E343">
        <v>0</v>
      </c>
      <c r="F343">
        <v>0</v>
      </c>
      <c r="G343">
        <v>0.07000000000000001</v>
      </c>
      <c r="H343">
        <v>0</v>
      </c>
      <c r="I343">
        <v>0</v>
      </c>
      <c r="J343">
        <v>0</v>
      </c>
      <c r="K343">
        <v>0.75</v>
      </c>
    </row>
    <row r="344" spans="1:11">
      <c r="A344" t="s">
        <v>3626</v>
      </c>
      <c r="B344" t="s">
        <v>3627</v>
      </c>
      <c r="C344" t="s">
        <v>4158</v>
      </c>
      <c r="D344">
        <v>0.77</v>
      </c>
      <c r="E344">
        <v>0</v>
      </c>
      <c r="F344">
        <v>0</v>
      </c>
      <c r="G344">
        <v>0.06</v>
      </c>
      <c r="H344">
        <v>0</v>
      </c>
      <c r="I344">
        <v>0</v>
      </c>
      <c r="J344">
        <v>0</v>
      </c>
      <c r="K344">
        <v>0.75</v>
      </c>
    </row>
    <row r="345" spans="1:11">
      <c r="A345" t="s">
        <v>3626</v>
      </c>
      <c r="B345" t="s">
        <v>3695</v>
      </c>
      <c r="C345" t="s">
        <v>4159</v>
      </c>
      <c r="D345">
        <v>0.77</v>
      </c>
      <c r="E345">
        <v>0</v>
      </c>
      <c r="F345">
        <v>0</v>
      </c>
      <c r="G345">
        <v>0.06</v>
      </c>
      <c r="H345">
        <v>0</v>
      </c>
      <c r="I345">
        <v>0</v>
      </c>
      <c r="J345">
        <v>0</v>
      </c>
      <c r="K345">
        <v>0.75</v>
      </c>
    </row>
    <row r="346" spans="1:11">
      <c r="A346" t="s">
        <v>3626</v>
      </c>
      <c r="B346" t="s">
        <v>3689</v>
      </c>
      <c r="C346" t="s">
        <v>4160</v>
      </c>
      <c r="D346">
        <v>0.76</v>
      </c>
      <c r="E346">
        <v>0</v>
      </c>
      <c r="F346">
        <v>0</v>
      </c>
      <c r="G346">
        <v>0.06</v>
      </c>
      <c r="H346">
        <v>0</v>
      </c>
      <c r="I346">
        <v>0</v>
      </c>
      <c r="J346">
        <v>0</v>
      </c>
      <c r="K346">
        <v>0.75</v>
      </c>
    </row>
    <row r="347" spans="1:11">
      <c r="A347" t="s">
        <v>3626</v>
      </c>
      <c r="B347" t="s">
        <v>3656</v>
      </c>
      <c r="C347" t="s">
        <v>4161</v>
      </c>
      <c r="D347">
        <v>0.76</v>
      </c>
      <c r="E347">
        <v>0</v>
      </c>
      <c r="F347">
        <v>0.75</v>
      </c>
      <c r="G347">
        <v>0.06</v>
      </c>
      <c r="H347">
        <v>0</v>
      </c>
      <c r="I347">
        <v>0</v>
      </c>
      <c r="J347">
        <v>0</v>
      </c>
      <c r="K347">
        <v>0</v>
      </c>
    </row>
    <row r="348" spans="1:11">
      <c r="A348" t="s">
        <v>3626</v>
      </c>
      <c r="B348" t="s">
        <v>3627</v>
      </c>
      <c r="C348" t="s">
        <v>4162</v>
      </c>
      <c r="D348">
        <v>0.76</v>
      </c>
      <c r="E348">
        <v>0</v>
      </c>
      <c r="F348">
        <v>0</v>
      </c>
      <c r="G348">
        <v>0.06</v>
      </c>
      <c r="H348">
        <v>0</v>
      </c>
      <c r="I348">
        <v>0</v>
      </c>
      <c r="J348">
        <v>0</v>
      </c>
      <c r="K348">
        <v>0.75</v>
      </c>
    </row>
    <row r="349" spans="1:11">
      <c r="A349" t="s">
        <v>3626</v>
      </c>
      <c r="B349" t="s">
        <v>3637</v>
      </c>
      <c r="C349" t="s">
        <v>4163</v>
      </c>
      <c r="D349">
        <v>0.76</v>
      </c>
      <c r="E349">
        <v>0</v>
      </c>
      <c r="F349">
        <v>0</v>
      </c>
      <c r="G349">
        <v>0.06</v>
      </c>
      <c r="H349">
        <v>0</v>
      </c>
      <c r="I349">
        <v>0</v>
      </c>
      <c r="J349">
        <v>0</v>
      </c>
      <c r="K349">
        <v>0.75</v>
      </c>
    </row>
    <row r="350" spans="1:11">
      <c r="A350" t="s">
        <v>3626</v>
      </c>
      <c r="B350" t="s">
        <v>3695</v>
      </c>
      <c r="C350" t="s">
        <v>4164</v>
      </c>
      <c r="D350">
        <v>0.76</v>
      </c>
      <c r="E350">
        <v>0</v>
      </c>
      <c r="F350">
        <v>0</v>
      </c>
      <c r="G350">
        <v>0.06</v>
      </c>
      <c r="H350">
        <v>0</v>
      </c>
      <c r="I350">
        <v>0</v>
      </c>
      <c r="J350">
        <v>0</v>
      </c>
      <c r="K350">
        <v>0.75</v>
      </c>
    </row>
    <row r="351" spans="1:11">
      <c r="A351" t="s">
        <v>3626</v>
      </c>
      <c r="B351" t="s">
        <v>3653</v>
      </c>
      <c r="C351" t="s">
        <v>4165</v>
      </c>
      <c r="D351">
        <v>0.76</v>
      </c>
      <c r="E351">
        <v>0</v>
      </c>
      <c r="F351">
        <v>0</v>
      </c>
      <c r="G351">
        <v>0.05</v>
      </c>
      <c r="H351">
        <v>0</v>
      </c>
      <c r="I351">
        <v>0</v>
      </c>
      <c r="J351">
        <v>0</v>
      </c>
      <c r="K351">
        <v>0.75</v>
      </c>
    </row>
    <row r="352" spans="1:11">
      <c r="A352" t="s">
        <v>3626</v>
      </c>
      <c r="B352" t="s">
        <v>3687</v>
      </c>
      <c r="C352" t="s">
        <v>4166</v>
      </c>
      <c r="D352">
        <v>0.76</v>
      </c>
      <c r="E352">
        <v>0</v>
      </c>
      <c r="F352">
        <v>0</v>
      </c>
      <c r="G352">
        <v>0.05</v>
      </c>
      <c r="H352">
        <v>0</v>
      </c>
      <c r="I352">
        <v>0</v>
      </c>
      <c r="J352">
        <v>0</v>
      </c>
      <c r="K352">
        <v>0.75</v>
      </c>
    </row>
    <row r="353" spans="1:11">
      <c r="A353" t="s">
        <v>3626</v>
      </c>
      <c r="B353" t="s">
        <v>3687</v>
      </c>
      <c r="C353" t="s">
        <v>4167</v>
      </c>
      <c r="D353">
        <v>0.76</v>
      </c>
      <c r="E353">
        <v>0</v>
      </c>
      <c r="F353">
        <v>0</v>
      </c>
      <c r="G353">
        <v>0.05</v>
      </c>
      <c r="H353">
        <v>0</v>
      </c>
      <c r="I353">
        <v>0</v>
      </c>
      <c r="J353">
        <v>0</v>
      </c>
      <c r="K353">
        <v>0.75</v>
      </c>
    </row>
    <row r="354" spans="1:11">
      <c r="A354" t="s">
        <v>3626</v>
      </c>
      <c r="B354" t="s">
        <v>3671</v>
      </c>
      <c r="C354" t="s">
        <v>4168</v>
      </c>
      <c r="D354">
        <v>0.76</v>
      </c>
      <c r="E354">
        <v>0</v>
      </c>
      <c r="F354">
        <v>0</v>
      </c>
      <c r="G354">
        <v>0.05</v>
      </c>
      <c r="H354">
        <v>0</v>
      </c>
      <c r="I354">
        <v>0</v>
      </c>
      <c r="J354">
        <v>0</v>
      </c>
      <c r="K354">
        <v>0.75</v>
      </c>
    </row>
    <row r="355" spans="1:11">
      <c r="A355" t="s">
        <v>3626</v>
      </c>
      <c r="B355" t="s">
        <v>3630</v>
      </c>
      <c r="C355" t="s">
        <v>4169</v>
      </c>
      <c r="D355">
        <v>0.76</v>
      </c>
      <c r="E355">
        <v>0</v>
      </c>
      <c r="F355">
        <v>0.75</v>
      </c>
      <c r="G355">
        <v>0.05</v>
      </c>
      <c r="H355">
        <v>0</v>
      </c>
      <c r="I355">
        <v>0</v>
      </c>
      <c r="J355">
        <v>0</v>
      </c>
      <c r="K355">
        <v>0</v>
      </c>
    </row>
    <row r="356" spans="1:11">
      <c r="A356" t="s">
        <v>3626</v>
      </c>
      <c r="B356" t="s">
        <v>3627</v>
      </c>
      <c r="C356" t="s">
        <v>4170</v>
      </c>
      <c r="D356">
        <v>0.76</v>
      </c>
      <c r="E356">
        <v>0</v>
      </c>
      <c r="F356">
        <v>0</v>
      </c>
      <c r="G356">
        <v>0.04</v>
      </c>
      <c r="H356">
        <v>0</v>
      </c>
      <c r="I356">
        <v>0</v>
      </c>
      <c r="J356">
        <v>0</v>
      </c>
      <c r="K356">
        <v>0.75</v>
      </c>
    </row>
    <row r="357" spans="1:11">
      <c r="A357" t="s">
        <v>3626</v>
      </c>
      <c r="B357" t="s">
        <v>3651</v>
      </c>
      <c r="C357" t="s">
        <v>4171</v>
      </c>
      <c r="D357">
        <v>0.76</v>
      </c>
      <c r="E357">
        <v>0</v>
      </c>
      <c r="F357">
        <v>0</v>
      </c>
      <c r="G357">
        <v>0.04</v>
      </c>
      <c r="H357">
        <v>0</v>
      </c>
      <c r="I357">
        <v>0</v>
      </c>
      <c r="J357">
        <v>0</v>
      </c>
      <c r="K357">
        <v>0.75</v>
      </c>
    </row>
    <row r="358" spans="1:11">
      <c r="A358" t="s">
        <v>3626</v>
      </c>
      <c r="B358" t="s">
        <v>3696</v>
      </c>
      <c r="C358" t="s">
        <v>4172</v>
      </c>
      <c r="D358">
        <v>0.76</v>
      </c>
      <c r="E358">
        <v>0</v>
      </c>
      <c r="F358">
        <v>0</v>
      </c>
      <c r="G358">
        <v>0.04</v>
      </c>
      <c r="H358">
        <v>0</v>
      </c>
      <c r="I358">
        <v>0</v>
      </c>
      <c r="J358">
        <v>0</v>
      </c>
      <c r="K358">
        <v>0.75</v>
      </c>
    </row>
    <row r="359" spans="1:11">
      <c r="A359" t="s">
        <v>3626</v>
      </c>
      <c r="B359" t="s">
        <v>3695</v>
      </c>
      <c r="C359" t="s">
        <v>4173</v>
      </c>
      <c r="D359">
        <v>0.76</v>
      </c>
      <c r="E359">
        <v>0</v>
      </c>
      <c r="F359">
        <v>0</v>
      </c>
      <c r="G359">
        <v>0.04</v>
      </c>
      <c r="H359">
        <v>0</v>
      </c>
      <c r="I359">
        <v>0</v>
      </c>
      <c r="J359">
        <v>0</v>
      </c>
      <c r="K359">
        <v>0.75</v>
      </c>
    </row>
    <row r="360" spans="1:11">
      <c r="A360" t="s">
        <v>3626</v>
      </c>
      <c r="B360" t="s">
        <v>3677</v>
      </c>
      <c r="C360" t="s">
        <v>4174</v>
      </c>
      <c r="D360">
        <v>0.76</v>
      </c>
      <c r="E360">
        <v>0</v>
      </c>
      <c r="F360">
        <v>0.72</v>
      </c>
      <c r="G360">
        <v>0.14</v>
      </c>
      <c r="H360">
        <v>0</v>
      </c>
      <c r="I360">
        <v>0</v>
      </c>
      <c r="J360">
        <v>0</v>
      </c>
      <c r="K360">
        <v>0</v>
      </c>
    </row>
    <row r="361" spans="1:11">
      <c r="A361" t="s">
        <v>3626</v>
      </c>
      <c r="B361" t="s">
        <v>3697</v>
      </c>
      <c r="C361" t="s">
        <v>4175</v>
      </c>
      <c r="D361">
        <v>0.76</v>
      </c>
      <c r="E361">
        <v>0</v>
      </c>
      <c r="F361">
        <v>0</v>
      </c>
      <c r="G361">
        <v>0.04</v>
      </c>
      <c r="H361">
        <v>0</v>
      </c>
      <c r="I361">
        <v>0</v>
      </c>
      <c r="J361">
        <v>0</v>
      </c>
      <c r="K361">
        <v>0.75</v>
      </c>
    </row>
    <row r="362" spans="1:11">
      <c r="A362" t="s">
        <v>3626</v>
      </c>
      <c r="B362" t="s">
        <v>3630</v>
      </c>
      <c r="C362" t="s">
        <v>4176</v>
      </c>
      <c r="D362">
        <v>0.76</v>
      </c>
      <c r="E362">
        <v>0</v>
      </c>
      <c r="F362">
        <v>0</v>
      </c>
      <c r="G362">
        <v>0.03</v>
      </c>
      <c r="H362">
        <v>0</v>
      </c>
      <c r="I362">
        <v>0</v>
      </c>
      <c r="J362">
        <v>0</v>
      </c>
      <c r="K362">
        <v>0.75</v>
      </c>
    </row>
    <row r="363" spans="1:11">
      <c r="A363" t="s">
        <v>3626</v>
      </c>
      <c r="B363" t="s">
        <v>3642</v>
      </c>
      <c r="C363" t="s">
        <v>4177</v>
      </c>
      <c r="D363">
        <v>0.76</v>
      </c>
      <c r="E363">
        <v>0</v>
      </c>
      <c r="F363">
        <v>0</v>
      </c>
      <c r="G363">
        <v>0.03</v>
      </c>
      <c r="H363">
        <v>0</v>
      </c>
      <c r="I363">
        <v>0</v>
      </c>
      <c r="J363">
        <v>0</v>
      </c>
      <c r="K363">
        <v>0.75</v>
      </c>
    </row>
    <row r="364" spans="1:11">
      <c r="A364" t="s">
        <v>3626</v>
      </c>
      <c r="B364" t="s">
        <v>3657</v>
      </c>
      <c r="C364" t="s">
        <v>4178</v>
      </c>
      <c r="D364">
        <v>0.76</v>
      </c>
      <c r="E364">
        <v>0</v>
      </c>
      <c r="F364">
        <v>0</v>
      </c>
      <c r="G364">
        <v>0.03</v>
      </c>
      <c r="H364">
        <v>0</v>
      </c>
      <c r="I364">
        <v>0</v>
      </c>
      <c r="J364">
        <v>0</v>
      </c>
      <c r="K364">
        <v>0.75</v>
      </c>
    </row>
    <row r="365" spans="1:11">
      <c r="A365" t="s">
        <v>3626</v>
      </c>
      <c r="B365" t="s">
        <v>3671</v>
      </c>
      <c r="C365" t="s">
        <v>4179</v>
      </c>
      <c r="D365">
        <v>0.76</v>
      </c>
      <c r="E365">
        <v>0</v>
      </c>
      <c r="F365">
        <v>0</v>
      </c>
      <c r="G365">
        <v>0.03</v>
      </c>
      <c r="H365">
        <v>0</v>
      </c>
      <c r="I365">
        <v>0</v>
      </c>
      <c r="J365">
        <v>0</v>
      </c>
      <c r="K365">
        <v>0.75</v>
      </c>
    </row>
    <row r="366" spans="1:11">
      <c r="A366" t="s">
        <v>3626</v>
      </c>
      <c r="B366" t="s">
        <v>3641</v>
      </c>
      <c r="C366" t="s">
        <v>4180</v>
      </c>
      <c r="D366">
        <v>0.76</v>
      </c>
      <c r="E366">
        <v>0</v>
      </c>
      <c r="F366">
        <v>0.75</v>
      </c>
      <c r="G366">
        <v>0.03</v>
      </c>
      <c r="H366">
        <v>0</v>
      </c>
      <c r="I366">
        <v>0</v>
      </c>
      <c r="J366">
        <v>0</v>
      </c>
      <c r="K366">
        <v>0</v>
      </c>
    </row>
    <row r="367" spans="1:11">
      <c r="A367" t="s">
        <v>3626</v>
      </c>
      <c r="B367" t="s">
        <v>3662</v>
      </c>
      <c r="C367" t="s">
        <v>4181</v>
      </c>
      <c r="D367">
        <v>0.76</v>
      </c>
      <c r="E367">
        <v>0</v>
      </c>
      <c r="F367">
        <v>0</v>
      </c>
      <c r="G367">
        <v>0.03</v>
      </c>
      <c r="H367">
        <v>0</v>
      </c>
      <c r="I367">
        <v>0</v>
      </c>
      <c r="J367">
        <v>0</v>
      </c>
      <c r="K367">
        <v>0.75</v>
      </c>
    </row>
    <row r="368" spans="1:11">
      <c r="A368" t="s">
        <v>3626</v>
      </c>
      <c r="B368" t="s">
        <v>3630</v>
      </c>
      <c r="C368" t="s">
        <v>4182</v>
      </c>
      <c r="D368">
        <v>0.76</v>
      </c>
      <c r="E368">
        <v>0</v>
      </c>
      <c r="F368">
        <v>0</v>
      </c>
      <c r="G368">
        <v>0.03</v>
      </c>
      <c r="H368">
        <v>0</v>
      </c>
      <c r="I368">
        <v>0</v>
      </c>
      <c r="J368">
        <v>0</v>
      </c>
      <c r="K368">
        <v>0.75</v>
      </c>
    </row>
    <row r="369" spans="1:11">
      <c r="A369" t="s">
        <v>3626</v>
      </c>
      <c r="B369" t="s">
        <v>3627</v>
      </c>
      <c r="C369" t="s">
        <v>4183</v>
      </c>
      <c r="D369">
        <v>0.76</v>
      </c>
      <c r="E369">
        <v>0</v>
      </c>
      <c r="F369">
        <v>0.75</v>
      </c>
      <c r="G369">
        <v>0.03</v>
      </c>
      <c r="H369">
        <v>0</v>
      </c>
      <c r="I369">
        <v>0</v>
      </c>
      <c r="J369">
        <v>0</v>
      </c>
      <c r="K369">
        <v>0</v>
      </c>
    </row>
    <row r="370" spans="1:11">
      <c r="A370" t="s">
        <v>3626</v>
      </c>
      <c r="B370" t="s">
        <v>3639</v>
      </c>
      <c r="C370" t="s">
        <v>4184</v>
      </c>
      <c r="D370">
        <v>0.76</v>
      </c>
      <c r="E370">
        <v>0</v>
      </c>
      <c r="F370">
        <v>0</v>
      </c>
      <c r="G370">
        <v>0.03</v>
      </c>
      <c r="H370">
        <v>0</v>
      </c>
      <c r="I370">
        <v>0</v>
      </c>
      <c r="J370">
        <v>0</v>
      </c>
      <c r="K370">
        <v>0.75</v>
      </c>
    </row>
    <row r="371" spans="1:11">
      <c r="A371" t="s">
        <v>3626</v>
      </c>
      <c r="B371" t="s">
        <v>3698</v>
      </c>
      <c r="C371" t="s">
        <v>4185</v>
      </c>
      <c r="D371">
        <v>0.76</v>
      </c>
      <c r="E371">
        <v>0</v>
      </c>
      <c r="F371">
        <v>0</v>
      </c>
      <c r="G371">
        <v>0.03</v>
      </c>
      <c r="H371">
        <v>0</v>
      </c>
      <c r="I371">
        <v>0</v>
      </c>
      <c r="J371">
        <v>0</v>
      </c>
      <c r="K371">
        <v>0.75</v>
      </c>
    </row>
    <row r="372" spans="1:11">
      <c r="A372" t="s">
        <v>3626</v>
      </c>
      <c r="B372" t="s">
        <v>3641</v>
      </c>
      <c r="C372" t="s">
        <v>4186</v>
      </c>
      <c r="D372">
        <v>0.76</v>
      </c>
      <c r="E372">
        <v>0</v>
      </c>
      <c r="F372">
        <v>0.75</v>
      </c>
      <c r="G372">
        <v>0.02</v>
      </c>
      <c r="H372">
        <v>0</v>
      </c>
      <c r="I372">
        <v>0</v>
      </c>
      <c r="J372">
        <v>0</v>
      </c>
      <c r="K372">
        <v>0</v>
      </c>
    </row>
    <row r="373" spans="1:11">
      <c r="A373" t="s">
        <v>3626</v>
      </c>
      <c r="B373" t="s">
        <v>3672</v>
      </c>
      <c r="C373" t="s">
        <v>4187</v>
      </c>
      <c r="D373">
        <v>0.75</v>
      </c>
      <c r="E373">
        <v>0</v>
      </c>
      <c r="F373">
        <v>0.75</v>
      </c>
      <c r="G373">
        <v>0.01</v>
      </c>
      <c r="H373">
        <v>0</v>
      </c>
      <c r="I373">
        <v>0</v>
      </c>
      <c r="J373">
        <v>0</v>
      </c>
      <c r="K373">
        <v>0</v>
      </c>
    </row>
    <row r="374" spans="1:11">
      <c r="A374" t="s">
        <v>3626</v>
      </c>
      <c r="B374" t="s">
        <v>3671</v>
      </c>
      <c r="C374" t="s">
        <v>4188</v>
      </c>
      <c r="D374">
        <v>0.75</v>
      </c>
      <c r="E374">
        <v>0</v>
      </c>
      <c r="F374">
        <v>0</v>
      </c>
      <c r="G374">
        <v>0.01</v>
      </c>
      <c r="H374">
        <v>0</v>
      </c>
      <c r="I374">
        <v>0</v>
      </c>
      <c r="J374">
        <v>0</v>
      </c>
      <c r="K374">
        <v>0.75</v>
      </c>
    </row>
    <row r="375" spans="1:11">
      <c r="A375" t="s">
        <v>3626</v>
      </c>
      <c r="B375" t="s">
        <v>3630</v>
      </c>
      <c r="C375" t="s">
        <v>4189</v>
      </c>
      <c r="D375">
        <v>0.75</v>
      </c>
      <c r="E375">
        <v>0</v>
      </c>
      <c r="F375">
        <v>0</v>
      </c>
      <c r="G375">
        <v>0.01</v>
      </c>
      <c r="H375">
        <v>0</v>
      </c>
      <c r="I375">
        <v>0</v>
      </c>
      <c r="J375">
        <v>0</v>
      </c>
      <c r="K375">
        <v>0.75</v>
      </c>
    </row>
    <row r="376" spans="1:11">
      <c r="A376" t="s">
        <v>3626</v>
      </c>
      <c r="B376" t="s">
        <v>3654</v>
      </c>
      <c r="C376" t="s">
        <v>4190</v>
      </c>
      <c r="D376">
        <v>0.75</v>
      </c>
      <c r="E376">
        <v>0</v>
      </c>
      <c r="F376">
        <v>0</v>
      </c>
      <c r="G376">
        <v>0.01</v>
      </c>
      <c r="H376">
        <v>0</v>
      </c>
      <c r="I376">
        <v>0</v>
      </c>
      <c r="J376">
        <v>0</v>
      </c>
      <c r="K376">
        <v>0.75</v>
      </c>
    </row>
    <row r="377" spans="1:11">
      <c r="A377" t="s">
        <v>3626</v>
      </c>
      <c r="B377" t="s">
        <v>3642</v>
      </c>
      <c r="C377" t="s">
        <v>4191</v>
      </c>
      <c r="D377">
        <v>0.75</v>
      </c>
      <c r="E377">
        <v>0</v>
      </c>
      <c r="F377">
        <v>0</v>
      </c>
      <c r="G377">
        <v>0.01</v>
      </c>
      <c r="H377">
        <v>0</v>
      </c>
      <c r="I377">
        <v>0</v>
      </c>
      <c r="J377">
        <v>0</v>
      </c>
      <c r="K377">
        <v>0.75</v>
      </c>
    </row>
    <row r="378" spans="1:11">
      <c r="A378" t="s">
        <v>3626</v>
      </c>
      <c r="B378" t="s">
        <v>3685</v>
      </c>
      <c r="C378" t="s">
        <v>4192</v>
      </c>
      <c r="D378">
        <v>0.75</v>
      </c>
      <c r="E378">
        <v>0.75</v>
      </c>
      <c r="F378">
        <v>0</v>
      </c>
      <c r="G378">
        <v>0</v>
      </c>
      <c r="H378">
        <v>0</v>
      </c>
      <c r="I378">
        <v>0</v>
      </c>
      <c r="J378">
        <v>0</v>
      </c>
      <c r="K378">
        <v>0</v>
      </c>
    </row>
    <row r="379" spans="1:11">
      <c r="A379" t="s">
        <v>3626</v>
      </c>
      <c r="B379" t="s">
        <v>3689</v>
      </c>
      <c r="C379" t="s">
        <v>4193</v>
      </c>
      <c r="D379">
        <v>0.75</v>
      </c>
      <c r="E379">
        <v>0</v>
      </c>
      <c r="F379">
        <v>0.72</v>
      </c>
      <c r="G379">
        <v>0.1</v>
      </c>
      <c r="H379">
        <v>0</v>
      </c>
      <c r="I379">
        <v>0</v>
      </c>
      <c r="J379">
        <v>0</v>
      </c>
      <c r="K379">
        <v>0</v>
      </c>
    </row>
    <row r="380" spans="1:11">
      <c r="A380" t="s">
        <v>3626</v>
      </c>
      <c r="B380" t="s">
        <v>3689</v>
      </c>
      <c r="C380" t="s">
        <v>4194</v>
      </c>
      <c r="D380">
        <v>0.75</v>
      </c>
      <c r="E380">
        <v>0</v>
      </c>
      <c r="F380">
        <v>0.72</v>
      </c>
      <c r="G380">
        <v>0.1</v>
      </c>
      <c r="H380">
        <v>0</v>
      </c>
      <c r="I380">
        <v>0</v>
      </c>
      <c r="J380">
        <v>0</v>
      </c>
      <c r="K380">
        <v>0</v>
      </c>
    </row>
    <row r="381" spans="1:11">
      <c r="A381" t="s">
        <v>3626</v>
      </c>
      <c r="B381" t="s">
        <v>3689</v>
      </c>
      <c r="C381" t="s">
        <v>4195</v>
      </c>
      <c r="D381">
        <v>0.75</v>
      </c>
      <c r="E381">
        <v>0</v>
      </c>
      <c r="F381">
        <v>0.72</v>
      </c>
      <c r="G381">
        <v>0.1</v>
      </c>
      <c r="H381">
        <v>0</v>
      </c>
      <c r="I381">
        <v>0</v>
      </c>
      <c r="J381">
        <v>0</v>
      </c>
      <c r="K381">
        <v>0</v>
      </c>
    </row>
    <row r="382" spans="1:11">
      <c r="A382" t="s">
        <v>3626</v>
      </c>
      <c r="B382" t="s">
        <v>3654</v>
      </c>
      <c r="C382" t="s">
        <v>4196</v>
      </c>
      <c r="D382">
        <v>0.75</v>
      </c>
      <c r="E382">
        <v>0</v>
      </c>
      <c r="F382">
        <v>0</v>
      </c>
      <c r="G382">
        <v>0</v>
      </c>
      <c r="H382">
        <v>0</v>
      </c>
      <c r="I382">
        <v>0</v>
      </c>
      <c r="J382">
        <v>0</v>
      </c>
      <c r="K382">
        <v>0.75</v>
      </c>
    </row>
    <row r="383" spans="1:11">
      <c r="A383" t="s">
        <v>3626</v>
      </c>
      <c r="B383" t="s">
        <v>3661</v>
      </c>
      <c r="C383" t="s">
        <v>4197</v>
      </c>
      <c r="D383">
        <v>0.75</v>
      </c>
      <c r="E383">
        <v>0</v>
      </c>
      <c r="F383">
        <v>0</v>
      </c>
      <c r="G383">
        <v>0</v>
      </c>
      <c r="H383">
        <v>0</v>
      </c>
      <c r="I383">
        <v>0</v>
      </c>
      <c r="J383">
        <v>0</v>
      </c>
      <c r="K383">
        <v>0.75</v>
      </c>
    </row>
    <row r="384" spans="1:11">
      <c r="A384" t="s">
        <v>3626</v>
      </c>
      <c r="B384" t="s">
        <v>3648</v>
      </c>
      <c r="C384" t="s">
        <v>4198</v>
      </c>
      <c r="D384">
        <v>0.75</v>
      </c>
      <c r="E384">
        <v>0</v>
      </c>
      <c r="F384">
        <v>0</v>
      </c>
      <c r="G384">
        <v>0</v>
      </c>
      <c r="H384">
        <v>0</v>
      </c>
      <c r="I384">
        <v>0</v>
      </c>
      <c r="J384">
        <v>0</v>
      </c>
      <c r="K384">
        <v>0.75</v>
      </c>
    </row>
    <row r="385" spans="1:11">
      <c r="A385" t="s">
        <v>3626</v>
      </c>
      <c r="B385" t="s">
        <v>3642</v>
      </c>
      <c r="C385" t="s">
        <v>4199</v>
      </c>
      <c r="D385">
        <v>0.75</v>
      </c>
      <c r="E385">
        <v>0</v>
      </c>
      <c r="F385">
        <v>0</v>
      </c>
      <c r="G385">
        <v>0</v>
      </c>
      <c r="H385">
        <v>0</v>
      </c>
      <c r="I385">
        <v>0</v>
      </c>
      <c r="J385">
        <v>0</v>
      </c>
      <c r="K385">
        <v>0.75</v>
      </c>
    </row>
    <row r="386" spans="1:11">
      <c r="A386" t="s">
        <v>3626</v>
      </c>
      <c r="B386" t="s">
        <v>3642</v>
      </c>
      <c r="C386" t="s">
        <v>4200</v>
      </c>
      <c r="D386">
        <v>0.75</v>
      </c>
      <c r="E386">
        <v>0</v>
      </c>
      <c r="F386">
        <v>0</v>
      </c>
      <c r="G386">
        <v>0</v>
      </c>
      <c r="H386">
        <v>0</v>
      </c>
      <c r="I386">
        <v>0</v>
      </c>
      <c r="J386">
        <v>0</v>
      </c>
      <c r="K386">
        <v>0.75</v>
      </c>
    </row>
    <row r="387" spans="1:11">
      <c r="A387" t="s">
        <v>3626</v>
      </c>
      <c r="B387" t="s">
        <v>3654</v>
      </c>
      <c r="C387" t="s">
        <v>4201</v>
      </c>
      <c r="D387">
        <v>0.75</v>
      </c>
      <c r="E387">
        <v>0</v>
      </c>
      <c r="F387">
        <v>0</v>
      </c>
      <c r="G387">
        <v>0</v>
      </c>
      <c r="H387">
        <v>0</v>
      </c>
      <c r="I387">
        <v>0</v>
      </c>
      <c r="J387">
        <v>0</v>
      </c>
      <c r="K387">
        <v>0.75</v>
      </c>
    </row>
    <row r="388" spans="1:11">
      <c r="A388" t="s">
        <v>3626</v>
      </c>
      <c r="B388" t="s">
        <v>3654</v>
      </c>
      <c r="C388" t="s">
        <v>4202</v>
      </c>
      <c r="D388">
        <v>0.75</v>
      </c>
      <c r="E388">
        <v>0</v>
      </c>
      <c r="F388">
        <v>0</v>
      </c>
      <c r="G388">
        <v>0</v>
      </c>
      <c r="H388">
        <v>0</v>
      </c>
      <c r="I388">
        <v>0</v>
      </c>
      <c r="J388">
        <v>0</v>
      </c>
      <c r="K388">
        <v>0.75</v>
      </c>
    </row>
    <row r="389" spans="1:11">
      <c r="A389" t="s">
        <v>3626</v>
      </c>
      <c r="B389" t="s">
        <v>3661</v>
      </c>
      <c r="C389" t="s">
        <v>4203</v>
      </c>
      <c r="D389">
        <v>0.75</v>
      </c>
      <c r="E389">
        <v>0</v>
      </c>
      <c r="F389">
        <v>0</v>
      </c>
      <c r="G389">
        <v>0</v>
      </c>
      <c r="H389">
        <v>0</v>
      </c>
      <c r="I389">
        <v>0</v>
      </c>
      <c r="J389">
        <v>0</v>
      </c>
      <c r="K389">
        <v>0.75</v>
      </c>
    </row>
    <row r="390" spans="1:11">
      <c r="A390" t="s">
        <v>3626</v>
      </c>
      <c r="B390" t="s">
        <v>3642</v>
      </c>
      <c r="C390" t="s">
        <v>4204</v>
      </c>
      <c r="D390">
        <v>0.75</v>
      </c>
      <c r="E390">
        <v>0</v>
      </c>
      <c r="F390">
        <v>0</v>
      </c>
      <c r="G390">
        <v>0</v>
      </c>
      <c r="H390">
        <v>0</v>
      </c>
      <c r="I390">
        <v>0</v>
      </c>
      <c r="J390">
        <v>0</v>
      </c>
      <c r="K390">
        <v>0.75</v>
      </c>
    </row>
    <row r="391" spans="1:11">
      <c r="A391" t="s">
        <v>3626</v>
      </c>
      <c r="B391" t="s">
        <v>3676</v>
      </c>
      <c r="C391" t="s">
        <v>4205</v>
      </c>
      <c r="D391">
        <v>0.75</v>
      </c>
      <c r="E391">
        <v>0</v>
      </c>
      <c r="F391">
        <v>0</v>
      </c>
      <c r="G391">
        <v>0</v>
      </c>
      <c r="H391">
        <v>0</v>
      </c>
      <c r="I391">
        <v>0</v>
      </c>
      <c r="J391">
        <v>0</v>
      </c>
      <c r="K391">
        <v>0.75</v>
      </c>
    </row>
    <row r="392" spans="1:11">
      <c r="A392" t="s">
        <v>3626</v>
      </c>
      <c r="B392" t="s">
        <v>3662</v>
      </c>
      <c r="C392" t="s">
        <v>4206</v>
      </c>
      <c r="D392">
        <v>0.75</v>
      </c>
      <c r="E392">
        <v>0</v>
      </c>
      <c r="F392">
        <v>0</v>
      </c>
      <c r="G392">
        <v>0</v>
      </c>
      <c r="H392">
        <v>0</v>
      </c>
      <c r="I392">
        <v>0</v>
      </c>
      <c r="J392">
        <v>0</v>
      </c>
      <c r="K392">
        <v>0.75</v>
      </c>
    </row>
    <row r="393" spans="1:11">
      <c r="A393" t="s">
        <v>3626</v>
      </c>
      <c r="B393" t="s">
        <v>3642</v>
      </c>
      <c r="C393" t="s">
        <v>4207</v>
      </c>
      <c r="D393">
        <v>0.75</v>
      </c>
      <c r="E393">
        <v>0</v>
      </c>
      <c r="F393">
        <v>0</v>
      </c>
      <c r="G393">
        <v>0</v>
      </c>
      <c r="H393">
        <v>0</v>
      </c>
      <c r="I393">
        <v>0</v>
      </c>
      <c r="J393">
        <v>0</v>
      </c>
      <c r="K393">
        <v>0.75</v>
      </c>
    </row>
    <row r="394" spans="1:11">
      <c r="A394" t="s">
        <v>3626</v>
      </c>
      <c r="B394" t="s">
        <v>3642</v>
      </c>
      <c r="C394" t="s">
        <v>4208</v>
      </c>
      <c r="D394">
        <v>0.75</v>
      </c>
      <c r="E394">
        <v>0</v>
      </c>
      <c r="F394">
        <v>0</v>
      </c>
      <c r="G394">
        <v>0</v>
      </c>
      <c r="H394">
        <v>0</v>
      </c>
      <c r="I394">
        <v>0</v>
      </c>
      <c r="J394">
        <v>0</v>
      </c>
      <c r="K394">
        <v>0.75</v>
      </c>
    </row>
    <row r="395" spans="1:11">
      <c r="A395" t="s">
        <v>3626</v>
      </c>
      <c r="B395" t="s">
        <v>3687</v>
      </c>
      <c r="C395" t="s">
        <v>4209</v>
      </c>
      <c r="D395">
        <v>0.75</v>
      </c>
      <c r="E395">
        <v>0</v>
      </c>
      <c r="F395">
        <v>0</v>
      </c>
      <c r="G395">
        <v>0</v>
      </c>
      <c r="H395">
        <v>0</v>
      </c>
      <c r="I395">
        <v>0</v>
      </c>
      <c r="J395">
        <v>0</v>
      </c>
      <c r="K395">
        <v>0.75</v>
      </c>
    </row>
    <row r="396" spans="1:11">
      <c r="A396" t="s">
        <v>3626</v>
      </c>
      <c r="B396" t="s">
        <v>3699</v>
      </c>
      <c r="C396" t="s">
        <v>4210</v>
      </c>
      <c r="D396">
        <v>0.75</v>
      </c>
      <c r="E396">
        <v>0</v>
      </c>
      <c r="F396">
        <v>0.72</v>
      </c>
      <c r="G396">
        <v>0.11</v>
      </c>
      <c r="H396">
        <v>0</v>
      </c>
      <c r="I396">
        <v>0</v>
      </c>
      <c r="J396">
        <v>0</v>
      </c>
      <c r="K396">
        <v>0</v>
      </c>
    </row>
    <row r="397" spans="1:11">
      <c r="A397" t="s">
        <v>3626</v>
      </c>
      <c r="B397" t="s">
        <v>3685</v>
      </c>
      <c r="C397" t="s">
        <v>4211</v>
      </c>
      <c r="D397">
        <v>0.75</v>
      </c>
      <c r="E397">
        <v>0.75</v>
      </c>
      <c r="F397">
        <v>0</v>
      </c>
      <c r="G397">
        <v>0</v>
      </c>
      <c r="H397">
        <v>0</v>
      </c>
      <c r="I397">
        <v>0</v>
      </c>
      <c r="J397">
        <v>0</v>
      </c>
      <c r="K397">
        <v>0</v>
      </c>
    </row>
    <row r="398" spans="1:11">
      <c r="A398" t="s">
        <v>3626</v>
      </c>
      <c r="B398" t="s">
        <v>3685</v>
      </c>
      <c r="C398" t="s">
        <v>4212</v>
      </c>
      <c r="D398">
        <v>0.75</v>
      </c>
      <c r="E398">
        <v>0.75</v>
      </c>
      <c r="F398">
        <v>0</v>
      </c>
      <c r="G398">
        <v>0</v>
      </c>
      <c r="H398">
        <v>0</v>
      </c>
      <c r="I398">
        <v>0</v>
      </c>
      <c r="J398">
        <v>0</v>
      </c>
      <c r="K398">
        <v>0</v>
      </c>
    </row>
    <row r="399" spans="1:11">
      <c r="A399" t="s">
        <v>3626</v>
      </c>
      <c r="B399" t="s">
        <v>3689</v>
      </c>
      <c r="C399" t="s">
        <v>4213</v>
      </c>
      <c r="D399">
        <v>0.75</v>
      </c>
      <c r="E399">
        <v>0</v>
      </c>
      <c r="F399">
        <v>0.72</v>
      </c>
      <c r="G399">
        <v>0.08</v>
      </c>
      <c r="H399">
        <v>0</v>
      </c>
      <c r="I399">
        <v>0</v>
      </c>
      <c r="J399">
        <v>0</v>
      </c>
      <c r="K399">
        <v>0</v>
      </c>
    </row>
    <row r="400" spans="1:11">
      <c r="A400" t="s">
        <v>3626</v>
      </c>
      <c r="B400" t="s">
        <v>3641</v>
      </c>
      <c r="C400" t="s">
        <v>4214</v>
      </c>
      <c r="D400">
        <v>0.75</v>
      </c>
      <c r="E400">
        <v>0</v>
      </c>
      <c r="F400">
        <v>0.72</v>
      </c>
      <c r="G400">
        <v>0.08</v>
      </c>
      <c r="H400">
        <v>0</v>
      </c>
      <c r="I400">
        <v>0</v>
      </c>
      <c r="J400">
        <v>0</v>
      </c>
      <c r="K400">
        <v>0</v>
      </c>
    </row>
    <row r="401" spans="1:11">
      <c r="A401" t="s">
        <v>3626</v>
      </c>
      <c r="B401" t="s">
        <v>3700</v>
      </c>
      <c r="C401" t="s">
        <v>4215</v>
      </c>
      <c r="D401">
        <v>0.75</v>
      </c>
      <c r="E401">
        <v>0</v>
      </c>
      <c r="F401">
        <v>0.72</v>
      </c>
      <c r="G401">
        <v>0.08</v>
      </c>
      <c r="H401">
        <v>0</v>
      </c>
      <c r="I401">
        <v>0</v>
      </c>
      <c r="J401">
        <v>0</v>
      </c>
      <c r="K401">
        <v>0</v>
      </c>
    </row>
    <row r="402" spans="1:11">
      <c r="A402" t="s">
        <v>3626</v>
      </c>
      <c r="B402" t="s">
        <v>3672</v>
      </c>
      <c r="C402" t="s">
        <v>4216</v>
      </c>
      <c r="D402">
        <v>0.74</v>
      </c>
      <c r="E402">
        <v>0</v>
      </c>
      <c r="F402">
        <v>0.72</v>
      </c>
      <c r="G402">
        <v>0.04</v>
      </c>
      <c r="H402">
        <v>0</v>
      </c>
      <c r="I402">
        <v>0</v>
      </c>
      <c r="J402">
        <v>0</v>
      </c>
      <c r="K402">
        <v>0</v>
      </c>
    </row>
    <row r="403" spans="1:11">
      <c r="A403" t="s">
        <v>3626</v>
      </c>
      <c r="B403" t="s">
        <v>3699</v>
      </c>
      <c r="C403" t="s">
        <v>4217</v>
      </c>
      <c r="D403">
        <v>0.73</v>
      </c>
      <c r="E403">
        <v>0</v>
      </c>
      <c r="F403">
        <v>0.7</v>
      </c>
      <c r="G403">
        <v>0.11</v>
      </c>
      <c r="H403">
        <v>0</v>
      </c>
      <c r="I403">
        <v>0</v>
      </c>
      <c r="J403">
        <v>0</v>
      </c>
      <c r="K403">
        <v>0</v>
      </c>
    </row>
    <row r="404" spans="1:11">
      <c r="A404" t="s">
        <v>3626</v>
      </c>
      <c r="B404" t="s">
        <v>3701</v>
      </c>
      <c r="C404" t="s">
        <v>4218</v>
      </c>
      <c r="D404">
        <v>0.72</v>
      </c>
      <c r="E404">
        <v>0</v>
      </c>
      <c r="F404">
        <v>0.72</v>
      </c>
      <c r="G404">
        <v>0</v>
      </c>
      <c r="H404">
        <v>0</v>
      </c>
      <c r="I404">
        <v>0</v>
      </c>
      <c r="J404">
        <v>0</v>
      </c>
      <c r="K404">
        <v>0</v>
      </c>
    </row>
    <row r="405" spans="1:11">
      <c r="A405" t="s">
        <v>3626</v>
      </c>
      <c r="B405" t="s">
        <v>3630</v>
      </c>
      <c r="C405" t="s">
        <v>4219</v>
      </c>
      <c r="D405">
        <v>0.72</v>
      </c>
      <c r="E405">
        <v>0</v>
      </c>
      <c r="F405">
        <v>0.7</v>
      </c>
      <c r="G405">
        <v>0.09</v>
      </c>
      <c r="H405">
        <v>0</v>
      </c>
      <c r="I405">
        <v>0</v>
      </c>
      <c r="J405">
        <v>0</v>
      </c>
      <c r="K405">
        <v>0</v>
      </c>
    </row>
    <row r="406" spans="1:11">
      <c r="A406" t="s">
        <v>3626</v>
      </c>
      <c r="B406" t="s">
        <v>3630</v>
      </c>
      <c r="C406" t="s">
        <v>4220</v>
      </c>
      <c r="D406">
        <v>0.72</v>
      </c>
      <c r="E406">
        <v>0</v>
      </c>
      <c r="F406">
        <v>0.7</v>
      </c>
      <c r="G406">
        <v>0.05</v>
      </c>
      <c r="H406">
        <v>0</v>
      </c>
      <c r="I406">
        <v>0</v>
      </c>
      <c r="J406">
        <v>0.02</v>
      </c>
      <c r="K406">
        <v>0</v>
      </c>
    </row>
    <row r="407" spans="1:11">
      <c r="A407" t="s">
        <v>3626</v>
      </c>
      <c r="B407" t="s">
        <v>3651</v>
      </c>
      <c r="C407" t="s">
        <v>4221</v>
      </c>
      <c r="D407">
        <v>0.71</v>
      </c>
      <c r="E407">
        <v>0</v>
      </c>
      <c r="F407">
        <v>0.7</v>
      </c>
      <c r="G407">
        <v>0.06</v>
      </c>
      <c r="H407">
        <v>0</v>
      </c>
      <c r="I407">
        <v>0</v>
      </c>
      <c r="J407">
        <v>0</v>
      </c>
      <c r="K407">
        <v>0</v>
      </c>
    </row>
    <row r="408" spans="1:11">
      <c r="A408" t="s">
        <v>3626</v>
      </c>
      <c r="B408" t="s">
        <v>3640</v>
      </c>
      <c r="C408" t="s">
        <v>4222</v>
      </c>
      <c r="D408">
        <v>0.71</v>
      </c>
      <c r="E408">
        <v>0</v>
      </c>
      <c r="F408">
        <v>0.7</v>
      </c>
      <c r="G408">
        <v>0.05</v>
      </c>
      <c r="H408">
        <v>0</v>
      </c>
      <c r="I408">
        <v>0</v>
      </c>
      <c r="J408">
        <v>0</v>
      </c>
      <c r="K408">
        <v>0</v>
      </c>
    </row>
    <row r="409" spans="1:11">
      <c r="A409" t="s">
        <v>3626</v>
      </c>
      <c r="B409" t="s">
        <v>3656</v>
      </c>
      <c r="C409" t="s">
        <v>4223</v>
      </c>
      <c r="D409">
        <v>0.71</v>
      </c>
      <c r="E409">
        <v>0.66</v>
      </c>
      <c r="F409">
        <v>0</v>
      </c>
      <c r="G409">
        <v>0.02</v>
      </c>
      <c r="H409">
        <v>0.2</v>
      </c>
      <c r="I409">
        <v>0</v>
      </c>
      <c r="J409">
        <v>0</v>
      </c>
      <c r="K409">
        <v>0</v>
      </c>
    </row>
    <row r="410" spans="1:11">
      <c r="A410" t="s">
        <v>3626</v>
      </c>
      <c r="B410" t="s">
        <v>3672</v>
      </c>
      <c r="C410" t="s">
        <v>4224</v>
      </c>
      <c r="D410">
        <v>0.71</v>
      </c>
      <c r="E410">
        <v>0.02</v>
      </c>
      <c r="F410">
        <v>0.7</v>
      </c>
      <c r="G410">
        <v>0.03</v>
      </c>
      <c r="H410">
        <v>0</v>
      </c>
      <c r="I410">
        <v>0</v>
      </c>
      <c r="J410">
        <v>0</v>
      </c>
      <c r="K410">
        <v>0</v>
      </c>
    </row>
    <row r="411" spans="1:11">
      <c r="A411" t="s">
        <v>3626</v>
      </c>
      <c r="B411" t="s">
        <v>3652</v>
      </c>
      <c r="C411" t="s">
        <v>4225</v>
      </c>
      <c r="D411">
        <v>0.7</v>
      </c>
      <c r="E411">
        <v>0.6899999999999999</v>
      </c>
      <c r="F411">
        <v>0</v>
      </c>
      <c r="G411">
        <v>0.05</v>
      </c>
      <c r="H411">
        <v>0</v>
      </c>
      <c r="I411">
        <v>0</v>
      </c>
      <c r="J411">
        <v>0</v>
      </c>
      <c r="K411">
        <v>0</v>
      </c>
    </row>
    <row r="412" spans="1:11">
      <c r="A412" t="s">
        <v>3626</v>
      </c>
      <c r="B412" t="s">
        <v>3691</v>
      </c>
      <c r="C412" t="s">
        <v>4226</v>
      </c>
      <c r="D412">
        <v>0.7</v>
      </c>
      <c r="E412">
        <v>0</v>
      </c>
      <c r="F412">
        <v>0.7</v>
      </c>
      <c r="G412">
        <v>0.01</v>
      </c>
      <c r="H412">
        <v>0</v>
      </c>
      <c r="I412">
        <v>0</v>
      </c>
      <c r="J412">
        <v>0</v>
      </c>
      <c r="K412">
        <v>0</v>
      </c>
    </row>
    <row r="413" spans="1:11">
      <c r="A413" t="s">
        <v>3626</v>
      </c>
      <c r="B413" t="s">
        <v>3632</v>
      </c>
      <c r="C413" t="s">
        <v>4227</v>
      </c>
      <c r="D413">
        <v>0.7</v>
      </c>
      <c r="E413">
        <v>0</v>
      </c>
      <c r="F413">
        <v>0.7</v>
      </c>
      <c r="G413">
        <v>0</v>
      </c>
      <c r="H413">
        <v>0</v>
      </c>
      <c r="I413">
        <v>0</v>
      </c>
      <c r="J413">
        <v>0</v>
      </c>
      <c r="K413">
        <v>0</v>
      </c>
    </row>
    <row r="414" spans="1:11">
      <c r="A414" t="s">
        <v>3626</v>
      </c>
      <c r="B414" t="s">
        <v>3652</v>
      </c>
      <c r="C414" t="s">
        <v>4228</v>
      </c>
      <c r="D414">
        <v>0.7</v>
      </c>
      <c r="E414">
        <v>0</v>
      </c>
      <c r="F414">
        <v>0.7</v>
      </c>
      <c r="G414">
        <v>0</v>
      </c>
      <c r="H414">
        <v>0</v>
      </c>
      <c r="I414">
        <v>0</v>
      </c>
      <c r="J414">
        <v>0</v>
      </c>
      <c r="K414">
        <v>0</v>
      </c>
    </row>
    <row r="415" spans="1:11">
      <c r="A415" t="s">
        <v>3626</v>
      </c>
      <c r="B415" t="s">
        <v>3652</v>
      </c>
      <c r="C415" t="s">
        <v>4229</v>
      </c>
      <c r="D415">
        <v>0.6899999999999999</v>
      </c>
      <c r="E415">
        <v>0.6899999999999999</v>
      </c>
      <c r="F415">
        <v>0</v>
      </c>
      <c r="G415">
        <v>0.01</v>
      </c>
      <c r="H415">
        <v>0</v>
      </c>
      <c r="I415">
        <v>0</v>
      </c>
      <c r="J415">
        <v>0</v>
      </c>
      <c r="K415">
        <v>0</v>
      </c>
    </row>
    <row r="416" spans="1:11">
      <c r="A416" t="s">
        <v>3626</v>
      </c>
      <c r="B416" t="s">
        <v>3652</v>
      </c>
      <c r="C416" t="s">
        <v>4230</v>
      </c>
      <c r="D416">
        <v>0.6899999999999999</v>
      </c>
      <c r="E416">
        <v>0.6899999999999999</v>
      </c>
      <c r="F416">
        <v>0</v>
      </c>
      <c r="G416">
        <v>0.01</v>
      </c>
      <c r="H416">
        <v>0</v>
      </c>
      <c r="I416">
        <v>0</v>
      </c>
      <c r="J416">
        <v>0</v>
      </c>
      <c r="K416">
        <v>0</v>
      </c>
    </row>
    <row r="417" spans="1:11">
      <c r="A417" t="s">
        <v>3626</v>
      </c>
      <c r="B417" t="s">
        <v>3685</v>
      </c>
      <c r="C417" t="s">
        <v>4231</v>
      </c>
      <c r="D417">
        <v>0.66</v>
      </c>
      <c r="E417">
        <v>0.66</v>
      </c>
      <c r="F417">
        <v>0</v>
      </c>
      <c r="G417">
        <v>0</v>
      </c>
      <c r="H417">
        <v>0</v>
      </c>
      <c r="I417">
        <v>0</v>
      </c>
      <c r="J417">
        <v>0</v>
      </c>
      <c r="K417">
        <v>0</v>
      </c>
    </row>
    <row r="418" spans="1:11">
      <c r="A418" t="s">
        <v>3626</v>
      </c>
      <c r="B418" t="s">
        <v>3627</v>
      </c>
      <c r="C418" t="s">
        <v>4232</v>
      </c>
      <c r="D418">
        <v>0.65</v>
      </c>
      <c r="E418">
        <v>0</v>
      </c>
      <c r="F418">
        <v>0.1</v>
      </c>
      <c r="G418">
        <v>0.03</v>
      </c>
      <c r="H418">
        <v>0</v>
      </c>
      <c r="I418">
        <v>0</v>
      </c>
      <c r="J418">
        <v>0</v>
      </c>
      <c r="K418">
        <v>0.62</v>
      </c>
    </row>
    <row r="419" spans="1:11">
      <c r="A419" t="s">
        <v>3626</v>
      </c>
      <c r="B419" t="s">
        <v>3646</v>
      </c>
      <c r="C419" t="s">
        <v>4233</v>
      </c>
      <c r="D419">
        <v>0.64</v>
      </c>
      <c r="E419">
        <v>0</v>
      </c>
      <c r="F419">
        <v>0</v>
      </c>
      <c r="G419">
        <v>0.05</v>
      </c>
      <c r="H419">
        <v>0</v>
      </c>
      <c r="I419">
        <v>0</v>
      </c>
      <c r="J419">
        <v>0</v>
      </c>
      <c r="K419">
        <v>0.62</v>
      </c>
    </row>
    <row r="420" spans="1:11">
      <c r="A420" t="s">
        <v>3626</v>
      </c>
      <c r="B420" t="s">
        <v>3627</v>
      </c>
      <c r="C420" t="s">
        <v>4234</v>
      </c>
      <c r="D420">
        <v>0.63</v>
      </c>
      <c r="E420">
        <v>0</v>
      </c>
      <c r="F420">
        <v>0</v>
      </c>
      <c r="G420">
        <v>0.03</v>
      </c>
      <c r="H420">
        <v>0</v>
      </c>
      <c r="I420">
        <v>0</v>
      </c>
      <c r="J420">
        <v>0</v>
      </c>
      <c r="K420">
        <v>0.62</v>
      </c>
    </row>
    <row r="421" spans="1:11">
      <c r="A421" t="s">
        <v>3626</v>
      </c>
      <c r="B421" t="s">
        <v>3654</v>
      </c>
      <c r="C421" t="s">
        <v>4235</v>
      </c>
      <c r="D421">
        <v>0.63</v>
      </c>
      <c r="E421">
        <v>0</v>
      </c>
      <c r="F421">
        <v>0</v>
      </c>
      <c r="G421">
        <v>0.03</v>
      </c>
      <c r="H421">
        <v>0</v>
      </c>
      <c r="I421">
        <v>0</v>
      </c>
      <c r="J421">
        <v>0</v>
      </c>
      <c r="K421">
        <v>0.62</v>
      </c>
    </row>
    <row r="422" spans="1:11">
      <c r="A422" t="s">
        <v>3626</v>
      </c>
      <c r="B422" t="s">
        <v>3660</v>
      </c>
      <c r="C422" t="s">
        <v>4236</v>
      </c>
      <c r="D422">
        <v>0.63</v>
      </c>
      <c r="E422">
        <v>0</v>
      </c>
      <c r="F422">
        <v>0</v>
      </c>
      <c r="G422">
        <v>0.02</v>
      </c>
      <c r="H422">
        <v>0</v>
      </c>
      <c r="I422">
        <v>0</v>
      </c>
      <c r="J422">
        <v>0</v>
      </c>
      <c r="K422">
        <v>0.62</v>
      </c>
    </row>
    <row r="423" spans="1:11">
      <c r="A423" t="s">
        <v>3626</v>
      </c>
      <c r="B423" t="s">
        <v>3660</v>
      </c>
      <c r="C423" t="s">
        <v>4237</v>
      </c>
      <c r="D423">
        <v>0.62</v>
      </c>
      <c r="E423">
        <v>0</v>
      </c>
      <c r="F423">
        <v>0</v>
      </c>
      <c r="G423">
        <v>0</v>
      </c>
      <c r="H423">
        <v>0</v>
      </c>
      <c r="I423">
        <v>0</v>
      </c>
      <c r="J423">
        <v>0</v>
      </c>
      <c r="K423">
        <v>0.62</v>
      </c>
    </row>
    <row r="424" spans="1:11">
      <c r="A424" t="s">
        <v>3626</v>
      </c>
      <c r="B424" t="s">
        <v>3637</v>
      </c>
      <c r="C424" t="s">
        <v>4238</v>
      </c>
      <c r="D424">
        <v>0.52</v>
      </c>
      <c r="E424">
        <v>0</v>
      </c>
      <c r="F424">
        <v>0</v>
      </c>
      <c r="G424">
        <v>0.08</v>
      </c>
      <c r="H424">
        <v>0</v>
      </c>
      <c r="I424">
        <v>0</v>
      </c>
      <c r="J424">
        <v>0</v>
      </c>
      <c r="K424">
        <v>0.5</v>
      </c>
    </row>
    <row r="425" spans="1:11">
      <c r="A425" t="s">
        <v>3626</v>
      </c>
      <c r="B425" t="s">
        <v>3627</v>
      </c>
      <c r="C425" t="s">
        <v>4239</v>
      </c>
      <c r="D425">
        <v>0.52</v>
      </c>
      <c r="E425">
        <v>0</v>
      </c>
      <c r="F425">
        <v>0</v>
      </c>
      <c r="G425">
        <v>0.06</v>
      </c>
      <c r="H425">
        <v>0</v>
      </c>
      <c r="I425">
        <v>0</v>
      </c>
      <c r="J425">
        <v>0</v>
      </c>
      <c r="K425">
        <v>0.5</v>
      </c>
    </row>
    <row r="426" spans="1:11">
      <c r="A426" t="s">
        <v>3626</v>
      </c>
      <c r="B426" t="s">
        <v>3627</v>
      </c>
      <c r="C426" t="s">
        <v>4240</v>
      </c>
      <c r="D426">
        <v>0.52</v>
      </c>
      <c r="E426">
        <v>0</v>
      </c>
      <c r="F426">
        <v>0</v>
      </c>
      <c r="G426">
        <v>0.06</v>
      </c>
      <c r="H426">
        <v>0</v>
      </c>
      <c r="I426">
        <v>0</v>
      </c>
      <c r="J426">
        <v>0</v>
      </c>
      <c r="K426">
        <v>0.5</v>
      </c>
    </row>
    <row r="427" spans="1:11">
      <c r="A427" t="s">
        <v>3626</v>
      </c>
      <c r="B427" t="s">
        <v>3642</v>
      </c>
      <c r="C427" t="s">
        <v>4241</v>
      </c>
      <c r="D427">
        <v>0.51</v>
      </c>
      <c r="E427">
        <v>0</v>
      </c>
      <c r="F427">
        <v>0</v>
      </c>
      <c r="G427">
        <v>0.06</v>
      </c>
      <c r="H427">
        <v>0</v>
      </c>
      <c r="I427">
        <v>0</v>
      </c>
      <c r="J427">
        <v>0</v>
      </c>
      <c r="K427">
        <v>0.5</v>
      </c>
    </row>
    <row r="428" spans="1:11">
      <c r="A428" t="s">
        <v>3626</v>
      </c>
      <c r="B428" t="s">
        <v>3642</v>
      </c>
      <c r="C428" t="s">
        <v>4242</v>
      </c>
      <c r="D428">
        <v>0.51</v>
      </c>
      <c r="E428">
        <v>0</v>
      </c>
      <c r="F428">
        <v>0</v>
      </c>
      <c r="G428">
        <v>0.05</v>
      </c>
      <c r="H428">
        <v>0</v>
      </c>
      <c r="I428">
        <v>0</v>
      </c>
      <c r="J428">
        <v>0</v>
      </c>
      <c r="K428">
        <v>0.5</v>
      </c>
    </row>
    <row r="429" spans="1:11">
      <c r="A429" t="s">
        <v>3626</v>
      </c>
      <c r="B429" t="s">
        <v>3627</v>
      </c>
      <c r="C429" t="s">
        <v>4243</v>
      </c>
      <c r="D429">
        <v>0.51</v>
      </c>
      <c r="E429">
        <v>0</v>
      </c>
      <c r="F429">
        <v>0</v>
      </c>
      <c r="G429">
        <v>0.05</v>
      </c>
      <c r="H429">
        <v>0</v>
      </c>
      <c r="I429">
        <v>0</v>
      </c>
      <c r="J429">
        <v>0</v>
      </c>
      <c r="K429">
        <v>0.5</v>
      </c>
    </row>
    <row r="430" spans="1:11">
      <c r="A430" t="s">
        <v>3626</v>
      </c>
      <c r="B430" t="s">
        <v>3648</v>
      </c>
      <c r="C430" t="s">
        <v>4244</v>
      </c>
      <c r="D430">
        <v>0.51</v>
      </c>
      <c r="E430">
        <v>0</v>
      </c>
      <c r="F430">
        <v>0</v>
      </c>
      <c r="G430">
        <v>0.05</v>
      </c>
      <c r="H430">
        <v>0</v>
      </c>
      <c r="I430">
        <v>0</v>
      </c>
      <c r="J430">
        <v>0</v>
      </c>
      <c r="K430">
        <v>0.5</v>
      </c>
    </row>
    <row r="431" spans="1:11">
      <c r="A431" t="s">
        <v>3626</v>
      </c>
      <c r="B431" t="s">
        <v>3639</v>
      </c>
      <c r="C431" t="s">
        <v>4245</v>
      </c>
      <c r="D431">
        <v>0.51</v>
      </c>
      <c r="E431">
        <v>0</v>
      </c>
      <c r="F431">
        <v>0</v>
      </c>
      <c r="G431">
        <v>0.04</v>
      </c>
      <c r="H431">
        <v>0</v>
      </c>
      <c r="I431">
        <v>0</v>
      </c>
      <c r="J431">
        <v>0</v>
      </c>
      <c r="K431">
        <v>0.5</v>
      </c>
    </row>
    <row r="432" spans="1:11">
      <c r="A432" t="s">
        <v>3626</v>
      </c>
      <c r="B432" t="s">
        <v>3627</v>
      </c>
      <c r="C432" t="s">
        <v>4246</v>
      </c>
      <c r="D432">
        <v>0.51</v>
      </c>
      <c r="E432">
        <v>0</v>
      </c>
      <c r="F432">
        <v>0</v>
      </c>
      <c r="G432">
        <v>0.04</v>
      </c>
      <c r="H432">
        <v>0</v>
      </c>
      <c r="I432">
        <v>0</v>
      </c>
      <c r="J432">
        <v>0</v>
      </c>
      <c r="K432">
        <v>0.5</v>
      </c>
    </row>
    <row r="433" spans="1:11">
      <c r="A433" t="s">
        <v>3626</v>
      </c>
      <c r="B433" t="s">
        <v>3702</v>
      </c>
      <c r="C433" t="s">
        <v>4247</v>
      </c>
      <c r="D433">
        <v>0.51</v>
      </c>
      <c r="E433">
        <v>0</v>
      </c>
      <c r="F433">
        <v>0</v>
      </c>
      <c r="G433">
        <v>0.04</v>
      </c>
      <c r="H433">
        <v>0</v>
      </c>
      <c r="I433">
        <v>0</v>
      </c>
      <c r="J433">
        <v>0</v>
      </c>
      <c r="K433">
        <v>0.5</v>
      </c>
    </row>
    <row r="434" spans="1:11">
      <c r="A434" t="s">
        <v>3626</v>
      </c>
      <c r="B434" t="s">
        <v>3662</v>
      </c>
      <c r="C434" t="s">
        <v>4248</v>
      </c>
      <c r="D434">
        <v>0.51</v>
      </c>
      <c r="E434">
        <v>0</v>
      </c>
      <c r="F434">
        <v>0</v>
      </c>
      <c r="G434">
        <v>0.03</v>
      </c>
      <c r="H434">
        <v>0</v>
      </c>
      <c r="I434">
        <v>0</v>
      </c>
      <c r="J434">
        <v>0</v>
      </c>
      <c r="K434">
        <v>0.5</v>
      </c>
    </row>
    <row r="435" spans="1:11">
      <c r="A435" t="s">
        <v>3626</v>
      </c>
      <c r="B435" t="s">
        <v>3627</v>
      </c>
      <c r="C435" t="s">
        <v>4249</v>
      </c>
      <c r="D435">
        <v>0.51</v>
      </c>
      <c r="E435">
        <v>0</v>
      </c>
      <c r="F435">
        <v>0</v>
      </c>
      <c r="G435">
        <v>0.03</v>
      </c>
      <c r="H435">
        <v>0</v>
      </c>
      <c r="I435">
        <v>0</v>
      </c>
      <c r="J435">
        <v>0</v>
      </c>
      <c r="K435">
        <v>0.5</v>
      </c>
    </row>
    <row r="436" spans="1:11">
      <c r="A436" t="s">
        <v>3626</v>
      </c>
      <c r="B436" t="s">
        <v>3653</v>
      </c>
      <c r="C436" t="s">
        <v>4250</v>
      </c>
      <c r="D436">
        <v>0.51</v>
      </c>
      <c r="E436">
        <v>0</v>
      </c>
      <c r="F436">
        <v>0</v>
      </c>
      <c r="G436">
        <v>0.03</v>
      </c>
      <c r="H436">
        <v>0</v>
      </c>
      <c r="I436">
        <v>0</v>
      </c>
      <c r="J436">
        <v>0</v>
      </c>
      <c r="K436">
        <v>0.5</v>
      </c>
    </row>
    <row r="437" spans="1:11">
      <c r="A437" t="s">
        <v>3626</v>
      </c>
      <c r="B437" t="s">
        <v>3694</v>
      </c>
      <c r="C437" t="s">
        <v>4251</v>
      </c>
      <c r="D437">
        <v>0.51</v>
      </c>
      <c r="E437">
        <v>0</v>
      </c>
      <c r="F437">
        <v>0</v>
      </c>
      <c r="G437">
        <v>0.03</v>
      </c>
      <c r="H437">
        <v>0</v>
      </c>
      <c r="I437">
        <v>0</v>
      </c>
      <c r="J437">
        <v>0</v>
      </c>
      <c r="K437">
        <v>0.5</v>
      </c>
    </row>
    <row r="438" spans="1:11">
      <c r="A438" t="s">
        <v>3626</v>
      </c>
      <c r="B438" t="s">
        <v>3651</v>
      </c>
      <c r="C438" t="s">
        <v>4252</v>
      </c>
      <c r="D438">
        <v>0.51</v>
      </c>
      <c r="E438">
        <v>0</v>
      </c>
      <c r="F438">
        <v>0</v>
      </c>
      <c r="G438">
        <v>0.03</v>
      </c>
      <c r="H438">
        <v>0</v>
      </c>
      <c r="I438">
        <v>0</v>
      </c>
      <c r="J438">
        <v>0</v>
      </c>
      <c r="K438">
        <v>0.5</v>
      </c>
    </row>
    <row r="439" spans="1:11">
      <c r="A439" t="s">
        <v>3626</v>
      </c>
      <c r="B439" t="s">
        <v>3649</v>
      </c>
      <c r="C439" t="s">
        <v>4253</v>
      </c>
      <c r="D439">
        <v>0.5</v>
      </c>
      <c r="E439">
        <v>0</v>
      </c>
      <c r="F439">
        <v>0</v>
      </c>
      <c r="G439">
        <v>0.02</v>
      </c>
      <c r="H439">
        <v>0</v>
      </c>
      <c r="I439">
        <v>0</v>
      </c>
      <c r="J439">
        <v>0</v>
      </c>
      <c r="K439">
        <v>0.5</v>
      </c>
    </row>
    <row r="440" spans="1:11">
      <c r="A440" t="s">
        <v>3626</v>
      </c>
      <c r="B440" t="s">
        <v>3651</v>
      </c>
      <c r="C440" t="s">
        <v>4254</v>
      </c>
      <c r="D440">
        <v>0.5</v>
      </c>
      <c r="E440">
        <v>0</v>
      </c>
      <c r="F440">
        <v>0</v>
      </c>
      <c r="G440">
        <v>0.02</v>
      </c>
      <c r="H440">
        <v>0</v>
      </c>
      <c r="I440">
        <v>0</v>
      </c>
      <c r="J440">
        <v>0</v>
      </c>
      <c r="K440">
        <v>0.5</v>
      </c>
    </row>
    <row r="441" spans="1:11">
      <c r="A441" t="s">
        <v>3626</v>
      </c>
      <c r="B441" t="s">
        <v>3660</v>
      </c>
      <c r="C441" t="s">
        <v>4255</v>
      </c>
      <c r="D441">
        <v>0.5</v>
      </c>
      <c r="E441">
        <v>0</v>
      </c>
      <c r="F441">
        <v>0</v>
      </c>
      <c r="G441">
        <v>0.01</v>
      </c>
      <c r="H441">
        <v>0</v>
      </c>
      <c r="I441">
        <v>0</v>
      </c>
      <c r="J441">
        <v>0</v>
      </c>
      <c r="K441">
        <v>0.5</v>
      </c>
    </row>
    <row r="442" spans="1:11">
      <c r="A442" t="s">
        <v>3626</v>
      </c>
      <c r="B442" t="s">
        <v>3703</v>
      </c>
      <c r="C442" t="s">
        <v>4256</v>
      </c>
      <c r="D442">
        <v>0.5</v>
      </c>
      <c r="E442">
        <v>0</v>
      </c>
      <c r="F442">
        <v>0</v>
      </c>
      <c r="G442">
        <v>0.01</v>
      </c>
      <c r="H442">
        <v>0</v>
      </c>
      <c r="I442">
        <v>0</v>
      </c>
      <c r="J442">
        <v>0</v>
      </c>
      <c r="K442">
        <v>0.5</v>
      </c>
    </row>
    <row r="443" spans="1:11">
      <c r="A443" t="s">
        <v>3626</v>
      </c>
      <c r="B443" t="s">
        <v>3642</v>
      </c>
      <c r="C443" t="s">
        <v>4257</v>
      </c>
      <c r="D443">
        <v>0.5</v>
      </c>
      <c r="E443">
        <v>0</v>
      </c>
      <c r="F443">
        <v>0</v>
      </c>
      <c r="G443">
        <v>0.01</v>
      </c>
      <c r="H443">
        <v>0</v>
      </c>
      <c r="I443">
        <v>0</v>
      </c>
      <c r="J443">
        <v>0</v>
      </c>
      <c r="K443">
        <v>0.5</v>
      </c>
    </row>
    <row r="444" spans="1:11">
      <c r="A444" t="s">
        <v>3626</v>
      </c>
      <c r="B444" t="s">
        <v>3653</v>
      </c>
      <c r="C444" t="s">
        <v>4258</v>
      </c>
      <c r="D444">
        <v>0.5</v>
      </c>
      <c r="E444">
        <v>0</v>
      </c>
      <c r="F444">
        <v>0</v>
      </c>
      <c r="G444">
        <v>0.01</v>
      </c>
      <c r="H444">
        <v>0</v>
      </c>
      <c r="I444">
        <v>0</v>
      </c>
      <c r="J444">
        <v>0</v>
      </c>
      <c r="K444">
        <v>0.5</v>
      </c>
    </row>
    <row r="445" spans="1:11">
      <c r="A445" t="s">
        <v>3626</v>
      </c>
      <c r="B445" t="s">
        <v>3654</v>
      </c>
      <c r="C445" t="s">
        <v>4259</v>
      </c>
      <c r="D445">
        <v>0.5</v>
      </c>
      <c r="E445">
        <v>0</v>
      </c>
      <c r="F445">
        <v>0</v>
      </c>
      <c r="G445">
        <v>0.01</v>
      </c>
      <c r="H445">
        <v>0</v>
      </c>
      <c r="I445">
        <v>0</v>
      </c>
      <c r="J445">
        <v>0</v>
      </c>
      <c r="K445">
        <v>0.5</v>
      </c>
    </row>
    <row r="446" spans="1:11">
      <c r="A446" t="s">
        <v>3626</v>
      </c>
      <c r="B446" t="s">
        <v>3651</v>
      </c>
      <c r="C446" t="s">
        <v>4260</v>
      </c>
      <c r="D446">
        <v>0.5</v>
      </c>
      <c r="E446">
        <v>0</v>
      </c>
      <c r="F446">
        <v>0</v>
      </c>
      <c r="G446">
        <v>0</v>
      </c>
      <c r="H446">
        <v>0</v>
      </c>
      <c r="I446">
        <v>0</v>
      </c>
      <c r="J446">
        <v>0</v>
      </c>
      <c r="K446">
        <v>0.5</v>
      </c>
    </row>
    <row r="447" spans="1:11">
      <c r="A447" t="s">
        <v>3626</v>
      </c>
      <c r="B447" t="s">
        <v>3660</v>
      </c>
      <c r="C447" t="s">
        <v>4261</v>
      </c>
      <c r="D447">
        <v>0.5</v>
      </c>
      <c r="E447">
        <v>0</v>
      </c>
      <c r="F447">
        <v>0</v>
      </c>
      <c r="G447">
        <v>0</v>
      </c>
      <c r="H447">
        <v>0</v>
      </c>
      <c r="I447">
        <v>0</v>
      </c>
      <c r="J447">
        <v>0</v>
      </c>
      <c r="K447">
        <v>0.5</v>
      </c>
    </row>
    <row r="448" spans="1:11">
      <c r="A448" t="s">
        <v>3626</v>
      </c>
      <c r="B448" t="s">
        <v>3641</v>
      </c>
      <c r="C448" t="s">
        <v>4262</v>
      </c>
      <c r="D448">
        <v>0.5</v>
      </c>
      <c r="E448">
        <v>0</v>
      </c>
      <c r="F448">
        <v>0</v>
      </c>
      <c r="G448">
        <v>0</v>
      </c>
      <c r="H448">
        <v>0</v>
      </c>
      <c r="I448">
        <v>0</v>
      </c>
      <c r="J448">
        <v>0</v>
      </c>
      <c r="K448">
        <v>0.5</v>
      </c>
    </row>
    <row r="449" spans="1:11">
      <c r="A449" t="s">
        <v>3626</v>
      </c>
      <c r="B449" t="s">
        <v>3642</v>
      </c>
      <c r="C449" t="s">
        <v>4263</v>
      </c>
      <c r="D449">
        <v>0.5</v>
      </c>
      <c r="E449">
        <v>0</v>
      </c>
      <c r="F449">
        <v>0</v>
      </c>
      <c r="G449">
        <v>0</v>
      </c>
      <c r="H449">
        <v>0</v>
      </c>
      <c r="I449">
        <v>0</v>
      </c>
      <c r="J449">
        <v>0</v>
      </c>
      <c r="K449">
        <v>0.5</v>
      </c>
    </row>
    <row r="450" spans="1:11">
      <c r="A450" t="s">
        <v>3626</v>
      </c>
      <c r="B450" t="s">
        <v>3654</v>
      </c>
      <c r="C450" t="s">
        <v>4264</v>
      </c>
      <c r="D450">
        <v>0.5</v>
      </c>
      <c r="E450">
        <v>0</v>
      </c>
      <c r="F450">
        <v>0</v>
      </c>
      <c r="G450">
        <v>0</v>
      </c>
      <c r="H450">
        <v>0</v>
      </c>
      <c r="I450">
        <v>0</v>
      </c>
      <c r="J450">
        <v>0</v>
      </c>
      <c r="K450">
        <v>0.5</v>
      </c>
    </row>
    <row r="451" spans="1:11">
      <c r="A451" t="s">
        <v>3626</v>
      </c>
      <c r="B451" t="s">
        <v>3704</v>
      </c>
      <c r="C451" t="s">
        <v>4265</v>
      </c>
      <c r="D451">
        <v>0.5</v>
      </c>
      <c r="E451">
        <v>0</v>
      </c>
      <c r="F451">
        <v>0</v>
      </c>
      <c r="G451">
        <v>0</v>
      </c>
      <c r="H451">
        <v>0</v>
      </c>
      <c r="I451">
        <v>0</v>
      </c>
      <c r="J451">
        <v>0</v>
      </c>
      <c r="K451">
        <v>0.5</v>
      </c>
    </row>
    <row r="452" spans="1:11">
      <c r="A452" t="s">
        <v>3626</v>
      </c>
      <c r="B452" t="s">
        <v>3654</v>
      </c>
      <c r="C452" t="s">
        <v>4266</v>
      </c>
      <c r="D452">
        <v>0.5</v>
      </c>
      <c r="E452">
        <v>0</v>
      </c>
      <c r="F452">
        <v>0</v>
      </c>
      <c r="G452">
        <v>0</v>
      </c>
      <c r="H452">
        <v>0</v>
      </c>
      <c r="I452">
        <v>0</v>
      </c>
      <c r="J452">
        <v>0</v>
      </c>
      <c r="K452">
        <v>0.5</v>
      </c>
    </row>
    <row r="453" spans="1:11">
      <c r="A453" t="s">
        <v>3626</v>
      </c>
      <c r="B453" t="s">
        <v>3651</v>
      </c>
      <c r="C453" t="s">
        <v>4267</v>
      </c>
      <c r="D453">
        <v>0.5</v>
      </c>
      <c r="E453">
        <v>0</v>
      </c>
      <c r="F453">
        <v>0</v>
      </c>
      <c r="G453">
        <v>0</v>
      </c>
      <c r="H453">
        <v>0</v>
      </c>
      <c r="I453">
        <v>0</v>
      </c>
      <c r="J453">
        <v>0</v>
      </c>
      <c r="K453">
        <v>0.5</v>
      </c>
    </row>
    <row r="454" spans="1:11">
      <c r="A454" t="s">
        <v>3626</v>
      </c>
      <c r="B454" t="s">
        <v>3627</v>
      </c>
      <c r="C454" t="s">
        <v>4268</v>
      </c>
      <c r="D454">
        <v>0.5</v>
      </c>
      <c r="E454">
        <v>0</v>
      </c>
      <c r="F454">
        <v>0</v>
      </c>
      <c r="G454">
        <v>0</v>
      </c>
      <c r="H454">
        <v>0</v>
      </c>
      <c r="I454">
        <v>0</v>
      </c>
      <c r="J454">
        <v>0</v>
      </c>
      <c r="K454">
        <v>0.5</v>
      </c>
    </row>
    <row r="455" spans="1:11">
      <c r="A455" t="s">
        <v>3626</v>
      </c>
      <c r="B455" t="s">
        <v>3654</v>
      </c>
      <c r="C455" t="s">
        <v>4269</v>
      </c>
      <c r="D455">
        <v>0.5</v>
      </c>
      <c r="E455">
        <v>0</v>
      </c>
      <c r="F455">
        <v>0</v>
      </c>
      <c r="G455">
        <v>0</v>
      </c>
      <c r="H455">
        <v>0</v>
      </c>
      <c r="I455">
        <v>0</v>
      </c>
      <c r="J455">
        <v>0</v>
      </c>
      <c r="K455">
        <v>0.5</v>
      </c>
    </row>
    <row r="456" spans="1:11">
      <c r="A456" t="s">
        <v>3626</v>
      </c>
      <c r="B456" t="s">
        <v>3654</v>
      </c>
      <c r="C456" t="s">
        <v>4270</v>
      </c>
      <c r="D456">
        <v>0.5</v>
      </c>
      <c r="E456">
        <v>0</v>
      </c>
      <c r="F456">
        <v>0</v>
      </c>
      <c r="G456">
        <v>0</v>
      </c>
      <c r="H456">
        <v>0</v>
      </c>
      <c r="I456">
        <v>0</v>
      </c>
      <c r="J456">
        <v>0</v>
      </c>
      <c r="K456">
        <v>0.5</v>
      </c>
    </row>
    <row r="457" spans="1:11">
      <c r="A457" t="s">
        <v>3626</v>
      </c>
      <c r="B457" t="s">
        <v>3689</v>
      </c>
      <c r="C457" t="s">
        <v>4271</v>
      </c>
      <c r="D457">
        <v>0.5</v>
      </c>
      <c r="E457">
        <v>0</v>
      </c>
      <c r="F457">
        <v>0.1</v>
      </c>
      <c r="G457">
        <v>0.08</v>
      </c>
      <c r="H457">
        <v>0</v>
      </c>
      <c r="I457">
        <v>0</v>
      </c>
      <c r="J457">
        <v>0</v>
      </c>
      <c r="K457">
        <v>0.46</v>
      </c>
    </row>
    <row r="458" spans="1:11">
      <c r="A458" t="s">
        <v>3626</v>
      </c>
      <c r="B458" t="s">
        <v>3685</v>
      </c>
      <c r="C458" t="s">
        <v>4272</v>
      </c>
      <c r="D458">
        <v>0.48</v>
      </c>
      <c r="E458">
        <v>0.48</v>
      </c>
      <c r="F458">
        <v>0</v>
      </c>
      <c r="G458">
        <v>0</v>
      </c>
      <c r="H458">
        <v>0</v>
      </c>
      <c r="I458">
        <v>0</v>
      </c>
      <c r="J458">
        <v>0</v>
      </c>
      <c r="K458">
        <v>0</v>
      </c>
    </row>
    <row r="459" spans="1:11">
      <c r="A459" t="s">
        <v>3626</v>
      </c>
      <c r="B459" t="s">
        <v>3672</v>
      </c>
      <c r="C459" t="s">
        <v>4273</v>
      </c>
      <c r="D459">
        <v>0.39</v>
      </c>
      <c r="E459">
        <v>0.39</v>
      </c>
      <c r="F459">
        <v>0</v>
      </c>
      <c r="G459">
        <v>0</v>
      </c>
      <c r="H459">
        <v>0</v>
      </c>
      <c r="I459">
        <v>0</v>
      </c>
      <c r="J459">
        <v>0</v>
      </c>
      <c r="K459">
        <v>0</v>
      </c>
    </row>
    <row r="460" spans="1:11">
      <c r="A460" t="s">
        <v>3626</v>
      </c>
      <c r="B460" t="s">
        <v>3685</v>
      </c>
      <c r="C460" t="s">
        <v>4274</v>
      </c>
      <c r="D460">
        <v>0.38</v>
      </c>
      <c r="E460">
        <v>0.38</v>
      </c>
      <c r="F460">
        <v>0</v>
      </c>
      <c r="G460">
        <v>0</v>
      </c>
      <c r="H460">
        <v>0</v>
      </c>
      <c r="I460">
        <v>0</v>
      </c>
      <c r="J460">
        <v>0</v>
      </c>
      <c r="K460">
        <v>0</v>
      </c>
    </row>
    <row r="461" spans="1:11">
      <c r="A461" t="s">
        <v>3626</v>
      </c>
      <c r="B461" t="s">
        <v>3705</v>
      </c>
      <c r="C461" t="s">
        <v>4275</v>
      </c>
      <c r="D461">
        <v>0.35</v>
      </c>
      <c r="E461">
        <v>0.02</v>
      </c>
      <c r="F461">
        <v>0</v>
      </c>
      <c r="G461">
        <v>0.09</v>
      </c>
      <c r="H461">
        <v>0.33</v>
      </c>
      <c r="I461">
        <v>0</v>
      </c>
      <c r="J461">
        <v>0</v>
      </c>
      <c r="K461">
        <v>0</v>
      </c>
    </row>
    <row r="462" spans="1:11">
      <c r="A462" t="s">
        <v>3626</v>
      </c>
      <c r="B462" t="s">
        <v>3656</v>
      </c>
      <c r="C462" t="s">
        <v>4276</v>
      </c>
      <c r="D462">
        <v>0.35</v>
      </c>
      <c r="E462">
        <v>0</v>
      </c>
      <c r="F462">
        <v>0.28</v>
      </c>
      <c r="G462">
        <v>0.11</v>
      </c>
      <c r="H462">
        <v>0.2</v>
      </c>
      <c r="I462">
        <v>0</v>
      </c>
      <c r="J462">
        <v>0</v>
      </c>
      <c r="K462">
        <v>0</v>
      </c>
    </row>
    <row r="463" spans="1:11">
      <c r="A463" t="s">
        <v>3626</v>
      </c>
      <c r="B463" t="s">
        <v>3630</v>
      </c>
      <c r="C463" t="s">
        <v>4277</v>
      </c>
      <c r="D463">
        <v>0.34</v>
      </c>
      <c r="E463">
        <v>0.34</v>
      </c>
      <c r="F463">
        <v>0</v>
      </c>
      <c r="G463">
        <v>0</v>
      </c>
      <c r="H463">
        <v>0</v>
      </c>
      <c r="I463">
        <v>0</v>
      </c>
      <c r="J463">
        <v>0</v>
      </c>
      <c r="K463">
        <v>0</v>
      </c>
    </row>
    <row r="464" spans="1:11">
      <c r="A464" t="s">
        <v>3626</v>
      </c>
      <c r="B464" t="s">
        <v>3706</v>
      </c>
      <c r="C464" t="s">
        <v>4278</v>
      </c>
      <c r="D464">
        <v>0.34</v>
      </c>
      <c r="E464">
        <v>0</v>
      </c>
      <c r="F464">
        <v>0</v>
      </c>
      <c r="G464">
        <v>0.05</v>
      </c>
      <c r="H464">
        <v>0.33</v>
      </c>
      <c r="I464">
        <v>0</v>
      </c>
      <c r="J464">
        <v>0</v>
      </c>
      <c r="K464">
        <v>0</v>
      </c>
    </row>
    <row r="465" spans="1:11">
      <c r="A465" t="s">
        <v>3626</v>
      </c>
      <c r="B465" t="s">
        <v>3636</v>
      </c>
      <c r="C465" t="s">
        <v>4279</v>
      </c>
      <c r="D465">
        <v>0.34</v>
      </c>
      <c r="E465">
        <v>0</v>
      </c>
      <c r="F465">
        <v>0</v>
      </c>
      <c r="G465">
        <v>0.08</v>
      </c>
      <c r="H465">
        <v>0.32</v>
      </c>
      <c r="I465">
        <v>0</v>
      </c>
      <c r="J465">
        <v>0</v>
      </c>
      <c r="K465">
        <v>0</v>
      </c>
    </row>
    <row r="466" spans="1:11">
      <c r="A466" t="s">
        <v>3626</v>
      </c>
      <c r="B466" t="s">
        <v>3690</v>
      </c>
      <c r="C466" t="s">
        <v>4280</v>
      </c>
      <c r="D466">
        <v>0.34</v>
      </c>
      <c r="E466">
        <v>0</v>
      </c>
      <c r="F466">
        <v>0.12</v>
      </c>
      <c r="G466">
        <v>0.07000000000000001</v>
      </c>
      <c r="H466">
        <v>0.3</v>
      </c>
      <c r="I466">
        <v>0</v>
      </c>
      <c r="J466">
        <v>0</v>
      </c>
      <c r="K466">
        <v>0</v>
      </c>
    </row>
    <row r="467" spans="1:11">
      <c r="A467" t="s">
        <v>3626</v>
      </c>
      <c r="B467" t="s">
        <v>3707</v>
      </c>
      <c r="C467" t="s">
        <v>4281</v>
      </c>
      <c r="D467">
        <v>0.34</v>
      </c>
      <c r="E467">
        <v>0</v>
      </c>
      <c r="F467">
        <v>0</v>
      </c>
      <c r="G467">
        <v>0.04</v>
      </c>
      <c r="H467">
        <v>0.33</v>
      </c>
      <c r="I467">
        <v>0</v>
      </c>
      <c r="J467">
        <v>0</v>
      </c>
      <c r="K467">
        <v>0</v>
      </c>
    </row>
    <row r="468" spans="1:11">
      <c r="A468" t="s">
        <v>3626</v>
      </c>
      <c r="B468" t="s">
        <v>3636</v>
      </c>
      <c r="C468" t="s">
        <v>4282</v>
      </c>
      <c r="D468">
        <v>0.33</v>
      </c>
      <c r="E468">
        <v>0</v>
      </c>
      <c r="F468">
        <v>0</v>
      </c>
      <c r="G468">
        <v>0.04</v>
      </c>
      <c r="H468">
        <v>0.32</v>
      </c>
      <c r="I468">
        <v>0</v>
      </c>
      <c r="J468">
        <v>0</v>
      </c>
      <c r="K468">
        <v>0</v>
      </c>
    </row>
    <row r="469" spans="1:11">
      <c r="A469" t="s">
        <v>3626</v>
      </c>
      <c r="B469" t="s">
        <v>3705</v>
      </c>
      <c r="C469" t="s">
        <v>4283</v>
      </c>
      <c r="D469">
        <v>0.33</v>
      </c>
      <c r="E469">
        <v>0.02</v>
      </c>
      <c r="F469">
        <v>0</v>
      </c>
      <c r="G469">
        <v>0.05</v>
      </c>
      <c r="H469">
        <v>0.32</v>
      </c>
      <c r="I469">
        <v>0</v>
      </c>
      <c r="J469">
        <v>0</v>
      </c>
      <c r="K469">
        <v>0</v>
      </c>
    </row>
    <row r="470" spans="1:11">
      <c r="A470" t="s">
        <v>3626</v>
      </c>
      <c r="B470" t="s">
        <v>3631</v>
      </c>
      <c r="C470" t="s">
        <v>4284</v>
      </c>
      <c r="D470">
        <v>0.33</v>
      </c>
      <c r="E470">
        <v>0</v>
      </c>
      <c r="F470">
        <v>0</v>
      </c>
      <c r="G470">
        <v>0.02</v>
      </c>
      <c r="H470">
        <v>0.33</v>
      </c>
      <c r="I470">
        <v>0</v>
      </c>
      <c r="J470">
        <v>0</v>
      </c>
      <c r="K470">
        <v>0</v>
      </c>
    </row>
    <row r="471" spans="1:11">
      <c r="A471" t="s">
        <v>3626</v>
      </c>
      <c r="B471" t="s">
        <v>3708</v>
      </c>
      <c r="C471" t="s">
        <v>4285</v>
      </c>
      <c r="D471">
        <v>0.33</v>
      </c>
      <c r="E471">
        <v>0</v>
      </c>
      <c r="F471">
        <v>0</v>
      </c>
      <c r="G471">
        <v>0.15</v>
      </c>
      <c r="H471">
        <v>0.29</v>
      </c>
      <c r="I471">
        <v>0</v>
      </c>
      <c r="J471">
        <v>0</v>
      </c>
      <c r="K471">
        <v>0</v>
      </c>
    </row>
    <row r="472" spans="1:11">
      <c r="A472" t="s">
        <v>3626</v>
      </c>
      <c r="B472" t="s">
        <v>3666</v>
      </c>
      <c r="C472" t="s">
        <v>4286</v>
      </c>
      <c r="D472">
        <v>0.33</v>
      </c>
      <c r="E472">
        <v>0</v>
      </c>
      <c r="F472">
        <v>0</v>
      </c>
      <c r="G472">
        <v>0.05</v>
      </c>
      <c r="H472">
        <v>0.32</v>
      </c>
      <c r="I472">
        <v>0</v>
      </c>
      <c r="J472">
        <v>0</v>
      </c>
      <c r="K472">
        <v>0</v>
      </c>
    </row>
    <row r="473" spans="1:11">
      <c r="A473" t="s">
        <v>3626</v>
      </c>
      <c r="B473" t="s">
        <v>3709</v>
      </c>
      <c r="C473" t="s">
        <v>4287</v>
      </c>
      <c r="D473">
        <v>0.33</v>
      </c>
      <c r="E473">
        <v>0</v>
      </c>
      <c r="F473">
        <v>0</v>
      </c>
      <c r="G473">
        <v>0</v>
      </c>
      <c r="H473">
        <v>0.33</v>
      </c>
      <c r="I473">
        <v>0</v>
      </c>
      <c r="J473">
        <v>0</v>
      </c>
      <c r="K473">
        <v>0</v>
      </c>
    </row>
    <row r="474" spans="1:11">
      <c r="A474" t="s">
        <v>3626</v>
      </c>
      <c r="B474" t="s">
        <v>3645</v>
      </c>
      <c r="C474" t="s">
        <v>4288</v>
      </c>
      <c r="D474">
        <v>0.32</v>
      </c>
      <c r="E474">
        <v>0</v>
      </c>
      <c r="F474">
        <v>0</v>
      </c>
      <c r="G474">
        <v>0.04</v>
      </c>
      <c r="H474">
        <v>0.32</v>
      </c>
      <c r="I474">
        <v>0</v>
      </c>
      <c r="J474">
        <v>0</v>
      </c>
      <c r="K474">
        <v>0</v>
      </c>
    </row>
    <row r="475" spans="1:11">
      <c r="A475" t="s">
        <v>3626</v>
      </c>
      <c r="B475" t="s">
        <v>3631</v>
      </c>
      <c r="C475" t="s">
        <v>4289</v>
      </c>
      <c r="D475">
        <v>0.32</v>
      </c>
      <c r="E475">
        <v>0</v>
      </c>
      <c r="F475">
        <v>0</v>
      </c>
      <c r="G475">
        <v>0.02</v>
      </c>
      <c r="H475">
        <v>0.32</v>
      </c>
      <c r="I475">
        <v>0</v>
      </c>
      <c r="J475">
        <v>0</v>
      </c>
      <c r="K475">
        <v>0</v>
      </c>
    </row>
    <row r="476" spans="1:11">
      <c r="A476" t="s">
        <v>3626</v>
      </c>
      <c r="B476" t="s">
        <v>3631</v>
      </c>
      <c r="C476" t="s">
        <v>4290</v>
      </c>
      <c r="D476">
        <v>0.32</v>
      </c>
      <c r="E476">
        <v>0</v>
      </c>
      <c r="F476">
        <v>0</v>
      </c>
      <c r="G476">
        <v>0.01</v>
      </c>
      <c r="H476">
        <v>0.32</v>
      </c>
      <c r="I476">
        <v>0</v>
      </c>
      <c r="J476">
        <v>0</v>
      </c>
      <c r="K476">
        <v>0</v>
      </c>
    </row>
    <row r="477" spans="1:11">
      <c r="A477" t="s">
        <v>3626</v>
      </c>
      <c r="B477" t="s">
        <v>3666</v>
      </c>
      <c r="C477" t="s">
        <v>4291</v>
      </c>
      <c r="D477">
        <v>0.32</v>
      </c>
      <c r="E477">
        <v>0</v>
      </c>
      <c r="F477">
        <v>0</v>
      </c>
      <c r="G477">
        <v>0</v>
      </c>
      <c r="H477">
        <v>0.32</v>
      </c>
      <c r="I477">
        <v>0</v>
      </c>
      <c r="J477">
        <v>0</v>
      </c>
      <c r="K477">
        <v>0</v>
      </c>
    </row>
    <row r="478" spans="1:11">
      <c r="A478" t="s">
        <v>3626</v>
      </c>
      <c r="B478" t="s">
        <v>3705</v>
      </c>
      <c r="C478" t="s">
        <v>4292</v>
      </c>
      <c r="D478">
        <v>0.32</v>
      </c>
      <c r="E478">
        <v>0</v>
      </c>
      <c r="F478">
        <v>0</v>
      </c>
      <c r="G478">
        <v>0.07000000000000001</v>
      </c>
      <c r="H478">
        <v>0.31</v>
      </c>
      <c r="I478">
        <v>0</v>
      </c>
      <c r="J478">
        <v>0</v>
      </c>
      <c r="K478">
        <v>0</v>
      </c>
    </row>
    <row r="479" spans="1:11">
      <c r="A479" t="s">
        <v>3626</v>
      </c>
      <c r="B479" t="s">
        <v>3645</v>
      </c>
      <c r="C479" t="s">
        <v>4293</v>
      </c>
      <c r="D479">
        <v>0.32</v>
      </c>
      <c r="E479">
        <v>0</v>
      </c>
      <c r="F479">
        <v>0</v>
      </c>
      <c r="G479">
        <v>0.01</v>
      </c>
      <c r="H479">
        <v>0.32</v>
      </c>
      <c r="I479">
        <v>0</v>
      </c>
      <c r="J479">
        <v>0</v>
      </c>
      <c r="K479">
        <v>0</v>
      </c>
    </row>
    <row r="480" spans="1:11">
      <c r="A480" t="s">
        <v>3626</v>
      </c>
      <c r="B480" t="s">
        <v>3710</v>
      </c>
      <c r="C480" t="s">
        <v>4294</v>
      </c>
      <c r="D480">
        <v>0.32</v>
      </c>
      <c r="E480">
        <v>0</v>
      </c>
      <c r="F480">
        <v>0</v>
      </c>
      <c r="G480">
        <v>0.04</v>
      </c>
      <c r="H480">
        <v>0.31</v>
      </c>
      <c r="I480">
        <v>0</v>
      </c>
      <c r="J480">
        <v>0</v>
      </c>
      <c r="K480">
        <v>0</v>
      </c>
    </row>
    <row r="481" spans="1:11">
      <c r="A481" t="s">
        <v>3626</v>
      </c>
      <c r="B481" t="s">
        <v>3711</v>
      </c>
      <c r="C481" t="s">
        <v>4295</v>
      </c>
      <c r="D481">
        <v>0.32</v>
      </c>
      <c r="E481">
        <v>0</v>
      </c>
      <c r="F481">
        <v>0</v>
      </c>
      <c r="G481">
        <v>0.04</v>
      </c>
      <c r="H481">
        <v>0.31</v>
      </c>
      <c r="I481">
        <v>0</v>
      </c>
      <c r="J481">
        <v>0</v>
      </c>
      <c r="K481">
        <v>0</v>
      </c>
    </row>
    <row r="482" spans="1:11">
      <c r="A482" t="s">
        <v>3626</v>
      </c>
      <c r="B482" t="s">
        <v>3712</v>
      </c>
      <c r="C482" t="s">
        <v>4296</v>
      </c>
      <c r="D482">
        <v>0.32</v>
      </c>
      <c r="E482">
        <v>0</v>
      </c>
      <c r="F482">
        <v>0</v>
      </c>
      <c r="G482">
        <v>0.01</v>
      </c>
      <c r="H482">
        <v>0.32</v>
      </c>
      <c r="I482">
        <v>0</v>
      </c>
      <c r="J482">
        <v>0</v>
      </c>
      <c r="K482">
        <v>0</v>
      </c>
    </row>
    <row r="483" spans="1:11">
      <c r="A483" t="s">
        <v>3626</v>
      </c>
      <c r="B483" t="s">
        <v>3713</v>
      </c>
      <c r="C483" t="s">
        <v>4297</v>
      </c>
      <c r="D483">
        <v>0.32</v>
      </c>
      <c r="E483">
        <v>0</v>
      </c>
      <c r="F483">
        <v>0</v>
      </c>
      <c r="G483">
        <v>0</v>
      </c>
      <c r="H483">
        <v>0.32</v>
      </c>
      <c r="I483">
        <v>0</v>
      </c>
      <c r="J483">
        <v>0</v>
      </c>
      <c r="K483">
        <v>0</v>
      </c>
    </row>
    <row r="484" spans="1:11">
      <c r="A484" t="s">
        <v>3626</v>
      </c>
      <c r="B484" t="s">
        <v>3666</v>
      </c>
      <c r="C484" t="s">
        <v>4298</v>
      </c>
      <c r="D484">
        <v>0.32</v>
      </c>
      <c r="E484">
        <v>0</v>
      </c>
      <c r="F484">
        <v>0</v>
      </c>
      <c r="G484">
        <v>0</v>
      </c>
      <c r="H484">
        <v>0.32</v>
      </c>
      <c r="I484">
        <v>0</v>
      </c>
      <c r="J484">
        <v>0</v>
      </c>
      <c r="K484">
        <v>0</v>
      </c>
    </row>
    <row r="485" spans="1:11">
      <c r="A485" t="s">
        <v>3626</v>
      </c>
      <c r="B485" t="s">
        <v>3714</v>
      </c>
      <c r="C485" t="s">
        <v>4299</v>
      </c>
      <c r="D485">
        <v>0.32</v>
      </c>
      <c r="E485">
        <v>0</v>
      </c>
      <c r="F485">
        <v>0</v>
      </c>
      <c r="G485">
        <v>0.14</v>
      </c>
      <c r="H485">
        <v>0.28</v>
      </c>
      <c r="I485">
        <v>0</v>
      </c>
      <c r="J485">
        <v>0</v>
      </c>
      <c r="K485">
        <v>0</v>
      </c>
    </row>
    <row r="486" spans="1:11">
      <c r="A486" t="s">
        <v>3626</v>
      </c>
      <c r="B486" t="s">
        <v>3634</v>
      </c>
      <c r="C486" t="s">
        <v>4300</v>
      </c>
      <c r="D486">
        <v>0.32</v>
      </c>
      <c r="E486">
        <v>0</v>
      </c>
      <c r="F486">
        <v>0</v>
      </c>
      <c r="G486">
        <v>0.01</v>
      </c>
      <c r="H486">
        <v>0.32</v>
      </c>
      <c r="I486">
        <v>0</v>
      </c>
      <c r="J486">
        <v>0</v>
      </c>
      <c r="K486">
        <v>0</v>
      </c>
    </row>
    <row r="487" spans="1:11">
      <c r="A487" t="s">
        <v>3626</v>
      </c>
      <c r="B487" t="s">
        <v>3645</v>
      </c>
      <c r="C487" t="s">
        <v>4301</v>
      </c>
      <c r="D487">
        <v>0.32</v>
      </c>
      <c r="E487">
        <v>0</v>
      </c>
      <c r="F487">
        <v>0</v>
      </c>
      <c r="G487">
        <v>0.01</v>
      </c>
      <c r="H487">
        <v>0.32</v>
      </c>
      <c r="I487">
        <v>0</v>
      </c>
      <c r="J487">
        <v>0</v>
      </c>
      <c r="K487">
        <v>0</v>
      </c>
    </row>
    <row r="488" spans="1:11">
      <c r="A488" t="s">
        <v>3626</v>
      </c>
      <c r="B488" t="s">
        <v>3645</v>
      </c>
      <c r="C488" t="s">
        <v>4302</v>
      </c>
      <c r="D488">
        <v>0.32</v>
      </c>
      <c r="E488">
        <v>0</v>
      </c>
      <c r="F488">
        <v>0</v>
      </c>
      <c r="G488">
        <v>0</v>
      </c>
      <c r="H488">
        <v>0.32</v>
      </c>
      <c r="I488">
        <v>0</v>
      </c>
      <c r="J488">
        <v>0</v>
      </c>
      <c r="K488">
        <v>0</v>
      </c>
    </row>
    <row r="489" spans="1:11">
      <c r="A489" t="s">
        <v>3626</v>
      </c>
      <c r="B489" t="s">
        <v>3645</v>
      </c>
      <c r="C489" t="s">
        <v>4303</v>
      </c>
      <c r="D489">
        <v>0.32</v>
      </c>
      <c r="E489">
        <v>0</v>
      </c>
      <c r="F489">
        <v>0</v>
      </c>
      <c r="G489">
        <v>0</v>
      </c>
      <c r="H489">
        <v>0.32</v>
      </c>
      <c r="I489">
        <v>0</v>
      </c>
      <c r="J489">
        <v>0</v>
      </c>
      <c r="K489">
        <v>0</v>
      </c>
    </row>
    <row r="490" spans="1:11">
      <c r="A490" t="s">
        <v>3626</v>
      </c>
      <c r="B490" t="s">
        <v>3715</v>
      </c>
      <c r="C490" t="s">
        <v>4304</v>
      </c>
      <c r="D490">
        <v>0.32</v>
      </c>
      <c r="E490">
        <v>0</v>
      </c>
      <c r="F490">
        <v>0</v>
      </c>
      <c r="G490">
        <v>0</v>
      </c>
      <c r="H490">
        <v>0.32</v>
      </c>
      <c r="I490">
        <v>0</v>
      </c>
      <c r="J490">
        <v>0</v>
      </c>
      <c r="K490">
        <v>0</v>
      </c>
    </row>
    <row r="491" spans="1:11">
      <c r="A491" t="s">
        <v>3626</v>
      </c>
      <c r="B491" t="s">
        <v>3634</v>
      </c>
      <c r="C491" t="s">
        <v>4305</v>
      </c>
      <c r="D491">
        <v>0.32</v>
      </c>
      <c r="E491">
        <v>0</v>
      </c>
      <c r="F491">
        <v>0</v>
      </c>
      <c r="G491">
        <v>0.01</v>
      </c>
      <c r="H491">
        <v>0.31</v>
      </c>
      <c r="I491">
        <v>0</v>
      </c>
      <c r="J491">
        <v>0</v>
      </c>
      <c r="K491">
        <v>0</v>
      </c>
    </row>
    <row r="492" spans="1:11">
      <c r="A492" t="s">
        <v>3626</v>
      </c>
      <c r="B492" t="s">
        <v>3636</v>
      </c>
      <c r="C492" t="s">
        <v>4306</v>
      </c>
      <c r="D492">
        <v>0.32</v>
      </c>
      <c r="E492">
        <v>0</v>
      </c>
      <c r="F492">
        <v>0</v>
      </c>
      <c r="G492">
        <v>0.05</v>
      </c>
      <c r="H492">
        <v>0.3</v>
      </c>
      <c r="I492">
        <v>0</v>
      </c>
      <c r="J492">
        <v>0</v>
      </c>
      <c r="K492">
        <v>0</v>
      </c>
    </row>
    <row r="493" spans="1:11">
      <c r="A493" t="s">
        <v>3626</v>
      </c>
      <c r="B493" t="s">
        <v>3716</v>
      </c>
      <c r="C493" t="s">
        <v>4307</v>
      </c>
      <c r="D493">
        <v>0.31</v>
      </c>
      <c r="E493">
        <v>0</v>
      </c>
      <c r="F493">
        <v>0</v>
      </c>
      <c r="G493">
        <v>0</v>
      </c>
      <c r="H493">
        <v>0.31</v>
      </c>
      <c r="I493">
        <v>0</v>
      </c>
      <c r="J493">
        <v>0</v>
      </c>
      <c r="K493">
        <v>0</v>
      </c>
    </row>
    <row r="494" spans="1:11">
      <c r="A494" t="s">
        <v>3626</v>
      </c>
      <c r="B494" t="s">
        <v>3666</v>
      </c>
      <c r="C494" t="s">
        <v>4308</v>
      </c>
      <c r="D494">
        <v>0.31</v>
      </c>
      <c r="E494">
        <v>0</v>
      </c>
      <c r="F494">
        <v>0</v>
      </c>
      <c r="G494">
        <v>0</v>
      </c>
      <c r="H494">
        <v>0.31</v>
      </c>
      <c r="I494">
        <v>0</v>
      </c>
      <c r="J494">
        <v>0</v>
      </c>
      <c r="K494">
        <v>0</v>
      </c>
    </row>
    <row r="495" spans="1:11">
      <c r="A495" t="s">
        <v>3626</v>
      </c>
      <c r="B495" t="s">
        <v>3631</v>
      </c>
      <c r="C495" t="s">
        <v>4309</v>
      </c>
      <c r="D495">
        <v>0.31</v>
      </c>
      <c r="E495">
        <v>0</v>
      </c>
      <c r="F495">
        <v>0</v>
      </c>
      <c r="G495">
        <v>0.05</v>
      </c>
      <c r="H495">
        <v>0.3</v>
      </c>
      <c r="I495">
        <v>0</v>
      </c>
      <c r="J495">
        <v>0</v>
      </c>
      <c r="K495">
        <v>0</v>
      </c>
    </row>
    <row r="496" spans="1:11">
      <c r="A496" t="s">
        <v>3626</v>
      </c>
      <c r="B496" t="s">
        <v>3636</v>
      </c>
      <c r="C496" t="s">
        <v>4310</v>
      </c>
      <c r="D496">
        <v>0.31</v>
      </c>
      <c r="E496">
        <v>0</v>
      </c>
      <c r="F496">
        <v>0.26</v>
      </c>
      <c r="G496">
        <v>0.02</v>
      </c>
      <c r="H496">
        <v>0.2</v>
      </c>
      <c r="I496">
        <v>0</v>
      </c>
      <c r="J496">
        <v>0</v>
      </c>
      <c r="K496">
        <v>0</v>
      </c>
    </row>
    <row r="497" spans="1:11">
      <c r="A497" t="s">
        <v>3626</v>
      </c>
      <c r="B497" t="s">
        <v>3631</v>
      </c>
      <c r="C497" t="s">
        <v>4311</v>
      </c>
      <c r="D497">
        <v>0.31</v>
      </c>
      <c r="E497">
        <v>0</v>
      </c>
      <c r="F497">
        <v>0</v>
      </c>
      <c r="G497">
        <v>0.04</v>
      </c>
      <c r="H497">
        <v>0.3</v>
      </c>
      <c r="I497">
        <v>0</v>
      </c>
      <c r="J497">
        <v>0</v>
      </c>
      <c r="K497">
        <v>0</v>
      </c>
    </row>
    <row r="498" spans="1:11">
      <c r="A498" t="s">
        <v>3626</v>
      </c>
      <c r="B498" t="s">
        <v>3717</v>
      </c>
      <c r="C498" t="s">
        <v>4312</v>
      </c>
      <c r="D498">
        <v>0.31</v>
      </c>
      <c r="E498">
        <v>0</v>
      </c>
      <c r="F498">
        <v>0</v>
      </c>
      <c r="G498">
        <v>0</v>
      </c>
      <c r="H498">
        <v>0.31</v>
      </c>
      <c r="I498">
        <v>0</v>
      </c>
      <c r="J498">
        <v>0</v>
      </c>
      <c r="K498">
        <v>0</v>
      </c>
    </row>
    <row r="499" spans="1:11">
      <c r="A499" t="s">
        <v>3626</v>
      </c>
      <c r="B499" t="s">
        <v>3656</v>
      </c>
      <c r="C499" t="s">
        <v>4313</v>
      </c>
      <c r="D499">
        <v>0.31</v>
      </c>
      <c r="E499">
        <v>0</v>
      </c>
      <c r="F499">
        <v>0.25</v>
      </c>
      <c r="G499">
        <v>0.11</v>
      </c>
      <c r="H499">
        <v>0.2</v>
      </c>
      <c r="I499">
        <v>0</v>
      </c>
      <c r="J499">
        <v>0</v>
      </c>
      <c r="K499">
        <v>0</v>
      </c>
    </row>
    <row r="500" spans="1:11">
      <c r="A500" t="s">
        <v>3626</v>
      </c>
      <c r="B500" t="s">
        <v>3643</v>
      </c>
      <c r="C500" t="s">
        <v>4314</v>
      </c>
      <c r="D500">
        <v>0.31</v>
      </c>
      <c r="E500">
        <v>0.01</v>
      </c>
      <c r="F500">
        <v>0</v>
      </c>
      <c r="G500">
        <v>0.11</v>
      </c>
      <c r="H500">
        <v>0.28</v>
      </c>
      <c r="I500">
        <v>0</v>
      </c>
      <c r="J500">
        <v>0</v>
      </c>
      <c r="K500">
        <v>0</v>
      </c>
    </row>
    <row r="501" spans="1:11">
      <c r="A501" t="s">
        <v>3626</v>
      </c>
      <c r="B501" t="s">
        <v>3645</v>
      </c>
      <c r="C501" t="s">
        <v>4315</v>
      </c>
      <c r="D501">
        <v>0.31</v>
      </c>
      <c r="E501">
        <v>0</v>
      </c>
      <c r="F501">
        <v>0</v>
      </c>
      <c r="G501">
        <v>0</v>
      </c>
      <c r="H501">
        <v>0.31</v>
      </c>
      <c r="I501">
        <v>0</v>
      </c>
      <c r="J501">
        <v>0</v>
      </c>
      <c r="K501">
        <v>0</v>
      </c>
    </row>
    <row r="502" spans="1:11">
      <c r="A502" t="s">
        <v>3626</v>
      </c>
      <c r="B502" t="s">
        <v>3666</v>
      </c>
      <c r="C502" t="s">
        <v>4316</v>
      </c>
      <c r="D502">
        <v>0.31</v>
      </c>
      <c r="E502">
        <v>0</v>
      </c>
      <c r="F502">
        <v>0</v>
      </c>
      <c r="G502">
        <v>0</v>
      </c>
      <c r="H502">
        <v>0.31</v>
      </c>
      <c r="I502">
        <v>0</v>
      </c>
      <c r="J502">
        <v>0</v>
      </c>
      <c r="K502">
        <v>0</v>
      </c>
    </row>
    <row r="503" spans="1:11">
      <c r="A503" t="s">
        <v>3626</v>
      </c>
      <c r="B503" t="s">
        <v>3718</v>
      </c>
      <c r="C503" t="s">
        <v>4317</v>
      </c>
      <c r="D503">
        <v>0.31</v>
      </c>
      <c r="E503">
        <v>0</v>
      </c>
      <c r="F503">
        <v>0</v>
      </c>
      <c r="G503">
        <v>0.03</v>
      </c>
      <c r="H503">
        <v>0.3</v>
      </c>
      <c r="I503">
        <v>0</v>
      </c>
      <c r="J503">
        <v>0</v>
      </c>
      <c r="K503">
        <v>0</v>
      </c>
    </row>
    <row r="504" spans="1:11">
      <c r="A504" t="s">
        <v>3626</v>
      </c>
      <c r="B504" t="s">
        <v>3719</v>
      </c>
      <c r="C504" t="s">
        <v>4318</v>
      </c>
      <c r="D504">
        <v>0.31</v>
      </c>
      <c r="E504">
        <v>0</v>
      </c>
      <c r="F504">
        <v>0</v>
      </c>
      <c r="G504">
        <v>0</v>
      </c>
      <c r="H504">
        <v>0.31</v>
      </c>
      <c r="I504">
        <v>0</v>
      </c>
      <c r="J504">
        <v>0</v>
      </c>
      <c r="K504">
        <v>0</v>
      </c>
    </row>
    <row r="505" spans="1:11">
      <c r="A505" t="s">
        <v>3626</v>
      </c>
      <c r="B505" t="s">
        <v>3666</v>
      </c>
      <c r="C505" t="s">
        <v>4319</v>
      </c>
      <c r="D505">
        <v>0.31</v>
      </c>
      <c r="E505">
        <v>0</v>
      </c>
      <c r="F505">
        <v>0</v>
      </c>
      <c r="G505">
        <v>0.02</v>
      </c>
      <c r="H505">
        <v>0.3</v>
      </c>
      <c r="I505">
        <v>0</v>
      </c>
      <c r="J505">
        <v>0</v>
      </c>
      <c r="K505">
        <v>0</v>
      </c>
    </row>
    <row r="506" spans="1:11">
      <c r="A506" t="s">
        <v>3626</v>
      </c>
      <c r="B506" t="s">
        <v>3666</v>
      </c>
      <c r="C506" t="s">
        <v>4320</v>
      </c>
      <c r="D506">
        <v>0.31</v>
      </c>
      <c r="E506">
        <v>0</v>
      </c>
      <c r="F506">
        <v>0</v>
      </c>
      <c r="G506">
        <v>0</v>
      </c>
      <c r="H506">
        <v>0.31</v>
      </c>
      <c r="I506">
        <v>0</v>
      </c>
      <c r="J506">
        <v>0</v>
      </c>
      <c r="K506">
        <v>0</v>
      </c>
    </row>
    <row r="507" spans="1:11">
      <c r="A507" t="s">
        <v>3626</v>
      </c>
      <c r="B507" t="s">
        <v>3720</v>
      </c>
      <c r="C507" t="s">
        <v>4321</v>
      </c>
      <c r="D507">
        <v>0.31</v>
      </c>
      <c r="E507">
        <v>0</v>
      </c>
      <c r="F507">
        <v>0</v>
      </c>
      <c r="G507">
        <v>0</v>
      </c>
      <c r="H507">
        <v>0.31</v>
      </c>
      <c r="I507">
        <v>0</v>
      </c>
      <c r="J507">
        <v>0</v>
      </c>
      <c r="K507">
        <v>0</v>
      </c>
    </row>
    <row r="508" spans="1:11">
      <c r="A508" t="s">
        <v>3626</v>
      </c>
      <c r="B508" t="s">
        <v>3636</v>
      </c>
      <c r="C508" t="s">
        <v>4322</v>
      </c>
      <c r="D508">
        <v>0.31</v>
      </c>
      <c r="E508">
        <v>0</v>
      </c>
      <c r="F508">
        <v>0</v>
      </c>
      <c r="G508">
        <v>0.04</v>
      </c>
      <c r="H508">
        <v>0.3</v>
      </c>
      <c r="I508">
        <v>0</v>
      </c>
      <c r="J508">
        <v>0</v>
      </c>
      <c r="K508">
        <v>0</v>
      </c>
    </row>
    <row r="509" spans="1:11">
      <c r="A509" t="s">
        <v>3626</v>
      </c>
      <c r="B509" t="s">
        <v>3653</v>
      </c>
      <c r="C509" t="s">
        <v>4323</v>
      </c>
      <c r="D509">
        <v>0.31</v>
      </c>
      <c r="E509">
        <v>0</v>
      </c>
      <c r="F509">
        <v>0</v>
      </c>
      <c r="G509">
        <v>0.03</v>
      </c>
      <c r="H509">
        <v>0.3</v>
      </c>
      <c r="I509">
        <v>0</v>
      </c>
      <c r="J509">
        <v>0</v>
      </c>
      <c r="K509">
        <v>0</v>
      </c>
    </row>
    <row r="510" spans="1:11">
      <c r="A510" t="s">
        <v>3626</v>
      </c>
      <c r="B510" t="s">
        <v>3645</v>
      </c>
      <c r="C510" t="s">
        <v>4324</v>
      </c>
      <c r="D510">
        <v>0.3</v>
      </c>
      <c r="E510">
        <v>0</v>
      </c>
      <c r="F510">
        <v>0</v>
      </c>
      <c r="G510">
        <v>0</v>
      </c>
      <c r="H510">
        <v>0.3</v>
      </c>
      <c r="I510">
        <v>0</v>
      </c>
      <c r="J510">
        <v>0</v>
      </c>
      <c r="K510">
        <v>0</v>
      </c>
    </row>
    <row r="511" spans="1:11">
      <c r="A511" t="s">
        <v>3626</v>
      </c>
      <c r="B511" t="s">
        <v>3721</v>
      </c>
      <c r="C511" t="s">
        <v>4325</v>
      </c>
      <c r="D511">
        <v>0.3</v>
      </c>
      <c r="E511">
        <v>0</v>
      </c>
      <c r="F511">
        <v>0</v>
      </c>
      <c r="G511">
        <v>0</v>
      </c>
      <c r="H511">
        <v>0.3</v>
      </c>
      <c r="I511">
        <v>0</v>
      </c>
      <c r="J511">
        <v>0</v>
      </c>
      <c r="K511">
        <v>0</v>
      </c>
    </row>
    <row r="512" spans="1:11">
      <c r="A512" t="s">
        <v>3626</v>
      </c>
      <c r="B512" t="s">
        <v>3722</v>
      </c>
      <c r="C512" t="s">
        <v>4326</v>
      </c>
      <c r="D512">
        <v>0.3</v>
      </c>
      <c r="E512">
        <v>0</v>
      </c>
      <c r="F512">
        <v>0</v>
      </c>
      <c r="G512">
        <v>0</v>
      </c>
      <c r="H512">
        <v>0.3</v>
      </c>
      <c r="I512">
        <v>0</v>
      </c>
      <c r="J512">
        <v>0</v>
      </c>
      <c r="K512">
        <v>0</v>
      </c>
    </row>
    <row r="513" spans="1:11">
      <c r="A513" t="s">
        <v>3626</v>
      </c>
      <c r="B513" t="s">
        <v>3645</v>
      </c>
      <c r="C513" t="s">
        <v>4327</v>
      </c>
      <c r="D513">
        <v>0.3</v>
      </c>
      <c r="E513">
        <v>0</v>
      </c>
      <c r="F513">
        <v>0</v>
      </c>
      <c r="G513">
        <v>0</v>
      </c>
      <c r="H513">
        <v>0.3</v>
      </c>
      <c r="I513">
        <v>0</v>
      </c>
      <c r="J513">
        <v>0</v>
      </c>
      <c r="K513">
        <v>0</v>
      </c>
    </row>
    <row r="514" spans="1:11">
      <c r="A514" t="s">
        <v>3626</v>
      </c>
      <c r="B514" t="s">
        <v>3632</v>
      </c>
      <c r="C514" t="s">
        <v>4328</v>
      </c>
      <c r="D514">
        <v>0.3</v>
      </c>
      <c r="E514">
        <v>0</v>
      </c>
      <c r="F514">
        <v>0</v>
      </c>
      <c r="G514">
        <v>0</v>
      </c>
      <c r="H514">
        <v>0.3</v>
      </c>
      <c r="I514">
        <v>0</v>
      </c>
      <c r="J514">
        <v>0</v>
      </c>
      <c r="K514">
        <v>0</v>
      </c>
    </row>
    <row r="515" spans="1:11">
      <c r="A515" t="s">
        <v>3626</v>
      </c>
      <c r="B515" t="s">
        <v>3711</v>
      </c>
      <c r="C515" t="s">
        <v>4329</v>
      </c>
      <c r="D515">
        <v>0.3</v>
      </c>
      <c r="E515">
        <v>0</v>
      </c>
      <c r="F515">
        <v>0</v>
      </c>
      <c r="G515">
        <v>0.03</v>
      </c>
      <c r="H515">
        <v>0.29</v>
      </c>
      <c r="I515">
        <v>0</v>
      </c>
      <c r="J515">
        <v>0</v>
      </c>
      <c r="K515">
        <v>0</v>
      </c>
    </row>
    <row r="516" spans="1:11">
      <c r="A516" t="s">
        <v>3626</v>
      </c>
      <c r="B516" t="s">
        <v>3719</v>
      </c>
      <c r="C516" t="s">
        <v>4330</v>
      </c>
      <c r="D516">
        <v>0.3</v>
      </c>
      <c r="E516">
        <v>0</v>
      </c>
      <c r="F516">
        <v>0</v>
      </c>
      <c r="G516">
        <v>0</v>
      </c>
      <c r="H516">
        <v>0.3</v>
      </c>
      <c r="I516">
        <v>0</v>
      </c>
      <c r="J516">
        <v>0</v>
      </c>
      <c r="K516">
        <v>0</v>
      </c>
    </row>
    <row r="517" spans="1:11">
      <c r="A517" t="s">
        <v>3626</v>
      </c>
      <c r="B517" t="s">
        <v>3723</v>
      </c>
      <c r="C517" t="s">
        <v>4331</v>
      </c>
      <c r="D517">
        <v>0.3</v>
      </c>
      <c r="E517">
        <v>0</v>
      </c>
      <c r="F517">
        <v>0</v>
      </c>
      <c r="G517">
        <v>0</v>
      </c>
      <c r="H517">
        <v>0.3</v>
      </c>
      <c r="I517">
        <v>0</v>
      </c>
      <c r="J517">
        <v>0</v>
      </c>
      <c r="K517">
        <v>0</v>
      </c>
    </row>
    <row r="518" spans="1:11">
      <c r="A518" t="s">
        <v>3626</v>
      </c>
      <c r="B518" t="s">
        <v>3724</v>
      </c>
      <c r="C518" t="s">
        <v>4332</v>
      </c>
      <c r="D518">
        <v>0.3</v>
      </c>
      <c r="E518">
        <v>0</v>
      </c>
      <c r="F518">
        <v>0</v>
      </c>
      <c r="G518">
        <v>0</v>
      </c>
      <c r="H518">
        <v>0.3</v>
      </c>
      <c r="I518">
        <v>0</v>
      </c>
      <c r="J518">
        <v>0</v>
      </c>
      <c r="K518">
        <v>0</v>
      </c>
    </row>
    <row r="519" spans="1:11">
      <c r="A519" t="s">
        <v>3626</v>
      </c>
      <c r="B519" t="s">
        <v>3709</v>
      </c>
      <c r="C519" t="s">
        <v>4333</v>
      </c>
      <c r="D519">
        <v>0.3</v>
      </c>
      <c r="E519">
        <v>0</v>
      </c>
      <c r="F519">
        <v>0</v>
      </c>
      <c r="G519">
        <v>0</v>
      </c>
      <c r="H519">
        <v>0.3</v>
      </c>
      <c r="I519">
        <v>0</v>
      </c>
      <c r="J519">
        <v>0</v>
      </c>
      <c r="K519">
        <v>0</v>
      </c>
    </row>
    <row r="520" spans="1:11">
      <c r="A520" t="s">
        <v>3626</v>
      </c>
      <c r="B520" t="s">
        <v>3709</v>
      </c>
      <c r="C520" t="s">
        <v>4334</v>
      </c>
      <c r="D520">
        <v>0.3</v>
      </c>
      <c r="E520">
        <v>0</v>
      </c>
      <c r="F520">
        <v>0</v>
      </c>
      <c r="G520">
        <v>0</v>
      </c>
      <c r="H520">
        <v>0.3</v>
      </c>
      <c r="I520">
        <v>0</v>
      </c>
      <c r="J520">
        <v>0</v>
      </c>
      <c r="K520">
        <v>0</v>
      </c>
    </row>
    <row r="521" spans="1:11">
      <c r="A521" t="s">
        <v>3626</v>
      </c>
      <c r="B521" t="s">
        <v>3643</v>
      </c>
      <c r="C521" t="s">
        <v>4335</v>
      </c>
      <c r="D521">
        <v>0.3</v>
      </c>
      <c r="E521">
        <v>0</v>
      </c>
      <c r="F521">
        <v>0</v>
      </c>
      <c r="G521">
        <v>0.1</v>
      </c>
      <c r="H521">
        <v>0.27</v>
      </c>
      <c r="I521">
        <v>0</v>
      </c>
      <c r="J521">
        <v>0</v>
      </c>
      <c r="K521">
        <v>0</v>
      </c>
    </row>
    <row r="522" spans="1:11">
      <c r="A522" t="s">
        <v>3626</v>
      </c>
      <c r="B522" t="s">
        <v>3709</v>
      </c>
      <c r="C522" t="s">
        <v>4336</v>
      </c>
      <c r="D522">
        <v>0.3</v>
      </c>
      <c r="E522">
        <v>0</v>
      </c>
      <c r="F522">
        <v>0</v>
      </c>
      <c r="G522">
        <v>0</v>
      </c>
      <c r="H522">
        <v>0.3</v>
      </c>
      <c r="I522">
        <v>0</v>
      </c>
      <c r="J522">
        <v>0</v>
      </c>
      <c r="K522">
        <v>0</v>
      </c>
    </row>
    <row r="523" spans="1:11">
      <c r="A523" t="s">
        <v>3626</v>
      </c>
      <c r="B523" t="s">
        <v>3715</v>
      </c>
      <c r="C523" t="s">
        <v>4337</v>
      </c>
      <c r="D523">
        <v>0.3</v>
      </c>
      <c r="E523">
        <v>0</v>
      </c>
      <c r="F523">
        <v>0</v>
      </c>
      <c r="G523">
        <v>0</v>
      </c>
      <c r="H523">
        <v>0.3</v>
      </c>
      <c r="I523">
        <v>0</v>
      </c>
      <c r="J523">
        <v>0</v>
      </c>
      <c r="K523">
        <v>0</v>
      </c>
    </row>
    <row r="524" spans="1:11">
      <c r="A524" t="s">
        <v>3626</v>
      </c>
      <c r="B524" t="s">
        <v>3719</v>
      </c>
      <c r="C524" t="s">
        <v>4338</v>
      </c>
      <c r="D524">
        <v>0.3</v>
      </c>
      <c r="E524">
        <v>0</v>
      </c>
      <c r="F524">
        <v>0</v>
      </c>
      <c r="G524">
        <v>0</v>
      </c>
      <c r="H524">
        <v>0.3</v>
      </c>
      <c r="I524">
        <v>0</v>
      </c>
      <c r="J524">
        <v>0</v>
      </c>
      <c r="K524">
        <v>0</v>
      </c>
    </row>
    <row r="525" spans="1:11">
      <c r="A525" t="s">
        <v>3626</v>
      </c>
      <c r="B525" t="s">
        <v>3633</v>
      </c>
      <c r="C525" t="s">
        <v>4339</v>
      </c>
      <c r="D525">
        <v>0.3</v>
      </c>
      <c r="E525">
        <v>0</v>
      </c>
      <c r="F525">
        <v>0</v>
      </c>
      <c r="G525">
        <v>0</v>
      </c>
      <c r="H525">
        <v>0.3</v>
      </c>
      <c r="I525">
        <v>0</v>
      </c>
      <c r="J525">
        <v>0</v>
      </c>
      <c r="K525">
        <v>0</v>
      </c>
    </row>
    <row r="526" spans="1:11">
      <c r="A526" t="s">
        <v>3626</v>
      </c>
      <c r="B526" t="s">
        <v>3716</v>
      </c>
      <c r="C526" t="s">
        <v>4340</v>
      </c>
      <c r="D526">
        <v>0.3</v>
      </c>
      <c r="E526">
        <v>0</v>
      </c>
      <c r="F526">
        <v>0</v>
      </c>
      <c r="G526">
        <v>0</v>
      </c>
      <c r="H526">
        <v>0.3</v>
      </c>
      <c r="I526">
        <v>0</v>
      </c>
      <c r="J526">
        <v>0</v>
      </c>
      <c r="K526">
        <v>0</v>
      </c>
    </row>
    <row r="527" spans="1:11">
      <c r="A527" t="s">
        <v>3626</v>
      </c>
      <c r="B527" t="s">
        <v>3707</v>
      </c>
      <c r="C527" t="s">
        <v>4341</v>
      </c>
      <c r="D527">
        <v>0.3</v>
      </c>
      <c r="E527">
        <v>0</v>
      </c>
      <c r="F527">
        <v>0</v>
      </c>
      <c r="G527">
        <v>0</v>
      </c>
      <c r="H527">
        <v>0.3</v>
      </c>
      <c r="I527">
        <v>0</v>
      </c>
      <c r="J527">
        <v>0</v>
      </c>
      <c r="K527">
        <v>0</v>
      </c>
    </row>
    <row r="528" spans="1:11">
      <c r="A528" t="s">
        <v>3626</v>
      </c>
      <c r="B528" t="s">
        <v>3725</v>
      </c>
      <c r="C528" t="s">
        <v>4342</v>
      </c>
      <c r="D528">
        <v>0.3</v>
      </c>
      <c r="E528">
        <v>0</v>
      </c>
      <c r="F528">
        <v>0</v>
      </c>
      <c r="G528">
        <v>0</v>
      </c>
      <c r="H528">
        <v>0.3</v>
      </c>
      <c r="I528">
        <v>0</v>
      </c>
      <c r="J528">
        <v>0</v>
      </c>
      <c r="K528">
        <v>0</v>
      </c>
    </row>
    <row r="529" spans="1:11">
      <c r="A529" t="s">
        <v>3626</v>
      </c>
      <c r="B529" t="s">
        <v>3709</v>
      </c>
      <c r="C529" t="s">
        <v>4343</v>
      </c>
      <c r="D529">
        <v>0.3</v>
      </c>
      <c r="E529">
        <v>0</v>
      </c>
      <c r="F529">
        <v>0</v>
      </c>
      <c r="G529">
        <v>0</v>
      </c>
      <c r="H529">
        <v>0.3</v>
      </c>
      <c r="I529">
        <v>0</v>
      </c>
      <c r="J529">
        <v>0</v>
      </c>
      <c r="K529">
        <v>0</v>
      </c>
    </row>
    <row r="530" spans="1:11">
      <c r="A530" t="s">
        <v>3626</v>
      </c>
      <c r="B530" t="s">
        <v>3726</v>
      </c>
      <c r="C530" t="s">
        <v>4344</v>
      </c>
      <c r="D530">
        <v>0.3</v>
      </c>
      <c r="E530">
        <v>0</v>
      </c>
      <c r="F530">
        <v>0</v>
      </c>
      <c r="G530">
        <v>0</v>
      </c>
      <c r="H530">
        <v>0.3</v>
      </c>
      <c r="I530">
        <v>0</v>
      </c>
      <c r="J530">
        <v>0</v>
      </c>
      <c r="K530">
        <v>0</v>
      </c>
    </row>
    <row r="531" spans="1:11">
      <c r="A531" t="s">
        <v>3626</v>
      </c>
      <c r="B531" t="s">
        <v>3727</v>
      </c>
      <c r="C531" t="s">
        <v>4345</v>
      </c>
      <c r="D531">
        <v>0.29</v>
      </c>
      <c r="E531">
        <v>0</v>
      </c>
      <c r="F531">
        <v>0</v>
      </c>
      <c r="G531">
        <v>0</v>
      </c>
      <c r="H531">
        <v>0.29</v>
      </c>
      <c r="I531">
        <v>0</v>
      </c>
      <c r="J531">
        <v>0</v>
      </c>
      <c r="K531">
        <v>0</v>
      </c>
    </row>
    <row r="532" spans="1:11">
      <c r="A532" t="s">
        <v>3626</v>
      </c>
      <c r="B532" t="s">
        <v>3728</v>
      </c>
      <c r="C532" t="s">
        <v>4346</v>
      </c>
      <c r="D532">
        <v>0.29</v>
      </c>
      <c r="E532">
        <v>0</v>
      </c>
      <c r="F532">
        <v>0</v>
      </c>
      <c r="G532">
        <v>0</v>
      </c>
      <c r="H532">
        <v>0.29</v>
      </c>
      <c r="I532">
        <v>0</v>
      </c>
      <c r="J532">
        <v>0</v>
      </c>
      <c r="K532">
        <v>0</v>
      </c>
    </row>
    <row r="533" spans="1:11">
      <c r="A533" t="s">
        <v>3626</v>
      </c>
      <c r="B533" t="s">
        <v>3666</v>
      </c>
      <c r="C533" t="s">
        <v>4347</v>
      </c>
      <c r="D533">
        <v>0.29</v>
      </c>
      <c r="E533">
        <v>0</v>
      </c>
      <c r="F533">
        <v>0</v>
      </c>
      <c r="G533">
        <v>0</v>
      </c>
      <c r="H533">
        <v>0.29</v>
      </c>
      <c r="I533">
        <v>0</v>
      </c>
      <c r="J533">
        <v>0</v>
      </c>
      <c r="K533">
        <v>0</v>
      </c>
    </row>
    <row r="534" spans="1:11">
      <c r="A534" t="s">
        <v>3626</v>
      </c>
      <c r="B534" t="s">
        <v>3666</v>
      </c>
      <c r="C534" t="s">
        <v>4348</v>
      </c>
      <c r="D534">
        <v>0.29</v>
      </c>
      <c r="E534">
        <v>0</v>
      </c>
      <c r="F534">
        <v>0</v>
      </c>
      <c r="G534">
        <v>0</v>
      </c>
      <c r="H534">
        <v>0.29</v>
      </c>
      <c r="I534">
        <v>0</v>
      </c>
      <c r="J534">
        <v>0</v>
      </c>
      <c r="K534">
        <v>0</v>
      </c>
    </row>
    <row r="535" spans="1:11">
      <c r="A535" t="s">
        <v>3626</v>
      </c>
      <c r="B535" t="s">
        <v>3720</v>
      </c>
      <c r="C535" t="s">
        <v>4349</v>
      </c>
      <c r="D535">
        <v>0.29</v>
      </c>
      <c r="E535">
        <v>0</v>
      </c>
      <c r="F535">
        <v>0</v>
      </c>
      <c r="G535">
        <v>0</v>
      </c>
      <c r="H535">
        <v>0.29</v>
      </c>
      <c r="I535">
        <v>0</v>
      </c>
      <c r="J535">
        <v>0</v>
      </c>
      <c r="K535">
        <v>0</v>
      </c>
    </row>
    <row r="536" spans="1:11">
      <c r="A536" t="s">
        <v>3626</v>
      </c>
      <c r="B536" t="s">
        <v>3636</v>
      </c>
      <c r="C536" t="s">
        <v>4350</v>
      </c>
      <c r="D536">
        <v>0.29</v>
      </c>
      <c r="E536">
        <v>0</v>
      </c>
      <c r="F536">
        <v>0</v>
      </c>
      <c r="G536">
        <v>0.03</v>
      </c>
      <c r="H536">
        <v>0.28</v>
      </c>
      <c r="I536">
        <v>0</v>
      </c>
      <c r="J536">
        <v>0</v>
      </c>
      <c r="K536">
        <v>0</v>
      </c>
    </row>
    <row r="537" spans="1:11">
      <c r="A537" t="s">
        <v>3626</v>
      </c>
      <c r="B537" t="s">
        <v>3691</v>
      </c>
      <c r="C537" t="s">
        <v>4351</v>
      </c>
      <c r="D537">
        <v>0.29</v>
      </c>
      <c r="E537">
        <v>0</v>
      </c>
      <c r="F537">
        <v>0</v>
      </c>
      <c r="G537">
        <v>0.03</v>
      </c>
      <c r="H537">
        <v>0.28</v>
      </c>
      <c r="I537">
        <v>0</v>
      </c>
      <c r="J537">
        <v>0</v>
      </c>
      <c r="K537">
        <v>0</v>
      </c>
    </row>
    <row r="538" spans="1:11">
      <c r="A538" t="s">
        <v>3626</v>
      </c>
      <c r="B538" t="s">
        <v>3705</v>
      </c>
      <c r="C538" t="s">
        <v>4352</v>
      </c>
      <c r="D538">
        <v>0.29</v>
      </c>
      <c r="E538">
        <v>0</v>
      </c>
      <c r="F538">
        <v>0</v>
      </c>
      <c r="G538">
        <v>0.02</v>
      </c>
      <c r="H538">
        <v>0.28</v>
      </c>
      <c r="I538">
        <v>0</v>
      </c>
      <c r="J538">
        <v>0</v>
      </c>
      <c r="K538">
        <v>0</v>
      </c>
    </row>
    <row r="539" spans="1:11">
      <c r="A539" t="s">
        <v>3626</v>
      </c>
      <c r="B539" t="s">
        <v>3729</v>
      </c>
      <c r="C539" t="s">
        <v>4353</v>
      </c>
      <c r="D539">
        <v>0.29</v>
      </c>
      <c r="E539">
        <v>0</v>
      </c>
      <c r="F539">
        <v>0.28</v>
      </c>
      <c r="G539">
        <v>0.04</v>
      </c>
      <c r="H539">
        <v>0</v>
      </c>
      <c r="I539">
        <v>0</v>
      </c>
      <c r="J539">
        <v>0</v>
      </c>
      <c r="K539">
        <v>0</v>
      </c>
    </row>
    <row r="540" spans="1:11">
      <c r="A540" t="s">
        <v>3626</v>
      </c>
      <c r="B540" t="s">
        <v>3666</v>
      </c>
      <c r="C540" t="s">
        <v>4354</v>
      </c>
      <c r="D540">
        <v>0.29</v>
      </c>
      <c r="E540">
        <v>0</v>
      </c>
      <c r="F540">
        <v>0</v>
      </c>
      <c r="G540">
        <v>0</v>
      </c>
      <c r="H540">
        <v>0.29</v>
      </c>
      <c r="I540">
        <v>0</v>
      </c>
      <c r="J540">
        <v>0</v>
      </c>
      <c r="K540">
        <v>0</v>
      </c>
    </row>
    <row r="541" spans="1:11">
      <c r="A541" t="s">
        <v>3626</v>
      </c>
      <c r="B541" t="s">
        <v>3707</v>
      </c>
      <c r="C541" t="s">
        <v>4355</v>
      </c>
      <c r="D541">
        <v>0.29</v>
      </c>
      <c r="E541">
        <v>0</v>
      </c>
      <c r="F541">
        <v>0</v>
      </c>
      <c r="G541">
        <v>0.01</v>
      </c>
      <c r="H541">
        <v>0.28</v>
      </c>
      <c r="I541">
        <v>0</v>
      </c>
      <c r="J541">
        <v>0</v>
      </c>
      <c r="K541">
        <v>0</v>
      </c>
    </row>
    <row r="542" spans="1:11">
      <c r="A542" t="s">
        <v>3626</v>
      </c>
      <c r="B542" t="s">
        <v>3689</v>
      </c>
      <c r="C542" t="s">
        <v>4356</v>
      </c>
      <c r="D542">
        <v>0.29</v>
      </c>
      <c r="E542">
        <v>0</v>
      </c>
      <c r="F542">
        <v>0.27</v>
      </c>
      <c r="G542">
        <v>0.06</v>
      </c>
      <c r="H542">
        <v>0</v>
      </c>
      <c r="I542">
        <v>0</v>
      </c>
      <c r="J542">
        <v>0</v>
      </c>
      <c r="K542">
        <v>0</v>
      </c>
    </row>
    <row r="543" spans="1:11">
      <c r="A543" t="s">
        <v>3626</v>
      </c>
      <c r="B543" t="s">
        <v>3672</v>
      </c>
      <c r="C543" t="s">
        <v>4357</v>
      </c>
      <c r="D543">
        <v>0.29</v>
      </c>
      <c r="E543">
        <v>0</v>
      </c>
      <c r="F543">
        <v>0</v>
      </c>
      <c r="G543">
        <v>0.02</v>
      </c>
      <c r="H543">
        <v>0.28</v>
      </c>
      <c r="I543">
        <v>0</v>
      </c>
      <c r="J543">
        <v>0</v>
      </c>
      <c r="K543">
        <v>0</v>
      </c>
    </row>
    <row r="544" spans="1:11">
      <c r="A544" t="s">
        <v>3626</v>
      </c>
      <c r="B544" t="s">
        <v>3645</v>
      </c>
      <c r="C544" t="s">
        <v>4358</v>
      </c>
      <c r="D544">
        <v>0.29</v>
      </c>
      <c r="E544">
        <v>0</v>
      </c>
      <c r="F544">
        <v>0</v>
      </c>
      <c r="G544">
        <v>0.01</v>
      </c>
      <c r="H544">
        <v>0.28</v>
      </c>
      <c r="I544">
        <v>0</v>
      </c>
      <c r="J544">
        <v>0</v>
      </c>
      <c r="K544">
        <v>0</v>
      </c>
    </row>
    <row r="545" spans="1:11">
      <c r="A545" t="s">
        <v>3626</v>
      </c>
      <c r="B545" t="s">
        <v>3730</v>
      </c>
      <c r="C545" t="s">
        <v>4359</v>
      </c>
      <c r="D545">
        <v>0.29</v>
      </c>
      <c r="E545">
        <v>0</v>
      </c>
      <c r="F545">
        <v>0</v>
      </c>
      <c r="G545">
        <v>0.01</v>
      </c>
      <c r="H545">
        <v>0.28</v>
      </c>
      <c r="I545">
        <v>0</v>
      </c>
      <c r="J545">
        <v>0</v>
      </c>
      <c r="K545">
        <v>0</v>
      </c>
    </row>
    <row r="546" spans="1:11">
      <c r="A546" t="s">
        <v>3626</v>
      </c>
      <c r="B546" t="s">
        <v>3731</v>
      </c>
      <c r="C546" t="s">
        <v>4360</v>
      </c>
      <c r="D546">
        <v>0.28</v>
      </c>
      <c r="E546">
        <v>0</v>
      </c>
      <c r="F546">
        <v>0</v>
      </c>
      <c r="G546">
        <v>0</v>
      </c>
      <c r="H546">
        <v>0.28</v>
      </c>
      <c r="I546">
        <v>0</v>
      </c>
      <c r="J546">
        <v>0</v>
      </c>
      <c r="K546">
        <v>0</v>
      </c>
    </row>
    <row r="547" spans="1:11">
      <c r="A547" t="s">
        <v>3626</v>
      </c>
      <c r="B547" t="s">
        <v>3728</v>
      </c>
      <c r="C547" t="s">
        <v>4361</v>
      </c>
      <c r="D547">
        <v>0.28</v>
      </c>
      <c r="E547">
        <v>0</v>
      </c>
      <c r="F547">
        <v>0</v>
      </c>
      <c r="G547">
        <v>0</v>
      </c>
      <c r="H547">
        <v>0.28</v>
      </c>
      <c r="I547">
        <v>0</v>
      </c>
      <c r="J547">
        <v>0</v>
      </c>
      <c r="K547">
        <v>0</v>
      </c>
    </row>
    <row r="548" spans="1:11">
      <c r="A548" t="s">
        <v>3626</v>
      </c>
      <c r="B548" t="s">
        <v>3707</v>
      </c>
      <c r="C548" t="s">
        <v>4362</v>
      </c>
      <c r="D548">
        <v>0.28</v>
      </c>
      <c r="E548">
        <v>0</v>
      </c>
      <c r="F548">
        <v>0</v>
      </c>
      <c r="G548">
        <v>0</v>
      </c>
      <c r="H548">
        <v>0.28</v>
      </c>
      <c r="I548">
        <v>0</v>
      </c>
      <c r="J548">
        <v>0</v>
      </c>
      <c r="K548">
        <v>0</v>
      </c>
    </row>
    <row r="549" spans="1:11">
      <c r="A549" t="s">
        <v>3626</v>
      </c>
      <c r="B549" t="s">
        <v>3709</v>
      </c>
      <c r="C549" t="s">
        <v>4363</v>
      </c>
      <c r="D549">
        <v>0.28</v>
      </c>
      <c r="E549">
        <v>0</v>
      </c>
      <c r="F549">
        <v>0</v>
      </c>
      <c r="G549">
        <v>0</v>
      </c>
      <c r="H549">
        <v>0.28</v>
      </c>
      <c r="I549">
        <v>0</v>
      </c>
      <c r="J549">
        <v>0</v>
      </c>
      <c r="K549">
        <v>0</v>
      </c>
    </row>
    <row r="550" spans="1:11">
      <c r="A550" t="s">
        <v>3626</v>
      </c>
      <c r="B550" t="s">
        <v>3732</v>
      </c>
      <c r="C550" t="s">
        <v>4364</v>
      </c>
      <c r="D550">
        <v>0.28</v>
      </c>
      <c r="E550">
        <v>0</v>
      </c>
      <c r="F550">
        <v>0</v>
      </c>
      <c r="G550">
        <v>0</v>
      </c>
      <c r="H550">
        <v>0.28</v>
      </c>
      <c r="I550">
        <v>0</v>
      </c>
      <c r="J550">
        <v>0</v>
      </c>
      <c r="K550">
        <v>0</v>
      </c>
    </row>
    <row r="551" spans="1:11">
      <c r="A551" t="s">
        <v>3626</v>
      </c>
      <c r="B551" t="s">
        <v>3718</v>
      </c>
      <c r="C551" t="s">
        <v>4365</v>
      </c>
      <c r="D551">
        <v>0.28</v>
      </c>
      <c r="E551">
        <v>0</v>
      </c>
      <c r="F551">
        <v>0</v>
      </c>
      <c r="G551">
        <v>0.01</v>
      </c>
      <c r="H551">
        <v>0.28</v>
      </c>
      <c r="I551">
        <v>0</v>
      </c>
      <c r="J551">
        <v>0</v>
      </c>
      <c r="K551">
        <v>0</v>
      </c>
    </row>
    <row r="552" spans="1:11">
      <c r="A552" t="s">
        <v>3626</v>
      </c>
      <c r="B552" t="s">
        <v>3633</v>
      </c>
      <c r="C552" t="s">
        <v>4366</v>
      </c>
      <c r="D552">
        <v>0.28</v>
      </c>
      <c r="E552">
        <v>0</v>
      </c>
      <c r="F552">
        <v>0</v>
      </c>
      <c r="G552">
        <v>0.05</v>
      </c>
      <c r="H552">
        <v>0.27</v>
      </c>
      <c r="I552">
        <v>0</v>
      </c>
      <c r="J552">
        <v>0</v>
      </c>
      <c r="K552">
        <v>0</v>
      </c>
    </row>
    <row r="553" spans="1:11">
      <c r="A553" t="s">
        <v>3626</v>
      </c>
      <c r="B553" t="s">
        <v>3733</v>
      </c>
      <c r="C553" t="s">
        <v>4367</v>
      </c>
      <c r="D553">
        <v>0.28</v>
      </c>
      <c r="E553">
        <v>0</v>
      </c>
      <c r="F553">
        <v>0</v>
      </c>
      <c r="G553">
        <v>0</v>
      </c>
      <c r="H553">
        <v>0.28</v>
      </c>
      <c r="I553">
        <v>0</v>
      </c>
      <c r="J553">
        <v>0</v>
      </c>
      <c r="K553">
        <v>0</v>
      </c>
    </row>
    <row r="554" spans="1:11">
      <c r="A554" t="s">
        <v>3626</v>
      </c>
      <c r="B554" t="s">
        <v>3734</v>
      </c>
      <c r="C554" t="s">
        <v>4368</v>
      </c>
      <c r="D554">
        <v>0.28</v>
      </c>
      <c r="E554">
        <v>0</v>
      </c>
      <c r="F554">
        <v>0</v>
      </c>
      <c r="G554">
        <v>0</v>
      </c>
      <c r="H554">
        <v>0.28</v>
      </c>
      <c r="I554">
        <v>0</v>
      </c>
      <c r="J554">
        <v>0</v>
      </c>
      <c r="K554">
        <v>0</v>
      </c>
    </row>
    <row r="555" spans="1:11">
      <c r="A555" t="s">
        <v>3626</v>
      </c>
      <c r="B555" t="s">
        <v>3627</v>
      </c>
      <c r="C555" t="s">
        <v>4369</v>
      </c>
      <c r="D555">
        <v>0.28</v>
      </c>
      <c r="E555">
        <v>0</v>
      </c>
      <c r="F555">
        <v>0.27</v>
      </c>
      <c r="G555">
        <v>0.06</v>
      </c>
      <c r="H555">
        <v>0</v>
      </c>
      <c r="I555">
        <v>0</v>
      </c>
      <c r="J555">
        <v>0</v>
      </c>
      <c r="K555">
        <v>0</v>
      </c>
    </row>
    <row r="556" spans="1:11">
      <c r="A556" t="s">
        <v>3626</v>
      </c>
      <c r="B556" t="s">
        <v>3627</v>
      </c>
      <c r="C556" t="s">
        <v>4370</v>
      </c>
      <c r="D556">
        <v>0.28</v>
      </c>
      <c r="E556">
        <v>0</v>
      </c>
      <c r="F556">
        <v>0.27</v>
      </c>
      <c r="G556">
        <v>0.06</v>
      </c>
      <c r="H556">
        <v>0</v>
      </c>
      <c r="I556">
        <v>0</v>
      </c>
      <c r="J556">
        <v>0</v>
      </c>
      <c r="K556">
        <v>0</v>
      </c>
    </row>
    <row r="557" spans="1:11">
      <c r="A557" t="s">
        <v>3626</v>
      </c>
      <c r="B557" t="s">
        <v>3659</v>
      </c>
      <c r="C557" t="s">
        <v>4371</v>
      </c>
      <c r="D557">
        <v>0.28</v>
      </c>
      <c r="E557">
        <v>0</v>
      </c>
      <c r="F557">
        <v>0.27</v>
      </c>
      <c r="G557">
        <v>0.04</v>
      </c>
      <c r="H557">
        <v>0</v>
      </c>
      <c r="I557">
        <v>0</v>
      </c>
      <c r="J557">
        <v>0</v>
      </c>
      <c r="K557">
        <v>0</v>
      </c>
    </row>
    <row r="558" spans="1:11">
      <c r="A558" t="s">
        <v>3626</v>
      </c>
      <c r="B558" t="s">
        <v>3631</v>
      </c>
      <c r="C558" t="s">
        <v>4372</v>
      </c>
      <c r="D558">
        <v>0.28</v>
      </c>
      <c r="E558">
        <v>0</v>
      </c>
      <c r="F558">
        <v>0</v>
      </c>
      <c r="G558">
        <v>0.06</v>
      </c>
      <c r="H558">
        <v>0.26</v>
      </c>
      <c r="I558">
        <v>0</v>
      </c>
      <c r="J558">
        <v>0</v>
      </c>
      <c r="K558">
        <v>0</v>
      </c>
    </row>
    <row r="559" spans="1:11">
      <c r="A559" t="s">
        <v>3626</v>
      </c>
      <c r="B559" t="s">
        <v>3707</v>
      </c>
      <c r="C559" t="s">
        <v>4373</v>
      </c>
      <c r="D559">
        <v>0.28</v>
      </c>
      <c r="E559">
        <v>0</v>
      </c>
      <c r="F559">
        <v>0</v>
      </c>
      <c r="G559">
        <v>0</v>
      </c>
      <c r="H559">
        <v>0.28</v>
      </c>
      <c r="I559">
        <v>0</v>
      </c>
      <c r="J559">
        <v>0</v>
      </c>
      <c r="K559">
        <v>0</v>
      </c>
    </row>
    <row r="560" spans="1:11">
      <c r="A560" t="s">
        <v>3626</v>
      </c>
      <c r="B560" t="s">
        <v>3735</v>
      </c>
      <c r="C560" t="s">
        <v>4374</v>
      </c>
      <c r="D560">
        <v>0.28</v>
      </c>
      <c r="E560">
        <v>0</v>
      </c>
      <c r="F560">
        <v>0</v>
      </c>
      <c r="G560">
        <v>0</v>
      </c>
      <c r="H560">
        <v>0.28</v>
      </c>
      <c r="I560">
        <v>0</v>
      </c>
      <c r="J560">
        <v>0</v>
      </c>
      <c r="K560">
        <v>0</v>
      </c>
    </row>
    <row r="561" spans="1:11">
      <c r="A561" t="s">
        <v>3626</v>
      </c>
      <c r="B561" t="s">
        <v>3663</v>
      </c>
      <c r="C561" t="s">
        <v>4375</v>
      </c>
      <c r="D561">
        <v>0.28</v>
      </c>
      <c r="E561">
        <v>0</v>
      </c>
      <c r="F561">
        <v>0</v>
      </c>
      <c r="G561">
        <v>0.08</v>
      </c>
      <c r="H561">
        <v>0.26</v>
      </c>
      <c r="I561">
        <v>0</v>
      </c>
      <c r="J561">
        <v>0</v>
      </c>
      <c r="K561">
        <v>0</v>
      </c>
    </row>
    <row r="562" spans="1:11">
      <c r="A562" t="s">
        <v>3626</v>
      </c>
      <c r="B562" t="s">
        <v>3705</v>
      </c>
      <c r="C562" t="s">
        <v>4376</v>
      </c>
      <c r="D562">
        <v>0.28</v>
      </c>
      <c r="E562">
        <v>0</v>
      </c>
      <c r="F562">
        <v>0</v>
      </c>
      <c r="G562">
        <v>0.04</v>
      </c>
      <c r="H562">
        <v>0.27</v>
      </c>
      <c r="I562">
        <v>0</v>
      </c>
      <c r="J562">
        <v>0</v>
      </c>
      <c r="K562">
        <v>0</v>
      </c>
    </row>
    <row r="563" spans="1:11">
      <c r="A563" t="s">
        <v>3626</v>
      </c>
      <c r="B563" t="s">
        <v>3736</v>
      </c>
      <c r="C563" t="s">
        <v>4377</v>
      </c>
      <c r="D563">
        <v>0.28</v>
      </c>
      <c r="E563">
        <v>0</v>
      </c>
      <c r="F563">
        <v>0.28</v>
      </c>
      <c r="G563">
        <v>0</v>
      </c>
      <c r="H563">
        <v>0</v>
      </c>
      <c r="I563">
        <v>0</v>
      </c>
      <c r="J563">
        <v>0</v>
      </c>
      <c r="K563">
        <v>0</v>
      </c>
    </row>
    <row r="564" spans="1:11">
      <c r="A564" t="s">
        <v>3626</v>
      </c>
      <c r="B564" t="s">
        <v>3633</v>
      </c>
      <c r="C564" t="s">
        <v>4378</v>
      </c>
      <c r="D564">
        <v>0.28</v>
      </c>
      <c r="E564">
        <v>0</v>
      </c>
      <c r="F564">
        <v>0</v>
      </c>
      <c r="G564">
        <v>0.02</v>
      </c>
      <c r="H564">
        <v>0.27</v>
      </c>
      <c r="I564">
        <v>0</v>
      </c>
      <c r="J564">
        <v>0</v>
      </c>
      <c r="K564">
        <v>0</v>
      </c>
    </row>
    <row r="565" spans="1:11">
      <c r="A565" t="s">
        <v>3626</v>
      </c>
      <c r="B565" t="s">
        <v>3678</v>
      </c>
      <c r="C565" t="s">
        <v>4379</v>
      </c>
      <c r="D565">
        <v>0.28</v>
      </c>
      <c r="E565">
        <v>0</v>
      </c>
      <c r="F565">
        <v>0</v>
      </c>
      <c r="G565">
        <v>0.02</v>
      </c>
      <c r="H565">
        <v>0.27</v>
      </c>
      <c r="I565">
        <v>0</v>
      </c>
      <c r="J565">
        <v>0</v>
      </c>
      <c r="K565">
        <v>0</v>
      </c>
    </row>
    <row r="566" spans="1:11">
      <c r="A566" t="s">
        <v>3626</v>
      </c>
      <c r="B566" t="s">
        <v>3731</v>
      </c>
      <c r="C566" t="s">
        <v>4380</v>
      </c>
      <c r="D566">
        <v>0.28</v>
      </c>
      <c r="E566">
        <v>0</v>
      </c>
      <c r="F566">
        <v>0</v>
      </c>
      <c r="G566">
        <v>0</v>
      </c>
      <c r="H566">
        <v>0.28</v>
      </c>
      <c r="I566">
        <v>0</v>
      </c>
      <c r="J566">
        <v>0</v>
      </c>
      <c r="K566">
        <v>0</v>
      </c>
    </row>
    <row r="567" spans="1:11">
      <c r="A567" t="s">
        <v>3626</v>
      </c>
      <c r="B567" t="s">
        <v>3627</v>
      </c>
      <c r="C567" t="s">
        <v>4381</v>
      </c>
      <c r="D567">
        <v>0.28</v>
      </c>
      <c r="E567">
        <v>0</v>
      </c>
      <c r="F567">
        <v>0.27</v>
      </c>
      <c r="G567">
        <v>0.03</v>
      </c>
      <c r="H567">
        <v>0</v>
      </c>
      <c r="I567">
        <v>0</v>
      </c>
      <c r="J567">
        <v>0</v>
      </c>
      <c r="K567">
        <v>0</v>
      </c>
    </row>
    <row r="568" spans="1:11">
      <c r="A568" t="s">
        <v>3626</v>
      </c>
      <c r="B568" t="s">
        <v>3627</v>
      </c>
      <c r="C568" t="s">
        <v>4382</v>
      </c>
      <c r="D568">
        <v>0.28</v>
      </c>
      <c r="E568">
        <v>0</v>
      </c>
      <c r="F568">
        <v>0.27</v>
      </c>
      <c r="G568">
        <v>0.03</v>
      </c>
      <c r="H568">
        <v>0</v>
      </c>
      <c r="I568">
        <v>0</v>
      </c>
      <c r="J568">
        <v>0</v>
      </c>
      <c r="K568">
        <v>0</v>
      </c>
    </row>
    <row r="569" spans="1:11">
      <c r="A569" t="s">
        <v>3626</v>
      </c>
      <c r="B569" t="s">
        <v>3666</v>
      </c>
      <c r="C569" t="s">
        <v>4383</v>
      </c>
      <c r="D569">
        <v>0.28</v>
      </c>
      <c r="E569">
        <v>0</v>
      </c>
      <c r="F569">
        <v>0</v>
      </c>
      <c r="G569">
        <v>0</v>
      </c>
      <c r="H569">
        <v>0.28</v>
      </c>
      <c r="I569">
        <v>0</v>
      </c>
      <c r="J569">
        <v>0</v>
      </c>
      <c r="K569">
        <v>0</v>
      </c>
    </row>
    <row r="570" spans="1:11">
      <c r="A570" t="s">
        <v>3626</v>
      </c>
      <c r="B570" t="s">
        <v>3666</v>
      </c>
      <c r="C570" t="s">
        <v>4384</v>
      </c>
      <c r="D570">
        <v>0.28</v>
      </c>
      <c r="E570">
        <v>0</v>
      </c>
      <c r="F570">
        <v>0</v>
      </c>
      <c r="G570">
        <v>0</v>
      </c>
      <c r="H570">
        <v>0.28</v>
      </c>
      <c r="I570">
        <v>0</v>
      </c>
      <c r="J570">
        <v>0</v>
      </c>
      <c r="K570">
        <v>0</v>
      </c>
    </row>
    <row r="571" spans="1:11">
      <c r="A571" t="s">
        <v>3626</v>
      </c>
      <c r="B571" t="s">
        <v>3679</v>
      </c>
      <c r="C571" t="s">
        <v>4385</v>
      </c>
      <c r="D571">
        <v>0.28</v>
      </c>
      <c r="E571">
        <v>0</v>
      </c>
      <c r="F571">
        <v>0</v>
      </c>
      <c r="G571">
        <v>0</v>
      </c>
      <c r="H571">
        <v>0.28</v>
      </c>
      <c r="I571">
        <v>0</v>
      </c>
      <c r="J571">
        <v>0</v>
      </c>
      <c r="K571">
        <v>0</v>
      </c>
    </row>
    <row r="572" spans="1:11">
      <c r="A572" t="s">
        <v>3626</v>
      </c>
      <c r="B572" t="s">
        <v>3643</v>
      </c>
      <c r="C572" t="s">
        <v>4386</v>
      </c>
      <c r="D572">
        <v>0.27</v>
      </c>
      <c r="E572">
        <v>0</v>
      </c>
      <c r="F572">
        <v>0</v>
      </c>
      <c r="G572">
        <v>0.02</v>
      </c>
      <c r="H572">
        <v>0.27</v>
      </c>
      <c r="I572">
        <v>0</v>
      </c>
      <c r="J572">
        <v>0</v>
      </c>
      <c r="K572">
        <v>0</v>
      </c>
    </row>
    <row r="573" spans="1:11">
      <c r="A573" t="s">
        <v>3626</v>
      </c>
      <c r="B573" t="s">
        <v>3693</v>
      </c>
      <c r="C573" t="s">
        <v>4387</v>
      </c>
      <c r="D573">
        <v>0.27</v>
      </c>
      <c r="E573">
        <v>0</v>
      </c>
      <c r="F573">
        <v>0</v>
      </c>
      <c r="G573">
        <v>0.02</v>
      </c>
      <c r="H573">
        <v>0.27</v>
      </c>
      <c r="I573">
        <v>0</v>
      </c>
      <c r="J573">
        <v>0</v>
      </c>
      <c r="K573">
        <v>0</v>
      </c>
    </row>
    <row r="574" spans="1:11">
      <c r="A574" t="s">
        <v>3626</v>
      </c>
      <c r="B574" t="s">
        <v>3728</v>
      </c>
      <c r="C574" t="s">
        <v>4388</v>
      </c>
      <c r="D574">
        <v>0.27</v>
      </c>
      <c r="E574">
        <v>0</v>
      </c>
      <c r="F574">
        <v>0</v>
      </c>
      <c r="G574">
        <v>0</v>
      </c>
      <c r="H574">
        <v>0.27</v>
      </c>
      <c r="I574">
        <v>0</v>
      </c>
      <c r="J574">
        <v>0</v>
      </c>
      <c r="K574">
        <v>0</v>
      </c>
    </row>
    <row r="575" spans="1:11">
      <c r="A575" t="s">
        <v>3626</v>
      </c>
      <c r="B575" t="s">
        <v>3691</v>
      </c>
      <c r="C575" t="s">
        <v>4389</v>
      </c>
      <c r="D575">
        <v>0.27</v>
      </c>
      <c r="E575">
        <v>0</v>
      </c>
      <c r="F575">
        <v>0</v>
      </c>
      <c r="G575">
        <v>0.03</v>
      </c>
      <c r="H575">
        <v>0.27</v>
      </c>
      <c r="I575">
        <v>0</v>
      </c>
      <c r="J575">
        <v>0</v>
      </c>
      <c r="K575">
        <v>0</v>
      </c>
    </row>
    <row r="576" spans="1:11">
      <c r="A576" t="s">
        <v>3626</v>
      </c>
      <c r="B576" t="s">
        <v>3720</v>
      </c>
      <c r="C576" t="s">
        <v>4390</v>
      </c>
      <c r="D576">
        <v>0.27</v>
      </c>
      <c r="E576">
        <v>0</v>
      </c>
      <c r="F576">
        <v>0</v>
      </c>
      <c r="G576">
        <v>0</v>
      </c>
      <c r="H576">
        <v>0.27</v>
      </c>
      <c r="I576">
        <v>0</v>
      </c>
      <c r="J576">
        <v>0</v>
      </c>
      <c r="K576">
        <v>0</v>
      </c>
    </row>
    <row r="577" spans="1:11">
      <c r="A577" t="s">
        <v>3626</v>
      </c>
      <c r="B577" t="s">
        <v>3720</v>
      </c>
      <c r="C577" t="s">
        <v>4391</v>
      </c>
      <c r="D577">
        <v>0.27</v>
      </c>
      <c r="E577">
        <v>0</v>
      </c>
      <c r="F577">
        <v>0</v>
      </c>
      <c r="G577">
        <v>0.02</v>
      </c>
      <c r="H577">
        <v>0.27</v>
      </c>
      <c r="I577">
        <v>0</v>
      </c>
      <c r="J577">
        <v>0</v>
      </c>
      <c r="K577">
        <v>0</v>
      </c>
    </row>
    <row r="578" spans="1:11">
      <c r="A578" t="s">
        <v>3626</v>
      </c>
      <c r="B578" t="s">
        <v>3734</v>
      </c>
      <c r="C578" t="s">
        <v>4392</v>
      </c>
      <c r="D578">
        <v>0.27</v>
      </c>
      <c r="E578">
        <v>0</v>
      </c>
      <c r="F578">
        <v>0</v>
      </c>
      <c r="G578">
        <v>0</v>
      </c>
      <c r="H578">
        <v>0.27</v>
      </c>
      <c r="I578">
        <v>0</v>
      </c>
      <c r="J578">
        <v>0</v>
      </c>
      <c r="K578">
        <v>0</v>
      </c>
    </row>
    <row r="579" spans="1:11">
      <c r="A579" t="s">
        <v>3626</v>
      </c>
      <c r="B579" t="s">
        <v>3737</v>
      </c>
      <c r="C579" t="s">
        <v>4393</v>
      </c>
      <c r="D579">
        <v>0.27</v>
      </c>
      <c r="E579">
        <v>0</v>
      </c>
      <c r="F579">
        <v>0</v>
      </c>
      <c r="G579">
        <v>0</v>
      </c>
      <c r="H579">
        <v>0.27</v>
      </c>
      <c r="I579">
        <v>0</v>
      </c>
      <c r="J579">
        <v>0</v>
      </c>
      <c r="K579">
        <v>0</v>
      </c>
    </row>
    <row r="580" spans="1:11">
      <c r="A580" t="s">
        <v>3626</v>
      </c>
      <c r="B580" t="s">
        <v>3645</v>
      </c>
      <c r="C580" t="s">
        <v>4394</v>
      </c>
      <c r="D580">
        <v>0.27</v>
      </c>
      <c r="E580">
        <v>0</v>
      </c>
      <c r="F580">
        <v>0</v>
      </c>
      <c r="G580">
        <v>0</v>
      </c>
      <c r="H580">
        <v>0.27</v>
      </c>
      <c r="I580">
        <v>0</v>
      </c>
      <c r="J580">
        <v>0</v>
      </c>
      <c r="K580">
        <v>0</v>
      </c>
    </row>
    <row r="581" spans="1:11">
      <c r="A581" t="s">
        <v>3626</v>
      </c>
      <c r="B581" t="s">
        <v>3738</v>
      </c>
      <c r="C581" t="s">
        <v>4395</v>
      </c>
      <c r="D581">
        <v>0.27</v>
      </c>
      <c r="E581">
        <v>0</v>
      </c>
      <c r="F581">
        <v>0</v>
      </c>
      <c r="G581">
        <v>0</v>
      </c>
      <c r="H581">
        <v>0.27</v>
      </c>
      <c r="I581">
        <v>0</v>
      </c>
      <c r="J581">
        <v>0</v>
      </c>
      <c r="K581">
        <v>0</v>
      </c>
    </row>
    <row r="582" spans="1:11">
      <c r="A582" t="s">
        <v>3626</v>
      </c>
      <c r="B582" t="s">
        <v>3692</v>
      </c>
      <c r="C582" t="s">
        <v>4396</v>
      </c>
      <c r="D582">
        <v>0.27</v>
      </c>
      <c r="E582">
        <v>0</v>
      </c>
      <c r="F582">
        <v>0.27</v>
      </c>
      <c r="G582">
        <v>0</v>
      </c>
      <c r="H582">
        <v>0</v>
      </c>
      <c r="I582">
        <v>0</v>
      </c>
      <c r="J582">
        <v>0</v>
      </c>
      <c r="K582">
        <v>0</v>
      </c>
    </row>
    <row r="583" spans="1:11">
      <c r="A583" t="s">
        <v>3626</v>
      </c>
      <c r="B583" t="s">
        <v>3739</v>
      </c>
      <c r="C583" t="s">
        <v>4397</v>
      </c>
      <c r="D583">
        <v>0.27</v>
      </c>
      <c r="E583">
        <v>0</v>
      </c>
      <c r="F583">
        <v>0</v>
      </c>
      <c r="G583">
        <v>0</v>
      </c>
      <c r="H583">
        <v>0.27</v>
      </c>
      <c r="I583">
        <v>0</v>
      </c>
      <c r="J583">
        <v>0</v>
      </c>
      <c r="K583">
        <v>0</v>
      </c>
    </row>
    <row r="584" spans="1:11">
      <c r="A584" t="s">
        <v>3626</v>
      </c>
      <c r="B584" t="s">
        <v>3720</v>
      </c>
      <c r="C584" t="s">
        <v>4398</v>
      </c>
      <c r="D584">
        <v>0.27</v>
      </c>
      <c r="E584">
        <v>0</v>
      </c>
      <c r="F584">
        <v>0</v>
      </c>
      <c r="G584">
        <v>0</v>
      </c>
      <c r="H584">
        <v>0.27</v>
      </c>
      <c r="I584">
        <v>0</v>
      </c>
      <c r="J584">
        <v>0</v>
      </c>
      <c r="K584">
        <v>0</v>
      </c>
    </row>
    <row r="585" spans="1:11">
      <c r="A585" t="s">
        <v>3626</v>
      </c>
      <c r="B585" t="s">
        <v>3720</v>
      </c>
      <c r="C585" t="s">
        <v>4399</v>
      </c>
      <c r="D585">
        <v>0.27</v>
      </c>
      <c r="E585">
        <v>0</v>
      </c>
      <c r="F585">
        <v>0</v>
      </c>
      <c r="G585">
        <v>0</v>
      </c>
      <c r="H585">
        <v>0.27</v>
      </c>
      <c r="I585">
        <v>0</v>
      </c>
      <c r="J585">
        <v>0</v>
      </c>
      <c r="K585">
        <v>0</v>
      </c>
    </row>
    <row r="586" spans="1:11">
      <c r="A586" t="s">
        <v>3626</v>
      </c>
      <c r="B586" t="s">
        <v>3633</v>
      </c>
      <c r="C586" t="s">
        <v>4400</v>
      </c>
      <c r="D586">
        <v>0.27</v>
      </c>
      <c r="E586">
        <v>0</v>
      </c>
      <c r="F586">
        <v>0</v>
      </c>
      <c r="G586">
        <v>0</v>
      </c>
      <c r="H586">
        <v>0.27</v>
      </c>
      <c r="I586">
        <v>0</v>
      </c>
      <c r="J586">
        <v>0</v>
      </c>
      <c r="K586">
        <v>0</v>
      </c>
    </row>
    <row r="587" spans="1:11">
      <c r="A587" t="s">
        <v>3626</v>
      </c>
      <c r="B587" t="s">
        <v>3727</v>
      </c>
      <c r="C587" t="s">
        <v>4401</v>
      </c>
      <c r="D587">
        <v>0.27</v>
      </c>
      <c r="E587">
        <v>0</v>
      </c>
      <c r="F587">
        <v>0</v>
      </c>
      <c r="G587">
        <v>0</v>
      </c>
      <c r="H587">
        <v>0.27</v>
      </c>
      <c r="I587">
        <v>0</v>
      </c>
      <c r="J587">
        <v>0</v>
      </c>
      <c r="K587">
        <v>0</v>
      </c>
    </row>
    <row r="588" spans="1:11">
      <c r="A588" t="s">
        <v>3626</v>
      </c>
      <c r="B588" t="s">
        <v>3727</v>
      </c>
      <c r="C588" t="s">
        <v>4402</v>
      </c>
      <c r="D588">
        <v>0.27</v>
      </c>
      <c r="E588">
        <v>0</v>
      </c>
      <c r="F588">
        <v>0</v>
      </c>
      <c r="G588">
        <v>0</v>
      </c>
      <c r="H588">
        <v>0.27</v>
      </c>
      <c r="I588">
        <v>0</v>
      </c>
      <c r="J588">
        <v>0</v>
      </c>
      <c r="K588">
        <v>0</v>
      </c>
    </row>
    <row r="589" spans="1:11">
      <c r="A589" t="s">
        <v>3626</v>
      </c>
      <c r="B589" t="s">
        <v>3640</v>
      </c>
      <c r="C589" t="s">
        <v>4403</v>
      </c>
      <c r="D589">
        <v>0.27</v>
      </c>
      <c r="E589">
        <v>0</v>
      </c>
      <c r="F589">
        <v>0.25</v>
      </c>
      <c r="G589">
        <v>0.07000000000000001</v>
      </c>
      <c r="H589">
        <v>0</v>
      </c>
      <c r="I589">
        <v>0</v>
      </c>
      <c r="J589">
        <v>0</v>
      </c>
      <c r="K589">
        <v>0</v>
      </c>
    </row>
    <row r="590" spans="1:11">
      <c r="A590" t="s">
        <v>3626</v>
      </c>
      <c r="B590" t="s">
        <v>3640</v>
      </c>
      <c r="C590" t="s">
        <v>4404</v>
      </c>
      <c r="D590">
        <v>0.27</v>
      </c>
      <c r="E590">
        <v>0</v>
      </c>
      <c r="F590">
        <v>0.25</v>
      </c>
      <c r="G590">
        <v>0.07000000000000001</v>
      </c>
      <c r="H590">
        <v>0</v>
      </c>
      <c r="I590">
        <v>0</v>
      </c>
      <c r="J590">
        <v>0</v>
      </c>
      <c r="K590">
        <v>0</v>
      </c>
    </row>
    <row r="591" spans="1:11">
      <c r="A591" t="s">
        <v>3626</v>
      </c>
      <c r="B591" t="s">
        <v>3726</v>
      </c>
      <c r="C591" t="s">
        <v>4405</v>
      </c>
      <c r="D591">
        <v>0.27</v>
      </c>
      <c r="E591">
        <v>0</v>
      </c>
      <c r="F591">
        <v>0</v>
      </c>
      <c r="G591">
        <v>0</v>
      </c>
      <c r="H591">
        <v>0.27</v>
      </c>
      <c r="I591">
        <v>0</v>
      </c>
      <c r="J591">
        <v>0</v>
      </c>
      <c r="K591">
        <v>0</v>
      </c>
    </row>
    <row r="592" spans="1:11">
      <c r="A592" t="s">
        <v>3626</v>
      </c>
      <c r="B592" t="s">
        <v>3720</v>
      </c>
      <c r="C592" t="s">
        <v>4406</v>
      </c>
      <c r="D592">
        <v>0.27</v>
      </c>
      <c r="E592">
        <v>0</v>
      </c>
      <c r="F592">
        <v>0</v>
      </c>
      <c r="G592">
        <v>0</v>
      </c>
      <c r="H592">
        <v>0.27</v>
      </c>
      <c r="I592">
        <v>0</v>
      </c>
      <c r="J592">
        <v>0</v>
      </c>
      <c r="K592">
        <v>0</v>
      </c>
    </row>
    <row r="593" spans="1:11">
      <c r="A593" t="s">
        <v>3626</v>
      </c>
      <c r="B593" t="s">
        <v>3720</v>
      </c>
      <c r="C593" t="s">
        <v>4407</v>
      </c>
      <c r="D593">
        <v>0.27</v>
      </c>
      <c r="E593">
        <v>0</v>
      </c>
      <c r="F593">
        <v>0</v>
      </c>
      <c r="G593">
        <v>0</v>
      </c>
      <c r="H593">
        <v>0.27</v>
      </c>
      <c r="I593">
        <v>0</v>
      </c>
      <c r="J593">
        <v>0</v>
      </c>
      <c r="K593">
        <v>0</v>
      </c>
    </row>
    <row r="594" spans="1:11">
      <c r="A594" t="s">
        <v>3626</v>
      </c>
      <c r="B594" t="s">
        <v>3740</v>
      </c>
      <c r="C594" t="s">
        <v>4408</v>
      </c>
      <c r="D594">
        <v>0.27</v>
      </c>
      <c r="E594">
        <v>0</v>
      </c>
      <c r="F594">
        <v>0</v>
      </c>
      <c r="G594">
        <v>0</v>
      </c>
      <c r="H594">
        <v>0.27</v>
      </c>
      <c r="I594">
        <v>0</v>
      </c>
      <c r="J594">
        <v>0</v>
      </c>
      <c r="K594">
        <v>0</v>
      </c>
    </row>
    <row r="595" spans="1:11">
      <c r="A595" t="s">
        <v>3626</v>
      </c>
      <c r="B595" t="s">
        <v>3720</v>
      </c>
      <c r="C595" t="s">
        <v>4409</v>
      </c>
      <c r="D595">
        <v>0.27</v>
      </c>
      <c r="E595">
        <v>0</v>
      </c>
      <c r="F595">
        <v>0</v>
      </c>
      <c r="G595">
        <v>0</v>
      </c>
      <c r="H595">
        <v>0.27</v>
      </c>
      <c r="I595">
        <v>0</v>
      </c>
      <c r="J595">
        <v>0</v>
      </c>
      <c r="K595">
        <v>0</v>
      </c>
    </row>
    <row r="596" spans="1:11">
      <c r="A596" t="s">
        <v>3626</v>
      </c>
      <c r="B596" t="s">
        <v>3718</v>
      </c>
      <c r="C596" t="s">
        <v>4410</v>
      </c>
      <c r="D596">
        <v>0.27</v>
      </c>
      <c r="E596">
        <v>0</v>
      </c>
      <c r="F596">
        <v>0</v>
      </c>
      <c r="G596">
        <v>0</v>
      </c>
      <c r="H596">
        <v>0.27</v>
      </c>
      <c r="I596">
        <v>0</v>
      </c>
      <c r="J596">
        <v>0</v>
      </c>
      <c r="K596">
        <v>0</v>
      </c>
    </row>
    <row r="597" spans="1:11">
      <c r="A597" t="s">
        <v>3626</v>
      </c>
      <c r="B597" t="s">
        <v>3705</v>
      </c>
      <c r="C597" t="s">
        <v>4411</v>
      </c>
      <c r="D597">
        <v>0.27</v>
      </c>
      <c r="E597">
        <v>0</v>
      </c>
      <c r="F597">
        <v>0</v>
      </c>
      <c r="G597">
        <v>0</v>
      </c>
      <c r="H597">
        <v>0.27</v>
      </c>
      <c r="I597">
        <v>0</v>
      </c>
      <c r="J597">
        <v>0</v>
      </c>
      <c r="K597">
        <v>0</v>
      </c>
    </row>
    <row r="598" spans="1:11">
      <c r="A598" t="s">
        <v>3626</v>
      </c>
      <c r="B598" t="s">
        <v>3714</v>
      </c>
      <c r="C598" t="s">
        <v>4412</v>
      </c>
      <c r="D598">
        <v>0.27</v>
      </c>
      <c r="E598">
        <v>0</v>
      </c>
      <c r="F598">
        <v>0</v>
      </c>
      <c r="G598">
        <v>0.07000000000000001</v>
      </c>
      <c r="H598">
        <v>0.25</v>
      </c>
      <c r="I598">
        <v>0</v>
      </c>
      <c r="J598">
        <v>0</v>
      </c>
      <c r="K598">
        <v>0</v>
      </c>
    </row>
    <row r="599" spans="1:11">
      <c r="A599" t="s">
        <v>3626</v>
      </c>
      <c r="B599" t="s">
        <v>3636</v>
      </c>
      <c r="C599" t="s">
        <v>4413</v>
      </c>
      <c r="D599">
        <v>0.27</v>
      </c>
      <c r="E599">
        <v>0</v>
      </c>
      <c r="F599">
        <v>0.26</v>
      </c>
      <c r="G599">
        <v>0.02</v>
      </c>
      <c r="H599">
        <v>0</v>
      </c>
      <c r="I599">
        <v>0</v>
      </c>
      <c r="J599">
        <v>0</v>
      </c>
      <c r="K599">
        <v>0</v>
      </c>
    </row>
    <row r="600" spans="1:11">
      <c r="A600" t="s">
        <v>3626</v>
      </c>
      <c r="B600" t="s">
        <v>3719</v>
      </c>
      <c r="C600" t="s">
        <v>4414</v>
      </c>
      <c r="D600">
        <v>0.26</v>
      </c>
      <c r="E600">
        <v>0</v>
      </c>
      <c r="F600">
        <v>0</v>
      </c>
      <c r="G600">
        <v>0</v>
      </c>
      <c r="H600">
        <v>0.26</v>
      </c>
      <c r="I600">
        <v>0</v>
      </c>
      <c r="J600">
        <v>0</v>
      </c>
      <c r="K600">
        <v>0</v>
      </c>
    </row>
    <row r="601" spans="1:11">
      <c r="A601" t="s">
        <v>3626</v>
      </c>
      <c r="B601" t="s">
        <v>3689</v>
      </c>
      <c r="C601" t="s">
        <v>4415</v>
      </c>
      <c r="D601">
        <v>0.26</v>
      </c>
      <c r="E601">
        <v>0</v>
      </c>
      <c r="F601">
        <v>0</v>
      </c>
      <c r="G601">
        <v>0.06</v>
      </c>
      <c r="H601">
        <v>0.25</v>
      </c>
      <c r="I601">
        <v>0</v>
      </c>
      <c r="J601">
        <v>0</v>
      </c>
      <c r="K601">
        <v>0</v>
      </c>
    </row>
    <row r="602" spans="1:11">
      <c r="A602" t="s">
        <v>3626</v>
      </c>
      <c r="B602" t="s">
        <v>3741</v>
      </c>
      <c r="C602" t="s">
        <v>4416</v>
      </c>
      <c r="D602">
        <v>0.26</v>
      </c>
      <c r="E602">
        <v>0</v>
      </c>
      <c r="F602">
        <v>0</v>
      </c>
      <c r="G602">
        <v>0.01</v>
      </c>
      <c r="H602">
        <v>0.26</v>
      </c>
      <c r="I602">
        <v>0</v>
      </c>
      <c r="J602">
        <v>0</v>
      </c>
      <c r="K602">
        <v>0</v>
      </c>
    </row>
    <row r="603" spans="1:11">
      <c r="A603" t="s">
        <v>3626</v>
      </c>
      <c r="B603" t="s">
        <v>3742</v>
      </c>
      <c r="C603" t="s">
        <v>4417</v>
      </c>
      <c r="D603">
        <v>0.26</v>
      </c>
      <c r="E603">
        <v>0</v>
      </c>
      <c r="F603">
        <v>0</v>
      </c>
      <c r="G603">
        <v>0</v>
      </c>
      <c r="H603">
        <v>0.26</v>
      </c>
      <c r="I603">
        <v>0</v>
      </c>
      <c r="J603">
        <v>0</v>
      </c>
      <c r="K603">
        <v>0</v>
      </c>
    </row>
    <row r="604" spans="1:11">
      <c r="A604" t="s">
        <v>3626</v>
      </c>
      <c r="B604" t="s">
        <v>3645</v>
      </c>
      <c r="C604" t="s">
        <v>4418</v>
      </c>
      <c r="D604">
        <v>0.26</v>
      </c>
      <c r="E604">
        <v>0</v>
      </c>
      <c r="F604">
        <v>0</v>
      </c>
      <c r="G604">
        <v>0</v>
      </c>
      <c r="H604">
        <v>0.26</v>
      </c>
      <c r="I604">
        <v>0</v>
      </c>
      <c r="J604">
        <v>0</v>
      </c>
      <c r="K604">
        <v>0</v>
      </c>
    </row>
    <row r="605" spans="1:11">
      <c r="A605" t="s">
        <v>3626</v>
      </c>
      <c r="B605" t="s">
        <v>3719</v>
      </c>
      <c r="C605" t="s">
        <v>4419</v>
      </c>
      <c r="D605">
        <v>0.26</v>
      </c>
      <c r="E605">
        <v>0</v>
      </c>
      <c r="F605">
        <v>0</v>
      </c>
      <c r="G605">
        <v>0</v>
      </c>
      <c r="H605">
        <v>0.26</v>
      </c>
      <c r="I605">
        <v>0</v>
      </c>
      <c r="J605">
        <v>0</v>
      </c>
      <c r="K605">
        <v>0</v>
      </c>
    </row>
    <row r="606" spans="1:11">
      <c r="A606" t="s">
        <v>3626</v>
      </c>
      <c r="B606" t="s">
        <v>3672</v>
      </c>
      <c r="C606" t="s">
        <v>4420</v>
      </c>
      <c r="D606">
        <v>0.26</v>
      </c>
      <c r="E606">
        <v>0</v>
      </c>
      <c r="F606">
        <v>0</v>
      </c>
      <c r="G606">
        <v>0</v>
      </c>
      <c r="H606">
        <v>0.26</v>
      </c>
      <c r="I606">
        <v>0</v>
      </c>
      <c r="J606">
        <v>0</v>
      </c>
      <c r="K606">
        <v>0</v>
      </c>
    </row>
    <row r="607" spans="1:11">
      <c r="A607" t="s">
        <v>3626</v>
      </c>
      <c r="B607" t="s">
        <v>3628</v>
      </c>
      <c r="C607" t="s">
        <v>4421</v>
      </c>
      <c r="D607">
        <v>0.26</v>
      </c>
      <c r="E607">
        <v>0</v>
      </c>
      <c r="F607">
        <v>0</v>
      </c>
      <c r="G607">
        <v>0.06</v>
      </c>
      <c r="H607">
        <v>0.25</v>
      </c>
      <c r="I607">
        <v>0</v>
      </c>
      <c r="J607">
        <v>0</v>
      </c>
      <c r="K607">
        <v>0</v>
      </c>
    </row>
    <row r="608" spans="1:11">
      <c r="A608" t="s">
        <v>3626</v>
      </c>
      <c r="B608" t="s">
        <v>3665</v>
      </c>
      <c r="C608" t="s">
        <v>4422</v>
      </c>
      <c r="D608">
        <v>0.26</v>
      </c>
      <c r="E608">
        <v>0</v>
      </c>
      <c r="F608">
        <v>0</v>
      </c>
      <c r="G608">
        <v>0.01</v>
      </c>
      <c r="H608">
        <v>0.26</v>
      </c>
      <c r="I608">
        <v>0</v>
      </c>
      <c r="J608">
        <v>0</v>
      </c>
      <c r="K608">
        <v>0</v>
      </c>
    </row>
    <row r="609" spans="1:11">
      <c r="A609" t="s">
        <v>3626</v>
      </c>
      <c r="B609" t="s">
        <v>3719</v>
      </c>
      <c r="C609" t="s">
        <v>4423</v>
      </c>
      <c r="D609">
        <v>0.26</v>
      </c>
      <c r="E609">
        <v>0</v>
      </c>
      <c r="F609">
        <v>0</v>
      </c>
      <c r="G609">
        <v>0</v>
      </c>
      <c r="H609">
        <v>0.26</v>
      </c>
      <c r="I609">
        <v>0</v>
      </c>
      <c r="J609">
        <v>0</v>
      </c>
      <c r="K609">
        <v>0</v>
      </c>
    </row>
    <row r="610" spans="1:11">
      <c r="A610" t="s">
        <v>3626</v>
      </c>
      <c r="B610" t="s">
        <v>3632</v>
      </c>
      <c r="C610" t="s">
        <v>4424</v>
      </c>
      <c r="D610">
        <v>0.26</v>
      </c>
      <c r="E610">
        <v>0</v>
      </c>
      <c r="F610">
        <v>0.25</v>
      </c>
      <c r="G610">
        <v>0.04</v>
      </c>
      <c r="H610">
        <v>0</v>
      </c>
      <c r="I610">
        <v>0</v>
      </c>
      <c r="J610">
        <v>0</v>
      </c>
      <c r="K610">
        <v>0</v>
      </c>
    </row>
    <row r="611" spans="1:11">
      <c r="A611" t="s">
        <v>3626</v>
      </c>
      <c r="B611" t="s">
        <v>3743</v>
      </c>
      <c r="C611" t="s">
        <v>4425</v>
      </c>
      <c r="D611">
        <v>0.26</v>
      </c>
      <c r="E611">
        <v>0</v>
      </c>
      <c r="F611">
        <v>0</v>
      </c>
      <c r="G611">
        <v>0</v>
      </c>
      <c r="H611">
        <v>0.26</v>
      </c>
      <c r="I611">
        <v>0</v>
      </c>
      <c r="J611">
        <v>0</v>
      </c>
      <c r="K611">
        <v>0</v>
      </c>
    </row>
    <row r="612" spans="1:11">
      <c r="A612" t="s">
        <v>3626</v>
      </c>
      <c r="B612" t="s">
        <v>3727</v>
      </c>
      <c r="C612" t="s">
        <v>4426</v>
      </c>
      <c r="D612">
        <v>0.26</v>
      </c>
      <c r="E612">
        <v>0</v>
      </c>
      <c r="F612">
        <v>0</v>
      </c>
      <c r="G612">
        <v>0</v>
      </c>
      <c r="H612">
        <v>0.26</v>
      </c>
      <c r="I612">
        <v>0</v>
      </c>
      <c r="J612">
        <v>0</v>
      </c>
      <c r="K612">
        <v>0</v>
      </c>
    </row>
    <row r="613" spans="1:11">
      <c r="A613" t="s">
        <v>3626</v>
      </c>
      <c r="B613" t="s">
        <v>3720</v>
      </c>
      <c r="C613" t="s">
        <v>4427</v>
      </c>
      <c r="D613">
        <v>0.26</v>
      </c>
      <c r="E613">
        <v>0</v>
      </c>
      <c r="F613">
        <v>0</v>
      </c>
      <c r="G613">
        <v>0</v>
      </c>
      <c r="H613">
        <v>0.26</v>
      </c>
      <c r="I613">
        <v>0</v>
      </c>
      <c r="J613">
        <v>0</v>
      </c>
      <c r="K613">
        <v>0</v>
      </c>
    </row>
    <row r="614" spans="1:11">
      <c r="A614" t="s">
        <v>3626</v>
      </c>
      <c r="B614" t="s">
        <v>3636</v>
      </c>
      <c r="C614" t="s">
        <v>4428</v>
      </c>
      <c r="D614">
        <v>0.26</v>
      </c>
      <c r="E614">
        <v>0</v>
      </c>
      <c r="F614">
        <v>0</v>
      </c>
      <c r="G614">
        <v>0.04</v>
      </c>
      <c r="H614">
        <v>0.25</v>
      </c>
      <c r="I614">
        <v>0</v>
      </c>
      <c r="J614">
        <v>0</v>
      </c>
      <c r="K614">
        <v>0</v>
      </c>
    </row>
    <row r="615" spans="1:11">
      <c r="A615" t="s">
        <v>3626</v>
      </c>
      <c r="B615" t="s">
        <v>3705</v>
      </c>
      <c r="C615" t="s">
        <v>4429</v>
      </c>
      <c r="D615">
        <v>0.26</v>
      </c>
      <c r="E615">
        <v>0</v>
      </c>
      <c r="F615">
        <v>0</v>
      </c>
      <c r="G615">
        <v>0.06</v>
      </c>
      <c r="H615">
        <v>0.24</v>
      </c>
      <c r="I615">
        <v>0</v>
      </c>
      <c r="J615">
        <v>0</v>
      </c>
      <c r="K615">
        <v>0</v>
      </c>
    </row>
    <row r="616" spans="1:11">
      <c r="A616" t="s">
        <v>3626</v>
      </c>
      <c r="B616" t="s">
        <v>3633</v>
      </c>
      <c r="C616" t="s">
        <v>4430</v>
      </c>
      <c r="D616">
        <v>0.26</v>
      </c>
      <c r="E616">
        <v>0</v>
      </c>
      <c r="F616">
        <v>0</v>
      </c>
      <c r="G616">
        <v>0</v>
      </c>
      <c r="H616">
        <v>0.26</v>
      </c>
      <c r="I616">
        <v>0</v>
      </c>
      <c r="J616">
        <v>0</v>
      </c>
      <c r="K616">
        <v>0</v>
      </c>
    </row>
    <row r="617" spans="1:11">
      <c r="A617" t="s">
        <v>3626</v>
      </c>
      <c r="B617" t="s">
        <v>3633</v>
      </c>
      <c r="C617" t="s">
        <v>4431</v>
      </c>
      <c r="D617">
        <v>0.26</v>
      </c>
      <c r="E617">
        <v>0</v>
      </c>
      <c r="F617">
        <v>0</v>
      </c>
      <c r="G617">
        <v>0</v>
      </c>
      <c r="H617">
        <v>0.26</v>
      </c>
      <c r="I617">
        <v>0</v>
      </c>
      <c r="J617">
        <v>0</v>
      </c>
      <c r="K617">
        <v>0</v>
      </c>
    </row>
    <row r="618" spans="1:11">
      <c r="A618" t="s">
        <v>3626</v>
      </c>
      <c r="B618" t="s">
        <v>3744</v>
      </c>
      <c r="C618" t="s">
        <v>4432</v>
      </c>
      <c r="D618">
        <v>0.26</v>
      </c>
      <c r="E618">
        <v>0</v>
      </c>
      <c r="F618">
        <v>0</v>
      </c>
      <c r="G618">
        <v>0</v>
      </c>
      <c r="H618">
        <v>0.26</v>
      </c>
      <c r="I618">
        <v>0</v>
      </c>
      <c r="J618">
        <v>0</v>
      </c>
      <c r="K618">
        <v>0</v>
      </c>
    </row>
    <row r="619" spans="1:11">
      <c r="A619" t="s">
        <v>3626</v>
      </c>
      <c r="B619" t="s">
        <v>3632</v>
      </c>
      <c r="C619" t="s">
        <v>4433</v>
      </c>
      <c r="D619">
        <v>0.26</v>
      </c>
      <c r="E619">
        <v>0</v>
      </c>
      <c r="F619">
        <v>0.25</v>
      </c>
      <c r="G619">
        <v>0.03</v>
      </c>
      <c r="H619">
        <v>0</v>
      </c>
      <c r="I619">
        <v>0</v>
      </c>
      <c r="J619">
        <v>0</v>
      </c>
      <c r="K619">
        <v>0</v>
      </c>
    </row>
    <row r="620" spans="1:11">
      <c r="A620" t="s">
        <v>3626</v>
      </c>
      <c r="B620" t="s">
        <v>3745</v>
      </c>
      <c r="C620" t="s">
        <v>4434</v>
      </c>
      <c r="D620">
        <v>0.25</v>
      </c>
      <c r="E620">
        <v>0</v>
      </c>
      <c r="F620">
        <v>0</v>
      </c>
      <c r="G620">
        <v>0</v>
      </c>
      <c r="H620">
        <v>0.25</v>
      </c>
      <c r="I620">
        <v>0</v>
      </c>
      <c r="J620">
        <v>0</v>
      </c>
      <c r="K620">
        <v>0</v>
      </c>
    </row>
    <row r="621" spans="1:11">
      <c r="A621" t="s">
        <v>3626</v>
      </c>
      <c r="B621" t="s">
        <v>3746</v>
      </c>
      <c r="C621" t="s">
        <v>4435</v>
      </c>
      <c r="D621">
        <v>0.25</v>
      </c>
      <c r="E621">
        <v>0</v>
      </c>
      <c r="F621">
        <v>0</v>
      </c>
      <c r="G621">
        <v>0.01</v>
      </c>
      <c r="H621">
        <v>0.25</v>
      </c>
      <c r="I621">
        <v>0</v>
      </c>
      <c r="J621">
        <v>0</v>
      </c>
      <c r="K621">
        <v>0</v>
      </c>
    </row>
    <row r="622" spans="1:11">
      <c r="A622" t="s">
        <v>3626</v>
      </c>
      <c r="B622" t="s">
        <v>3720</v>
      </c>
      <c r="C622" t="s">
        <v>4436</v>
      </c>
      <c r="D622">
        <v>0.25</v>
      </c>
      <c r="E622">
        <v>0</v>
      </c>
      <c r="F622">
        <v>0</v>
      </c>
      <c r="G622">
        <v>0</v>
      </c>
      <c r="H622">
        <v>0.25</v>
      </c>
      <c r="I622">
        <v>0</v>
      </c>
      <c r="J622">
        <v>0</v>
      </c>
      <c r="K622">
        <v>0</v>
      </c>
    </row>
    <row r="623" spans="1:11">
      <c r="A623" t="s">
        <v>3626</v>
      </c>
      <c r="B623" t="s">
        <v>3705</v>
      </c>
      <c r="C623" t="s">
        <v>4437</v>
      </c>
      <c r="D623">
        <v>0.25</v>
      </c>
      <c r="E623">
        <v>0</v>
      </c>
      <c r="F623">
        <v>0</v>
      </c>
      <c r="G623">
        <v>0.02</v>
      </c>
      <c r="H623">
        <v>0.25</v>
      </c>
      <c r="I623">
        <v>0</v>
      </c>
      <c r="J623">
        <v>0</v>
      </c>
      <c r="K623">
        <v>0</v>
      </c>
    </row>
    <row r="624" spans="1:11">
      <c r="A624" t="s">
        <v>3626</v>
      </c>
      <c r="B624" t="s">
        <v>3633</v>
      </c>
      <c r="C624" t="s">
        <v>4438</v>
      </c>
      <c r="D624">
        <v>0.25</v>
      </c>
      <c r="E624">
        <v>0</v>
      </c>
      <c r="F624">
        <v>0</v>
      </c>
      <c r="G624">
        <v>0</v>
      </c>
      <c r="H624">
        <v>0.25</v>
      </c>
      <c r="I624">
        <v>0</v>
      </c>
      <c r="J624">
        <v>0</v>
      </c>
      <c r="K624">
        <v>0</v>
      </c>
    </row>
    <row r="625" spans="1:11">
      <c r="A625" t="s">
        <v>3626</v>
      </c>
      <c r="B625" t="s">
        <v>3682</v>
      </c>
      <c r="C625" t="s">
        <v>4439</v>
      </c>
      <c r="D625">
        <v>0.25</v>
      </c>
      <c r="E625">
        <v>0</v>
      </c>
      <c r="F625">
        <v>0.25</v>
      </c>
      <c r="G625">
        <v>0.01</v>
      </c>
      <c r="H625">
        <v>0</v>
      </c>
      <c r="I625">
        <v>0</v>
      </c>
      <c r="J625">
        <v>0</v>
      </c>
      <c r="K625">
        <v>0</v>
      </c>
    </row>
    <row r="626" spans="1:11">
      <c r="A626" t="s">
        <v>3626</v>
      </c>
      <c r="B626" t="s">
        <v>3716</v>
      </c>
      <c r="C626" t="s">
        <v>4440</v>
      </c>
      <c r="D626">
        <v>0.25</v>
      </c>
      <c r="E626">
        <v>0</v>
      </c>
      <c r="F626">
        <v>0</v>
      </c>
      <c r="G626">
        <v>0</v>
      </c>
      <c r="H626">
        <v>0.25</v>
      </c>
      <c r="I626">
        <v>0</v>
      </c>
      <c r="J626">
        <v>0</v>
      </c>
      <c r="K626">
        <v>0</v>
      </c>
    </row>
    <row r="627" spans="1:11">
      <c r="A627" t="s">
        <v>3626</v>
      </c>
      <c r="B627" t="s">
        <v>3720</v>
      </c>
      <c r="C627" t="s">
        <v>4441</v>
      </c>
      <c r="D627">
        <v>0.25</v>
      </c>
      <c r="E627">
        <v>0</v>
      </c>
      <c r="F627">
        <v>0</v>
      </c>
      <c r="G627">
        <v>0.03</v>
      </c>
      <c r="H627">
        <v>0.25</v>
      </c>
      <c r="I627">
        <v>0</v>
      </c>
      <c r="J627">
        <v>0</v>
      </c>
      <c r="K627">
        <v>0</v>
      </c>
    </row>
    <row r="628" spans="1:11">
      <c r="A628" t="s">
        <v>3626</v>
      </c>
      <c r="B628" t="s">
        <v>3734</v>
      </c>
      <c r="C628" t="s">
        <v>4442</v>
      </c>
      <c r="D628">
        <v>0.25</v>
      </c>
      <c r="E628">
        <v>0</v>
      </c>
      <c r="F628">
        <v>0</v>
      </c>
      <c r="G628">
        <v>0</v>
      </c>
      <c r="H628">
        <v>0.25</v>
      </c>
      <c r="I628">
        <v>0</v>
      </c>
      <c r="J628">
        <v>0</v>
      </c>
      <c r="K628">
        <v>0</v>
      </c>
    </row>
    <row r="629" spans="1:11">
      <c r="A629" t="s">
        <v>3626</v>
      </c>
      <c r="B629" t="s">
        <v>3746</v>
      </c>
      <c r="C629" t="s">
        <v>4443</v>
      </c>
      <c r="D629">
        <v>0.25</v>
      </c>
      <c r="E629">
        <v>0</v>
      </c>
      <c r="F629">
        <v>0</v>
      </c>
      <c r="G629">
        <v>0</v>
      </c>
      <c r="H629">
        <v>0.25</v>
      </c>
      <c r="I629">
        <v>0</v>
      </c>
      <c r="J629">
        <v>0</v>
      </c>
      <c r="K629">
        <v>0</v>
      </c>
    </row>
    <row r="630" spans="1:11">
      <c r="A630" t="s">
        <v>3626</v>
      </c>
      <c r="B630" t="s">
        <v>3719</v>
      </c>
      <c r="C630" t="s">
        <v>4444</v>
      </c>
      <c r="D630">
        <v>0.25</v>
      </c>
      <c r="E630">
        <v>0</v>
      </c>
      <c r="F630">
        <v>0</v>
      </c>
      <c r="G630">
        <v>0</v>
      </c>
      <c r="H630">
        <v>0.25</v>
      </c>
      <c r="I630">
        <v>0</v>
      </c>
      <c r="J630">
        <v>0</v>
      </c>
      <c r="K630">
        <v>0</v>
      </c>
    </row>
    <row r="631" spans="1:11">
      <c r="A631" t="s">
        <v>3626</v>
      </c>
      <c r="B631" t="s">
        <v>3747</v>
      </c>
      <c r="C631" t="s">
        <v>4445</v>
      </c>
      <c r="D631">
        <v>0.25</v>
      </c>
      <c r="E631">
        <v>0</v>
      </c>
      <c r="F631">
        <v>0</v>
      </c>
      <c r="G631">
        <v>0</v>
      </c>
      <c r="H631">
        <v>0.25</v>
      </c>
      <c r="I631">
        <v>0</v>
      </c>
      <c r="J631">
        <v>0</v>
      </c>
      <c r="K631">
        <v>0</v>
      </c>
    </row>
    <row r="632" spans="1:11">
      <c r="A632" t="s">
        <v>3626</v>
      </c>
      <c r="B632" t="s">
        <v>3719</v>
      </c>
      <c r="C632" t="s">
        <v>4446</v>
      </c>
      <c r="D632">
        <v>0.25</v>
      </c>
      <c r="E632">
        <v>0</v>
      </c>
      <c r="F632">
        <v>0</v>
      </c>
      <c r="G632">
        <v>0</v>
      </c>
      <c r="H632">
        <v>0.25</v>
      </c>
      <c r="I632">
        <v>0</v>
      </c>
      <c r="J632">
        <v>0</v>
      </c>
      <c r="K632">
        <v>0</v>
      </c>
    </row>
    <row r="633" spans="1:11">
      <c r="A633" t="s">
        <v>3626</v>
      </c>
      <c r="B633" t="s">
        <v>3745</v>
      </c>
      <c r="C633" t="s">
        <v>4447</v>
      </c>
      <c r="D633">
        <v>0.25</v>
      </c>
      <c r="E633">
        <v>0</v>
      </c>
      <c r="F633">
        <v>0</v>
      </c>
      <c r="G633">
        <v>0</v>
      </c>
      <c r="H633">
        <v>0.25</v>
      </c>
      <c r="I633">
        <v>0</v>
      </c>
      <c r="J633">
        <v>0</v>
      </c>
      <c r="K633">
        <v>0</v>
      </c>
    </row>
    <row r="634" spans="1:11">
      <c r="A634" t="s">
        <v>3626</v>
      </c>
      <c r="B634" t="s">
        <v>3748</v>
      </c>
      <c r="C634" t="s">
        <v>4448</v>
      </c>
      <c r="D634">
        <v>0.25</v>
      </c>
      <c r="E634">
        <v>0</v>
      </c>
      <c r="F634">
        <v>0</v>
      </c>
      <c r="G634">
        <v>0</v>
      </c>
      <c r="H634">
        <v>0.25</v>
      </c>
      <c r="I634">
        <v>0</v>
      </c>
      <c r="J634">
        <v>0</v>
      </c>
      <c r="K634">
        <v>0</v>
      </c>
    </row>
    <row r="635" spans="1:11">
      <c r="A635" t="s">
        <v>3626</v>
      </c>
      <c r="B635" t="s">
        <v>3645</v>
      </c>
      <c r="C635" t="s">
        <v>4449</v>
      </c>
      <c r="D635">
        <v>0.25</v>
      </c>
      <c r="E635">
        <v>0</v>
      </c>
      <c r="F635">
        <v>0</v>
      </c>
      <c r="G635">
        <v>0</v>
      </c>
      <c r="H635">
        <v>0.25</v>
      </c>
      <c r="I635">
        <v>0</v>
      </c>
      <c r="J635">
        <v>0</v>
      </c>
      <c r="K635">
        <v>0</v>
      </c>
    </row>
    <row r="636" spans="1:11">
      <c r="A636" t="s">
        <v>3626</v>
      </c>
      <c r="B636" t="s">
        <v>3749</v>
      </c>
      <c r="C636" t="s">
        <v>4450</v>
      </c>
      <c r="D636">
        <v>0.25</v>
      </c>
      <c r="E636">
        <v>0</v>
      </c>
      <c r="F636">
        <v>0</v>
      </c>
      <c r="G636">
        <v>0</v>
      </c>
      <c r="H636">
        <v>0.25</v>
      </c>
      <c r="I636">
        <v>0</v>
      </c>
      <c r="J636">
        <v>0</v>
      </c>
      <c r="K636">
        <v>0</v>
      </c>
    </row>
    <row r="637" spans="1:11">
      <c r="A637" t="s">
        <v>3626</v>
      </c>
      <c r="B637" t="s">
        <v>3715</v>
      </c>
      <c r="C637" t="s">
        <v>4451</v>
      </c>
      <c r="D637">
        <v>0.25</v>
      </c>
      <c r="E637">
        <v>0</v>
      </c>
      <c r="F637">
        <v>0</v>
      </c>
      <c r="G637">
        <v>0</v>
      </c>
      <c r="H637">
        <v>0.25</v>
      </c>
      <c r="I637">
        <v>0</v>
      </c>
      <c r="J637">
        <v>0</v>
      </c>
      <c r="K637">
        <v>0</v>
      </c>
    </row>
    <row r="638" spans="1:11">
      <c r="A638" t="s">
        <v>3626</v>
      </c>
      <c r="B638" t="s">
        <v>3750</v>
      </c>
      <c r="C638" t="s">
        <v>4452</v>
      </c>
      <c r="D638">
        <v>0.25</v>
      </c>
      <c r="E638">
        <v>0</v>
      </c>
      <c r="F638">
        <v>0</v>
      </c>
      <c r="G638">
        <v>0</v>
      </c>
      <c r="H638">
        <v>0.25</v>
      </c>
      <c r="I638">
        <v>0</v>
      </c>
      <c r="J638">
        <v>0</v>
      </c>
      <c r="K638">
        <v>0</v>
      </c>
    </row>
    <row r="639" spans="1:11">
      <c r="A639" t="s">
        <v>3626</v>
      </c>
      <c r="B639" t="s">
        <v>3689</v>
      </c>
      <c r="C639" t="s">
        <v>4453</v>
      </c>
      <c r="D639">
        <v>0.25</v>
      </c>
      <c r="E639">
        <v>0</v>
      </c>
      <c r="F639">
        <v>0.25</v>
      </c>
      <c r="G639">
        <v>0</v>
      </c>
      <c r="H639">
        <v>0</v>
      </c>
      <c r="I639">
        <v>0</v>
      </c>
      <c r="J639">
        <v>0</v>
      </c>
      <c r="K639">
        <v>0</v>
      </c>
    </row>
    <row r="640" spans="1:11">
      <c r="A640" t="s">
        <v>3626</v>
      </c>
      <c r="B640" t="s">
        <v>3656</v>
      </c>
      <c r="C640" t="s">
        <v>4454</v>
      </c>
      <c r="D640">
        <v>0.25</v>
      </c>
      <c r="E640">
        <v>0</v>
      </c>
      <c r="F640">
        <v>0.25</v>
      </c>
      <c r="G640">
        <v>0</v>
      </c>
      <c r="H640">
        <v>0</v>
      </c>
      <c r="I640">
        <v>0</v>
      </c>
      <c r="J640">
        <v>0</v>
      </c>
      <c r="K640">
        <v>0</v>
      </c>
    </row>
    <row r="641" spans="1:11">
      <c r="A641" t="s">
        <v>3626</v>
      </c>
      <c r="B641" t="s">
        <v>3633</v>
      </c>
      <c r="C641" t="s">
        <v>4455</v>
      </c>
      <c r="D641">
        <v>0.25</v>
      </c>
      <c r="E641">
        <v>0</v>
      </c>
      <c r="F641">
        <v>0</v>
      </c>
      <c r="G641">
        <v>0</v>
      </c>
      <c r="H641">
        <v>0.25</v>
      </c>
      <c r="I641">
        <v>0</v>
      </c>
      <c r="J641">
        <v>0</v>
      </c>
      <c r="K641">
        <v>0</v>
      </c>
    </row>
    <row r="642" spans="1:11">
      <c r="A642" t="s">
        <v>3626</v>
      </c>
      <c r="B642" t="s">
        <v>3637</v>
      </c>
      <c r="C642" t="s">
        <v>4456</v>
      </c>
      <c r="D642">
        <v>0.25</v>
      </c>
      <c r="E642">
        <v>0</v>
      </c>
      <c r="F642">
        <v>0</v>
      </c>
      <c r="G642">
        <v>0.02</v>
      </c>
      <c r="H642">
        <v>0.25</v>
      </c>
      <c r="I642">
        <v>0</v>
      </c>
      <c r="J642">
        <v>0</v>
      </c>
      <c r="K642">
        <v>0</v>
      </c>
    </row>
    <row r="643" spans="1:11">
      <c r="A643" t="s">
        <v>3626</v>
      </c>
      <c r="B643" t="s">
        <v>3739</v>
      </c>
      <c r="C643" t="s">
        <v>4457</v>
      </c>
      <c r="D643">
        <v>0.25</v>
      </c>
      <c r="E643">
        <v>0</v>
      </c>
      <c r="F643">
        <v>0</v>
      </c>
      <c r="G643">
        <v>0</v>
      </c>
      <c r="H643">
        <v>0.25</v>
      </c>
      <c r="I643">
        <v>0</v>
      </c>
      <c r="J643">
        <v>0</v>
      </c>
      <c r="K643">
        <v>0</v>
      </c>
    </row>
    <row r="644" spans="1:11">
      <c r="A644" t="s">
        <v>3626</v>
      </c>
      <c r="B644" t="s">
        <v>3633</v>
      </c>
      <c r="C644" t="s">
        <v>4458</v>
      </c>
      <c r="D644">
        <v>0.25</v>
      </c>
      <c r="E644">
        <v>0</v>
      </c>
      <c r="F644">
        <v>0</v>
      </c>
      <c r="G644">
        <v>0</v>
      </c>
      <c r="H644">
        <v>0.25</v>
      </c>
      <c r="I644">
        <v>0</v>
      </c>
      <c r="J644">
        <v>0</v>
      </c>
      <c r="K644">
        <v>0</v>
      </c>
    </row>
    <row r="645" spans="1:11">
      <c r="A645" t="s">
        <v>3626</v>
      </c>
      <c r="B645" t="s">
        <v>3718</v>
      </c>
      <c r="C645" t="s">
        <v>4459</v>
      </c>
      <c r="D645">
        <v>0.25</v>
      </c>
      <c r="E645">
        <v>0</v>
      </c>
      <c r="F645">
        <v>0</v>
      </c>
      <c r="G645">
        <v>0</v>
      </c>
      <c r="H645">
        <v>0.25</v>
      </c>
      <c r="I645">
        <v>0</v>
      </c>
      <c r="J645">
        <v>0</v>
      </c>
      <c r="K645">
        <v>0</v>
      </c>
    </row>
    <row r="646" spans="1:11">
      <c r="A646" t="s">
        <v>3626</v>
      </c>
      <c r="B646" t="s">
        <v>3751</v>
      </c>
      <c r="C646" t="s">
        <v>4460</v>
      </c>
      <c r="D646">
        <v>0.25</v>
      </c>
      <c r="E646">
        <v>0</v>
      </c>
      <c r="F646">
        <v>0</v>
      </c>
      <c r="G646">
        <v>0</v>
      </c>
      <c r="H646">
        <v>0.25</v>
      </c>
      <c r="I646">
        <v>0</v>
      </c>
      <c r="J646">
        <v>0</v>
      </c>
      <c r="K646">
        <v>0</v>
      </c>
    </row>
    <row r="647" spans="1:11">
      <c r="A647" t="s">
        <v>3626</v>
      </c>
      <c r="B647" t="s">
        <v>3715</v>
      </c>
      <c r="C647" t="s">
        <v>4461</v>
      </c>
      <c r="D647">
        <v>0.25</v>
      </c>
      <c r="E647">
        <v>0</v>
      </c>
      <c r="F647">
        <v>0</v>
      </c>
      <c r="G647">
        <v>0</v>
      </c>
      <c r="H647">
        <v>0.25</v>
      </c>
      <c r="I647">
        <v>0</v>
      </c>
      <c r="J647">
        <v>0</v>
      </c>
      <c r="K647">
        <v>0</v>
      </c>
    </row>
    <row r="648" spans="1:11">
      <c r="A648" t="s">
        <v>3626</v>
      </c>
      <c r="B648" t="s">
        <v>3715</v>
      </c>
      <c r="C648" t="s">
        <v>4462</v>
      </c>
      <c r="D648">
        <v>0.25</v>
      </c>
      <c r="E648">
        <v>0</v>
      </c>
      <c r="F648">
        <v>0</v>
      </c>
      <c r="G648">
        <v>0</v>
      </c>
      <c r="H648">
        <v>0.25</v>
      </c>
      <c r="I648">
        <v>0</v>
      </c>
      <c r="J648">
        <v>0</v>
      </c>
      <c r="K648">
        <v>0</v>
      </c>
    </row>
    <row r="649" spans="1:11">
      <c r="A649" t="s">
        <v>3626</v>
      </c>
      <c r="B649" t="s">
        <v>3752</v>
      </c>
      <c r="C649" t="s">
        <v>4463</v>
      </c>
      <c r="D649">
        <v>0.25</v>
      </c>
      <c r="E649">
        <v>0</v>
      </c>
      <c r="F649">
        <v>0</v>
      </c>
      <c r="G649">
        <v>0</v>
      </c>
      <c r="H649">
        <v>0.25</v>
      </c>
      <c r="I649">
        <v>0</v>
      </c>
      <c r="J649">
        <v>0</v>
      </c>
      <c r="K649">
        <v>0</v>
      </c>
    </row>
    <row r="650" spans="1:11">
      <c r="A650" t="s">
        <v>3626</v>
      </c>
      <c r="B650" t="s">
        <v>3666</v>
      </c>
      <c r="C650" t="s">
        <v>4464</v>
      </c>
      <c r="D650">
        <v>0.25</v>
      </c>
      <c r="E650">
        <v>0</v>
      </c>
      <c r="F650">
        <v>0</v>
      </c>
      <c r="G650">
        <v>0</v>
      </c>
      <c r="H650">
        <v>0.25</v>
      </c>
      <c r="I650">
        <v>0</v>
      </c>
      <c r="J650">
        <v>0</v>
      </c>
      <c r="K650">
        <v>0</v>
      </c>
    </row>
    <row r="651" spans="1:11">
      <c r="A651" t="s">
        <v>3626</v>
      </c>
      <c r="B651" t="s">
        <v>3753</v>
      </c>
      <c r="C651" t="s">
        <v>4465</v>
      </c>
      <c r="D651">
        <v>0.25</v>
      </c>
      <c r="E651">
        <v>0</v>
      </c>
      <c r="F651">
        <v>0</v>
      </c>
      <c r="G651">
        <v>0</v>
      </c>
      <c r="H651">
        <v>0.25</v>
      </c>
      <c r="I651">
        <v>0</v>
      </c>
      <c r="J651">
        <v>0</v>
      </c>
      <c r="K651">
        <v>0</v>
      </c>
    </row>
    <row r="652" spans="1:11">
      <c r="A652" t="s">
        <v>3626</v>
      </c>
      <c r="B652" t="s">
        <v>3699</v>
      </c>
      <c r="C652" t="s">
        <v>4466</v>
      </c>
      <c r="D652">
        <v>0.25</v>
      </c>
      <c r="E652">
        <v>0</v>
      </c>
      <c r="F652">
        <v>0.22</v>
      </c>
      <c r="G652">
        <v>0.09</v>
      </c>
      <c r="H652">
        <v>0</v>
      </c>
      <c r="I652">
        <v>0</v>
      </c>
      <c r="J652">
        <v>0</v>
      </c>
      <c r="K652">
        <v>0</v>
      </c>
    </row>
    <row r="653" spans="1:11">
      <c r="A653" t="s">
        <v>3626</v>
      </c>
      <c r="B653" t="s">
        <v>3633</v>
      </c>
      <c r="C653" t="s">
        <v>4467</v>
      </c>
      <c r="D653">
        <v>0.25</v>
      </c>
      <c r="E653">
        <v>0</v>
      </c>
      <c r="F653">
        <v>0</v>
      </c>
      <c r="G653">
        <v>0</v>
      </c>
      <c r="H653">
        <v>0.25</v>
      </c>
      <c r="I653">
        <v>0</v>
      </c>
      <c r="J653">
        <v>0</v>
      </c>
      <c r="K653">
        <v>0</v>
      </c>
    </row>
    <row r="654" spans="1:11">
      <c r="A654" t="s">
        <v>3626</v>
      </c>
      <c r="B654" t="s">
        <v>3719</v>
      </c>
      <c r="C654" t="s">
        <v>4468</v>
      </c>
      <c r="D654">
        <v>0.25</v>
      </c>
      <c r="E654">
        <v>0</v>
      </c>
      <c r="F654">
        <v>0</v>
      </c>
      <c r="G654">
        <v>0</v>
      </c>
      <c r="H654">
        <v>0.25</v>
      </c>
      <c r="I654">
        <v>0</v>
      </c>
      <c r="J654">
        <v>0</v>
      </c>
      <c r="K654">
        <v>0</v>
      </c>
    </row>
    <row r="655" spans="1:11">
      <c r="A655" t="s">
        <v>3626</v>
      </c>
      <c r="B655" t="s">
        <v>3754</v>
      </c>
      <c r="C655" t="s">
        <v>4469</v>
      </c>
      <c r="D655">
        <v>0.25</v>
      </c>
      <c r="E655">
        <v>0</v>
      </c>
      <c r="F655">
        <v>0</v>
      </c>
      <c r="G655">
        <v>0</v>
      </c>
      <c r="H655">
        <v>0.25</v>
      </c>
      <c r="I655">
        <v>0</v>
      </c>
      <c r="J655">
        <v>0</v>
      </c>
      <c r="K655">
        <v>0</v>
      </c>
    </row>
    <row r="656" spans="1:11">
      <c r="A656" t="s">
        <v>3626</v>
      </c>
      <c r="B656" t="s">
        <v>3658</v>
      </c>
      <c r="C656" t="s">
        <v>4470</v>
      </c>
      <c r="D656">
        <v>0.24</v>
      </c>
      <c r="E656">
        <v>0</v>
      </c>
      <c r="F656">
        <v>0</v>
      </c>
      <c r="G656">
        <v>0.05</v>
      </c>
      <c r="H656">
        <v>0.23</v>
      </c>
      <c r="I656">
        <v>0</v>
      </c>
      <c r="J656">
        <v>0</v>
      </c>
      <c r="K656">
        <v>0</v>
      </c>
    </row>
    <row r="657" spans="1:11">
      <c r="A657" t="s">
        <v>3626</v>
      </c>
      <c r="B657" t="s">
        <v>3755</v>
      </c>
      <c r="C657" t="s">
        <v>4471</v>
      </c>
      <c r="D657">
        <v>0.24</v>
      </c>
      <c r="E657">
        <v>0</v>
      </c>
      <c r="F657">
        <v>0</v>
      </c>
      <c r="G657">
        <v>0.04</v>
      </c>
      <c r="H657">
        <v>0.23</v>
      </c>
      <c r="I657">
        <v>0</v>
      </c>
      <c r="J657">
        <v>0</v>
      </c>
      <c r="K657">
        <v>0</v>
      </c>
    </row>
    <row r="658" spans="1:11">
      <c r="A658" t="s">
        <v>3626</v>
      </c>
      <c r="B658" t="s">
        <v>3756</v>
      </c>
      <c r="C658" t="s">
        <v>4472</v>
      </c>
      <c r="D658">
        <v>0.24</v>
      </c>
      <c r="E658">
        <v>0</v>
      </c>
      <c r="F658">
        <v>0</v>
      </c>
      <c r="G658">
        <v>0</v>
      </c>
      <c r="H658">
        <v>0.24</v>
      </c>
      <c r="I658">
        <v>0</v>
      </c>
      <c r="J658">
        <v>0</v>
      </c>
      <c r="K658">
        <v>0</v>
      </c>
    </row>
    <row r="659" spans="1:11">
      <c r="A659" t="s">
        <v>3626</v>
      </c>
      <c r="B659" t="s">
        <v>3719</v>
      </c>
      <c r="C659" t="s">
        <v>4473</v>
      </c>
      <c r="D659">
        <v>0.24</v>
      </c>
      <c r="E659">
        <v>0</v>
      </c>
      <c r="F659">
        <v>0</v>
      </c>
      <c r="G659">
        <v>0</v>
      </c>
      <c r="H659">
        <v>0.24</v>
      </c>
      <c r="I659">
        <v>0</v>
      </c>
      <c r="J659">
        <v>0</v>
      </c>
      <c r="K659">
        <v>0</v>
      </c>
    </row>
    <row r="660" spans="1:11">
      <c r="A660" t="s">
        <v>3626</v>
      </c>
      <c r="B660" t="s">
        <v>3720</v>
      </c>
      <c r="C660" t="s">
        <v>4474</v>
      </c>
      <c r="D660">
        <v>0.24</v>
      </c>
      <c r="E660">
        <v>0</v>
      </c>
      <c r="F660">
        <v>0</v>
      </c>
      <c r="G660">
        <v>0</v>
      </c>
      <c r="H660">
        <v>0.24</v>
      </c>
      <c r="I660">
        <v>0</v>
      </c>
      <c r="J660">
        <v>0</v>
      </c>
      <c r="K660">
        <v>0</v>
      </c>
    </row>
    <row r="661" spans="1:11">
      <c r="A661" t="s">
        <v>3626</v>
      </c>
      <c r="B661" t="s">
        <v>3720</v>
      </c>
      <c r="C661" t="s">
        <v>4475</v>
      </c>
      <c r="D661">
        <v>0.23</v>
      </c>
      <c r="E661">
        <v>0</v>
      </c>
      <c r="F661">
        <v>0</v>
      </c>
      <c r="G661">
        <v>0</v>
      </c>
      <c r="H661">
        <v>0.23</v>
      </c>
      <c r="I661">
        <v>0</v>
      </c>
      <c r="J661">
        <v>0</v>
      </c>
      <c r="K661">
        <v>0</v>
      </c>
    </row>
    <row r="662" spans="1:11">
      <c r="A662" t="s">
        <v>3626</v>
      </c>
      <c r="B662" t="s">
        <v>3704</v>
      </c>
      <c r="C662" t="s">
        <v>4476</v>
      </c>
      <c r="D662">
        <v>0.23</v>
      </c>
      <c r="E662">
        <v>0</v>
      </c>
      <c r="F662">
        <v>0.2</v>
      </c>
      <c r="G662">
        <v>0.13</v>
      </c>
      <c r="H662">
        <v>0</v>
      </c>
      <c r="I662">
        <v>0</v>
      </c>
      <c r="J662">
        <v>0</v>
      </c>
      <c r="K662">
        <v>0</v>
      </c>
    </row>
    <row r="663" spans="1:11">
      <c r="A663" t="s">
        <v>3626</v>
      </c>
      <c r="B663" t="s">
        <v>3704</v>
      </c>
      <c r="C663" t="s">
        <v>4477</v>
      </c>
      <c r="D663">
        <v>0.23</v>
      </c>
      <c r="E663">
        <v>0</v>
      </c>
      <c r="F663">
        <v>0.2</v>
      </c>
      <c r="G663">
        <v>0.13</v>
      </c>
      <c r="H663">
        <v>0</v>
      </c>
      <c r="I663">
        <v>0</v>
      </c>
      <c r="J663">
        <v>0</v>
      </c>
      <c r="K663">
        <v>0</v>
      </c>
    </row>
    <row r="664" spans="1:11">
      <c r="A664" t="s">
        <v>3626</v>
      </c>
      <c r="B664" t="s">
        <v>3720</v>
      </c>
      <c r="C664" t="s">
        <v>4478</v>
      </c>
      <c r="D664">
        <v>0.23</v>
      </c>
      <c r="E664">
        <v>0</v>
      </c>
      <c r="F664">
        <v>0</v>
      </c>
      <c r="G664">
        <v>0</v>
      </c>
      <c r="H664">
        <v>0.23</v>
      </c>
      <c r="I664">
        <v>0</v>
      </c>
      <c r="J664">
        <v>0</v>
      </c>
      <c r="K664">
        <v>0</v>
      </c>
    </row>
    <row r="665" spans="1:11">
      <c r="A665" t="s">
        <v>3626</v>
      </c>
      <c r="B665" t="s">
        <v>3755</v>
      </c>
      <c r="C665" t="s">
        <v>4479</v>
      </c>
      <c r="D665">
        <v>0.23</v>
      </c>
      <c r="E665">
        <v>0</v>
      </c>
      <c r="F665">
        <v>0</v>
      </c>
      <c r="G665">
        <v>0</v>
      </c>
      <c r="H665">
        <v>0.23</v>
      </c>
      <c r="I665">
        <v>0</v>
      </c>
      <c r="J665">
        <v>0</v>
      </c>
      <c r="K665">
        <v>0</v>
      </c>
    </row>
    <row r="666" spans="1:11">
      <c r="A666" t="s">
        <v>3626</v>
      </c>
      <c r="B666" t="s">
        <v>3715</v>
      </c>
      <c r="C666" t="s">
        <v>4480</v>
      </c>
      <c r="D666">
        <v>0.23</v>
      </c>
      <c r="E666">
        <v>0</v>
      </c>
      <c r="F666">
        <v>0</v>
      </c>
      <c r="G666">
        <v>0</v>
      </c>
      <c r="H666">
        <v>0.23</v>
      </c>
      <c r="I666">
        <v>0</v>
      </c>
      <c r="J666">
        <v>0</v>
      </c>
      <c r="K666">
        <v>0</v>
      </c>
    </row>
    <row r="667" spans="1:11">
      <c r="A667" t="s">
        <v>3626</v>
      </c>
      <c r="B667" t="s">
        <v>3757</v>
      </c>
      <c r="C667" t="s">
        <v>4481</v>
      </c>
      <c r="D667">
        <v>0.23</v>
      </c>
      <c r="E667">
        <v>0</v>
      </c>
      <c r="F667">
        <v>0</v>
      </c>
      <c r="G667">
        <v>0</v>
      </c>
      <c r="H667">
        <v>0.23</v>
      </c>
      <c r="I667">
        <v>0</v>
      </c>
      <c r="J667">
        <v>0</v>
      </c>
      <c r="K667">
        <v>0</v>
      </c>
    </row>
    <row r="668" spans="1:11">
      <c r="A668" t="s">
        <v>3626</v>
      </c>
      <c r="B668" t="s">
        <v>3718</v>
      </c>
      <c r="C668" t="s">
        <v>4482</v>
      </c>
      <c r="D668">
        <v>0.23</v>
      </c>
      <c r="E668">
        <v>0</v>
      </c>
      <c r="F668">
        <v>0</v>
      </c>
      <c r="G668">
        <v>0</v>
      </c>
      <c r="H668">
        <v>0.23</v>
      </c>
      <c r="I668">
        <v>0</v>
      </c>
      <c r="J668">
        <v>0</v>
      </c>
      <c r="K668">
        <v>0</v>
      </c>
    </row>
    <row r="669" spans="1:11">
      <c r="A669" t="s">
        <v>3626</v>
      </c>
      <c r="B669" t="s">
        <v>3732</v>
      </c>
      <c r="C669" t="s">
        <v>4483</v>
      </c>
      <c r="D669">
        <v>0.23</v>
      </c>
      <c r="E669">
        <v>0</v>
      </c>
      <c r="F669">
        <v>0</v>
      </c>
      <c r="G669">
        <v>0</v>
      </c>
      <c r="H669">
        <v>0.23</v>
      </c>
      <c r="I669">
        <v>0</v>
      </c>
      <c r="J669">
        <v>0</v>
      </c>
      <c r="K669">
        <v>0</v>
      </c>
    </row>
    <row r="670" spans="1:11">
      <c r="A670" t="s">
        <v>3626</v>
      </c>
      <c r="B670" t="s">
        <v>3672</v>
      </c>
      <c r="C670" t="s">
        <v>4484</v>
      </c>
      <c r="D670">
        <v>0.23</v>
      </c>
      <c r="E670">
        <v>0</v>
      </c>
      <c r="F670">
        <v>0.2</v>
      </c>
      <c r="G670">
        <v>0.1</v>
      </c>
      <c r="H670">
        <v>0</v>
      </c>
      <c r="I670">
        <v>0</v>
      </c>
      <c r="J670">
        <v>0</v>
      </c>
      <c r="K670">
        <v>0</v>
      </c>
    </row>
    <row r="671" spans="1:11">
      <c r="A671" t="s">
        <v>3626</v>
      </c>
      <c r="B671" t="s">
        <v>3672</v>
      </c>
      <c r="C671" t="s">
        <v>4485</v>
      </c>
      <c r="D671">
        <v>0.22</v>
      </c>
      <c r="E671">
        <v>0</v>
      </c>
      <c r="F671">
        <v>0.2</v>
      </c>
      <c r="G671">
        <v>0.1</v>
      </c>
      <c r="H671">
        <v>0</v>
      </c>
      <c r="I671">
        <v>0</v>
      </c>
      <c r="J671">
        <v>0</v>
      </c>
      <c r="K671">
        <v>0</v>
      </c>
    </row>
    <row r="672" spans="1:11">
      <c r="A672" t="s">
        <v>3626</v>
      </c>
      <c r="B672" t="s">
        <v>3685</v>
      </c>
      <c r="C672" t="s">
        <v>4486</v>
      </c>
      <c r="D672">
        <v>0.22</v>
      </c>
      <c r="E672">
        <v>0.22</v>
      </c>
      <c r="F672">
        <v>0</v>
      </c>
      <c r="G672">
        <v>0</v>
      </c>
      <c r="H672">
        <v>0</v>
      </c>
      <c r="I672">
        <v>0</v>
      </c>
      <c r="J672">
        <v>0</v>
      </c>
      <c r="K672">
        <v>0</v>
      </c>
    </row>
    <row r="673" spans="1:11">
      <c r="A673" t="s">
        <v>3626</v>
      </c>
      <c r="B673" t="s">
        <v>3704</v>
      </c>
      <c r="C673" t="s">
        <v>4487</v>
      </c>
      <c r="D673">
        <v>0.22</v>
      </c>
      <c r="E673">
        <v>0</v>
      </c>
      <c r="F673">
        <v>0.2</v>
      </c>
      <c r="G673">
        <v>0.09</v>
      </c>
      <c r="H673">
        <v>0</v>
      </c>
      <c r="I673">
        <v>0</v>
      </c>
      <c r="J673">
        <v>0</v>
      </c>
      <c r="K673">
        <v>0</v>
      </c>
    </row>
    <row r="674" spans="1:11">
      <c r="A674" t="s">
        <v>3626</v>
      </c>
      <c r="B674" t="s">
        <v>3627</v>
      </c>
      <c r="C674" t="s">
        <v>4488</v>
      </c>
      <c r="D674">
        <v>0.22</v>
      </c>
      <c r="E674">
        <v>0</v>
      </c>
      <c r="F674">
        <v>0.2</v>
      </c>
      <c r="G674">
        <v>0.09</v>
      </c>
      <c r="H674">
        <v>0</v>
      </c>
      <c r="I674">
        <v>0</v>
      </c>
      <c r="J674">
        <v>0</v>
      </c>
      <c r="K674">
        <v>0</v>
      </c>
    </row>
    <row r="675" spans="1:11">
      <c r="A675" t="s">
        <v>3626</v>
      </c>
      <c r="B675" t="s">
        <v>3704</v>
      </c>
      <c r="C675" t="s">
        <v>4489</v>
      </c>
      <c r="D675">
        <v>0.22</v>
      </c>
      <c r="E675">
        <v>0</v>
      </c>
      <c r="F675">
        <v>0.2</v>
      </c>
      <c r="G675">
        <v>0.09</v>
      </c>
      <c r="H675">
        <v>0</v>
      </c>
      <c r="I675">
        <v>0</v>
      </c>
      <c r="J675">
        <v>0</v>
      </c>
      <c r="K675">
        <v>0</v>
      </c>
    </row>
    <row r="676" spans="1:11">
      <c r="A676" t="s">
        <v>3626</v>
      </c>
      <c r="B676" t="s">
        <v>3758</v>
      </c>
      <c r="C676" t="s">
        <v>4490</v>
      </c>
      <c r="D676">
        <v>0.22</v>
      </c>
      <c r="E676">
        <v>0</v>
      </c>
      <c r="F676">
        <v>0.2</v>
      </c>
      <c r="G676">
        <v>0.09</v>
      </c>
      <c r="H676">
        <v>0</v>
      </c>
      <c r="I676">
        <v>0</v>
      </c>
      <c r="J676">
        <v>0</v>
      </c>
      <c r="K676">
        <v>0</v>
      </c>
    </row>
    <row r="677" spans="1:11">
      <c r="A677" t="s">
        <v>3626</v>
      </c>
      <c r="B677" t="s">
        <v>3685</v>
      </c>
      <c r="C677" t="s">
        <v>4491</v>
      </c>
      <c r="D677">
        <v>0.22</v>
      </c>
      <c r="E677">
        <v>0.22</v>
      </c>
      <c r="F677">
        <v>0</v>
      </c>
      <c r="G677">
        <v>0</v>
      </c>
      <c r="H677">
        <v>0</v>
      </c>
      <c r="I677">
        <v>0</v>
      </c>
      <c r="J677">
        <v>0</v>
      </c>
      <c r="K677">
        <v>0</v>
      </c>
    </row>
    <row r="678" spans="1:11">
      <c r="A678" t="s">
        <v>3626</v>
      </c>
      <c r="B678" t="s">
        <v>3759</v>
      </c>
      <c r="C678" t="s">
        <v>4492</v>
      </c>
      <c r="D678">
        <v>0.22</v>
      </c>
      <c r="E678">
        <v>0</v>
      </c>
      <c r="F678">
        <v>0.2</v>
      </c>
      <c r="G678">
        <v>0.07000000000000001</v>
      </c>
      <c r="H678">
        <v>0</v>
      </c>
      <c r="I678">
        <v>0</v>
      </c>
      <c r="J678">
        <v>0</v>
      </c>
      <c r="K678">
        <v>0</v>
      </c>
    </row>
    <row r="679" spans="1:11">
      <c r="A679" t="s">
        <v>3626</v>
      </c>
      <c r="B679" t="s">
        <v>3759</v>
      </c>
      <c r="C679" t="s">
        <v>4493</v>
      </c>
      <c r="D679">
        <v>0.22</v>
      </c>
      <c r="E679">
        <v>0</v>
      </c>
      <c r="F679">
        <v>0.2</v>
      </c>
      <c r="G679">
        <v>0.07000000000000001</v>
      </c>
      <c r="H679">
        <v>0</v>
      </c>
      <c r="I679">
        <v>0</v>
      </c>
      <c r="J679">
        <v>0</v>
      </c>
      <c r="K679">
        <v>0</v>
      </c>
    </row>
    <row r="680" spans="1:11">
      <c r="A680" t="s">
        <v>3626</v>
      </c>
      <c r="B680" t="s">
        <v>3760</v>
      </c>
      <c r="C680" t="s">
        <v>4494</v>
      </c>
      <c r="D680">
        <v>0.22</v>
      </c>
      <c r="E680">
        <v>0</v>
      </c>
      <c r="F680">
        <v>0.2</v>
      </c>
      <c r="G680">
        <v>0.07000000000000001</v>
      </c>
      <c r="H680">
        <v>0</v>
      </c>
      <c r="I680">
        <v>0</v>
      </c>
      <c r="J680">
        <v>0</v>
      </c>
      <c r="K680">
        <v>0</v>
      </c>
    </row>
    <row r="681" spans="1:11">
      <c r="A681" t="s">
        <v>3626</v>
      </c>
      <c r="B681" t="s">
        <v>3711</v>
      </c>
      <c r="C681" t="s">
        <v>4495</v>
      </c>
      <c r="D681">
        <v>0.22</v>
      </c>
      <c r="E681">
        <v>0</v>
      </c>
      <c r="F681">
        <v>0.2</v>
      </c>
      <c r="G681">
        <v>0.07000000000000001</v>
      </c>
      <c r="H681">
        <v>0</v>
      </c>
      <c r="I681">
        <v>0</v>
      </c>
      <c r="J681">
        <v>0</v>
      </c>
      <c r="K681">
        <v>0</v>
      </c>
    </row>
    <row r="682" spans="1:11">
      <c r="A682" t="s">
        <v>3626</v>
      </c>
      <c r="B682" t="s">
        <v>3760</v>
      </c>
      <c r="C682" t="s">
        <v>4496</v>
      </c>
      <c r="D682">
        <v>0.22</v>
      </c>
      <c r="E682">
        <v>0</v>
      </c>
      <c r="F682">
        <v>0.2</v>
      </c>
      <c r="G682">
        <v>0.07000000000000001</v>
      </c>
      <c r="H682">
        <v>0</v>
      </c>
      <c r="I682">
        <v>0</v>
      </c>
      <c r="J682">
        <v>0</v>
      </c>
      <c r="K682">
        <v>0</v>
      </c>
    </row>
    <row r="683" spans="1:11">
      <c r="A683" t="s">
        <v>3626</v>
      </c>
      <c r="B683" t="s">
        <v>3689</v>
      </c>
      <c r="C683" t="s">
        <v>4497</v>
      </c>
      <c r="D683">
        <v>0.21</v>
      </c>
      <c r="E683">
        <v>0</v>
      </c>
      <c r="F683">
        <v>0.2</v>
      </c>
      <c r="G683">
        <v>0.06</v>
      </c>
      <c r="H683">
        <v>0</v>
      </c>
      <c r="I683">
        <v>0</v>
      </c>
      <c r="J683">
        <v>0</v>
      </c>
      <c r="K683">
        <v>0</v>
      </c>
    </row>
    <row r="684" spans="1:11">
      <c r="A684" t="s">
        <v>3626</v>
      </c>
      <c r="B684" t="s">
        <v>3663</v>
      </c>
      <c r="C684" t="s">
        <v>4498</v>
      </c>
      <c r="D684">
        <v>0.21</v>
      </c>
      <c r="E684">
        <v>0</v>
      </c>
      <c r="F684">
        <v>0</v>
      </c>
      <c r="G684">
        <v>0.06</v>
      </c>
      <c r="H684">
        <v>0.2</v>
      </c>
      <c r="I684">
        <v>0</v>
      </c>
      <c r="J684">
        <v>0</v>
      </c>
      <c r="K684">
        <v>0</v>
      </c>
    </row>
    <row r="685" spans="1:11">
      <c r="A685" t="s">
        <v>3626</v>
      </c>
      <c r="B685" t="s">
        <v>3652</v>
      </c>
      <c r="C685" t="s">
        <v>4499</v>
      </c>
      <c r="D685">
        <v>0.21</v>
      </c>
      <c r="E685">
        <v>0</v>
      </c>
      <c r="F685">
        <v>0.2</v>
      </c>
      <c r="G685">
        <v>0.05</v>
      </c>
      <c r="H685">
        <v>0</v>
      </c>
      <c r="I685">
        <v>0</v>
      </c>
      <c r="J685">
        <v>0</v>
      </c>
      <c r="K685">
        <v>0</v>
      </c>
    </row>
    <row r="686" spans="1:11">
      <c r="A686" t="s">
        <v>3626</v>
      </c>
      <c r="B686" t="s">
        <v>3761</v>
      </c>
      <c r="C686" t="s">
        <v>4500</v>
      </c>
      <c r="D686">
        <v>0.21</v>
      </c>
      <c r="E686">
        <v>0</v>
      </c>
      <c r="F686">
        <v>0.2</v>
      </c>
      <c r="G686">
        <v>0.05</v>
      </c>
      <c r="H686">
        <v>0</v>
      </c>
      <c r="I686">
        <v>0</v>
      </c>
      <c r="J686">
        <v>0</v>
      </c>
      <c r="K686">
        <v>0</v>
      </c>
    </row>
    <row r="687" spans="1:11">
      <c r="A687" t="s">
        <v>3626</v>
      </c>
      <c r="B687" t="s">
        <v>3646</v>
      </c>
      <c r="C687" t="s">
        <v>4501</v>
      </c>
      <c r="D687">
        <v>0.21</v>
      </c>
      <c r="E687">
        <v>0</v>
      </c>
      <c r="F687">
        <v>0.2</v>
      </c>
      <c r="G687">
        <v>0.05</v>
      </c>
      <c r="H687">
        <v>0</v>
      </c>
      <c r="I687">
        <v>0</v>
      </c>
      <c r="J687">
        <v>0</v>
      </c>
      <c r="K687">
        <v>0</v>
      </c>
    </row>
    <row r="688" spans="1:11">
      <c r="A688" t="s">
        <v>3626</v>
      </c>
      <c r="B688" t="s">
        <v>3672</v>
      </c>
      <c r="C688" t="s">
        <v>4502</v>
      </c>
      <c r="D688">
        <v>0.21</v>
      </c>
      <c r="E688">
        <v>0</v>
      </c>
      <c r="F688">
        <v>0.2</v>
      </c>
      <c r="G688">
        <v>0.05</v>
      </c>
      <c r="H688">
        <v>0</v>
      </c>
      <c r="I688">
        <v>0</v>
      </c>
      <c r="J688">
        <v>0</v>
      </c>
      <c r="K688">
        <v>0</v>
      </c>
    </row>
    <row r="689" spans="1:11">
      <c r="A689" t="s">
        <v>3626</v>
      </c>
      <c r="B689" t="s">
        <v>3641</v>
      </c>
      <c r="C689" t="s">
        <v>4503</v>
      </c>
      <c r="D689">
        <v>0.21</v>
      </c>
      <c r="E689">
        <v>0</v>
      </c>
      <c r="F689">
        <v>0.2</v>
      </c>
      <c r="G689">
        <v>0.05</v>
      </c>
      <c r="H689">
        <v>0</v>
      </c>
      <c r="I689">
        <v>0</v>
      </c>
      <c r="J689">
        <v>0</v>
      </c>
      <c r="K689">
        <v>0</v>
      </c>
    </row>
    <row r="690" spans="1:11">
      <c r="A690" t="s">
        <v>3626</v>
      </c>
      <c r="B690" t="s">
        <v>3636</v>
      </c>
      <c r="C690" t="s">
        <v>4504</v>
      </c>
      <c r="D690">
        <v>0.21</v>
      </c>
      <c r="E690">
        <v>0</v>
      </c>
      <c r="F690">
        <v>0.2</v>
      </c>
      <c r="G690">
        <v>0.05</v>
      </c>
      <c r="H690">
        <v>0</v>
      </c>
      <c r="I690">
        <v>0</v>
      </c>
      <c r="J690">
        <v>0</v>
      </c>
      <c r="K690">
        <v>0</v>
      </c>
    </row>
    <row r="691" spans="1:11">
      <c r="A691" t="s">
        <v>3626</v>
      </c>
      <c r="B691" t="s">
        <v>3639</v>
      </c>
      <c r="C691" t="s">
        <v>4505</v>
      </c>
      <c r="D691">
        <v>0.21</v>
      </c>
      <c r="E691">
        <v>0</v>
      </c>
      <c r="F691">
        <v>0.2</v>
      </c>
      <c r="G691">
        <v>0.05</v>
      </c>
      <c r="H691">
        <v>0</v>
      </c>
      <c r="I691">
        <v>0</v>
      </c>
      <c r="J691">
        <v>0</v>
      </c>
      <c r="K691">
        <v>0</v>
      </c>
    </row>
    <row r="692" spans="1:11">
      <c r="A692" t="s">
        <v>3626</v>
      </c>
      <c r="B692" t="s">
        <v>3641</v>
      </c>
      <c r="C692" t="s">
        <v>4506</v>
      </c>
      <c r="D692">
        <v>0.21</v>
      </c>
      <c r="E692">
        <v>0</v>
      </c>
      <c r="F692">
        <v>0.2</v>
      </c>
      <c r="G692">
        <v>0.04</v>
      </c>
      <c r="H692">
        <v>0</v>
      </c>
      <c r="I692">
        <v>0</v>
      </c>
      <c r="J692">
        <v>0</v>
      </c>
      <c r="K692">
        <v>0</v>
      </c>
    </row>
    <row r="693" spans="1:11">
      <c r="A693" t="s">
        <v>3626</v>
      </c>
      <c r="B693" t="s">
        <v>3640</v>
      </c>
      <c r="C693" t="s">
        <v>4507</v>
      </c>
      <c r="D693">
        <v>0.21</v>
      </c>
      <c r="E693">
        <v>0</v>
      </c>
      <c r="F693">
        <v>0</v>
      </c>
      <c r="G693">
        <v>0.04</v>
      </c>
      <c r="H693">
        <v>0.2</v>
      </c>
      <c r="I693">
        <v>0</v>
      </c>
      <c r="J693">
        <v>0</v>
      </c>
      <c r="K693">
        <v>0</v>
      </c>
    </row>
    <row r="694" spans="1:11">
      <c r="A694" t="s">
        <v>3626</v>
      </c>
      <c r="B694" t="s">
        <v>3705</v>
      </c>
      <c r="C694" t="s">
        <v>4508</v>
      </c>
      <c r="D694">
        <v>0.21</v>
      </c>
      <c r="E694">
        <v>0</v>
      </c>
      <c r="F694">
        <v>0</v>
      </c>
      <c r="G694">
        <v>0.04</v>
      </c>
      <c r="H694">
        <v>0.2</v>
      </c>
      <c r="I694">
        <v>0</v>
      </c>
      <c r="J694">
        <v>0</v>
      </c>
      <c r="K694">
        <v>0</v>
      </c>
    </row>
    <row r="695" spans="1:11">
      <c r="A695" t="s">
        <v>3626</v>
      </c>
      <c r="B695" t="s">
        <v>3640</v>
      </c>
      <c r="C695" t="s">
        <v>4509</v>
      </c>
      <c r="D695">
        <v>0.21</v>
      </c>
      <c r="E695">
        <v>0</v>
      </c>
      <c r="F695">
        <v>0.2</v>
      </c>
      <c r="G695">
        <v>0.03</v>
      </c>
      <c r="H695">
        <v>0</v>
      </c>
      <c r="I695">
        <v>0</v>
      </c>
      <c r="J695">
        <v>0</v>
      </c>
      <c r="K695">
        <v>0</v>
      </c>
    </row>
    <row r="696" spans="1:11">
      <c r="A696" t="s">
        <v>3626</v>
      </c>
      <c r="B696" t="s">
        <v>3666</v>
      </c>
      <c r="C696" t="s">
        <v>4510</v>
      </c>
      <c r="D696">
        <v>0.21</v>
      </c>
      <c r="E696">
        <v>0</v>
      </c>
      <c r="F696">
        <v>0.2</v>
      </c>
      <c r="G696">
        <v>0.03</v>
      </c>
      <c r="H696">
        <v>0</v>
      </c>
      <c r="I696">
        <v>0</v>
      </c>
      <c r="J696">
        <v>0</v>
      </c>
      <c r="K696">
        <v>0</v>
      </c>
    </row>
    <row r="697" spans="1:11">
      <c r="A697" t="s">
        <v>3626</v>
      </c>
      <c r="B697" t="s">
        <v>3721</v>
      </c>
      <c r="C697" t="s">
        <v>4511</v>
      </c>
      <c r="D697">
        <v>0.21</v>
      </c>
      <c r="E697">
        <v>0</v>
      </c>
      <c r="F697">
        <v>0.2</v>
      </c>
      <c r="G697">
        <v>0.03</v>
      </c>
      <c r="H697">
        <v>0</v>
      </c>
      <c r="I697">
        <v>0</v>
      </c>
      <c r="J697">
        <v>0</v>
      </c>
      <c r="K697">
        <v>0</v>
      </c>
    </row>
    <row r="698" spans="1:11">
      <c r="A698" t="s">
        <v>3626</v>
      </c>
      <c r="B698" t="s">
        <v>3644</v>
      </c>
      <c r="C698" t="s">
        <v>4512</v>
      </c>
      <c r="D698">
        <v>0.21</v>
      </c>
      <c r="E698">
        <v>0</v>
      </c>
      <c r="F698">
        <v>0</v>
      </c>
      <c r="G698">
        <v>0.03</v>
      </c>
      <c r="H698">
        <v>0.2</v>
      </c>
      <c r="I698">
        <v>0</v>
      </c>
      <c r="J698">
        <v>0</v>
      </c>
      <c r="K698">
        <v>0</v>
      </c>
    </row>
    <row r="699" spans="1:11">
      <c r="A699" t="s">
        <v>3626</v>
      </c>
      <c r="B699" t="s">
        <v>3640</v>
      </c>
      <c r="C699" t="s">
        <v>4513</v>
      </c>
      <c r="D699">
        <v>0.21</v>
      </c>
      <c r="E699">
        <v>0</v>
      </c>
      <c r="F699">
        <v>0.2</v>
      </c>
      <c r="G699">
        <v>0.02</v>
      </c>
      <c r="H699">
        <v>0</v>
      </c>
      <c r="I699">
        <v>0</v>
      </c>
      <c r="J699">
        <v>0</v>
      </c>
      <c r="K699">
        <v>0</v>
      </c>
    </row>
    <row r="700" spans="1:11">
      <c r="A700" t="s">
        <v>3626</v>
      </c>
      <c r="B700" t="s">
        <v>3635</v>
      </c>
      <c r="C700" t="s">
        <v>4514</v>
      </c>
      <c r="D700">
        <v>0.2</v>
      </c>
      <c r="E700">
        <v>0</v>
      </c>
      <c r="F700">
        <v>0.2</v>
      </c>
      <c r="G700">
        <v>0.02</v>
      </c>
      <c r="H700">
        <v>0</v>
      </c>
      <c r="I700">
        <v>0</v>
      </c>
      <c r="J700">
        <v>0</v>
      </c>
      <c r="K700">
        <v>0</v>
      </c>
    </row>
    <row r="701" spans="1:11">
      <c r="A701" t="s">
        <v>3626</v>
      </c>
      <c r="B701" t="s">
        <v>3635</v>
      </c>
      <c r="C701" t="s">
        <v>4515</v>
      </c>
      <c r="D701">
        <v>0.2</v>
      </c>
      <c r="E701">
        <v>0</v>
      </c>
      <c r="F701">
        <v>0.2</v>
      </c>
      <c r="G701">
        <v>0.01</v>
      </c>
      <c r="H701">
        <v>0</v>
      </c>
      <c r="I701">
        <v>0</v>
      </c>
      <c r="J701">
        <v>0</v>
      </c>
      <c r="K701">
        <v>0</v>
      </c>
    </row>
    <row r="702" spans="1:11">
      <c r="A702" t="s">
        <v>3626</v>
      </c>
      <c r="B702" t="s">
        <v>3762</v>
      </c>
      <c r="C702" t="s">
        <v>4516</v>
      </c>
      <c r="D702">
        <v>0.2</v>
      </c>
      <c r="E702">
        <v>0</v>
      </c>
      <c r="F702">
        <v>0</v>
      </c>
      <c r="G702">
        <v>0.02</v>
      </c>
      <c r="H702">
        <v>0.2</v>
      </c>
      <c r="I702">
        <v>0</v>
      </c>
      <c r="J702">
        <v>0</v>
      </c>
      <c r="K702">
        <v>0</v>
      </c>
    </row>
    <row r="703" spans="1:11">
      <c r="A703" t="s">
        <v>3626</v>
      </c>
      <c r="B703" t="s">
        <v>3763</v>
      </c>
      <c r="C703" t="s">
        <v>4517</v>
      </c>
      <c r="D703">
        <v>0.2</v>
      </c>
      <c r="E703">
        <v>0</v>
      </c>
      <c r="F703">
        <v>0</v>
      </c>
      <c r="G703">
        <v>0.07000000000000001</v>
      </c>
      <c r="H703">
        <v>0.19</v>
      </c>
      <c r="I703">
        <v>0</v>
      </c>
      <c r="J703">
        <v>0</v>
      </c>
      <c r="K703">
        <v>0</v>
      </c>
    </row>
    <row r="704" spans="1:11">
      <c r="A704" t="s">
        <v>3626</v>
      </c>
      <c r="B704" t="s">
        <v>3764</v>
      </c>
      <c r="C704" t="s">
        <v>4518</v>
      </c>
      <c r="D704">
        <v>0.2</v>
      </c>
      <c r="E704">
        <v>0</v>
      </c>
      <c r="F704">
        <v>0</v>
      </c>
      <c r="G704">
        <v>0.01</v>
      </c>
      <c r="H704">
        <v>0.2</v>
      </c>
      <c r="I704">
        <v>0</v>
      </c>
      <c r="J704">
        <v>0</v>
      </c>
      <c r="K704">
        <v>0</v>
      </c>
    </row>
    <row r="705" spans="1:11">
      <c r="A705" t="s">
        <v>3626</v>
      </c>
      <c r="B705" t="s">
        <v>3765</v>
      </c>
      <c r="C705" t="s">
        <v>4519</v>
      </c>
      <c r="D705">
        <v>0.2</v>
      </c>
      <c r="E705">
        <v>0</v>
      </c>
      <c r="F705">
        <v>0.2</v>
      </c>
      <c r="G705">
        <v>0.01</v>
      </c>
      <c r="H705">
        <v>0</v>
      </c>
      <c r="I705">
        <v>0</v>
      </c>
      <c r="J705">
        <v>0</v>
      </c>
      <c r="K705">
        <v>0</v>
      </c>
    </row>
    <row r="706" spans="1:11">
      <c r="A706" t="s">
        <v>3626</v>
      </c>
      <c r="B706" t="s">
        <v>3643</v>
      </c>
      <c r="C706" t="s">
        <v>4520</v>
      </c>
      <c r="D706">
        <v>0.2</v>
      </c>
      <c r="E706">
        <v>0</v>
      </c>
      <c r="F706">
        <v>0</v>
      </c>
      <c r="G706">
        <v>0.04</v>
      </c>
      <c r="H706">
        <v>0.19</v>
      </c>
      <c r="I706">
        <v>0</v>
      </c>
      <c r="J706">
        <v>0</v>
      </c>
      <c r="K706">
        <v>0</v>
      </c>
    </row>
    <row r="707" spans="1:11">
      <c r="A707" t="s">
        <v>3626</v>
      </c>
      <c r="B707" t="s">
        <v>3638</v>
      </c>
      <c r="C707" t="s">
        <v>4521</v>
      </c>
      <c r="D707">
        <v>0.2</v>
      </c>
      <c r="E707">
        <v>0.01</v>
      </c>
      <c r="F707">
        <v>0</v>
      </c>
      <c r="G707">
        <v>0.02</v>
      </c>
      <c r="H707">
        <v>0.2</v>
      </c>
      <c r="I707">
        <v>0</v>
      </c>
      <c r="J707">
        <v>0</v>
      </c>
      <c r="K707">
        <v>0</v>
      </c>
    </row>
    <row r="708" spans="1:11">
      <c r="A708" t="s">
        <v>3626</v>
      </c>
      <c r="B708" t="s">
        <v>3641</v>
      </c>
      <c r="C708" t="s">
        <v>4522</v>
      </c>
      <c r="D708">
        <v>0.2</v>
      </c>
      <c r="E708">
        <v>0</v>
      </c>
      <c r="F708">
        <v>0.2</v>
      </c>
      <c r="G708">
        <v>0</v>
      </c>
      <c r="H708">
        <v>0</v>
      </c>
      <c r="I708">
        <v>0</v>
      </c>
      <c r="J708">
        <v>0</v>
      </c>
      <c r="K708">
        <v>0</v>
      </c>
    </row>
    <row r="709" spans="1:11">
      <c r="A709" t="s">
        <v>3626</v>
      </c>
      <c r="B709" t="s">
        <v>3718</v>
      </c>
      <c r="C709" t="s">
        <v>4523</v>
      </c>
      <c r="D709">
        <v>0.2</v>
      </c>
      <c r="E709">
        <v>0</v>
      </c>
      <c r="F709">
        <v>0</v>
      </c>
      <c r="G709">
        <v>0</v>
      </c>
      <c r="H709">
        <v>0.2</v>
      </c>
      <c r="I709">
        <v>0</v>
      </c>
      <c r="J709">
        <v>0</v>
      </c>
      <c r="K709">
        <v>0</v>
      </c>
    </row>
    <row r="710" spans="1:11">
      <c r="A710" t="s">
        <v>3626</v>
      </c>
      <c r="B710" t="s">
        <v>3691</v>
      </c>
      <c r="C710" t="s">
        <v>4524</v>
      </c>
      <c r="D710">
        <v>0.2</v>
      </c>
      <c r="E710">
        <v>0</v>
      </c>
      <c r="F710">
        <v>0</v>
      </c>
      <c r="G710">
        <v>0</v>
      </c>
      <c r="H710">
        <v>0.2</v>
      </c>
      <c r="I710">
        <v>0</v>
      </c>
      <c r="J710">
        <v>0</v>
      </c>
      <c r="K710">
        <v>0</v>
      </c>
    </row>
    <row r="711" spans="1:11">
      <c r="A711" t="s">
        <v>3626</v>
      </c>
      <c r="B711" t="s">
        <v>3720</v>
      </c>
      <c r="C711" t="s">
        <v>4525</v>
      </c>
      <c r="D711">
        <v>0.2</v>
      </c>
      <c r="E711">
        <v>0</v>
      </c>
      <c r="F711">
        <v>0</v>
      </c>
      <c r="G711">
        <v>0</v>
      </c>
      <c r="H711">
        <v>0.2</v>
      </c>
      <c r="I711">
        <v>0</v>
      </c>
      <c r="J711">
        <v>0</v>
      </c>
      <c r="K711">
        <v>0</v>
      </c>
    </row>
    <row r="712" spans="1:11">
      <c r="A712" t="s">
        <v>3626</v>
      </c>
      <c r="B712" t="s">
        <v>3766</v>
      </c>
      <c r="C712" t="s">
        <v>4526</v>
      </c>
      <c r="D712">
        <v>0.2</v>
      </c>
      <c r="E712">
        <v>0</v>
      </c>
      <c r="F712">
        <v>0</v>
      </c>
      <c r="G712">
        <v>0</v>
      </c>
      <c r="H712">
        <v>0.2</v>
      </c>
      <c r="I712">
        <v>0</v>
      </c>
      <c r="J712">
        <v>0</v>
      </c>
      <c r="K712">
        <v>0</v>
      </c>
    </row>
    <row r="713" spans="1:11">
      <c r="A713" t="s">
        <v>3626</v>
      </c>
      <c r="B713" t="s">
        <v>3645</v>
      </c>
      <c r="C713" t="s">
        <v>4527</v>
      </c>
      <c r="D713">
        <v>0.2</v>
      </c>
      <c r="E713">
        <v>0</v>
      </c>
      <c r="F713">
        <v>0</v>
      </c>
      <c r="G713">
        <v>0</v>
      </c>
      <c r="H713">
        <v>0.2</v>
      </c>
      <c r="I713">
        <v>0</v>
      </c>
      <c r="J713">
        <v>0</v>
      </c>
      <c r="K713">
        <v>0</v>
      </c>
    </row>
    <row r="714" spans="1:11">
      <c r="A714" t="s">
        <v>3626</v>
      </c>
      <c r="B714" t="s">
        <v>3767</v>
      </c>
      <c r="C714" t="s">
        <v>4528</v>
      </c>
      <c r="D714">
        <v>0.2</v>
      </c>
      <c r="E714">
        <v>0</v>
      </c>
      <c r="F714">
        <v>0</v>
      </c>
      <c r="G714">
        <v>0</v>
      </c>
      <c r="H714">
        <v>0.2</v>
      </c>
      <c r="I714">
        <v>0</v>
      </c>
      <c r="J714">
        <v>0</v>
      </c>
      <c r="K714">
        <v>0</v>
      </c>
    </row>
    <row r="715" spans="1:11">
      <c r="A715" t="s">
        <v>3626</v>
      </c>
      <c r="B715" t="s">
        <v>3707</v>
      </c>
      <c r="C715" t="s">
        <v>4529</v>
      </c>
      <c r="D715">
        <v>0.2</v>
      </c>
      <c r="E715">
        <v>0</v>
      </c>
      <c r="F715">
        <v>0</v>
      </c>
      <c r="G715">
        <v>0</v>
      </c>
      <c r="H715">
        <v>0.2</v>
      </c>
      <c r="I715">
        <v>0</v>
      </c>
      <c r="J715">
        <v>0</v>
      </c>
      <c r="K715">
        <v>0</v>
      </c>
    </row>
    <row r="716" spans="1:11">
      <c r="A716" t="s">
        <v>3626</v>
      </c>
      <c r="B716" t="s">
        <v>3768</v>
      </c>
      <c r="C716" t="s">
        <v>4530</v>
      </c>
      <c r="D716">
        <v>0.2</v>
      </c>
      <c r="E716">
        <v>0</v>
      </c>
      <c r="F716">
        <v>0</v>
      </c>
      <c r="G716">
        <v>0</v>
      </c>
      <c r="H716">
        <v>0.2</v>
      </c>
      <c r="I716">
        <v>0</v>
      </c>
      <c r="J716">
        <v>0</v>
      </c>
      <c r="K716">
        <v>0</v>
      </c>
    </row>
    <row r="717" spans="1:11">
      <c r="A717" t="s">
        <v>3626</v>
      </c>
      <c r="B717" t="s">
        <v>3719</v>
      </c>
      <c r="C717" t="s">
        <v>4531</v>
      </c>
      <c r="D717">
        <v>0.2</v>
      </c>
      <c r="E717">
        <v>0</v>
      </c>
      <c r="F717">
        <v>0</v>
      </c>
      <c r="G717">
        <v>0</v>
      </c>
      <c r="H717">
        <v>0.2</v>
      </c>
      <c r="I717">
        <v>0</v>
      </c>
      <c r="J717">
        <v>0</v>
      </c>
      <c r="K717">
        <v>0</v>
      </c>
    </row>
    <row r="718" spans="1:11">
      <c r="A718" t="s">
        <v>3626</v>
      </c>
      <c r="B718" t="s">
        <v>3737</v>
      </c>
      <c r="C718" t="s">
        <v>4532</v>
      </c>
      <c r="D718">
        <v>0.2</v>
      </c>
      <c r="E718">
        <v>0</v>
      </c>
      <c r="F718">
        <v>0</v>
      </c>
      <c r="G718">
        <v>0</v>
      </c>
      <c r="H718">
        <v>0.2</v>
      </c>
      <c r="I718">
        <v>0</v>
      </c>
      <c r="J718">
        <v>0</v>
      </c>
      <c r="K718">
        <v>0</v>
      </c>
    </row>
    <row r="719" spans="1:11">
      <c r="A719" t="s">
        <v>3626</v>
      </c>
      <c r="B719" t="s">
        <v>3719</v>
      </c>
      <c r="C719" t="s">
        <v>4533</v>
      </c>
      <c r="D719">
        <v>0.2</v>
      </c>
      <c r="E719">
        <v>0</v>
      </c>
      <c r="F719">
        <v>0</v>
      </c>
      <c r="G719">
        <v>0</v>
      </c>
      <c r="H719">
        <v>0.2</v>
      </c>
      <c r="I719">
        <v>0</v>
      </c>
      <c r="J719">
        <v>0</v>
      </c>
      <c r="K719">
        <v>0</v>
      </c>
    </row>
    <row r="720" spans="1:11">
      <c r="A720" t="s">
        <v>3626</v>
      </c>
      <c r="B720" t="s">
        <v>3715</v>
      </c>
      <c r="C720" t="s">
        <v>4534</v>
      </c>
      <c r="D720">
        <v>0.2</v>
      </c>
      <c r="E720">
        <v>0</v>
      </c>
      <c r="F720">
        <v>0</v>
      </c>
      <c r="G720">
        <v>0</v>
      </c>
      <c r="H720">
        <v>0.2</v>
      </c>
      <c r="I720">
        <v>0</v>
      </c>
      <c r="J720">
        <v>0</v>
      </c>
      <c r="K720">
        <v>0</v>
      </c>
    </row>
    <row r="721" spans="1:11">
      <c r="A721" t="s">
        <v>3626</v>
      </c>
      <c r="B721" t="s">
        <v>3737</v>
      </c>
      <c r="C721" t="s">
        <v>4535</v>
      </c>
      <c r="D721">
        <v>0.2</v>
      </c>
      <c r="E721">
        <v>0</v>
      </c>
      <c r="F721">
        <v>0</v>
      </c>
      <c r="G721">
        <v>0</v>
      </c>
      <c r="H721">
        <v>0.2</v>
      </c>
      <c r="I721">
        <v>0</v>
      </c>
      <c r="J721">
        <v>0</v>
      </c>
      <c r="K721">
        <v>0</v>
      </c>
    </row>
    <row r="722" spans="1:11">
      <c r="A722" t="s">
        <v>3626</v>
      </c>
      <c r="B722" t="s">
        <v>3769</v>
      </c>
      <c r="C722" t="s">
        <v>4536</v>
      </c>
      <c r="D722">
        <v>0.2</v>
      </c>
      <c r="E722">
        <v>0</v>
      </c>
      <c r="F722">
        <v>0</v>
      </c>
      <c r="G722">
        <v>0</v>
      </c>
      <c r="H722">
        <v>0.2</v>
      </c>
      <c r="I722">
        <v>0</v>
      </c>
      <c r="J722">
        <v>0</v>
      </c>
      <c r="K722">
        <v>0</v>
      </c>
    </row>
    <row r="723" spans="1:11">
      <c r="A723" t="s">
        <v>3626</v>
      </c>
      <c r="B723" t="s">
        <v>3770</v>
      </c>
      <c r="C723" t="s">
        <v>4537</v>
      </c>
      <c r="D723">
        <v>0.2</v>
      </c>
      <c r="E723">
        <v>0</v>
      </c>
      <c r="F723">
        <v>0</v>
      </c>
      <c r="G723">
        <v>0</v>
      </c>
      <c r="H723">
        <v>0.2</v>
      </c>
      <c r="I723">
        <v>0</v>
      </c>
      <c r="J723">
        <v>0</v>
      </c>
      <c r="K723">
        <v>0</v>
      </c>
    </row>
    <row r="724" spans="1:11">
      <c r="A724" t="s">
        <v>3626</v>
      </c>
      <c r="B724" t="s">
        <v>3718</v>
      </c>
      <c r="C724" t="s">
        <v>4538</v>
      </c>
      <c r="D724">
        <v>0.2</v>
      </c>
      <c r="E724">
        <v>0</v>
      </c>
      <c r="F724">
        <v>0</v>
      </c>
      <c r="G724">
        <v>0</v>
      </c>
      <c r="H724">
        <v>0.2</v>
      </c>
      <c r="I724">
        <v>0</v>
      </c>
      <c r="J724">
        <v>0</v>
      </c>
      <c r="K724">
        <v>0</v>
      </c>
    </row>
    <row r="725" spans="1:11">
      <c r="A725" t="s">
        <v>3626</v>
      </c>
      <c r="B725" t="s">
        <v>3771</v>
      </c>
      <c r="C725" t="s">
        <v>4539</v>
      </c>
      <c r="D725">
        <v>0.2</v>
      </c>
      <c r="E725">
        <v>0</v>
      </c>
      <c r="F725">
        <v>0</v>
      </c>
      <c r="G725">
        <v>0</v>
      </c>
      <c r="H725">
        <v>0.2</v>
      </c>
      <c r="I725">
        <v>0</v>
      </c>
      <c r="J725">
        <v>0</v>
      </c>
      <c r="K725">
        <v>0</v>
      </c>
    </row>
    <row r="726" spans="1:11">
      <c r="A726" t="s">
        <v>3626</v>
      </c>
      <c r="B726" t="s">
        <v>3693</v>
      </c>
      <c r="C726" t="s">
        <v>4540</v>
      </c>
      <c r="D726">
        <v>0.2</v>
      </c>
      <c r="E726">
        <v>0</v>
      </c>
      <c r="F726">
        <v>0</v>
      </c>
      <c r="G726">
        <v>0</v>
      </c>
      <c r="H726">
        <v>0.2</v>
      </c>
      <c r="I726">
        <v>0</v>
      </c>
      <c r="J726">
        <v>0</v>
      </c>
      <c r="K726">
        <v>0</v>
      </c>
    </row>
    <row r="727" spans="1:11">
      <c r="A727" t="s">
        <v>3626</v>
      </c>
      <c r="B727" t="s">
        <v>3633</v>
      </c>
      <c r="C727" t="s">
        <v>4541</v>
      </c>
      <c r="D727">
        <v>0.2</v>
      </c>
      <c r="E727">
        <v>0</v>
      </c>
      <c r="F727">
        <v>0</v>
      </c>
      <c r="G727">
        <v>0</v>
      </c>
      <c r="H727">
        <v>0.2</v>
      </c>
      <c r="I727">
        <v>0</v>
      </c>
      <c r="J727">
        <v>0</v>
      </c>
      <c r="K727">
        <v>0</v>
      </c>
    </row>
    <row r="728" spans="1:11">
      <c r="A728" t="s">
        <v>3626</v>
      </c>
      <c r="B728" t="s">
        <v>3772</v>
      </c>
      <c r="C728" t="s">
        <v>4542</v>
      </c>
      <c r="D728">
        <v>0.2</v>
      </c>
      <c r="E728">
        <v>0</v>
      </c>
      <c r="F728">
        <v>0</v>
      </c>
      <c r="G728">
        <v>0</v>
      </c>
      <c r="H728">
        <v>0.2</v>
      </c>
      <c r="I728">
        <v>0</v>
      </c>
      <c r="J728">
        <v>0</v>
      </c>
      <c r="K728">
        <v>0</v>
      </c>
    </row>
    <row r="729" spans="1:11">
      <c r="A729" t="s">
        <v>3626</v>
      </c>
      <c r="B729" t="s">
        <v>3719</v>
      </c>
      <c r="C729" t="s">
        <v>4543</v>
      </c>
      <c r="D729">
        <v>0.2</v>
      </c>
      <c r="E729">
        <v>0</v>
      </c>
      <c r="F729">
        <v>0</v>
      </c>
      <c r="G729">
        <v>0</v>
      </c>
      <c r="H729">
        <v>0.2</v>
      </c>
      <c r="I729">
        <v>0</v>
      </c>
      <c r="J729">
        <v>0</v>
      </c>
      <c r="K729">
        <v>0</v>
      </c>
    </row>
    <row r="730" spans="1:11">
      <c r="A730" t="s">
        <v>3626</v>
      </c>
      <c r="B730" t="s">
        <v>3679</v>
      </c>
      <c r="C730" t="s">
        <v>4544</v>
      </c>
      <c r="D730">
        <v>0.2</v>
      </c>
      <c r="E730">
        <v>0</v>
      </c>
      <c r="F730">
        <v>0</v>
      </c>
      <c r="G730">
        <v>0</v>
      </c>
      <c r="H730">
        <v>0.2</v>
      </c>
      <c r="I730">
        <v>0</v>
      </c>
      <c r="J730">
        <v>0</v>
      </c>
      <c r="K730">
        <v>0</v>
      </c>
    </row>
    <row r="731" spans="1:11">
      <c r="A731" t="s">
        <v>3626</v>
      </c>
      <c r="B731" t="s">
        <v>3718</v>
      </c>
      <c r="C731" t="s">
        <v>4545</v>
      </c>
      <c r="D731">
        <v>0.2</v>
      </c>
      <c r="E731">
        <v>0</v>
      </c>
      <c r="F731">
        <v>0</v>
      </c>
      <c r="G731">
        <v>0</v>
      </c>
      <c r="H731">
        <v>0.2</v>
      </c>
      <c r="I731">
        <v>0</v>
      </c>
      <c r="J731">
        <v>0</v>
      </c>
      <c r="K731">
        <v>0</v>
      </c>
    </row>
    <row r="732" spans="1:11">
      <c r="A732" t="s">
        <v>3626</v>
      </c>
      <c r="B732" t="s">
        <v>3720</v>
      </c>
      <c r="C732" t="s">
        <v>4546</v>
      </c>
      <c r="D732">
        <v>0.2</v>
      </c>
      <c r="E732">
        <v>0</v>
      </c>
      <c r="F732">
        <v>0</v>
      </c>
      <c r="G732">
        <v>0</v>
      </c>
      <c r="H732">
        <v>0.2</v>
      </c>
      <c r="I732">
        <v>0</v>
      </c>
      <c r="J732">
        <v>0</v>
      </c>
      <c r="K732">
        <v>0</v>
      </c>
    </row>
    <row r="733" spans="1:11">
      <c r="A733" t="s">
        <v>3626</v>
      </c>
      <c r="B733" t="s">
        <v>3719</v>
      </c>
      <c r="C733" t="s">
        <v>4547</v>
      </c>
      <c r="D733">
        <v>0.2</v>
      </c>
      <c r="E733">
        <v>0</v>
      </c>
      <c r="F733">
        <v>0</v>
      </c>
      <c r="G733">
        <v>0</v>
      </c>
      <c r="H733">
        <v>0.2</v>
      </c>
      <c r="I733">
        <v>0</v>
      </c>
      <c r="J733">
        <v>0</v>
      </c>
      <c r="K733">
        <v>0</v>
      </c>
    </row>
    <row r="734" spans="1:11">
      <c r="A734" t="s">
        <v>3626</v>
      </c>
      <c r="B734" t="s">
        <v>3773</v>
      </c>
      <c r="C734" t="s">
        <v>4548</v>
      </c>
      <c r="D734">
        <v>0.2</v>
      </c>
      <c r="E734">
        <v>0</v>
      </c>
      <c r="F734">
        <v>0</v>
      </c>
      <c r="G734">
        <v>0</v>
      </c>
      <c r="H734">
        <v>0.2</v>
      </c>
      <c r="I734">
        <v>0</v>
      </c>
      <c r="J734">
        <v>0</v>
      </c>
      <c r="K734">
        <v>0</v>
      </c>
    </row>
    <row r="735" spans="1:11">
      <c r="A735" t="s">
        <v>3626</v>
      </c>
      <c r="B735" t="s">
        <v>3745</v>
      </c>
      <c r="C735" t="s">
        <v>4549</v>
      </c>
      <c r="D735">
        <v>0.2</v>
      </c>
      <c r="E735">
        <v>0</v>
      </c>
      <c r="F735">
        <v>0</v>
      </c>
      <c r="G735">
        <v>0</v>
      </c>
      <c r="H735">
        <v>0.2</v>
      </c>
      <c r="I735">
        <v>0</v>
      </c>
      <c r="J735">
        <v>0</v>
      </c>
      <c r="K735">
        <v>0</v>
      </c>
    </row>
    <row r="736" spans="1:11">
      <c r="A736" t="s">
        <v>3626</v>
      </c>
      <c r="B736" t="s">
        <v>3718</v>
      </c>
      <c r="C736" t="s">
        <v>4550</v>
      </c>
      <c r="D736">
        <v>0.2</v>
      </c>
      <c r="E736">
        <v>0</v>
      </c>
      <c r="F736">
        <v>0</v>
      </c>
      <c r="G736">
        <v>0</v>
      </c>
      <c r="H736">
        <v>0.2</v>
      </c>
      <c r="I736">
        <v>0</v>
      </c>
      <c r="J736">
        <v>0</v>
      </c>
      <c r="K736">
        <v>0</v>
      </c>
    </row>
    <row r="737" spans="1:11">
      <c r="A737" t="s">
        <v>3626</v>
      </c>
      <c r="B737" t="s">
        <v>3720</v>
      </c>
      <c r="C737" t="s">
        <v>4551</v>
      </c>
      <c r="D737">
        <v>0.2</v>
      </c>
      <c r="E737">
        <v>0</v>
      </c>
      <c r="F737">
        <v>0</v>
      </c>
      <c r="G737">
        <v>0</v>
      </c>
      <c r="H737">
        <v>0.2</v>
      </c>
      <c r="I737">
        <v>0</v>
      </c>
      <c r="J737">
        <v>0</v>
      </c>
      <c r="K737">
        <v>0</v>
      </c>
    </row>
    <row r="738" spans="1:11">
      <c r="A738" t="s">
        <v>3626</v>
      </c>
      <c r="B738" t="s">
        <v>3691</v>
      </c>
      <c r="C738" t="s">
        <v>4552</v>
      </c>
      <c r="D738">
        <v>0.2</v>
      </c>
      <c r="E738">
        <v>0</v>
      </c>
      <c r="F738">
        <v>0</v>
      </c>
      <c r="G738">
        <v>0</v>
      </c>
      <c r="H738">
        <v>0.2</v>
      </c>
      <c r="I738">
        <v>0</v>
      </c>
      <c r="J738">
        <v>0</v>
      </c>
      <c r="K738">
        <v>0</v>
      </c>
    </row>
    <row r="739" spans="1:11">
      <c r="A739" t="s">
        <v>3626</v>
      </c>
      <c r="B739" t="s">
        <v>3719</v>
      </c>
      <c r="C739" t="s">
        <v>4553</v>
      </c>
      <c r="D739">
        <v>0.2</v>
      </c>
      <c r="E739">
        <v>0</v>
      </c>
      <c r="F739">
        <v>0</v>
      </c>
      <c r="G739">
        <v>0</v>
      </c>
      <c r="H739">
        <v>0.2</v>
      </c>
      <c r="I739">
        <v>0</v>
      </c>
      <c r="J739">
        <v>0</v>
      </c>
      <c r="K739">
        <v>0</v>
      </c>
    </row>
    <row r="740" spans="1:11">
      <c r="A740" t="s">
        <v>3626</v>
      </c>
      <c r="B740" t="s">
        <v>3633</v>
      </c>
      <c r="C740" t="s">
        <v>4554</v>
      </c>
      <c r="D740">
        <v>0.2</v>
      </c>
      <c r="E740">
        <v>0</v>
      </c>
      <c r="F740">
        <v>0</v>
      </c>
      <c r="G740">
        <v>0</v>
      </c>
      <c r="H740">
        <v>0.2</v>
      </c>
      <c r="I740">
        <v>0</v>
      </c>
      <c r="J740">
        <v>0</v>
      </c>
      <c r="K740">
        <v>0</v>
      </c>
    </row>
    <row r="741" spans="1:11">
      <c r="A741" t="s">
        <v>3626</v>
      </c>
      <c r="B741" t="s">
        <v>3774</v>
      </c>
      <c r="C741" t="s">
        <v>4555</v>
      </c>
      <c r="D741">
        <v>0.2</v>
      </c>
      <c r="E741">
        <v>0</v>
      </c>
      <c r="F741">
        <v>0</v>
      </c>
      <c r="G741">
        <v>0</v>
      </c>
      <c r="H741">
        <v>0.2</v>
      </c>
      <c r="I741">
        <v>0</v>
      </c>
      <c r="J741">
        <v>0</v>
      </c>
      <c r="K741">
        <v>0</v>
      </c>
    </row>
    <row r="742" spans="1:11">
      <c r="A742" t="s">
        <v>3626</v>
      </c>
      <c r="B742" t="s">
        <v>3718</v>
      </c>
      <c r="C742" t="s">
        <v>4556</v>
      </c>
      <c r="D742">
        <v>0.2</v>
      </c>
      <c r="E742">
        <v>0</v>
      </c>
      <c r="F742">
        <v>0</v>
      </c>
      <c r="G742">
        <v>0</v>
      </c>
      <c r="H742">
        <v>0.2</v>
      </c>
      <c r="I742">
        <v>0</v>
      </c>
      <c r="J742">
        <v>0</v>
      </c>
      <c r="K742">
        <v>0</v>
      </c>
    </row>
    <row r="743" spans="1:11">
      <c r="A743" t="s">
        <v>3626</v>
      </c>
      <c r="B743" t="s">
        <v>3775</v>
      </c>
      <c r="C743" t="s">
        <v>4557</v>
      </c>
      <c r="D743">
        <v>0.2</v>
      </c>
      <c r="E743">
        <v>0</v>
      </c>
      <c r="F743">
        <v>0</v>
      </c>
      <c r="G743">
        <v>0</v>
      </c>
      <c r="H743">
        <v>0.2</v>
      </c>
      <c r="I743">
        <v>0</v>
      </c>
      <c r="J743">
        <v>0</v>
      </c>
      <c r="K743">
        <v>0</v>
      </c>
    </row>
    <row r="744" spans="1:11">
      <c r="A744" t="s">
        <v>3626</v>
      </c>
      <c r="B744" t="s">
        <v>3686</v>
      </c>
      <c r="C744" t="s">
        <v>4558</v>
      </c>
      <c r="D744">
        <v>0.2</v>
      </c>
      <c r="E744">
        <v>0</v>
      </c>
      <c r="F744">
        <v>0.2</v>
      </c>
      <c r="G744">
        <v>0</v>
      </c>
      <c r="H744">
        <v>0</v>
      </c>
      <c r="I744">
        <v>0</v>
      </c>
      <c r="J744">
        <v>0</v>
      </c>
      <c r="K744">
        <v>0</v>
      </c>
    </row>
    <row r="745" spans="1:11">
      <c r="A745" t="s">
        <v>3626</v>
      </c>
      <c r="B745" t="s">
        <v>3635</v>
      </c>
      <c r="C745" t="s">
        <v>4559</v>
      </c>
      <c r="D745">
        <v>0.2</v>
      </c>
      <c r="E745">
        <v>0</v>
      </c>
      <c r="F745">
        <v>0.2</v>
      </c>
      <c r="G745">
        <v>0</v>
      </c>
      <c r="H745">
        <v>0</v>
      </c>
      <c r="I745">
        <v>0</v>
      </c>
      <c r="J745">
        <v>0</v>
      </c>
      <c r="K745">
        <v>0</v>
      </c>
    </row>
    <row r="746" spans="1:11">
      <c r="A746" t="s">
        <v>3626</v>
      </c>
      <c r="B746" t="s">
        <v>3776</v>
      </c>
      <c r="C746" t="s">
        <v>4560</v>
      </c>
      <c r="D746">
        <v>0.2</v>
      </c>
      <c r="E746">
        <v>0</v>
      </c>
      <c r="F746">
        <v>0.2</v>
      </c>
      <c r="G746">
        <v>0</v>
      </c>
      <c r="H746">
        <v>0</v>
      </c>
      <c r="I746">
        <v>0</v>
      </c>
      <c r="J746">
        <v>0</v>
      </c>
      <c r="K746">
        <v>0</v>
      </c>
    </row>
    <row r="747" spans="1:11">
      <c r="A747" t="s">
        <v>3626</v>
      </c>
      <c r="B747" t="s">
        <v>3777</v>
      </c>
      <c r="C747" t="s">
        <v>4561</v>
      </c>
      <c r="D747">
        <v>0.2</v>
      </c>
      <c r="E747">
        <v>0</v>
      </c>
      <c r="F747">
        <v>0</v>
      </c>
      <c r="G747">
        <v>0</v>
      </c>
      <c r="H747">
        <v>0.2</v>
      </c>
      <c r="I747">
        <v>0</v>
      </c>
      <c r="J747">
        <v>0</v>
      </c>
      <c r="K747">
        <v>0</v>
      </c>
    </row>
    <row r="748" spans="1:11">
      <c r="A748" t="s">
        <v>3626</v>
      </c>
      <c r="B748" t="s">
        <v>3666</v>
      </c>
      <c r="C748" t="s">
        <v>4562</v>
      </c>
      <c r="D748">
        <v>0.2</v>
      </c>
      <c r="E748">
        <v>0</v>
      </c>
      <c r="F748">
        <v>0</v>
      </c>
      <c r="G748">
        <v>0</v>
      </c>
      <c r="H748">
        <v>0.2</v>
      </c>
      <c r="I748">
        <v>0</v>
      </c>
      <c r="J748">
        <v>0</v>
      </c>
      <c r="K748">
        <v>0</v>
      </c>
    </row>
    <row r="749" spans="1:11">
      <c r="A749" t="s">
        <v>3626</v>
      </c>
      <c r="B749" t="s">
        <v>3778</v>
      </c>
      <c r="C749" t="s">
        <v>4563</v>
      </c>
      <c r="D749">
        <v>0.2</v>
      </c>
      <c r="E749">
        <v>0</v>
      </c>
      <c r="F749">
        <v>0</v>
      </c>
      <c r="G749">
        <v>0</v>
      </c>
      <c r="H749">
        <v>0.2</v>
      </c>
      <c r="I749">
        <v>0</v>
      </c>
      <c r="J749">
        <v>0</v>
      </c>
      <c r="K749">
        <v>0</v>
      </c>
    </row>
    <row r="750" spans="1:11">
      <c r="A750" t="s">
        <v>3626</v>
      </c>
      <c r="B750" t="s">
        <v>3692</v>
      </c>
      <c r="C750" t="s">
        <v>4564</v>
      </c>
      <c r="D750">
        <v>0.2</v>
      </c>
      <c r="E750">
        <v>0</v>
      </c>
      <c r="F750">
        <v>0.2</v>
      </c>
      <c r="G750">
        <v>0</v>
      </c>
      <c r="H750">
        <v>0</v>
      </c>
      <c r="I750">
        <v>0</v>
      </c>
      <c r="J750">
        <v>0</v>
      </c>
      <c r="K750">
        <v>0</v>
      </c>
    </row>
    <row r="751" spans="1:11">
      <c r="A751" t="s">
        <v>3626</v>
      </c>
      <c r="B751" t="s">
        <v>3692</v>
      </c>
      <c r="C751" t="s">
        <v>4565</v>
      </c>
      <c r="D751">
        <v>0.2</v>
      </c>
      <c r="E751">
        <v>0</v>
      </c>
      <c r="F751">
        <v>0.2</v>
      </c>
      <c r="G751">
        <v>0</v>
      </c>
      <c r="H751">
        <v>0</v>
      </c>
      <c r="I751">
        <v>0</v>
      </c>
      <c r="J751">
        <v>0</v>
      </c>
      <c r="K751">
        <v>0</v>
      </c>
    </row>
    <row r="752" spans="1:11">
      <c r="A752" t="s">
        <v>3626</v>
      </c>
      <c r="B752" t="s">
        <v>3779</v>
      </c>
      <c r="C752" t="s">
        <v>4566</v>
      </c>
      <c r="D752">
        <v>0.2</v>
      </c>
      <c r="E752">
        <v>0</v>
      </c>
      <c r="F752">
        <v>0</v>
      </c>
      <c r="G752">
        <v>0</v>
      </c>
      <c r="H752">
        <v>0.2</v>
      </c>
      <c r="I752">
        <v>0</v>
      </c>
      <c r="J752">
        <v>0</v>
      </c>
      <c r="K752">
        <v>0</v>
      </c>
    </row>
    <row r="753" spans="1:11">
      <c r="A753" t="s">
        <v>3626</v>
      </c>
      <c r="B753" t="s">
        <v>3780</v>
      </c>
      <c r="C753" t="s">
        <v>4567</v>
      </c>
      <c r="D753">
        <v>0.2</v>
      </c>
      <c r="E753">
        <v>0</v>
      </c>
      <c r="F753">
        <v>0</v>
      </c>
      <c r="G753">
        <v>0</v>
      </c>
      <c r="H753">
        <v>0.2</v>
      </c>
      <c r="I753">
        <v>0</v>
      </c>
      <c r="J753">
        <v>0</v>
      </c>
      <c r="K753">
        <v>0</v>
      </c>
    </row>
    <row r="754" spans="1:11">
      <c r="A754" t="s">
        <v>3626</v>
      </c>
      <c r="B754" t="s">
        <v>3682</v>
      </c>
      <c r="C754" t="s">
        <v>4568</v>
      </c>
      <c r="D754">
        <v>0.2</v>
      </c>
      <c r="E754">
        <v>0</v>
      </c>
      <c r="F754">
        <v>0.2</v>
      </c>
      <c r="G754">
        <v>0</v>
      </c>
      <c r="H754">
        <v>0</v>
      </c>
      <c r="I754">
        <v>0</v>
      </c>
      <c r="J754">
        <v>0</v>
      </c>
      <c r="K754">
        <v>0</v>
      </c>
    </row>
    <row r="755" spans="1:11">
      <c r="A755" t="s">
        <v>3626</v>
      </c>
      <c r="B755" t="s">
        <v>3781</v>
      </c>
      <c r="C755" t="s">
        <v>4569</v>
      </c>
      <c r="D755">
        <v>0.2</v>
      </c>
      <c r="E755">
        <v>0</v>
      </c>
      <c r="F755">
        <v>0</v>
      </c>
      <c r="G755">
        <v>0</v>
      </c>
      <c r="H755">
        <v>0.2</v>
      </c>
      <c r="I755">
        <v>0</v>
      </c>
      <c r="J755">
        <v>0</v>
      </c>
      <c r="K755">
        <v>0</v>
      </c>
    </row>
    <row r="756" spans="1:11">
      <c r="A756" t="s">
        <v>3626</v>
      </c>
      <c r="B756" t="s">
        <v>3780</v>
      </c>
      <c r="C756" t="s">
        <v>4570</v>
      </c>
      <c r="D756">
        <v>0.2</v>
      </c>
      <c r="E756">
        <v>0</v>
      </c>
      <c r="F756">
        <v>0</v>
      </c>
      <c r="G756">
        <v>0</v>
      </c>
      <c r="H756">
        <v>0.2</v>
      </c>
      <c r="I756">
        <v>0</v>
      </c>
      <c r="J756">
        <v>0</v>
      </c>
      <c r="K756">
        <v>0</v>
      </c>
    </row>
    <row r="757" spans="1:11">
      <c r="A757" t="s">
        <v>3626</v>
      </c>
      <c r="B757" t="s">
        <v>3782</v>
      </c>
      <c r="C757" t="s">
        <v>4571</v>
      </c>
      <c r="D757">
        <v>0.2</v>
      </c>
      <c r="E757">
        <v>0</v>
      </c>
      <c r="F757">
        <v>0</v>
      </c>
      <c r="G757">
        <v>0</v>
      </c>
      <c r="H757">
        <v>0.2</v>
      </c>
      <c r="I757">
        <v>0</v>
      </c>
      <c r="J757">
        <v>0</v>
      </c>
      <c r="K757">
        <v>0</v>
      </c>
    </row>
    <row r="758" spans="1:11">
      <c r="A758" t="s">
        <v>3626</v>
      </c>
      <c r="B758" t="s">
        <v>3783</v>
      </c>
      <c r="C758" t="s">
        <v>4572</v>
      </c>
      <c r="D758">
        <v>0.2</v>
      </c>
      <c r="E758">
        <v>0</v>
      </c>
      <c r="F758">
        <v>0</v>
      </c>
      <c r="G758">
        <v>0</v>
      </c>
      <c r="H758">
        <v>0.2</v>
      </c>
      <c r="I758">
        <v>0</v>
      </c>
      <c r="J758">
        <v>0</v>
      </c>
      <c r="K758">
        <v>0</v>
      </c>
    </row>
    <row r="759" spans="1:11">
      <c r="A759" t="s">
        <v>3626</v>
      </c>
      <c r="B759" t="s">
        <v>3715</v>
      </c>
      <c r="C759" t="s">
        <v>4573</v>
      </c>
      <c r="D759">
        <v>0.2</v>
      </c>
      <c r="E759">
        <v>0</v>
      </c>
      <c r="F759">
        <v>0</v>
      </c>
      <c r="G759">
        <v>0</v>
      </c>
      <c r="H759">
        <v>0.2</v>
      </c>
      <c r="I759">
        <v>0</v>
      </c>
      <c r="J759">
        <v>0</v>
      </c>
      <c r="K759">
        <v>0</v>
      </c>
    </row>
    <row r="760" spans="1:11">
      <c r="A760" t="s">
        <v>3626</v>
      </c>
      <c r="B760" t="s">
        <v>3719</v>
      </c>
      <c r="C760" t="s">
        <v>4574</v>
      </c>
      <c r="D760">
        <v>0.2</v>
      </c>
      <c r="E760">
        <v>0</v>
      </c>
      <c r="F760">
        <v>0</v>
      </c>
      <c r="G760">
        <v>0</v>
      </c>
      <c r="H760">
        <v>0.2</v>
      </c>
      <c r="I760">
        <v>0</v>
      </c>
      <c r="J760">
        <v>0</v>
      </c>
      <c r="K760">
        <v>0</v>
      </c>
    </row>
    <row r="761" spans="1:11">
      <c r="A761" t="s">
        <v>3626</v>
      </c>
      <c r="B761" t="s">
        <v>3715</v>
      </c>
      <c r="C761" t="s">
        <v>4575</v>
      </c>
      <c r="D761">
        <v>0.2</v>
      </c>
      <c r="E761">
        <v>0</v>
      </c>
      <c r="F761">
        <v>0</v>
      </c>
      <c r="G761">
        <v>0</v>
      </c>
      <c r="H761">
        <v>0.2</v>
      </c>
      <c r="I761">
        <v>0</v>
      </c>
      <c r="J761">
        <v>0</v>
      </c>
      <c r="K761">
        <v>0</v>
      </c>
    </row>
    <row r="762" spans="1:11">
      <c r="A762" t="s">
        <v>3626</v>
      </c>
      <c r="B762" t="s">
        <v>3731</v>
      </c>
      <c r="C762" t="s">
        <v>4576</v>
      </c>
      <c r="D762">
        <v>0.2</v>
      </c>
      <c r="E762">
        <v>0</v>
      </c>
      <c r="F762">
        <v>0</v>
      </c>
      <c r="G762">
        <v>0</v>
      </c>
      <c r="H762">
        <v>0.2</v>
      </c>
      <c r="I762">
        <v>0</v>
      </c>
      <c r="J762">
        <v>0</v>
      </c>
      <c r="K762">
        <v>0</v>
      </c>
    </row>
    <row r="763" spans="1:11">
      <c r="A763" t="s">
        <v>3626</v>
      </c>
      <c r="B763" t="s">
        <v>3784</v>
      </c>
      <c r="C763" t="s">
        <v>4577</v>
      </c>
      <c r="D763">
        <v>0.2</v>
      </c>
      <c r="E763">
        <v>0</v>
      </c>
      <c r="F763">
        <v>0</v>
      </c>
      <c r="G763">
        <v>0</v>
      </c>
      <c r="H763">
        <v>0.2</v>
      </c>
      <c r="I763">
        <v>0</v>
      </c>
      <c r="J763">
        <v>0</v>
      </c>
      <c r="K763">
        <v>0</v>
      </c>
    </row>
    <row r="764" spans="1:11">
      <c r="A764" t="s">
        <v>3626</v>
      </c>
      <c r="B764" t="s">
        <v>3785</v>
      </c>
      <c r="C764" t="s">
        <v>4578</v>
      </c>
      <c r="D764">
        <v>0.2</v>
      </c>
      <c r="E764">
        <v>0</v>
      </c>
      <c r="F764">
        <v>0</v>
      </c>
      <c r="G764">
        <v>0</v>
      </c>
      <c r="H764">
        <v>0.2</v>
      </c>
      <c r="I764">
        <v>0</v>
      </c>
      <c r="J764">
        <v>0</v>
      </c>
      <c r="K764">
        <v>0</v>
      </c>
    </row>
    <row r="765" spans="1:11">
      <c r="A765" t="s">
        <v>3626</v>
      </c>
      <c r="B765" t="s">
        <v>3786</v>
      </c>
      <c r="C765" t="s">
        <v>4579</v>
      </c>
      <c r="D765">
        <v>0.2</v>
      </c>
      <c r="E765">
        <v>0</v>
      </c>
      <c r="F765">
        <v>0</v>
      </c>
      <c r="G765">
        <v>0</v>
      </c>
      <c r="H765">
        <v>0.2</v>
      </c>
      <c r="I765">
        <v>0</v>
      </c>
      <c r="J765">
        <v>0</v>
      </c>
      <c r="K765">
        <v>0</v>
      </c>
    </row>
    <row r="766" spans="1:11">
      <c r="A766" t="s">
        <v>3626</v>
      </c>
      <c r="B766" t="s">
        <v>3723</v>
      </c>
      <c r="C766" t="s">
        <v>4580</v>
      </c>
      <c r="D766">
        <v>0.2</v>
      </c>
      <c r="E766">
        <v>0</v>
      </c>
      <c r="F766">
        <v>0</v>
      </c>
      <c r="G766">
        <v>0</v>
      </c>
      <c r="H766">
        <v>0.2</v>
      </c>
      <c r="I766">
        <v>0</v>
      </c>
      <c r="J766">
        <v>0</v>
      </c>
      <c r="K766">
        <v>0</v>
      </c>
    </row>
    <row r="767" spans="1:11">
      <c r="A767" t="s">
        <v>3626</v>
      </c>
      <c r="B767" t="s">
        <v>3739</v>
      </c>
      <c r="C767" t="s">
        <v>4581</v>
      </c>
      <c r="D767">
        <v>0.2</v>
      </c>
      <c r="E767">
        <v>0</v>
      </c>
      <c r="F767">
        <v>0</v>
      </c>
      <c r="G767">
        <v>0</v>
      </c>
      <c r="H767">
        <v>0.2</v>
      </c>
      <c r="I767">
        <v>0</v>
      </c>
      <c r="J767">
        <v>0</v>
      </c>
      <c r="K767">
        <v>0</v>
      </c>
    </row>
    <row r="768" spans="1:11">
      <c r="A768" t="s">
        <v>3626</v>
      </c>
      <c r="B768" t="s">
        <v>3730</v>
      </c>
      <c r="C768" t="s">
        <v>4582</v>
      </c>
      <c r="D768">
        <v>0.19</v>
      </c>
      <c r="E768">
        <v>0</v>
      </c>
      <c r="F768">
        <v>0</v>
      </c>
      <c r="G768">
        <v>0.02</v>
      </c>
      <c r="H768">
        <v>0.19</v>
      </c>
      <c r="I768">
        <v>0</v>
      </c>
      <c r="J768">
        <v>0</v>
      </c>
      <c r="K768">
        <v>0</v>
      </c>
    </row>
    <row r="769" spans="1:11">
      <c r="A769" t="s">
        <v>3626</v>
      </c>
      <c r="B769" t="s">
        <v>3787</v>
      </c>
      <c r="C769" t="s">
        <v>4583</v>
      </c>
      <c r="D769">
        <v>0.19</v>
      </c>
      <c r="E769">
        <v>0</v>
      </c>
      <c r="F769">
        <v>0</v>
      </c>
      <c r="G769">
        <v>0</v>
      </c>
      <c r="H769">
        <v>0.19</v>
      </c>
      <c r="I769">
        <v>0</v>
      </c>
      <c r="J769">
        <v>0</v>
      </c>
      <c r="K769">
        <v>0</v>
      </c>
    </row>
    <row r="770" spans="1:11">
      <c r="A770" t="s">
        <v>3626</v>
      </c>
      <c r="B770" t="s">
        <v>3691</v>
      </c>
      <c r="C770" t="s">
        <v>4584</v>
      </c>
      <c r="D770">
        <v>0.19</v>
      </c>
      <c r="E770">
        <v>0</v>
      </c>
      <c r="F770">
        <v>0</v>
      </c>
      <c r="G770">
        <v>0.05</v>
      </c>
      <c r="H770">
        <v>0.18</v>
      </c>
      <c r="I770">
        <v>0</v>
      </c>
      <c r="J770">
        <v>0</v>
      </c>
      <c r="K770">
        <v>0</v>
      </c>
    </row>
    <row r="771" spans="1:11">
      <c r="A771" t="s">
        <v>3626</v>
      </c>
      <c r="B771" t="s">
        <v>3718</v>
      </c>
      <c r="C771" t="s">
        <v>4585</v>
      </c>
      <c r="D771">
        <v>0.19</v>
      </c>
      <c r="E771">
        <v>0</v>
      </c>
      <c r="F771">
        <v>0</v>
      </c>
      <c r="G771">
        <v>0</v>
      </c>
      <c r="H771">
        <v>0.19</v>
      </c>
      <c r="I771">
        <v>0</v>
      </c>
      <c r="J771">
        <v>0</v>
      </c>
      <c r="K771">
        <v>0</v>
      </c>
    </row>
    <row r="772" spans="1:11">
      <c r="A772" t="s">
        <v>3626</v>
      </c>
      <c r="B772" t="s">
        <v>3788</v>
      </c>
      <c r="C772" t="s">
        <v>4586</v>
      </c>
      <c r="D772">
        <v>0.19</v>
      </c>
      <c r="E772">
        <v>0</v>
      </c>
      <c r="F772">
        <v>0</v>
      </c>
      <c r="G772">
        <v>0</v>
      </c>
      <c r="H772">
        <v>0.19</v>
      </c>
      <c r="I772">
        <v>0</v>
      </c>
      <c r="J772">
        <v>0</v>
      </c>
      <c r="K772">
        <v>0</v>
      </c>
    </row>
    <row r="773" spans="1:11">
      <c r="A773" t="s">
        <v>3626</v>
      </c>
      <c r="B773" t="s">
        <v>3731</v>
      </c>
      <c r="C773" t="s">
        <v>4587</v>
      </c>
      <c r="D773">
        <v>0.19</v>
      </c>
      <c r="E773">
        <v>0</v>
      </c>
      <c r="F773">
        <v>0</v>
      </c>
      <c r="G773">
        <v>0</v>
      </c>
      <c r="H773">
        <v>0.19</v>
      </c>
      <c r="I773">
        <v>0</v>
      </c>
      <c r="J773">
        <v>0</v>
      </c>
      <c r="K773">
        <v>0</v>
      </c>
    </row>
    <row r="774" spans="1:11">
      <c r="A774" t="s">
        <v>3626</v>
      </c>
      <c r="B774" t="s">
        <v>3720</v>
      </c>
      <c r="C774" t="s">
        <v>4588</v>
      </c>
      <c r="D774">
        <v>0.19</v>
      </c>
      <c r="E774">
        <v>0</v>
      </c>
      <c r="F774">
        <v>0</v>
      </c>
      <c r="G774">
        <v>0</v>
      </c>
      <c r="H774">
        <v>0.19</v>
      </c>
      <c r="I774">
        <v>0</v>
      </c>
      <c r="J774">
        <v>0</v>
      </c>
      <c r="K774">
        <v>0</v>
      </c>
    </row>
    <row r="775" spans="1:11">
      <c r="A775" t="s">
        <v>3626</v>
      </c>
      <c r="B775" t="s">
        <v>3789</v>
      </c>
      <c r="C775" t="s">
        <v>4589</v>
      </c>
      <c r="D775">
        <v>0.19</v>
      </c>
      <c r="E775">
        <v>0</v>
      </c>
      <c r="F775">
        <v>0</v>
      </c>
      <c r="G775">
        <v>0.01</v>
      </c>
      <c r="H775">
        <v>0.19</v>
      </c>
      <c r="I775">
        <v>0</v>
      </c>
      <c r="J775">
        <v>0</v>
      </c>
      <c r="K775">
        <v>0</v>
      </c>
    </row>
    <row r="776" spans="1:11">
      <c r="A776" t="s">
        <v>3626</v>
      </c>
      <c r="B776" t="s">
        <v>3790</v>
      </c>
      <c r="C776" t="s">
        <v>4590</v>
      </c>
      <c r="D776">
        <v>0.19</v>
      </c>
      <c r="E776">
        <v>0</v>
      </c>
      <c r="F776">
        <v>0</v>
      </c>
      <c r="G776">
        <v>0</v>
      </c>
      <c r="H776">
        <v>0.19</v>
      </c>
      <c r="I776">
        <v>0</v>
      </c>
      <c r="J776">
        <v>0</v>
      </c>
      <c r="K776">
        <v>0</v>
      </c>
    </row>
    <row r="777" spans="1:11">
      <c r="A777" t="s">
        <v>3626</v>
      </c>
      <c r="B777" t="s">
        <v>3791</v>
      </c>
      <c r="C777" t="s">
        <v>4591</v>
      </c>
      <c r="D777">
        <v>0.19</v>
      </c>
      <c r="E777">
        <v>0</v>
      </c>
      <c r="F777">
        <v>0</v>
      </c>
      <c r="G777">
        <v>0</v>
      </c>
      <c r="H777">
        <v>0.19</v>
      </c>
      <c r="I777">
        <v>0</v>
      </c>
      <c r="J777">
        <v>0</v>
      </c>
      <c r="K777">
        <v>0</v>
      </c>
    </row>
    <row r="778" spans="1:11">
      <c r="A778" t="s">
        <v>3626</v>
      </c>
      <c r="B778" t="s">
        <v>3792</v>
      </c>
      <c r="C778" t="s">
        <v>4592</v>
      </c>
      <c r="D778">
        <v>0.19</v>
      </c>
      <c r="E778">
        <v>0</v>
      </c>
      <c r="F778">
        <v>0</v>
      </c>
      <c r="G778">
        <v>0.03</v>
      </c>
      <c r="H778">
        <v>0.18</v>
      </c>
      <c r="I778">
        <v>0</v>
      </c>
      <c r="J778">
        <v>0</v>
      </c>
      <c r="K778">
        <v>0</v>
      </c>
    </row>
    <row r="779" spans="1:11">
      <c r="A779" t="s">
        <v>3626</v>
      </c>
      <c r="B779" t="s">
        <v>3720</v>
      </c>
      <c r="C779" t="s">
        <v>4593</v>
      </c>
      <c r="D779">
        <v>0.19</v>
      </c>
      <c r="E779">
        <v>0</v>
      </c>
      <c r="F779">
        <v>0</v>
      </c>
      <c r="G779">
        <v>0</v>
      </c>
      <c r="H779">
        <v>0.19</v>
      </c>
      <c r="I779">
        <v>0</v>
      </c>
      <c r="J779">
        <v>0</v>
      </c>
      <c r="K779">
        <v>0</v>
      </c>
    </row>
    <row r="780" spans="1:11">
      <c r="A780" t="s">
        <v>3626</v>
      </c>
      <c r="B780" t="s">
        <v>3722</v>
      </c>
      <c r="C780" t="s">
        <v>4594</v>
      </c>
      <c r="D780">
        <v>0.19</v>
      </c>
      <c r="E780">
        <v>0</v>
      </c>
      <c r="F780">
        <v>0</v>
      </c>
      <c r="G780">
        <v>0</v>
      </c>
      <c r="H780">
        <v>0.19</v>
      </c>
      <c r="I780">
        <v>0</v>
      </c>
      <c r="J780">
        <v>0</v>
      </c>
      <c r="K780">
        <v>0</v>
      </c>
    </row>
    <row r="781" spans="1:11">
      <c r="A781" t="s">
        <v>3626</v>
      </c>
      <c r="B781" t="s">
        <v>3793</v>
      </c>
      <c r="C781" t="s">
        <v>4595</v>
      </c>
      <c r="D781">
        <v>0.19</v>
      </c>
      <c r="E781">
        <v>0</v>
      </c>
      <c r="F781">
        <v>0</v>
      </c>
      <c r="G781">
        <v>0</v>
      </c>
      <c r="H781">
        <v>0.19</v>
      </c>
      <c r="I781">
        <v>0</v>
      </c>
      <c r="J781">
        <v>0</v>
      </c>
      <c r="K781">
        <v>0</v>
      </c>
    </row>
    <row r="782" spans="1:11">
      <c r="A782" t="s">
        <v>3626</v>
      </c>
      <c r="B782" t="s">
        <v>3726</v>
      </c>
      <c r="C782" t="s">
        <v>4596</v>
      </c>
      <c r="D782">
        <v>0.19</v>
      </c>
      <c r="E782">
        <v>0</v>
      </c>
      <c r="F782">
        <v>0</v>
      </c>
      <c r="G782">
        <v>0</v>
      </c>
      <c r="H782">
        <v>0.19</v>
      </c>
      <c r="I782">
        <v>0</v>
      </c>
      <c r="J782">
        <v>0</v>
      </c>
      <c r="K782">
        <v>0</v>
      </c>
    </row>
    <row r="783" spans="1:11">
      <c r="A783" t="s">
        <v>3626</v>
      </c>
      <c r="B783" t="s">
        <v>3672</v>
      </c>
      <c r="C783" t="s">
        <v>4597</v>
      </c>
      <c r="D783">
        <v>0.19</v>
      </c>
      <c r="E783">
        <v>0.01</v>
      </c>
      <c r="F783">
        <v>0</v>
      </c>
      <c r="G783">
        <v>0.02</v>
      </c>
      <c r="H783">
        <v>0.18</v>
      </c>
      <c r="I783">
        <v>0</v>
      </c>
      <c r="J783">
        <v>0</v>
      </c>
      <c r="K783">
        <v>0</v>
      </c>
    </row>
    <row r="784" spans="1:11">
      <c r="A784" t="s">
        <v>3626</v>
      </c>
      <c r="B784" t="s">
        <v>3722</v>
      </c>
      <c r="C784" t="s">
        <v>4598</v>
      </c>
      <c r="D784">
        <v>0.19</v>
      </c>
      <c r="E784">
        <v>0</v>
      </c>
      <c r="F784">
        <v>0</v>
      </c>
      <c r="G784">
        <v>0</v>
      </c>
      <c r="H784">
        <v>0.19</v>
      </c>
      <c r="I784">
        <v>0</v>
      </c>
      <c r="J784">
        <v>0</v>
      </c>
      <c r="K784">
        <v>0</v>
      </c>
    </row>
    <row r="785" spans="1:11">
      <c r="A785" t="s">
        <v>3626</v>
      </c>
      <c r="B785" t="s">
        <v>3718</v>
      </c>
      <c r="C785" t="s">
        <v>4599</v>
      </c>
      <c r="D785">
        <v>0.19</v>
      </c>
      <c r="E785">
        <v>0</v>
      </c>
      <c r="F785">
        <v>0</v>
      </c>
      <c r="G785">
        <v>0</v>
      </c>
      <c r="H785">
        <v>0.19</v>
      </c>
      <c r="I785">
        <v>0</v>
      </c>
      <c r="J785">
        <v>0</v>
      </c>
      <c r="K785">
        <v>0</v>
      </c>
    </row>
    <row r="786" spans="1:11">
      <c r="A786" t="s">
        <v>3626</v>
      </c>
      <c r="B786" t="s">
        <v>3794</v>
      </c>
      <c r="C786" t="s">
        <v>4600</v>
      </c>
      <c r="D786">
        <v>0.19</v>
      </c>
      <c r="E786">
        <v>0</v>
      </c>
      <c r="F786">
        <v>0</v>
      </c>
      <c r="G786">
        <v>0</v>
      </c>
      <c r="H786">
        <v>0.19</v>
      </c>
      <c r="I786">
        <v>0</v>
      </c>
      <c r="J786">
        <v>0</v>
      </c>
      <c r="K786">
        <v>0</v>
      </c>
    </row>
    <row r="787" spans="1:11">
      <c r="A787" t="s">
        <v>3626</v>
      </c>
      <c r="B787" t="s">
        <v>3720</v>
      </c>
      <c r="C787" t="s">
        <v>4601</v>
      </c>
      <c r="D787">
        <v>0.19</v>
      </c>
      <c r="E787">
        <v>0</v>
      </c>
      <c r="F787">
        <v>0</v>
      </c>
      <c r="G787">
        <v>0</v>
      </c>
      <c r="H787">
        <v>0.19</v>
      </c>
      <c r="I787">
        <v>0</v>
      </c>
      <c r="J787">
        <v>0</v>
      </c>
      <c r="K787">
        <v>0</v>
      </c>
    </row>
    <row r="788" spans="1:11">
      <c r="A788" t="s">
        <v>3626</v>
      </c>
      <c r="B788" t="s">
        <v>3720</v>
      </c>
      <c r="C788" t="s">
        <v>4602</v>
      </c>
      <c r="D788">
        <v>0.19</v>
      </c>
      <c r="E788">
        <v>0</v>
      </c>
      <c r="F788">
        <v>0</v>
      </c>
      <c r="G788">
        <v>0</v>
      </c>
      <c r="H788">
        <v>0.19</v>
      </c>
      <c r="I788">
        <v>0</v>
      </c>
      <c r="J788">
        <v>0</v>
      </c>
      <c r="K788">
        <v>0</v>
      </c>
    </row>
    <row r="789" spans="1:11">
      <c r="A789" t="s">
        <v>3626</v>
      </c>
      <c r="B789" t="s">
        <v>3720</v>
      </c>
      <c r="C789" t="s">
        <v>4603</v>
      </c>
      <c r="D789">
        <v>0.19</v>
      </c>
      <c r="E789">
        <v>0</v>
      </c>
      <c r="F789">
        <v>0</v>
      </c>
      <c r="G789">
        <v>0</v>
      </c>
      <c r="H789">
        <v>0.19</v>
      </c>
      <c r="I789">
        <v>0</v>
      </c>
      <c r="J789">
        <v>0</v>
      </c>
      <c r="K789">
        <v>0</v>
      </c>
    </row>
    <row r="790" spans="1:11">
      <c r="A790" t="s">
        <v>3626</v>
      </c>
      <c r="B790" t="s">
        <v>3720</v>
      </c>
      <c r="C790" t="s">
        <v>4604</v>
      </c>
      <c r="D790">
        <v>0.19</v>
      </c>
      <c r="E790">
        <v>0</v>
      </c>
      <c r="F790">
        <v>0</v>
      </c>
      <c r="G790">
        <v>0</v>
      </c>
      <c r="H790">
        <v>0.19</v>
      </c>
      <c r="I790">
        <v>0</v>
      </c>
      <c r="J790">
        <v>0</v>
      </c>
      <c r="K790">
        <v>0</v>
      </c>
    </row>
    <row r="791" spans="1:11">
      <c r="A791" t="s">
        <v>3626</v>
      </c>
      <c r="B791" t="s">
        <v>3720</v>
      </c>
      <c r="C791" t="s">
        <v>4605</v>
      </c>
      <c r="D791">
        <v>0.19</v>
      </c>
      <c r="E791">
        <v>0</v>
      </c>
      <c r="F791">
        <v>0</v>
      </c>
      <c r="G791">
        <v>0</v>
      </c>
      <c r="H791">
        <v>0.19</v>
      </c>
      <c r="I791">
        <v>0</v>
      </c>
      <c r="J791">
        <v>0</v>
      </c>
      <c r="K791">
        <v>0</v>
      </c>
    </row>
    <row r="792" spans="1:11">
      <c r="A792" t="s">
        <v>3626</v>
      </c>
      <c r="B792" t="s">
        <v>3718</v>
      </c>
      <c r="C792" t="s">
        <v>4606</v>
      </c>
      <c r="D792">
        <v>0.19</v>
      </c>
      <c r="E792">
        <v>0</v>
      </c>
      <c r="F792">
        <v>0</v>
      </c>
      <c r="G792">
        <v>0</v>
      </c>
      <c r="H792">
        <v>0.19</v>
      </c>
      <c r="I792">
        <v>0</v>
      </c>
      <c r="J792">
        <v>0</v>
      </c>
      <c r="K792">
        <v>0</v>
      </c>
    </row>
    <row r="793" spans="1:11">
      <c r="A793" t="s">
        <v>3626</v>
      </c>
      <c r="B793" t="s">
        <v>3637</v>
      </c>
      <c r="C793" t="s">
        <v>4607</v>
      </c>
      <c r="D793">
        <v>0.19</v>
      </c>
      <c r="E793">
        <v>0</v>
      </c>
      <c r="F793">
        <v>0</v>
      </c>
      <c r="G793">
        <v>0.02</v>
      </c>
      <c r="H793">
        <v>0.18</v>
      </c>
      <c r="I793">
        <v>0</v>
      </c>
      <c r="J793">
        <v>0</v>
      </c>
      <c r="K793">
        <v>0</v>
      </c>
    </row>
    <row r="794" spans="1:11">
      <c r="A794" t="s">
        <v>3626</v>
      </c>
      <c r="B794" t="s">
        <v>3795</v>
      </c>
      <c r="C794" t="s">
        <v>4608</v>
      </c>
      <c r="D794">
        <v>0.19</v>
      </c>
      <c r="E794">
        <v>0</v>
      </c>
      <c r="F794">
        <v>0</v>
      </c>
      <c r="G794">
        <v>0</v>
      </c>
      <c r="H794">
        <v>0.19</v>
      </c>
      <c r="I794">
        <v>0</v>
      </c>
      <c r="J794">
        <v>0</v>
      </c>
      <c r="K794">
        <v>0</v>
      </c>
    </row>
    <row r="795" spans="1:11">
      <c r="A795" t="s">
        <v>3626</v>
      </c>
      <c r="B795" t="s">
        <v>3788</v>
      </c>
      <c r="C795" t="s">
        <v>4609</v>
      </c>
      <c r="D795">
        <v>0.19</v>
      </c>
      <c r="E795">
        <v>0</v>
      </c>
      <c r="F795">
        <v>0</v>
      </c>
      <c r="G795">
        <v>0</v>
      </c>
      <c r="H795">
        <v>0.19</v>
      </c>
      <c r="I795">
        <v>0</v>
      </c>
      <c r="J795">
        <v>0</v>
      </c>
      <c r="K795">
        <v>0</v>
      </c>
    </row>
    <row r="796" spans="1:11">
      <c r="A796" t="s">
        <v>3626</v>
      </c>
      <c r="B796" t="s">
        <v>3720</v>
      </c>
      <c r="C796" t="s">
        <v>4610</v>
      </c>
      <c r="D796">
        <v>0.19</v>
      </c>
      <c r="E796">
        <v>0</v>
      </c>
      <c r="F796">
        <v>0</v>
      </c>
      <c r="G796">
        <v>0</v>
      </c>
      <c r="H796">
        <v>0.19</v>
      </c>
      <c r="I796">
        <v>0</v>
      </c>
      <c r="J796">
        <v>0</v>
      </c>
      <c r="K796">
        <v>0</v>
      </c>
    </row>
    <row r="797" spans="1:11">
      <c r="A797" t="s">
        <v>3626</v>
      </c>
      <c r="B797" t="s">
        <v>3720</v>
      </c>
      <c r="C797" t="s">
        <v>4611</v>
      </c>
      <c r="D797">
        <v>0.19</v>
      </c>
      <c r="E797">
        <v>0</v>
      </c>
      <c r="F797">
        <v>0</v>
      </c>
      <c r="G797">
        <v>0</v>
      </c>
      <c r="H797">
        <v>0.19</v>
      </c>
      <c r="I797">
        <v>0</v>
      </c>
      <c r="J797">
        <v>0</v>
      </c>
      <c r="K797">
        <v>0</v>
      </c>
    </row>
    <row r="798" spans="1:11">
      <c r="A798" t="s">
        <v>3626</v>
      </c>
      <c r="B798" t="s">
        <v>3672</v>
      </c>
      <c r="C798" t="s">
        <v>4612</v>
      </c>
      <c r="D798">
        <v>0.19</v>
      </c>
      <c r="E798">
        <v>0</v>
      </c>
      <c r="F798">
        <v>0</v>
      </c>
      <c r="G798">
        <v>0.01</v>
      </c>
      <c r="H798">
        <v>0.18</v>
      </c>
      <c r="I798">
        <v>0</v>
      </c>
      <c r="J798">
        <v>0</v>
      </c>
      <c r="K798">
        <v>0</v>
      </c>
    </row>
    <row r="799" spans="1:11">
      <c r="A799" t="s">
        <v>3626</v>
      </c>
      <c r="B799" t="s">
        <v>3691</v>
      </c>
      <c r="C799" t="s">
        <v>4613</v>
      </c>
      <c r="D799">
        <v>0.19</v>
      </c>
      <c r="E799">
        <v>0</v>
      </c>
      <c r="F799">
        <v>0</v>
      </c>
      <c r="G799">
        <v>0</v>
      </c>
      <c r="H799">
        <v>0.19</v>
      </c>
      <c r="I799">
        <v>0</v>
      </c>
      <c r="J799">
        <v>0</v>
      </c>
      <c r="K799">
        <v>0</v>
      </c>
    </row>
    <row r="800" spans="1:11">
      <c r="A800" t="s">
        <v>3626</v>
      </c>
      <c r="B800" t="s">
        <v>3720</v>
      </c>
      <c r="C800" t="s">
        <v>4614</v>
      </c>
      <c r="D800">
        <v>0.18</v>
      </c>
      <c r="E800">
        <v>0</v>
      </c>
      <c r="F800">
        <v>0</v>
      </c>
      <c r="G800">
        <v>0</v>
      </c>
      <c r="H800">
        <v>0.18</v>
      </c>
      <c r="I800">
        <v>0</v>
      </c>
      <c r="J800">
        <v>0</v>
      </c>
      <c r="K800">
        <v>0</v>
      </c>
    </row>
    <row r="801" spans="1:11">
      <c r="A801" t="s">
        <v>3626</v>
      </c>
      <c r="B801" t="s">
        <v>3796</v>
      </c>
      <c r="C801" t="s">
        <v>4615</v>
      </c>
      <c r="D801">
        <v>0.18</v>
      </c>
      <c r="E801">
        <v>0</v>
      </c>
      <c r="F801">
        <v>0</v>
      </c>
      <c r="G801">
        <v>0</v>
      </c>
      <c r="H801">
        <v>0.18</v>
      </c>
      <c r="I801">
        <v>0</v>
      </c>
      <c r="J801">
        <v>0</v>
      </c>
      <c r="K801">
        <v>0</v>
      </c>
    </row>
    <row r="802" spans="1:11">
      <c r="A802" t="s">
        <v>3626</v>
      </c>
      <c r="B802" t="s">
        <v>3631</v>
      </c>
      <c r="C802" t="s">
        <v>4616</v>
      </c>
      <c r="D802">
        <v>0.18</v>
      </c>
      <c r="E802">
        <v>0</v>
      </c>
      <c r="F802">
        <v>0</v>
      </c>
      <c r="G802">
        <v>0.01</v>
      </c>
      <c r="H802">
        <v>0.18</v>
      </c>
      <c r="I802">
        <v>0</v>
      </c>
      <c r="J802">
        <v>0</v>
      </c>
      <c r="K802">
        <v>0</v>
      </c>
    </row>
    <row r="803" spans="1:11">
      <c r="A803" t="s">
        <v>3626</v>
      </c>
      <c r="B803" t="s">
        <v>3718</v>
      </c>
      <c r="C803" t="s">
        <v>4617</v>
      </c>
      <c r="D803">
        <v>0.18</v>
      </c>
      <c r="E803">
        <v>0</v>
      </c>
      <c r="F803">
        <v>0</v>
      </c>
      <c r="G803">
        <v>0</v>
      </c>
      <c r="H803">
        <v>0.18</v>
      </c>
      <c r="I803">
        <v>0</v>
      </c>
      <c r="J803">
        <v>0</v>
      </c>
      <c r="K803">
        <v>0</v>
      </c>
    </row>
    <row r="804" spans="1:11">
      <c r="A804" t="s">
        <v>3626</v>
      </c>
      <c r="B804" t="s">
        <v>3718</v>
      </c>
      <c r="C804" t="s">
        <v>4618</v>
      </c>
      <c r="D804">
        <v>0.18</v>
      </c>
      <c r="E804">
        <v>0</v>
      </c>
      <c r="F804">
        <v>0</v>
      </c>
      <c r="G804">
        <v>0</v>
      </c>
      <c r="H804">
        <v>0.18</v>
      </c>
      <c r="I804">
        <v>0</v>
      </c>
      <c r="J804">
        <v>0</v>
      </c>
      <c r="K804">
        <v>0</v>
      </c>
    </row>
    <row r="805" spans="1:11">
      <c r="A805" t="s">
        <v>3626</v>
      </c>
      <c r="B805" t="s">
        <v>3740</v>
      </c>
      <c r="C805" t="s">
        <v>4619</v>
      </c>
      <c r="D805">
        <v>0.18</v>
      </c>
      <c r="E805">
        <v>0</v>
      </c>
      <c r="F805">
        <v>0</v>
      </c>
      <c r="G805">
        <v>0</v>
      </c>
      <c r="H805">
        <v>0.18</v>
      </c>
      <c r="I805">
        <v>0</v>
      </c>
      <c r="J805">
        <v>0</v>
      </c>
      <c r="K805">
        <v>0</v>
      </c>
    </row>
    <row r="806" spans="1:11">
      <c r="A806" t="s">
        <v>3626</v>
      </c>
      <c r="B806" t="s">
        <v>3740</v>
      </c>
      <c r="C806" t="s">
        <v>4620</v>
      </c>
      <c r="D806">
        <v>0.18</v>
      </c>
      <c r="E806">
        <v>0</v>
      </c>
      <c r="F806">
        <v>0</v>
      </c>
      <c r="G806">
        <v>0</v>
      </c>
      <c r="H806">
        <v>0.18</v>
      </c>
      <c r="I806">
        <v>0</v>
      </c>
      <c r="J806">
        <v>0</v>
      </c>
      <c r="K806">
        <v>0</v>
      </c>
    </row>
    <row r="807" spans="1:11">
      <c r="A807" t="s">
        <v>3626</v>
      </c>
      <c r="B807" t="s">
        <v>3797</v>
      </c>
      <c r="C807" t="s">
        <v>4621</v>
      </c>
      <c r="D807">
        <v>0.18</v>
      </c>
      <c r="E807">
        <v>0</v>
      </c>
      <c r="F807">
        <v>0</v>
      </c>
      <c r="G807">
        <v>0.01</v>
      </c>
      <c r="H807">
        <v>0.18</v>
      </c>
      <c r="I807">
        <v>0</v>
      </c>
      <c r="J807">
        <v>0</v>
      </c>
      <c r="K807">
        <v>0</v>
      </c>
    </row>
    <row r="808" spans="1:11">
      <c r="A808" t="s">
        <v>3626</v>
      </c>
      <c r="B808" t="s">
        <v>3798</v>
      </c>
      <c r="C808" t="s">
        <v>4622</v>
      </c>
      <c r="D808">
        <v>0.18</v>
      </c>
      <c r="E808">
        <v>0</v>
      </c>
      <c r="F808">
        <v>0</v>
      </c>
      <c r="G808">
        <v>0</v>
      </c>
      <c r="H808">
        <v>0.18</v>
      </c>
      <c r="I808">
        <v>0</v>
      </c>
      <c r="J808">
        <v>0</v>
      </c>
      <c r="K808">
        <v>0</v>
      </c>
    </row>
    <row r="809" spans="1:11">
      <c r="A809" t="s">
        <v>3626</v>
      </c>
      <c r="B809" t="s">
        <v>3720</v>
      </c>
      <c r="C809" t="s">
        <v>4623</v>
      </c>
      <c r="D809">
        <v>0.18</v>
      </c>
      <c r="E809">
        <v>0</v>
      </c>
      <c r="F809">
        <v>0</v>
      </c>
      <c r="G809">
        <v>0</v>
      </c>
      <c r="H809">
        <v>0.18</v>
      </c>
      <c r="I809">
        <v>0</v>
      </c>
      <c r="J809">
        <v>0</v>
      </c>
      <c r="K809">
        <v>0</v>
      </c>
    </row>
    <row r="810" spans="1:11">
      <c r="A810" t="s">
        <v>3626</v>
      </c>
      <c r="B810" t="s">
        <v>3799</v>
      </c>
      <c r="C810" t="s">
        <v>4624</v>
      </c>
      <c r="D810">
        <v>0.18</v>
      </c>
      <c r="E810">
        <v>0</v>
      </c>
      <c r="F810">
        <v>0</v>
      </c>
      <c r="G810">
        <v>0</v>
      </c>
      <c r="H810">
        <v>0.18</v>
      </c>
      <c r="I810">
        <v>0</v>
      </c>
      <c r="J810">
        <v>0</v>
      </c>
      <c r="K810">
        <v>0</v>
      </c>
    </row>
    <row r="811" spans="1:11">
      <c r="A811" t="s">
        <v>3626</v>
      </c>
      <c r="B811" t="s">
        <v>3720</v>
      </c>
      <c r="C811" t="s">
        <v>4625</v>
      </c>
      <c r="D811">
        <v>0.18</v>
      </c>
      <c r="E811">
        <v>0</v>
      </c>
      <c r="F811">
        <v>0</v>
      </c>
      <c r="G811">
        <v>0</v>
      </c>
      <c r="H811">
        <v>0.18</v>
      </c>
      <c r="I811">
        <v>0</v>
      </c>
      <c r="J811">
        <v>0</v>
      </c>
      <c r="K811">
        <v>0</v>
      </c>
    </row>
    <row r="812" spans="1:11">
      <c r="A812" t="s">
        <v>3626</v>
      </c>
      <c r="B812" t="s">
        <v>3800</v>
      </c>
      <c r="C812" t="s">
        <v>4626</v>
      </c>
      <c r="D812">
        <v>0.18</v>
      </c>
      <c r="E812">
        <v>0</v>
      </c>
      <c r="F812">
        <v>0</v>
      </c>
      <c r="G812">
        <v>0</v>
      </c>
      <c r="H812">
        <v>0.18</v>
      </c>
      <c r="I812">
        <v>0</v>
      </c>
      <c r="J812">
        <v>0</v>
      </c>
      <c r="K812">
        <v>0</v>
      </c>
    </row>
    <row r="813" spans="1:11">
      <c r="A813" t="s">
        <v>3626</v>
      </c>
      <c r="B813" t="s">
        <v>3720</v>
      </c>
      <c r="C813" t="s">
        <v>4627</v>
      </c>
      <c r="D813">
        <v>0.18</v>
      </c>
      <c r="E813">
        <v>0</v>
      </c>
      <c r="F813">
        <v>0</v>
      </c>
      <c r="G813">
        <v>0</v>
      </c>
      <c r="H813">
        <v>0.18</v>
      </c>
      <c r="I813">
        <v>0</v>
      </c>
      <c r="J813">
        <v>0</v>
      </c>
      <c r="K813">
        <v>0</v>
      </c>
    </row>
    <row r="814" spans="1:11">
      <c r="A814" t="s">
        <v>3626</v>
      </c>
      <c r="B814" t="s">
        <v>3666</v>
      </c>
      <c r="C814" t="s">
        <v>4628</v>
      </c>
      <c r="D814">
        <v>0.18</v>
      </c>
      <c r="E814">
        <v>0</v>
      </c>
      <c r="F814">
        <v>0</v>
      </c>
      <c r="G814">
        <v>0</v>
      </c>
      <c r="H814">
        <v>0.18</v>
      </c>
      <c r="I814">
        <v>0</v>
      </c>
      <c r="J814">
        <v>0</v>
      </c>
      <c r="K814">
        <v>0</v>
      </c>
    </row>
    <row r="815" spans="1:11">
      <c r="A815" t="s">
        <v>3626</v>
      </c>
      <c r="B815" t="s">
        <v>3678</v>
      </c>
      <c r="C815" t="s">
        <v>4629</v>
      </c>
      <c r="D815">
        <v>0.18</v>
      </c>
      <c r="E815">
        <v>0</v>
      </c>
      <c r="F815">
        <v>0</v>
      </c>
      <c r="G815">
        <v>0</v>
      </c>
      <c r="H815">
        <v>0.18</v>
      </c>
      <c r="I815">
        <v>0</v>
      </c>
      <c r="J815">
        <v>0</v>
      </c>
      <c r="K815">
        <v>0</v>
      </c>
    </row>
    <row r="816" spans="1:11">
      <c r="A816" t="s">
        <v>3626</v>
      </c>
      <c r="B816" t="s">
        <v>3732</v>
      </c>
      <c r="C816" t="s">
        <v>4630</v>
      </c>
      <c r="D816">
        <v>0.18</v>
      </c>
      <c r="E816">
        <v>0</v>
      </c>
      <c r="F816">
        <v>0</v>
      </c>
      <c r="G816">
        <v>0</v>
      </c>
      <c r="H816">
        <v>0.18</v>
      </c>
      <c r="I816">
        <v>0</v>
      </c>
      <c r="J816">
        <v>0</v>
      </c>
      <c r="K816">
        <v>0</v>
      </c>
    </row>
    <row r="817" spans="1:11">
      <c r="A817" t="s">
        <v>3626</v>
      </c>
      <c r="B817" t="s">
        <v>3732</v>
      </c>
      <c r="C817" t="s">
        <v>4631</v>
      </c>
      <c r="D817">
        <v>0.18</v>
      </c>
      <c r="E817">
        <v>0</v>
      </c>
      <c r="F817">
        <v>0</v>
      </c>
      <c r="G817">
        <v>0</v>
      </c>
      <c r="H817">
        <v>0.18</v>
      </c>
      <c r="I817">
        <v>0</v>
      </c>
      <c r="J817">
        <v>0</v>
      </c>
      <c r="K817">
        <v>0</v>
      </c>
    </row>
    <row r="818" spans="1:11">
      <c r="A818" t="s">
        <v>3626</v>
      </c>
      <c r="B818" t="s">
        <v>3801</v>
      </c>
      <c r="C818" t="s">
        <v>4632</v>
      </c>
      <c r="D818">
        <v>0.18</v>
      </c>
      <c r="E818">
        <v>0</v>
      </c>
      <c r="F818">
        <v>0</v>
      </c>
      <c r="G818">
        <v>0</v>
      </c>
      <c r="H818">
        <v>0.18</v>
      </c>
      <c r="I818">
        <v>0</v>
      </c>
      <c r="J818">
        <v>0</v>
      </c>
      <c r="K818">
        <v>0</v>
      </c>
    </row>
    <row r="819" spans="1:11">
      <c r="A819" t="s">
        <v>3626</v>
      </c>
      <c r="B819" t="s">
        <v>3633</v>
      </c>
      <c r="C819" t="s">
        <v>4633</v>
      </c>
      <c r="D819">
        <v>0.18</v>
      </c>
      <c r="E819">
        <v>0</v>
      </c>
      <c r="F819">
        <v>0</v>
      </c>
      <c r="G819">
        <v>0</v>
      </c>
      <c r="H819">
        <v>0.18</v>
      </c>
      <c r="I819">
        <v>0</v>
      </c>
      <c r="J819">
        <v>0</v>
      </c>
      <c r="K819">
        <v>0</v>
      </c>
    </row>
    <row r="820" spans="1:11">
      <c r="A820" t="s">
        <v>3626</v>
      </c>
      <c r="B820" t="s">
        <v>3645</v>
      </c>
      <c r="C820" t="s">
        <v>4634</v>
      </c>
      <c r="D820">
        <v>0.18</v>
      </c>
      <c r="E820">
        <v>0</v>
      </c>
      <c r="F820">
        <v>0</v>
      </c>
      <c r="G820">
        <v>0</v>
      </c>
      <c r="H820">
        <v>0.18</v>
      </c>
      <c r="I820">
        <v>0</v>
      </c>
      <c r="J820">
        <v>0</v>
      </c>
      <c r="K820">
        <v>0</v>
      </c>
    </row>
    <row r="821" spans="1:11">
      <c r="A821" t="s">
        <v>3626</v>
      </c>
      <c r="B821" t="s">
        <v>3705</v>
      </c>
      <c r="C821" t="s">
        <v>4635</v>
      </c>
      <c r="D821">
        <v>0.18</v>
      </c>
      <c r="E821">
        <v>0</v>
      </c>
      <c r="F821">
        <v>0</v>
      </c>
      <c r="G821">
        <v>0</v>
      </c>
      <c r="H821">
        <v>0.18</v>
      </c>
      <c r="I821">
        <v>0</v>
      </c>
      <c r="J821">
        <v>0</v>
      </c>
      <c r="K821">
        <v>0</v>
      </c>
    </row>
    <row r="822" spans="1:11">
      <c r="A822" t="s">
        <v>3626</v>
      </c>
      <c r="B822" t="s">
        <v>3632</v>
      </c>
      <c r="C822" t="s">
        <v>4636</v>
      </c>
      <c r="D822">
        <v>0.18</v>
      </c>
      <c r="E822">
        <v>0</v>
      </c>
      <c r="F822">
        <v>0</v>
      </c>
      <c r="G822">
        <v>0</v>
      </c>
      <c r="H822">
        <v>0.18</v>
      </c>
      <c r="I822">
        <v>0</v>
      </c>
      <c r="J822">
        <v>0</v>
      </c>
      <c r="K822">
        <v>0</v>
      </c>
    </row>
    <row r="823" spans="1:11">
      <c r="A823" t="s">
        <v>3626</v>
      </c>
      <c r="B823" t="s">
        <v>3720</v>
      </c>
      <c r="C823" t="s">
        <v>4637</v>
      </c>
      <c r="D823">
        <v>0.18</v>
      </c>
      <c r="E823">
        <v>0</v>
      </c>
      <c r="F823">
        <v>0</v>
      </c>
      <c r="G823">
        <v>0</v>
      </c>
      <c r="H823">
        <v>0.18</v>
      </c>
      <c r="I823">
        <v>0</v>
      </c>
      <c r="J823">
        <v>0</v>
      </c>
      <c r="K823">
        <v>0</v>
      </c>
    </row>
    <row r="824" spans="1:11">
      <c r="A824" t="s">
        <v>3626</v>
      </c>
      <c r="B824" t="s">
        <v>3722</v>
      </c>
      <c r="C824" t="s">
        <v>4638</v>
      </c>
      <c r="D824">
        <v>0.18</v>
      </c>
      <c r="E824">
        <v>0</v>
      </c>
      <c r="F824">
        <v>0</v>
      </c>
      <c r="G824">
        <v>0</v>
      </c>
      <c r="H824">
        <v>0.18</v>
      </c>
      <c r="I824">
        <v>0</v>
      </c>
      <c r="J824">
        <v>0</v>
      </c>
      <c r="K824">
        <v>0</v>
      </c>
    </row>
    <row r="825" spans="1:11">
      <c r="A825" t="s">
        <v>3626</v>
      </c>
      <c r="B825" t="s">
        <v>3802</v>
      </c>
      <c r="C825" t="s">
        <v>4639</v>
      </c>
      <c r="D825">
        <v>0.18</v>
      </c>
      <c r="E825">
        <v>0</v>
      </c>
      <c r="F825">
        <v>0</v>
      </c>
      <c r="G825">
        <v>0</v>
      </c>
      <c r="H825">
        <v>0.18</v>
      </c>
      <c r="I825">
        <v>0</v>
      </c>
      <c r="J825">
        <v>0</v>
      </c>
      <c r="K825">
        <v>0</v>
      </c>
    </row>
    <row r="826" spans="1:11">
      <c r="A826" t="s">
        <v>3626</v>
      </c>
      <c r="B826" t="s">
        <v>3803</v>
      </c>
      <c r="C826" t="s">
        <v>4640</v>
      </c>
      <c r="D826">
        <v>0.18</v>
      </c>
      <c r="E826">
        <v>0</v>
      </c>
      <c r="F826">
        <v>0</v>
      </c>
      <c r="G826">
        <v>0</v>
      </c>
      <c r="H826">
        <v>0.18</v>
      </c>
      <c r="I826">
        <v>0</v>
      </c>
      <c r="J826">
        <v>0</v>
      </c>
      <c r="K826">
        <v>0</v>
      </c>
    </row>
    <row r="827" spans="1:11">
      <c r="A827" t="s">
        <v>3626</v>
      </c>
      <c r="B827" t="s">
        <v>3771</v>
      </c>
      <c r="C827" t="s">
        <v>4641</v>
      </c>
      <c r="D827">
        <v>0.18</v>
      </c>
      <c r="E827">
        <v>0</v>
      </c>
      <c r="F827">
        <v>0</v>
      </c>
      <c r="G827">
        <v>0</v>
      </c>
      <c r="H827">
        <v>0.18</v>
      </c>
      <c r="I827">
        <v>0</v>
      </c>
      <c r="J827">
        <v>0</v>
      </c>
      <c r="K827">
        <v>0</v>
      </c>
    </row>
    <row r="828" spans="1:11">
      <c r="A828" t="s">
        <v>3626</v>
      </c>
      <c r="B828" t="s">
        <v>3804</v>
      </c>
      <c r="C828" t="s">
        <v>4642</v>
      </c>
      <c r="D828">
        <v>0.18</v>
      </c>
      <c r="E828">
        <v>0</v>
      </c>
      <c r="F828">
        <v>0</v>
      </c>
      <c r="G828">
        <v>0</v>
      </c>
      <c r="H828">
        <v>0.18</v>
      </c>
      <c r="I828">
        <v>0</v>
      </c>
      <c r="J828">
        <v>0</v>
      </c>
      <c r="K828">
        <v>0</v>
      </c>
    </row>
    <row r="829" spans="1:11">
      <c r="A829" t="s">
        <v>3626</v>
      </c>
      <c r="B829" t="s">
        <v>3805</v>
      </c>
      <c r="C829" t="s">
        <v>4643</v>
      </c>
      <c r="D829">
        <v>0.18</v>
      </c>
      <c r="E829">
        <v>0</v>
      </c>
      <c r="F829">
        <v>0</v>
      </c>
      <c r="G829">
        <v>0</v>
      </c>
      <c r="H829">
        <v>0.18</v>
      </c>
      <c r="I829">
        <v>0</v>
      </c>
      <c r="J829">
        <v>0</v>
      </c>
      <c r="K829">
        <v>0</v>
      </c>
    </row>
    <row r="830" spans="1:11">
      <c r="A830" t="s">
        <v>3626</v>
      </c>
      <c r="B830" t="s">
        <v>3806</v>
      </c>
      <c r="C830" t="s">
        <v>4644</v>
      </c>
      <c r="D830">
        <v>0.18</v>
      </c>
      <c r="E830">
        <v>0</v>
      </c>
      <c r="F830">
        <v>0</v>
      </c>
      <c r="G830">
        <v>0</v>
      </c>
      <c r="H830">
        <v>0.18</v>
      </c>
      <c r="I830">
        <v>0</v>
      </c>
      <c r="J830">
        <v>0</v>
      </c>
      <c r="K830">
        <v>0</v>
      </c>
    </row>
    <row r="831" spans="1:11">
      <c r="A831" t="s">
        <v>3626</v>
      </c>
      <c r="B831" t="s">
        <v>3722</v>
      </c>
      <c r="C831" t="s">
        <v>4645</v>
      </c>
      <c r="D831">
        <v>0.18</v>
      </c>
      <c r="E831">
        <v>0</v>
      </c>
      <c r="F831">
        <v>0</v>
      </c>
      <c r="G831">
        <v>0</v>
      </c>
      <c r="H831">
        <v>0.18</v>
      </c>
      <c r="I831">
        <v>0</v>
      </c>
      <c r="J831">
        <v>0</v>
      </c>
      <c r="K831">
        <v>0</v>
      </c>
    </row>
    <row r="832" spans="1:11">
      <c r="A832" t="s">
        <v>3626</v>
      </c>
      <c r="B832" t="s">
        <v>3633</v>
      </c>
      <c r="C832" t="s">
        <v>4646</v>
      </c>
      <c r="D832">
        <v>0.18</v>
      </c>
      <c r="E832">
        <v>0</v>
      </c>
      <c r="F832">
        <v>0</v>
      </c>
      <c r="G832">
        <v>0</v>
      </c>
      <c r="H832">
        <v>0.18</v>
      </c>
      <c r="I832">
        <v>0</v>
      </c>
      <c r="J832">
        <v>0</v>
      </c>
      <c r="K832">
        <v>0</v>
      </c>
    </row>
    <row r="833" spans="1:11">
      <c r="A833" t="s">
        <v>3626</v>
      </c>
      <c r="B833" t="s">
        <v>3807</v>
      </c>
      <c r="C833" t="s">
        <v>4647</v>
      </c>
      <c r="D833">
        <v>0.18</v>
      </c>
      <c r="E833">
        <v>0</v>
      </c>
      <c r="F833">
        <v>0</v>
      </c>
      <c r="G833">
        <v>0</v>
      </c>
      <c r="H833">
        <v>0.18</v>
      </c>
      <c r="I833">
        <v>0</v>
      </c>
      <c r="J833">
        <v>0</v>
      </c>
      <c r="K833">
        <v>0</v>
      </c>
    </row>
    <row r="834" spans="1:11">
      <c r="A834" t="s">
        <v>3626</v>
      </c>
      <c r="B834" t="s">
        <v>3666</v>
      </c>
      <c r="C834" t="s">
        <v>4648</v>
      </c>
      <c r="D834">
        <v>0.18</v>
      </c>
      <c r="E834">
        <v>0</v>
      </c>
      <c r="F834">
        <v>0</v>
      </c>
      <c r="G834">
        <v>0</v>
      </c>
      <c r="H834">
        <v>0.18</v>
      </c>
      <c r="I834">
        <v>0</v>
      </c>
      <c r="J834">
        <v>0</v>
      </c>
      <c r="K834">
        <v>0</v>
      </c>
    </row>
    <row r="835" spans="1:11">
      <c r="A835" t="s">
        <v>3626</v>
      </c>
      <c r="B835" t="s">
        <v>3808</v>
      </c>
      <c r="C835" t="s">
        <v>4649</v>
      </c>
      <c r="D835">
        <v>0.18</v>
      </c>
      <c r="E835">
        <v>0</v>
      </c>
      <c r="F835">
        <v>0.15</v>
      </c>
      <c r="G835">
        <v>0.11</v>
      </c>
      <c r="H835">
        <v>0</v>
      </c>
      <c r="I835">
        <v>0</v>
      </c>
      <c r="J835">
        <v>0</v>
      </c>
      <c r="K835">
        <v>0</v>
      </c>
    </row>
    <row r="836" spans="1:11">
      <c r="A836" t="s">
        <v>3626</v>
      </c>
      <c r="B836" t="s">
        <v>3809</v>
      </c>
      <c r="C836" t="s">
        <v>4650</v>
      </c>
      <c r="D836">
        <v>0.18</v>
      </c>
      <c r="E836">
        <v>0</v>
      </c>
      <c r="F836">
        <v>0.15</v>
      </c>
      <c r="G836">
        <v>0.11</v>
      </c>
      <c r="H836">
        <v>0</v>
      </c>
      <c r="I836">
        <v>0</v>
      </c>
      <c r="J836">
        <v>0</v>
      </c>
      <c r="K836">
        <v>0</v>
      </c>
    </row>
    <row r="837" spans="1:11">
      <c r="A837" t="s">
        <v>3626</v>
      </c>
      <c r="B837" t="s">
        <v>3809</v>
      </c>
      <c r="C837" t="s">
        <v>4651</v>
      </c>
      <c r="D837">
        <v>0.16</v>
      </c>
      <c r="E837">
        <v>0</v>
      </c>
      <c r="F837">
        <v>0.15</v>
      </c>
      <c r="G837">
        <v>0.05</v>
      </c>
      <c r="H837">
        <v>0</v>
      </c>
      <c r="I837">
        <v>0</v>
      </c>
      <c r="J837">
        <v>0</v>
      </c>
      <c r="K837">
        <v>0</v>
      </c>
    </row>
    <row r="838" spans="1:11">
      <c r="A838" t="s">
        <v>3626</v>
      </c>
      <c r="B838" t="s">
        <v>3810</v>
      </c>
      <c r="C838" t="s">
        <v>4652</v>
      </c>
      <c r="D838">
        <v>0.16</v>
      </c>
      <c r="E838">
        <v>0</v>
      </c>
      <c r="F838">
        <v>0</v>
      </c>
      <c r="G838">
        <v>0.16</v>
      </c>
      <c r="H838">
        <v>0</v>
      </c>
      <c r="I838">
        <v>0</v>
      </c>
      <c r="J838">
        <v>0</v>
      </c>
      <c r="K838">
        <v>0</v>
      </c>
    </row>
    <row r="839" spans="1:11">
      <c r="A839" t="s">
        <v>3626</v>
      </c>
      <c r="B839" t="s">
        <v>3809</v>
      </c>
      <c r="C839" t="s">
        <v>4653</v>
      </c>
      <c r="D839">
        <v>0.15</v>
      </c>
      <c r="E839">
        <v>0</v>
      </c>
      <c r="F839">
        <v>0.14</v>
      </c>
      <c r="G839">
        <v>0.04</v>
      </c>
      <c r="H839">
        <v>0</v>
      </c>
      <c r="I839">
        <v>0</v>
      </c>
      <c r="J839">
        <v>0</v>
      </c>
      <c r="K839">
        <v>0</v>
      </c>
    </row>
    <row r="840" spans="1:11">
      <c r="A840" t="s">
        <v>3626</v>
      </c>
      <c r="B840" t="s">
        <v>3811</v>
      </c>
      <c r="C840" t="s">
        <v>4654</v>
      </c>
      <c r="D840">
        <v>0.14</v>
      </c>
      <c r="E840">
        <v>0</v>
      </c>
      <c r="F840">
        <v>0</v>
      </c>
      <c r="G840">
        <v>0.14</v>
      </c>
      <c r="H840">
        <v>0</v>
      </c>
      <c r="I840">
        <v>0</v>
      </c>
      <c r="J840">
        <v>0</v>
      </c>
      <c r="K840">
        <v>0</v>
      </c>
    </row>
    <row r="841" spans="1:11">
      <c r="A841" t="s">
        <v>3626</v>
      </c>
      <c r="B841" t="s">
        <v>3809</v>
      </c>
      <c r="C841" t="s">
        <v>4655</v>
      </c>
      <c r="D841">
        <v>0.13</v>
      </c>
      <c r="E841">
        <v>0</v>
      </c>
      <c r="F841">
        <v>0.1</v>
      </c>
      <c r="G841">
        <v>0.11</v>
      </c>
      <c r="H841">
        <v>0</v>
      </c>
      <c r="I841">
        <v>0</v>
      </c>
      <c r="J841">
        <v>0</v>
      </c>
      <c r="K841">
        <v>0</v>
      </c>
    </row>
    <row r="842" spans="1:11">
      <c r="A842" t="s">
        <v>3626</v>
      </c>
      <c r="B842" t="s">
        <v>3773</v>
      </c>
      <c r="C842" t="s">
        <v>4656</v>
      </c>
      <c r="D842">
        <v>0.13</v>
      </c>
      <c r="E842">
        <v>0</v>
      </c>
      <c r="F842">
        <v>0.12</v>
      </c>
      <c r="G842">
        <v>0.02</v>
      </c>
      <c r="H842">
        <v>0</v>
      </c>
      <c r="I842">
        <v>0</v>
      </c>
      <c r="J842">
        <v>0</v>
      </c>
      <c r="K842">
        <v>0</v>
      </c>
    </row>
    <row r="843" spans="1:11">
      <c r="A843" t="s">
        <v>3626</v>
      </c>
      <c r="B843" t="s">
        <v>3758</v>
      </c>
      <c r="C843" t="s">
        <v>4657</v>
      </c>
      <c r="D843">
        <v>0.13</v>
      </c>
      <c r="E843">
        <v>0</v>
      </c>
      <c r="F843">
        <v>0</v>
      </c>
      <c r="G843">
        <v>0.13</v>
      </c>
      <c r="H843">
        <v>0</v>
      </c>
      <c r="I843">
        <v>0</v>
      </c>
      <c r="J843">
        <v>0</v>
      </c>
      <c r="K843">
        <v>0</v>
      </c>
    </row>
    <row r="844" spans="1:11">
      <c r="A844" t="s">
        <v>3626</v>
      </c>
      <c r="B844" t="s">
        <v>3631</v>
      </c>
      <c r="C844" t="s">
        <v>4658</v>
      </c>
      <c r="D844">
        <v>0.12</v>
      </c>
      <c r="E844">
        <v>0</v>
      </c>
      <c r="F844">
        <v>0</v>
      </c>
      <c r="G844">
        <v>0.12</v>
      </c>
      <c r="H844">
        <v>0</v>
      </c>
      <c r="I844">
        <v>0</v>
      </c>
      <c r="J844">
        <v>0</v>
      </c>
      <c r="K844">
        <v>0</v>
      </c>
    </row>
    <row r="845" spans="1:11">
      <c r="A845" t="s">
        <v>3626</v>
      </c>
      <c r="B845" t="s">
        <v>3812</v>
      </c>
      <c r="C845" t="s">
        <v>4659</v>
      </c>
      <c r="D845">
        <v>0.11</v>
      </c>
      <c r="E845">
        <v>0</v>
      </c>
      <c r="F845">
        <v>0.1</v>
      </c>
      <c r="G845">
        <v>0.05</v>
      </c>
      <c r="H845">
        <v>0</v>
      </c>
      <c r="I845">
        <v>0</v>
      </c>
      <c r="J845">
        <v>0</v>
      </c>
      <c r="K845">
        <v>0</v>
      </c>
    </row>
    <row r="846" spans="1:11">
      <c r="A846" t="s">
        <v>3626</v>
      </c>
      <c r="B846" t="s">
        <v>3809</v>
      </c>
      <c r="C846" t="s">
        <v>4660</v>
      </c>
      <c r="D846">
        <v>0.11</v>
      </c>
      <c r="E846">
        <v>0</v>
      </c>
      <c r="F846">
        <v>0.1</v>
      </c>
      <c r="G846">
        <v>0.05</v>
      </c>
      <c r="H846">
        <v>0</v>
      </c>
      <c r="I846">
        <v>0</v>
      </c>
      <c r="J846">
        <v>0</v>
      </c>
      <c r="K846">
        <v>0</v>
      </c>
    </row>
    <row r="847" spans="1:11">
      <c r="A847" t="s">
        <v>3626</v>
      </c>
      <c r="B847" t="s">
        <v>3659</v>
      </c>
      <c r="C847" t="s">
        <v>4661</v>
      </c>
      <c r="D847">
        <v>0.11</v>
      </c>
      <c r="E847">
        <v>0</v>
      </c>
      <c r="F847">
        <v>0</v>
      </c>
      <c r="G847">
        <v>0.11</v>
      </c>
      <c r="H847">
        <v>0</v>
      </c>
      <c r="I847">
        <v>0</v>
      </c>
      <c r="J847">
        <v>0</v>
      </c>
      <c r="K847">
        <v>0</v>
      </c>
    </row>
    <row r="848" spans="1:11">
      <c r="A848" t="s">
        <v>3626</v>
      </c>
      <c r="B848" t="s">
        <v>3658</v>
      </c>
      <c r="C848" t="s">
        <v>4662</v>
      </c>
      <c r="D848">
        <v>0.11</v>
      </c>
      <c r="E848">
        <v>0</v>
      </c>
      <c r="F848">
        <v>0.1</v>
      </c>
      <c r="G848">
        <v>0.05</v>
      </c>
      <c r="H848">
        <v>0</v>
      </c>
      <c r="I848">
        <v>0</v>
      </c>
      <c r="J848">
        <v>0</v>
      </c>
      <c r="K848">
        <v>0</v>
      </c>
    </row>
    <row r="849" spans="1:11">
      <c r="A849" t="s">
        <v>3626</v>
      </c>
      <c r="B849" t="s">
        <v>3813</v>
      </c>
      <c r="C849" t="s">
        <v>4663</v>
      </c>
      <c r="D849">
        <v>0.11</v>
      </c>
      <c r="E849">
        <v>0</v>
      </c>
      <c r="F849">
        <v>0</v>
      </c>
      <c r="G849">
        <v>0.11</v>
      </c>
      <c r="H849">
        <v>0</v>
      </c>
      <c r="I849">
        <v>0</v>
      </c>
      <c r="J849">
        <v>0</v>
      </c>
      <c r="K849">
        <v>0</v>
      </c>
    </row>
    <row r="850" spans="1:11">
      <c r="A850" t="s">
        <v>3626</v>
      </c>
      <c r="B850" t="s">
        <v>3672</v>
      </c>
      <c r="C850" t="s">
        <v>4664</v>
      </c>
      <c r="D850">
        <v>0.11</v>
      </c>
      <c r="E850">
        <v>0</v>
      </c>
      <c r="F850">
        <v>0</v>
      </c>
      <c r="G850">
        <v>0.11</v>
      </c>
      <c r="H850">
        <v>0</v>
      </c>
      <c r="I850">
        <v>0</v>
      </c>
      <c r="J850">
        <v>0</v>
      </c>
      <c r="K850">
        <v>0</v>
      </c>
    </row>
    <row r="851" spans="1:11">
      <c r="A851" t="s">
        <v>3626</v>
      </c>
      <c r="B851" t="s">
        <v>3814</v>
      </c>
      <c r="C851" t="s">
        <v>4665</v>
      </c>
      <c r="D851">
        <v>0.11</v>
      </c>
      <c r="E851">
        <v>0</v>
      </c>
      <c r="F851">
        <v>0</v>
      </c>
      <c r="G851">
        <v>0.11</v>
      </c>
      <c r="H851">
        <v>0</v>
      </c>
      <c r="I851">
        <v>0</v>
      </c>
      <c r="J851">
        <v>0</v>
      </c>
      <c r="K851">
        <v>0</v>
      </c>
    </row>
    <row r="852" spans="1:11">
      <c r="A852" t="s">
        <v>3626</v>
      </c>
      <c r="B852" t="s">
        <v>3784</v>
      </c>
      <c r="C852" t="s">
        <v>4666</v>
      </c>
      <c r="D852">
        <v>0.1</v>
      </c>
      <c r="E852">
        <v>0</v>
      </c>
      <c r="F852">
        <v>0</v>
      </c>
      <c r="G852">
        <v>0.1</v>
      </c>
      <c r="H852">
        <v>0</v>
      </c>
      <c r="I852">
        <v>0</v>
      </c>
      <c r="J852">
        <v>0</v>
      </c>
      <c r="K852">
        <v>0</v>
      </c>
    </row>
    <row r="853" spans="1:11">
      <c r="A853" t="s">
        <v>3626</v>
      </c>
      <c r="B853" t="s">
        <v>3699</v>
      </c>
      <c r="C853" t="s">
        <v>4667</v>
      </c>
      <c r="D853">
        <v>0.1</v>
      </c>
      <c r="E853">
        <v>0</v>
      </c>
      <c r="F853">
        <v>0.09</v>
      </c>
      <c r="G853">
        <v>0.06</v>
      </c>
      <c r="H853">
        <v>0</v>
      </c>
      <c r="I853">
        <v>0</v>
      </c>
      <c r="J853">
        <v>0</v>
      </c>
      <c r="K853">
        <v>0</v>
      </c>
    </row>
    <row r="854" spans="1:11">
      <c r="A854" t="s">
        <v>3626</v>
      </c>
      <c r="B854" t="s">
        <v>3681</v>
      </c>
      <c r="C854" t="s">
        <v>4668</v>
      </c>
      <c r="D854">
        <v>0.1</v>
      </c>
      <c r="E854">
        <v>0</v>
      </c>
      <c r="F854">
        <v>0.1</v>
      </c>
      <c r="G854">
        <v>0</v>
      </c>
      <c r="H854">
        <v>0</v>
      </c>
      <c r="I854">
        <v>0</v>
      </c>
      <c r="J854">
        <v>0</v>
      </c>
      <c r="K854">
        <v>0</v>
      </c>
    </row>
    <row r="855" spans="1:11">
      <c r="A855" t="s">
        <v>3626</v>
      </c>
      <c r="B855" t="s">
        <v>3783</v>
      </c>
      <c r="C855" t="s">
        <v>4669</v>
      </c>
      <c r="D855">
        <v>0.1</v>
      </c>
      <c r="E855">
        <v>0</v>
      </c>
      <c r="F855">
        <v>0</v>
      </c>
      <c r="G855">
        <v>0.1</v>
      </c>
      <c r="H855">
        <v>0</v>
      </c>
      <c r="I855">
        <v>0</v>
      </c>
      <c r="J855">
        <v>0</v>
      </c>
      <c r="K855">
        <v>0</v>
      </c>
    </row>
    <row r="856" spans="1:11">
      <c r="A856" t="s">
        <v>3626</v>
      </c>
      <c r="B856" t="s">
        <v>3632</v>
      </c>
      <c r="C856" t="s">
        <v>4670</v>
      </c>
      <c r="D856">
        <v>0.09</v>
      </c>
      <c r="E856">
        <v>0</v>
      </c>
      <c r="F856">
        <v>0</v>
      </c>
      <c r="G856">
        <v>0.09</v>
      </c>
      <c r="H856">
        <v>0</v>
      </c>
      <c r="I856">
        <v>0</v>
      </c>
      <c r="J856">
        <v>0</v>
      </c>
      <c r="K856">
        <v>0</v>
      </c>
    </row>
    <row r="857" spans="1:11">
      <c r="A857" t="s">
        <v>3626</v>
      </c>
      <c r="B857" t="s">
        <v>3815</v>
      </c>
      <c r="C857" t="s">
        <v>4671</v>
      </c>
      <c r="D857">
        <v>0.09</v>
      </c>
      <c r="E857">
        <v>0</v>
      </c>
      <c r="F857">
        <v>0</v>
      </c>
      <c r="G857">
        <v>0.09</v>
      </c>
      <c r="H857">
        <v>0</v>
      </c>
      <c r="I857">
        <v>0</v>
      </c>
      <c r="J857">
        <v>0</v>
      </c>
      <c r="K857">
        <v>0</v>
      </c>
    </row>
    <row r="858" spans="1:11">
      <c r="A858" t="s">
        <v>3626</v>
      </c>
      <c r="B858" t="s">
        <v>3815</v>
      </c>
      <c r="C858" t="s">
        <v>4672</v>
      </c>
      <c r="D858">
        <v>0.09</v>
      </c>
      <c r="E858">
        <v>0</v>
      </c>
      <c r="F858">
        <v>0</v>
      </c>
      <c r="G858">
        <v>0.09</v>
      </c>
      <c r="H858">
        <v>0</v>
      </c>
      <c r="I858">
        <v>0</v>
      </c>
      <c r="J858">
        <v>0</v>
      </c>
      <c r="K858">
        <v>0</v>
      </c>
    </row>
    <row r="859" spans="1:11">
      <c r="A859" t="s">
        <v>3626</v>
      </c>
      <c r="B859" t="s">
        <v>3628</v>
      </c>
      <c r="C859" t="s">
        <v>4673</v>
      </c>
      <c r="D859">
        <v>0.09</v>
      </c>
      <c r="E859">
        <v>0</v>
      </c>
      <c r="F859">
        <v>0</v>
      </c>
      <c r="G859">
        <v>0.09</v>
      </c>
      <c r="H859">
        <v>0</v>
      </c>
      <c r="I859">
        <v>0</v>
      </c>
      <c r="J859">
        <v>0</v>
      </c>
      <c r="K859">
        <v>0</v>
      </c>
    </row>
    <row r="860" spans="1:11">
      <c r="A860" t="s">
        <v>3626</v>
      </c>
      <c r="B860" t="s">
        <v>3628</v>
      </c>
      <c r="C860" t="s">
        <v>4674</v>
      </c>
      <c r="D860">
        <v>0.09</v>
      </c>
      <c r="E860">
        <v>0</v>
      </c>
      <c r="F860">
        <v>0</v>
      </c>
      <c r="G860">
        <v>0.09</v>
      </c>
      <c r="H860">
        <v>0</v>
      </c>
      <c r="I860">
        <v>0</v>
      </c>
      <c r="J860">
        <v>0</v>
      </c>
      <c r="K860">
        <v>0</v>
      </c>
    </row>
    <row r="861" spans="1:11">
      <c r="A861" t="s">
        <v>3626</v>
      </c>
      <c r="B861" t="s">
        <v>3816</v>
      </c>
      <c r="C861" t="s">
        <v>4675</v>
      </c>
      <c r="D861">
        <v>0.09</v>
      </c>
      <c r="E861">
        <v>0</v>
      </c>
      <c r="F861">
        <v>0</v>
      </c>
      <c r="G861">
        <v>0.09</v>
      </c>
      <c r="H861">
        <v>0</v>
      </c>
      <c r="I861">
        <v>0</v>
      </c>
      <c r="J861">
        <v>0</v>
      </c>
      <c r="K861">
        <v>0</v>
      </c>
    </row>
    <row r="862" spans="1:11">
      <c r="A862" t="s">
        <v>3626</v>
      </c>
      <c r="B862" t="s">
        <v>3686</v>
      </c>
      <c r="C862" t="s">
        <v>4676</v>
      </c>
      <c r="D862">
        <v>0.09</v>
      </c>
      <c r="E862">
        <v>0</v>
      </c>
      <c r="F862">
        <v>0.09</v>
      </c>
      <c r="G862">
        <v>0</v>
      </c>
      <c r="H862">
        <v>0</v>
      </c>
      <c r="I862">
        <v>0</v>
      </c>
      <c r="J862">
        <v>0</v>
      </c>
      <c r="K862">
        <v>0</v>
      </c>
    </row>
    <row r="863" spans="1:11">
      <c r="A863" t="s">
        <v>3626</v>
      </c>
      <c r="B863" t="s">
        <v>3659</v>
      </c>
      <c r="C863" t="s">
        <v>4677</v>
      </c>
      <c r="D863">
        <v>0.09</v>
      </c>
      <c r="E863">
        <v>0</v>
      </c>
      <c r="F863">
        <v>0</v>
      </c>
      <c r="G863">
        <v>0.09</v>
      </c>
      <c r="H863">
        <v>0</v>
      </c>
      <c r="I863">
        <v>0</v>
      </c>
      <c r="J863">
        <v>0</v>
      </c>
      <c r="K863">
        <v>0</v>
      </c>
    </row>
    <row r="864" spans="1:11">
      <c r="A864" t="s">
        <v>3626</v>
      </c>
      <c r="B864" t="s">
        <v>3672</v>
      </c>
      <c r="C864" t="s">
        <v>4678</v>
      </c>
      <c r="D864">
        <v>0.09</v>
      </c>
      <c r="E864">
        <v>0</v>
      </c>
      <c r="F864">
        <v>0</v>
      </c>
      <c r="G864">
        <v>0.08</v>
      </c>
      <c r="H864">
        <v>0</v>
      </c>
      <c r="I864">
        <v>0</v>
      </c>
      <c r="J864">
        <v>0</v>
      </c>
      <c r="K864">
        <v>0</v>
      </c>
    </row>
    <row r="865" spans="1:11">
      <c r="A865" t="s">
        <v>3626</v>
      </c>
      <c r="B865" t="s">
        <v>3809</v>
      </c>
      <c r="C865" t="s">
        <v>4679</v>
      </c>
      <c r="D865">
        <v>0.08</v>
      </c>
      <c r="E865">
        <v>0</v>
      </c>
      <c r="F865">
        <v>0</v>
      </c>
      <c r="G865">
        <v>0.08</v>
      </c>
      <c r="H865">
        <v>0</v>
      </c>
      <c r="I865">
        <v>0</v>
      </c>
      <c r="J865">
        <v>0</v>
      </c>
      <c r="K865">
        <v>0</v>
      </c>
    </row>
    <row r="866" spans="1:11">
      <c r="A866" t="s">
        <v>3626</v>
      </c>
      <c r="B866" t="s">
        <v>3641</v>
      </c>
      <c r="C866" t="s">
        <v>4680</v>
      </c>
      <c r="D866">
        <v>0.08</v>
      </c>
      <c r="E866">
        <v>0</v>
      </c>
      <c r="F866">
        <v>0</v>
      </c>
      <c r="G866">
        <v>0.08</v>
      </c>
      <c r="H866">
        <v>0</v>
      </c>
      <c r="I866">
        <v>0</v>
      </c>
      <c r="J866">
        <v>0</v>
      </c>
      <c r="K866">
        <v>0</v>
      </c>
    </row>
    <row r="867" spans="1:11">
      <c r="A867" t="s">
        <v>3626</v>
      </c>
      <c r="B867" t="s">
        <v>3639</v>
      </c>
      <c r="C867" t="s">
        <v>4681</v>
      </c>
      <c r="D867">
        <v>0.08</v>
      </c>
      <c r="E867">
        <v>0</v>
      </c>
      <c r="F867">
        <v>0</v>
      </c>
      <c r="G867">
        <v>0.08</v>
      </c>
      <c r="H867">
        <v>0</v>
      </c>
      <c r="I867">
        <v>0</v>
      </c>
      <c r="J867">
        <v>0</v>
      </c>
      <c r="K867">
        <v>0</v>
      </c>
    </row>
    <row r="868" spans="1:11">
      <c r="A868" t="s">
        <v>3626</v>
      </c>
      <c r="B868" t="s">
        <v>3646</v>
      </c>
      <c r="C868" t="s">
        <v>4682</v>
      </c>
      <c r="D868">
        <v>0.08</v>
      </c>
      <c r="E868">
        <v>0</v>
      </c>
      <c r="F868">
        <v>0</v>
      </c>
      <c r="G868">
        <v>0.08</v>
      </c>
      <c r="H868">
        <v>0</v>
      </c>
      <c r="I868">
        <v>0</v>
      </c>
      <c r="J868">
        <v>0</v>
      </c>
      <c r="K868">
        <v>0</v>
      </c>
    </row>
    <row r="869" spans="1:11">
      <c r="A869" t="s">
        <v>3626</v>
      </c>
      <c r="B869" t="s">
        <v>3648</v>
      </c>
      <c r="C869" t="s">
        <v>4683</v>
      </c>
      <c r="D869">
        <v>0.08</v>
      </c>
      <c r="E869">
        <v>0</v>
      </c>
      <c r="F869">
        <v>0</v>
      </c>
      <c r="G869">
        <v>0.08</v>
      </c>
      <c r="H869">
        <v>0</v>
      </c>
      <c r="I869">
        <v>0</v>
      </c>
      <c r="J869">
        <v>0</v>
      </c>
      <c r="K869">
        <v>0</v>
      </c>
    </row>
    <row r="870" spans="1:11">
      <c r="A870" t="s">
        <v>3626</v>
      </c>
      <c r="B870" t="s">
        <v>3817</v>
      </c>
      <c r="C870" t="s">
        <v>4684</v>
      </c>
      <c r="D870">
        <v>0.08</v>
      </c>
      <c r="E870">
        <v>0</v>
      </c>
      <c r="F870">
        <v>0</v>
      </c>
      <c r="G870">
        <v>0.08</v>
      </c>
      <c r="H870">
        <v>0</v>
      </c>
      <c r="I870">
        <v>0</v>
      </c>
      <c r="J870">
        <v>0</v>
      </c>
      <c r="K870">
        <v>0</v>
      </c>
    </row>
    <row r="871" spans="1:11">
      <c r="A871" t="s">
        <v>3626</v>
      </c>
      <c r="B871" t="s">
        <v>3653</v>
      </c>
      <c r="C871" t="s">
        <v>4685</v>
      </c>
      <c r="D871">
        <v>0.08</v>
      </c>
      <c r="E871">
        <v>0</v>
      </c>
      <c r="F871">
        <v>0</v>
      </c>
      <c r="G871">
        <v>0.08</v>
      </c>
      <c r="H871">
        <v>0</v>
      </c>
      <c r="I871">
        <v>0</v>
      </c>
      <c r="J871">
        <v>0</v>
      </c>
      <c r="K871">
        <v>0</v>
      </c>
    </row>
    <row r="872" spans="1:11">
      <c r="A872" t="s">
        <v>3626</v>
      </c>
      <c r="B872" t="s">
        <v>3645</v>
      </c>
      <c r="C872" t="s">
        <v>4686</v>
      </c>
      <c r="D872">
        <v>0.08</v>
      </c>
      <c r="E872">
        <v>0</v>
      </c>
      <c r="F872">
        <v>0</v>
      </c>
      <c r="G872">
        <v>0.08</v>
      </c>
      <c r="H872">
        <v>0</v>
      </c>
      <c r="I872">
        <v>0</v>
      </c>
      <c r="J872">
        <v>0</v>
      </c>
      <c r="K872">
        <v>0</v>
      </c>
    </row>
    <row r="873" spans="1:11">
      <c r="A873" t="s">
        <v>3626</v>
      </c>
      <c r="B873" t="s">
        <v>3654</v>
      </c>
      <c r="C873" t="s">
        <v>4687</v>
      </c>
      <c r="D873">
        <v>0.08</v>
      </c>
      <c r="E873">
        <v>0</v>
      </c>
      <c r="F873">
        <v>0</v>
      </c>
      <c r="G873">
        <v>0.08</v>
      </c>
      <c r="H873">
        <v>0</v>
      </c>
      <c r="I873">
        <v>0</v>
      </c>
      <c r="J873">
        <v>0</v>
      </c>
      <c r="K873">
        <v>0</v>
      </c>
    </row>
    <row r="874" spans="1:11">
      <c r="A874" t="s">
        <v>3626</v>
      </c>
      <c r="B874" t="s">
        <v>3641</v>
      </c>
      <c r="C874" t="s">
        <v>4688</v>
      </c>
      <c r="D874">
        <v>0.08</v>
      </c>
      <c r="E874">
        <v>0</v>
      </c>
      <c r="F874">
        <v>0</v>
      </c>
      <c r="G874">
        <v>0.08</v>
      </c>
      <c r="H874">
        <v>0</v>
      </c>
      <c r="I874">
        <v>0</v>
      </c>
      <c r="J874">
        <v>0</v>
      </c>
      <c r="K874">
        <v>0</v>
      </c>
    </row>
    <row r="875" spans="1:11">
      <c r="A875" t="s">
        <v>3626</v>
      </c>
      <c r="B875" t="s">
        <v>3672</v>
      </c>
      <c r="C875" t="s">
        <v>4689</v>
      </c>
      <c r="D875">
        <v>0.08</v>
      </c>
      <c r="E875">
        <v>0</v>
      </c>
      <c r="F875">
        <v>0</v>
      </c>
      <c r="G875">
        <v>0.08</v>
      </c>
      <c r="H875">
        <v>0</v>
      </c>
      <c r="I875">
        <v>0</v>
      </c>
      <c r="J875">
        <v>0</v>
      </c>
      <c r="K875">
        <v>0</v>
      </c>
    </row>
    <row r="876" spans="1:11">
      <c r="A876" t="s">
        <v>3626</v>
      </c>
      <c r="B876" t="s">
        <v>3659</v>
      </c>
      <c r="C876" t="s">
        <v>4690</v>
      </c>
      <c r="D876">
        <v>0.08</v>
      </c>
      <c r="E876">
        <v>0</v>
      </c>
      <c r="F876">
        <v>0</v>
      </c>
      <c r="G876">
        <v>0.08</v>
      </c>
      <c r="H876">
        <v>0</v>
      </c>
      <c r="I876">
        <v>0</v>
      </c>
      <c r="J876">
        <v>0</v>
      </c>
      <c r="K876">
        <v>0</v>
      </c>
    </row>
    <row r="877" spans="1:11">
      <c r="A877" t="s">
        <v>3626</v>
      </c>
      <c r="B877" t="s">
        <v>3639</v>
      </c>
      <c r="C877" t="s">
        <v>4691</v>
      </c>
      <c r="D877">
        <v>0.08</v>
      </c>
      <c r="E877">
        <v>0</v>
      </c>
      <c r="F877">
        <v>0</v>
      </c>
      <c r="G877">
        <v>0.08</v>
      </c>
      <c r="H877">
        <v>0</v>
      </c>
      <c r="I877">
        <v>0</v>
      </c>
      <c r="J877">
        <v>0</v>
      </c>
      <c r="K877">
        <v>0</v>
      </c>
    </row>
    <row r="878" spans="1:11">
      <c r="A878" t="s">
        <v>3626</v>
      </c>
      <c r="B878" t="s">
        <v>3659</v>
      </c>
      <c r="C878" t="s">
        <v>4692</v>
      </c>
      <c r="D878">
        <v>0.08</v>
      </c>
      <c r="E878">
        <v>0</v>
      </c>
      <c r="F878">
        <v>0</v>
      </c>
      <c r="G878">
        <v>0.08</v>
      </c>
      <c r="H878">
        <v>0</v>
      </c>
      <c r="I878">
        <v>0</v>
      </c>
      <c r="J878">
        <v>0</v>
      </c>
      <c r="K878">
        <v>0</v>
      </c>
    </row>
    <row r="879" spans="1:11">
      <c r="A879" t="s">
        <v>3626</v>
      </c>
      <c r="B879" t="s">
        <v>3672</v>
      </c>
      <c r="C879" t="s">
        <v>4693</v>
      </c>
      <c r="D879">
        <v>0.08</v>
      </c>
      <c r="E879">
        <v>0</v>
      </c>
      <c r="F879">
        <v>0</v>
      </c>
      <c r="G879">
        <v>0.08</v>
      </c>
      <c r="H879">
        <v>0</v>
      </c>
      <c r="I879">
        <v>0</v>
      </c>
      <c r="J879">
        <v>0</v>
      </c>
      <c r="K879">
        <v>0</v>
      </c>
    </row>
    <row r="880" spans="1:11">
      <c r="A880" t="s">
        <v>3626</v>
      </c>
      <c r="B880" t="s">
        <v>3649</v>
      </c>
      <c r="C880" t="s">
        <v>4694</v>
      </c>
      <c r="D880">
        <v>0.08</v>
      </c>
      <c r="E880">
        <v>0</v>
      </c>
      <c r="F880">
        <v>0</v>
      </c>
      <c r="G880">
        <v>0.08</v>
      </c>
      <c r="H880">
        <v>0</v>
      </c>
      <c r="I880">
        <v>0</v>
      </c>
      <c r="J880">
        <v>0</v>
      </c>
      <c r="K880">
        <v>0</v>
      </c>
    </row>
    <row r="881" spans="1:11">
      <c r="A881" t="s">
        <v>3626</v>
      </c>
      <c r="B881" t="s">
        <v>3653</v>
      </c>
      <c r="C881" t="s">
        <v>4695</v>
      </c>
      <c r="D881">
        <v>0.08</v>
      </c>
      <c r="E881">
        <v>0</v>
      </c>
      <c r="F881">
        <v>0</v>
      </c>
      <c r="G881">
        <v>0.08</v>
      </c>
      <c r="H881">
        <v>0</v>
      </c>
      <c r="I881">
        <v>0</v>
      </c>
      <c r="J881">
        <v>0</v>
      </c>
      <c r="K881">
        <v>0</v>
      </c>
    </row>
    <row r="882" spans="1:11">
      <c r="A882" t="s">
        <v>3626</v>
      </c>
      <c r="B882" t="s">
        <v>3655</v>
      </c>
      <c r="C882" t="s">
        <v>4696</v>
      </c>
      <c r="D882">
        <v>0.08</v>
      </c>
      <c r="E882">
        <v>0</v>
      </c>
      <c r="F882">
        <v>0</v>
      </c>
      <c r="G882">
        <v>0.08</v>
      </c>
      <c r="H882">
        <v>0</v>
      </c>
      <c r="I882">
        <v>0</v>
      </c>
      <c r="J882">
        <v>0</v>
      </c>
      <c r="K882">
        <v>0</v>
      </c>
    </row>
    <row r="883" spans="1:11">
      <c r="A883" t="s">
        <v>3626</v>
      </c>
      <c r="B883" t="s">
        <v>3672</v>
      </c>
      <c r="C883" t="s">
        <v>4697</v>
      </c>
      <c r="D883">
        <v>0.08</v>
      </c>
      <c r="E883">
        <v>0</v>
      </c>
      <c r="F883">
        <v>0</v>
      </c>
      <c r="G883">
        <v>0.08</v>
      </c>
      <c r="H883">
        <v>0</v>
      </c>
      <c r="I883">
        <v>0</v>
      </c>
      <c r="J883">
        <v>0</v>
      </c>
      <c r="K883">
        <v>0</v>
      </c>
    </row>
    <row r="884" spans="1:11">
      <c r="A884" t="s">
        <v>3626</v>
      </c>
      <c r="B884" t="s">
        <v>3656</v>
      </c>
      <c r="C884" t="s">
        <v>4698</v>
      </c>
      <c r="D884">
        <v>0.08</v>
      </c>
      <c r="E884">
        <v>0</v>
      </c>
      <c r="F884">
        <v>0</v>
      </c>
      <c r="G884">
        <v>0.08</v>
      </c>
      <c r="H884">
        <v>0</v>
      </c>
      <c r="I884">
        <v>0</v>
      </c>
      <c r="J884">
        <v>0</v>
      </c>
      <c r="K884">
        <v>0</v>
      </c>
    </row>
    <row r="885" spans="1:11">
      <c r="A885" t="s">
        <v>3626</v>
      </c>
      <c r="B885" t="s">
        <v>3651</v>
      </c>
      <c r="C885" t="s">
        <v>4699</v>
      </c>
      <c r="D885">
        <v>0.08</v>
      </c>
      <c r="E885">
        <v>0</v>
      </c>
      <c r="F885">
        <v>0</v>
      </c>
      <c r="G885">
        <v>0.08</v>
      </c>
      <c r="H885">
        <v>0</v>
      </c>
      <c r="I885">
        <v>0</v>
      </c>
      <c r="J885">
        <v>0</v>
      </c>
      <c r="K885">
        <v>0</v>
      </c>
    </row>
    <row r="886" spans="1:11">
      <c r="A886" t="s">
        <v>3626</v>
      </c>
      <c r="B886" t="s">
        <v>3637</v>
      </c>
      <c r="C886" t="s">
        <v>4700</v>
      </c>
      <c r="D886">
        <v>0.07000000000000001</v>
      </c>
      <c r="E886">
        <v>0</v>
      </c>
      <c r="F886">
        <v>0</v>
      </c>
      <c r="G886">
        <v>0.07000000000000001</v>
      </c>
      <c r="H886">
        <v>0</v>
      </c>
      <c r="I886">
        <v>0</v>
      </c>
      <c r="J886">
        <v>0</v>
      </c>
      <c r="K886">
        <v>0</v>
      </c>
    </row>
    <row r="887" spans="1:11">
      <c r="A887" t="s">
        <v>3626</v>
      </c>
      <c r="B887" t="s">
        <v>3719</v>
      </c>
      <c r="C887" t="s">
        <v>4701</v>
      </c>
      <c r="D887">
        <v>0.07000000000000001</v>
      </c>
      <c r="E887">
        <v>0</v>
      </c>
      <c r="F887">
        <v>0</v>
      </c>
      <c r="G887">
        <v>0.07000000000000001</v>
      </c>
      <c r="H887">
        <v>0</v>
      </c>
      <c r="I887">
        <v>0</v>
      </c>
      <c r="J887">
        <v>0</v>
      </c>
      <c r="K887">
        <v>0</v>
      </c>
    </row>
    <row r="888" spans="1:11">
      <c r="A888" t="s">
        <v>3626</v>
      </c>
      <c r="B888" t="s">
        <v>3630</v>
      </c>
      <c r="C888" t="s">
        <v>4702</v>
      </c>
      <c r="D888">
        <v>0.07000000000000001</v>
      </c>
      <c r="E888">
        <v>0</v>
      </c>
      <c r="F888">
        <v>0</v>
      </c>
      <c r="G888">
        <v>0.07000000000000001</v>
      </c>
      <c r="H888">
        <v>0</v>
      </c>
      <c r="I888">
        <v>0</v>
      </c>
      <c r="J888">
        <v>0</v>
      </c>
      <c r="K888">
        <v>0</v>
      </c>
    </row>
    <row r="889" spans="1:11">
      <c r="A889" t="s">
        <v>3626</v>
      </c>
      <c r="B889" t="s">
        <v>3818</v>
      </c>
      <c r="C889" t="s">
        <v>4703</v>
      </c>
      <c r="D889">
        <v>0.07000000000000001</v>
      </c>
      <c r="E889">
        <v>0</v>
      </c>
      <c r="F889">
        <v>0</v>
      </c>
      <c r="G889">
        <v>0.07000000000000001</v>
      </c>
      <c r="H889">
        <v>0</v>
      </c>
      <c r="I889">
        <v>0</v>
      </c>
      <c r="J889">
        <v>0</v>
      </c>
      <c r="K889">
        <v>0</v>
      </c>
    </row>
    <row r="890" spans="1:11">
      <c r="A890" t="s">
        <v>3626</v>
      </c>
      <c r="B890" t="s">
        <v>3664</v>
      </c>
      <c r="C890" t="s">
        <v>4704</v>
      </c>
      <c r="D890">
        <v>0.07000000000000001</v>
      </c>
      <c r="E890">
        <v>0</v>
      </c>
      <c r="F890">
        <v>0</v>
      </c>
      <c r="G890">
        <v>0.07000000000000001</v>
      </c>
      <c r="H890">
        <v>0</v>
      </c>
      <c r="I890">
        <v>0</v>
      </c>
      <c r="J890">
        <v>0</v>
      </c>
      <c r="K890">
        <v>0</v>
      </c>
    </row>
    <row r="891" spans="1:11">
      <c r="A891" t="s">
        <v>3626</v>
      </c>
      <c r="B891" t="s">
        <v>3664</v>
      </c>
      <c r="C891" t="s">
        <v>4705</v>
      </c>
      <c r="D891">
        <v>0.07000000000000001</v>
      </c>
      <c r="E891">
        <v>0</v>
      </c>
      <c r="F891">
        <v>0</v>
      </c>
      <c r="G891">
        <v>0.07000000000000001</v>
      </c>
      <c r="H891">
        <v>0</v>
      </c>
      <c r="I891">
        <v>0</v>
      </c>
      <c r="J891">
        <v>0</v>
      </c>
      <c r="K891">
        <v>0</v>
      </c>
    </row>
    <row r="892" spans="1:11">
      <c r="A892" t="s">
        <v>3626</v>
      </c>
      <c r="B892" t="s">
        <v>3672</v>
      </c>
      <c r="C892" t="s">
        <v>4706</v>
      </c>
      <c r="D892">
        <v>0.07000000000000001</v>
      </c>
      <c r="E892">
        <v>0</v>
      </c>
      <c r="F892">
        <v>0</v>
      </c>
      <c r="G892">
        <v>0.07000000000000001</v>
      </c>
      <c r="H892">
        <v>0</v>
      </c>
      <c r="I892">
        <v>0</v>
      </c>
      <c r="J892">
        <v>0</v>
      </c>
      <c r="K892">
        <v>0</v>
      </c>
    </row>
    <row r="893" spans="1:11">
      <c r="A893" t="s">
        <v>3626</v>
      </c>
      <c r="B893" t="s">
        <v>3630</v>
      </c>
      <c r="C893" t="s">
        <v>4707</v>
      </c>
      <c r="D893">
        <v>0.07000000000000001</v>
      </c>
      <c r="E893">
        <v>0</v>
      </c>
      <c r="F893">
        <v>0</v>
      </c>
      <c r="G893">
        <v>0.07000000000000001</v>
      </c>
      <c r="H893">
        <v>0</v>
      </c>
      <c r="I893">
        <v>0</v>
      </c>
      <c r="J893">
        <v>0</v>
      </c>
      <c r="K893">
        <v>0</v>
      </c>
    </row>
    <row r="894" spans="1:11">
      <c r="A894" t="s">
        <v>3626</v>
      </c>
      <c r="B894" t="s">
        <v>3634</v>
      </c>
      <c r="C894" t="s">
        <v>4708</v>
      </c>
      <c r="D894">
        <v>0.07000000000000001</v>
      </c>
      <c r="E894">
        <v>0</v>
      </c>
      <c r="F894">
        <v>0</v>
      </c>
      <c r="G894">
        <v>0.07000000000000001</v>
      </c>
      <c r="H894">
        <v>0</v>
      </c>
      <c r="I894">
        <v>0</v>
      </c>
      <c r="J894">
        <v>0</v>
      </c>
      <c r="K894">
        <v>0</v>
      </c>
    </row>
    <row r="895" spans="1:11">
      <c r="A895" t="s">
        <v>3626</v>
      </c>
      <c r="B895" t="s">
        <v>3634</v>
      </c>
      <c r="C895" t="s">
        <v>4709</v>
      </c>
      <c r="D895">
        <v>0.07000000000000001</v>
      </c>
      <c r="E895">
        <v>0</v>
      </c>
      <c r="F895">
        <v>0</v>
      </c>
      <c r="G895">
        <v>0.07000000000000001</v>
      </c>
      <c r="H895">
        <v>0</v>
      </c>
      <c r="I895">
        <v>0</v>
      </c>
      <c r="J895">
        <v>0</v>
      </c>
      <c r="K895">
        <v>0</v>
      </c>
    </row>
    <row r="896" spans="1:11">
      <c r="A896" t="s">
        <v>3626</v>
      </c>
      <c r="B896" t="s">
        <v>3664</v>
      </c>
      <c r="C896" t="s">
        <v>4710</v>
      </c>
      <c r="D896">
        <v>0.07000000000000001</v>
      </c>
      <c r="E896">
        <v>0</v>
      </c>
      <c r="F896">
        <v>0</v>
      </c>
      <c r="G896">
        <v>0.07000000000000001</v>
      </c>
      <c r="H896">
        <v>0</v>
      </c>
      <c r="I896">
        <v>0</v>
      </c>
      <c r="J896">
        <v>0</v>
      </c>
      <c r="K896">
        <v>0</v>
      </c>
    </row>
    <row r="897" spans="1:11">
      <c r="A897" t="s">
        <v>3626</v>
      </c>
      <c r="B897" t="s">
        <v>3819</v>
      </c>
      <c r="C897" t="s">
        <v>4711</v>
      </c>
      <c r="D897">
        <v>0.07000000000000001</v>
      </c>
      <c r="E897">
        <v>0</v>
      </c>
      <c r="F897">
        <v>0</v>
      </c>
      <c r="G897">
        <v>0.07000000000000001</v>
      </c>
      <c r="H897">
        <v>0</v>
      </c>
      <c r="I897">
        <v>0</v>
      </c>
      <c r="J897">
        <v>0</v>
      </c>
      <c r="K897">
        <v>0</v>
      </c>
    </row>
    <row r="898" spans="1:11">
      <c r="A898" t="s">
        <v>3626</v>
      </c>
      <c r="B898" t="s">
        <v>3820</v>
      </c>
      <c r="C898" t="s">
        <v>4712</v>
      </c>
      <c r="D898">
        <v>0.07000000000000001</v>
      </c>
      <c r="E898">
        <v>0</v>
      </c>
      <c r="F898">
        <v>0</v>
      </c>
      <c r="G898">
        <v>0.07000000000000001</v>
      </c>
      <c r="H898">
        <v>0</v>
      </c>
      <c r="I898">
        <v>0</v>
      </c>
      <c r="J898">
        <v>0</v>
      </c>
      <c r="K898">
        <v>0</v>
      </c>
    </row>
    <row r="899" spans="1:11">
      <c r="A899" t="s">
        <v>3626</v>
      </c>
      <c r="B899" t="s">
        <v>3634</v>
      </c>
      <c r="C899" t="s">
        <v>4713</v>
      </c>
      <c r="D899">
        <v>0.07000000000000001</v>
      </c>
      <c r="E899">
        <v>0</v>
      </c>
      <c r="F899">
        <v>0</v>
      </c>
      <c r="G899">
        <v>0.07000000000000001</v>
      </c>
      <c r="H899">
        <v>0</v>
      </c>
      <c r="I899">
        <v>0</v>
      </c>
      <c r="J899">
        <v>0</v>
      </c>
      <c r="K899">
        <v>0</v>
      </c>
    </row>
    <row r="900" spans="1:11">
      <c r="A900" t="s">
        <v>3626</v>
      </c>
      <c r="B900" t="s">
        <v>3821</v>
      </c>
      <c r="C900" t="s">
        <v>4714</v>
      </c>
      <c r="D900">
        <v>0.07000000000000001</v>
      </c>
      <c r="E900">
        <v>0</v>
      </c>
      <c r="F900">
        <v>0</v>
      </c>
      <c r="G900">
        <v>0.07000000000000001</v>
      </c>
      <c r="H900">
        <v>0</v>
      </c>
      <c r="I900">
        <v>0</v>
      </c>
      <c r="J900">
        <v>0</v>
      </c>
      <c r="K900">
        <v>0</v>
      </c>
    </row>
    <row r="901" spans="1:11">
      <c r="A901" t="s">
        <v>3626</v>
      </c>
      <c r="B901" t="s">
        <v>3718</v>
      </c>
      <c r="C901" t="s">
        <v>4715</v>
      </c>
      <c r="D901">
        <v>0.07000000000000001</v>
      </c>
      <c r="E901">
        <v>0</v>
      </c>
      <c r="F901">
        <v>0</v>
      </c>
      <c r="G901">
        <v>0.07000000000000001</v>
      </c>
      <c r="H901">
        <v>0</v>
      </c>
      <c r="I901">
        <v>0</v>
      </c>
      <c r="J901">
        <v>0</v>
      </c>
      <c r="K901">
        <v>0</v>
      </c>
    </row>
    <row r="902" spans="1:11">
      <c r="A902" t="s">
        <v>3626</v>
      </c>
      <c r="B902" t="s">
        <v>3639</v>
      </c>
      <c r="C902" t="s">
        <v>4716</v>
      </c>
      <c r="D902">
        <v>0.07000000000000001</v>
      </c>
      <c r="E902">
        <v>0</v>
      </c>
      <c r="F902">
        <v>0</v>
      </c>
      <c r="G902">
        <v>0.07000000000000001</v>
      </c>
      <c r="H902">
        <v>0</v>
      </c>
      <c r="I902">
        <v>0</v>
      </c>
      <c r="J902">
        <v>0</v>
      </c>
      <c r="K902">
        <v>0</v>
      </c>
    </row>
    <row r="903" spans="1:11">
      <c r="A903" t="s">
        <v>3626</v>
      </c>
      <c r="B903" t="s">
        <v>3630</v>
      </c>
      <c r="C903" t="s">
        <v>4717</v>
      </c>
      <c r="D903">
        <v>0.07000000000000001</v>
      </c>
      <c r="E903">
        <v>0</v>
      </c>
      <c r="F903">
        <v>0</v>
      </c>
      <c r="G903">
        <v>0.07000000000000001</v>
      </c>
      <c r="H903">
        <v>0</v>
      </c>
      <c r="I903">
        <v>0</v>
      </c>
      <c r="J903">
        <v>0</v>
      </c>
      <c r="K903">
        <v>0</v>
      </c>
    </row>
    <row r="904" spans="1:11">
      <c r="A904" t="s">
        <v>3626</v>
      </c>
      <c r="B904" t="s">
        <v>3645</v>
      </c>
      <c r="C904" t="s">
        <v>4718</v>
      </c>
      <c r="D904">
        <v>0.07000000000000001</v>
      </c>
      <c r="E904">
        <v>0</v>
      </c>
      <c r="F904">
        <v>0</v>
      </c>
      <c r="G904">
        <v>0.07000000000000001</v>
      </c>
      <c r="H904">
        <v>0</v>
      </c>
      <c r="I904">
        <v>0</v>
      </c>
      <c r="J904">
        <v>0</v>
      </c>
      <c r="K904">
        <v>0</v>
      </c>
    </row>
    <row r="905" spans="1:11">
      <c r="A905" t="s">
        <v>3626</v>
      </c>
      <c r="B905" t="s">
        <v>3630</v>
      </c>
      <c r="C905" t="s">
        <v>4719</v>
      </c>
      <c r="D905">
        <v>0.07000000000000001</v>
      </c>
      <c r="E905">
        <v>0</v>
      </c>
      <c r="F905">
        <v>0</v>
      </c>
      <c r="G905">
        <v>0.07000000000000001</v>
      </c>
      <c r="H905">
        <v>0</v>
      </c>
      <c r="I905">
        <v>0</v>
      </c>
      <c r="J905">
        <v>0</v>
      </c>
      <c r="K905">
        <v>0</v>
      </c>
    </row>
    <row r="906" spans="1:11">
      <c r="A906" t="s">
        <v>3626</v>
      </c>
      <c r="B906" t="s">
        <v>3672</v>
      </c>
      <c r="C906" t="s">
        <v>4720</v>
      </c>
      <c r="D906">
        <v>0.07000000000000001</v>
      </c>
      <c r="E906">
        <v>0</v>
      </c>
      <c r="F906">
        <v>0</v>
      </c>
      <c r="G906">
        <v>0.07000000000000001</v>
      </c>
      <c r="H906">
        <v>0</v>
      </c>
      <c r="I906">
        <v>0</v>
      </c>
      <c r="J906">
        <v>0</v>
      </c>
      <c r="K906">
        <v>0</v>
      </c>
    </row>
    <row r="907" spans="1:11">
      <c r="A907" t="s">
        <v>3626</v>
      </c>
      <c r="B907" t="s">
        <v>3822</v>
      </c>
      <c r="C907" t="s">
        <v>4721</v>
      </c>
      <c r="D907">
        <v>0.07000000000000001</v>
      </c>
      <c r="E907">
        <v>0</v>
      </c>
      <c r="F907">
        <v>0</v>
      </c>
      <c r="G907">
        <v>0.07000000000000001</v>
      </c>
      <c r="H907">
        <v>0</v>
      </c>
      <c r="I907">
        <v>0</v>
      </c>
      <c r="J907">
        <v>0</v>
      </c>
      <c r="K907">
        <v>0</v>
      </c>
    </row>
    <row r="908" spans="1:11">
      <c r="A908" t="s">
        <v>3626</v>
      </c>
      <c r="B908" t="s">
        <v>3637</v>
      </c>
      <c r="C908" t="s">
        <v>4722</v>
      </c>
      <c r="D908">
        <v>0.07000000000000001</v>
      </c>
      <c r="E908">
        <v>0</v>
      </c>
      <c r="F908">
        <v>0</v>
      </c>
      <c r="G908">
        <v>0.07000000000000001</v>
      </c>
      <c r="H908">
        <v>0</v>
      </c>
      <c r="I908">
        <v>0</v>
      </c>
      <c r="J908">
        <v>0</v>
      </c>
      <c r="K908">
        <v>0</v>
      </c>
    </row>
    <row r="909" spans="1:11">
      <c r="A909" t="s">
        <v>3626</v>
      </c>
      <c r="B909" t="s">
        <v>3637</v>
      </c>
      <c r="C909" t="s">
        <v>4723</v>
      </c>
      <c r="D909">
        <v>0.07000000000000001</v>
      </c>
      <c r="E909">
        <v>0</v>
      </c>
      <c r="F909">
        <v>0</v>
      </c>
      <c r="G909">
        <v>0.07000000000000001</v>
      </c>
      <c r="H909">
        <v>0</v>
      </c>
      <c r="I909">
        <v>0</v>
      </c>
      <c r="J909">
        <v>0</v>
      </c>
      <c r="K909">
        <v>0</v>
      </c>
    </row>
    <row r="910" spans="1:11">
      <c r="A910" t="s">
        <v>3626</v>
      </c>
      <c r="B910" t="s">
        <v>3672</v>
      </c>
      <c r="C910" t="s">
        <v>4724</v>
      </c>
      <c r="D910">
        <v>0.07000000000000001</v>
      </c>
      <c r="E910">
        <v>0</v>
      </c>
      <c r="F910">
        <v>0</v>
      </c>
      <c r="G910">
        <v>0.07000000000000001</v>
      </c>
      <c r="H910">
        <v>0</v>
      </c>
      <c r="I910">
        <v>0</v>
      </c>
      <c r="J910">
        <v>0</v>
      </c>
      <c r="K910">
        <v>0</v>
      </c>
    </row>
    <row r="911" spans="1:11">
      <c r="A911" t="s">
        <v>3626</v>
      </c>
      <c r="B911" t="s">
        <v>3639</v>
      </c>
      <c r="C911" t="s">
        <v>4725</v>
      </c>
      <c r="D911">
        <v>0.07000000000000001</v>
      </c>
      <c r="E911">
        <v>0</v>
      </c>
      <c r="F911">
        <v>0</v>
      </c>
      <c r="G911">
        <v>0.07000000000000001</v>
      </c>
      <c r="H911">
        <v>0</v>
      </c>
      <c r="I911">
        <v>0</v>
      </c>
      <c r="J911">
        <v>0</v>
      </c>
      <c r="K911">
        <v>0</v>
      </c>
    </row>
    <row r="912" spans="1:11">
      <c r="A912" t="s">
        <v>3626</v>
      </c>
      <c r="B912" t="s">
        <v>3628</v>
      </c>
      <c r="C912" t="s">
        <v>4726</v>
      </c>
      <c r="D912">
        <v>0.07000000000000001</v>
      </c>
      <c r="E912">
        <v>0</v>
      </c>
      <c r="F912">
        <v>0</v>
      </c>
      <c r="G912">
        <v>0.07000000000000001</v>
      </c>
      <c r="H912">
        <v>0</v>
      </c>
      <c r="I912">
        <v>0</v>
      </c>
      <c r="J912">
        <v>0</v>
      </c>
      <c r="K912">
        <v>0</v>
      </c>
    </row>
    <row r="913" spans="1:11">
      <c r="A913" t="s">
        <v>3626</v>
      </c>
      <c r="B913" t="s">
        <v>3658</v>
      </c>
      <c r="C913" t="s">
        <v>4727</v>
      </c>
      <c r="D913">
        <v>0.07000000000000001</v>
      </c>
      <c r="E913">
        <v>0</v>
      </c>
      <c r="F913">
        <v>0</v>
      </c>
      <c r="G913">
        <v>0.06</v>
      </c>
      <c r="H913">
        <v>0</v>
      </c>
      <c r="I913">
        <v>0</v>
      </c>
      <c r="J913">
        <v>0</v>
      </c>
      <c r="K913">
        <v>0</v>
      </c>
    </row>
    <row r="914" spans="1:11">
      <c r="A914" t="s">
        <v>3626</v>
      </c>
      <c r="B914" t="s">
        <v>3630</v>
      </c>
      <c r="C914" t="s">
        <v>4728</v>
      </c>
      <c r="D914">
        <v>0.07000000000000001</v>
      </c>
      <c r="E914">
        <v>0</v>
      </c>
      <c r="F914">
        <v>0</v>
      </c>
      <c r="G914">
        <v>0.07000000000000001</v>
      </c>
      <c r="H914">
        <v>0</v>
      </c>
      <c r="I914">
        <v>0</v>
      </c>
      <c r="J914">
        <v>0</v>
      </c>
      <c r="K914">
        <v>0</v>
      </c>
    </row>
    <row r="915" spans="1:11">
      <c r="A915" t="s">
        <v>3626</v>
      </c>
      <c r="B915" t="s">
        <v>3651</v>
      </c>
      <c r="C915" t="s">
        <v>4729</v>
      </c>
      <c r="D915">
        <v>0.07000000000000001</v>
      </c>
      <c r="E915">
        <v>0</v>
      </c>
      <c r="F915">
        <v>0</v>
      </c>
      <c r="G915">
        <v>0.07000000000000001</v>
      </c>
      <c r="H915">
        <v>0</v>
      </c>
      <c r="I915">
        <v>0</v>
      </c>
      <c r="J915">
        <v>0</v>
      </c>
      <c r="K915">
        <v>0</v>
      </c>
    </row>
    <row r="916" spans="1:11">
      <c r="A916" t="s">
        <v>3626</v>
      </c>
      <c r="B916" t="s">
        <v>3632</v>
      </c>
      <c r="C916" t="s">
        <v>4730</v>
      </c>
      <c r="D916">
        <v>0.06</v>
      </c>
      <c r="E916">
        <v>0</v>
      </c>
      <c r="F916">
        <v>0</v>
      </c>
      <c r="G916">
        <v>0.06</v>
      </c>
      <c r="H916">
        <v>0</v>
      </c>
      <c r="I916">
        <v>0</v>
      </c>
      <c r="J916">
        <v>0</v>
      </c>
      <c r="K916">
        <v>0</v>
      </c>
    </row>
    <row r="917" spans="1:11">
      <c r="A917" t="s">
        <v>3626</v>
      </c>
      <c r="B917" t="s">
        <v>3663</v>
      </c>
      <c r="C917" t="s">
        <v>4731</v>
      </c>
      <c r="D917">
        <v>0.06</v>
      </c>
      <c r="E917">
        <v>0</v>
      </c>
      <c r="F917">
        <v>0</v>
      </c>
      <c r="G917">
        <v>0.06</v>
      </c>
      <c r="H917">
        <v>0</v>
      </c>
      <c r="I917">
        <v>0</v>
      </c>
      <c r="J917">
        <v>0</v>
      </c>
      <c r="K917">
        <v>0</v>
      </c>
    </row>
    <row r="918" spans="1:11">
      <c r="A918" t="s">
        <v>3626</v>
      </c>
      <c r="B918" t="s">
        <v>3689</v>
      </c>
      <c r="C918" t="s">
        <v>4732</v>
      </c>
      <c r="D918">
        <v>0.06</v>
      </c>
      <c r="E918">
        <v>0</v>
      </c>
      <c r="F918">
        <v>0</v>
      </c>
      <c r="G918">
        <v>0.06</v>
      </c>
      <c r="H918">
        <v>0</v>
      </c>
      <c r="I918">
        <v>0</v>
      </c>
      <c r="J918">
        <v>0</v>
      </c>
      <c r="K918">
        <v>0</v>
      </c>
    </row>
    <row r="919" spans="1:11">
      <c r="A919" t="s">
        <v>3626</v>
      </c>
      <c r="B919" t="s">
        <v>3672</v>
      </c>
      <c r="C919" t="s">
        <v>4733</v>
      </c>
      <c r="D919">
        <v>0.06</v>
      </c>
      <c r="E919">
        <v>0</v>
      </c>
      <c r="F919">
        <v>0</v>
      </c>
      <c r="G919">
        <v>0.06</v>
      </c>
      <c r="H919">
        <v>0</v>
      </c>
      <c r="I919">
        <v>0</v>
      </c>
      <c r="J919">
        <v>0</v>
      </c>
      <c r="K919">
        <v>0</v>
      </c>
    </row>
    <row r="920" spans="1:11">
      <c r="A920" t="s">
        <v>3626</v>
      </c>
      <c r="B920" t="s">
        <v>3763</v>
      </c>
      <c r="C920" t="s">
        <v>4734</v>
      </c>
      <c r="D920">
        <v>0.06</v>
      </c>
      <c r="E920">
        <v>0</v>
      </c>
      <c r="F920">
        <v>0</v>
      </c>
      <c r="G920">
        <v>0.06</v>
      </c>
      <c r="H920">
        <v>0</v>
      </c>
      <c r="I920">
        <v>0</v>
      </c>
      <c r="J920">
        <v>0</v>
      </c>
      <c r="K920">
        <v>0</v>
      </c>
    </row>
    <row r="921" spans="1:11">
      <c r="A921" t="s">
        <v>3626</v>
      </c>
      <c r="B921" t="s">
        <v>3630</v>
      </c>
      <c r="C921" t="s">
        <v>4735</v>
      </c>
      <c r="D921">
        <v>0.06</v>
      </c>
      <c r="E921">
        <v>0</v>
      </c>
      <c r="F921">
        <v>0</v>
      </c>
      <c r="G921">
        <v>0.06</v>
      </c>
      <c r="H921">
        <v>0</v>
      </c>
      <c r="I921">
        <v>0</v>
      </c>
      <c r="J921">
        <v>0</v>
      </c>
      <c r="K921">
        <v>0</v>
      </c>
    </row>
    <row r="922" spans="1:11">
      <c r="A922" t="s">
        <v>3626</v>
      </c>
      <c r="B922" t="s">
        <v>3627</v>
      </c>
      <c r="C922" t="s">
        <v>4736</v>
      </c>
      <c r="D922">
        <v>0.06</v>
      </c>
      <c r="E922">
        <v>0</v>
      </c>
      <c r="F922">
        <v>0</v>
      </c>
      <c r="G922">
        <v>0.06</v>
      </c>
      <c r="H922">
        <v>0</v>
      </c>
      <c r="I922">
        <v>0</v>
      </c>
      <c r="J922">
        <v>0</v>
      </c>
      <c r="K922">
        <v>0</v>
      </c>
    </row>
    <row r="923" spans="1:11">
      <c r="A923" t="s">
        <v>3626</v>
      </c>
      <c r="B923" t="s">
        <v>3763</v>
      </c>
      <c r="C923" t="s">
        <v>4737</v>
      </c>
      <c r="D923">
        <v>0.06</v>
      </c>
      <c r="E923">
        <v>0</v>
      </c>
      <c r="F923">
        <v>0</v>
      </c>
      <c r="G923">
        <v>0.06</v>
      </c>
      <c r="H923">
        <v>0</v>
      </c>
      <c r="I923">
        <v>0</v>
      </c>
      <c r="J923">
        <v>0</v>
      </c>
      <c r="K923">
        <v>0</v>
      </c>
    </row>
    <row r="924" spans="1:11">
      <c r="A924" t="s">
        <v>3626</v>
      </c>
      <c r="B924" t="s">
        <v>3672</v>
      </c>
      <c r="C924" t="s">
        <v>4738</v>
      </c>
      <c r="D924">
        <v>0.06</v>
      </c>
      <c r="E924">
        <v>0</v>
      </c>
      <c r="F924">
        <v>0</v>
      </c>
      <c r="G924">
        <v>0.06</v>
      </c>
      <c r="H924">
        <v>0</v>
      </c>
      <c r="I924">
        <v>0</v>
      </c>
      <c r="J924">
        <v>0</v>
      </c>
      <c r="K924">
        <v>0</v>
      </c>
    </row>
    <row r="925" spans="1:11">
      <c r="A925" t="s">
        <v>3626</v>
      </c>
      <c r="B925" t="s">
        <v>3823</v>
      </c>
      <c r="C925" t="s">
        <v>4739</v>
      </c>
      <c r="D925">
        <v>0.06</v>
      </c>
      <c r="E925">
        <v>0</v>
      </c>
      <c r="F925">
        <v>0</v>
      </c>
      <c r="G925">
        <v>0.06</v>
      </c>
      <c r="H925">
        <v>0</v>
      </c>
      <c r="I925">
        <v>0</v>
      </c>
      <c r="J925">
        <v>0</v>
      </c>
      <c r="K925">
        <v>0</v>
      </c>
    </row>
    <row r="926" spans="1:11">
      <c r="A926" t="s">
        <v>3626</v>
      </c>
      <c r="B926" t="s">
        <v>3672</v>
      </c>
      <c r="C926" t="s">
        <v>4740</v>
      </c>
      <c r="D926">
        <v>0.06</v>
      </c>
      <c r="E926">
        <v>0</v>
      </c>
      <c r="F926">
        <v>0</v>
      </c>
      <c r="G926">
        <v>0.06</v>
      </c>
      <c r="H926">
        <v>0</v>
      </c>
      <c r="I926">
        <v>0</v>
      </c>
      <c r="J926">
        <v>0</v>
      </c>
      <c r="K926">
        <v>0</v>
      </c>
    </row>
    <row r="927" spans="1:11">
      <c r="A927" t="s">
        <v>3626</v>
      </c>
      <c r="B927" t="s">
        <v>3673</v>
      </c>
      <c r="C927" t="s">
        <v>4741</v>
      </c>
      <c r="D927">
        <v>0.06</v>
      </c>
      <c r="E927">
        <v>0</v>
      </c>
      <c r="F927">
        <v>0</v>
      </c>
      <c r="G927">
        <v>0.06</v>
      </c>
      <c r="H927">
        <v>0</v>
      </c>
      <c r="I927">
        <v>0</v>
      </c>
      <c r="J927">
        <v>0</v>
      </c>
      <c r="K927">
        <v>0</v>
      </c>
    </row>
    <row r="928" spans="1:11">
      <c r="A928" t="s">
        <v>3626</v>
      </c>
      <c r="B928" t="s">
        <v>3634</v>
      </c>
      <c r="C928" t="s">
        <v>4742</v>
      </c>
      <c r="D928">
        <v>0.06</v>
      </c>
      <c r="E928">
        <v>0</v>
      </c>
      <c r="F928">
        <v>0</v>
      </c>
      <c r="G928">
        <v>0.06</v>
      </c>
      <c r="H928">
        <v>0</v>
      </c>
      <c r="I928">
        <v>0</v>
      </c>
      <c r="J928">
        <v>0</v>
      </c>
      <c r="K928">
        <v>0</v>
      </c>
    </row>
    <row r="929" spans="1:11">
      <c r="A929" t="s">
        <v>3626</v>
      </c>
      <c r="B929" t="s">
        <v>3634</v>
      </c>
      <c r="C929" t="s">
        <v>4743</v>
      </c>
      <c r="D929">
        <v>0.06</v>
      </c>
      <c r="E929">
        <v>0</v>
      </c>
      <c r="F929">
        <v>0</v>
      </c>
      <c r="G929">
        <v>0.06</v>
      </c>
      <c r="H929">
        <v>0</v>
      </c>
      <c r="I929">
        <v>0</v>
      </c>
      <c r="J929">
        <v>0</v>
      </c>
      <c r="K929">
        <v>0</v>
      </c>
    </row>
    <row r="930" spans="1:11">
      <c r="A930" t="s">
        <v>3626</v>
      </c>
      <c r="B930" t="s">
        <v>3673</v>
      </c>
      <c r="C930" t="s">
        <v>4744</v>
      </c>
      <c r="D930">
        <v>0.06</v>
      </c>
      <c r="E930">
        <v>0</v>
      </c>
      <c r="F930">
        <v>0</v>
      </c>
      <c r="G930">
        <v>0.06</v>
      </c>
      <c r="H930">
        <v>0</v>
      </c>
      <c r="I930">
        <v>0</v>
      </c>
      <c r="J930">
        <v>0</v>
      </c>
      <c r="K930">
        <v>0</v>
      </c>
    </row>
    <row r="931" spans="1:11">
      <c r="A931" t="s">
        <v>3626</v>
      </c>
      <c r="B931" t="s">
        <v>3656</v>
      </c>
      <c r="C931" t="s">
        <v>4745</v>
      </c>
      <c r="D931">
        <v>0.06</v>
      </c>
      <c r="E931">
        <v>0</v>
      </c>
      <c r="F931">
        <v>0</v>
      </c>
      <c r="G931">
        <v>0.06</v>
      </c>
      <c r="H931">
        <v>0</v>
      </c>
      <c r="I931">
        <v>0</v>
      </c>
      <c r="J931">
        <v>0</v>
      </c>
      <c r="K931">
        <v>0</v>
      </c>
    </row>
    <row r="932" spans="1:11">
      <c r="A932" t="s">
        <v>3626</v>
      </c>
      <c r="B932" t="s">
        <v>3824</v>
      </c>
      <c r="C932" t="s">
        <v>4746</v>
      </c>
      <c r="D932">
        <v>0.06</v>
      </c>
      <c r="E932">
        <v>0</v>
      </c>
      <c r="F932">
        <v>0</v>
      </c>
      <c r="G932">
        <v>0.06</v>
      </c>
      <c r="H932">
        <v>0</v>
      </c>
      <c r="I932">
        <v>0</v>
      </c>
      <c r="J932">
        <v>0</v>
      </c>
      <c r="K932">
        <v>0</v>
      </c>
    </row>
    <row r="933" spans="1:11">
      <c r="A933" t="s">
        <v>3626</v>
      </c>
      <c r="B933" t="s">
        <v>3825</v>
      </c>
      <c r="C933" t="s">
        <v>4747</v>
      </c>
      <c r="D933">
        <v>0.06</v>
      </c>
      <c r="E933">
        <v>0</v>
      </c>
      <c r="F933">
        <v>0</v>
      </c>
      <c r="G933">
        <v>0.06</v>
      </c>
      <c r="H933">
        <v>0</v>
      </c>
      <c r="I933">
        <v>0</v>
      </c>
      <c r="J933">
        <v>0</v>
      </c>
      <c r="K933">
        <v>0</v>
      </c>
    </row>
    <row r="934" spans="1:11">
      <c r="A934" t="s">
        <v>3626</v>
      </c>
      <c r="B934" t="s">
        <v>3672</v>
      </c>
      <c r="C934" t="s">
        <v>4748</v>
      </c>
      <c r="D934">
        <v>0.06</v>
      </c>
      <c r="E934">
        <v>0</v>
      </c>
      <c r="F934">
        <v>0</v>
      </c>
      <c r="G934">
        <v>0.06</v>
      </c>
      <c r="H934">
        <v>0</v>
      </c>
      <c r="I934">
        <v>0</v>
      </c>
      <c r="J934">
        <v>0</v>
      </c>
      <c r="K934">
        <v>0</v>
      </c>
    </row>
    <row r="935" spans="1:11">
      <c r="A935" t="s">
        <v>3626</v>
      </c>
      <c r="B935" t="s">
        <v>3825</v>
      </c>
      <c r="C935" t="s">
        <v>4749</v>
      </c>
      <c r="D935">
        <v>0.06</v>
      </c>
      <c r="E935">
        <v>0</v>
      </c>
      <c r="F935">
        <v>0</v>
      </c>
      <c r="G935">
        <v>0.06</v>
      </c>
      <c r="H935">
        <v>0</v>
      </c>
      <c r="I935">
        <v>0</v>
      </c>
      <c r="J935">
        <v>0</v>
      </c>
      <c r="K935">
        <v>0</v>
      </c>
    </row>
    <row r="936" spans="1:11">
      <c r="A936" t="s">
        <v>3626</v>
      </c>
      <c r="B936" t="s">
        <v>3672</v>
      </c>
      <c r="C936" t="s">
        <v>4750</v>
      </c>
      <c r="D936">
        <v>0.06</v>
      </c>
      <c r="E936">
        <v>0</v>
      </c>
      <c r="F936">
        <v>0</v>
      </c>
      <c r="G936">
        <v>0.06</v>
      </c>
      <c r="H936">
        <v>0</v>
      </c>
      <c r="I936">
        <v>0</v>
      </c>
      <c r="J936">
        <v>0.01</v>
      </c>
      <c r="K936">
        <v>0</v>
      </c>
    </row>
    <row r="937" spans="1:11">
      <c r="A937" t="s">
        <v>3626</v>
      </c>
      <c r="B937" t="s">
        <v>3763</v>
      </c>
      <c r="C937" t="s">
        <v>4751</v>
      </c>
      <c r="D937">
        <v>0.06</v>
      </c>
      <c r="E937">
        <v>0</v>
      </c>
      <c r="F937">
        <v>0</v>
      </c>
      <c r="G937">
        <v>0.06</v>
      </c>
      <c r="H937">
        <v>0</v>
      </c>
      <c r="I937">
        <v>0</v>
      </c>
      <c r="J937">
        <v>0</v>
      </c>
      <c r="K937">
        <v>0</v>
      </c>
    </row>
    <row r="938" spans="1:11">
      <c r="A938" t="s">
        <v>3626</v>
      </c>
      <c r="B938" t="s">
        <v>3672</v>
      </c>
      <c r="C938" t="s">
        <v>4752</v>
      </c>
      <c r="D938">
        <v>0.06</v>
      </c>
      <c r="E938">
        <v>0</v>
      </c>
      <c r="F938">
        <v>0</v>
      </c>
      <c r="G938">
        <v>0.06</v>
      </c>
      <c r="H938">
        <v>0</v>
      </c>
      <c r="I938">
        <v>0</v>
      </c>
      <c r="J938">
        <v>0</v>
      </c>
      <c r="K938">
        <v>0</v>
      </c>
    </row>
    <row r="939" spans="1:11">
      <c r="A939" t="s">
        <v>3626</v>
      </c>
      <c r="B939" t="s">
        <v>3825</v>
      </c>
      <c r="C939" t="s">
        <v>4753</v>
      </c>
      <c r="D939">
        <v>0.06</v>
      </c>
      <c r="E939">
        <v>0</v>
      </c>
      <c r="F939">
        <v>0</v>
      </c>
      <c r="G939">
        <v>0.06</v>
      </c>
      <c r="H939">
        <v>0</v>
      </c>
      <c r="I939">
        <v>0</v>
      </c>
      <c r="J939">
        <v>0</v>
      </c>
      <c r="K939">
        <v>0</v>
      </c>
    </row>
    <row r="940" spans="1:11">
      <c r="A940" t="s">
        <v>3626</v>
      </c>
      <c r="B940" t="s">
        <v>3627</v>
      </c>
      <c r="C940" t="s">
        <v>4754</v>
      </c>
      <c r="D940">
        <v>0.06</v>
      </c>
      <c r="E940">
        <v>0</v>
      </c>
      <c r="F940">
        <v>0</v>
      </c>
      <c r="G940">
        <v>0.06</v>
      </c>
      <c r="H940">
        <v>0</v>
      </c>
      <c r="I940">
        <v>0</v>
      </c>
      <c r="J940">
        <v>0</v>
      </c>
      <c r="K940">
        <v>0</v>
      </c>
    </row>
    <row r="941" spans="1:11">
      <c r="A941" t="s">
        <v>3626</v>
      </c>
      <c r="B941" t="s">
        <v>3630</v>
      </c>
      <c r="C941" t="s">
        <v>4755</v>
      </c>
      <c r="D941">
        <v>0.06</v>
      </c>
      <c r="E941">
        <v>0</v>
      </c>
      <c r="F941">
        <v>0</v>
      </c>
      <c r="G941">
        <v>0.06</v>
      </c>
      <c r="H941">
        <v>0</v>
      </c>
      <c r="I941">
        <v>0</v>
      </c>
      <c r="J941">
        <v>0</v>
      </c>
      <c r="K941">
        <v>0</v>
      </c>
    </row>
    <row r="942" spans="1:11">
      <c r="A942" t="s">
        <v>3626</v>
      </c>
      <c r="B942" t="s">
        <v>3699</v>
      </c>
      <c r="C942" t="s">
        <v>4756</v>
      </c>
      <c r="D942">
        <v>0.06</v>
      </c>
      <c r="E942">
        <v>0</v>
      </c>
      <c r="F942">
        <v>0</v>
      </c>
      <c r="G942">
        <v>0.06</v>
      </c>
      <c r="H942">
        <v>0</v>
      </c>
      <c r="I942">
        <v>0</v>
      </c>
      <c r="J942">
        <v>0</v>
      </c>
      <c r="K942">
        <v>0</v>
      </c>
    </row>
    <row r="943" spans="1:11">
      <c r="A943" t="s">
        <v>3626</v>
      </c>
      <c r="B943" t="s">
        <v>3634</v>
      </c>
      <c r="C943" t="s">
        <v>4757</v>
      </c>
      <c r="D943">
        <v>0.06</v>
      </c>
      <c r="E943">
        <v>0</v>
      </c>
      <c r="F943">
        <v>0</v>
      </c>
      <c r="G943">
        <v>0.06</v>
      </c>
      <c r="H943">
        <v>0</v>
      </c>
      <c r="I943">
        <v>0</v>
      </c>
      <c r="J943">
        <v>0</v>
      </c>
      <c r="K943">
        <v>0</v>
      </c>
    </row>
    <row r="944" spans="1:11">
      <c r="A944" t="s">
        <v>3626</v>
      </c>
      <c r="B944" t="s">
        <v>3672</v>
      </c>
      <c r="C944" t="s">
        <v>4758</v>
      </c>
      <c r="D944">
        <v>0.06</v>
      </c>
      <c r="E944">
        <v>0</v>
      </c>
      <c r="F944">
        <v>0</v>
      </c>
      <c r="G944">
        <v>0.06</v>
      </c>
      <c r="H944">
        <v>0</v>
      </c>
      <c r="I944">
        <v>0</v>
      </c>
      <c r="J944">
        <v>0</v>
      </c>
      <c r="K944">
        <v>0</v>
      </c>
    </row>
    <row r="945" spans="1:11">
      <c r="A945" t="s">
        <v>3626</v>
      </c>
      <c r="B945" t="s">
        <v>3672</v>
      </c>
      <c r="C945" t="s">
        <v>4759</v>
      </c>
      <c r="D945">
        <v>0.06</v>
      </c>
      <c r="E945">
        <v>0</v>
      </c>
      <c r="F945">
        <v>0</v>
      </c>
      <c r="G945">
        <v>0.06</v>
      </c>
      <c r="H945">
        <v>0</v>
      </c>
      <c r="I945">
        <v>0</v>
      </c>
      <c r="J945">
        <v>0</v>
      </c>
      <c r="K945">
        <v>0</v>
      </c>
    </row>
    <row r="946" spans="1:11">
      <c r="A946" t="s">
        <v>3626</v>
      </c>
      <c r="B946" t="s">
        <v>3646</v>
      </c>
      <c r="C946" t="s">
        <v>4760</v>
      </c>
      <c r="D946">
        <v>0.06</v>
      </c>
      <c r="E946">
        <v>0</v>
      </c>
      <c r="F946">
        <v>0</v>
      </c>
      <c r="G946">
        <v>0.06</v>
      </c>
      <c r="H946">
        <v>0</v>
      </c>
      <c r="I946">
        <v>0</v>
      </c>
      <c r="J946">
        <v>0</v>
      </c>
      <c r="K946">
        <v>0</v>
      </c>
    </row>
    <row r="947" spans="1:11">
      <c r="A947" t="s">
        <v>3626</v>
      </c>
      <c r="B947" t="s">
        <v>3634</v>
      </c>
      <c r="C947" t="s">
        <v>4761</v>
      </c>
      <c r="D947">
        <v>0.06</v>
      </c>
      <c r="E947">
        <v>0</v>
      </c>
      <c r="F947">
        <v>0</v>
      </c>
      <c r="G947">
        <v>0.06</v>
      </c>
      <c r="H947">
        <v>0</v>
      </c>
      <c r="I947">
        <v>0</v>
      </c>
      <c r="J947">
        <v>0</v>
      </c>
      <c r="K947">
        <v>0</v>
      </c>
    </row>
    <row r="948" spans="1:11">
      <c r="A948" t="s">
        <v>3626</v>
      </c>
      <c r="B948" t="s">
        <v>3672</v>
      </c>
      <c r="C948" t="s">
        <v>4762</v>
      </c>
      <c r="D948">
        <v>0.06</v>
      </c>
      <c r="E948">
        <v>0.02</v>
      </c>
      <c r="F948">
        <v>0</v>
      </c>
      <c r="G948">
        <v>0.05</v>
      </c>
      <c r="H948">
        <v>0</v>
      </c>
      <c r="I948">
        <v>0</v>
      </c>
      <c r="J948">
        <v>0</v>
      </c>
      <c r="K948">
        <v>0</v>
      </c>
    </row>
    <row r="949" spans="1:11">
      <c r="A949" t="s">
        <v>3626</v>
      </c>
      <c r="B949" t="s">
        <v>3695</v>
      </c>
      <c r="C949" t="s">
        <v>4763</v>
      </c>
      <c r="D949">
        <v>0.06</v>
      </c>
      <c r="E949">
        <v>0</v>
      </c>
      <c r="F949">
        <v>0</v>
      </c>
      <c r="G949">
        <v>0.05</v>
      </c>
      <c r="H949">
        <v>0</v>
      </c>
      <c r="I949">
        <v>0</v>
      </c>
      <c r="J949">
        <v>0</v>
      </c>
      <c r="K949">
        <v>0</v>
      </c>
    </row>
    <row r="950" spans="1:11">
      <c r="A950" t="s">
        <v>3626</v>
      </c>
      <c r="B950" t="s">
        <v>3639</v>
      </c>
      <c r="C950" t="s">
        <v>4764</v>
      </c>
      <c r="D950">
        <v>0.06</v>
      </c>
      <c r="E950">
        <v>0</v>
      </c>
      <c r="F950">
        <v>0</v>
      </c>
      <c r="G950">
        <v>0.06</v>
      </c>
      <c r="H950">
        <v>0</v>
      </c>
      <c r="I950">
        <v>0</v>
      </c>
      <c r="J950">
        <v>0</v>
      </c>
      <c r="K950">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3"/>
  <sheetViews>
    <sheetView workbookViewId="0"/>
  </sheetViews>
  <sheetFormatPr defaultRowHeight="15"/>
  <sheetData>
    <row r="1" spans="1:14">
      <c r="A1" s="1" t="s">
        <v>5098</v>
      </c>
      <c r="B1" s="1"/>
      <c r="C1" s="1">
        <v>0.2237180760658338</v>
      </c>
      <c r="D1" s="1"/>
      <c r="F1" s="1" t="s">
        <v>5118</v>
      </c>
      <c r="G1" s="1"/>
      <c r="H1" s="1"/>
      <c r="I1" s="1"/>
      <c r="K1" s="1" t="s">
        <v>5187</v>
      </c>
      <c r="L1" s="1"/>
      <c r="M1" s="1"/>
      <c r="N1" s="1"/>
    </row>
    <row r="2" spans="1:14">
      <c r="A2" s="1" t="s">
        <v>5099</v>
      </c>
      <c r="B2" s="1"/>
      <c r="C2" s="1"/>
      <c r="D2" s="1"/>
      <c r="F2" s="1" t="s">
        <v>5119</v>
      </c>
      <c r="G2" s="1" t="s">
        <v>5120</v>
      </c>
      <c r="H2" s="1"/>
      <c r="I2" s="1" t="s">
        <v>5121</v>
      </c>
      <c r="K2" s="1" t="s">
        <v>5119</v>
      </c>
      <c r="L2" s="1" t="s">
        <v>5120</v>
      </c>
      <c r="M2" s="1"/>
      <c r="N2" s="1" t="s">
        <v>5121</v>
      </c>
    </row>
    <row r="3" spans="1:14">
      <c r="A3" s="1" t="s">
        <v>5100</v>
      </c>
      <c r="B3" s="1" t="s">
        <v>5101</v>
      </c>
      <c r="C3" s="1" t="s">
        <v>5102</v>
      </c>
      <c r="D3" s="1" t="s">
        <v>5103</v>
      </c>
      <c r="F3" t="s">
        <v>5122</v>
      </c>
      <c r="G3" t="s">
        <v>5123</v>
      </c>
      <c r="I3">
        <v>0</v>
      </c>
      <c r="K3" t="s">
        <v>5188</v>
      </c>
      <c r="L3" t="s">
        <v>5189</v>
      </c>
      <c r="N3">
        <v>0</v>
      </c>
    </row>
    <row r="4" spans="1:14">
      <c r="A4" t="s">
        <v>5104</v>
      </c>
      <c r="B4">
        <v>24</v>
      </c>
      <c r="C4">
        <v>19</v>
      </c>
      <c r="D4">
        <v>1.263157894736842</v>
      </c>
      <c r="F4" t="s">
        <v>5124</v>
      </c>
      <c r="G4" t="s">
        <v>5125</v>
      </c>
      <c r="I4">
        <v>0</v>
      </c>
      <c r="K4" t="s">
        <v>5188</v>
      </c>
      <c r="L4" t="s">
        <v>5190</v>
      </c>
      <c r="N4">
        <v>0</v>
      </c>
    </row>
    <row r="5" spans="1:14">
      <c r="A5" t="s">
        <v>5105</v>
      </c>
      <c r="B5">
        <v>1</v>
      </c>
      <c r="C5">
        <v>3</v>
      </c>
      <c r="D5">
        <v>0.3333333333333333</v>
      </c>
      <c r="F5" t="s">
        <v>5124</v>
      </c>
      <c r="G5" t="s">
        <v>5126</v>
      </c>
      <c r="I5">
        <v>0</v>
      </c>
      <c r="K5" t="s">
        <v>5191</v>
      </c>
      <c r="L5" t="s">
        <v>5192</v>
      </c>
      <c r="N5">
        <v>0</v>
      </c>
    </row>
    <row r="6" spans="1:14">
      <c r="A6" t="s">
        <v>5106</v>
      </c>
      <c r="B6">
        <v>0</v>
      </c>
      <c r="C6">
        <v>5</v>
      </c>
      <c r="D6">
        <v>0</v>
      </c>
      <c r="F6" t="s">
        <v>5127</v>
      </c>
      <c r="G6" t="s">
        <v>5126</v>
      </c>
      <c r="I6">
        <v>0</v>
      </c>
    </row>
    <row r="7" spans="1:14">
      <c r="A7" t="s">
        <v>5107</v>
      </c>
      <c r="B7">
        <v>0</v>
      </c>
      <c r="C7">
        <v>3</v>
      </c>
      <c r="D7">
        <v>0</v>
      </c>
      <c r="F7" t="s">
        <v>5127</v>
      </c>
      <c r="G7" t="s">
        <v>5128</v>
      </c>
      <c r="I7">
        <v>0</v>
      </c>
      <c r="K7" s="1" t="s">
        <v>5193</v>
      </c>
      <c r="L7" s="1"/>
      <c r="M7" s="1"/>
      <c r="N7" s="1"/>
    </row>
    <row r="8" spans="1:14">
      <c r="A8" t="s">
        <v>5108</v>
      </c>
      <c r="B8">
        <v>0</v>
      </c>
      <c r="C8">
        <v>2</v>
      </c>
      <c r="D8">
        <v>0</v>
      </c>
      <c r="K8" s="1" t="s">
        <v>5119</v>
      </c>
      <c r="L8" s="1" t="s">
        <v>5120</v>
      </c>
      <c r="M8" s="1"/>
      <c r="N8" s="1" t="s">
        <v>5121</v>
      </c>
    </row>
    <row r="9" spans="1:14">
      <c r="A9" t="s">
        <v>5109</v>
      </c>
      <c r="B9">
        <v>0</v>
      </c>
      <c r="C9">
        <v>5</v>
      </c>
      <c r="D9">
        <v>0</v>
      </c>
      <c r="F9" s="1" t="s">
        <v>5129</v>
      </c>
      <c r="G9" s="1"/>
      <c r="H9" s="1"/>
      <c r="I9" s="1"/>
      <c r="K9" t="s">
        <v>5194</v>
      </c>
      <c r="L9" t="s">
        <v>5131</v>
      </c>
      <c r="N9">
        <v>0</v>
      </c>
    </row>
    <row r="10" spans="1:14">
      <c r="A10" t="s">
        <v>5110</v>
      </c>
      <c r="B10">
        <v>0</v>
      </c>
      <c r="C10">
        <v>14</v>
      </c>
      <c r="D10">
        <v>0</v>
      </c>
      <c r="F10" s="1" t="s">
        <v>5119</v>
      </c>
      <c r="G10" s="1" t="s">
        <v>5120</v>
      </c>
      <c r="H10" s="1"/>
      <c r="I10" s="1" t="s">
        <v>5121</v>
      </c>
      <c r="K10" t="s">
        <v>5195</v>
      </c>
      <c r="L10" t="s">
        <v>5196</v>
      </c>
      <c r="N10">
        <v>0</v>
      </c>
    </row>
    <row r="11" spans="1:14">
      <c r="A11" t="s">
        <v>5111</v>
      </c>
      <c r="B11">
        <v>0</v>
      </c>
      <c r="C11">
        <v>3</v>
      </c>
      <c r="D11">
        <v>0</v>
      </c>
      <c r="F11" t="s">
        <v>5130</v>
      </c>
      <c r="G11" t="s">
        <v>5131</v>
      </c>
      <c r="I11">
        <v>0</v>
      </c>
      <c r="K11" t="s">
        <v>5195</v>
      </c>
      <c r="L11" t="s">
        <v>5197</v>
      </c>
      <c r="N11">
        <v>0</v>
      </c>
    </row>
    <row r="12" spans="1:14">
      <c r="A12" t="s">
        <v>5112</v>
      </c>
      <c r="B12">
        <v>0</v>
      </c>
      <c r="C12">
        <v>3</v>
      </c>
      <c r="D12">
        <v>0</v>
      </c>
      <c r="F12" t="s">
        <v>5130</v>
      </c>
      <c r="G12" t="s">
        <v>5132</v>
      </c>
      <c r="I12">
        <v>0</v>
      </c>
    </row>
    <row r="13" spans="1:14">
      <c r="A13" t="s">
        <v>5113</v>
      </c>
      <c r="B13">
        <v>0</v>
      </c>
      <c r="C13">
        <v>8</v>
      </c>
      <c r="D13">
        <v>0</v>
      </c>
      <c r="F13" t="s">
        <v>5133</v>
      </c>
      <c r="G13" t="s">
        <v>5134</v>
      </c>
      <c r="I13">
        <v>0</v>
      </c>
      <c r="K13" s="1" t="s">
        <v>5198</v>
      </c>
      <c r="L13" s="1"/>
      <c r="M13" s="1"/>
      <c r="N13" s="1"/>
    </row>
    <row r="14" spans="1:14">
      <c r="A14" t="s">
        <v>5114</v>
      </c>
      <c r="B14">
        <v>0</v>
      </c>
      <c r="C14">
        <v>3</v>
      </c>
      <c r="D14">
        <v>0</v>
      </c>
      <c r="F14" t="s">
        <v>5135</v>
      </c>
      <c r="G14" t="s">
        <v>5136</v>
      </c>
      <c r="I14">
        <v>0</v>
      </c>
      <c r="K14" s="1" t="s">
        <v>5119</v>
      </c>
      <c r="L14" s="1" t="s">
        <v>5120</v>
      </c>
      <c r="M14" s="1"/>
      <c r="N14" s="1" t="s">
        <v>5121</v>
      </c>
    </row>
    <row r="15" spans="1:14">
      <c r="A15" t="s">
        <v>5115</v>
      </c>
      <c r="B15">
        <v>0</v>
      </c>
      <c r="C15">
        <v>11</v>
      </c>
      <c r="D15">
        <v>0</v>
      </c>
      <c r="F15" t="s">
        <v>5135</v>
      </c>
      <c r="G15" t="s">
        <v>5137</v>
      </c>
      <c r="I15">
        <v>0</v>
      </c>
      <c r="K15" t="s">
        <v>5199</v>
      </c>
      <c r="L15" t="s">
        <v>5200</v>
      </c>
      <c r="N15">
        <v>0</v>
      </c>
    </row>
    <row r="16" spans="1:14">
      <c r="A16" t="s">
        <v>5116</v>
      </c>
      <c r="B16">
        <v>0</v>
      </c>
      <c r="C16">
        <v>10</v>
      </c>
      <c r="D16">
        <v>0</v>
      </c>
      <c r="F16" t="s">
        <v>5138</v>
      </c>
      <c r="G16" t="s">
        <v>5139</v>
      </c>
      <c r="I16">
        <v>0</v>
      </c>
      <c r="K16" t="s">
        <v>5199</v>
      </c>
      <c r="L16" t="s">
        <v>5167</v>
      </c>
      <c r="N16">
        <v>0</v>
      </c>
    </row>
    <row r="17" spans="1:14">
      <c r="A17" t="s">
        <v>5117</v>
      </c>
      <c r="B17">
        <v>0</v>
      </c>
      <c r="C17">
        <v>5</v>
      </c>
      <c r="D17">
        <v>0</v>
      </c>
      <c r="F17" t="s">
        <v>5138</v>
      </c>
      <c r="G17" t="s">
        <v>5140</v>
      </c>
      <c r="I17">
        <v>0</v>
      </c>
      <c r="K17" t="s">
        <v>5199</v>
      </c>
      <c r="L17" t="s">
        <v>5168</v>
      </c>
      <c r="N17">
        <v>0</v>
      </c>
    </row>
    <row r="18" spans="1:14">
      <c r="F18" t="s">
        <v>5141</v>
      </c>
      <c r="G18" t="s">
        <v>5136</v>
      </c>
      <c r="I18">
        <v>0</v>
      </c>
      <c r="K18" t="s">
        <v>5199</v>
      </c>
      <c r="L18" t="s">
        <v>5169</v>
      </c>
      <c r="N18">
        <v>0</v>
      </c>
    </row>
    <row r="19" spans="1:14">
      <c r="F19" t="s">
        <v>5141</v>
      </c>
      <c r="G19" t="s">
        <v>5137</v>
      </c>
      <c r="I19">
        <v>0</v>
      </c>
      <c r="K19" t="s">
        <v>5199</v>
      </c>
      <c r="L19" t="s">
        <v>5170</v>
      </c>
      <c r="N19">
        <v>0</v>
      </c>
    </row>
    <row r="20" spans="1:14">
      <c r="F20" t="s">
        <v>5141</v>
      </c>
      <c r="G20" t="s">
        <v>5142</v>
      </c>
      <c r="I20">
        <v>0</v>
      </c>
      <c r="K20" t="s">
        <v>5199</v>
      </c>
      <c r="L20" t="s">
        <v>5201</v>
      </c>
      <c r="N20">
        <v>0</v>
      </c>
    </row>
    <row r="21" spans="1:14">
      <c r="K21" t="s">
        <v>5110</v>
      </c>
      <c r="L21" t="s">
        <v>5202</v>
      </c>
      <c r="N21">
        <v>0</v>
      </c>
    </row>
    <row r="22" spans="1:14">
      <c r="F22" s="1" t="s">
        <v>5143</v>
      </c>
      <c r="G22" s="1"/>
      <c r="H22" s="1"/>
      <c r="I22" s="1"/>
      <c r="K22" t="s">
        <v>5110</v>
      </c>
      <c r="L22" t="s">
        <v>5203</v>
      </c>
      <c r="N22">
        <v>0</v>
      </c>
    </row>
    <row r="23" spans="1:14">
      <c r="F23" s="1" t="s">
        <v>5119</v>
      </c>
      <c r="G23" s="1" t="s">
        <v>5120</v>
      </c>
      <c r="H23" s="1"/>
      <c r="I23" s="1" t="s">
        <v>5121</v>
      </c>
      <c r="K23" t="s">
        <v>5204</v>
      </c>
      <c r="L23" t="s">
        <v>5200</v>
      </c>
      <c r="N23">
        <v>0</v>
      </c>
    </row>
    <row r="24" spans="1:14">
      <c r="F24" t="s">
        <v>5144</v>
      </c>
      <c r="G24" t="s">
        <v>5145</v>
      </c>
      <c r="I24">
        <v>0</v>
      </c>
      <c r="K24" t="s">
        <v>5204</v>
      </c>
      <c r="L24" t="s">
        <v>5167</v>
      </c>
      <c r="N24">
        <v>0</v>
      </c>
    </row>
    <row r="25" spans="1:14">
      <c r="F25" t="s">
        <v>5144</v>
      </c>
      <c r="G25" t="s">
        <v>5146</v>
      </c>
      <c r="I25">
        <v>0</v>
      </c>
      <c r="K25" t="s">
        <v>5204</v>
      </c>
      <c r="L25" t="s">
        <v>5168</v>
      </c>
      <c r="N25">
        <v>0</v>
      </c>
    </row>
    <row r="26" spans="1:14">
      <c r="F26" t="s">
        <v>5147</v>
      </c>
      <c r="G26" t="s">
        <v>5148</v>
      </c>
      <c r="I26">
        <v>0</v>
      </c>
      <c r="K26" t="s">
        <v>5204</v>
      </c>
      <c r="L26" t="s">
        <v>5169</v>
      </c>
      <c r="N26">
        <v>0</v>
      </c>
    </row>
    <row r="27" spans="1:14">
      <c r="F27" t="s">
        <v>5147</v>
      </c>
      <c r="G27" t="s">
        <v>5149</v>
      </c>
      <c r="I27">
        <v>0</v>
      </c>
      <c r="K27" t="s">
        <v>5204</v>
      </c>
      <c r="L27" t="s">
        <v>5170</v>
      </c>
      <c r="N27">
        <v>0</v>
      </c>
    </row>
    <row r="28" spans="1:14">
      <c r="F28" t="s">
        <v>5147</v>
      </c>
      <c r="G28" t="s">
        <v>5150</v>
      </c>
      <c r="I28">
        <v>0</v>
      </c>
      <c r="K28" t="s">
        <v>5204</v>
      </c>
      <c r="L28" t="s">
        <v>5201</v>
      </c>
      <c r="N28">
        <v>0</v>
      </c>
    </row>
    <row r="29" spans="1:14">
      <c r="F29" t="s">
        <v>5151</v>
      </c>
      <c r="G29" t="s">
        <v>5152</v>
      </c>
      <c r="I29">
        <v>0</v>
      </c>
    </row>
    <row r="30" spans="1:14">
      <c r="F30" t="s">
        <v>5151</v>
      </c>
      <c r="G30" t="s">
        <v>5145</v>
      </c>
      <c r="I30">
        <v>0</v>
      </c>
      <c r="K30" s="1" t="s">
        <v>5205</v>
      </c>
      <c r="L30" s="1"/>
      <c r="M30" s="1"/>
      <c r="N30" s="1"/>
    </row>
    <row r="31" spans="1:14">
      <c r="F31" t="s">
        <v>5151</v>
      </c>
      <c r="G31" t="s">
        <v>5146</v>
      </c>
      <c r="I31">
        <v>0</v>
      </c>
      <c r="K31" s="1" t="s">
        <v>5119</v>
      </c>
      <c r="L31" s="1" t="s">
        <v>5120</v>
      </c>
      <c r="M31" s="1"/>
      <c r="N31" s="1" t="s">
        <v>5121</v>
      </c>
    </row>
    <row r="32" spans="1:14">
      <c r="F32" t="s">
        <v>5151</v>
      </c>
      <c r="G32" t="s">
        <v>5153</v>
      </c>
      <c r="I32">
        <v>0</v>
      </c>
      <c r="K32" t="s">
        <v>5206</v>
      </c>
      <c r="L32" t="s">
        <v>5131</v>
      </c>
      <c r="N32">
        <v>0</v>
      </c>
    </row>
    <row r="33" spans="6:14">
      <c r="F33" t="s">
        <v>5154</v>
      </c>
      <c r="G33" t="s">
        <v>5145</v>
      </c>
      <c r="I33">
        <v>0</v>
      </c>
      <c r="K33" t="s">
        <v>5207</v>
      </c>
      <c r="L33" t="s">
        <v>5131</v>
      </c>
      <c r="N33">
        <v>0</v>
      </c>
    </row>
    <row r="34" spans="6:14">
      <c r="F34" t="s">
        <v>5154</v>
      </c>
      <c r="G34" t="s">
        <v>5146</v>
      </c>
      <c r="I34">
        <v>0</v>
      </c>
      <c r="K34" t="s">
        <v>5208</v>
      </c>
      <c r="L34" t="s">
        <v>5131</v>
      </c>
      <c r="N34">
        <v>0</v>
      </c>
    </row>
    <row r="35" spans="6:14">
      <c r="K35" t="s">
        <v>5209</v>
      </c>
      <c r="L35" t="s">
        <v>5210</v>
      </c>
      <c r="N35">
        <v>0</v>
      </c>
    </row>
    <row r="36" spans="6:14">
      <c r="F36" s="1" t="s">
        <v>5155</v>
      </c>
      <c r="G36" s="1"/>
      <c r="H36" s="1"/>
      <c r="I36" s="1"/>
      <c r="K36" t="s">
        <v>5209</v>
      </c>
      <c r="L36" t="s">
        <v>5211</v>
      </c>
      <c r="N36">
        <v>0</v>
      </c>
    </row>
    <row r="37" spans="6:14">
      <c r="F37" s="1" t="s">
        <v>5119</v>
      </c>
      <c r="G37" s="1" t="s">
        <v>5120</v>
      </c>
      <c r="H37" s="1"/>
      <c r="I37" s="1" t="s">
        <v>5121</v>
      </c>
    </row>
    <row r="38" spans="6:14">
      <c r="F38" t="s">
        <v>5156</v>
      </c>
      <c r="G38" t="s">
        <v>5131</v>
      </c>
      <c r="I38">
        <v>0</v>
      </c>
      <c r="K38" s="1" t="s">
        <v>5212</v>
      </c>
      <c r="L38" s="1"/>
      <c r="M38" s="1"/>
      <c r="N38" s="1"/>
    </row>
    <row r="39" spans="6:14">
      <c r="F39" t="s">
        <v>5157</v>
      </c>
      <c r="G39" t="s">
        <v>5131</v>
      </c>
      <c r="I39">
        <v>0</v>
      </c>
      <c r="K39" s="1" t="s">
        <v>5119</v>
      </c>
      <c r="L39" s="1" t="s">
        <v>5120</v>
      </c>
      <c r="M39" s="1"/>
      <c r="N39" s="1" t="s">
        <v>5121</v>
      </c>
    </row>
    <row r="40" spans="6:14">
      <c r="F40" t="s">
        <v>5158</v>
      </c>
      <c r="G40" t="s">
        <v>5131</v>
      </c>
      <c r="I40">
        <v>0</v>
      </c>
      <c r="K40" t="s">
        <v>5213</v>
      </c>
      <c r="L40" t="s">
        <v>5214</v>
      </c>
      <c r="N40">
        <v>0</v>
      </c>
    </row>
    <row r="41" spans="6:14">
      <c r="K41" t="s">
        <v>5215</v>
      </c>
      <c r="L41" t="s">
        <v>5216</v>
      </c>
      <c r="N41">
        <v>0</v>
      </c>
    </row>
    <row r="42" spans="6:14">
      <c r="F42" s="1" t="s">
        <v>5159</v>
      </c>
      <c r="G42" s="1"/>
      <c r="H42" s="1"/>
      <c r="I42" s="1"/>
      <c r="K42" t="s">
        <v>5217</v>
      </c>
      <c r="L42" t="s">
        <v>5218</v>
      </c>
      <c r="N42">
        <v>1</v>
      </c>
    </row>
    <row r="43" spans="6:14">
      <c r="F43" s="1" t="s">
        <v>5119</v>
      </c>
      <c r="G43" s="1" t="s">
        <v>5120</v>
      </c>
      <c r="H43" s="1"/>
      <c r="I43" s="1" t="s">
        <v>5121</v>
      </c>
    </row>
    <row r="44" spans="6:14">
      <c r="F44" t="s">
        <v>5160</v>
      </c>
      <c r="G44" t="s">
        <v>5123</v>
      </c>
      <c r="I44">
        <v>0</v>
      </c>
      <c r="K44" s="1" t="s">
        <v>5219</v>
      </c>
      <c r="L44" s="1"/>
      <c r="M44" s="1"/>
      <c r="N44" s="1"/>
    </row>
    <row r="45" spans="6:14">
      <c r="F45" t="s">
        <v>5160</v>
      </c>
      <c r="G45" t="s">
        <v>5131</v>
      </c>
      <c r="I45">
        <v>2</v>
      </c>
      <c r="K45" s="1" t="s">
        <v>5119</v>
      </c>
      <c r="L45" s="1" t="s">
        <v>5120</v>
      </c>
      <c r="M45" s="1"/>
      <c r="N45" s="1" t="s">
        <v>5121</v>
      </c>
    </row>
    <row r="46" spans="6:14">
      <c r="F46" t="s">
        <v>5160</v>
      </c>
      <c r="G46" t="s">
        <v>5161</v>
      </c>
      <c r="I46">
        <v>0</v>
      </c>
      <c r="K46" t="s">
        <v>5108</v>
      </c>
      <c r="L46" t="s">
        <v>5220</v>
      </c>
      <c r="N46">
        <v>0</v>
      </c>
    </row>
    <row r="47" spans="6:14">
      <c r="F47" t="s">
        <v>5162</v>
      </c>
      <c r="G47" t="s">
        <v>5131</v>
      </c>
      <c r="I47">
        <v>3</v>
      </c>
      <c r="K47" t="s">
        <v>5108</v>
      </c>
      <c r="L47" t="s">
        <v>5221</v>
      </c>
      <c r="N47">
        <v>0</v>
      </c>
    </row>
    <row r="48" spans="6:14">
      <c r="F48" t="s">
        <v>5162</v>
      </c>
      <c r="G48" t="s">
        <v>5142</v>
      </c>
      <c r="I48">
        <v>3</v>
      </c>
    </row>
    <row r="49" spans="6:14">
      <c r="F49" t="s">
        <v>5163</v>
      </c>
      <c r="G49" t="s">
        <v>5164</v>
      </c>
      <c r="I49">
        <v>2</v>
      </c>
      <c r="K49" s="1" t="s">
        <v>5222</v>
      </c>
      <c r="L49" s="1"/>
      <c r="M49" s="1"/>
      <c r="N49" s="1"/>
    </row>
    <row r="50" spans="6:14">
      <c r="F50" t="s">
        <v>5163</v>
      </c>
      <c r="G50" t="s">
        <v>5131</v>
      </c>
      <c r="I50">
        <v>3</v>
      </c>
      <c r="K50" s="1" t="s">
        <v>5119</v>
      </c>
      <c r="L50" s="1" t="s">
        <v>5120</v>
      </c>
      <c r="M50" s="1"/>
      <c r="N50" s="1" t="s">
        <v>5121</v>
      </c>
    </row>
    <row r="51" spans="6:14">
      <c r="F51" t="s">
        <v>5165</v>
      </c>
      <c r="G51" t="s">
        <v>5164</v>
      </c>
      <c r="I51">
        <v>3</v>
      </c>
      <c r="K51" t="s">
        <v>5223</v>
      </c>
      <c r="L51" t="s">
        <v>5142</v>
      </c>
      <c r="N51">
        <v>0</v>
      </c>
    </row>
    <row r="52" spans="6:14">
      <c r="F52" t="s">
        <v>5165</v>
      </c>
      <c r="G52" t="s">
        <v>5131</v>
      </c>
      <c r="I52">
        <v>3</v>
      </c>
      <c r="K52" t="s">
        <v>5224</v>
      </c>
      <c r="L52" t="s">
        <v>5142</v>
      </c>
      <c r="N52">
        <v>0</v>
      </c>
    </row>
    <row r="53" spans="6:14">
      <c r="F53" t="s">
        <v>5166</v>
      </c>
      <c r="G53" t="s">
        <v>5167</v>
      </c>
      <c r="I53">
        <v>0</v>
      </c>
      <c r="K53" t="s">
        <v>5225</v>
      </c>
      <c r="L53" t="s">
        <v>5131</v>
      </c>
      <c r="N53">
        <v>0</v>
      </c>
    </row>
    <row r="54" spans="6:14">
      <c r="F54" t="s">
        <v>5166</v>
      </c>
      <c r="G54" t="s">
        <v>5168</v>
      </c>
      <c r="I54">
        <v>0</v>
      </c>
    </row>
    <row r="55" spans="6:14">
      <c r="F55" t="s">
        <v>5166</v>
      </c>
      <c r="G55" t="s">
        <v>5169</v>
      </c>
      <c r="I55">
        <v>0</v>
      </c>
      <c r="K55" s="1" t="s">
        <v>5226</v>
      </c>
      <c r="L55" s="1"/>
      <c r="M55" s="1"/>
      <c r="N55" s="1"/>
    </row>
    <row r="56" spans="6:14">
      <c r="F56" t="s">
        <v>5166</v>
      </c>
      <c r="G56" t="s">
        <v>5170</v>
      </c>
      <c r="I56">
        <v>0</v>
      </c>
      <c r="K56" s="1" t="s">
        <v>5119</v>
      </c>
      <c r="L56" s="1" t="s">
        <v>5120</v>
      </c>
      <c r="M56" s="1"/>
      <c r="N56" s="1" t="s">
        <v>5121</v>
      </c>
    </row>
    <row r="57" spans="6:14">
      <c r="F57" t="s">
        <v>5166</v>
      </c>
      <c r="G57" t="s">
        <v>5171</v>
      </c>
      <c r="I57">
        <v>2</v>
      </c>
      <c r="K57" t="s">
        <v>5227</v>
      </c>
      <c r="L57" t="s">
        <v>5126</v>
      </c>
      <c r="N57">
        <v>0</v>
      </c>
    </row>
    <row r="58" spans="6:14">
      <c r="F58" t="s">
        <v>5172</v>
      </c>
      <c r="G58" t="s">
        <v>5173</v>
      </c>
      <c r="I58">
        <v>0</v>
      </c>
      <c r="K58" t="s">
        <v>5227</v>
      </c>
      <c r="L58" t="s">
        <v>5228</v>
      </c>
      <c r="N58">
        <v>0</v>
      </c>
    </row>
    <row r="59" spans="6:14">
      <c r="F59" t="s">
        <v>5172</v>
      </c>
      <c r="G59" t="s">
        <v>5174</v>
      </c>
      <c r="I59">
        <v>0</v>
      </c>
      <c r="K59" t="s">
        <v>5227</v>
      </c>
      <c r="L59" t="s">
        <v>5229</v>
      </c>
      <c r="N59">
        <v>0</v>
      </c>
    </row>
    <row r="60" spans="6:14">
      <c r="F60" t="s">
        <v>5175</v>
      </c>
      <c r="G60" t="s">
        <v>5176</v>
      </c>
      <c r="I60">
        <v>0</v>
      </c>
      <c r="K60" t="s">
        <v>5227</v>
      </c>
      <c r="L60" t="s">
        <v>5230</v>
      </c>
      <c r="N60">
        <v>0</v>
      </c>
    </row>
    <row r="61" spans="6:14">
      <c r="F61" t="s">
        <v>5175</v>
      </c>
      <c r="G61" t="s">
        <v>5177</v>
      </c>
      <c r="I61">
        <v>0</v>
      </c>
      <c r="K61" t="s">
        <v>5231</v>
      </c>
      <c r="L61" t="s">
        <v>5232</v>
      </c>
      <c r="N61">
        <v>0</v>
      </c>
    </row>
    <row r="62" spans="6:14">
      <c r="F62" t="s">
        <v>5178</v>
      </c>
      <c r="G62" t="s">
        <v>5142</v>
      </c>
      <c r="I62">
        <v>3</v>
      </c>
    </row>
    <row r="64" spans="6:14">
      <c r="F64" s="1" t="s">
        <v>5179</v>
      </c>
      <c r="G64" s="1"/>
      <c r="H64" s="1"/>
      <c r="I64" s="1"/>
    </row>
    <row r="65" spans="6:9">
      <c r="F65" s="1" t="s">
        <v>5119</v>
      </c>
      <c r="G65" s="1" t="s">
        <v>5120</v>
      </c>
      <c r="H65" s="1"/>
      <c r="I65" s="1" t="s">
        <v>5121</v>
      </c>
    </row>
    <row r="66" spans="6:9">
      <c r="F66" t="s">
        <v>5180</v>
      </c>
      <c r="G66" t="s">
        <v>5152</v>
      </c>
      <c r="I66">
        <v>0</v>
      </c>
    </row>
    <row r="67" spans="6:9">
      <c r="F67" t="s">
        <v>5180</v>
      </c>
      <c r="G67" t="s">
        <v>5131</v>
      </c>
      <c r="I67">
        <v>0</v>
      </c>
    </row>
    <row r="68" spans="6:9">
      <c r="F68" t="s">
        <v>5180</v>
      </c>
      <c r="G68" t="s">
        <v>5181</v>
      </c>
      <c r="I68">
        <v>0</v>
      </c>
    </row>
    <row r="69" spans="6:9">
      <c r="F69" t="s">
        <v>5182</v>
      </c>
      <c r="G69" t="s">
        <v>5131</v>
      </c>
      <c r="I69">
        <v>0</v>
      </c>
    </row>
    <row r="70" spans="6:9">
      <c r="F70" t="s">
        <v>5183</v>
      </c>
      <c r="G70" t="s">
        <v>5131</v>
      </c>
      <c r="I70">
        <v>0</v>
      </c>
    </row>
    <row r="71" spans="6:9">
      <c r="F71" t="s">
        <v>5184</v>
      </c>
      <c r="G71" t="s">
        <v>5131</v>
      </c>
      <c r="I71">
        <v>0</v>
      </c>
    </row>
    <row r="72" spans="6:9">
      <c r="F72" t="s">
        <v>5185</v>
      </c>
      <c r="G72" t="s">
        <v>5131</v>
      </c>
      <c r="I72">
        <v>0</v>
      </c>
    </row>
    <row r="73" spans="6:9">
      <c r="F73" t="s">
        <v>5186</v>
      </c>
      <c r="G73" t="s">
        <v>5131</v>
      </c>
      <c r="I73">
        <v>0</v>
      </c>
    </row>
  </sheetData>
  <mergeCells count="125">
    <mergeCell ref="A1:B1"/>
    <mergeCell ref="A2:D2"/>
    <mergeCell ref="C1:D1"/>
    <mergeCell ref="F1:I1"/>
    <mergeCell ref="G2:H2"/>
    <mergeCell ref="G3:H3"/>
    <mergeCell ref="G4:H4"/>
    <mergeCell ref="G5:H5"/>
    <mergeCell ref="G6:H6"/>
    <mergeCell ref="G7:H7"/>
    <mergeCell ref="F9:I9"/>
    <mergeCell ref="G10:H10"/>
    <mergeCell ref="G11:H11"/>
    <mergeCell ref="G12:H12"/>
    <mergeCell ref="G13:H13"/>
    <mergeCell ref="G14:H14"/>
    <mergeCell ref="G15:H15"/>
    <mergeCell ref="G16:H16"/>
    <mergeCell ref="G17:H17"/>
    <mergeCell ref="G18:H18"/>
    <mergeCell ref="G19:H19"/>
    <mergeCell ref="G20:H20"/>
    <mergeCell ref="F22:I22"/>
    <mergeCell ref="G23:H23"/>
    <mergeCell ref="G24:H24"/>
    <mergeCell ref="G25:H25"/>
    <mergeCell ref="G26:H26"/>
    <mergeCell ref="G27:H27"/>
    <mergeCell ref="G28:H28"/>
    <mergeCell ref="G29:H29"/>
    <mergeCell ref="G30:H30"/>
    <mergeCell ref="G31:H31"/>
    <mergeCell ref="G32:H32"/>
    <mergeCell ref="G33:H33"/>
    <mergeCell ref="G34:H34"/>
    <mergeCell ref="F36:I36"/>
    <mergeCell ref="G37:H37"/>
    <mergeCell ref="G38:H38"/>
    <mergeCell ref="G39:H39"/>
    <mergeCell ref="G40:H40"/>
    <mergeCell ref="F42:I42"/>
    <mergeCell ref="G43:H43"/>
    <mergeCell ref="G44:H44"/>
    <mergeCell ref="G45:H45"/>
    <mergeCell ref="G46:H46"/>
    <mergeCell ref="G47:H47"/>
    <mergeCell ref="G48:H48"/>
    <mergeCell ref="G49:H49"/>
    <mergeCell ref="G50:H50"/>
    <mergeCell ref="G51:H51"/>
    <mergeCell ref="G52:H52"/>
    <mergeCell ref="G53:H53"/>
    <mergeCell ref="G54:H54"/>
    <mergeCell ref="G55:H55"/>
    <mergeCell ref="G56:H56"/>
    <mergeCell ref="G57:H57"/>
    <mergeCell ref="G58:H58"/>
    <mergeCell ref="G59:H59"/>
    <mergeCell ref="G60:H60"/>
    <mergeCell ref="G61:H61"/>
    <mergeCell ref="G62:H62"/>
    <mergeCell ref="F64:I64"/>
    <mergeCell ref="G65:H65"/>
    <mergeCell ref="G66:H66"/>
    <mergeCell ref="G67:H67"/>
    <mergeCell ref="G68:H68"/>
    <mergeCell ref="G69:H69"/>
    <mergeCell ref="G70:H70"/>
    <mergeCell ref="G71:H71"/>
    <mergeCell ref="G72:H72"/>
    <mergeCell ref="G73:H73"/>
    <mergeCell ref="K1:N1"/>
    <mergeCell ref="L2:M2"/>
    <mergeCell ref="L3:M3"/>
    <mergeCell ref="L4:M4"/>
    <mergeCell ref="L5:M5"/>
    <mergeCell ref="K7:N7"/>
    <mergeCell ref="L8:M8"/>
    <mergeCell ref="L9:M9"/>
    <mergeCell ref="L10:M10"/>
    <mergeCell ref="L11:M11"/>
    <mergeCell ref="K13:N13"/>
    <mergeCell ref="L14:M14"/>
    <mergeCell ref="L15:M15"/>
    <mergeCell ref="L16:M16"/>
    <mergeCell ref="L17:M17"/>
    <mergeCell ref="L18:M18"/>
    <mergeCell ref="L19:M19"/>
    <mergeCell ref="L20:M20"/>
    <mergeCell ref="L21:M21"/>
    <mergeCell ref="L22:M22"/>
    <mergeCell ref="L23:M23"/>
    <mergeCell ref="L24:M24"/>
    <mergeCell ref="L25:M25"/>
    <mergeCell ref="L26:M26"/>
    <mergeCell ref="L27:M27"/>
    <mergeCell ref="L28:M28"/>
    <mergeCell ref="K30:N30"/>
    <mergeCell ref="L31:M31"/>
    <mergeCell ref="L32:M32"/>
    <mergeCell ref="L33:M33"/>
    <mergeCell ref="L34:M34"/>
    <mergeCell ref="L35:M35"/>
    <mergeCell ref="L36:M36"/>
    <mergeCell ref="K38:N38"/>
    <mergeCell ref="L39:M39"/>
    <mergeCell ref="L40:M40"/>
    <mergeCell ref="L41:M41"/>
    <mergeCell ref="L42:M42"/>
    <mergeCell ref="K44:N44"/>
    <mergeCell ref="L45:M45"/>
    <mergeCell ref="L46:M46"/>
    <mergeCell ref="L47:M47"/>
    <mergeCell ref="K49:N49"/>
    <mergeCell ref="L50:M50"/>
    <mergeCell ref="L51:M51"/>
    <mergeCell ref="L52:M52"/>
    <mergeCell ref="L53:M53"/>
    <mergeCell ref="K55:N55"/>
    <mergeCell ref="L56:M56"/>
    <mergeCell ref="L57:M57"/>
    <mergeCell ref="L58:M58"/>
    <mergeCell ref="L59:M59"/>
    <mergeCell ref="L60:M60"/>
    <mergeCell ref="L61:M61"/>
  </mergeCells>
  <conditionalFormatting sqref="D4:D17">
    <cfRule type="dataBar" priority="1">
      <dataBar>
        <cfvo type="min" val="0"/>
        <cfvo type="max" val="0"/>
        <color rgb="FF638EC6"/>
      </dataBar>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510"/>
  <sheetViews>
    <sheetView workbookViewId="0"/>
  </sheetViews>
  <sheetFormatPr defaultRowHeight="15" outlineLevelRow="1"/>
  <sheetData>
    <row r="1" spans="1:1">
      <c r="A1" s="1" t="s">
        <v>5239</v>
      </c>
    </row>
    <row r="2" spans="1:1">
      <c r="A2" s="1" t="s">
        <v>5238</v>
      </c>
    </row>
    <row r="3" spans="1:1">
      <c r="A3" s="1" t="s">
        <v>5237</v>
      </c>
    </row>
    <row r="4" spans="1:1">
      <c r="A4" s="1" t="s">
        <v>5236</v>
      </c>
    </row>
    <row r="5" spans="1:1" hidden="1" outlineLevel="1" collapsed="1">
      <c r="A5" t="s">
        <v>5233</v>
      </c>
    </row>
    <row r="6" spans="1:1" hidden="1" outlineLevel="1" collapsed="1">
      <c r="A6" t="s">
        <v>5234</v>
      </c>
    </row>
    <row r="7" spans="1:1" hidden="1" outlineLevel="1" collapsed="1">
      <c r="A7" t="s">
        <v>5235</v>
      </c>
    </row>
    <row r="9" spans="1:1">
      <c r="A9" s="1" t="s">
        <v>5252</v>
      </c>
    </row>
    <row r="10" spans="1:1">
      <c r="A10" s="1" t="s">
        <v>5251</v>
      </c>
    </row>
    <row r="11" spans="1:1">
      <c r="A11" s="1" t="s">
        <v>5250</v>
      </c>
    </row>
    <row r="12" spans="1:1">
      <c r="A12" s="1" t="s">
        <v>5249</v>
      </c>
    </row>
    <row r="13" spans="1:1" hidden="1" outlineLevel="1" collapsed="1">
      <c r="A13" t="s">
        <v>5240</v>
      </c>
    </row>
    <row r="14" spans="1:1" hidden="1" outlineLevel="1" collapsed="1">
      <c r="A14" t="s">
        <v>5241</v>
      </c>
    </row>
    <row r="15" spans="1:1" hidden="1" outlineLevel="1" collapsed="1">
      <c r="A15" t="s">
        <v>5242</v>
      </c>
    </row>
    <row r="16" spans="1:1" hidden="1" outlineLevel="1" collapsed="1">
      <c r="A16" t="s">
        <v>3864</v>
      </c>
    </row>
    <row r="17" spans="1:1" hidden="1" outlineLevel="1" collapsed="1">
      <c r="A17" t="s">
        <v>5243</v>
      </c>
    </row>
    <row r="18" spans="1:1" hidden="1" outlineLevel="1" collapsed="1">
      <c r="A18" t="s">
        <v>5244</v>
      </c>
    </row>
    <row r="19" spans="1:1" hidden="1" outlineLevel="1" collapsed="1">
      <c r="A19" t="s">
        <v>3933</v>
      </c>
    </row>
    <row r="20" spans="1:1" hidden="1" outlineLevel="1" collapsed="1">
      <c r="A20" t="s">
        <v>5245</v>
      </c>
    </row>
    <row r="21" spans="1:1" hidden="1" outlineLevel="1" collapsed="1">
      <c r="A21" t="s">
        <v>5246</v>
      </c>
    </row>
    <row r="22" spans="1:1" hidden="1" outlineLevel="1" collapsed="1">
      <c r="A22" t="s">
        <v>5247</v>
      </c>
    </row>
    <row r="23" spans="1:1" hidden="1" outlineLevel="1" collapsed="1">
      <c r="A23" t="s">
        <v>5248</v>
      </c>
    </row>
    <row r="25" spans="1:1">
      <c r="A25" s="1" t="s">
        <v>5265</v>
      </c>
    </row>
    <row r="26" spans="1:1">
      <c r="A26" s="1" t="s">
        <v>5264</v>
      </c>
    </row>
    <row r="27" spans="1:1">
      <c r="A27" s="1" t="s">
        <v>5250</v>
      </c>
    </row>
    <row r="28" spans="1:1">
      <c r="A28" s="1" t="s">
        <v>5263</v>
      </c>
    </row>
    <row r="29" spans="1:1" hidden="1" outlineLevel="1" collapsed="1">
      <c r="A29" t="s">
        <v>5253</v>
      </c>
    </row>
    <row r="30" spans="1:1" hidden="1" outlineLevel="1" collapsed="1">
      <c r="A30" t="s">
        <v>5254</v>
      </c>
    </row>
    <row r="31" spans="1:1" hidden="1" outlineLevel="1" collapsed="1">
      <c r="A31" t="s">
        <v>5255</v>
      </c>
    </row>
    <row r="32" spans="1:1" hidden="1" outlineLevel="1" collapsed="1">
      <c r="A32" t="s">
        <v>5256</v>
      </c>
    </row>
    <row r="33" spans="1:2" hidden="1" outlineLevel="1" collapsed="1">
      <c r="A33" t="s">
        <v>5257</v>
      </c>
    </row>
    <row r="34" spans="1:2" hidden="1" outlineLevel="1" collapsed="1">
      <c r="A34" t="s">
        <v>5241</v>
      </c>
    </row>
    <row r="35" spans="1:2" hidden="1" outlineLevel="1" collapsed="1">
      <c r="A35" t="s">
        <v>5258</v>
      </c>
    </row>
    <row r="36" spans="1:2" hidden="1" outlineLevel="1" collapsed="1">
      <c r="A36" t="s">
        <v>5259</v>
      </c>
    </row>
    <row r="37" spans="1:2" hidden="1" outlineLevel="1" collapsed="1">
      <c r="A37" t="s">
        <v>3864</v>
      </c>
    </row>
    <row r="38" spans="1:2" hidden="1" outlineLevel="1" collapsed="1">
      <c r="A38" t="s">
        <v>5260</v>
      </c>
    </row>
    <row r="39" spans="1:2" hidden="1" outlineLevel="1" collapsed="1">
      <c r="A39" t="s">
        <v>5261</v>
      </c>
    </row>
    <row r="40" spans="1:2" hidden="1" outlineLevel="1" collapsed="1">
      <c r="A40" t="s">
        <v>5262</v>
      </c>
    </row>
    <row r="41" spans="1:2" hidden="1" outlineLevel="1" collapsed="1">
      <c r="A41" t="s">
        <v>5247</v>
      </c>
    </row>
    <row r="43" spans="1:2">
      <c r="A43" s="1" t="s">
        <v>5292</v>
      </c>
      <c r="B43" s="1"/>
    </row>
    <row r="44" spans="1:2">
      <c r="A44" s="1" t="s">
        <v>5291</v>
      </c>
      <c r="B44" s="1"/>
    </row>
    <row r="45" spans="1:2">
      <c r="A45" s="1" t="s">
        <v>5237</v>
      </c>
      <c r="B45" s="1"/>
    </row>
    <row r="46" spans="1:2">
      <c r="A46" s="1" t="s">
        <v>5283</v>
      </c>
      <c r="B46" s="1" t="s">
        <v>5290</v>
      </c>
    </row>
    <row r="47" spans="1:2" hidden="1" outlineLevel="1" collapsed="1">
      <c r="A47" t="s">
        <v>5266</v>
      </c>
      <c r="B47" t="s">
        <v>5284</v>
      </c>
    </row>
    <row r="48" spans="1:2" hidden="1" outlineLevel="1" collapsed="1">
      <c r="A48" t="s">
        <v>5267</v>
      </c>
      <c r="B48" t="s">
        <v>5266</v>
      </c>
    </row>
    <row r="49" spans="1:2" hidden="1" outlineLevel="1" collapsed="1">
      <c r="A49" t="s">
        <v>5255</v>
      </c>
      <c r="B49" t="s">
        <v>5285</v>
      </c>
    </row>
    <row r="50" spans="1:2" hidden="1" outlineLevel="1" collapsed="1">
      <c r="A50" t="s">
        <v>5268</v>
      </c>
      <c r="B50" t="s">
        <v>5286</v>
      </c>
    </row>
    <row r="51" spans="1:2" hidden="1" outlineLevel="1" collapsed="1">
      <c r="A51" t="s">
        <v>5269</v>
      </c>
      <c r="B51" t="s">
        <v>5271</v>
      </c>
    </row>
    <row r="52" spans="1:2" hidden="1" outlineLevel="1" collapsed="1">
      <c r="A52" t="s">
        <v>5241</v>
      </c>
      <c r="B52" t="s">
        <v>5287</v>
      </c>
    </row>
    <row r="53" spans="1:2" hidden="1" outlineLevel="1" collapsed="1">
      <c r="A53" t="s">
        <v>5270</v>
      </c>
      <c r="B53" t="s">
        <v>5272</v>
      </c>
    </row>
    <row r="54" spans="1:2" hidden="1" outlineLevel="1" collapsed="1">
      <c r="A54" t="s">
        <v>5271</v>
      </c>
      <c r="B54" t="s">
        <v>5273</v>
      </c>
    </row>
    <row r="55" spans="1:2" hidden="1" outlineLevel="1" collapsed="1">
      <c r="A55" t="s">
        <v>5258</v>
      </c>
      <c r="B55" t="s">
        <v>5288</v>
      </c>
    </row>
    <row r="56" spans="1:2" hidden="1" outlineLevel="1" collapsed="1">
      <c r="A56" t="s">
        <v>5272</v>
      </c>
      <c r="B56" t="s">
        <v>5275</v>
      </c>
    </row>
    <row r="57" spans="1:2" hidden="1" outlineLevel="1" collapsed="1">
      <c r="A57" t="s">
        <v>5273</v>
      </c>
      <c r="B57" t="s">
        <v>5289</v>
      </c>
    </row>
    <row r="58" spans="1:2" hidden="1" outlineLevel="1" collapsed="1">
      <c r="A58" t="s">
        <v>5274</v>
      </c>
      <c r="B58" t="s">
        <v>5281</v>
      </c>
    </row>
    <row r="59" spans="1:2" hidden="1" outlineLevel="1" collapsed="1">
      <c r="A59" t="s">
        <v>5275</v>
      </c>
    </row>
    <row r="60" spans="1:2" hidden="1" outlineLevel="1" collapsed="1">
      <c r="A60" t="s">
        <v>5276</v>
      </c>
    </row>
    <row r="61" spans="1:2" hidden="1" outlineLevel="1" collapsed="1">
      <c r="A61" t="s">
        <v>5277</v>
      </c>
    </row>
    <row r="62" spans="1:2" hidden="1" outlineLevel="1" collapsed="1">
      <c r="A62" t="s">
        <v>5278</v>
      </c>
    </row>
    <row r="63" spans="1:2" hidden="1" outlineLevel="1" collapsed="1">
      <c r="A63" t="s">
        <v>3864</v>
      </c>
    </row>
    <row r="64" spans="1:2" hidden="1" outlineLevel="1" collapsed="1">
      <c r="A64" t="s">
        <v>5279</v>
      </c>
    </row>
    <row r="65" spans="1:8" hidden="1" outlineLevel="1" collapsed="1">
      <c r="A65" t="s">
        <v>5279</v>
      </c>
    </row>
    <row r="66" spans="1:8" hidden="1" outlineLevel="1" collapsed="1">
      <c r="A66" t="s">
        <v>5280</v>
      </c>
    </row>
    <row r="67" spans="1:8" hidden="1" outlineLevel="1" collapsed="1">
      <c r="A67" t="s">
        <v>5281</v>
      </c>
    </row>
    <row r="68" spans="1:8" hidden="1" outlineLevel="1" collapsed="1">
      <c r="A68" t="s">
        <v>5282</v>
      </c>
    </row>
    <row r="70" spans="1:8">
      <c r="A70" s="1" t="s">
        <v>5328</v>
      </c>
      <c r="B70" s="1"/>
      <c r="C70" s="1"/>
      <c r="D70" s="1"/>
      <c r="E70" s="1"/>
      <c r="F70" s="1"/>
      <c r="G70" s="1"/>
      <c r="H70" s="1"/>
    </row>
    <row r="71" spans="1:8">
      <c r="A71" s="1" t="s">
        <v>5251</v>
      </c>
      <c r="B71" s="1"/>
      <c r="C71" s="1"/>
      <c r="D71" s="1"/>
      <c r="E71" s="1"/>
      <c r="F71" s="1"/>
      <c r="G71" s="1"/>
      <c r="H71" s="1"/>
    </row>
    <row r="72" spans="1:8">
      <c r="A72" s="1" t="s">
        <v>5237</v>
      </c>
      <c r="B72" s="1"/>
      <c r="C72" s="1"/>
      <c r="D72" s="1" t="s">
        <v>5250</v>
      </c>
      <c r="E72" s="1" t="s">
        <v>5327</v>
      </c>
      <c r="F72" s="1"/>
      <c r="G72" s="1"/>
      <c r="H72" s="1"/>
    </row>
    <row r="73" spans="1:8">
      <c r="A73" s="1" t="s">
        <v>5290</v>
      </c>
      <c r="B73" s="1" t="s">
        <v>5302</v>
      </c>
      <c r="C73" s="1" t="s">
        <v>5304</v>
      </c>
      <c r="D73" s="1" t="s">
        <v>5313</v>
      </c>
      <c r="E73" s="1" t="s">
        <v>5321</v>
      </c>
      <c r="F73" s="8" t="s">
        <v>5323</v>
      </c>
      <c r="G73" s="1" t="s">
        <v>5325</v>
      </c>
      <c r="H73" s="1" t="s">
        <v>5326</v>
      </c>
    </row>
    <row r="74" spans="1:8" hidden="1" outlineLevel="1" collapsed="1">
      <c r="A74" t="s">
        <v>5284</v>
      </c>
      <c r="B74" t="s">
        <v>5293</v>
      </c>
      <c r="C74" t="s">
        <v>5294</v>
      </c>
      <c r="D74" t="s">
        <v>5305</v>
      </c>
      <c r="E74" t="s">
        <v>5314</v>
      </c>
      <c r="F74" s="9" t="s">
        <v>5322</v>
      </c>
      <c r="G74" t="s">
        <v>5294</v>
      </c>
      <c r="H74" t="s">
        <v>5294</v>
      </c>
    </row>
    <row r="75" spans="1:8" hidden="1" outlineLevel="1" collapsed="1">
      <c r="A75" t="s">
        <v>5266</v>
      </c>
      <c r="B75" t="s">
        <v>5254</v>
      </c>
      <c r="C75" t="s">
        <v>5303</v>
      </c>
      <c r="D75" t="s">
        <v>5284</v>
      </c>
      <c r="E75" t="s">
        <v>5315</v>
      </c>
      <c r="G75" t="s">
        <v>5268</v>
      </c>
    </row>
    <row r="76" spans="1:8" hidden="1" outlineLevel="1" collapsed="1">
      <c r="A76" t="s">
        <v>5285</v>
      </c>
      <c r="B76" t="s">
        <v>5255</v>
      </c>
      <c r="D76" t="s">
        <v>5306</v>
      </c>
      <c r="E76" t="s">
        <v>5316</v>
      </c>
      <c r="G76" t="s">
        <v>5241</v>
      </c>
    </row>
    <row r="77" spans="1:8" hidden="1" outlineLevel="1" collapsed="1">
      <c r="A77" t="s">
        <v>5286</v>
      </c>
      <c r="B77" t="s">
        <v>5294</v>
      </c>
      <c r="D77" t="s">
        <v>5254</v>
      </c>
      <c r="E77" t="s">
        <v>5317</v>
      </c>
      <c r="G77" t="s">
        <v>5298</v>
      </c>
    </row>
    <row r="78" spans="1:8" hidden="1" outlineLevel="1" collapsed="1">
      <c r="A78" t="s">
        <v>5271</v>
      </c>
      <c r="B78" t="s">
        <v>5295</v>
      </c>
      <c r="D78" t="s">
        <v>5307</v>
      </c>
      <c r="E78" t="s">
        <v>5318</v>
      </c>
      <c r="G78" t="s">
        <v>5324</v>
      </c>
    </row>
    <row r="79" spans="1:8" hidden="1" outlineLevel="1" collapsed="1">
      <c r="A79" t="s">
        <v>5287</v>
      </c>
      <c r="B79" t="s">
        <v>5296</v>
      </c>
      <c r="D79" t="s">
        <v>5255</v>
      </c>
      <c r="E79" t="s">
        <v>5319</v>
      </c>
    </row>
    <row r="80" spans="1:8" hidden="1" outlineLevel="1" collapsed="1">
      <c r="A80" t="s">
        <v>5272</v>
      </c>
      <c r="B80" t="s">
        <v>5297</v>
      </c>
      <c r="D80" t="s">
        <v>5294</v>
      </c>
      <c r="E80" t="s">
        <v>5320</v>
      </c>
    </row>
    <row r="81" spans="1:4" hidden="1" outlineLevel="1" collapsed="1">
      <c r="A81" t="s">
        <v>5273</v>
      </c>
      <c r="B81" t="s">
        <v>5298</v>
      </c>
      <c r="D81" t="s">
        <v>5294</v>
      </c>
    </row>
    <row r="82" spans="1:4" hidden="1" outlineLevel="1" collapsed="1">
      <c r="A82" t="s">
        <v>5288</v>
      </c>
      <c r="B82" t="s">
        <v>3933</v>
      </c>
      <c r="D82" t="s">
        <v>5295</v>
      </c>
    </row>
    <row r="83" spans="1:4" hidden="1" outlineLevel="1" collapsed="1">
      <c r="A83" t="s">
        <v>5275</v>
      </c>
      <c r="B83" t="s">
        <v>5246</v>
      </c>
      <c r="D83" t="s">
        <v>5296</v>
      </c>
    </row>
    <row r="84" spans="1:4" hidden="1" outlineLevel="1" collapsed="1">
      <c r="A84" t="s">
        <v>5289</v>
      </c>
      <c r="B84" t="s">
        <v>5299</v>
      </c>
      <c r="D84" t="s">
        <v>5308</v>
      </c>
    </row>
    <row r="85" spans="1:4" hidden="1" outlineLevel="1" collapsed="1">
      <c r="A85" t="s">
        <v>5281</v>
      </c>
      <c r="B85" t="s">
        <v>5300</v>
      </c>
      <c r="D85" t="s">
        <v>5309</v>
      </c>
    </row>
    <row r="86" spans="1:4" hidden="1" outlineLevel="1" collapsed="1">
      <c r="B86" t="s">
        <v>5248</v>
      </c>
      <c r="D86" t="s">
        <v>5257</v>
      </c>
    </row>
    <row r="87" spans="1:4" hidden="1" outlineLevel="1" collapsed="1">
      <c r="B87" t="s">
        <v>5301</v>
      </c>
      <c r="D87" t="s">
        <v>5241</v>
      </c>
    </row>
    <row r="88" spans="1:4" hidden="1" outlineLevel="1" collapsed="1">
      <c r="D88" t="s">
        <v>5310</v>
      </c>
    </row>
    <row r="89" spans="1:4" hidden="1" outlineLevel="1" collapsed="1">
      <c r="D89" t="s">
        <v>5297</v>
      </c>
    </row>
    <row r="90" spans="1:4" hidden="1" outlineLevel="1" collapsed="1">
      <c r="D90" t="s">
        <v>5288</v>
      </c>
    </row>
    <row r="91" spans="1:4" hidden="1" outlineLevel="1" collapsed="1">
      <c r="D91" t="s">
        <v>5311</v>
      </c>
    </row>
    <row r="92" spans="1:4" hidden="1" outlineLevel="1" collapsed="1">
      <c r="D92" t="s">
        <v>5275</v>
      </c>
    </row>
    <row r="93" spans="1:4" hidden="1" outlineLevel="1" collapsed="1">
      <c r="D93" t="s">
        <v>3864</v>
      </c>
    </row>
    <row r="94" spans="1:4" hidden="1" outlineLevel="1" collapsed="1">
      <c r="D94" t="s">
        <v>5289</v>
      </c>
    </row>
    <row r="95" spans="1:4" hidden="1" outlineLevel="1" collapsed="1">
      <c r="D95" t="s">
        <v>5261</v>
      </c>
    </row>
    <row r="96" spans="1:4" hidden="1" outlineLevel="1" collapsed="1">
      <c r="D96" t="s">
        <v>5312</v>
      </c>
    </row>
    <row r="97" spans="1:4" hidden="1" outlineLevel="1" collapsed="1">
      <c r="D97" t="s">
        <v>5280</v>
      </c>
    </row>
    <row r="98" spans="1:4" hidden="1" outlineLevel="1" collapsed="1">
      <c r="D98" t="s">
        <v>5245</v>
      </c>
    </row>
    <row r="99" spans="1:4" hidden="1" outlineLevel="1" collapsed="1">
      <c r="D99" t="s">
        <v>5246</v>
      </c>
    </row>
    <row r="100" spans="1:4" hidden="1" outlineLevel="1" collapsed="1">
      <c r="D100" t="s">
        <v>5248</v>
      </c>
    </row>
    <row r="101" spans="1:4" hidden="1" outlineLevel="1" collapsed="1">
      <c r="D101" t="s">
        <v>5301</v>
      </c>
    </row>
    <row r="103" spans="1:4">
      <c r="A103" s="1" t="s">
        <v>5330</v>
      </c>
    </row>
    <row r="104" spans="1:4">
      <c r="A104" s="1" t="s">
        <v>5291</v>
      </c>
    </row>
    <row r="105" spans="1:4">
      <c r="A105" s="1" t="s">
        <v>5250</v>
      </c>
    </row>
    <row r="106" spans="1:4">
      <c r="A106" s="1" t="s">
        <v>5329</v>
      </c>
    </row>
    <row r="107" spans="1:4" hidden="1" outlineLevel="1" collapsed="1">
      <c r="A107" t="s">
        <v>5305</v>
      </c>
    </row>
    <row r="108" spans="1:4" hidden="1" outlineLevel="1" collapsed="1">
      <c r="A108" t="s">
        <v>5306</v>
      </c>
    </row>
    <row r="109" spans="1:4" hidden="1" outlineLevel="1" collapsed="1">
      <c r="A109" t="s">
        <v>5294</v>
      </c>
    </row>
    <row r="110" spans="1:4" hidden="1" outlineLevel="1" collapsed="1">
      <c r="A110" t="s">
        <v>5308</v>
      </c>
    </row>
    <row r="111" spans="1:4" hidden="1" outlineLevel="1" collapsed="1">
      <c r="A111" t="s">
        <v>5309</v>
      </c>
    </row>
    <row r="112" spans="1:4" hidden="1" outlineLevel="1" collapsed="1">
      <c r="A112" t="s">
        <v>5289</v>
      </c>
    </row>
    <row r="113" spans="1:1" hidden="1" outlineLevel="1" collapsed="1">
      <c r="A113" t="s">
        <v>5261</v>
      </c>
    </row>
    <row r="114" spans="1:1" hidden="1" outlineLevel="1" collapsed="1">
      <c r="A114" t="s">
        <v>5312</v>
      </c>
    </row>
    <row r="116" spans="1:1">
      <c r="A116" s="1" t="s">
        <v>5334</v>
      </c>
    </row>
    <row r="117" spans="1:1">
      <c r="A117" s="1" t="s">
        <v>5251</v>
      </c>
    </row>
    <row r="118" spans="1:1">
      <c r="A118" s="1" t="s">
        <v>5250</v>
      </c>
    </row>
    <row r="119" spans="1:1">
      <c r="A119" s="1" t="s">
        <v>5333</v>
      </c>
    </row>
    <row r="120" spans="1:1" hidden="1" outlineLevel="1" collapsed="1">
      <c r="A120" t="s">
        <v>5331</v>
      </c>
    </row>
    <row r="121" spans="1:1" hidden="1" outlineLevel="1" collapsed="1">
      <c r="A121" t="s">
        <v>5332</v>
      </c>
    </row>
    <row r="123" spans="1:1">
      <c r="A123" s="1" t="s">
        <v>5341</v>
      </c>
    </row>
    <row r="124" spans="1:1">
      <c r="A124" s="1" t="s">
        <v>5340</v>
      </c>
    </row>
    <row r="125" spans="1:1">
      <c r="A125" s="1" t="s">
        <v>5327</v>
      </c>
    </row>
    <row r="126" spans="1:1">
      <c r="A126" s="1" t="s">
        <v>5339</v>
      </c>
    </row>
    <row r="127" spans="1:1" hidden="1" outlineLevel="1" collapsed="1">
      <c r="A127" t="s">
        <v>5285</v>
      </c>
    </row>
    <row r="128" spans="1:1" hidden="1" outlineLevel="1" collapsed="1">
      <c r="A128" t="s">
        <v>5335</v>
      </c>
    </row>
    <row r="129" spans="1:2" hidden="1" outlineLevel="1" collapsed="1">
      <c r="A129" t="s">
        <v>5336</v>
      </c>
    </row>
    <row r="130" spans="1:2" hidden="1" outlineLevel="1" collapsed="1">
      <c r="A130" t="s">
        <v>5337</v>
      </c>
    </row>
    <row r="131" spans="1:2" hidden="1" outlineLevel="1" collapsed="1">
      <c r="A131" t="s">
        <v>5338</v>
      </c>
    </row>
    <row r="133" spans="1:2">
      <c r="A133" s="1" t="s">
        <v>5353</v>
      </c>
      <c r="B133" s="1"/>
    </row>
    <row r="134" spans="1:2">
      <c r="A134" s="1" t="s">
        <v>5352</v>
      </c>
      <c r="B134" s="1"/>
    </row>
    <row r="135" spans="1:2">
      <c r="A135" s="1" t="s">
        <v>5237</v>
      </c>
      <c r="B135" s="1" t="s">
        <v>5327</v>
      </c>
    </row>
    <row r="136" spans="1:2">
      <c r="A136" s="1" t="s">
        <v>5348</v>
      </c>
      <c r="B136" s="1" t="s">
        <v>5351</v>
      </c>
    </row>
    <row r="137" spans="1:2" hidden="1" outlineLevel="1" collapsed="1">
      <c r="A137" t="s">
        <v>5342</v>
      </c>
      <c r="B137" t="s">
        <v>5342</v>
      </c>
    </row>
    <row r="138" spans="1:2" hidden="1" outlineLevel="1" collapsed="1">
      <c r="A138" t="s">
        <v>5343</v>
      </c>
      <c r="B138" t="s">
        <v>5241</v>
      </c>
    </row>
    <row r="139" spans="1:2" hidden="1" outlineLevel="1" collapsed="1">
      <c r="A139" t="s">
        <v>5254</v>
      </c>
      <c r="B139" t="s">
        <v>5344</v>
      </c>
    </row>
    <row r="140" spans="1:2" hidden="1" outlineLevel="1" collapsed="1">
      <c r="A140" t="s">
        <v>5241</v>
      </c>
      <c r="B140" t="s">
        <v>5349</v>
      </c>
    </row>
    <row r="141" spans="1:2" hidden="1" outlineLevel="1" collapsed="1">
      <c r="A141" t="s">
        <v>5344</v>
      </c>
      <c r="B141" t="s">
        <v>5261</v>
      </c>
    </row>
    <row r="142" spans="1:2" hidden="1" outlineLevel="1" collapsed="1">
      <c r="A142" t="s">
        <v>5345</v>
      </c>
      <c r="B142" t="s">
        <v>5262</v>
      </c>
    </row>
    <row r="143" spans="1:2" hidden="1" outlineLevel="1" collapsed="1">
      <c r="A143" t="s">
        <v>5346</v>
      </c>
      <c r="B143" t="s">
        <v>5350</v>
      </c>
    </row>
    <row r="144" spans="1:2" hidden="1" outlineLevel="1" collapsed="1">
      <c r="A144" t="s">
        <v>5347</v>
      </c>
    </row>
    <row r="145" spans="1:3" hidden="1" outlineLevel="1" collapsed="1">
      <c r="A145" t="s">
        <v>3864</v>
      </c>
    </row>
    <row r="146" spans="1:3" hidden="1" outlineLevel="1" collapsed="1">
      <c r="A146" t="s">
        <v>5289</v>
      </c>
    </row>
    <row r="147" spans="1:3" hidden="1" outlineLevel="1" collapsed="1">
      <c r="A147" t="s">
        <v>5261</v>
      </c>
    </row>
    <row r="148" spans="1:3" hidden="1" outlineLevel="1" collapsed="1">
      <c r="A148" t="s">
        <v>5324</v>
      </c>
    </row>
    <row r="150" spans="1:3">
      <c r="A150" s="1" t="s">
        <v>5367</v>
      </c>
      <c r="B150" s="1"/>
      <c r="C150" s="1"/>
    </row>
    <row r="151" spans="1:3">
      <c r="A151" s="1" t="s">
        <v>5352</v>
      </c>
      <c r="B151" s="1"/>
      <c r="C151" s="1"/>
    </row>
    <row r="152" spans="1:3">
      <c r="A152" s="1" t="s">
        <v>5237</v>
      </c>
      <c r="B152" s="1"/>
      <c r="C152" s="1"/>
    </row>
    <row r="153" spans="1:3">
      <c r="A153" s="1" t="s">
        <v>5354</v>
      </c>
      <c r="B153" s="1" t="s">
        <v>5362</v>
      </c>
      <c r="C153" s="1" t="s">
        <v>5366</v>
      </c>
    </row>
    <row r="154" spans="1:3" hidden="1" outlineLevel="1" collapsed="1">
      <c r="A154" t="s">
        <v>5342</v>
      </c>
      <c r="B154" t="s">
        <v>5342</v>
      </c>
      <c r="C154" t="s">
        <v>5363</v>
      </c>
    </row>
    <row r="155" spans="1:3" hidden="1" outlineLevel="1" collapsed="1">
      <c r="A155" t="s">
        <v>5254</v>
      </c>
      <c r="B155" t="s">
        <v>5355</v>
      </c>
      <c r="C155" t="s">
        <v>5364</v>
      </c>
    </row>
    <row r="156" spans="1:3" hidden="1" outlineLevel="1" collapsed="1">
      <c r="A156" t="s">
        <v>3864</v>
      </c>
      <c r="B156" t="s">
        <v>5255</v>
      </c>
      <c r="C156" t="s">
        <v>5365</v>
      </c>
    </row>
    <row r="157" spans="1:3" hidden="1" outlineLevel="1" collapsed="1">
      <c r="A157" t="s">
        <v>5246</v>
      </c>
      <c r="B157" t="s">
        <v>5356</v>
      </c>
    </row>
    <row r="158" spans="1:3" hidden="1" outlineLevel="1" collapsed="1">
      <c r="B158" t="s">
        <v>5357</v>
      </c>
    </row>
    <row r="159" spans="1:3" hidden="1" outlineLevel="1" collapsed="1">
      <c r="B159" t="s">
        <v>5344</v>
      </c>
    </row>
    <row r="160" spans="1:3" hidden="1" outlineLevel="1" collapsed="1">
      <c r="B160" t="s">
        <v>5345</v>
      </c>
    </row>
    <row r="161" spans="1:2" hidden="1" outlineLevel="1" collapsed="1">
      <c r="B161" t="s">
        <v>5358</v>
      </c>
    </row>
    <row r="162" spans="1:2" hidden="1" outlineLevel="1" collapsed="1">
      <c r="B162" t="s">
        <v>3864</v>
      </c>
    </row>
    <row r="163" spans="1:2" hidden="1" outlineLevel="1" collapsed="1">
      <c r="B163" t="s">
        <v>5312</v>
      </c>
    </row>
    <row r="164" spans="1:2" hidden="1" outlineLevel="1" collapsed="1">
      <c r="B164" t="s">
        <v>5359</v>
      </c>
    </row>
    <row r="165" spans="1:2" hidden="1" outlineLevel="1" collapsed="1">
      <c r="B165" t="s">
        <v>5360</v>
      </c>
    </row>
    <row r="166" spans="1:2" hidden="1" outlineLevel="1" collapsed="1">
      <c r="B166" t="s">
        <v>5361</v>
      </c>
    </row>
    <row r="167" spans="1:2" hidden="1" outlineLevel="1" collapsed="1">
      <c r="B167" t="s">
        <v>5246</v>
      </c>
    </row>
    <row r="168" spans="1:2" hidden="1" outlineLevel="1" collapsed="1">
      <c r="B168" t="s">
        <v>5247</v>
      </c>
    </row>
    <row r="169" spans="1:2" hidden="1" outlineLevel="1" collapsed="1">
      <c r="B169" t="s">
        <v>5350</v>
      </c>
    </row>
    <row r="171" spans="1:2">
      <c r="A171" s="1" t="s">
        <v>5371</v>
      </c>
      <c r="B171" s="1"/>
    </row>
    <row r="172" spans="1:2">
      <c r="A172" s="1" t="s">
        <v>5370</v>
      </c>
      <c r="B172" s="1"/>
    </row>
    <row r="173" spans="1:2">
      <c r="A173" s="1" t="s">
        <v>5237</v>
      </c>
      <c r="B173" s="1" t="s">
        <v>5250</v>
      </c>
    </row>
    <row r="174" spans="1:2">
      <c r="A174" s="1" t="s">
        <v>5368</v>
      </c>
      <c r="B174" s="1" t="s">
        <v>5369</v>
      </c>
    </row>
    <row r="175" spans="1:2" hidden="1" outlineLevel="1" collapsed="1">
      <c r="A175" t="s">
        <v>5294</v>
      </c>
      <c r="B175" t="s">
        <v>5306</v>
      </c>
    </row>
    <row r="176" spans="1:2" hidden="1" outlineLevel="1" collapsed="1">
      <c r="A176" t="s">
        <v>5303</v>
      </c>
      <c r="B176" t="s">
        <v>5294</v>
      </c>
    </row>
    <row r="177" spans="1:2" hidden="1" outlineLevel="1" collapsed="1">
      <c r="B177" t="s">
        <v>5308</v>
      </c>
    </row>
    <row r="178" spans="1:2" hidden="1" outlineLevel="1" collapsed="1">
      <c r="B178" t="s">
        <v>5289</v>
      </c>
    </row>
    <row r="179" spans="1:2" hidden="1" outlineLevel="1" collapsed="1">
      <c r="B179" t="s">
        <v>5261</v>
      </c>
    </row>
    <row r="180" spans="1:2" hidden="1" outlineLevel="1" collapsed="1">
      <c r="B180" t="s">
        <v>5312</v>
      </c>
    </row>
    <row r="181" spans="1:2" hidden="1" outlineLevel="1" collapsed="1">
      <c r="B181" t="s">
        <v>5338</v>
      </c>
    </row>
    <row r="182" spans="1:2" hidden="1" outlineLevel="1" collapsed="1">
      <c r="B182" t="s">
        <v>3863</v>
      </c>
    </row>
    <row r="184" spans="1:2">
      <c r="A184" s="1" t="s">
        <v>5380</v>
      </c>
    </row>
    <row r="185" spans="1:2">
      <c r="A185" s="1" t="s">
        <v>5379</v>
      </c>
    </row>
    <row r="186" spans="1:2">
      <c r="A186" s="1" t="s">
        <v>5250</v>
      </c>
    </row>
    <row r="187" spans="1:2">
      <c r="A187" s="1" t="s">
        <v>5378</v>
      </c>
    </row>
    <row r="188" spans="1:2" hidden="1" outlineLevel="1" collapsed="1">
      <c r="A188" t="s">
        <v>5240</v>
      </c>
    </row>
    <row r="189" spans="1:2" hidden="1" outlineLevel="1" collapsed="1">
      <c r="A189" t="s">
        <v>5294</v>
      </c>
    </row>
    <row r="190" spans="1:2" hidden="1" outlineLevel="1" collapsed="1">
      <c r="A190" t="s">
        <v>5268</v>
      </c>
    </row>
    <row r="191" spans="1:2" hidden="1" outlineLevel="1" collapsed="1">
      <c r="A191" t="s">
        <v>5364</v>
      </c>
    </row>
    <row r="192" spans="1:2" hidden="1" outlineLevel="1" collapsed="1">
      <c r="A192" t="s">
        <v>5372</v>
      </c>
    </row>
    <row r="193" spans="1:1" hidden="1" outlineLevel="1" collapsed="1">
      <c r="A193" t="s">
        <v>5241</v>
      </c>
    </row>
    <row r="194" spans="1:1" hidden="1" outlineLevel="1" collapsed="1">
      <c r="A194" t="s">
        <v>4048</v>
      </c>
    </row>
    <row r="195" spans="1:1" hidden="1" outlineLevel="1" collapsed="1">
      <c r="A195" t="s">
        <v>5373</v>
      </c>
    </row>
    <row r="196" spans="1:1" hidden="1" outlineLevel="1" collapsed="1">
      <c r="A196" t="s">
        <v>3864</v>
      </c>
    </row>
    <row r="197" spans="1:1" hidden="1" outlineLevel="1" collapsed="1">
      <c r="A197" t="s">
        <v>5298</v>
      </c>
    </row>
    <row r="198" spans="1:1" hidden="1" outlineLevel="1" collapsed="1">
      <c r="A198" t="s">
        <v>5374</v>
      </c>
    </row>
    <row r="199" spans="1:1" hidden="1" outlineLevel="1" collapsed="1">
      <c r="A199" t="s">
        <v>5243</v>
      </c>
    </row>
    <row r="200" spans="1:1" hidden="1" outlineLevel="1" collapsed="1">
      <c r="A200" t="s">
        <v>5289</v>
      </c>
    </row>
    <row r="201" spans="1:1" hidden="1" outlineLevel="1" collapsed="1">
      <c r="A201" t="s">
        <v>5261</v>
      </c>
    </row>
    <row r="202" spans="1:1" hidden="1" outlineLevel="1" collapsed="1">
      <c r="A202" t="s">
        <v>5312</v>
      </c>
    </row>
    <row r="203" spans="1:1" hidden="1" outlineLevel="1" collapsed="1">
      <c r="A203" t="s">
        <v>5375</v>
      </c>
    </row>
    <row r="204" spans="1:1" hidden="1" outlineLevel="1" collapsed="1">
      <c r="A204" t="s">
        <v>5376</v>
      </c>
    </row>
    <row r="205" spans="1:1" hidden="1" outlineLevel="1" collapsed="1">
      <c r="A205" t="s">
        <v>5360</v>
      </c>
    </row>
    <row r="206" spans="1:1" hidden="1" outlineLevel="1" collapsed="1">
      <c r="A206" t="s">
        <v>5246</v>
      </c>
    </row>
    <row r="207" spans="1:1" hidden="1" outlineLevel="1" collapsed="1">
      <c r="A207" t="s">
        <v>5377</v>
      </c>
    </row>
    <row r="208" spans="1:1" hidden="1" outlineLevel="1" collapsed="1">
      <c r="A208" t="s">
        <v>5248</v>
      </c>
    </row>
    <row r="209" spans="1:1" hidden="1" outlineLevel="1" collapsed="1">
      <c r="A209" t="s">
        <v>5301</v>
      </c>
    </row>
    <row r="211" spans="1:1">
      <c r="A211" s="1" t="s">
        <v>5386</v>
      </c>
    </row>
    <row r="212" spans="1:1">
      <c r="A212" s="1" t="s">
        <v>5340</v>
      </c>
    </row>
    <row r="213" spans="1:1">
      <c r="A213" s="1" t="s">
        <v>5237</v>
      </c>
    </row>
    <row r="214" spans="1:1">
      <c r="A214" s="1" t="s">
        <v>5385</v>
      </c>
    </row>
    <row r="215" spans="1:1" hidden="1" outlineLevel="1" collapsed="1">
      <c r="A215" t="s">
        <v>5381</v>
      </c>
    </row>
    <row r="216" spans="1:1" hidden="1" outlineLevel="1" collapsed="1">
      <c r="A216" t="s">
        <v>5343</v>
      </c>
    </row>
    <row r="217" spans="1:1" hidden="1" outlineLevel="1" collapsed="1">
      <c r="A217" t="s">
        <v>5255</v>
      </c>
    </row>
    <row r="218" spans="1:1" hidden="1" outlineLevel="1" collapsed="1">
      <c r="A218" t="s">
        <v>5268</v>
      </c>
    </row>
    <row r="219" spans="1:1" hidden="1" outlineLevel="1" collapsed="1">
      <c r="A219" t="s">
        <v>5357</v>
      </c>
    </row>
    <row r="220" spans="1:1" hidden="1" outlineLevel="1" collapsed="1">
      <c r="A220" t="s">
        <v>5241</v>
      </c>
    </row>
    <row r="221" spans="1:1" hidden="1" outlineLevel="1" collapsed="1">
      <c r="A221" t="s">
        <v>5382</v>
      </c>
    </row>
    <row r="222" spans="1:1" hidden="1" outlineLevel="1" collapsed="1">
      <c r="A222" t="s">
        <v>5383</v>
      </c>
    </row>
    <row r="223" spans="1:1" hidden="1" outlineLevel="1" collapsed="1">
      <c r="A223" t="s">
        <v>5384</v>
      </c>
    </row>
    <row r="224" spans="1:1" hidden="1" outlineLevel="1" collapsed="1">
      <c r="A224" t="s">
        <v>3864</v>
      </c>
    </row>
    <row r="226" spans="1:9">
      <c r="A226" s="1" t="s">
        <v>5533</v>
      </c>
      <c r="B226" s="1"/>
      <c r="C226" s="1"/>
      <c r="D226" s="1"/>
      <c r="E226" s="1"/>
      <c r="F226" s="1"/>
      <c r="G226" s="1"/>
      <c r="H226" s="1"/>
      <c r="I226" s="1"/>
    </row>
    <row r="227" spans="1:9">
      <c r="A227" s="1" t="s">
        <v>5251</v>
      </c>
      <c r="B227" s="1"/>
      <c r="C227" s="1"/>
      <c r="D227" s="1"/>
      <c r="E227" s="1"/>
      <c r="F227" s="1"/>
      <c r="G227" s="1"/>
      <c r="H227" s="1"/>
      <c r="I227" s="1"/>
    </row>
    <row r="228" spans="1:9">
      <c r="A228" s="1" t="s">
        <v>5237</v>
      </c>
      <c r="B228" s="1"/>
      <c r="C228" s="1"/>
      <c r="D228" s="1"/>
      <c r="E228" s="1"/>
      <c r="F228" s="1"/>
      <c r="G228" s="1" t="s">
        <v>5250</v>
      </c>
      <c r="H228" s="1" t="s">
        <v>5327</v>
      </c>
      <c r="I228" s="1"/>
    </row>
    <row r="229" spans="1:9">
      <c r="A229" s="1" t="s">
        <v>5390</v>
      </c>
      <c r="B229" s="1" t="s">
        <v>5393</v>
      </c>
      <c r="C229" s="1" t="s">
        <v>5421</v>
      </c>
      <c r="D229" s="8" t="s">
        <v>5433</v>
      </c>
      <c r="E229" s="1" t="s">
        <v>5436</v>
      </c>
      <c r="F229" s="1" t="s">
        <v>5441</v>
      </c>
      <c r="G229" s="1" t="s">
        <v>5530</v>
      </c>
      <c r="H229" s="1" t="s">
        <v>5531</v>
      </c>
      <c r="I229" s="8" t="s">
        <v>5532</v>
      </c>
    </row>
    <row r="230" spans="1:9" hidden="1" outlineLevel="1" collapsed="1">
      <c r="A230" t="s">
        <v>5387</v>
      </c>
      <c r="B230" t="s">
        <v>5391</v>
      </c>
      <c r="C230" t="s">
        <v>5394</v>
      </c>
      <c r="D230" t="s">
        <v>5422</v>
      </c>
      <c r="E230" t="s">
        <v>5240</v>
      </c>
      <c r="F230" t="s">
        <v>5240</v>
      </c>
      <c r="G230" t="s">
        <v>5442</v>
      </c>
      <c r="H230" t="s">
        <v>5255</v>
      </c>
      <c r="I230" t="s">
        <v>5255</v>
      </c>
    </row>
    <row r="231" spans="1:9" hidden="1" outlineLevel="1" collapsed="1">
      <c r="A231" t="s">
        <v>5388</v>
      </c>
      <c r="B231" t="s">
        <v>5392</v>
      </c>
      <c r="C231" t="s">
        <v>5395</v>
      </c>
      <c r="D231" t="s">
        <v>5423</v>
      </c>
      <c r="E231" t="s">
        <v>5434</v>
      </c>
      <c r="F231" t="s">
        <v>5437</v>
      </c>
      <c r="G231" t="s">
        <v>5394</v>
      </c>
      <c r="H231" t="s">
        <v>5428</v>
      </c>
      <c r="I231" t="s">
        <v>5296</v>
      </c>
    </row>
    <row r="232" spans="1:9" hidden="1" outlineLevel="1" collapsed="1">
      <c r="A232" t="s">
        <v>5303</v>
      </c>
      <c r="C232" t="s">
        <v>5396</v>
      </c>
      <c r="D232" t="s">
        <v>5424</v>
      </c>
      <c r="E232" t="s">
        <v>5435</v>
      </c>
      <c r="F232" t="s">
        <v>5435</v>
      </c>
      <c r="G232" t="s">
        <v>5395</v>
      </c>
      <c r="I232" t="s">
        <v>5425</v>
      </c>
    </row>
    <row r="233" spans="1:9" hidden="1" outlineLevel="1" collapsed="1">
      <c r="A233" t="s">
        <v>5389</v>
      </c>
      <c r="C233" t="s">
        <v>5397</v>
      </c>
      <c r="D233" t="s">
        <v>5425</v>
      </c>
      <c r="F233" t="s">
        <v>5438</v>
      </c>
      <c r="G233" t="s">
        <v>5395</v>
      </c>
      <c r="I233" t="s">
        <v>5405</v>
      </c>
    </row>
    <row r="234" spans="1:9" hidden="1" outlineLevel="1" collapsed="1">
      <c r="C234" t="s">
        <v>5306</v>
      </c>
      <c r="D234" t="s">
        <v>5405</v>
      </c>
      <c r="F234" t="s">
        <v>5439</v>
      </c>
      <c r="G234" t="s">
        <v>5443</v>
      </c>
      <c r="I234" t="s">
        <v>5426</v>
      </c>
    </row>
    <row r="235" spans="1:9" hidden="1" outlineLevel="1" collapsed="1">
      <c r="C235" t="s">
        <v>5255</v>
      </c>
      <c r="D235" t="s">
        <v>5426</v>
      </c>
      <c r="F235" t="s">
        <v>5440</v>
      </c>
      <c r="G235" t="s">
        <v>5396</v>
      </c>
      <c r="I235" t="s">
        <v>5297</v>
      </c>
    </row>
    <row r="236" spans="1:9" hidden="1" outlineLevel="1" collapsed="1">
      <c r="C236" t="s">
        <v>5294</v>
      </c>
      <c r="D236" t="s">
        <v>5344</v>
      </c>
      <c r="G236" t="s">
        <v>5397</v>
      </c>
      <c r="I236" t="s">
        <v>5496</v>
      </c>
    </row>
    <row r="237" spans="1:9" hidden="1" outlineLevel="1" collapsed="1">
      <c r="C237" t="s">
        <v>5398</v>
      </c>
      <c r="D237" t="s">
        <v>5427</v>
      </c>
      <c r="G237" t="s">
        <v>5391</v>
      </c>
      <c r="I237" t="s">
        <v>5243</v>
      </c>
    </row>
    <row r="238" spans="1:9" hidden="1" outlineLevel="1" collapsed="1">
      <c r="C238" t="s">
        <v>5399</v>
      </c>
      <c r="D238" t="s">
        <v>5289</v>
      </c>
      <c r="G238" t="s">
        <v>5444</v>
      </c>
      <c r="I238" t="s">
        <v>5428</v>
      </c>
    </row>
    <row r="239" spans="1:9" hidden="1" outlineLevel="1" collapsed="1">
      <c r="C239" t="s">
        <v>5400</v>
      </c>
      <c r="D239" t="s">
        <v>5428</v>
      </c>
      <c r="G239" t="s">
        <v>5445</v>
      </c>
      <c r="I239" t="s">
        <v>5429</v>
      </c>
    </row>
    <row r="240" spans="1:9" hidden="1" outlineLevel="1" collapsed="1">
      <c r="C240" t="s">
        <v>5241</v>
      </c>
      <c r="D240" t="s">
        <v>5429</v>
      </c>
      <c r="G240" t="s">
        <v>5381</v>
      </c>
      <c r="I240" s="9" t="s">
        <v>5432</v>
      </c>
    </row>
    <row r="241" spans="3:7" hidden="1" outlineLevel="1" collapsed="1">
      <c r="C241" t="s">
        <v>5401</v>
      </c>
      <c r="D241" t="s">
        <v>5430</v>
      </c>
      <c r="G241" t="s">
        <v>5446</v>
      </c>
    </row>
    <row r="242" spans="3:7" hidden="1" outlineLevel="1" collapsed="1">
      <c r="C242" t="s">
        <v>5402</v>
      </c>
      <c r="D242" t="s">
        <v>5431</v>
      </c>
      <c r="G242" t="s">
        <v>5447</v>
      </c>
    </row>
    <row r="243" spans="3:7" hidden="1" outlineLevel="1" collapsed="1">
      <c r="C243" t="s">
        <v>5403</v>
      </c>
      <c r="D243" s="9" t="s">
        <v>5432</v>
      </c>
      <c r="G243" t="s">
        <v>5447</v>
      </c>
    </row>
    <row r="244" spans="3:7" hidden="1" outlineLevel="1" collapsed="1">
      <c r="C244" t="s">
        <v>5404</v>
      </c>
      <c r="G244" t="s">
        <v>5448</v>
      </c>
    </row>
    <row r="245" spans="3:7" hidden="1" outlineLevel="1" collapsed="1">
      <c r="C245" t="s">
        <v>5405</v>
      </c>
      <c r="G245" t="s">
        <v>5449</v>
      </c>
    </row>
    <row r="246" spans="3:7" hidden="1" outlineLevel="1" collapsed="1">
      <c r="C246" t="s">
        <v>5406</v>
      </c>
      <c r="G246" t="s">
        <v>5306</v>
      </c>
    </row>
    <row r="247" spans="3:7" hidden="1" outlineLevel="1" collapsed="1">
      <c r="C247" t="s">
        <v>5407</v>
      </c>
      <c r="G247" t="s">
        <v>5450</v>
      </c>
    </row>
    <row r="248" spans="3:7" hidden="1" outlineLevel="1" collapsed="1">
      <c r="C248" t="s">
        <v>5287</v>
      </c>
      <c r="G248" t="s">
        <v>5451</v>
      </c>
    </row>
    <row r="249" spans="3:7" hidden="1" outlineLevel="1" collapsed="1">
      <c r="C249" t="s">
        <v>5272</v>
      </c>
      <c r="G249" t="s">
        <v>5452</v>
      </c>
    </row>
    <row r="250" spans="3:7" hidden="1" outlineLevel="1" collapsed="1">
      <c r="C250" t="s">
        <v>5408</v>
      </c>
      <c r="G250" t="s">
        <v>5453</v>
      </c>
    </row>
    <row r="251" spans="3:7" hidden="1" outlineLevel="1" collapsed="1">
      <c r="C251" t="s">
        <v>5288</v>
      </c>
      <c r="G251" t="s">
        <v>5454</v>
      </c>
    </row>
    <row r="252" spans="3:7" hidden="1" outlineLevel="1" collapsed="1">
      <c r="C252" t="s">
        <v>5409</v>
      </c>
      <c r="G252" t="s">
        <v>5455</v>
      </c>
    </row>
    <row r="253" spans="3:7" hidden="1" outlineLevel="1" collapsed="1">
      <c r="C253" t="s">
        <v>3864</v>
      </c>
      <c r="G253" t="s">
        <v>5240</v>
      </c>
    </row>
    <row r="254" spans="3:7" hidden="1" outlineLevel="1" collapsed="1">
      <c r="C254" t="s">
        <v>5410</v>
      </c>
      <c r="G254" t="s">
        <v>5240</v>
      </c>
    </row>
    <row r="255" spans="3:7" hidden="1" outlineLevel="1" collapsed="1">
      <c r="C255" t="s">
        <v>5411</v>
      </c>
      <c r="G255" t="s">
        <v>5456</v>
      </c>
    </row>
    <row r="256" spans="3:7" hidden="1" outlineLevel="1" collapsed="1">
      <c r="C256" t="s">
        <v>5412</v>
      </c>
      <c r="G256" t="s">
        <v>5457</v>
      </c>
    </row>
    <row r="257" spans="3:7" hidden="1" outlineLevel="1" collapsed="1">
      <c r="C257" t="s">
        <v>5413</v>
      </c>
      <c r="G257" t="s">
        <v>5458</v>
      </c>
    </row>
    <row r="258" spans="3:7" hidden="1" outlineLevel="1" collapsed="1">
      <c r="C258" t="s">
        <v>5414</v>
      </c>
      <c r="G258" t="s">
        <v>5459</v>
      </c>
    </row>
    <row r="259" spans="3:7" hidden="1" outlineLevel="1" collapsed="1">
      <c r="C259" t="s">
        <v>5261</v>
      </c>
      <c r="G259" t="s">
        <v>5255</v>
      </c>
    </row>
    <row r="260" spans="3:7" hidden="1" outlineLevel="1" collapsed="1">
      <c r="C260" t="s">
        <v>5415</v>
      </c>
      <c r="G260" t="s">
        <v>5255</v>
      </c>
    </row>
    <row r="261" spans="3:7" hidden="1" outlineLevel="1" collapsed="1">
      <c r="C261" t="s">
        <v>5375</v>
      </c>
      <c r="G261" t="s">
        <v>5460</v>
      </c>
    </row>
    <row r="262" spans="3:7" hidden="1" outlineLevel="1" collapsed="1">
      <c r="C262" t="s">
        <v>5416</v>
      </c>
      <c r="G262" t="s">
        <v>5461</v>
      </c>
    </row>
    <row r="263" spans="3:7" hidden="1" outlineLevel="1" collapsed="1">
      <c r="C263" t="s">
        <v>5417</v>
      </c>
      <c r="G263" t="s">
        <v>5462</v>
      </c>
    </row>
    <row r="264" spans="3:7" hidden="1" outlineLevel="1" collapsed="1">
      <c r="C264" t="s">
        <v>4748</v>
      </c>
      <c r="G264" t="s">
        <v>5294</v>
      </c>
    </row>
    <row r="265" spans="3:7" hidden="1" outlineLevel="1" collapsed="1">
      <c r="C265" t="s">
        <v>5418</v>
      </c>
      <c r="G265" t="s">
        <v>5294</v>
      </c>
    </row>
    <row r="266" spans="3:7" hidden="1" outlineLevel="1" collapsed="1">
      <c r="C266" t="s">
        <v>3933</v>
      </c>
      <c r="G266" t="s">
        <v>5463</v>
      </c>
    </row>
    <row r="267" spans="3:7" hidden="1" outlineLevel="1" collapsed="1">
      <c r="C267" t="s">
        <v>5245</v>
      </c>
      <c r="G267" t="s">
        <v>5296</v>
      </c>
    </row>
    <row r="268" spans="3:7" hidden="1" outlineLevel="1" collapsed="1">
      <c r="C268" t="s">
        <v>5419</v>
      </c>
      <c r="G268" t="s">
        <v>5335</v>
      </c>
    </row>
    <row r="269" spans="3:7" hidden="1" outlineLevel="1" collapsed="1">
      <c r="C269" t="s">
        <v>5281</v>
      </c>
      <c r="G269" t="s">
        <v>5464</v>
      </c>
    </row>
    <row r="270" spans="3:7" hidden="1" outlineLevel="1" collapsed="1">
      <c r="C270" t="s">
        <v>5420</v>
      </c>
      <c r="G270" t="s">
        <v>5465</v>
      </c>
    </row>
    <row r="271" spans="3:7" hidden="1" outlineLevel="1" collapsed="1">
      <c r="C271" t="s">
        <v>5248</v>
      </c>
      <c r="G271" t="s">
        <v>5356</v>
      </c>
    </row>
    <row r="272" spans="3:7" hidden="1" outlineLevel="1" collapsed="1">
      <c r="G272" t="s">
        <v>5392</v>
      </c>
    </row>
    <row r="273" spans="7:7" hidden="1" outlineLevel="1" collapsed="1">
      <c r="G273" t="s">
        <v>5466</v>
      </c>
    </row>
    <row r="274" spans="7:7" hidden="1" outlineLevel="1" collapsed="1">
      <c r="G274" t="s">
        <v>5309</v>
      </c>
    </row>
    <row r="275" spans="7:7" hidden="1" outlineLevel="1" collapsed="1">
      <c r="G275" t="s">
        <v>5364</v>
      </c>
    </row>
    <row r="276" spans="7:7" hidden="1" outlineLevel="1" collapsed="1">
      <c r="G276" t="s">
        <v>5467</v>
      </c>
    </row>
    <row r="277" spans="7:7" hidden="1" outlineLevel="1" collapsed="1">
      <c r="G277" t="s">
        <v>5400</v>
      </c>
    </row>
    <row r="278" spans="7:7" hidden="1" outlineLevel="1" collapsed="1">
      <c r="G278" t="s">
        <v>5241</v>
      </c>
    </row>
    <row r="279" spans="7:7" hidden="1" outlineLevel="1" collapsed="1">
      <c r="G279" t="s">
        <v>5241</v>
      </c>
    </row>
    <row r="280" spans="7:7" hidden="1" outlineLevel="1" collapsed="1">
      <c r="G280" t="s">
        <v>5468</v>
      </c>
    </row>
    <row r="281" spans="7:7" hidden="1" outlineLevel="1" collapsed="1">
      <c r="G281" t="s">
        <v>5469</v>
      </c>
    </row>
    <row r="282" spans="7:7" hidden="1" outlineLevel="1" collapsed="1">
      <c r="G282" t="s">
        <v>4048</v>
      </c>
    </row>
    <row r="283" spans="7:7" hidden="1" outlineLevel="1" collapsed="1">
      <c r="G283" t="s">
        <v>5401</v>
      </c>
    </row>
    <row r="284" spans="7:7" hidden="1" outlineLevel="1" collapsed="1">
      <c r="G284" t="s">
        <v>5470</v>
      </c>
    </row>
    <row r="285" spans="7:7" hidden="1" outlineLevel="1" collapsed="1">
      <c r="G285" t="s">
        <v>5471</v>
      </c>
    </row>
    <row r="286" spans="7:7" hidden="1" outlineLevel="1" collapsed="1">
      <c r="G286" t="s">
        <v>5402</v>
      </c>
    </row>
    <row r="287" spans="7:7" hidden="1" outlineLevel="1" collapsed="1">
      <c r="G287" t="s">
        <v>5403</v>
      </c>
    </row>
    <row r="288" spans="7:7" hidden="1" outlineLevel="1" collapsed="1">
      <c r="G288" t="s">
        <v>5472</v>
      </c>
    </row>
    <row r="289" spans="7:7" hidden="1" outlineLevel="1" collapsed="1">
      <c r="G289" t="s">
        <v>5404</v>
      </c>
    </row>
    <row r="290" spans="7:7" hidden="1" outlineLevel="1" collapsed="1">
      <c r="G290" t="s">
        <v>5473</v>
      </c>
    </row>
    <row r="291" spans="7:7" hidden="1" outlineLevel="1" collapsed="1">
      <c r="G291" t="s">
        <v>5474</v>
      </c>
    </row>
    <row r="292" spans="7:7" hidden="1" outlineLevel="1" collapsed="1">
      <c r="G292" t="s">
        <v>5405</v>
      </c>
    </row>
    <row r="293" spans="7:7" hidden="1" outlineLevel="1" collapsed="1">
      <c r="G293" t="s">
        <v>5406</v>
      </c>
    </row>
    <row r="294" spans="7:7" hidden="1" outlineLevel="1" collapsed="1">
      <c r="G294" t="s">
        <v>5407</v>
      </c>
    </row>
    <row r="295" spans="7:7" hidden="1" outlineLevel="1" collapsed="1">
      <c r="G295" t="s">
        <v>5475</v>
      </c>
    </row>
    <row r="296" spans="7:7" hidden="1" outlineLevel="1" collapsed="1">
      <c r="G296" t="s">
        <v>5476</v>
      </c>
    </row>
    <row r="297" spans="7:7" hidden="1" outlineLevel="1" collapsed="1">
      <c r="G297" t="s">
        <v>5477</v>
      </c>
    </row>
    <row r="298" spans="7:7" hidden="1" outlineLevel="1" collapsed="1">
      <c r="G298" t="s">
        <v>5478</v>
      </c>
    </row>
    <row r="299" spans="7:7" hidden="1" outlineLevel="1" collapsed="1">
      <c r="G299" t="s">
        <v>5287</v>
      </c>
    </row>
    <row r="300" spans="7:7" hidden="1" outlineLevel="1" collapsed="1">
      <c r="G300" t="s">
        <v>5479</v>
      </c>
    </row>
    <row r="301" spans="7:7" hidden="1" outlineLevel="1" collapsed="1">
      <c r="G301" t="s">
        <v>5480</v>
      </c>
    </row>
    <row r="302" spans="7:7" hidden="1" outlineLevel="1" collapsed="1">
      <c r="G302" t="s">
        <v>5272</v>
      </c>
    </row>
    <row r="303" spans="7:7" hidden="1" outlineLevel="1" collapsed="1">
      <c r="G303" t="s">
        <v>5481</v>
      </c>
    </row>
    <row r="304" spans="7:7" hidden="1" outlineLevel="1" collapsed="1">
      <c r="G304" t="s">
        <v>5482</v>
      </c>
    </row>
    <row r="305" spans="7:7" hidden="1" outlineLevel="1" collapsed="1">
      <c r="G305" t="s">
        <v>5483</v>
      </c>
    </row>
    <row r="306" spans="7:7" hidden="1" outlineLevel="1" collapsed="1">
      <c r="G306" t="s">
        <v>5483</v>
      </c>
    </row>
    <row r="307" spans="7:7" hidden="1" outlineLevel="1" collapsed="1">
      <c r="G307" t="s">
        <v>5484</v>
      </c>
    </row>
    <row r="308" spans="7:7" hidden="1" outlineLevel="1" collapsed="1">
      <c r="G308" t="s">
        <v>5485</v>
      </c>
    </row>
    <row r="309" spans="7:7" hidden="1" outlineLevel="1" collapsed="1">
      <c r="G309" t="s">
        <v>5486</v>
      </c>
    </row>
    <row r="310" spans="7:7" hidden="1" outlineLevel="1" collapsed="1">
      <c r="G310" t="s">
        <v>5487</v>
      </c>
    </row>
    <row r="311" spans="7:7" hidden="1" outlineLevel="1" collapsed="1">
      <c r="G311" t="s">
        <v>5488</v>
      </c>
    </row>
    <row r="312" spans="7:7" hidden="1" outlineLevel="1" collapsed="1">
      <c r="G312" t="s">
        <v>5488</v>
      </c>
    </row>
    <row r="313" spans="7:7" hidden="1" outlineLevel="1" collapsed="1">
      <c r="G313" t="s">
        <v>5489</v>
      </c>
    </row>
    <row r="314" spans="7:7" hidden="1" outlineLevel="1" collapsed="1">
      <c r="G314" t="s">
        <v>5373</v>
      </c>
    </row>
    <row r="315" spans="7:7" hidden="1" outlineLevel="1" collapsed="1">
      <c r="G315" t="s">
        <v>5490</v>
      </c>
    </row>
    <row r="316" spans="7:7" hidden="1" outlineLevel="1" collapsed="1">
      <c r="G316" t="s">
        <v>5491</v>
      </c>
    </row>
    <row r="317" spans="7:7" hidden="1" outlineLevel="1" collapsed="1">
      <c r="G317" t="s">
        <v>5492</v>
      </c>
    </row>
    <row r="318" spans="7:7" hidden="1" outlineLevel="1" collapsed="1">
      <c r="G318" t="s">
        <v>5288</v>
      </c>
    </row>
    <row r="319" spans="7:7" hidden="1" outlineLevel="1" collapsed="1">
      <c r="G319" t="s">
        <v>5288</v>
      </c>
    </row>
    <row r="320" spans="7:7" hidden="1" outlineLevel="1" collapsed="1">
      <c r="G320" t="s">
        <v>5493</v>
      </c>
    </row>
    <row r="321" spans="7:7" hidden="1" outlineLevel="1" collapsed="1">
      <c r="G321" t="s">
        <v>5494</v>
      </c>
    </row>
    <row r="322" spans="7:7" hidden="1" outlineLevel="1" collapsed="1">
      <c r="G322" t="s">
        <v>5495</v>
      </c>
    </row>
    <row r="323" spans="7:7" hidden="1" outlineLevel="1" collapsed="1">
      <c r="G323" t="s">
        <v>5495</v>
      </c>
    </row>
    <row r="324" spans="7:7" hidden="1" outlineLevel="1" collapsed="1">
      <c r="G324" t="s">
        <v>5496</v>
      </c>
    </row>
    <row r="325" spans="7:7" hidden="1" outlineLevel="1" collapsed="1">
      <c r="G325" t="s">
        <v>5496</v>
      </c>
    </row>
    <row r="326" spans="7:7" hidden="1" outlineLevel="1" collapsed="1">
      <c r="G326" t="s">
        <v>5497</v>
      </c>
    </row>
    <row r="327" spans="7:7" hidden="1" outlineLevel="1" collapsed="1">
      <c r="G327" t="s">
        <v>5409</v>
      </c>
    </row>
    <row r="328" spans="7:7" hidden="1" outlineLevel="1" collapsed="1">
      <c r="G328" t="s">
        <v>5498</v>
      </c>
    </row>
    <row r="329" spans="7:7" hidden="1" outlineLevel="1" collapsed="1">
      <c r="G329" t="s">
        <v>3864</v>
      </c>
    </row>
    <row r="330" spans="7:7" hidden="1" outlineLevel="1" collapsed="1">
      <c r="G330" t="s">
        <v>5499</v>
      </c>
    </row>
    <row r="331" spans="7:7" hidden="1" outlineLevel="1" collapsed="1">
      <c r="G331" t="s">
        <v>5500</v>
      </c>
    </row>
    <row r="332" spans="7:7" hidden="1" outlineLevel="1" collapsed="1">
      <c r="G332" t="s">
        <v>5501</v>
      </c>
    </row>
    <row r="333" spans="7:7" hidden="1" outlineLevel="1" collapsed="1">
      <c r="G333" t="s">
        <v>5502</v>
      </c>
    </row>
    <row r="334" spans="7:7" hidden="1" outlineLevel="1" collapsed="1">
      <c r="G334" t="s">
        <v>5503</v>
      </c>
    </row>
    <row r="335" spans="7:7" hidden="1" outlineLevel="1" collapsed="1">
      <c r="G335" t="s">
        <v>5503</v>
      </c>
    </row>
    <row r="336" spans="7:7" hidden="1" outlineLevel="1" collapsed="1">
      <c r="G336" t="s">
        <v>5504</v>
      </c>
    </row>
    <row r="337" spans="7:7" hidden="1" outlineLevel="1" collapsed="1">
      <c r="G337" t="s">
        <v>5505</v>
      </c>
    </row>
    <row r="338" spans="7:7" hidden="1" outlineLevel="1" collapsed="1">
      <c r="G338" t="s">
        <v>5506</v>
      </c>
    </row>
    <row r="339" spans="7:7" hidden="1" outlineLevel="1" collapsed="1">
      <c r="G339" t="s">
        <v>5410</v>
      </c>
    </row>
    <row r="340" spans="7:7" hidden="1" outlineLevel="1" collapsed="1">
      <c r="G340" t="s">
        <v>5507</v>
      </c>
    </row>
    <row r="341" spans="7:7" hidden="1" outlineLevel="1" collapsed="1">
      <c r="G341" t="s">
        <v>5243</v>
      </c>
    </row>
    <row r="342" spans="7:7" hidden="1" outlineLevel="1" collapsed="1">
      <c r="G342" t="s">
        <v>5243</v>
      </c>
    </row>
    <row r="343" spans="7:7" hidden="1" outlineLevel="1" collapsed="1">
      <c r="G343" t="s">
        <v>5243</v>
      </c>
    </row>
    <row r="344" spans="7:7" hidden="1" outlineLevel="1" collapsed="1">
      <c r="G344" t="s">
        <v>5412</v>
      </c>
    </row>
    <row r="345" spans="7:7" hidden="1" outlineLevel="1" collapsed="1">
      <c r="G345" t="s">
        <v>5413</v>
      </c>
    </row>
    <row r="346" spans="7:7" hidden="1" outlineLevel="1" collapsed="1">
      <c r="G346" t="s">
        <v>5289</v>
      </c>
    </row>
    <row r="347" spans="7:7" hidden="1" outlineLevel="1" collapsed="1">
      <c r="G347" t="s">
        <v>5289</v>
      </c>
    </row>
    <row r="348" spans="7:7" hidden="1" outlineLevel="1" collapsed="1">
      <c r="G348" t="s">
        <v>5289</v>
      </c>
    </row>
    <row r="349" spans="7:7" hidden="1" outlineLevel="1" collapsed="1">
      <c r="G349" t="s">
        <v>5244</v>
      </c>
    </row>
    <row r="350" spans="7:7" hidden="1" outlineLevel="1" collapsed="1">
      <c r="G350" t="s">
        <v>5414</v>
      </c>
    </row>
    <row r="351" spans="7:7" hidden="1" outlineLevel="1" collapsed="1">
      <c r="G351" t="s">
        <v>5312</v>
      </c>
    </row>
    <row r="352" spans="7:7" hidden="1" outlineLevel="1" collapsed="1">
      <c r="G352" t="s">
        <v>5312</v>
      </c>
    </row>
    <row r="353" spans="7:7" hidden="1" outlineLevel="1" collapsed="1">
      <c r="G353" t="s">
        <v>5508</v>
      </c>
    </row>
    <row r="354" spans="7:7" hidden="1" outlineLevel="1" collapsed="1">
      <c r="G354" t="s">
        <v>5415</v>
      </c>
    </row>
    <row r="355" spans="7:7" hidden="1" outlineLevel="1" collapsed="1">
      <c r="G355" t="s">
        <v>5509</v>
      </c>
    </row>
    <row r="356" spans="7:7" hidden="1" outlineLevel="1" collapsed="1">
      <c r="G356" t="s">
        <v>5375</v>
      </c>
    </row>
    <row r="357" spans="7:7" hidden="1" outlineLevel="1" collapsed="1">
      <c r="G357" t="s">
        <v>5510</v>
      </c>
    </row>
    <row r="358" spans="7:7" hidden="1" outlineLevel="1" collapsed="1">
      <c r="G358" t="s">
        <v>5511</v>
      </c>
    </row>
    <row r="359" spans="7:7" hidden="1" outlineLevel="1" collapsed="1">
      <c r="G359" t="s">
        <v>5512</v>
      </c>
    </row>
    <row r="360" spans="7:7" hidden="1" outlineLevel="1" collapsed="1">
      <c r="G360" t="s">
        <v>5513</v>
      </c>
    </row>
    <row r="361" spans="7:7" hidden="1" outlineLevel="1" collapsed="1">
      <c r="G361" t="s">
        <v>5416</v>
      </c>
    </row>
    <row r="362" spans="7:7" hidden="1" outlineLevel="1" collapsed="1">
      <c r="G362" t="s">
        <v>5514</v>
      </c>
    </row>
    <row r="363" spans="7:7" hidden="1" outlineLevel="1" collapsed="1">
      <c r="G363" t="s">
        <v>5417</v>
      </c>
    </row>
    <row r="364" spans="7:7" hidden="1" outlineLevel="1" collapsed="1">
      <c r="G364" t="s">
        <v>5515</v>
      </c>
    </row>
    <row r="365" spans="7:7" hidden="1" outlineLevel="1" collapsed="1">
      <c r="G365" t="s">
        <v>5516</v>
      </c>
    </row>
    <row r="366" spans="7:7" hidden="1" outlineLevel="1" collapsed="1">
      <c r="G366" t="s">
        <v>5517</v>
      </c>
    </row>
    <row r="367" spans="7:7" hidden="1" outlineLevel="1" collapsed="1">
      <c r="G367" t="s">
        <v>5518</v>
      </c>
    </row>
    <row r="368" spans="7:7" hidden="1" outlineLevel="1" collapsed="1">
      <c r="G368" t="s">
        <v>5519</v>
      </c>
    </row>
    <row r="369" spans="7:7" hidden="1" outlineLevel="1" collapsed="1">
      <c r="G369" t="s">
        <v>4748</v>
      </c>
    </row>
    <row r="370" spans="7:7" hidden="1" outlineLevel="1" collapsed="1">
      <c r="G370" t="s">
        <v>4748</v>
      </c>
    </row>
    <row r="371" spans="7:7" hidden="1" outlineLevel="1" collapsed="1">
      <c r="G371" t="s">
        <v>4748</v>
      </c>
    </row>
    <row r="372" spans="7:7" hidden="1" outlineLevel="1" collapsed="1">
      <c r="G372" t="s">
        <v>3933</v>
      </c>
    </row>
    <row r="373" spans="7:7" hidden="1" outlineLevel="1" collapsed="1">
      <c r="G373" t="s">
        <v>3933</v>
      </c>
    </row>
    <row r="374" spans="7:7" hidden="1" outlineLevel="1" collapsed="1">
      <c r="G374" t="s">
        <v>5245</v>
      </c>
    </row>
    <row r="375" spans="7:7" hidden="1" outlineLevel="1" collapsed="1">
      <c r="G375" t="s">
        <v>5419</v>
      </c>
    </row>
    <row r="376" spans="7:7" hidden="1" outlineLevel="1" collapsed="1">
      <c r="G376" t="s">
        <v>5419</v>
      </c>
    </row>
    <row r="377" spans="7:7" hidden="1" outlineLevel="1" collapsed="1">
      <c r="G377" t="s">
        <v>5419</v>
      </c>
    </row>
    <row r="378" spans="7:7" hidden="1" outlineLevel="1" collapsed="1">
      <c r="G378" t="s">
        <v>5262</v>
      </c>
    </row>
    <row r="379" spans="7:7" hidden="1" outlineLevel="1" collapsed="1">
      <c r="G379" t="s">
        <v>5262</v>
      </c>
    </row>
    <row r="380" spans="7:7" hidden="1" outlineLevel="1" collapsed="1">
      <c r="G380" t="s">
        <v>5247</v>
      </c>
    </row>
    <row r="381" spans="7:7" hidden="1" outlineLevel="1" collapsed="1">
      <c r="G381" t="s">
        <v>5520</v>
      </c>
    </row>
    <row r="382" spans="7:7" hidden="1" outlineLevel="1" collapsed="1">
      <c r="G382" t="s">
        <v>5521</v>
      </c>
    </row>
    <row r="383" spans="7:7" hidden="1" outlineLevel="1" collapsed="1">
      <c r="G383" t="s">
        <v>5522</v>
      </c>
    </row>
    <row r="384" spans="7:7" hidden="1" outlineLevel="1" collapsed="1">
      <c r="G384" t="s">
        <v>5523</v>
      </c>
    </row>
    <row r="385" spans="1:7" hidden="1" outlineLevel="1" collapsed="1">
      <c r="G385" t="s">
        <v>5524</v>
      </c>
    </row>
    <row r="386" spans="1:7" hidden="1" outlineLevel="1" collapsed="1">
      <c r="G386" t="s">
        <v>5525</v>
      </c>
    </row>
    <row r="387" spans="1:7" hidden="1" outlineLevel="1" collapsed="1">
      <c r="G387" t="s">
        <v>5525</v>
      </c>
    </row>
    <row r="388" spans="1:7" hidden="1" outlineLevel="1" collapsed="1">
      <c r="G388" t="s">
        <v>5525</v>
      </c>
    </row>
    <row r="389" spans="1:7" hidden="1" outlineLevel="1" collapsed="1">
      <c r="G389" t="s">
        <v>5281</v>
      </c>
    </row>
    <row r="390" spans="1:7" hidden="1" outlineLevel="1" collapsed="1">
      <c r="G390" t="s">
        <v>5281</v>
      </c>
    </row>
    <row r="391" spans="1:7" hidden="1" outlineLevel="1" collapsed="1">
      <c r="G391" t="s">
        <v>5526</v>
      </c>
    </row>
    <row r="392" spans="1:7" hidden="1" outlineLevel="1" collapsed="1">
      <c r="G392" t="s">
        <v>5527</v>
      </c>
    </row>
    <row r="393" spans="1:7" hidden="1" outlineLevel="1" collapsed="1">
      <c r="G393" t="s">
        <v>5377</v>
      </c>
    </row>
    <row r="394" spans="1:7" hidden="1" outlineLevel="1" collapsed="1">
      <c r="G394" t="s">
        <v>5528</v>
      </c>
    </row>
    <row r="395" spans="1:7" hidden="1" outlineLevel="1" collapsed="1">
      <c r="G395" t="s">
        <v>5529</v>
      </c>
    </row>
    <row r="396" spans="1:7" hidden="1" outlineLevel="1" collapsed="1">
      <c r="G396" t="s">
        <v>5420</v>
      </c>
    </row>
    <row r="397" spans="1:7" hidden="1" outlineLevel="1" collapsed="1">
      <c r="G397" t="s">
        <v>5248</v>
      </c>
    </row>
    <row r="398" spans="1:7" hidden="1" outlineLevel="1" collapsed="1">
      <c r="G398" t="s">
        <v>5248</v>
      </c>
    </row>
    <row r="400" spans="1:7">
      <c r="A400" s="1" t="s">
        <v>5538</v>
      </c>
    </row>
    <row r="401" spans="1:2">
      <c r="A401" s="1" t="s">
        <v>5340</v>
      </c>
    </row>
    <row r="402" spans="1:2">
      <c r="A402" s="1" t="s">
        <v>5327</v>
      </c>
    </row>
    <row r="403" spans="1:2">
      <c r="A403" s="1" t="s">
        <v>5537</v>
      </c>
    </row>
    <row r="404" spans="1:2" hidden="1" outlineLevel="1" collapsed="1">
      <c r="A404" t="s">
        <v>5285</v>
      </c>
    </row>
    <row r="405" spans="1:2" hidden="1" outlineLevel="1" collapsed="1">
      <c r="A405" t="s">
        <v>5407</v>
      </c>
    </row>
    <row r="406" spans="1:2" hidden="1" outlineLevel="1" collapsed="1">
      <c r="A406" t="s">
        <v>5534</v>
      </c>
    </row>
    <row r="407" spans="1:2" hidden="1" outlineLevel="1" collapsed="1">
      <c r="A407" t="s">
        <v>5535</v>
      </c>
    </row>
    <row r="408" spans="1:2" hidden="1" outlineLevel="1" collapsed="1">
      <c r="A408" t="s">
        <v>5536</v>
      </c>
    </row>
    <row r="409" spans="1:2" hidden="1" outlineLevel="1" collapsed="1">
      <c r="A409" t="s">
        <v>5338</v>
      </c>
    </row>
    <row r="410" spans="1:2" hidden="1" outlineLevel="1" collapsed="1">
      <c r="A410" t="s">
        <v>4004</v>
      </c>
    </row>
    <row r="412" spans="1:2">
      <c r="A412" s="1" t="s">
        <v>5544</v>
      </c>
      <c r="B412" s="1"/>
    </row>
    <row r="413" spans="1:2">
      <c r="A413" s="1" t="s">
        <v>5352</v>
      </c>
      <c r="B413" s="1"/>
    </row>
    <row r="414" spans="1:2">
      <c r="A414" s="1" t="s">
        <v>5237</v>
      </c>
      <c r="B414" s="1"/>
    </row>
    <row r="415" spans="1:2">
      <c r="A415" s="1" t="s">
        <v>5539</v>
      </c>
      <c r="B415" s="1" t="s">
        <v>5543</v>
      </c>
    </row>
    <row r="416" spans="1:2" hidden="1" outlineLevel="1" collapsed="1">
      <c r="A416" t="s">
        <v>5267</v>
      </c>
      <c r="B416" t="s">
        <v>5267</v>
      </c>
    </row>
    <row r="417" spans="1:2" hidden="1" outlineLevel="1" collapsed="1">
      <c r="B417" t="s">
        <v>5540</v>
      </c>
    </row>
    <row r="418" spans="1:2" hidden="1" outlineLevel="1" collapsed="1">
      <c r="B418" t="s">
        <v>5541</v>
      </c>
    </row>
    <row r="419" spans="1:2" hidden="1" outlineLevel="1" collapsed="1">
      <c r="B419" t="s">
        <v>5542</v>
      </c>
    </row>
    <row r="421" spans="1:2">
      <c r="A421" s="1" t="s">
        <v>5556</v>
      </c>
    </row>
    <row r="422" spans="1:2">
      <c r="A422" s="1" t="s">
        <v>5352</v>
      </c>
    </row>
    <row r="423" spans="1:2">
      <c r="A423" s="1" t="s">
        <v>5237</v>
      </c>
    </row>
    <row r="424" spans="1:2">
      <c r="A424" s="1" t="s">
        <v>5555</v>
      </c>
    </row>
    <row r="425" spans="1:2" hidden="1" outlineLevel="1" collapsed="1">
      <c r="A425" t="s">
        <v>5545</v>
      </c>
    </row>
    <row r="426" spans="1:2" hidden="1" outlineLevel="1" collapsed="1">
      <c r="A426" t="s">
        <v>5546</v>
      </c>
    </row>
    <row r="427" spans="1:2" hidden="1" outlineLevel="1" collapsed="1">
      <c r="A427" t="s">
        <v>5547</v>
      </c>
    </row>
    <row r="428" spans="1:2" hidden="1" outlineLevel="1" collapsed="1">
      <c r="A428" t="s">
        <v>5548</v>
      </c>
    </row>
    <row r="429" spans="1:2" hidden="1" outlineLevel="1" collapsed="1">
      <c r="A429" t="s">
        <v>5255</v>
      </c>
    </row>
    <row r="430" spans="1:2" hidden="1" outlineLevel="1" collapsed="1">
      <c r="A430" t="s">
        <v>5549</v>
      </c>
    </row>
    <row r="431" spans="1:2" hidden="1" outlineLevel="1" collapsed="1">
      <c r="A431" t="s">
        <v>5550</v>
      </c>
    </row>
    <row r="432" spans="1:2" hidden="1" outlineLevel="1" collapsed="1">
      <c r="A432" t="s">
        <v>5551</v>
      </c>
    </row>
    <row r="433" spans="1:1" hidden="1" outlineLevel="1" collapsed="1">
      <c r="A433" t="s">
        <v>5552</v>
      </c>
    </row>
    <row r="434" spans="1:1" hidden="1" outlineLevel="1" collapsed="1">
      <c r="A434" t="s">
        <v>5553</v>
      </c>
    </row>
    <row r="435" spans="1:1" hidden="1" outlineLevel="1" collapsed="1">
      <c r="A435" t="s">
        <v>5241</v>
      </c>
    </row>
    <row r="436" spans="1:1" hidden="1" outlineLevel="1" collapsed="1">
      <c r="A436" t="s">
        <v>5297</v>
      </c>
    </row>
    <row r="437" spans="1:1" hidden="1" outlineLevel="1" collapsed="1">
      <c r="A437" t="s">
        <v>5490</v>
      </c>
    </row>
    <row r="438" spans="1:1" hidden="1" outlineLevel="1" collapsed="1">
      <c r="A438" t="s">
        <v>3864</v>
      </c>
    </row>
    <row r="439" spans="1:1" hidden="1" outlineLevel="1" collapsed="1">
      <c r="A439" t="s">
        <v>5504</v>
      </c>
    </row>
    <row r="440" spans="1:1" hidden="1" outlineLevel="1" collapsed="1">
      <c r="A440" t="s">
        <v>5312</v>
      </c>
    </row>
    <row r="441" spans="1:1" hidden="1" outlineLevel="1" collapsed="1">
      <c r="A441" t="s">
        <v>5417</v>
      </c>
    </row>
    <row r="442" spans="1:1" hidden="1" outlineLevel="1" collapsed="1">
      <c r="A442" t="s">
        <v>3933</v>
      </c>
    </row>
    <row r="443" spans="1:1" hidden="1" outlineLevel="1" collapsed="1">
      <c r="A443" t="s">
        <v>5245</v>
      </c>
    </row>
    <row r="444" spans="1:1" hidden="1" outlineLevel="1" collapsed="1">
      <c r="A444" t="s">
        <v>5419</v>
      </c>
    </row>
    <row r="445" spans="1:1" hidden="1" outlineLevel="1" collapsed="1">
      <c r="A445" t="s">
        <v>5246</v>
      </c>
    </row>
    <row r="446" spans="1:1" hidden="1" outlineLevel="1" collapsed="1">
      <c r="A446" t="s">
        <v>5525</v>
      </c>
    </row>
    <row r="447" spans="1:1" hidden="1" outlineLevel="1" collapsed="1">
      <c r="A447" t="s">
        <v>5554</v>
      </c>
    </row>
    <row r="448" spans="1:1" hidden="1" outlineLevel="1" collapsed="1">
      <c r="A448" t="s">
        <v>5248</v>
      </c>
    </row>
    <row r="449" spans="1:1" hidden="1" outlineLevel="1" collapsed="1">
      <c r="A449" t="s">
        <v>5301</v>
      </c>
    </row>
    <row r="451" spans="1:1">
      <c r="A451" s="1" t="s">
        <v>5560</v>
      </c>
    </row>
    <row r="452" spans="1:1">
      <c r="A452" s="1" t="s">
        <v>5559</v>
      </c>
    </row>
    <row r="453" spans="1:1">
      <c r="A453" s="1" t="s">
        <v>5250</v>
      </c>
    </row>
    <row r="454" spans="1:1">
      <c r="A454" s="10" t="s">
        <v>5558</v>
      </c>
    </row>
    <row r="455" spans="1:1" hidden="1" outlineLevel="1" collapsed="1">
      <c r="A455" s="11" t="s">
        <v>5557</v>
      </c>
    </row>
    <row r="457" spans="1:1">
      <c r="A457" s="1" t="s">
        <v>5562</v>
      </c>
    </row>
    <row r="458" spans="1:1">
      <c r="A458" s="1" t="s">
        <v>5291</v>
      </c>
    </row>
    <row r="459" spans="1:1">
      <c r="A459" s="1" t="s">
        <v>5250</v>
      </c>
    </row>
    <row r="460" spans="1:1">
      <c r="A460" s="1" t="s">
        <v>5561</v>
      </c>
    </row>
    <row r="461" spans="1:1" hidden="1" outlineLevel="1" collapsed="1">
      <c r="A461" t="s">
        <v>5240</v>
      </c>
    </row>
    <row r="462" spans="1:1" hidden="1" outlineLevel="1" collapsed="1">
      <c r="A462" t="s">
        <v>3864</v>
      </c>
    </row>
    <row r="463" spans="1:1" hidden="1" outlineLevel="1" collapsed="1">
      <c r="A463" t="s">
        <v>5247</v>
      </c>
    </row>
    <row r="464" spans="1:1" hidden="1" outlineLevel="1" collapsed="1">
      <c r="A464" t="s">
        <v>5377</v>
      </c>
    </row>
    <row r="466" spans="1:1">
      <c r="A466" s="1" t="s">
        <v>5564</v>
      </c>
    </row>
    <row r="467" spans="1:1">
      <c r="A467" s="1" t="s">
        <v>5291</v>
      </c>
    </row>
    <row r="468" spans="1:1">
      <c r="A468" s="1" t="s">
        <v>5250</v>
      </c>
    </row>
    <row r="469" spans="1:1">
      <c r="A469" s="1" t="s">
        <v>5563</v>
      </c>
    </row>
    <row r="470" spans="1:1" hidden="1" outlineLevel="1" collapsed="1">
      <c r="A470" t="s">
        <v>5261</v>
      </c>
    </row>
    <row r="472" spans="1:1">
      <c r="A472" s="1" t="s">
        <v>5568</v>
      </c>
    </row>
    <row r="473" spans="1:1">
      <c r="A473" s="1" t="s">
        <v>5291</v>
      </c>
    </row>
    <row r="474" spans="1:1">
      <c r="A474" s="1" t="s">
        <v>5250</v>
      </c>
    </row>
    <row r="475" spans="1:1">
      <c r="A475" s="1" t="s">
        <v>5567</v>
      </c>
    </row>
    <row r="476" spans="1:1" hidden="1" outlineLevel="1" collapsed="1">
      <c r="A476" t="s">
        <v>5240</v>
      </c>
    </row>
    <row r="477" spans="1:1" hidden="1" outlineLevel="1" collapsed="1">
      <c r="A477" t="s">
        <v>5254</v>
      </c>
    </row>
    <row r="478" spans="1:1" hidden="1" outlineLevel="1" collapsed="1">
      <c r="A478" t="s">
        <v>5294</v>
      </c>
    </row>
    <row r="479" spans="1:1" hidden="1" outlineLevel="1" collapsed="1">
      <c r="A479" t="s">
        <v>5241</v>
      </c>
    </row>
    <row r="480" spans="1:1" hidden="1" outlineLevel="1" collapsed="1">
      <c r="A480" t="s">
        <v>5310</v>
      </c>
    </row>
    <row r="481" spans="1:2" hidden="1" outlineLevel="1" collapsed="1">
      <c r="A481" t="s">
        <v>5565</v>
      </c>
    </row>
    <row r="482" spans="1:2" hidden="1" outlineLevel="1" collapsed="1">
      <c r="A482" t="s">
        <v>5259</v>
      </c>
    </row>
    <row r="483" spans="1:2" hidden="1" outlineLevel="1" collapsed="1">
      <c r="A483" t="s">
        <v>5289</v>
      </c>
    </row>
    <row r="484" spans="1:2" hidden="1" outlineLevel="1" collapsed="1">
      <c r="A484" t="s">
        <v>5566</v>
      </c>
    </row>
    <row r="485" spans="1:2" hidden="1" outlineLevel="1" collapsed="1">
      <c r="A485" t="s">
        <v>5377</v>
      </c>
    </row>
    <row r="486" spans="1:2" hidden="1" outlineLevel="1" collapsed="1">
      <c r="A486" t="s">
        <v>5282</v>
      </c>
    </row>
    <row r="487" spans="1:2" hidden="1" outlineLevel="1" collapsed="1">
      <c r="A487" t="s">
        <v>5248</v>
      </c>
    </row>
    <row r="489" spans="1:2">
      <c r="A489" s="1" t="s">
        <v>5575</v>
      </c>
      <c r="B489" s="1"/>
    </row>
    <row r="490" spans="1:2">
      <c r="A490" s="1" t="s">
        <v>5251</v>
      </c>
      <c r="B490" s="1"/>
    </row>
    <row r="491" spans="1:2">
      <c r="A491" s="1" t="s">
        <v>5250</v>
      </c>
      <c r="B491" s="1" t="s">
        <v>5327</v>
      </c>
    </row>
    <row r="492" spans="1:2">
      <c r="A492" s="1" t="s">
        <v>5572</v>
      </c>
      <c r="B492" s="1" t="s">
        <v>5574</v>
      </c>
    </row>
    <row r="493" spans="1:2" hidden="1" outlineLevel="1" collapsed="1">
      <c r="A493" t="s">
        <v>5240</v>
      </c>
      <c r="B493" t="s">
        <v>5573</v>
      </c>
    </row>
    <row r="494" spans="1:2" hidden="1" outlineLevel="1" collapsed="1">
      <c r="A494" t="s">
        <v>5569</v>
      </c>
    </row>
    <row r="495" spans="1:2" hidden="1" outlineLevel="1" collapsed="1">
      <c r="A495" t="s">
        <v>5243</v>
      </c>
    </row>
    <row r="496" spans="1:2" hidden="1" outlineLevel="1" collapsed="1">
      <c r="A496" t="s">
        <v>5570</v>
      </c>
    </row>
    <row r="497" spans="1:1" hidden="1" outlineLevel="1" collapsed="1">
      <c r="A497" t="s">
        <v>5261</v>
      </c>
    </row>
    <row r="498" spans="1:1" hidden="1" outlineLevel="1" collapsed="1">
      <c r="A498" t="s">
        <v>5312</v>
      </c>
    </row>
    <row r="499" spans="1:1" hidden="1" outlineLevel="1" collapsed="1">
      <c r="A499" t="s">
        <v>5571</v>
      </c>
    </row>
    <row r="500" spans="1:1" hidden="1" outlineLevel="1" collapsed="1">
      <c r="A500" t="s">
        <v>5417</v>
      </c>
    </row>
    <row r="502" spans="1:1">
      <c r="A502" s="1" t="s">
        <v>5578</v>
      </c>
    </row>
    <row r="503" spans="1:1">
      <c r="A503" s="1" t="s">
        <v>5379</v>
      </c>
    </row>
    <row r="504" spans="1:1">
      <c r="A504" s="1" t="s">
        <v>5250</v>
      </c>
    </row>
    <row r="505" spans="1:1">
      <c r="A505" s="1" t="s">
        <v>5577</v>
      </c>
    </row>
    <row r="506" spans="1:1" hidden="1" outlineLevel="1" collapsed="1">
      <c r="A506" t="s">
        <v>5364</v>
      </c>
    </row>
    <row r="507" spans="1:1" hidden="1" outlineLevel="1" collapsed="1">
      <c r="A507" t="s">
        <v>5241</v>
      </c>
    </row>
    <row r="508" spans="1:1" hidden="1" outlineLevel="1" collapsed="1">
      <c r="A508" t="s">
        <v>3863</v>
      </c>
    </row>
    <row r="509" spans="1:1" hidden="1" outlineLevel="1" collapsed="1">
      <c r="A509" t="s">
        <v>5576</v>
      </c>
    </row>
    <row r="510" spans="1:1" hidden="1" outlineLevel="1" collapsed="1">
      <c r="A510" t="s">
        <v>5248</v>
      </c>
    </row>
  </sheetData>
  <mergeCells count="23">
    <mergeCell ref="A45:B45"/>
    <mergeCell ref="A44:B44"/>
    <mergeCell ref="A43:B43"/>
    <mergeCell ref="A72:C72"/>
    <mergeCell ref="E72:H72"/>
    <mergeCell ref="A71:H71"/>
    <mergeCell ref="A70:H70"/>
    <mergeCell ref="A134:B134"/>
    <mergeCell ref="A133:B133"/>
    <mergeCell ref="A152:C152"/>
    <mergeCell ref="A151:C151"/>
    <mergeCell ref="A150:C150"/>
    <mergeCell ref="A172:B172"/>
    <mergeCell ref="A171:B171"/>
    <mergeCell ref="A228:F228"/>
    <mergeCell ref="H228:I228"/>
    <mergeCell ref="A227:I227"/>
    <mergeCell ref="A226:I226"/>
    <mergeCell ref="A414:B414"/>
    <mergeCell ref="A413:B413"/>
    <mergeCell ref="A412:B412"/>
    <mergeCell ref="A490:B490"/>
    <mergeCell ref="A489:B48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G27"/>
  <sheetViews>
    <sheetView workbookViewId="0"/>
  </sheetViews>
  <sheetFormatPr defaultRowHeight="15" outlineLevelRow="1"/>
  <sheetData>
    <row r="1" spans="1:7">
      <c r="A1" s="1" t="s">
        <v>5579</v>
      </c>
      <c r="B1" s="1"/>
      <c r="C1" s="1"/>
      <c r="D1" s="1"/>
      <c r="E1" s="1"/>
      <c r="F1" s="1"/>
      <c r="G1" s="1"/>
    </row>
    <row r="2" spans="1:7">
      <c r="A2" s="1" t="s">
        <v>5580</v>
      </c>
      <c r="B2" s="12" t="s">
        <v>4786</v>
      </c>
      <c r="C2" s="1" t="s">
        <v>5581</v>
      </c>
      <c r="D2" s="1"/>
      <c r="E2" s="12">
        <v>100</v>
      </c>
      <c r="F2" s="1" t="s">
        <v>5582</v>
      </c>
      <c r="G2" s="12">
        <v>595</v>
      </c>
    </row>
    <row r="3" spans="1:7" hidden="1" outlineLevel="1" collapsed="1">
      <c r="A3" s="1" t="s">
        <v>5583</v>
      </c>
      <c r="B3" s="13" t="s">
        <v>5584</v>
      </c>
      <c r="C3" s="13"/>
      <c r="D3" s="13"/>
      <c r="E3" s="13"/>
      <c r="F3" s="13"/>
      <c r="G3" s="13"/>
    </row>
    <row r="4" spans="1:7" hidden="1" outlineLevel="1" collapsed="1">
      <c r="A4" s="1" t="s">
        <v>5585</v>
      </c>
      <c r="B4" s="1" t="s">
        <v>5586</v>
      </c>
      <c r="C4" s="1" t="s">
        <v>5587</v>
      </c>
      <c r="D4" s="1" t="s">
        <v>5588</v>
      </c>
      <c r="E4" s="1" t="s">
        <v>5589</v>
      </c>
      <c r="F4" s="1" t="s">
        <v>5590</v>
      </c>
      <c r="G4" s="1" t="s">
        <v>5591</v>
      </c>
    </row>
    <row r="5" spans="1:7" hidden="1" outlineLevel="1" collapsed="1"/>
    <row r="7" spans="1:7">
      <c r="A7" s="1" t="s">
        <v>5592</v>
      </c>
      <c r="B7" s="1"/>
      <c r="C7" s="1"/>
      <c r="D7" s="1"/>
      <c r="E7" s="1"/>
      <c r="F7" s="1"/>
      <c r="G7" s="1"/>
    </row>
    <row r="8" spans="1:7">
      <c r="A8" s="1" t="s">
        <v>5580</v>
      </c>
      <c r="B8" s="12" t="s">
        <v>5593</v>
      </c>
      <c r="C8" s="1" t="s">
        <v>5581</v>
      </c>
      <c r="D8" s="1"/>
      <c r="E8" s="12">
        <v>81.18000000000001</v>
      </c>
      <c r="F8" s="1" t="s">
        <v>5582</v>
      </c>
      <c r="G8" s="12">
        <v>483</v>
      </c>
    </row>
    <row r="9" spans="1:7" hidden="1" outlineLevel="1" collapsed="1">
      <c r="A9" s="1" t="s">
        <v>5583</v>
      </c>
      <c r="B9" s="13" t="s">
        <v>5594</v>
      </c>
      <c r="C9" s="13"/>
      <c r="D9" s="13"/>
      <c r="E9" s="13"/>
      <c r="F9" s="13"/>
      <c r="G9" s="13"/>
    </row>
    <row r="10" spans="1:7" hidden="1" outlineLevel="1" collapsed="1">
      <c r="A10" s="1" t="s">
        <v>5585</v>
      </c>
      <c r="B10" s="1" t="s">
        <v>5586</v>
      </c>
      <c r="C10" s="1" t="s">
        <v>5587</v>
      </c>
      <c r="D10" s="1" t="s">
        <v>5588</v>
      </c>
      <c r="E10" s="1" t="s">
        <v>5589</v>
      </c>
      <c r="F10" s="1" t="s">
        <v>5590</v>
      </c>
      <c r="G10" s="1" t="s">
        <v>5591</v>
      </c>
    </row>
    <row r="11" spans="1:7" hidden="1" outlineLevel="1" collapsed="1">
      <c r="A11">
        <v>255</v>
      </c>
      <c r="B11">
        <v>366</v>
      </c>
      <c r="D11" t="s">
        <v>5595</v>
      </c>
      <c r="G11" t="s">
        <v>5596</v>
      </c>
    </row>
    <row r="12" spans="1:7" hidden="1" outlineLevel="1" collapsed="1"/>
    <row r="14" spans="1:7">
      <c r="A14" s="1" t="s">
        <v>5597</v>
      </c>
      <c r="B14" s="1"/>
      <c r="C14" s="1"/>
      <c r="D14" s="1"/>
      <c r="E14" s="1"/>
      <c r="F14" s="1"/>
      <c r="G14" s="1"/>
    </row>
    <row r="15" spans="1:7">
      <c r="A15" s="1" t="s">
        <v>5580</v>
      </c>
      <c r="B15" s="12" t="s">
        <v>5593</v>
      </c>
      <c r="C15" s="1" t="s">
        <v>5581</v>
      </c>
      <c r="D15" s="1"/>
      <c r="E15" s="12">
        <v>70.92</v>
      </c>
      <c r="F15" s="1" t="s">
        <v>5582</v>
      </c>
      <c r="G15" s="12">
        <v>422</v>
      </c>
    </row>
    <row r="16" spans="1:7" hidden="1" outlineLevel="1" collapsed="1">
      <c r="A16" s="1" t="s">
        <v>5583</v>
      </c>
      <c r="B16" s="13" t="s">
        <v>5598</v>
      </c>
      <c r="C16" s="13"/>
      <c r="D16" s="13"/>
      <c r="E16" s="13"/>
      <c r="F16" s="13"/>
      <c r="G16" s="13"/>
    </row>
    <row r="17" spans="1:7" hidden="1" outlineLevel="1" collapsed="1">
      <c r="A17" s="1" t="s">
        <v>5585</v>
      </c>
      <c r="B17" s="1" t="s">
        <v>5586</v>
      </c>
      <c r="C17" s="1" t="s">
        <v>5587</v>
      </c>
      <c r="D17" s="1" t="s">
        <v>5588</v>
      </c>
      <c r="E17" s="1" t="s">
        <v>5589</v>
      </c>
      <c r="F17" s="1" t="s">
        <v>5590</v>
      </c>
      <c r="G17" s="1" t="s">
        <v>5591</v>
      </c>
    </row>
    <row r="18" spans="1:7" hidden="1" outlineLevel="1" collapsed="1">
      <c r="A18">
        <v>1</v>
      </c>
      <c r="B18">
        <v>173</v>
      </c>
      <c r="D18" t="s">
        <v>5595</v>
      </c>
      <c r="G18" t="s">
        <v>5599</v>
      </c>
    </row>
    <row r="19" spans="1:7" hidden="1" outlineLevel="1" collapsed="1"/>
    <row r="21" spans="1:7">
      <c r="A21" s="1" t="s">
        <v>5600</v>
      </c>
      <c r="B21" s="1"/>
      <c r="C21" s="1"/>
      <c r="D21" s="1"/>
      <c r="E21" s="1"/>
      <c r="F21" s="1"/>
      <c r="G21" s="1"/>
    </row>
    <row r="22" spans="1:7">
      <c r="A22" s="1" t="s">
        <v>5580</v>
      </c>
      <c r="B22" s="12" t="s">
        <v>5593</v>
      </c>
      <c r="C22" s="1" t="s">
        <v>5581</v>
      </c>
      <c r="D22" s="1"/>
      <c r="E22" s="12">
        <v>49.75</v>
      </c>
      <c r="F22" s="1" t="s">
        <v>5582</v>
      </c>
      <c r="G22" s="12">
        <v>312</v>
      </c>
    </row>
    <row r="23" spans="1:7" hidden="1" outlineLevel="1" collapsed="1">
      <c r="A23" s="1" t="s">
        <v>5583</v>
      </c>
      <c r="B23" s="13" t="s">
        <v>5601</v>
      </c>
      <c r="C23" s="13"/>
      <c r="D23" s="13"/>
      <c r="E23" s="13"/>
      <c r="F23" s="13"/>
      <c r="G23" s="13"/>
    </row>
    <row r="24" spans="1:7" hidden="1" outlineLevel="1" collapsed="1">
      <c r="A24" s="1" t="s">
        <v>5585</v>
      </c>
      <c r="B24" s="1" t="s">
        <v>5586</v>
      </c>
      <c r="C24" s="1" t="s">
        <v>5587</v>
      </c>
      <c r="D24" s="1" t="s">
        <v>5588</v>
      </c>
      <c r="E24" s="1" t="s">
        <v>5589</v>
      </c>
      <c r="F24" s="1" t="s">
        <v>5590</v>
      </c>
      <c r="G24" s="1" t="s">
        <v>5591</v>
      </c>
    </row>
    <row r="25" spans="1:7" hidden="1" outlineLevel="1" collapsed="1">
      <c r="A25">
        <v>1</v>
      </c>
      <c r="B25">
        <v>173</v>
      </c>
      <c r="D25" t="s">
        <v>5595</v>
      </c>
      <c r="G25" t="s">
        <v>5599</v>
      </c>
    </row>
    <row r="26" spans="1:7" hidden="1" outlineLevel="1" collapsed="1">
      <c r="A26">
        <v>458</v>
      </c>
      <c r="B26">
        <v>595</v>
      </c>
      <c r="C26" t="s">
        <v>5602</v>
      </c>
      <c r="D26" t="s">
        <v>5603</v>
      </c>
      <c r="E26" t="s">
        <v>5604</v>
      </c>
      <c r="G26" t="s">
        <v>5605</v>
      </c>
    </row>
    <row r="27" spans="1:7" hidden="1" outlineLevel="1" collapsed="1"/>
  </sheetData>
  <mergeCells count="12">
    <mergeCell ref="A1:G1"/>
    <mergeCell ref="C2:D2"/>
    <mergeCell ref="B3:G3"/>
    <mergeCell ref="A7:G7"/>
    <mergeCell ref="C8:D8"/>
    <mergeCell ref="B9:G9"/>
    <mergeCell ref="A14:G14"/>
    <mergeCell ref="C15:D15"/>
    <mergeCell ref="B16:G16"/>
    <mergeCell ref="A21:G21"/>
    <mergeCell ref="C22:D22"/>
    <mergeCell ref="B23:G2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A1" s="1" t="s">
        <v>5606</v>
      </c>
      <c r="B1" s="1"/>
      <c r="C1" s="1"/>
      <c r="D1" s="1"/>
      <c r="E1" s="1"/>
      <c r="F1" s="1"/>
      <c r="G1" s="1"/>
    </row>
    <row r="2" spans="1:7">
      <c r="A2" s="1" t="s">
        <v>5585</v>
      </c>
      <c r="B2" s="1" t="s">
        <v>5586</v>
      </c>
      <c r="C2" s="1" t="s">
        <v>5588</v>
      </c>
      <c r="D2" s="1" t="s">
        <v>5587</v>
      </c>
      <c r="E2" s="1" t="s">
        <v>5589</v>
      </c>
      <c r="F2" s="1" t="s">
        <v>5590</v>
      </c>
      <c r="G2" s="1" t="s">
        <v>5591</v>
      </c>
    </row>
    <row r="3" spans="1:7">
      <c r="A3">
        <v>6</v>
      </c>
      <c r="B3">
        <v>6</v>
      </c>
      <c r="C3" t="s">
        <v>5603</v>
      </c>
      <c r="D3" s="13" t="s">
        <v>5607</v>
      </c>
      <c r="E3" s="13" t="s">
        <v>5608</v>
      </c>
      <c r="G3" t="s">
        <v>5609</v>
      </c>
    </row>
    <row r="4" spans="1:7">
      <c r="A4">
        <v>77</v>
      </c>
      <c r="B4">
        <v>77</v>
      </c>
      <c r="C4" t="s">
        <v>5603</v>
      </c>
      <c r="D4" s="13" t="s">
        <v>5610</v>
      </c>
      <c r="E4" s="13" t="s">
        <v>5611</v>
      </c>
      <c r="F4" t="s">
        <v>5612</v>
      </c>
      <c r="G4" t="s">
        <v>5613</v>
      </c>
    </row>
    <row r="5" spans="1:7">
      <c r="A5">
        <v>160</v>
      </c>
      <c r="B5">
        <v>160</v>
      </c>
      <c r="C5" t="s">
        <v>5603</v>
      </c>
      <c r="D5" s="13" t="s">
        <v>5610</v>
      </c>
      <c r="E5" s="13" t="s">
        <v>5614</v>
      </c>
      <c r="F5" t="s">
        <v>5612</v>
      </c>
      <c r="G5" t="s">
        <v>5615</v>
      </c>
    </row>
    <row r="6" spans="1:7">
      <c r="A6">
        <v>264</v>
      </c>
      <c r="B6">
        <v>264</v>
      </c>
      <c r="C6" t="s">
        <v>5603</v>
      </c>
      <c r="D6" s="13" t="s">
        <v>5616</v>
      </c>
      <c r="E6" s="13" t="s">
        <v>5617</v>
      </c>
      <c r="G6" t="s">
        <v>5618</v>
      </c>
    </row>
    <row r="7" spans="1:7">
      <c r="A7">
        <v>375</v>
      </c>
      <c r="B7">
        <v>375</v>
      </c>
      <c r="C7" t="s">
        <v>5603</v>
      </c>
      <c r="D7" s="13" t="s">
        <v>5619</v>
      </c>
      <c r="E7" s="13" t="s">
        <v>5607</v>
      </c>
      <c r="F7" t="s">
        <v>5620</v>
      </c>
      <c r="G7" t="s">
        <v>5621</v>
      </c>
    </row>
    <row r="8" spans="1:7">
      <c r="A8">
        <v>394</v>
      </c>
      <c r="B8">
        <v>394</v>
      </c>
      <c r="C8" t="s">
        <v>5603</v>
      </c>
      <c r="D8" s="13" t="s">
        <v>5622</v>
      </c>
      <c r="E8" s="13" t="s">
        <v>5607</v>
      </c>
      <c r="F8" t="s">
        <v>5620</v>
      </c>
      <c r="G8" t="s">
        <v>5623</v>
      </c>
    </row>
    <row r="9" spans="1:7">
      <c r="A9">
        <v>400</v>
      </c>
      <c r="B9">
        <v>400</v>
      </c>
      <c r="C9" t="s">
        <v>5603</v>
      </c>
      <c r="D9" s="13" t="s">
        <v>5610</v>
      </c>
      <c r="E9" s="13" t="s">
        <v>5624</v>
      </c>
      <c r="F9" t="s">
        <v>5620</v>
      </c>
      <c r="G9" t="s">
        <v>5625</v>
      </c>
    </row>
    <row r="10" spans="1:7">
      <c r="A10">
        <v>411</v>
      </c>
      <c r="B10">
        <v>411</v>
      </c>
      <c r="C10" t="s">
        <v>5603</v>
      </c>
      <c r="D10" s="13" t="s">
        <v>5626</v>
      </c>
      <c r="E10" s="13" t="s">
        <v>5627</v>
      </c>
      <c r="F10" t="s">
        <v>5620</v>
      </c>
      <c r="G10" t="s">
        <v>5628</v>
      </c>
    </row>
    <row r="12" spans="1:7">
      <c r="A12" s="1" t="s">
        <v>5629</v>
      </c>
      <c r="B12" s="1"/>
      <c r="C12" s="1"/>
      <c r="D12" s="1"/>
      <c r="E12" s="1"/>
      <c r="F12" s="1"/>
      <c r="G12" s="1"/>
    </row>
    <row r="13" spans="1:7">
      <c r="A13" s="1" t="s">
        <v>5585</v>
      </c>
      <c r="B13" s="1" t="s">
        <v>5586</v>
      </c>
      <c r="C13" s="1" t="s">
        <v>5588</v>
      </c>
      <c r="D13" s="1" t="s">
        <v>5587</v>
      </c>
      <c r="E13" s="1" t="s">
        <v>5589</v>
      </c>
      <c r="F13" s="1" t="s">
        <v>5590</v>
      </c>
      <c r="G13" s="1" t="s">
        <v>5591</v>
      </c>
    </row>
    <row r="14" spans="1:7">
      <c r="A14">
        <v>39</v>
      </c>
      <c r="B14">
        <v>39</v>
      </c>
      <c r="C14" t="s">
        <v>5603</v>
      </c>
      <c r="D14" s="13" t="s">
        <v>5630</v>
      </c>
      <c r="E14" s="13" t="s">
        <v>5631</v>
      </c>
      <c r="G14" t="s">
        <v>5632</v>
      </c>
    </row>
    <row r="15" spans="1:7">
      <c r="A15">
        <v>43</v>
      </c>
      <c r="B15">
        <v>43</v>
      </c>
      <c r="C15" t="s">
        <v>5603</v>
      </c>
      <c r="D15" s="13" t="s">
        <v>5608</v>
      </c>
      <c r="E15" s="13" t="s">
        <v>5631</v>
      </c>
      <c r="F15" t="s">
        <v>5612</v>
      </c>
      <c r="G15" t="s">
        <v>5632</v>
      </c>
    </row>
    <row r="16" spans="1:7">
      <c r="A16">
        <v>104</v>
      </c>
      <c r="B16">
        <v>104</v>
      </c>
      <c r="C16" t="s">
        <v>5603</v>
      </c>
      <c r="D16" s="13" t="s">
        <v>5611</v>
      </c>
      <c r="E16" s="13" t="s">
        <v>5633</v>
      </c>
      <c r="F16" t="s">
        <v>5612</v>
      </c>
      <c r="G16" t="s">
        <v>5634</v>
      </c>
    </row>
    <row r="17" spans="1:7">
      <c r="A17">
        <v>106</v>
      </c>
      <c r="B17">
        <v>106</v>
      </c>
      <c r="C17" t="s">
        <v>5603</v>
      </c>
      <c r="D17" s="13" t="s">
        <v>5611</v>
      </c>
      <c r="E17" s="13" t="s">
        <v>5633</v>
      </c>
      <c r="F17" t="s">
        <v>5612</v>
      </c>
      <c r="G17" t="s">
        <v>5634</v>
      </c>
    </row>
    <row r="18" spans="1:7">
      <c r="A18">
        <v>118</v>
      </c>
      <c r="B18">
        <v>118</v>
      </c>
      <c r="C18" t="s">
        <v>5603</v>
      </c>
      <c r="D18" s="13" t="s">
        <v>5611</v>
      </c>
      <c r="E18" s="13" t="s">
        <v>5635</v>
      </c>
      <c r="F18" t="s">
        <v>5612</v>
      </c>
      <c r="G18" t="s">
        <v>5636</v>
      </c>
    </row>
    <row r="19" spans="1:7">
      <c r="A19">
        <v>260</v>
      </c>
      <c r="B19">
        <v>260</v>
      </c>
      <c r="C19" t="s">
        <v>5603</v>
      </c>
      <c r="D19" s="13" t="s">
        <v>5622</v>
      </c>
      <c r="E19" s="13" t="s">
        <v>5637</v>
      </c>
      <c r="G19" t="s">
        <v>5638</v>
      </c>
    </row>
    <row r="20" spans="1:7">
      <c r="A20">
        <v>364</v>
      </c>
      <c r="B20">
        <v>364</v>
      </c>
      <c r="C20" t="s">
        <v>5603</v>
      </c>
      <c r="D20" s="13" t="s">
        <v>5624</v>
      </c>
      <c r="E20" s="13" t="s">
        <v>5635</v>
      </c>
      <c r="F20" t="s">
        <v>5620</v>
      </c>
      <c r="G20" t="s">
        <v>5639</v>
      </c>
    </row>
    <row r="21" spans="1:7">
      <c r="A21">
        <v>386</v>
      </c>
      <c r="B21">
        <v>386</v>
      </c>
      <c r="C21" t="s">
        <v>5603</v>
      </c>
      <c r="D21" s="13" t="s">
        <v>5617</v>
      </c>
      <c r="E21" s="13" t="s">
        <v>5614</v>
      </c>
      <c r="F21" t="s">
        <v>5620</v>
      </c>
      <c r="G21" t="s">
        <v>5640</v>
      </c>
    </row>
    <row r="22" spans="1:7">
      <c r="A22">
        <v>447</v>
      </c>
      <c r="B22">
        <v>447</v>
      </c>
      <c r="C22" t="s">
        <v>5603</v>
      </c>
      <c r="D22" s="13" t="s">
        <v>5614</v>
      </c>
      <c r="E22" s="13" t="s">
        <v>5633</v>
      </c>
      <c r="F22" t="s">
        <v>5620</v>
      </c>
      <c r="G22" t="s">
        <v>5641</v>
      </c>
    </row>
    <row r="23" spans="1:7">
      <c r="A23">
        <v>539</v>
      </c>
      <c r="B23">
        <v>539</v>
      </c>
      <c r="C23" t="s">
        <v>5603</v>
      </c>
      <c r="D23" s="13" t="s">
        <v>5630</v>
      </c>
      <c r="E23" s="13" t="s">
        <v>5633</v>
      </c>
      <c r="F23" t="s">
        <v>5642</v>
      </c>
      <c r="G23" t="s">
        <v>5643</v>
      </c>
    </row>
  </sheetData>
  <mergeCells count="2">
    <mergeCell ref="A1:G1"/>
    <mergeCell ref="A12:G12"/>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Z304"/>
  <sheetViews>
    <sheetView workbookViewId="0"/>
  </sheetViews>
  <sheetFormatPr defaultRowHeight="15"/>
  <sheetData>
    <row r="1" spans="1:26">
      <c r="I1" s="1" t="s">
        <v>5697</v>
      </c>
      <c r="J1" s="1"/>
      <c r="K1" s="1"/>
      <c r="L1" s="1"/>
      <c r="M1" s="1"/>
      <c r="N1" s="1"/>
      <c r="O1" s="1"/>
      <c r="P1" s="1"/>
      <c r="Q1" s="1" t="s">
        <v>5698</v>
      </c>
      <c r="R1" s="1"/>
      <c r="S1" s="1"/>
      <c r="T1" s="1"/>
      <c r="U1" s="1"/>
      <c r="V1" s="1"/>
      <c r="W1" s="1"/>
      <c r="X1" s="1"/>
      <c r="Y1" s="1" t="s">
        <v>5699</v>
      </c>
      <c r="Z1" s="1"/>
    </row>
    <row r="2" spans="1:26">
      <c r="I2" s="6" t="s">
        <v>5674</v>
      </c>
      <c r="J2" s="6" t="s">
        <v>5700</v>
      </c>
      <c r="K2" s="6" t="s">
        <v>5701</v>
      </c>
      <c r="L2" s="6" t="s">
        <v>5675</v>
      </c>
      <c r="M2" s="6" t="s">
        <v>5645</v>
      </c>
      <c r="N2" s="6" t="s">
        <v>5702</v>
      </c>
      <c r="O2" s="6" t="s">
        <v>5703</v>
      </c>
      <c r="P2" s="6" t="s">
        <v>5704</v>
      </c>
      <c r="Q2" s="6" t="s">
        <v>5705</v>
      </c>
      <c r="R2" s="6" t="s">
        <v>5706</v>
      </c>
      <c r="S2" s="6" t="s">
        <v>5707</v>
      </c>
      <c r="T2" s="6" t="s">
        <v>5708</v>
      </c>
      <c r="U2" s="6" t="s">
        <v>5709</v>
      </c>
      <c r="V2" s="6" t="s">
        <v>5710</v>
      </c>
      <c r="W2" s="6" t="s">
        <v>5711</v>
      </c>
      <c r="X2" s="6" t="s">
        <v>5712</v>
      </c>
      <c r="Y2" s="6" t="s">
        <v>5679</v>
      </c>
      <c r="Z2" s="6" t="s">
        <v>5680</v>
      </c>
    </row>
    <row r="3" spans="1:26">
      <c r="A3" s="1" t="s">
        <v>5644</v>
      </c>
      <c r="B3" s="1"/>
      <c r="C3" s="1"/>
      <c r="D3" s="1"/>
      <c r="E3" s="1"/>
      <c r="I3" t="s">
        <v>5713</v>
      </c>
      <c r="J3" t="s">
        <v>6012</v>
      </c>
      <c r="K3" t="s">
        <v>6015</v>
      </c>
      <c r="L3" t="s">
        <v>6105</v>
      </c>
      <c r="M3" t="s">
        <v>5648</v>
      </c>
      <c r="N3">
        <v>258</v>
      </c>
      <c r="O3" t="s">
        <v>6118</v>
      </c>
      <c r="P3" t="s">
        <v>6119</v>
      </c>
      <c r="Q3" t="s">
        <v>6164</v>
      </c>
      <c r="R3" t="s">
        <v>6165</v>
      </c>
      <c r="S3" t="s">
        <v>6168</v>
      </c>
      <c r="T3">
        <v>0.138</v>
      </c>
      <c r="U3" t="s">
        <v>6169</v>
      </c>
      <c r="V3" t="s">
        <v>6172</v>
      </c>
      <c r="W3">
        <v>1998</v>
      </c>
      <c r="X3">
        <f>HYPERLINK("http://www.pdbbind.org.cn/quickpdb.asp?quickpdb=1A52","1A52")</f>
        <v>0</v>
      </c>
      <c r="Y3">
        <v>1</v>
      </c>
      <c r="Z3">
        <v>1</v>
      </c>
    </row>
    <row r="4" spans="1:26">
      <c r="A4" s="14" t="s">
        <v>5645</v>
      </c>
      <c r="B4" s="14" t="s">
        <v>5585</v>
      </c>
      <c r="C4" s="14" t="s">
        <v>5586</v>
      </c>
      <c r="D4" s="14" t="s">
        <v>5646</v>
      </c>
      <c r="E4" s="14" t="s">
        <v>5647</v>
      </c>
      <c r="I4" t="s">
        <v>5714</v>
      </c>
      <c r="J4" t="s">
        <v>6013</v>
      </c>
      <c r="K4" t="s">
        <v>6016</v>
      </c>
      <c r="L4" t="s">
        <v>5633</v>
      </c>
      <c r="M4" t="s">
        <v>5648</v>
      </c>
      <c r="N4">
        <v>239</v>
      </c>
      <c r="O4" t="s">
        <v>6118</v>
      </c>
      <c r="P4" t="s">
        <v>6120</v>
      </c>
    </row>
    <row r="5" spans="1:26">
      <c r="A5" t="s">
        <v>5642</v>
      </c>
      <c r="B5">
        <v>311</v>
      </c>
      <c r="C5">
        <v>547</v>
      </c>
      <c r="D5">
        <v>236</v>
      </c>
      <c r="E5" t="s">
        <v>5651</v>
      </c>
      <c r="I5" t="s">
        <v>5715</v>
      </c>
      <c r="J5" t="s">
        <v>6012</v>
      </c>
      <c r="K5" t="s">
        <v>6017</v>
      </c>
      <c r="L5" t="s">
        <v>6106</v>
      </c>
      <c r="M5" t="s">
        <v>5648</v>
      </c>
      <c r="N5">
        <v>253</v>
      </c>
      <c r="O5" t="s">
        <v>6118</v>
      </c>
      <c r="P5" t="s">
        <v>6121</v>
      </c>
      <c r="Y5">
        <v>1</v>
      </c>
      <c r="Z5">
        <v>1</v>
      </c>
    </row>
    <row r="6" spans="1:26">
      <c r="A6" t="s">
        <v>5648</v>
      </c>
      <c r="B6">
        <v>332</v>
      </c>
      <c r="C6">
        <v>531</v>
      </c>
      <c r="D6">
        <v>199</v>
      </c>
      <c r="E6" t="s">
        <v>5652</v>
      </c>
      <c r="I6" t="s">
        <v>5716</v>
      </c>
      <c r="J6" t="s">
        <v>6012</v>
      </c>
      <c r="K6" t="s">
        <v>6018</v>
      </c>
      <c r="L6" t="s">
        <v>6105</v>
      </c>
      <c r="M6" t="s">
        <v>5648</v>
      </c>
      <c r="N6">
        <v>253</v>
      </c>
      <c r="O6" t="s">
        <v>6118</v>
      </c>
      <c r="P6" t="s">
        <v>6121</v>
      </c>
      <c r="Q6" t="s">
        <v>6164</v>
      </c>
      <c r="R6" t="s">
        <v>6166</v>
      </c>
      <c r="S6" t="s">
        <v>6168</v>
      </c>
      <c r="T6">
        <v>7.7</v>
      </c>
      <c r="U6" t="s">
        <v>6169</v>
      </c>
      <c r="V6" t="s">
        <v>6173</v>
      </c>
      <c r="W6">
        <v>1998</v>
      </c>
      <c r="X6">
        <f>HYPERLINK("http://www.pdbbind.org.cn/quickpdb.asp?quickpdb=1ERR","1ERR")</f>
        <v>0</v>
      </c>
      <c r="Y6">
        <v>1</v>
      </c>
      <c r="Z6">
        <v>1</v>
      </c>
    </row>
    <row r="7" spans="1:26">
      <c r="A7" t="s">
        <v>5649</v>
      </c>
      <c r="B7">
        <v>183</v>
      </c>
      <c r="C7">
        <v>252</v>
      </c>
      <c r="D7">
        <v>69</v>
      </c>
      <c r="E7" t="s">
        <v>5652</v>
      </c>
      <c r="I7" t="s">
        <v>5717</v>
      </c>
      <c r="J7" t="s">
        <v>6012</v>
      </c>
      <c r="K7" t="s">
        <v>6019</v>
      </c>
      <c r="L7" t="s">
        <v>6107</v>
      </c>
      <c r="M7" t="s">
        <v>5648</v>
      </c>
      <c r="N7">
        <v>247</v>
      </c>
      <c r="O7" t="s">
        <v>6118</v>
      </c>
      <c r="P7" t="s">
        <v>6122</v>
      </c>
      <c r="Q7" t="s">
        <v>6164</v>
      </c>
      <c r="R7" t="s">
        <v>6167</v>
      </c>
      <c r="S7" t="s">
        <v>6168</v>
      </c>
      <c r="T7">
        <v>0.53</v>
      </c>
      <c r="U7" t="s">
        <v>6170</v>
      </c>
      <c r="V7" t="s">
        <v>6174</v>
      </c>
      <c r="W7">
        <v>2002</v>
      </c>
      <c r="X7">
        <f>HYPERLINK("http://www.pdbbind.org.cn/quickpdb.asp?quickpdb=1G50","1G50")</f>
        <v>0</v>
      </c>
      <c r="Y7">
        <v>1</v>
      </c>
      <c r="Z7">
        <v>1</v>
      </c>
    </row>
    <row r="8" spans="1:26">
      <c r="A8" t="s">
        <v>5612</v>
      </c>
      <c r="B8">
        <v>42</v>
      </c>
      <c r="C8">
        <v>181</v>
      </c>
      <c r="D8">
        <v>139</v>
      </c>
      <c r="E8" t="s">
        <v>5652</v>
      </c>
      <c r="I8" t="s">
        <v>5718</v>
      </c>
      <c r="J8" t="s">
        <v>6012</v>
      </c>
      <c r="K8" t="s">
        <v>6020</v>
      </c>
      <c r="L8" t="s">
        <v>6105</v>
      </c>
      <c r="M8" t="s">
        <v>5648</v>
      </c>
      <c r="N8">
        <v>248</v>
      </c>
      <c r="O8" t="s">
        <v>6118</v>
      </c>
      <c r="P8" t="s">
        <v>6123</v>
      </c>
      <c r="Q8" t="s">
        <v>6164</v>
      </c>
      <c r="R8" t="s">
        <v>6167</v>
      </c>
      <c r="S8" t="s">
        <v>6168</v>
      </c>
      <c r="T8">
        <v>76</v>
      </c>
      <c r="U8" t="s">
        <v>6169</v>
      </c>
      <c r="V8" t="s">
        <v>6175</v>
      </c>
      <c r="W8">
        <v>2002</v>
      </c>
      <c r="X8">
        <f>HYPERLINK("http://www.pdbbind.org.cn/quickpdb.asp?quickpdb=1GWQ","1GWQ")</f>
        <v>0</v>
      </c>
      <c r="Y8">
        <v>1</v>
      </c>
      <c r="Z8">
        <v>1</v>
      </c>
    </row>
    <row r="9" spans="1:26">
      <c r="A9" t="s">
        <v>5650</v>
      </c>
      <c r="B9">
        <v>552</v>
      </c>
      <c r="C9">
        <v>595</v>
      </c>
      <c r="D9">
        <v>43</v>
      </c>
      <c r="E9" t="s">
        <v>5652</v>
      </c>
      <c r="I9" t="s">
        <v>5719</v>
      </c>
      <c r="J9" t="s">
        <v>6012</v>
      </c>
      <c r="K9" t="s">
        <v>6021</v>
      </c>
      <c r="L9" t="s">
        <v>6105</v>
      </c>
      <c r="M9" t="s">
        <v>5648</v>
      </c>
      <c r="N9">
        <v>245</v>
      </c>
      <c r="O9" t="s">
        <v>6118</v>
      </c>
      <c r="P9" t="s">
        <v>6124</v>
      </c>
      <c r="Q9" t="s">
        <v>6164</v>
      </c>
      <c r="R9" t="s">
        <v>6167</v>
      </c>
      <c r="S9" t="s">
        <v>6168</v>
      </c>
      <c r="T9">
        <v>250</v>
      </c>
      <c r="U9" t="s">
        <v>6169</v>
      </c>
      <c r="V9" t="s">
        <v>6176</v>
      </c>
      <c r="W9">
        <v>2002</v>
      </c>
      <c r="X9">
        <f>HYPERLINK("http://www.pdbbind.org.cn/quickpdb.asp?quickpdb=1GWR","1GWR")</f>
        <v>0</v>
      </c>
      <c r="Y9">
        <v>1</v>
      </c>
      <c r="Z9">
        <v>1</v>
      </c>
    </row>
    <row r="10" spans="1:26">
      <c r="I10" t="s">
        <v>5720</v>
      </c>
      <c r="J10" t="s">
        <v>6014</v>
      </c>
      <c r="K10" t="s">
        <v>6016</v>
      </c>
      <c r="L10" t="s">
        <v>5633</v>
      </c>
      <c r="M10" t="s">
        <v>5649</v>
      </c>
      <c r="N10">
        <v>76</v>
      </c>
      <c r="O10" t="s">
        <v>6118</v>
      </c>
      <c r="P10" t="s">
        <v>6125</v>
      </c>
      <c r="Y10">
        <v>1</v>
      </c>
      <c r="Z10">
        <v>0</v>
      </c>
    </row>
    <row r="11" spans="1:26">
      <c r="A11" s="1" t="s">
        <v>5653</v>
      </c>
      <c r="B11" s="1"/>
      <c r="C11" s="1"/>
      <c r="D11" s="1"/>
      <c r="E11" s="1"/>
      <c r="I11" t="s">
        <v>5721</v>
      </c>
      <c r="J11" t="s">
        <v>6012</v>
      </c>
      <c r="K11" t="s">
        <v>6021</v>
      </c>
      <c r="L11" t="s">
        <v>6108</v>
      </c>
      <c r="M11" t="s">
        <v>5649</v>
      </c>
      <c r="N11">
        <v>84</v>
      </c>
      <c r="O11" t="s">
        <v>6118</v>
      </c>
      <c r="P11" t="s">
        <v>6126</v>
      </c>
      <c r="Y11">
        <v>1</v>
      </c>
      <c r="Z11">
        <v>0</v>
      </c>
    </row>
    <row r="12" spans="1:26">
      <c r="A12" s="14" t="s">
        <v>5654</v>
      </c>
      <c r="B12" s="14" t="s">
        <v>5655</v>
      </c>
      <c r="C12" s="14" t="s">
        <v>5656</v>
      </c>
      <c r="D12" s="14" t="s">
        <v>5657</v>
      </c>
      <c r="E12" s="14" t="s">
        <v>5658</v>
      </c>
      <c r="I12" t="s">
        <v>5722</v>
      </c>
      <c r="J12" t="s">
        <v>6012</v>
      </c>
      <c r="K12" t="s">
        <v>6022</v>
      </c>
      <c r="L12" t="s">
        <v>6105</v>
      </c>
      <c r="M12" t="s">
        <v>5648</v>
      </c>
      <c r="N12">
        <v>261</v>
      </c>
      <c r="O12" t="s">
        <v>6118</v>
      </c>
      <c r="P12" t="s">
        <v>6119</v>
      </c>
      <c r="Y12">
        <v>1</v>
      </c>
      <c r="Z12">
        <v>1</v>
      </c>
    </row>
    <row r="13" spans="1:26">
      <c r="A13" t="s">
        <v>5659</v>
      </c>
      <c r="B13" t="s">
        <v>5664</v>
      </c>
      <c r="C13" t="s">
        <v>5664</v>
      </c>
      <c r="D13">
        <v>1</v>
      </c>
      <c r="E13">
        <v>0</v>
      </c>
      <c r="I13" t="s">
        <v>5723</v>
      </c>
      <c r="J13" t="s">
        <v>6012</v>
      </c>
      <c r="K13" t="s">
        <v>6023</v>
      </c>
      <c r="L13" t="s">
        <v>6105</v>
      </c>
      <c r="M13" t="s">
        <v>5648</v>
      </c>
      <c r="N13">
        <v>244</v>
      </c>
      <c r="O13" t="s">
        <v>6118</v>
      </c>
      <c r="P13" t="s">
        <v>6127</v>
      </c>
      <c r="Q13" t="s">
        <v>6164</v>
      </c>
      <c r="R13" t="s">
        <v>6165</v>
      </c>
      <c r="S13" t="s">
        <v>6168</v>
      </c>
      <c r="T13">
        <v>25</v>
      </c>
      <c r="U13" t="s">
        <v>6169</v>
      </c>
      <c r="V13" t="s">
        <v>6177</v>
      </c>
      <c r="W13">
        <v>2003</v>
      </c>
      <c r="X13">
        <f>HYPERLINK("http://www.pdbbind.org.cn/quickpdb.asp?quickpdb=1PCG","1PCG")</f>
        <v>0</v>
      </c>
      <c r="Y13">
        <v>1</v>
      </c>
      <c r="Z13">
        <v>1</v>
      </c>
    </row>
    <row r="14" spans="1:26">
      <c r="A14" t="s">
        <v>5660</v>
      </c>
      <c r="B14" t="s">
        <v>5665</v>
      </c>
      <c r="C14" t="s">
        <v>5670</v>
      </c>
      <c r="D14">
        <v>0</v>
      </c>
      <c r="E14">
        <v>0</v>
      </c>
      <c r="I14" t="s">
        <v>5724</v>
      </c>
      <c r="J14" t="s">
        <v>6012</v>
      </c>
      <c r="K14" t="s">
        <v>6024</v>
      </c>
      <c r="L14" t="s">
        <v>5633</v>
      </c>
      <c r="M14" t="s">
        <v>5648</v>
      </c>
      <c r="N14">
        <v>248</v>
      </c>
      <c r="O14" t="s">
        <v>6118</v>
      </c>
      <c r="P14" t="s">
        <v>6128</v>
      </c>
      <c r="Q14" t="s">
        <v>6164</v>
      </c>
      <c r="R14" t="s">
        <v>6167</v>
      </c>
      <c r="S14" t="s">
        <v>6168</v>
      </c>
      <c r="T14">
        <v>0.92</v>
      </c>
      <c r="U14" t="s">
        <v>6169</v>
      </c>
      <c r="V14" t="s">
        <v>6174</v>
      </c>
      <c r="W14">
        <v>2000</v>
      </c>
      <c r="X14">
        <f>HYPERLINK("http://www.pdbbind.org.cn/quickpdb.asp?quickpdb=1QKT","1QKT")</f>
        <v>0</v>
      </c>
      <c r="Y14">
        <v>1</v>
      </c>
      <c r="Z14">
        <v>1</v>
      </c>
    </row>
    <row r="15" spans="1:26">
      <c r="A15" t="s">
        <v>5661</v>
      </c>
      <c r="B15" t="s">
        <v>5666</v>
      </c>
      <c r="C15" t="s">
        <v>5666</v>
      </c>
      <c r="D15">
        <v>1</v>
      </c>
      <c r="E15">
        <v>1</v>
      </c>
      <c r="I15" t="s">
        <v>5725</v>
      </c>
      <c r="J15" t="s">
        <v>6012</v>
      </c>
      <c r="K15" t="s">
        <v>6025</v>
      </c>
      <c r="L15" t="s">
        <v>6107</v>
      </c>
      <c r="M15" t="s">
        <v>5648</v>
      </c>
      <c r="N15">
        <v>250</v>
      </c>
      <c r="O15" t="s">
        <v>6118</v>
      </c>
      <c r="P15" t="s">
        <v>6129</v>
      </c>
      <c r="Q15" t="s">
        <v>6164</v>
      </c>
      <c r="R15" t="s">
        <v>6167</v>
      </c>
      <c r="S15" t="s">
        <v>6168</v>
      </c>
      <c r="T15">
        <v>0.26</v>
      </c>
      <c r="U15" t="s">
        <v>6169</v>
      </c>
      <c r="V15" t="s">
        <v>6178</v>
      </c>
      <c r="W15">
        <v>2000</v>
      </c>
      <c r="X15">
        <f>HYPERLINK("http://www.pdbbind.org.cn/quickpdb.asp?quickpdb=1QKU","1QKU")</f>
        <v>0</v>
      </c>
      <c r="Y15">
        <v>1</v>
      </c>
      <c r="Z15">
        <v>1</v>
      </c>
    </row>
    <row r="16" spans="1:26">
      <c r="A16" t="s">
        <v>5662</v>
      </c>
      <c r="B16" t="s">
        <v>5667</v>
      </c>
      <c r="C16" t="s">
        <v>5667</v>
      </c>
      <c r="D16">
        <v>1</v>
      </c>
      <c r="E16">
        <v>1</v>
      </c>
      <c r="I16" t="s">
        <v>5726</v>
      </c>
      <c r="J16" t="s">
        <v>6012</v>
      </c>
      <c r="K16" t="s">
        <v>6023</v>
      </c>
      <c r="L16" t="s">
        <v>6107</v>
      </c>
      <c r="M16" t="s">
        <v>5648</v>
      </c>
      <c r="N16">
        <v>261</v>
      </c>
      <c r="O16" t="s">
        <v>6118</v>
      </c>
      <c r="P16" t="s">
        <v>6119</v>
      </c>
      <c r="Y16">
        <v>1</v>
      </c>
      <c r="Z16">
        <v>1</v>
      </c>
    </row>
    <row r="17" spans="1:26">
      <c r="A17" t="s">
        <v>5663</v>
      </c>
      <c r="B17" t="s">
        <v>5668</v>
      </c>
      <c r="C17" t="s">
        <v>5671</v>
      </c>
      <c r="D17">
        <v>1</v>
      </c>
      <c r="E17">
        <v>1</v>
      </c>
      <c r="I17" t="s">
        <v>5727</v>
      </c>
      <c r="J17" t="s">
        <v>6012</v>
      </c>
      <c r="K17" t="s">
        <v>6026</v>
      </c>
      <c r="L17" t="s">
        <v>5633</v>
      </c>
      <c r="M17" t="s">
        <v>5648</v>
      </c>
      <c r="N17">
        <v>248</v>
      </c>
      <c r="O17" t="s">
        <v>6118</v>
      </c>
      <c r="P17" t="s">
        <v>6130</v>
      </c>
      <c r="Q17" t="s">
        <v>6164</v>
      </c>
      <c r="R17" t="s">
        <v>6166</v>
      </c>
      <c r="S17" t="s">
        <v>6168</v>
      </c>
      <c r="T17">
        <v>0.8</v>
      </c>
      <c r="U17" t="s">
        <v>6169</v>
      </c>
      <c r="V17" t="s">
        <v>6179</v>
      </c>
      <c r="W17">
        <v>2004</v>
      </c>
      <c r="X17">
        <f>HYPERLINK("http://www.pdbbind.org.cn/quickpdb.asp?quickpdb=1SJ0","1SJ0")</f>
        <v>0</v>
      </c>
      <c r="Y17">
        <v>1</v>
      </c>
      <c r="Z17">
        <v>1</v>
      </c>
    </row>
    <row r="18" spans="1:26">
      <c r="A18" t="s">
        <v>5663</v>
      </c>
      <c r="B18" t="s">
        <v>5669</v>
      </c>
      <c r="C18" t="s">
        <v>5672</v>
      </c>
      <c r="D18">
        <v>0</v>
      </c>
      <c r="E18">
        <v>0</v>
      </c>
      <c r="I18" t="s">
        <v>5728</v>
      </c>
      <c r="J18" t="s">
        <v>6012</v>
      </c>
      <c r="K18" t="s">
        <v>6027</v>
      </c>
      <c r="L18" t="s">
        <v>5633</v>
      </c>
      <c r="M18" t="s">
        <v>5648</v>
      </c>
      <c r="N18">
        <v>254</v>
      </c>
      <c r="O18" t="s">
        <v>6118</v>
      </c>
      <c r="P18" t="s">
        <v>6121</v>
      </c>
      <c r="Q18" t="s">
        <v>6164</v>
      </c>
      <c r="R18" t="s">
        <v>6166</v>
      </c>
      <c r="S18" t="s">
        <v>6168</v>
      </c>
      <c r="T18">
        <v>19</v>
      </c>
      <c r="U18" t="s">
        <v>6169</v>
      </c>
      <c r="V18" t="s">
        <v>6180</v>
      </c>
      <c r="W18">
        <v>2003</v>
      </c>
      <c r="X18">
        <f>HYPERLINK("http://www.pdbbind.org.cn/quickpdb.asp?quickpdb=1UOM","1UOM")</f>
        <v>0</v>
      </c>
      <c r="Y18">
        <v>1</v>
      </c>
      <c r="Z18">
        <v>0</v>
      </c>
    </row>
    <row r="19" spans="1:26">
      <c r="I19" t="s">
        <v>5729</v>
      </c>
      <c r="J19" t="s">
        <v>6012</v>
      </c>
      <c r="K19" t="s">
        <v>6015</v>
      </c>
      <c r="L19" t="s">
        <v>6105</v>
      </c>
      <c r="M19" t="s">
        <v>5648</v>
      </c>
      <c r="N19">
        <v>245</v>
      </c>
      <c r="O19" t="s">
        <v>6118</v>
      </c>
      <c r="P19" t="s">
        <v>6124</v>
      </c>
      <c r="Q19" t="s">
        <v>6164</v>
      </c>
      <c r="R19" t="s">
        <v>6166</v>
      </c>
      <c r="S19" t="s">
        <v>6168</v>
      </c>
      <c r="T19">
        <v>1062.5</v>
      </c>
      <c r="U19" t="s">
        <v>6169</v>
      </c>
      <c r="V19" t="s">
        <v>6181</v>
      </c>
      <c r="W19">
        <v>2005</v>
      </c>
      <c r="X19">
        <f>HYPERLINK("http://www.pdbbind.org.cn/quickpdb.asp?quickpdb=1X7E","1X7E")</f>
        <v>0</v>
      </c>
      <c r="Y19">
        <v>1</v>
      </c>
      <c r="Z19">
        <v>1</v>
      </c>
    </row>
    <row r="20" spans="1:26">
      <c r="A20" s="1" t="s">
        <v>5673</v>
      </c>
      <c r="B20" s="1"/>
      <c r="C20" s="1"/>
      <c r="D20" s="1"/>
      <c r="E20" s="1"/>
      <c r="F20" s="1"/>
      <c r="G20" s="1"/>
      <c r="I20" t="s">
        <v>5730</v>
      </c>
      <c r="J20" t="s">
        <v>6012</v>
      </c>
      <c r="K20" t="s">
        <v>6028</v>
      </c>
      <c r="L20" t="s">
        <v>5633</v>
      </c>
      <c r="M20" t="s">
        <v>5648</v>
      </c>
      <c r="N20">
        <v>245</v>
      </c>
      <c r="O20" t="s">
        <v>6118</v>
      </c>
      <c r="P20" t="s">
        <v>6124</v>
      </c>
      <c r="Q20" t="s">
        <v>6164</v>
      </c>
      <c r="R20" t="s">
        <v>6166</v>
      </c>
      <c r="S20" t="s">
        <v>6168</v>
      </c>
      <c r="T20">
        <v>9</v>
      </c>
      <c r="U20" t="s">
        <v>6169</v>
      </c>
      <c r="V20" t="s">
        <v>6182</v>
      </c>
      <c r="W20">
        <v>2005</v>
      </c>
      <c r="X20">
        <f>HYPERLINK("http://www.pdbbind.org.cn/quickpdb.asp?quickpdb=1X7R","1X7R")</f>
        <v>0</v>
      </c>
      <c r="Y20">
        <v>1</v>
      </c>
      <c r="Z20">
        <v>0</v>
      </c>
    </row>
    <row r="21" spans="1:26">
      <c r="A21" s="14" t="s">
        <v>5674</v>
      </c>
      <c r="B21" s="14" t="s">
        <v>5675</v>
      </c>
      <c r="C21" s="14" t="s">
        <v>5676</v>
      </c>
      <c r="D21" s="14" t="s">
        <v>5677</v>
      </c>
      <c r="E21" s="14" t="s">
        <v>5678</v>
      </c>
      <c r="F21" s="14" t="s">
        <v>5679</v>
      </c>
      <c r="G21" s="14" t="s">
        <v>5680</v>
      </c>
      <c r="I21" t="s">
        <v>5731</v>
      </c>
      <c r="J21" t="s">
        <v>6012</v>
      </c>
      <c r="K21" t="s">
        <v>6029</v>
      </c>
      <c r="L21" t="s">
        <v>5633</v>
      </c>
      <c r="M21" t="s">
        <v>5648</v>
      </c>
      <c r="N21">
        <v>248</v>
      </c>
      <c r="O21" t="s">
        <v>6118</v>
      </c>
      <c r="P21" t="s">
        <v>6130</v>
      </c>
      <c r="Q21" t="s">
        <v>6164</v>
      </c>
      <c r="R21" t="s">
        <v>6166</v>
      </c>
      <c r="S21" t="s">
        <v>6168</v>
      </c>
      <c r="T21">
        <v>0.5</v>
      </c>
      <c r="U21" t="s">
        <v>6169</v>
      </c>
      <c r="V21" t="s">
        <v>6183</v>
      </c>
      <c r="W21">
        <v>2004</v>
      </c>
      <c r="X21">
        <f>HYPERLINK("http://www.pdbbind.org.cn/quickpdb.asp?quickpdb=1XP1","1XP1")</f>
        <v>0</v>
      </c>
      <c r="Y21">
        <v>1</v>
      </c>
      <c r="Z21">
        <v>1</v>
      </c>
    </row>
    <row r="22" spans="1:26">
      <c r="A22" t="s">
        <v>5681</v>
      </c>
      <c r="B22" t="s">
        <v>5633</v>
      </c>
      <c r="C22">
        <v>83.09999999999999</v>
      </c>
      <c r="D22" t="s">
        <v>5694</v>
      </c>
      <c r="E22" t="s">
        <v>5695</v>
      </c>
      <c r="I22" t="s">
        <v>5732</v>
      </c>
      <c r="J22" t="s">
        <v>6012</v>
      </c>
      <c r="K22" t="s">
        <v>6030</v>
      </c>
      <c r="L22" t="s">
        <v>5633</v>
      </c>
      <c r="M22" t="s">
        <v>5648</v>
      </c>
      <c r="N22">
        <v>248</v>
      </c>
      <c r="O22" t="s">
        <v>6118</v>
      </c>
      <c r="P22" t="s">
        <v>6130</v>
      </c>
      <c r="Q22" t="s">
        <v>6164</v>
      </c>
      <c r="R22" t="s">
        <v>6166</v>
      </c>
      <c r="S22" t="s">
        <v>6168</v>
      </c>
      <c r="T22">
        <v>0.4</v>
      </c>
      <c r="U22" t="s">
        <v>6169</v>
      </c>
      <c r="V22" t="s">
        <v>6184</v>
      </c>
      <c r="W22">
        <v>2004</v>
      </c>
      <c r="X22">
        <f>HYPERLINK("http://www.pdbbind.org.cn/quickpdb.asp?quickpdb=1XP6","1XP6")</f>
        <v>0</v>
      </c>
      <c r="Y22">
        <v>1</v>
      </c>
      <c r="Z22">
        <v>1</v>
      </c>
    </row>
    <row r="23" spans="1:26">
      <c r="A23" t="s">
        <v>5682</v>
      </c>
      <c r="B23" t="s">
        <v>5633</v>
      </c>
      <c r="C23">
        <v>83.09999999999999</v>
      </c>
      <c r="D23" t="s">
        <v>5694</v>
      </c>
      <c r="E23" t="s">
        <v>5695</v>
      </c>
      <c r="I23" t="s">
        <v>5733</v>
      </c>
      <c r="J23" t="s">
        <v>6012</v>
      </c>
      <c r="K23" t="s">
        <v>6029</v>
      </c>
      <c r="L23" t="s">
        <v>5633</v>
      </c>
      <c r="M23" t="s">
        <v>5648</v>
      </c>
      <c r="N23">
        <v>248</v>
      </c>
      <c r="O23" t="s">
        <v>6118</v>
      </c>
      <c r="P23" t="s">
        <v>6130</v>
      </c>
      <c r="Q23" t="s">
        <v>6164</v>
      </c>
      <c r="R23" t="s">
        <v>6166</v>
      </c>
      <c r="S23" t="s">
        <v>6168</v>
      </c>
      <c r="T23">
        <v>1.3</v>
      </c>
      <c r="U23" t="s">
        <v>6169</v>
      </c>
      <c r="V23" t="s">
        <v>6185</v>
      </c>
      <c r="W23">
        <v>2004</v>
      </c>
      <c r="X23">
        <f>HYPERLINK("http://www.pdbbind.org.cn/quickpdb.asp?quickpdb=1XP9","1XP9")</f>
        <v>0</v>
      </c>
      <c r="Y23">
        <v>1</v>
      </c>
      <c r="Z23">
        <v>1</v>
      </c>
    </row>
    <row r="24" spans="1:26">
      <c r="A24" t="s">
        <v>5683</v>
      </c>
      <c r="B24" t="s">
        <v>5633</v>
      </c>
      <c r="C24">
        <v>83.09999999999999</v>
      </c>
      <c r="D24" t="s">
        <v>5694</v>
      </c>
      <c r="E24" t="s">
        <v>5695</v>
      </c>
      <c r="I24" t="s">
        <v>5734</v>
      </c>
      <c r="J24" t="s">
        <v>6012</v>
      </c>
      <c r="K24" t="s">
        <v>6031</v>
      </c>
      <c r="L24" t="s">
        <v>5633</v>
      </c>
      <c r="M24" t="s">
        <v>5648</v>
      </c>
      <c r="N24">
        <v>248</v>
      </c>
      <c r="O24" t="s">
        <v>6118</v>
      </c>
      <c r="P24" t="s">
        <v>6130</v>
      </c>
      <c r="Q24" t="s">
        <v>6164</v>
      </c>
      <c r="R24" t="s">
        <v>6166</v>
      </c>
      <c r="S24" t="s">
        <v>6168</v>
      </c>
      <c r="T24">
        <v>1.7</v>
      </c>
      <c r="U24" t="s">
        <v>6169</v>
      </c>
      <c r="V24" t="s">
        <v>6186</v>
      </c>
      <c r="W24">
        <v>2004</v>
      </c>
      <c r="X24">
        <f>HYPERLINK("http://www.pdbbind.org.cn/quickpdb.asp?quickpdb=1XPC","1XPC")</f>
        <v>0</v>
      </c>
      <c r="Y24">
        <v>1</v>
      </c>
      <c r="Z24">
        <v>1</v>
      </c>
    </row>
    <row r="25" spans="1:26">
      <c r="A25" t="s">
        <v>5684</v>
      </c>
      <c r="B25" t="s">
        <v>5633</v>
      </c>
      <c r="C25">
        <v>83.09999999999999</v>
      </c>
      <c r="D25" t="s">
        <v>5694</v>
      </c>
      <c r="E25" t="s">
        <v>5695</v>
      </c>
      <c r="I25" t="s">
        <v>5735</v>
      </c>
      <c r="J25" t="s">
        <v>6012</v>
      </c>
      <c r="K25" t="s">
        <v>6032</v>
      </c>
      <c r="L25" t="s">
        <v>6109</v>
      </c>
      <c r="M25" t="s">
        <v>5648</v>
      </c>
      <c r="N25">
        <v>254</v>
      </c>
      <c r="O25" t="s">
        <v>6118</v>
      </c>
      <c r="P25" t="s">
        <v>6121</v>
      </c>
      <c r="Q25" t="s">
        <v>6164</v>
      </c>
      <c r="R25" t="s">
        <v>6166</v>
      </c>
      <c r="S25" t="s">
        <v>6168</v>
      </c>
      <c r="T25">
        <v>63</v>
      </c>
      <c r="U25" t="s">
        <v>6169</v>
      </c>
      <c r="V25" t="s">
        <v>6187</v>
      </c>
      <c r="W25">
        <v>2005</v>
      </c>
      <c r="X25">
        <f>HYPERLINK("http://www.pdbbind.org.cn/quickpdb.asp?quickpdb=1XQC","1XQC")</f>
        <v>0</v>
      </c>
      <c r="Y25">
        <v>1</v>
      </c>
      <c r="Z25">
        <v>1</v>
      </c>
    </row>
    <row r="26" spans="1:26">
      <c r="A26" t="s">
        <v>5685</v>
      </c>
      <c r="B26" t="s">
        <v>5633</v>
      </c>
      <c r="C26">
        <v>83.09999999999999</v>
      </c>
      <c r="D26" t="s">
        <v>5694</v>
      </c>
      <c r="E26" t="s">
        <v>5695</v>
      </c>
      <c r="I26" t="s">
        <v>5736</v>
      </c>
      <c r="J26" t="s">
        <v>6012</v>
      </c>
      <c r="K26" t="s">
        <v>6026</v>
      </c>
      <c r="L26" t="s">
        <v>5633</v>
      </c>
      <c r="M26" t="s">
        <v>5648</v>
      </c>
      <c r="N26">
        <v>248</v>
      </c>
      <c r="O26" t="s">
        <v>6118</v>
      </c>
      <c r="P26" t="s">
        <v>6130</v>
      </c>
      <c r="Y26">
        <v>1</v>
      </c>
      <c r="Z26">
        <v>1</v>
      </c>
    </row>
    <row r="27" spans="1:26">
      <c r="A27" t="s">
        <v>5686</v>
      </c>
      <c r="B27" t="s">
        <v>5633</v>
      </c>
      <c r="C27">
        <v>83.09999999999999</v>
      </c>
      <c r="D27" t="s">
        <v>5694</v>
      </c>
      <c r="E27" t="s">
        <v>5695</v>
      </c>
      <c r="I27" t="s">
        <v>5737</v>
      </c>
      <c r="J27" t="s">
        <v>6012</v>
      </c>
      <c r="K27" t="s">
        <v>6024</v>
      </c>
      <c r="L27" t="s">
        <v>5633</v>
      </c>
      <c r="M27" t="s">
        <v>5648</v>
      </c>
      <c r="N27">
        <v>248</v>
      </c>
      <c r="O27" t="s">
        <v>6118</v>
      </c>
      <c r="P27" t="s">
        <v>6130</v>
      </c>
      <c r="Y27">
        <v>1</v>
      </c>
      <c r="Z27">
        <v>1</v>
      </c>
    </row>
    <row r="28" spans="1:26">
      <c r="A28" t="s">
        <v>5687</v>
      </c>
      <c r="B28" t="s">
        <v>5633</v>
      </c>
      <c r="C28">
        <v>83</v>
      </c>
      <c r="D28" t="s">
        <v>5694</v>
      </c>
      <c r="E28" t="s">
        <v>5695</v>
      </c>
      <c r="I28" t="s">
        <v>5738</v>
      </c>
      <c r="J28" t="s">
        <v>6012</v>
      </c>
      <c r="K28" t="s">
        <v>6033</v>
      </c>
      <c r="L28" t="s">
        <v>6105</v>
      </c>
      <c r="M28" t="s">
        <v>5648</v>
      </c>
      <c r="N28">
        <v>257</v>
      </c>
      <c r="O28" t="s">
        <v>6118</v>
      </c>
      <c r="P28" t="s">
        <v>6131</v>
      </c>
      <c r="Q28" t="s">
        <v>6164</v>
      </c>
      <c r="R28" t="s">
        <v>6165</v>
      </c>
      <c r="S28" t="s">
        <v>6168</v>
      </c>
      <c r="T28">
        <v>560</v>
      </c>
      <c r="U28" t="s">
        <v>6169</v>
      </c>
      <c r="V28" t="s">
        <v>6188</v>
      </c>
      <c r="W28">
        <v>2006</v>
      </c>
      <c r="X28">
        <f>HYPERLINK("http://www.pdbbind.org.cn/quickpdb.asp?quickpdb=1ZKY","1ZKY")</f>
        <v>0</v>
      </c>
      <c r="Y28">
        <v>1</v>
      </c>
      <c r="Z28">
        <v>1</v>
      </c>
    </row>
    <row r="29" spans="1:26">
      <c r="A29" t="s">
        <v>5688</v>
      </c>
      <c r="B29" t="s">
        <v>5633</v>
      </c>
      <c r="C29">
        <v>83</v>
      </c>
      <c r="D29" t="s">
        <v>5694</v>
      </c>
      <c r="E29" t="s">
        <v>5695</v>
      </c>
      <c r="I29" t="s">
        <v>5739</v>
      </c>
      <c r="J29" t="s">
        <v>6012</v>
      </c>
      <c r="K29" t="s">
        <v>6026</v>
      </c>
      <c r="L29" t="s">
        <v>5633</v>
      </c>
      <c r="M29" t="s">
        <v>5648</v>
      </c>
      <c r="N29">
        <v>248</v>
      </c>
      <c r="O29" t="s">
        <v>6118</v>
      </c>
      <c r="P29" t="s">
        <v>6128</v>
      </c>
      <c r="Q29" t="s">
        <v>6164</v>
      </c>
      <c r="R29" t="s">
        <v>6165</v>
      </c>
      <c r="S29" t="s">
        <v>6168</v>
      </c>
      <c r="T29">
        <v>0.51</v>
      </c>
      <c r="U29" t="s">
        <v>6169</v>
      </c>
      <c r="V29" t="s">
        <v>6189</v>
      </c>
      <c r="W29">
        <v>2005</v>
      </c>
      <c r="X29">
        <f>HYPERLINK("http://www.pdbbind.org.cn/quickpdb.asp?quickpdb=2AYR","2AYR")</f>
        <v>0</v>
      </c>
      <c r="Y29">
        <v>1</v>
      </c>
      <c r="Z29">
        <v>1</v>
      </c>
    </row>
    <row r="30" spans="1:26">
      <c r="A30" t="s">
        <v>5689</v>
      </c>
      <c r="B30" t="s">
        <v>5633</v>
      </c>
      <c r="C30">
        <v>83</v>
      </c>
      <c r="D30" t="s">
        <v>5694</v>
      </c>
      <c r="E30" t="s">
        <v>5695</v>
      </c>
      <c r="I30" t="s">
        <v>5740</v>
      </c>
      <c r="J30" t="s">
        <v>6012</v>
      </c>
      <c r="K30" t="s">
        <v>6029</v>
      </c>
      <c r="L30" t="s">
        <v>6105</v>
      </c>
      <c r="M30" t="s">
        <v>5648</v>
      </c>
      <c r="N30">
        <v>257</v>
      </c>
      <c r="O30" t="s">
        <v>6118</v>
      </c>
      <c r="P30" t="s">
        <v>6131</v>
      </c>
      <c r="Q30" t="s">
        <v>6164</v>
      </c>
      <c r="R30" t="s">
        <v>6165</v>
      </c>
      <c r="S30" t="s">
        <v>6168</v>
      </c>
      <c r="T30">
        <v>1.8</v>
      </c>
      <c r="U30" t="s">
        <v>6170</v>
      </c>
      <c r="V30" t="s">
        <v>6190</v>
      </c>
      <c r="W30">
        <v>2006</v>
      </c>
      <c r="X30">
        <f>HYPERLINK("http://www.pdbbind.org.cn/quickpdb.asp?quickpdb=2B1V","2B1V")</f>
        <v>0</v>
      </c>
      <c r="Y30">
        <v>1</v>
      </c>
      <c r="Z30">
        <v>1</v>
      </c>
    </row>
    <row r="31" spans="1:26">
      <c r="A31" t="s">
        <v>5690</v>
      </c>
      <c r="B31" t="s">
        <v>5633</v>
      </c>
      <c r="C31">
        <v>82.59999999999999</v>
      </c>
      <c r="D31" t="s">
        <v>5694</v>
      </c>
      <c r="E31" t="s">
        <v>5695</v>
      </c>
      <c r="I31" t="s">
        <v>5741</v>
      </c>
      <c r="J31" t="s">
        <v>6012</v>
      </c>
      <c r="K31" t="s">
        <v>6034</v>
      </c>
      <c r="L31" t="s">
        <v>6105</v>
      </c>
      <c r="M31" t="s">
        <v>5648</v>
      </c>
      <c r="N31">
        <v>257</v>
      </c>
      <c r="O31" t="s">
        <v>6118</v>
      </c>
      <c r="P31" t="s">
        <v>6131</v>
      </c>
      <c r="Q31" t="s">
        <v>6164</v>
      </c>
      <c r="R31" t="s">
        <v>6166</v>
      </c>
      <c r="S31" t="s">
        <v>6168</v>
      </c>
      <c r="T31">
        <v>79</v>
      </c>
      <c r="U31" t="s">
        <v>6169</v>
      </c>
      <c r="V31" t="s">
        <v>6191</v>
      </c>
      <c r="W31">
        <v>2006</v>
      </c>
      <c r="X31">
        <f>HYPERLINK("http://www.pdbbind.org.cn/quickpdb.asp?quickpdb=2B1Z","2B1Z")</f>
        <v>0</v>
      </c>
      <c r="Y31">
        <v>1</v>
      </c>
      <c r="Z31">
        <v>1</v>
      </c>
    </row>
    <row r="32" spans="1:26">
      <c r="A32" t="s">
        <v>5691</v>
      </c>
      <c r="B32" t="s">
        <v>5633</v>
      </c>
      <c r="C32">
        <v>81.90000000000001</v>
      </c>
      <c r="D32" t="s">
        <v>5694</v>
      </c>
      <c r="E32" t="s">
        <v>5695</v>
      </c>
      <c r="I32" t="s">
        <v>5742</v>
      </c>
      <c r="J32" t="s">
        <v>6012</v>
      </c>
      <c r="K32" t="s">
        <v>6035</v>
      </c>
      <c r="L32" t="s">
        <v>6105</v>
      </c>
      <c r="M32" t="s">
        <v>5648</v>
      </c>
      <c r="N32">
        <v>257</v>
      </c>
      <c r="O32" t="s">
        <v>6118</v>
      </c>
      <c r="P32" t="s">
        <v>6131</v>
      </c>
      <c r="Y32">
        <v>1</v>
      </c>
      <c r="Z32">
        <v>0</v>
      </c>
    </row>
    <row r="33" spans="1:26">
      <c r="A33" t="s">
        <v>5692</v>
      </c>
      <c r="B33" t="s">
        <v>5633</v>
      </c>
      <c r="C33">
        <v>81.7</v>
      </c>
      <c r="D33" t="s">
        <v>5694</v>
      </c>
      <c r="E33" t="s">
        <v>5696</v>
      </c>
      <c r="I33" t="s">
        <v>5743</v>
      </c>
      <c r="J33" t="s">
        <v>6012</v>
      </c>
      <c r="K33" t="s">
        <v>6028</v>
      </c>
      <c r="L33" t="s">
        <v>6105</v>
      </c>
      <c r="M33" t="s">
        <v>5648</v>
      </c>
      <c r="N33">
        <v>252</v>
      </c>
      <c r="O33" t="s">
        <v>6118</v>
      </c>
      <c r="P33" t="s">
        <v>6132</v>
      </c>
      <c r="Q33" t="s">
        <v>6164</v>
      </c>
      <c r="R33" t="s">
        <v>6167</v>
      </c>
      <c r="S33" t="s">
        <v>6168</v>
      </c>
      <c r="T33">
        <v>34</v>
      </c>
      <c r="U33" t="s">
        <v>6170</v>
      </c>
      <c r="V33" t="s">
        <v>6192</v>
      </c>
      <c r="W33">
        <v>2005</v>
      </c>
      <c r="X33">
        <f>HYPERLINK("http://www.pdbbind.org.cn/quickpdb.asp?quickpdb=2BJ4","2BJ4")</f>
        <v>0</v>
      </c>
      <c r="Y33">
        <v>1</v>
      </c>
      <c r="Z33">
        <v>1</v>
      </c>
    </row>
    <row r="34" spans="1:26">
      <c r="A34" t="s">
        <v>5693</v>
      </c>
      <c r="B34" t="s">
        <v>5633</v>
      </c>
      <c r="C34">
        <v>81.5</v>
      </c>
      <c r="D34" t="s">
        <v>5694</v>
      </c>
      <c r="E34" t="s">
        <v>5696</v>
      </c>
      <c r="I34" t="s">
        <v>5744</v>
      </c>
      <c r="J34" t="s">
        <v>6012</v>
      </c>
      <c r="K34" t="s">
        <v>6035</v>
      </c>
      <c r="L34" t="s">
        <v>6105</v>
      </c>
      <c r="M34" t="s">
        <v>5648</v>
      </c>
      <c r="N34">
        <v>257</v>
      </c>
      <c r="O34" t="s">
        <v>6118</v>
      </c>
      <c r="P34" t="s">
        <v>6131</v>
      </c>
      <c r="Q34" t="s">
        <v>6164</v>
      </c>
      <c r="R34" t="s">
        <v>6165</v>
      </c>
      <c r="S34" t="s">
        <v>6168</v>
      </c>
      <c r="T34">
        <v>570</v>
      </c>
      <c r="U34" t="s">
        <v>6169</v>
      </c>
      <c r="V34" t="s">
        <v>6193</v>
      </c>
      <c r="W34">
        <v>2006</v>
      </c>
      <c r="X34">
        <f>HYPERLINK("http://www.pdbbind.org.cn/quickpdb.asp?quickpdb=2FAI","2FAI")</f>
        <v>0</v>
      </c>
      <c r="Y34">
        <v>1</v>
      </c>
      <c r="Z34">
        <v>1</v>
      </c>
    </row>
    <row r="35" spans="1:26">
      <c r="I35" t="s">
        <v>5745</v>
      </c>
      <c r="J35" t="s">
        <v>6012</v>
      </c>
      <c r="K35" t="s">
        <v>6036</v>
      </c>
      <c r="L35" t="s">
        <v>6105</v>
      </c>
      <c r="M35" t="s">
        <v>5648</v>
      </c>
      <c r="N35">
        <v>257</v>
      </c>
      <c r="O35" t="s">
        <v>6118</v>
      </c>
      <c r="P35" t="s">
        <v>6131</v>
      </c>
      <c r="Y35">
        <v>1</v>
      </c>
      <c r="Z35">
        <v>1</v>
      </c>
    </row>
    <row r="36" spans="1:26">
      <c r="I36" t="s">
        <v>5746</v>
      </c>
      <c r="J36" t="s">
        <v>6012</v>
      </c>
      <c r="K36" t="s">
        <v>6037</v>
      </c>
      <c r="L36" t="s">
        <v>6105</v>
      </c>
      <c r="M36" t="s">
        <v>5648</v>
      </c>
      <c r="N36">
        <v>257</v>
      </c>
      <c r="O36" t="s">
        <v>6118</v>
      </c>
      <c r="P36" t="s">
        <v>6131</v>
      </c>
      <c r="Y36">
        <v>1</v>
      </c>
      <c r="Z36">
        <v>1</v>
      </c>
    </row>
    <row r="37" spans="1:26">
      <c r="I37" t="s">
        <v>5747</v>
      </c>
      <c r="J37" t="s">
        <v>6012</v>
      </c>
      <c r="K37" t="s">
        <v>6019</v>
      </c>
      <c r="L37" t="s">
        <v>6109</v>
      </c>
      <c r="M37" t="s">
        <v>5648</v>
      </c>
      <c r="N37">
        <v>244</v>
      </c>
      <c r="O37" t="s">
        <v>6118</v>
      </c>
      <c r="P37" t="s">
        <v>6127</v>
      </c>
      <c r="Q37" t="s">
        <v>6164</v>
      </c>
      <c r="R37" t="s">
        <v>6165</v>
      </c>
      <c r="S37" t="s">
        <v>6168</v>
      </c>
      <c r="T37">
        <v>2.68</v>
      </c>
      <c r="U37" t="s">
        <v>6169</v>
      </c>
      <c r="V37" t="s">
        <v>6194</v>
      </c>
      <c r="W37">
        <v>2006</v>
      </c>
      <c r="X37">
        <f>HYPERLINK("http://www.pdbbind.org.cn/quickpdb.asp?quickpdb=2I0J","2I0J")</f>
        <v>0</v>
      </c>
      <c r="Y37">
        <v>1</v>
      </c>
      <c r="Z37">
        <v>1</v>
      </c>
    </row>
    <row r="38" spans="1:26">
      <c r="I38" t="s">
        <v>5748</v>
      </c>
      <c r="J38" t="s">
        <v>6012</v>
      </c>
      <c r="K38" t="s">
        <v>6031</v>
      </c>
      <c r="L38" t="s">
        <v>5633</v>
      </c>
      <c r="M38" t="s">
        <v>5648</v>
      </c>
      <c r="N38">
        <v>246</v>
      </c>
      <c r="O38" t="s">
        <v>6118</v>
      </c>
      <c r="P38" t="s">
        <v>6133</v>
      </c>
      <c r="Q38" t="s">
        <v>6164</v>
      </c>
      <c r="R38" t="s">
        <v>6166</v>
      </c>
      <c r="S38" t="s">
        <v>6168</v>
      </c>
      <c r="T38">
        <v>8</v>
      </c>
      <c r="U38" t="s">
        <v>6169</v>
      </c>
      <c r="V38" t="s">
        <v>6195</v>
      </c>
      <c r="W38">
        <v>2007</v>
      </c>
      <c r="X38">
        <f>HYPERLINK("http://www.pdbbind.org.cn/quickpdb.asp?quickpdb=2IOG","2IOG")</f>
        <v>0</v>
      </c>
      <c r="Y38">
        <v>1</v>
      </c>
      <c r="Z38">
        <v>1</v>
      </c>
    </row>
    <row r="39" spans="1:26">
      <c r="I39" t="s">
        <v>5749</v>
      </c>
      <c r="J39" t="s">
        <v>6012</v>
      </c>
      <c r="K39" t="s">
        <v>6021</v>
      </c>
      <c r="L39" t="s">
        <v>6105</v>
      </c>
      <c r="M39" t="s">
        <v>5648</v>
      </c>
      <c r="N39">
        <v>254</v>
      </c>
      <c r="O39" t="s">
        <v>6118</v>
      </c>
      <c r="P39" t="s">
        <v>6134</v>
      </c>
      <c r="Q39" t="s">
        <v>6164</v>
      </c>
      <c r="R39" t="s">
        <v>6166</v>
      </c>
      <c r="S39" t="s">
        <v>6168</v>
      </c>
      <c r="T39">
        <v>1</v>
      </c>
      <c r="U39" t="s">
        <v>6169</v>
      </c>
      <c r="V39" t="s">
        <v>6196</v>
      </c>
      <c r="W39">
        <v>2007</v>
      </c>
      <c r="X39">
        <f>HYPERLINK("http://www.pdbbind.org.cn/quickpdb.asp?quickpdb=2IOK","2IOK")</f>
        <v>0</v>
      </c>
      <c r="Y39">
        <v>1</v>
      </c>
      <c r="Z39">
        <v>1</v>
      </c>
    </row>
    <row r="40" spans="1:26">
      <c r="I40" t="s">
        <v>5750</v>
      </c>
      <c r="J40" t="s">
        <v>6012</v>
      </c>
      <c r="K40" t="s">
        <v>6035</v>
      </c>
      <c r="L40" t="s">
        <v>6107</v>
      </c>
      <c r="M40" t="s">
        <v>5648</v>
      </c>
      <c r="N40">
        <v>252</v>
      </c>
      <c r="O40" t="s">
        <v>6118</v>
      </c>
      <c r="P40" t="s">
        <v>6135</v>
      </c>
      <c r="Y40">
        <v>1</v>
      </c>
      <c r="Z40">
        <v>1</v>
      </c>
    </row>
    <row r="41" spans="1:26">
      <c r="I41" t="s">
        <v>5751</v>
      </c>
      <c r="J41" t="s">
        <v>6012</v>
      </c>
      <c r="K41" t="s">
        <v>6038</v>
      </c>
      <c r="L41" t="s">
        <v>6105</v>
      </c>
      <c r="M41" t="s">
        <v>5648</v>
      </c>
      <c r="N41">
        <v>252</v>
      </c>
      <c r="O41" t="s">
        <v>6118</v>
      </c>
      <c r="P41" t="s">
        <v>6135</v>
      </c>
      <c r="Y41">
        <v>1</v>
      </c>
      <c r="Z41">
        <v>1</v>
      </c>
    </row>
    <row r="42" spans="1:26">
      <c r="I42" t="s">
        <v>5752</v>
      </c>
      <c r="J42" t="s">
        <v>6014</v>
      </c>
      <c r="K42" t="s">
        <v>6016</v>
      </c>
      <c r="L42" t="s">
        <v>6110</v>
      </c>
      <c r="N42">
        <v>19</v>
      </c>
      <c r="O42" t="s">
        <v>6118</v>
      </c>
      <c r="P42" t="s">
        <v>6136</v>
      </c>
      <c r="Q42" t="s">
        <v>6164</v>
      </c>
      <c r="R42" t="s">
        <v>6167</v>
      </c>
      <c r="S42" t="s">
        <v>6168</v>
      </c>
      <c r="T42">
        <v>1.5</v>
      </c>
      <c r="U42" t="s">
        <v>6170</v>
      </c>
      <c r="V42" t="s">
        <v>6197</v>
      </c>
      <c r="W42">
        <v>2012</v>
      </c>
      <c r="X42">
        <f>HYPERLINK("http://www.pdbbind.org.cn/quickpdb.asp?quickpdb=2LLO","2LLO")</f>
        <v>0</v>
      </c>
    </row>
    <row r="43" spans="1:26">
      <c r="I43" t="s">
        <v>5753</v>
      </c>
      <c r="J43" t="s">
        <v>6014</v>
      </c>
      <c r="K43" t="s">
        <v>6016</v>
      </c>
      <c r="L43" t="s">
        <v>6110</v>
      </c>
      <c r="N43">
        <v>19</v>
      </c>
      <c r="O43" t="s">
        <v>6118</v>
      </c>
      <c r="P43" t="s">
        <v>6136</v>
      </c>
      <c r="Q43" t="s">
        <v>6164</v>
      </c>
      <c r="R43" t="s">
        <v>6167</v>
      </c>
      <c r="S43" t="s">
        <v>6168</v>
      </c>
      <c r="T43">
        <v>1.5</v>
      </c>
      <c r="U43" t="s">
        <v>6170</v>
      </c>
      <c r="V43" t="s">
        <v>6198</v>
      </c>
      <c r="W43">
        <v>2012</v>
      </c>
      <c r="X43">
        <f>HYPERLINK("http://www.pdbbind.org.cn/quickpdb.asp?quickpdb=2LLQ","2LLQ")</f>
        <v>0</v>
      </c>
    </row>
    <row r="44" spans="1:26">
      <c r="I44" t="s">
        <v>5660</v>
      </c>
      <c r="J44" t="s">
        <v>6012</v>
      </c>
      <c r="K44" t="s">
        <v>6039</v>
      </c>
      <c r="L44" t="s">
        <v>5633</v>
      </c>
      <c r="M44" t="s">
        <v>5650</v>
      </c>
      <c r="N44">
        <v>298</v>
      </c>
      <c r="O44" t="s">
        <v>6118</v>
      </c>
      <c r="P44" t="s">
        <v>6137</v>
      </c>
      <c r="Y44">
        <v>1</v>
      </c>
      <c r="Z44">
        <v>1</v>
      </c>
    </row>
    <row r="45" spans="1:26">
      <c r="I45" t="s">
        <v>5754</v>
      </c>
      <c r="J45" t="s">
        <v>6012</v>
      </c>
      <c r="K45" t="s">
        <v>6028</v>
      </c>
      <c r="L45" t="s">
        <v>5633</v>
      </c>
      <c r="M45" t="s">
        <v>5648</v>
      </c>
      <c r="N45">
        <v>253</v>
      </c>
      <c r="O45" t="s">
        <v>6118</v>
      </c>
      <c r="P45" t="s">
        <v>6121</v>
      </c>
      <c r="Y45">
        <v>1</v>
      </c>
      <c r="Z45">
        <v>1</v>
      </c>
    </row>
    <row r="46" spans="1:26">
      <c r="I46" t="s">
        <v>5755</v>
      </c>
      <c r="J46" t="s">
        <v>6012</v>
      </c>
      <c r="K46" t="s">
        <v>6040</v>
      </c>
      <c r="L46" t="s">
        <v>6105</v>
      </c>
      <c r="M46" t="s">
        <v>5648</v>
      </c>
      <c r="N46">
        <v>258</v>
      </c>
      <c r="O46" t="s">
        <v>6118</v>
      </c>
      <c r="P46" t="s">
        <v>6131</v>
      </c>
      <c r="Q46" t="s">
        <v>6164</v>
      </c>
      <c r="R46" t="s">
        <v>6167</v>
      </c>
      <c r="S46" t="s">
        <v>6168</v>
      </c>
      <c r="T46">
        <v>50</v>
      </c>
      <c r="U46" t="s">
        <v>6171</v>
      </c>
      <c r="V46" t="s">
        <v>6199</v>
      </c>
      <c r="W46">
        <v>2007</v>
      </c>
      <c r="X46">
        <f>HYPERLINK("http://www.pdbbind.org.cn/quickpdb.asp?quickpdb=2P15","2P15")</f>
        <v>0</v>
      </c>
      <c r="Y46">
        <v>1</v>
      </c>
      <c r="Z46">
        <v>1</v>
      </c>
    </row>
    <row r="47" spans="1:26">
      <c r="I47" t="s">
        <v>5756</v>
      </c>
      <c r="J47" t="s">
        <v>6012</v>
      </c>
      <c r="K47" t="s">
        <v>6041</v>
      </c>
      <c r="L47" t="s">
        <v>6105</v>
      </c>
      <c r="M47" t="s">
        <v>5648</v>
      </c>
      <c r="N47">
        <v>248</v>
      </c>
      <c r="O47" t="s">
        <v>6118</v>
      </c>
      <c r="P47" t="s">
        <v>6128</v>
      </c>
      <c r="Q47" t="s">
        <v>6164</v>
      </c>
      <c r="R47" t="s">
        <v>6165</v>
      </c>
      <c r="S47" t="s">
        <v>6168</v>
      </c>
      <c r="T47">
        <v>0.29</v>
      </c>
      <c r="U47" t="s">
        <v>6169</v>
      </c>
      <c r="V47" t="s">
        <v>6200</v>
      </c>
      <c r="W47">
        <v>2007</v>
      </c>
      <c r="X47">
        <f>HYPERLINK("http://www.pdbbind.org.cn/quickpdb.asp?quickpdb=2POG","2POG")</f>
        <v>0</v>
      </c>
      <c r="Y47">
        <v>1</v>
      </c>
      <c r="Z47">
        <v>1</v>
      </c>
    </row>
    <row r="48" spans="1:26">
      <c r="I48" t="s">
        <v>5757</v>
      </c>
      <c r="J48" t="s">
        <v>6012</v>
      </c>
      <c r="K48" t="s">
        <v>6023</v>
      </c>
      <c r="L48" t="s">
        <v>6105</v>
      </c>
      <c r="M48" t="s">
        <v>5648</v>
      </c>
      <c r="N48">
        <v>258</v>
      </c>
      <c r="O48" t="s">
        <v>6118</v>
      </c>
      <c r="P48" t="s">
        <v>6131</v>
      </c>
      <c r="Y48">
        <v>1</v>
      </c>
      <c r="Z48">
        <v>1</v>
      </c>
    </row>
    <row r="49" spans="9:26">
      <c r="I49" t="s">
        <v>5758</v>
      </c>
      <c r="J49" t="s">
        <v>6012</v>
      </c>
      <c r="K49" t="s">
        <v>6022</v>
      </c>
      <c r="L49" t="s">
        <v>6105</v>
      </c>
      <c r="M49" t="s">
        <v>5648</v>
      </c>
      <c r="N49">
        <v>248</v>
      </c>
      <c r="O49" t="s">
        <v>6118</v>
      </c>
      <c r="P49" t="s">
        <v>6128</v>
      </c>
      <c r="Q49" t="s">
        <v>6164</v>
      </c>
      <c r="R49" t="s">
        <v>6165</v>
      </c>
      <c r="S49" t="s">
        <v>6168</v>
      </c>
      <c r="T49">
        <v>8.300000000000001</v>
      </c>
      <c r="U49" t="s">
        <v>6169</v>
      </c>
      <c r="V49" t="s">
        <v>6201</v>
      </c>
      <c r="W49">
        <v>2007</v>
      </c>
      <c r="X49">
        <f>HYPERLINK("http://www.pdbbind.org.cn/quickpdb.asp?quickpdb=2Q70","2Q70")</f>
        <v>0</v>
      </c>
      <c r="Y49">
        <v>1</v>
      </c>
      <c r="Z49">
        <v>1</v>
      </c>
    </row>
    <row r="50" spans="9:26">
      <c r="I50" t="s">
        <v>5759</v>
      </c>
      <c r="J50" t="s">
        <v>6012</v>
      </c>
      <c r="K50" t="s">
        <v>6018</v>
      </c>
      <c r="L50" t="s">
        <v>6105</v>
      </c>
      <c r="M50" t="s">
        <v>5648</v>
      </c>
      <c r="N50">
        <v>258</v>
      </c>
      <c r="O50" t="s">
        <v>6118</v>
      </c>
      <c r="P50" t="s">
        <v>6131</v>
      </c>
      <c r="Y50">
        <v>1</v>
      </c>
      <c r="Z50">
        <v>1</v>
      </c>
    </row>
    <row r="51" spans="9:26">
      <c r="I51" t="s">
        <v>5760</v>
      </c>
      <c r="J51" t="s">
        <v>6012</v>
      </c>
      <c r="K51" t="s">
        <v>6042</v>
      </c>
      <c r="L51" t="s">
        <v>6105</v>
      </c>
      <c r="M51" t="s">
        <v>5648</v>
      </c>
      <c r="N51">
        <v>258</v>
      </c>
      <c r="O51" t="s">
        <v>6118</v>
      </c>
      <c r="P51" t="s">
        <v>6131</v>
      </c>
      <c r="Q51" t="s">
        <v>6164</v>
      </c>
      <c r="R51" t="s">
        <v>6166</v>
      </c>
      <c r="S51" t="s">
        <v>6168</v>
      </c>
      <c r="T51">
        <v>0.99</v>
      </c>
      <c r="U51" t="s">
        <v>6170</v>
      </c>
      <c r="V51" t="s">
        <v>6202</v>
      </c>
      <c r="W51">
        <v>2008</v>
      </c>
      <c r="X51">
        <f>HYPERLINK("http://www.pdbbind.org.cn/quickpdb.asp?quickpdb=2QA8","2QA8")</f>
        <v>0</v>
      </c>
      <c r="Y51">
        <v>1</v>
      </c>
      <c r="Z51">
        <v>1</v>
      </c>
    </row>
    <row r="52" spans="9:26">
      <c r="I52" t="s">
        <v>5761</v>
      </c>
      <c r="J52" t="s">
        <v>6012</v>
      </c>
      <c r="K52" t="s">
        <v>6043</v>
      </c>
      <c r="L52" t="s">
        <v>6105</v>
      </c>
      <c r="M52" t="s">
        <v>5648</v>
      </c>
      <c r="N52">
        <v>258</v>
      </c>
      <c r="O52" t="s">
        <v>6118</v>
      </c>
      <c r="P52" t="s">
        <v>6131</v>
      </c>
      <c r="Y52">
        <v>1</v>
      </c>
      <c r="Z52">
        <v>1</v>
      </c>
    </row>
    <row r="53" spans="9:26">
      <c r="I53" t="s">
        <v>5762</v>
      </c>
      <c r="J53" t="s">
        <v>6012</v>
      </c>
      <c r="K53" t="s">
        <v>6021</v>
      </c>
      <c r="L53" t="s">
        <v>6105</v>
      </c>
      <c r="M53" t="s">
        <v>5648</v>
      </c>
      <c r="N53">
        <v>248</v>
      </c>
      <c r="O53" t="s">
        <v>6118</v>
      </c>
      <c r="P53" t="s">
        <v>6128</v>
      </c>
      <c r="Q53" t="s">
        <v>6164</v>
      </c>
      <c r="R53" t="s">
        <v>6165</v>
      </c>
      <c r="S53" t="s">
        <v>6168</v>
      </c>
      <c r="T53">
        <v>11</v>
      </c>
      <c r="U53" t="s">
        <v>6169</v>
      </c>
      <c r="V53" t="s">
        <v>6203</v>
      </c>
      <c r="W53">
        <v>2007</v>
      </c>
      <c r="X53">
        <f>HYPERLINK("http://www.pdbbind.org.cn/quickpdb.asp?quickpdb=2QE4","2QE4")</f>
        <v>0</v>
      </c>
      <c r="Y53">
        <v>1</v>
      </c>
      <c r="Z53">
        <v>1</v>
      </c>
    </row>
    <row r="54" spans="9:26">
      <c r="I54" t="s">
        <v>5763</v>
      </c>
      <c r="J54" t="s">
        <v>6012</v>
      </c>
      <c r="K54" t="s">
        <v>6044</v>
      </c>
      <c r="L54" t="s">
        <v>6105</v>
      </c>
      <c r="M54" t="s">
        <v>5648</v>
      </c>
      <c r="N54">
        <v>258</v>
      </c>
      <c r="O54" t="s">
        <v>6118</v>
      </c>
      <c r="P54" t="s">
        <v>6131</v>
      </c>
      <c r="Y54">
        <v>1</v>
      </c>
      <c r="Z54">
        <v>1</v>
      </c>
    </row>
    <row r="55" spans="9:26">
      <c r="I55" t="s">
        <v>5764</v>
      </c>
      <c r="J55" t="s">
        <v>6012</v>
      </c>
      <c r="K55" t="s">
        <v>6045</v>
      </c>
      <c r="L55" t="s">
        <v>6105</v>
      </c>
      <c r="M55" t="s">
        <v>5648</v>
      </c>
      <c r="N55">
        <v>258</v>
      </c>
      <c r="O55" t="s">
        <v>6118</v>
      </c>
      <c r="P55" t="s">
        <v>6131</v>
      </c>
      <c r="Y55">
        <v>1</v>
      </c>
      <c r="Z55">
        <v>0</v>
      </c>
    </row>
    <row r="56" spans="9:26">
      <c r="I56" t="s">
        <v>5765</v>
      </c>
      <c r="J56" t="s">
        <v>6012</v>
      </c>
      <c r="K56" t="s">
        <v>6023</v>
      </c>
      <c r="L56" t="s">
        <v>6105</v>
      </c>
      <c r="M56" t="s">
        <v>5648</v>
      </c>
      <c r="N56">
        <v>258</v>
      </c>
      <c r="O56" t="s">
        <v>6118</v>
      </c>
      <c r="P56" t="s">
        <v>6131</v>
      </c>
      <c r="Q56" t="s">
        <v>6164</v>
      </c>
      <c r="R56" t="s">
        <v>6166</v>
      </c>
      <c r="S56" t="s">
        <v>6168</v>
      </c>
      <c r="T56">
        <v>1</v>
      </c>
      <c r="U56" t="s">
        <v>6170</v>
      </c>
      <c r="V56" t="s">
        <v>6204</v>
      </c>
      <c r="W56">
        <v>2008</v>
      </c>
      <c r="X56">
        <f>HYPERLINK("http://www.pdbbind.org.cn/quickpdb.asp?quickpdb=2QH6","2QH6")</f>
        <v>0</v>
      </c>
      <c r="Y56">
        <v>1</v>
      </c>
      <c r="Z56">
        <v>1</v>
      </c>
    </row>
    <row r="57" spans="9:26">
      <c r="I57" t="s">
        <v>5766</v>
      </c>
      <c r="J57" t="s">
        <v>6012</v>
      </c>
      <c r="K57" t="s">
        <v>6028</v>
      </c>
      <c r="L57" t="s">
        <v>6105</v>
      </c>
      <c r="M57" t="s">
        <v>5648</v>
      </c>
      <c r="N57">
        <v>258</v>
      </c>
      <c r="O57" t="s">
        <v>6118</v>
      </c>
      <c r="P57" t="s">
        <v>6131</v>
      </c>
      <c r="Y57">
        <v>1</v>
      </c>
      <c r="Z57">
        <v>1</v>
      </c>
    </row>
    <row r="58" spans="9:26">
      <c r="I58" t="s">
        <v>5767</v>
      </c>
      <c r="J58" t="s">
        <v>6012</v>
      </c>
      <c r="K58" t="s">
        <v>6042</v>
      </c>
      <c r="L58" t="s">
        <v>6105</v>
      </c>
      <c r="M58" t="s">
        <v>5648</v>
      </c>
      <c r="N58">
        <v>258</v>
      </c>
      <c r="O58" t="s">
        <v>6118</v>
      </c>
      <c r="P58" t="s">
        <v>6131</v>
      </c>
      <c r="Y58">
        <v>1</v>
      </c>
      <c r="Z58">
        <v>1</v>
      </c>
    </row>
    <row r="59" spans="9:26">
      <c r="I59" t="s">
        <v>5768</v>
      </c>
      <c r="J59" t="s">
        <v>6012</v>
      </c>
      <c r="K59" t="s">
        <v>6037</v>
      </c>
      <c r="L59" t="s">
        <v>6105</v>
      </c>
      <c r="M59" t="s">
        <v>5648</v>
      </c>
      <c r="N59">
        <v>258</v>
      </c>
      <c r="O59" t="s">
        <v>6118</v>
      </c>
      <c r="P59" t="s">
        <v>6131</v>
      </c>
      <c r="Y59">
        <v>1</v>
      </c>
      <c r="Z59">
        <v>1</v>
      </c>
    </row>
    <row r="60" spans="9:26">
      <c r="I60" t="s">
        <v>5769</v>
      </c>
      <c r="J60" t="s">
        <v>6012</v>
      </c>
      <c r="K60" t="s">
        <v>6030</v>
      </c>
      <c r="L60" t="s">
        <v>6105</v>
      </c>
      <c r="M60" t="s">
        <v>5648</v>
      </c>
      <c r="N60">
        <v>258</v>
      </c>
      <c r="O60" t="s">
        <v>6118</v>
      </c>
      <c r="P60" t="s">
        <v>6131</v>
      </c>
      <c r="Y60">
        <v>1</v>
      </c>
      <c r="Z60">
        <v>1</v>
      </c>
    </row>
    <row r="61" spans="9:26">
      <c r="I61" t="s">
        <v>5770</v>
      </c>
      <c r="J61" t="s">
        <v>6012</v>
      </c>
      <c r="K61" t="s">
        <v>6046</v>
      </c>
      <c r="L61" t="s">
        <v>6105</v>
      </c>
      <c r="M61" t="s">
        <v>5648</v>
      </c>
      <c r="N61">
        <v>258</v>
      </c>
      <c r="O61" t="s">
        <v>6118</v>
      </c>
      <c r="P61" t="s">
        <v>6131</v>
      </c>
      <c r="Y61">
        <v>1</v>
      </c>
      <c r="Z61">
        <v>1</v>
      </c>
    </row>
    <row r="62" spans="9:26">
      <c r="I62" t="s">
        <v>5771</v>
      </c>
      <c r="J62" t="s">
        <v>6012</v>
      </c>
      <c r="K62" t="s">
        <v>6028</v>
      </c>
      <c r="L62" t="s">
        <v>6105</v>
      </c>
      <c r="M62" t="s">
        <v>5648</v>
      </c>
      <c r="N62">
        <v>248</v>
      </c>
      <c r="O62" t="s">
        <v>6118</v>
      </c>
      <c r="P62" t="s">
        <v>6128</v>
      </c>
      <c r="Q62" t="s">
        <v>6164</v>
      </c>
      <c r="R62" t="s">
        <v>6165</v>
      </c>
      <c r="S62" t="s">
        <v>6168</v>
      </c>
      <c r="T62">
        <v>0.44</v>
      </c>
      <c r="U62" t="s">
        <v>6169</v>
      </c>
      <c r="V62" t="s">
        <v>6205</v>
      </c>
      <c r="W62">
        <v>2008</v>
      </c>
      <c r="X62">
        <f>HYPERLINK("http://www.pdbbind.org.cn/quickpdb.asp?quickpdb=2R6W","2R6W")</f>
        <v>0</v>
      </c>
      <c r="Y62">
        <v>1</v>
      </c>
      <c r="Z62">
        <v>1</v>
      </c>
    </row>
    <row r="63" spans="9:26">
      <c r="I63" t="s">
        <v>5772</v>
      </c>
      <c r="J63" t="s">
        <v>6012</v>
      </c>
      <c r="K63" t="s">
        <v>6028</v>
      </c>
      <c r="L63" t="s">
        <v>6105</v>
      </c>
      <c r="M63" t="s">
        <v>5648</v>
      </c>
      <c r="N63">
        <v>248</v>
      </c>
      <c r="O63" t="s">
        <v>6118</v>
      </c>
      <c r="P63" t="s">
        <v>6128</v>
      </c>
      <c r="Q63" t="s">
        <v>6164</v>
      </c>
      <c r="R63" t="s">
        <v>6165</v>
      </c>
      <c r="S63" t="s">
        <v>6168</v>
      </c>
      <c r="T63">
        <v>0.32</v>
      </c>
      <c r="U63" t="s">
        <v>6169</v>
      </c>
      <c r="V63" t="s">
        <v>6206</v>
      </c>
      <c r="W63">
        <v>2008</v>
      </c>
      <c r="X63">
        <f>HYPERLINK("http://www.pdbbind.org.cn/quickpdb.asp?quickpdb=2R6Y","2R6Y")</f>
        <v>0</v>
      </c>
      <c r="Y63">
        <v>1</v>
      </c>
      <c r="Z63">
        <v>1</v>
      </c>
    </row>
    <row r="64" spans="9:26">
      <c r="I64" t="s">
        <v>5773</v>
      </c>
      <c r="J64" t="s">
        <v>6012</v>
      </c>
      <c r="K64" t="s">
        <v>6018</v>
      </c>
      <c r="L64" t="s">
        <v>5633</v>
      </c>
      <c r="M64" t="s">
        <v>5648</v>
      </c>
      <c r="N64">
        <v>252</v>
      </c>
      <c r="O64" t="s">
        <v>6118</v>
      </c>
      <c r="P64" t="s">
        <v>6138</v>
      </c>
      <c r="Y64">
        <v>1</v>
      </c>
      <c r="Z64">
        <v>1</v>
      </c>
    </row>
    <row r="65" spans="9:26">
      <c r="I65" t="s">
        <v>5774</v>
      </c>
      <c r="J65" t="s">
        <v>6012</v>
      </c>
      <c r="K65" t="s">
        <v>6047</v>
      </c>
      <c r="L65" t="s">
        <v>6110</v>
      </c>
      <c r="M65" t="s">
        <v>5648</v>
      </c>
      <c r="N65">
        <v>255</v>
      </c>
      <c r="O65" t="s">
        <v>6118</v>
      </c>
      <c r="P65" t="s">
        <v>6139</v>
      </c>
      <c r="Y65">
        <v>0</v>
      </c>
      <c r="Z65">
        <v>0</v>
      </c>
    </row>
    <row r="66" spans="9:26">
      <c r="I66" t="s">
        <v>5775</v>
      </c>
      <c r="J66" t="s">
        <v>6012</v>
      </c>
      <c r="K66" t="s">
        <v>6048</v>
      </c>
      <c r="L66" t="s">
        <v>6110</v>
      </c>
      <c r="N66">
        <v>10</v>
      </c>
      <c r="O66" t="s">
        <v>6118</v>
      </c>
      <c r="Y66">
        <v>1</v>
      </c>
      <c r="Z66">
        <v>1</v>
      </c>
    </row>
    <row r="67" spans="9:26">
      <c r="I67" t="s">
        <v>5776</v>
      </c>
      <c r="J67" t="s">
        <v>6012</v>
      </c>
      <c r="K67" t="s">
        <v>6049</v>
      </c>
      <c r="L67" t="s">
        <v>6110</v>
      </c>
      <c r="N67">
        <v>10</v>
      </c>
      <c r="O67" t="s">
        <v>6118</v>
      </c>
      <c r="P67" t="s">
        <v>6140</v>
      </c>
      <c r="Y67">
        <v>1</v>
      </c>
      <c r="Z67">
        <v>1</v>
      </c>
    </row>
    <row r="68" spans="9:26">
      <c r="I68" t="s">
        <v>5777</v>
      </c>
      <c r="J68" t="s">
        <v>6012</v>
      </c>
      <c r="K68" t="s">
        <v>6050</v>
      </c>
      <c r="L68" t="s">
        <v>6110</v>
      </c>
      <c r="N68">
        <v>10</v>
      </c>
      <c r="O68" t="s">
        <v>6118</v>
      </c>
      <c r="P68" t="s">
        <v>6140</v>
      </c>
      <c r="Q68" t="s">
        <v>6164</v>
      </c>
      <c r="R68" t="s">
        <v>6166</v>
      </c>
      <c r="S68" t="s">
        <v>6168</v>
      </c>
      <c r="T68">
        <v>2.5</v>
      </c>
      <c r="U68" t="s">
        <v>6170</v>
      </c>
      <c r="V68" t="s">
        <v>6207</v>
      </c>
      <c r="W68">
        <v>2008</v>
      </c>
      <c r="X68">
        <f>HYPERLINK("http://www.pdbbind.org.cn/quickpdb.asp?quickpdb=3CBP","3CBP")</f>
        <v>0</v>
      </c>
      <c r="Y68">
        <v>1</v>
      </c>
      <c r="Z68">
        <v>0</v>
      </c>
    </row>
    <row r="69" spans="9:26">
      <c r="I69" t="s">
        <v>5778</v>
      </c>
      <c r="J69" t="s">
        <v>6012</v>
      </c>
      <c r="K69" t="s">
        <v>6021</v>
      </c>
      <c r="L69" t="s">
        <v>6105</v>
      </c>
      <c r="M69" t="s">
        <v>5648</v>
      </c>
      <c r="N69">
        <v>255</v>
      </c>
      <c r="O69" t="s">
        <v>6118</v>
      </c>
      <c r="P69" t="s">
        <v>6139</v>
      </c>
      <c r="Y69">
        <v>1</v>
      </c>
      <c r="Z69">
        <v>1</v>
      </c>
    </row>
    <row r="70" spans="9:26">
      <c r="I70" t="s">
        <v>5779</v>
      </c>
      <c r="J70" t="s">
        <v>6012</v>
      </c>
      <c r="K70" t="s">
        <v>6051</v>
      </c>
      <c r="L70" t="s">
        <v>6105</v>
      </c>
      <c r="M70" t="s">
        <v>5648</v>
      </c>
      <c r="N70">
        <v>261</v>
      </c>
      <c r="O70" t="s">
        <v>6118</v>
      </c>
      <c r="P70" t="s">
        <v>6141</v>
      </c>
      <c r="Q70" t="s">
        <v>6164</v>
      </c>
      <c r="R70" t="s">
        <v>6165</v>
      </c>
      <c r="S70" t="s">
        <v>6168</v>
      </c>
      <c r="T70">
        <v>0.126</v>
      </c>
      <c r="U70" t="s">
        <v>6169</v>
      </c>
      <c r="V70" t="s">
        <v>6208</v>
      </c>
      <c r="W70">
        <v>1999</v>
      </c>
      <c r="X70">
        <f>HYPERLINK("http://www.pdbbind.org.cn/quickpdb.asp?quickpdb=3ERD","3ERD")</f>
        <v>0</v>
      </c>
      <c r="Y70">
        <v>1</v>
      </c>
      <c r="Z70">
        <v>1</v>
      </c>
    </row>
    <row r="71" spans="9:26">
      <c r="I71" t="s">
        <v>5780</v>
      </c>
      <c r="J71" t="s">
        <v>6012</v>
      </c>
      <c r="K71" t="s">
        <v>6026</v>
      </c>
      <c r="L71" t="s">
        <v>5633</v>
      </c>
      <c r="M71" t="s">
        <v>5648</v>
      </c>
      <c r="N71">
        <v>261</v>
      </c>
      <c r="O71" t="s">
        <v>6118</v>
      </c>
      <c r="P71" t="s">
        <v>6141</v>
      </c>
      <c r="Q71" t="s">
        <v>6164</v>
      </c>
      <c r="R71" t="s">
        <v>6165</v>
      </c>
      <c r="S71" t="s">
        <v>6168</v>
      </c>
      <c r="T71">
        <v>0.249</v>
      </c>
      <c r="U71" t="s">
        <v>6169</v>
      </c>
      <c r="V71" t="s">
        <v>6209</v>
      </c>
      <c r="W71">
        <v>1999</v>
      </c>
      <c r="X71">
        <f>HYPERLINK("http://www.pdbbind.org.cn/quickpdb.asp?quickpdb=3ERT","3ERT")</f>
        <v>0</v>
      </c>
      <c r="Y71">
        <v>1</v>
      </c>
      <c r="Z71">
        <v>1</v>
      </c>
    </row>
    <row r="72" spans="9:26">
      <c r="I72" t="s">
        <v>5781</v>
      </c>
      <c r="J72" t="s">
        <v>6012</v>
      </c>
      <c r="K72" t="s">
        <v>6052</v>
      </c>
      <c r="L72" t="s">
        <v>6105</v>
      </c>
      <c r="M72" t="s">
        <v>5648</v>
      </c>
      <c r="N72">
        <v>253</v>
      </c>
      <c r="O72" t="s">
        <v>6118</v>
      </c>
      <c r="P72" t="s">
        <v>6142</v>
      </c>
      <c r="Y72">
        <v>1</v>
      </c>
      <c r="Z72">
        <v>1</v>
      </c>
    </row>
    <row r="73" spans="9:26">
      <c r="I73" t="s">
        <v>5782</v>
      </c>
      <c r="J73" t="s">
        <v>6012</v>
      </c>
      <c r="K73" t="s">
        <v>6053</v>
      </c>
      <c r="L73" t="s">
        <v>6105</v>
      </c>
      <c r="M73" t="s">
        <v>5648</v>
      </c>
      <c r="N73">
        <v>253</v>
      </c>
      <c r="O73" t="s">
        <v>6118</v>
      </c>
      <c r="P73" t="s">
        <v>6142</v>
      </c>
      <c r="Y73">
        <v>1</v>
      </c>
      <c r="Z73">
        <v>1</v>
      </c>
    </row>
    <row r="74" spans="9:26">
      <c r="I74" t="s">
        <v>5783</v>
      </c>
      <c r="J74" t="s">
        <v>6012</v>
      </c>
      <c r="K74" t="s">
        <v>6026</v>
      </c>
      <c r="L74" t="s">
        <v>6105</v>
      </c>
      <c r="M74" t="s">
        <v>5648</v>
      </c>
      <c r="N74">
        <v>253</v>
      </c>
      <c r="O74" t="s">
        <v>6118</v>
      </c>
      <c r="P74" t="s">
        <v>6142</v>
      </c>
      <c r="Y74">
        <v>1</v>
      </c>
      <c r="Z74">
        <v>1</v>
      </c>
    </row>
    <row r="75" spans="9:26">
      <c r="I75" t="s">
        <v>5784</v>
      </c>
      <c r="J75" t="s">
        <v>6012</v>
      </c>
      <c r="K75" t="s">
        <v>6051</v>
      </c>
      <c r="L75" t="s">
        <v>6109</v>
      </c>
      <c r="M75" t="s">
        <v>5648</v>
      </c>
      <c r="N75">
        <v>258</v>
      </c>
      <c r="O75" t="s">
        <v>6118</v>
      </c>
      <c r="P75" t="s">
        <v>6143</v>
      </c>
      <c r="Y75">
        <v>1</v>
      </c>
      <c r="Z75">
        <v>1</v>
      </c>
    </row>
    <row r="76" spans="9:26">
      <c r="I76" t="s">
        <v>5785</v>
      </c>
      <c r="J76" t="s">
        <v>6012</v>
      </c>
      <c r="K76" t="s">
        <v>6037</v>
      </c>
      <c r="L76" t="s">
        <v>6109</v>
      </c>
      <c r="M76" t="s">
        <v>5648</v>
      </c>
      <c r="N76">
        <v>258</v>
      </c>
      <c r="O76" t="s">
        <v>6118</v>
      </c>
      <c r="P76" t="s">
        <v>6143</v>
      </c>
      <c r="Y76">
        <v>1</v>
      </c>
      <c r="Z76">
        <v>1</v>
      </c>
    </row>
    <row r="77" spans="9:26">
      <c r="I77" t="s">
        <v>5786</v>
      </c>
      <c r="J77" t="s">
        <v>6012</v>
      </c>
      <c r="K77" t="s">
        <v>6037</v>
      </c>
      <c r="L77" t="s">
        <v>6109</v>
      </c>
      <c r="M77" t="s">
        <v>5648</v>
      </c>
      <c r="N77">
        <v>258</v>
      </c>
      <c r="O77" t="s">
        <v>6118</v>
      </c>
      <c r="P77" t="s">
        <v>6143</v>
      </c>
      <c r="Y77">
        <v>1</v>
      </c>
      <c r="Z77">
        <v>1</v>
      </c>
    </row>
    <row r="78" spans="9:26">
      <c r="I78" t="s">
        <v>5787</v>
      </c>
      <c r="J78" t="s">
        <v>6012</v>
      </c>
      <c r="K78" t="s">
        <v>6032</v>
      </c>
      <c r="L78" t="s">
        <v>6105</v>
      </c>
      <c r="M78" t="s">
        <v>5648</v>
      </c>
      <c r="N78">
        <v>260</v>
      </c>
      <c r="O78" t="s">
        <v>6118</v>
      </c>
      <c r="P78" t="s">
        <v>6131</v>
      </c>
    </row>
    <row r="79" spans="9:26">
      <c r="I79" t="s">
        <v>5788</v>
      </c>
      <c r="J79" t="s">
        <v>6012</v>
      </c>
      <c r="K79" t="s">
        <v>6024</v>
      </c>
      <c r="L79" t="s">
        <v>6105</v>
      </c>
      <c r="M79" t="s">
        <v>5648</v>
      </c>
      <c r="N79">
        <v>251</v>
      </c>
      <c r="O79" t="s">
        <v>6118</v>
      </c>
      <c r="P79" t="s">
        <v>6144</v>
      </c>
    </row>
    <row r="80" spans="9:26">
      <c r="I80" t="s">
        <v>5789</v>
      </c>
      <c r="J80" t="s">
        <v>6012</v>
      </c>
      <c r="K80" t="s">
        <v>6032</v>
      </c>
      <c r="L80" t="s">
        <v>6105</v>
      </c>
      <c r="M80" t="s">
        <v>5648</v>
      </c>
      <c r="N80">
        <v>251</v>
      </c>
      <c r="O80" t="s">
        <v>6118</v>
      </c>
      <c r="P80" t="s">
        <v>6144</v>
      </c>
    </row>
    <row r="81" spans="9:24">
      <c r="I81" t="s">
        <v>5790</v>
      </c>
      <c r="J81" t="s">
        <v>6012</v>
      </c>
      <c r="K81" t="s">
        <v>6035</v>
      </c>
      <c r="L81" t="s">
        <v>6109</v>
      </c>
      <c r="M81" t="s">
        <v>5648</v>
      </c>
      <c r="N81">
        <v>251</v>
      </c>
      <c r="O81" t="s">
        <v>6118</v>
      </c>
      <c r="P81" t="s">
        <v>6144</v>
      </c>
    </row>
    <row r="82" spans="9:24">
      <c r="I82" t="s">
        <v>5791</v>
      </c>
      <c r="J82" t="s">
        <v>6012</v>
      </c>
      <c r="K82" t="s">
        <v>6031</v>
      </c>
      <c r="L82" t="s">
        <v>6105</v>
      </c>
      <c r="M82" t="s">
        <v>5648</v>
      </c>
      <c r="N82">
        <v>251</v>
      </c>
      <c r="O82" t="s">
        <v>6118</v>
      </c>
      <c r="P82" t="s">
        <v>6144</v>
      </c>
    </row>
    <row r="83" spans="9:24">
      <c r="I83" t="s">
        <v>5792</v>
      </c>
      <c r="J83" t="s">
        <v>6012</v>
      </c>
      <c r="K83" t="s">
        <v>6018</v>
      </c>
      <c r="L83" t="s">
        <v>6108</v>
      </c>
      <c r="M83" t="s">
        <v>5649</v>
      </c>
      <c r="N83">
        <v>71</v>
      </c>
      <c r="O83" t="s">
        <v>6118</v>
      </c>
      <c r="P83" t="s">
        <v>6145</v>
      </c>
    </row>
    <row r="84" spans="9:24">
      <c r="I84" t="s">
        <v>5793</v>
      </c>
      <c r="J84" t="s">
        <v>6012</v>
      </c>
      <c r="K84" t="s">
        <v>6037</v>
      </c>
      <c r="L84" t="s">
        <v>6105</v>
      </c>
      <c r="M84" t="s">
        <v>5648</v>
      </c>
      <c r="N84">
        <v>247</v>
      </c>
      <c r="O84" t="s">
        <v>6118</v>
      </c>
      <c r="P84" t="s">
        <v>6146</v>
      </c>
      <c r="Q84" t="s">
        <v>6164</v>
      </c>
      <c r="R84" t="s">
        <v>6167</v>
      </c>
      <c r="S84" t="s">
        <v>6168</v>
      </c>
      <c r="T84">
        <v>0.65</v>
      </c>
      <c r="U84" t="s">
        <v>6170</v>
      </c>
      <c r="V84" t="s">
        <v>6210</v>
      </c>
      <c r="W84">
        <v>2012</v>
      </c>
      <c r="X84">
        <f>HYPERLINK("http://www.pdbbind.org.cn/quickpdb.asp?quickpdb=4DMA","4DMA")</f>
        <v>0</v>
      </c>
    </row>
    <row r="85" spans="9:24">
      <c r="I85" t="s">
        <v>5794</v>
      </c>
      <c r="J85" t="s">
        <v>6012</v>
      </c>
      <c r="K85" t="s">
        <v>6054</v>
      </c>
      <c r="L85" t="s">
        <v>6105</v>
      </c>
      <c r="M85" t="s">
        <v>5648</v>
      </c>
      <c r="N85">
        <v>247</v>
      </c>
      <c r="O85" t="s">
        <v>6118</v>
      </c>
      <c r="P85" t="s">
        <v>6146</v>
      </c>
    </row>
    <row r="86" spans="9:24">
      <c r="I86" t="s">
        <v>5795</v>
      </c>
      <c r="J86" t="s">
        <v>6012</v>
      </c>
      <c r="K86" t="s">
        <v>6037</v>
      </c>
      <c r="L86" t="s">
        <v>6105</v>
      </c>
      <c r="M86" t="s">
        <v>5648</v>
      </c>
      <c r="N86">
        <v>247</v>
      </c>
      <c r="O86" t="s">
        <v>6118</v>
      </c>
      <c r="P86" t="s">
        <v>6146</v>
      </c>
    </row>
    <row r="87" spans="9:24">
      <c r="I87" t="s">
        <v>5796</v>
      </c>
      <c r="J87" t="s">
        <v>6012</v>
      </c>
      <c r="K87" t="s">
        <v>6055</v>
      </c>
      <c r="L87" t="s">
        <v>6105</v>
      </c>
      <c r="M87" t="s">
        <v>5648</v>
      </c>
      <c r="N87">
        <v>247</v>
      </c>
      <c r="O87" t="s">
        <v>6118</v>
      </c>
      <c r="P87" t="s">
        <v>6146</v>
      </c>
    </row>
    <row r="88" spans="9:24">
      <c r="I88" t="s">
        <v>5797</v>
      </c>
      <c r="J88" t="s">
        <v>6012</v>
      </c>
      <c r="K88" t="s">
        <v>6037</v>
      </c>
      <c r="L88" t="s">
        <v>6105</v>
      </c>
      <c r="M88" t="s">
        <v>5648</v>
      </c>
      <c r="N88">
        <v>247</v>
      </c>
      <c r="O88" t="s">
        <v>6118</v>
      </c>
      <c r="P88" t="s">
        <v>6146</v>
      </c>
    </row>
    <row r="89" spans="9:24">
      <c r="I89" t="s">
        <v>5798</v>
      </c>
      <c r="J89" t="s">
        <v>6012</v>
      </c>
      <c r="K89" t="s">
        <v>6056</v>
      </c>
      <c r="L89" t="s">
        <v>6105</v>
      </c>
      <c r="M89" t="s">
        <v>5648</v>
      </c>
      <c r="N89">
        <v>247</v>
      </c>
      <c r="O89" t="s">
        <v>6118</v>
      </c>
      <c r="P89" t="s">
        <v>6146</v>
      </c>
    </row>
    <row r="90" spans="9:24">
      <c r="I90" t="s">
        <v>5799</v>
      </c>
      <c r="J90" t="s">
        <v>6012</v>
      </c>
      <c r="K90" t="s">
        <v>6022</v>
      </c>
      <c r="L90" t="s">
        <v>6105</v>
      </c>
      <c r="M90" t="s">
        <v>5648</v>
      </c>
      <c r="N90">
        <v>247</v>
      </c>
      <c r="O90" t="s">
        <v>6118</v>
      </c>
      <c r="P90" t="s">
        <v>6146</v>
      </c>
    </row>
    <row r="91" spans="9:24">
      <c r="I91" t="s">
        <v>5800</v>
      </c>
      <c r="J91" t="s">
        <v>6012</v>
      </c>
      <c r="K91" t="s">
        <v>6057</v>
      </c>
      <c r="L91" t="s">
        <v>6105</v>
      </c>
      <c r="M91" t="s">
        <v>5648</v>
      </c>
      <c r="N91">
        <v>247</v>
      </c>
      <c r="O91" t="s">
        <v>6118</v>
      </c>
      <c r="P91" t="s">
        <v>6146</v>
      </c>
    </row>
    <row r="92" spans="9:24">
      <c r="I92" t="s">
        <v>5801</v>
      </c>
      <c r="J92" t="s">
        <v>6012</v>
      </c>
      <c r="K92" t="s">
        <v>6058</v>
      </c>
      <c r="L92" t="s">
        <v>6105</v>
      </c>
      <c r="M92" t="s">
        <v>5648</v>
      </c>
      <c r="N92">
        <v>247</v>
      </c>
      <c r="O92" t="s">
        <v>6118</v>
      </c>
      <c r="P92" t="s">
        <v>6146</v>
      </c>
    </row>
    <row r="93" spans="9:24">
      <c r="I93" t="s">
        <v>5802</v>
      </c>
      <c r="J93" t="s">
        <v>6012</v>
      </c>
      <c r="K93" t="s">
        <v>6059</v>
      </c>
      <c r="L93" t="s">
        <v>6105</v>
      </c>
      <c r="M93" t="s">
        <v>5648</v>
      </c>
      <c r="N93">
        <v>247</v>
      </c>
      <c r="O93" t="s">
        <v>6118</v>
      </c>
      <c r="P93" t="s">
        <v>6146</v>
      </c>
    </row>
    <row r="94" spans="9:24">
      <c r="I94" t="s">
        <v>5803</v>
      </c>
      <c r="J94" t="s">
        <v>6012</v>
      </c>
      <c r="K94" t="s">
        <v>6060</v>
      </c>
      <c r="L94" t="s">
        <v>6105</v>
      </c>
      <c r="M94" t="s">
        <v>5648</v>
      </c>
      <c r="N94">
        <v>247</v>
      </c>
      <c r="O94" t="s">
        <v>6118</v>
      </c>
      <c r="P94" t="s">
        <v>6146</v>
      </c>
    </row>
    <row r="95" spans="9:24">
      <c r="I95" t="s">
        <v>5804</v>
      </c>
      <c r="J95" t="s">
        <v>6012</v>
      </c>
      <c r="K95" t="s">
        <v>6032</v>
      </c>
      <c r="L95" t="s">
        <v>6110</v>
      </c>
      <c r="N95">
        <v>11</v>
      </c>
      <c r="O95" t="s">
        <v>6118</v>
      </c>
      <c r="P95" t="s">
        <v>6147</v>
      </c>
    </row>
    <row r="96" spans="9:24">
      <c r="I96" t="s">
        <v>5805</v>
      </c>
      <c r="J96" t="s">
        <v>6012</v>
      </c>
      <c r="K96" t="s">
        <v>6035</v>
      </c>
      <c r="L96" t="s">
        <v>6110</v>
      </c>
      <c r="N96">
        <v>11</v>
      </c>
      <c r="O96" t="s">
        <v>6118</v>
      </c>
      <c r="P96" t="s">
        <v>6147</v>
      </c>
    </row>
    <row r="97" spans="9:24">
      <c r="I97" t="s">
        <v>5806</v>
      </c>
      <c r="J97" t="s">
        <v>6012</v>
      </c>
      <c r="K97" t="s">
        <v>6032</v>
      </c>
      <c r="L97" t="s">
        <v>6105</v>
      </c>
      <c r="M97" t="s">
        <v>5648</v>
      </c>
      <c r="N97">
        <v>255</v>
      </c>
      <c r="O97" t="s">
        <v>6118</v>
      </c>
      <c r="P97" t="s">
        <v>6144</v>
      </c>
      <c r="Q97" t="s">
        <v>6164</v>
      </c>
      <c r="R97" t="s">
        <v>6167</v>
      </c>
      <c r="S97" t="s">
        <v>6168</v>
      </c>
      <c r="T97">
        <v>4.53</v>
      </c>
      <c r="U97" t="s">
        <v>6170</v>
      </c>
      <c r="V97" t="s">
        <v>6211</v>
      </c>
      <c r="W97">
        <v>2014</v>
      </c>
      <c r="X97">
        <f>HYPERLINK("http://www.pdbbind.org.cn/quickpdb.asp?quickpdb=4MG5","4MG5")</f>
        <v>0</v>
      </c>
    </row>
    <row r="98" spans="9:24">
      <c r="I98" t="s">
        <v>5807</v>
      </c>
      <c r="J98" t="s">
        <v>6012</v>
      </c>
      <c r="K98" t="s">
        <v>6035</v>
      </c>
      <c r="L98" t="s">
        <v>6105</v>
      </c>
      <c r="M98" t="s">
        <v>5648</v>
      </c>
      <c r="N98">
        <v>255</v>
      </c>
      <c r="O98" t="s">
        <v>6118</v>
      </c>
      <c r="P98" t="s">
        <v>6144</v>
      </c>
      <c r="Q98" t="s">
        <v>6164</v>
      </c>
      <c r="R98" t="s">
        <v>6167</v>
      </c>
      <c r="S98" t="s">
        <v>6168</v>
      </c>
      <c r="T98">
        <v>2.42</v>
      </c>
      <c r="U98" t="s">
        <v>6170</v>
      </c>
      <c r="V98" t="s">
        <v>6212</v>
      </c>
      <c r="W98">
        <v>2014</v>
      </c>
      <c r="X98">
        <f>HYPERLINK("http://www.pdbbind.org.cn/quickpdb.asp?quickpdb=4MG6","4MG6")</f>
        <v>0</v>
      </c>
    </row>
    <row r="99" spans="9:24">
      <c r="I99" t="s">
        <v>5808</v>
      </c>
      <c r="J99" t="s">
        <v>6012</v>
      </c>
      <c r="K99" t="s">
        <v>6044</v>
      </c>
      <c r="L99" t="s">
        <v>6105</v>
      </c>
      <c r="M99" t="s">
        <v>5648</v>
      </c>
      <c r="N99">
        <v>255</v>
      </c>
      <c r="O99" t="s">
        <v>6118</v>
      </c>
      <c r="P99" t="s">
        <v>6144</v>
      </c>
      <c r="Q99" t="s">
        <v>6164</v>
      </c>
      <c r="R99" t="s">
        <v>6167</v>
      </c>
      <c r="S99" t="s">
        <v>6168</v>
      </c>
      <c r="T99">
        <v>0.44</v>
      </c>
      <c r="U99" t="s">
        <v>6170</v>
      </c>
      <c r="V99" t="s">
        <v>6213</v>
      </c>
      <c r="W99">
        <v>2014</v>
      </c>
      <c r="X99">
        <f>HYPERLINK("http://www.pdbbind.org.cn/quickpdb.asp?quickpdb=4MG7","4MG7")</f>
        <v>0</v>
      </c>
    </row>
    <row r="100" spans="9:24">
      <c r="I100" t="s">
        <v>5809</v>
      </c>
      <c r="J100" t="s">
        <v>6012</v>
      </c>
      <c r="K100" t="s">
        <v>6042</v>
      </c>
      <c r="L100" t="s">
        <v>6105</v>
      </c>
      <c r="M100" t="s">
        <v>5648</v>
      </c>
      <c r="N100">
        <v>255</v>
      </c>
      <c r="O100" t="s">
        <v>6118</v>
      </c>
      <c r="P100" t="s">
        <v>6144</v>
      </c>
      <c r="Q100" t="s">
        <v>6164</v>
      </c>
      <c r="R100" t="s">
        <v>6167</v>
      </c>
      <c r="S100" t="s">
        <v>6168</v>
      </c>
      <c r="T100">
        <v>0.33</v>
      </c>
      <c r="U100" t="s">
        <v>6170</v>
      </c>
      <c r="V100" t="s">
        <v>6214</v>
      </c>
      <c r="W100">
        <v>2014</v>
      </c>
      <c r="X100">
        <f>HYPERLINK("http://www.pdbbind.org.cn/quickpdb.asp?quickpdb=4MG8","4MG8")</f>
        <v>0</v>
      </c>
    </row>
    <row r="101" spans="9:24">
      <c r="I101" t="s">
        <v>5810</v>
      </c>
      <c r="J101" t="s">
        <v>6012</v>
      </c>
      <c r="K101" t="s">
        <v>6028</v>
      </c>
      <c r="L101" t="s">
        <v>6105</v>
      </c>
      <c r="M101" t="s">
        <v>5648</v>
      </c>
      <c r="N101">
        <v>255</v>
      </c>
      <c r="O101" t="s">
        <v>6118</v>
      </c>
      <c r="P101" t="s">
        <v>6144</v>
      </c>
      <c r="Q101" t="s">
        <v>6164</v>
      </c>
      <c r="R101" t="s">
        <v>6167</v>
      </c>
      <c r="S101" t="s">
        <v>6168</v>
      </c>
      <c r="T101">
        <v>2.11</v>
      </c>
      <c r="U101" t="s">
        <v>6170</v>
      </c>
      <c r="V101" t="s">
        <v>6215</v>
      </c>
      <c r="W101">
        <v>2014</v>
      </c>
      <c r="X101">
        <f>HYPERLINK("http://www.pdbbind.org.cn/quickpdb.asp?quickpdb=4MG9","4MG9")</f>
        <v>0</v>
      </c>
    </row>
    <row r="102" spans="9:24">
      <c r="I102" t="s">
        <v>5811</v>
      </c>
      <c r="J102" t="s">
        <v>6012</v>
      </c>
      <c r="K102" t="s">
        <v>6029</v>
      </c>
      <c r="L102" t="s">
        <v>6105</v>
      </c>
      <c r="M102" t="s">
        <v>5648</v>
      </c>
      <c r="N102">
        <v>255</v>
      </c>
      <c r="O102" t="s">
        <v>6118</v>
      </c>
      <c r="P102" t="s">
        <v>6144</v>
      </c>
      <c r="Q102" t="s">
        <v>6164</v>
      </c>
      <c r="R102" t="s">
        <v>6167</v>
      </c>
      <c r="S102" t="s">
        <v>6168</v>
      </c>
      <c r="T102">
        <v>1.37</v>
      </c>
      <c r="U102" t="s">
        <v>6170</v>
      </c>
      <c r="V102" t="s">
        <v>6216</v>
      </c>
      <c r="W102">
        <v>2014</v>
      </c>
      <c r="X102">
        <f>HYPERLINK("http://www.pdbbind.org.cn/quickpdb.asp?quickpdb=4MGA","4MGA")</f>
        <v>0</v>
      </c>
    </row>
    <row r="103" spans="9:24">
      <c r="I103" t="s">
        <v>5812</v>
      </c>
      <c r="J103" t="s">
        <v>6012</v>
      </c>
      <c r="K103" t="s">
        <v>6042</v>
      </c>
      <c r="L103" t="s">
        <v>6105</v>
      </c>
      <c r="M103" t="s">
        <v>5648</v>
      </c>
      <c r="N103">
        <v>255</v>
      </c>
      <c r="O103" t="s">
        <v>6118</v>
      </c>
      <c r="P103" t="s">
        <v>6144</v>
      </c>
      <c r="Q103" t="s">
        <v>6164</v>
      </c>
      <c r="R103" t="s">
        <v>6167</v>
      </c>
      <c r="S103" t="s">
        <v>6168</v>
      </c>
      <c r="T103">
        <v>3.67</v>
      </c>
      <c r="U103" t="s">
        <v>6170</v>
      </c>
      <c r="V103" t="s">
        <v>6217</v>
      </c>
      <c r="W103">
        <v>2014</v>
      </c>
      <c r="X103">
        <f>HYPERLINK("http://www.pdbbind.org.cn/quickpdb.asp?quickpdb=4MGB","4MGB")</f>
        <v>0</v>
      </c>
    </row>
    <row r="104" spans="9:24">
      <c r="I104" t="s">
        <v>5813</v>
      </c>
      <c r="J104" t="s">
        <v>6012</v>
      </c>
      <c r="K104" t="s">
        <v>6044</v>
      </c>
      <c r="L104" t="s">
        <v>6105</v>
      </c>
      <c r="M104" t="s">
        <v>5648</v>
      </c>
      <c r="N104">
        <v>255</v>
      </c>
      <c r="O104" t="s">
        <v>6118</v>
      </c>
      <c r="P104" t="s">
        <v>6144</v>
      </c>
      <c r="Q104" t="s">
        <v>6164</v>
      </c>
      <c r="R104" t="s">
        <v>6167</v>
      </c>
      <c r="S104" t="s">
        <v>6168</v>
      </c>
      <c r="T104">
        <v>0.48</v>
      </c>
      <c r="U104" t="s">
        <v>6170</v>
      </c>
      <c r="V104" t="s">
        <v>6218</v>
      </c>
      <c r="W104">
        <v>2014</v>
      </c>
      <c r="X104">
        <f>HYPERLINK("http://www.pdbbind.org.cn/quickpdb.asp?quickpdb=4MGC","4MGC")</f>
        <v>0</v>
      </c>
    </row>
    <row r="105" spans="9:24">
      <c r="I105" t="s">
        <v>5814</v>
      </c>
      <c r="J105" t="s">
        <v>6012</v>
      </c>
      <c r="K105" t="s">
        <v>6026</v>
      </c>
      <c r="L105" t="s">
        <v>6105</v>
      </c>
      <c r="M105" t="s">
        <v>5648</v>
      </c>
      <c r="N105">
        <v>255</v>
      </c>
      <c r="O105" t="s">
        <v>6118</v>
      </c>
      <c r="P105" t="s">
        <v>6144</v>
      </c>
      <c r="Q105" t="s">
        <v>6164</v>
      </c>
      <c r="R105" t="s">
        <v>6167</v>
      </c>
      <c r="S105" t="s">
        <v>6168</v>
      </c>
      <c r="T105">
        <v>20.19</v>
      </c>
      <c r="U105" t="s">
        <v>6170</v>
      </c>
      <c r="V105" t="s">
        <v>6219</v>
      </c>
      <c r="W105">
        <v>2014</v>
      </c>
      <c r="X105">
        <f>HYPERLINK("http://www.pdbbind.org.cn/quickpdb.asp?quickpdb=4MGD","4MGD")</f>
        <v>0</v>
      </c>
    </row>
    <row r="106" spans="9:24">
      <c r="I106" t="s">
        <v>5815</v>
      </c>
      <c r="J106" t="s">
        <v>6012</v>
      </c>
      <c r="K106" t="s">
        <v>6061</v>
      </c>
      <c r="L106" t="s">
        <v>6110</v>
      </c>
      <c r="N106">
        <v>11</v>
      </c>
      <c r="O106" t="s">
        <v>6118</v>
      </c>
      <c r="P106" t="s">
        <v>6148</v>
      </c>
    </row>
    <row r="107" spans="9:24">
      <c r="I107" t="s">
        <v>5816</v>
      </c>
      <c r="J107" t="s">
        <v>6012</v>
      </c>
      <c r="K107" t="s">
        <v>6024</v>
      </c>
      <c r="L107" t="s">
        <v>6105</v>
      </c>
      <c r="M107" t="s">
        <v>5648</v>
      </c>
      <c r="N107">
        <v>244</v>
      </c>
      <c r="O107" t="s">
        <v>6118</v>
      </c>
      <c r="P107" t="s">
        <v>6149</v>
      </c>
    </row>
    <row r="108" spans="9:24">
      <c r="I108" t="s">
        <v>5817</v>
      </c>
      <c r="J108" t="s">
        <v>6012</v>
      </c>
      <c r="K108" t="s">
        <v>6062</v>
      </c>
      <c r="L108" t="s">
        <v>6105</v>
      </c>
      <c r="M108" t="s">
        <v>5648</v>
      </c>
      <c r="N108">
        <v>244</v>
      </c>
      <c r="O108" t="s">
        <v>6118</v>
      </c>
      <c r="P108" t="s">
        <v>6149</v>
      </c>
    </row>
    <row r="109" spans="9:24">
      <c r="I109" t="s">
        <v>5818</v>
      </c>
      <c r="J109" t="s">
        <v>6012</v>
      </c>
      <c r="K109" t="s">
        <v>6060</v>
      </c>
      <c r="L109" t="s">
        <v>6105</v>
      </c>
      <c r="M109" t="s">
        <v>5648</v>
      </c>
      <c r="N109">
        <v>244</v>
      </c>
      <c r="O109" t="s">
        <v>6118</v>
      </c>
      <c r="P109" t="s">
        <v>6149</v>
      </c>
    </row>
    <row r="110" spans="9:24">
      <c r="I110" t="s">
        <v>5819</v>
      </c>
      <c r="J110" t="s">
        <v>6012</v>
      </c>
      <c r="K110" t="s">
        <v>6026</v>
      </c>
      <c r="L110" t="s">
        <v>6105</v>
      </c>
      <c r="M110" t="s">
        <v>5648</v>
      </c>
      <c r="N110">
        <v>271</v>
      </c>
      <c r="O110" t="s">
        <v>6118</v>
      </c>
      <c r="P110" t="s">
        <v>6150</v>
      </c>
      <c r="Q110" t="s">
        <v>6164</v>
      </c>
      <c r="R110" t="s">
        <v>6167</v>
      </c>
      <c r="S110" t="s">
        <v>6168</v>
      </c>
      <c r="T110">
        <v>1.3</v>
      </c>
      <c r="U110" t="s">
        <v>6169</v>
      </c>
      <c r="V110" t="s">
        <v>6220</v>
      </c>
      <c r="W110">
        <v>2015</v>
      </c>
      <c r="X110">
        <f>HYPERLINK("http://www.pdbbind.org.cn/quickpdb.asp?quickpdb=4PXM","4PXM")</f>
        <v>0</v>
      </c>
    </row>
    <row r="111" spans="9:24">
      <c r="I111" t="s">
        <v>5820</v>
      </c>
      <c r="J111" t="s">
        <v>6012</v>
      </c>
      <c r="K111" t="s">
        <v>6059</v>
      </c>
      <c r="L111" t="s">
        <v>6105</v>
      </c>
      <c r="M111" t="s">
        <v>5648</v>
      </c>
      <c r="N111">
        <v>261</v>
      </c>
      <c r="O111" t="s">
        <v>6118</v>
      </c>
      <c r="P111" t="s">
        <v>6150</v>
      </c>
    </row>
    <row r="112" spans="9:24">
      <c r="I112" t="s">
        <v>5821</v>
      </c>
      <c r="J112" t="s">
        <v>6012</v>
      </c>
      <c r="K112" t="s">
        <v>6063</v>
      </c>
      <c r="L112" t="s">
        <v>6111</v>
      </c>
      <c r="M112" t="s">
        <v>5648</v>
      </c>
      <c r="N112">
        <v>260</v>
      </c>
      <c r="O112" t="s">
        <v>6118</v>
      </c>
      <c r="P112" t="s">
        <v>6150</v>
      </c>
    </row>
    <row r="113" spans="9:24">
      <c r="I113" t="s">
        <v>5822</v>
      </c>
      <c r="J113" t="s">
        <v>6012</v>
      </c>
      <c r="K113" t="s">
        <v>6026</v>
      </c>
      <c r="L113" t="s">
        <v>6105</v>
      </c>
      <c r="M113" t="s">
        <v>5648</v>
      </c>
      <c r="N113">
        <v>255</v>
      </c>
      <c r="O113" t="s">
        <v>6118</v>
      </c>
      <c r="P113" t="s">
        <v>6144</v>
      </c>
    </row>
    <row r="114" spans="9:24">
      <c r="I114" t="s">
        <v>5823</v>
      </c>
      <c r="J114" t="s">
        <v>6012</v>
      </c>
      <c r="K114" t="s">
        <v>6042</v>
      </c>
      <c r="L114" t="s">
        <v>6105</v>
      </c>
      <c r="M114" t="s">
        <v>5648</v>
      </c>
      <c r="N114">
        <v>251</v>
      </c>
      <c r="O114" t="s">
        <v>6118</v>
      </c>
      <c r="P114" t="s">
        <v>6144</v>
      </c>
    </row>
    <row r="115" spans="9:24">
      <c r="I115" t="s">
        <v>5824</v>
      </c>
      <c r="J115" t="s">
        <v>6012</v>
      </c>
      <c r="K115" t="s">
        <v>6064</v>
      </c>
      <c r="L115" t="s">
        <v>6109</v>
      </c>
      <c r="M115" t="s">
        <v>5648</v>
      </c>
      <c r="N115">
        <v>243</v>
      </c>
      <c r="O115" t="s">
        <v>6118</v>
      </c>
      <c r="P115" t="s">
        <v>6151</v>
      </c>
    </row>
    <row r="116" spans="9:24">
      <c r="I116" t="s">
        <v>5825</v>
      </c>
      <c r="J116" t="s">
        <v>6012</v>
      </c>
      <c r="K116" t="s">
        <v>6060</v>
      </c>
      <c r="L116" t="s">
        <v>6105</v>
      </c>
      <c r="M116" t="s">
        <v>5648</v>
      </c>
      <c r="N116">
        <v>259</v>
      </c>
      <c r="O116" t="s">
        <v>6118</v>
      </c>
      <c r="P116" t="s">
        <v>6152</v>
      </c>
    </row>
    <row r="117" spans="9:24">
      <c r="I117" t="s">
        <v>5826</v>
      </c>
      <c r="J117" t="s">
        <v>6012</v>
      </c>
      <c r="K117" t="s">
        <v>6065</v>
      </c>
      <c r="L117" t="s">
        <v>6105</v>
      </c>
      <c r="M117" t="s">
        <v>5648</v>
      </c>
      <c r="N117">
        <v>259</v>
      </c>
      <c r="O117" t="s">
        <v>6118</v>
      </c>
      <c r="P117" t="s">
        <v>6152</v>
      </c>
    </row>
    <row r="118" spans="9:24">
      <c r="I118" t="s">
        <v>5827</v>
      </c>
      <c r="J118" t="s">
        <v>6012</v>
      </c>
      <c r="K118" t="s">
        <v>6060</v>
      </c>
      <c r="L118" t="s">
        <v>6105</v>
      </c>
      <c r="M118" t="s">
        <v>5648</v>
      </c>
      <c r="N118">
        <v>259</v>
      </c>
      <c r="O118" t="s">
        <v>6118</v>
      </c>
      <c r="P118" t="s">
        <v>6152</v>
      </c>
    </row>
    <row r="119" spans="9:24">
      <c r="I119" t="s">
        <v>5828</v>
      </c>
      <c r="J119" t="s">
        <v>6012</v>
      </c>
      <c r="K119" t="s">
        <v>6066</v>
      </c>
      <c r="L119" t="s">
        <v>6105</v>
      </c>
      <c r="M119" t="s">
        <v>5648</v>
      </c>
      <c r="N119">
        <v>259</v>
      </c>
      <c r="O119" t="s">
        <v>6118</v>
      </c>
      <c r="P119" t="s">
        <v>6152</v>
      </c>
    </row>
    <row r="120" spans="9:24">
      <c r="I120" t="s">
        <v>5829</v>
      </c>
      <c r="J120" t="s">
        <v>6012</v>
      </c>
      <c r="K120" t="s">
        <v>6026</v>
      </c>
      <c r="L120" t="s">
        <v>6105</v>
      </c>
      <c r="M120" t="s">
        <v>5648</v>
      </c>
      <c r="N120">
        <v>259</v>
      </c>
      <c r="O120" t="s">
        <v>6118</v>
      </c>
      <c r="P120" t="s">
        <v>6152</v>
      </c>
    </row>
    <row r="121" spans="9:24">
      <c r="I121" t="s">
        <v>5830</v>
      </c>
      <c r="J121" t="s">
        <v>6012</v>
      </c>
      <c r="K121" t="s">
        <v>6021</v>
      </c>
      <c r="L121" t="s">
        <v>6105</v>
      </c>
      <c r="M121" t="s">
        <v>5648</v>
      </c>
      <c r="N121">
        <v>259</v>
      </c>
      <c r="O121" t="s">
        <v>6118</v>
      </c>
      <c r="P121" t="s">
        <v>6152</v>
      </c>
    </row>
    <row r="122" spans="9:24">
      <c r="I122" t="s">
        <v>5831</v>
      </c>
      <c r="J122" t="s">
        <v>6012</v>
      </c>
      <c r="K122" t="s">
        <v>6067</v>
      </c>
      <c r="L122" t="s">
        <v>6105</v>
      </c>
      <c r="M122" t="s">
        <v>5648</v>
      </c>
      <c r="N122">
        <v>259</v>
      </c>
      <c r="O122" t="s">
        <v>6118</v>
      </c>
      <c r="P122" t="s">
        <v>6152</v>
      </c>
    </row>
    <row r="123" spans="9:24">
      <c r="I123" t="s">
        <v>5832</v>
      </c>
      <c r="J123" t="s">
        <v>6012</v>
      </c>
      <c r="K123" t="s">
        <v>6068</v>
      </c>
      <c r="L123" t="s">
        <v>6105</v>
      </c>
      <c r="M123" t="s">
        <v>5648</v>
      </c>
      <c r="N123">
        <v>259</v>
      </c>
      <c r="O123" t="s">
        <v>6118</v>
      </c>
      <c r="P123" t="s">
        <v>6152</v>
      </c>
    </row>
    <row r="124" spans="9:24">
      <c r="I124" t="s">
        <v>5833</v>
      </c>
      <c r="J124" t="s">
        <v>6012</v>
      </c>
      <c r="K124" t="s">
        <v>6026</v>
      </c>
      <c r="L124" t="s">
        <v>6105</v>
      </c>
      <c r="M124" t="s">
        <v>5648</v>
      </c>
      <c r="N124">
        <v>252</v>
      </c>
      <c r="O124" t="s">
        <v>6118</v>
      </c>
      <c r="P124" t="s">
        <v>6130</v>
      </c>
    </row>
    <row r="125" spans="9:24">
      <c r="I125" t="s">
        <v>5834</v>
      </c>
      <c r="J125" t="s">
        <v>6012</v>
      </c>
      <c r="K125" t="s">
        <v>6022</v>
      </c>
      <c r="L125" t="s">
        <v>6110</v>
      </c>
      <c r="M125" t="s">
        <v>5648</v>
      </c>
      <c r="N125">
        <v>252</v>
      </c>
      <c r="O125" t="s">
        <v>6118</v>
      </c>
      <c r="P125" t="s">
        <v>6153</v>
      </c>
    </row>
    <row r="126" spans="9:24">
      <c r="I126" t="s">
        <v>5834</v>
      </c>
      <c r="J126" t="s">
        <v>6012</v>
      </c>
      <c r="K126" t="s">
        <v>6022</v>
      </c>
      <c r="L126" t="s">
        <v>5633</v>
      </c>
      <c r="M126" t="s">
        <v>5648</v>
      </c>
      <c r="N126">
        <v>252</v>
      </c>
      <c r="O126" t="s">
        <v>6118</v>
      </c>
      <c r="P126" t="s">
        <v>6130</v>
      </c>
    </row>
    <row r="127" spans="9:24">
      <c r="I127" t="s">
        <v>5835</v>
      </c>
      <c r="J127" t="s">
        <v>6012</v>
      </c>
      <c r="K127" t="s">
        <v>6069</v>
      </c>
      <c r="L127" t="s">
        <v>5633</v>
      </c>
      <c r="M127" t="s">
        <v>5648</v>
      </c>
      <c r="N127">
        <v>248</v>
      </c>
      <c r="O127" t="s">
        <v>6118</v>
      </c>
      <c r="P127" t="s">
        <v>6130</v>
      </c>
    </row>
    <row r="128" spans="9:24">
      <c r="I128" t="s">
        <v>5836</v>
      </c>
      <c r="J128" t="s">
        <v>6012</v>
      </c>
      <c r="K128" t="s">
        <v>6070</v>
      </c>
      <c r="L128" t="s">
        <v>6105</v>
      </c>
      <c r="M128" t="s">
        <v>5648</v>
      </c>
      <c r="N128">
        <v>268</v>
      </c>
      <c r="O128" t="s">
        <v>6118</v>
      </c>
      <c r="P128" t="s">
        <v>6130</v>
      </c>
      <c r="Q128" t="s">
        <v>6164</v>
      </c>
      <c r="R128" t="s">
        <v>6166</v>
      </c>
      <c r="S128" t="s">
        <v>6168</v>
      </c>
      <c r="T128">
        <v>0.0039</v>
      </c>
      <c r="U128" t="s">
        <v>6170</v>
      </c>
      <c r="V128" t="s">
        <v>6221</v>
      </c>
      <c r="W128">
        <v>2015</v>
      </c>
      <c r="X128">
        <f>HYPERLINK("http://www.pdbbind.org.cn/quickpdb.asp?quickpdb=5AK2","5AK2")</f>
        <v>0</v>
      </c>
    </row>
    <row r="129" spans="9:16">
      <c r="I129" t="s">
        <v>5837</v>
      </c>
      <c r="J129" t="s">
        <v>6012</v>
      </c>
      <c r="K129" t="s">
        <v>6059</v>
      </c>
      <c r="L129" t="s">
        <v>6105</v>
      </c>
      <c r="M129" t="s">
        <v>5648</v>
      </c>
      <c r="N129">
        <v>257</v>
      </c>
      <c r="O129" t="s">
        <v>6118</v>
      </c>
      <c r="P129" t="s">
        <v>6131</v>
      </c>
    </row>
    <row r="130" spans="9:16">
      <c r="I130" t="s">
        <v>5838</v>
      </c>
      <c r="J130" t="s">
        <v>6012</v>
      </c>
      <c r="K130" t="s">
        <v>6059</v>
      </c>
      <c r="L130" t="s">
        <v>6105</v>
      </c>
      <c r="M130" t="s">
        <v>5648</v>
      </c>
      <c r="N130">
        <v>257</v>
      </c>
      <c r="O130" t="s">
        <v>6118</v>
      </c>
      <c r="P130" t="s">
        <v>6131</v>
      </c>
    </row>
    <row r="131" spans="9:16">
      <c r="I131" t="s">
        <v>5839</v>
      </c>
      <c r="J131" t="s">
        <v>6012</v>
      </c>
      <c r="K131" t="s">
        <v>6059</v>
      </c>
      <c r="L131" t="s">
        <v>6105</v>
      </c>
      <c r="M131" t="s">
        <v>5648</v>
      </c>
      <c r="N131">
        <v>257</v>
      </c>
      <c r="O131" t="s">
        <v>6118</v>
      </c>
      <c r="P131" t="s">
        <v>6131</v>
      </c>
    </row>
    <row r="132" spans="9:16">
      <c r="I132" t="s">
        <v>5840</v>
      </c>
      <c r="J132" t="s">
        <v>6012</v>
      </c>
      <c r="K132" t="s">
        <v>6059</v>
      </c>
      <c r="L132" t="s">
        <v>6105</v>
      </c>
      <c r="M132" t="s">
        <v>5648</v>
      </c>
      <c r="N132">
        <v>257</v>
      </c>
      <c r="O132" t="s">
        <v>6118</v>
      </c>
      <c r="P132" t="s">
        <v>6131</v>
      </c>
    </row>
    <row r="133" spans="9:16">
      <c r="I133" t="s">
        <v>5841</v>
      </c>
      <c r="J133" t="s">
        <v>6012</v>
      </c>
      <c r="K133" t="s">
        <v>6027</v>
      </c>
      <c r="L133" t="s">
        <v>6105</v>
      </c>
      <c r="M133" t="s">
        <v>5648</v>
      </c>
      <c r="N133">
        <v>257</v>
      </c>
      <c r="O133" t="s">
        <v>6118</v>
      </c>
      <c r="P133" t="s">
        <v>6131</v>
      </c>
    </row>
    <row r="134" spans="9:16">
      <c r="I134" t="s">
        <v>5842</v>
      </c>
      <c r="J134" t="s">
        <v>6012</v>
      </c>
      <c r="K134" t="s">
        <v>6021</v>
      </c>
      <c r="L134" t="s">
        <v>6105</v>
      </c>
      <c r="M134" t="s">
        <v>5648</v>
      </c>
      <c r="N134">
        <v>257</v>
      </c>
      <c r="O134" t="s">
        <v>6118</v>
      </c>
      <c r="P134" t="s">
        <v>6131</v>
      </c>
    </row>
    <row r="135" spans="9:16">
      <c r="I135" t="s">
        <v>5843</v>
      </c>
      <c r="J135" t="s">
        <v>6012</v>
      </c>
      <c r="K135" t="s">
        <v>6018</v>
      </c>
      <c r="L135" t="s">
        <v>6105</v>
      </c>
      <c r="M135" t="s">
        <v>5648</v>
      </c>
      <c r="N135">
        <v>257</v>
      </c>
      <c r="O135" t="s">
        <v>6118</v>
      </c>
      <c r="P135" t="s">
        <v>6131</v>
      </c>
    </row>
    <row r="136" spans="9:16">
      <c r="I136" t="s">
        <v>5844</v>
      </c>
      <c r="J136" t="s">
        <v>6012</v>
      </c>
      <c r="K136" t="s">
        <v>6044</v>
      </c>
      <c r="L136" t="s">
        <v>6105</v>
      </c>
      <c r="M136" t="s">
        <v>5648</v>
      </c>
      <c r="N136">
        <v>257</v>
      </c>
      <c r="O136" t="s">
        <v>6118</v>
      </c>
      <c r="P136" t="s">
        <v>6131</v>
      </c>
    </row>
    <row r="137" spans="9:16">
      <c r="I137" t="s">
        <v>5845</v>
      </c>
      <c r="J137" t="s">
        <v>6012</v>
      </c>
      <c r="K137" t="s">
        <v>6018</v>
      </c>
      <c r="L137" t="s">
        <v>6105</v>
      </c>
      <c r="M137" t="s">
        <v>5648</v>
      </c>
      <c r="N137">
        <v>257</v>
      </c>
      <c r="O137" t="s">
        <v>6118</v>
      </c>
      <c r="P137" t="s">
        <v>6131</v>
      </c>
    </row>
    <row r="138" spans="9:16">
      <c r="I138" t="s">
        <v>5846</v>
      </c>
      <c r="J138" t="s">
        <v>6012</v>
      </c>
      <c r="K138" t="s">
        <v>6035</v>
      </c>
      <c r="L138" t="s">
        <v>6105</v>
      </c>
      <c r="M138" t="s">
        <v>5648</v>
      </c>
      <c r="N138">
        <v>257</v>
      </c>
      <c r="O138" t="s">
        <v>6118</v>
      </c>
      <c r="P138" t="s">
        <v>6131</v>
      </c>
    </row>
    <row r="139" spans="9:16">
      <c r="I139" t="s">
        <v>5847</v>
      </c>
      <c r="J139" t="s">
        <v>6012</v>
      </c>
      <c r="K139" t="s">
        <v>6071</v>
      </c>
      <c r="L139" t="s">
        <v>6105</v>
      </c>
      <c r="M139" t="s">
        <v>5648</v>
      </c>
      <c r="N139">
        <v>257</v>
      </c>
      <c r="O139" t="s">
        <v>6118</v>
      </c>
      <c r="P139" t="s">
        <v>6131</v>
      </c>
    </row>
    <row r="140" spans="9:16">
      <c r="I140" t="s">
        <v>5848</v>
      </c>
      <c r="J140" t="s">
        <v>6012</v>
      </c>
      <c r="K140" t="s">
        <v>6021</v>
      </c>
      <c r="L140" t="s">
        <v>6105</v>
      </c>
      <c r="M140" t="s">
        <v>5648</v>
      </c>
      <c r="N140">
        <v>257</v>
      </c>
      <c r="O140" t="s">
        <v>6118</v>
      </c>
      <c r="P140" t="s">
        <v>6131</v>
      </c>
    </row>
    <row r="141" spans="9:16">
      <c r="I141" t="s">
        <v>5849</v>
      </c>
      <c r="J141" t="s">
        <v>6012</v>
      </c>
      <c r="K141" t="s">
        <v>6021</v>
      </c>
      <c r="L141" t="s">
        <v>6105</v>
      </c>
      <c r="M141" t="s">
        <v>5648</v>
      </c>
      <c r="N141">
        <v>257</v>
      </c>
      <c r="O141" t="s">
        <v>6118</v>
      </c>
      <c r="P141" t="s">
        <v>6131</v>
      </c>
    </row>
    <row r="142" spans="9:16">
      <c r="I142" t="s">
        <v>5850</v>
      </c>
      <c r="J142" t="s">
        <v>6012</v>
      </c>
      <c r="K142" t="s">
        <v>6072</v>
      </c>
      <c r="L142" t="s">
        <v>6105</v>
      </c>
      <c r="M142" t="s">
        <v>5648</v>
      </c>
      <c r="N142">
        <v>257</v>
      </c>
      <c r="O142" t="s">
        <v>6118</v>
      </c>
      <c r="P142" t="s">
        <v>6131</v>
      </c>
    </row>
    <row r="143" spans="9:16">
      <c r="I143" t="s">
        <v>5851</v>
      </c>
      <c r="J143" t="s">
        <v>6012</v>
      </c>
      <c r="K143" t="s">
        <v>6073</v>
      </c>
      <c r="L143" t="s">
        <v>6105</v>
      </c>
      <c r="M143" t="s">
        <v>5648</v>
      </c>
      <c r="N143">
        <v>257</v>
      </c>
      <c r="O143" t="s">
        <v>6118</v>
      </c>
      <c r="P143" t="s">
        <v>6131</v>
      </c>
    </row>
    <row r="144" spans="9:16">
      <c r="I144" t="s">
        <v>5852</v>
      </c>
      <c r="J144" t="s">
        <v>6012</v>
      </c>
      <c r="K144" t="s">
        <v>6059</v>
      </c>
      <c r="L144" t="s">
        <v>6105</v>
      </c>
      <c r="M144" t="s">
        <v>5648</v>
      </c>
      <c r="N144">
        <v>257</v>
      </c>
      <c r="O144" t="s">
        <v>6118</v>
      </c>
      <c r="P144" t="s">
        <v>6131</v>
      </c>
    </row>
    <row r="145" spans="9:24">
      <c r="I145" t="s">
        <v>5853</v>
      </c>
      <c r="J145" t="s">
        <v>6012</v>
      </c>
      <c r="K145" t="s">
        <v>6054</v>
      </c>
      <c r="L145" t="s">
        <v>6105</v>
      </c>
      <c r="M145" t="s">
        <v>5648</v>
      </c>
      <c r="N145">
        <v>257</v>
      </c>
      <c r="O145" t="s">
        <v>6118</v>
      </c>
      <c r="P145" t="s">
        <v>6131</v>
      </c>
    </row>
    <row r="146" spans="9:24">
      <c r="I146" t="s">
        <v>5854</v>
      </c>
      <c r="J146" t="s">
        <v>6012</v>
      </c>
      <c r="K146" t="s">
        <v>6070</v>
      </c>
      <c r="L146" t="s">
        <v>6105</v>
      </c>
      <c r="M146" t="s">
        <v>5648</v>
      </c>
      <c r="N146">
        <v>257</v>
      </c>
      <c r="O146" t="s">
        <v>6118</v>
      </c>
      <c r="P146" t="s">
        <v>6131</v>
      </c>
    </row>
    <row r="147" spans="9:24">
      <c r="I147" t="s">
        <v>5855</v>
      </c>
      <c r="J147" t="s">
        <v>6012</v>
      </c>
      <c r="K147" t="s">
        <v>6074</v>
      </c>
      <c r="L147" t="s">
        <v>6105</v>
      </c>
      <c r="M147" t="s">
        <v>5648</v>
      </c>
      <c r="N147">
        <v>257</v>
      </c>
      <c r="O147" t="s">
        <v>6118</v>
      </c>
      <c r="P147" t="s">
        <v>6131</v>
      </c>
    </row>
    <row r="148" spans="9:24">
      <c r="I148" t="s">
        <v>5856</v>
      </c>
      <c r="J148" t="s">
        <v>6012</v>
      </c>
      <c r="K148" t="s">
        <v>6033</v>
      </c>
      <c r="L148" t="s">
        <v>6105</v>
      </c>
      <c r="M148" t="s">
        <v>5648</v>
      </c>
      <c r="N148">
        <v>257</v>
      </c>
      <c r="O148" t="s">
        <v>6118</v>
      </c>
      <c r="P148" t="s">
        <v>6131</v>
      </c>
    </row>
    <row r="149" spans="9:24">
      <c r="I149" t="s">
        <v>5857</v>
      </c>
      <c r="J149" t="s">
        <v>6012</v>
      </c>
      <c r="K149" t="s">
        <v>6059</v>
      </c>
      <c r="L149" t="s">
        <v>6105</v>
      </c>
      <c r="M149" t="s">
        <v>5648</v>
      </c>
      <c r="N149">
        <v>257</v>
      </c>
      <c r="O149" t="s">
        <v>6118</v>
      </c>
      <c r="P149" t="s">
        <v>6131</v>
      </c>
    </row>
    <row r="150" spans="9:24">
      <c r="I150" t="s">
        <v>5858</v>
      </c>
      <c r="J150" t="s">
        <v>6012</v>
      </c>
      <c r="K150" t="s">
        <v>6027</v>
      </c>
      <c r="L150" t="s">
        <v>6105</v>
      </c>
      <c r="M150" t="s">
        <v>5648</v>
      </c>
      <c r="N150">
        <v>257</v>
      </c>
      <c r="O150" t="s">
        <v>6118</v>
      </c>
      <c r="P150" t="s">
        <v>6131</v>
      </c>
    </row>
    <row r="151" spans="9:24">
      <c r="I151" t="s">
        <v>5859</v>
      </c>
      <c r="J151" t="s">
        <v>6012</v>
      </c>
      <c r="K151" t="s">
        <v>6075</v>
      </c>
      <c r="L151" t="s">
        <v>6105</v>
      </c>
      <c r="M151" t="s">
        <v>5648</v>
      </c>
      <c r="N151">
        <v>257</v>
      </c>
      <c r="O151" t="s">
        <v>6118</v>
      </c>
      <c r="P151" t="s">
        <v>6131</v>
      </c>
    </row>
    <row r="152" spans="9:24">
      <c r="I152" t="s">
        <v>5860</v>
      </c>
      <c r="J152" t="s">
        <v>6012</v>
      </c>
      <c r="K152" t="s">
        <v>6076</v>
      </c>
      <c r="L152" t="s">
        <v>6105</v>
      </c>
      <c r="M152" t="s">
        <v>5648</v>
      </c>
      <c r="N152">
        <v>257</v>
      </c>
      <c r="O152" t="s">
        <v>6118</v>
      </c>
      <c r="P152" t="s">
        <v>6131</v>
      </c>
    </row>
    <row r="153" spans="9:24">
      <c r="I153" t="s">
        <v>5861</v>
      </c>
      <c r="J153" t="s">
        <v>6012</v>
      </c>
      <c r="K153" t="s">
        <v>6037</v>
      </c>
      <c r="L153" t="s">
        <v>6105</v>
      </c>
      <c r="M153" t="s">
        <v>5648</v>
      </c>
      <c r="N153">
        <v>257</v>
      </c>
      <c r="O153" t="s">
        <v>6118</v>
      </c>
      <c r="P153" t="s">
        <v>6131</v>
      </c>
    </row>
    <row r="154" spans="9:24">
      <c r="I154" t="s">
        <v>5862</v>
      </c>
      <c r="J154" t="s">
        <v>6012</v>
      </c>
      <c r="K154" t="s">
        <v>6077</v>
      </c>
      <c r="L154" t="s">
        <v>6105</v>
      </c>
      <c r="M154" t="s">
        <v>5648</v>
      </c>
      <c r="N154">
        <v>257</v>
      </c>
      <c r="O154" t="s">
        <v>6118</v>
      </c>
      <c r="P154" t="s">
        <v>6131</v>
      </c>
    </row>
    <row r="155" spans="9:24">
      <c r="I155" t="s">
        <v>5863</v>
      </c>
      <c r="J155" t="s">
        <v>6012</v>
      </c>
      <c r="K155" t="s">
        <v>6028</v>
      </c>
      <c r="L155" t="s">
        <v>6105</v>
      </c>
      <c r="M155" t="s">
        <v>5648</v>
      </c>
      <c r="N155">
        <v>257</v>
      </c>
      <c r="O155" t="s">
        <v>6118</v>
      </c>
      <c r="P155" t="s">
        <v>6131</v>
      </c>
    </row>
    <row r="156" spans="9:24">
      <c r="I156" t="s">
        <v>5864</v>
      </c>
      <c r="J156" t="s">
        <v>6012</v>
      </c>
      <c r="K156" t="s">
        <v>6074</v>
      </c>
      <c r="L156" t="s">
        <v>6105</v>
      </c>
      <c r="M156" t="s">
        <v>5648</v>
      </c>
      <c r="N156">
        <v>261</v>
      </c>
      <c r="O156" t="s">
        <v>6118</v>
      </c>
      <c r="P156" t="s">
        <v>6119</v>
      </c>
      <c r="Q156" t="s">
        <v>6164</v>
      </c>
      <c r="R156" t="s">
        <v>6167</v>
      </c>
      <c r="S156" t="s">
        <v>6168</v>
      </c>
      <c r="T156">
        <v>39</v>
      </c>
      <c r="U156" t="s">
        <v>6169</v>
      </c>
      <c r="V156" t="s">
        <v>6222</v>
      </c>
      <c r="W156">
        <v>2016</v>
      </c>
      <c r="X156">
        <f>HYPERLINK("http://www.pdbbind.org.cn/quickpdb.asp?quickpdb=5DX3","5DX3")</f>
        <v>0</v>
      </c>
    </row>
    <row r="157" spans="9:24">
      <c r="I157" t="s">
        <v>5865</v>
      </c>
      <c r="J157" t="s">
        <v>6012</v>
      </c>
      <c r="K157" t="s">
        <v>6078</v>
      </c>
      <c r="L157" t="s">
        <v>6110</v>
      </c>
      <c r="M157" t="s">
        <v>5612</v>
      </c>
      <c r="N157">
        <v>261</v>
      </c>
      <c r="O157" t="s">
        <v>6118</v>
      </c>
      <c r="P157" t="s">
        <v>6154</v>
      </c>
      <c r="Q157" t="s">
        <v>6164</v>
      </c>
      <c r="R157" t="s">
        <v>6167</v>
      </c>
      <c r="S157" t="s">
        <v>6168</v>
      </c>
      <c r="T157">
        <v>530</v>
      </c>
      <c r="U157" t="s">
        <v>6169</v>
      </c>
      <c r="V157" t="s">
        <v>6223</v>
      </c>
      <c r="W157">
        <v>2016</v>
      </c>
      <c r="X157">
        <f>HYPERLINK("http://www.pdbbind.org.cn/quickpdb.asp?quickpdb=5DXB","5DXB")</f>
        <v>0</v>
      </c>
    </row>
    <row r="158" spans="9:24">
      <c r="I158" t="s">
        <v>5865</v>
      </c>
      <c r="J158" t="s">
        <v>6012</v>
      </c>
      <c r="K158" t="s">
        <v>6078</v>
      </c>
      <c r="L158" t="s">
        <v>5633</v>
      </c>
      <c r="M158" t="s">
        <v>5648</v>
      </c>
      <c r="N158">
        <v>261</v>
      </c>
      <c r="O158" t="s">
        <v>6118</v>
      </c>
      <c r="P158" t="s">
        <v>6119</v>
      </c>
      <c r="Q158" t="s">
        <v>6164</v>
      </c>
      <c r="R158" t="s">
        <v>6167</v>
      </c>
      <c r="S158" t="s">
        <v>6168</v>
      </c>
      <c r="T158">
        <v>530</v>
      </c>
      <c r="U158" t="s">
        <v>6169</v>
      </c>
      <c r="V158" t="s">
        <v>6223</v>
      </c>
      <c r="W158">
        <v>2016</v>
      </c>
      <c r="X158">
        <f>HYPERLINK("http://www.pdbbind.org.cn/quickpdb.asp?quickpdb=5DXB","5DXB")</f>
        <v>0</v>
      </c>
    </row>
    <row r="159" spans="9:24">
      <c r="I159" t="s">
        <v>5866</v>
      </c>
      <c r="J159" t="s">
        <v>6012</v>
      </c>
      <c r="K159" t="s">
        <v>6079</v>
      </c>
      <c r="L159" t="s">
        <v>6105</v>
      </c>
      <c r="M159" t="s">
        <v>5648</v>
      </c>
      <c r="N159">
        <v>261</v>
      </c>
      <c r="O159" t="s">
        <v>6118</v>
      </c>
      <c r="P159" t="s">
        <v>6119</v>
      </c>
      <c r="Q159" t="s">
        <v>6164</v>
      </c>
      <c r="R159" t="s">
        <v>6166</v>
      </c>
      <c r="S159" t="s">
        <v>6168</v>
      </c>
      <c r="T159">
        <v>390</v>
      </c>
      <c r="U159" t="s">
        <v>6169</v>
      </c>
      <c r="V159" t="s">
        <v>6224</v>
      </c>
      <c r="W159">
        <v>2016</v>
      </c>
      <c r="X159">
        <f>HYPERLINK("http://www.pdbbind.org.cn/quickpdb.asp?quickpdb=5DXE","5DXE")</f>
        <v>0</v>
      </c>
    </row>
    <row r="160" spans="9:24">
      <c r="I160" t="s">
        <v>5867</v>
      </c>
      <c r="J160" t="s">
        <v>6012</v>
      </c>
      <c r="K160" t="s">
        <v>6066</v>
      </c>
      <c r="L160" t="s">
        <v>6105</v>
      </c>
      <c r="M160" t="s">
        <v>5648</v>
      </c>
      <c r="N160">
        <v>261</v>
      </c>
      <c r="O160" t="s">
        <v>6118</v>
      </c>
      <c r="P160" t="s">
        <v>6119</v>
      </c>
      <c r="Q160" t="s">
        <v>6164</v>
      </c>
      <c r="R160" t="s">
        <v>6166</v>
      </c>
      <c r="S160" t="s">
        <v>6168</v>
      </c>
      <c r="T160">
        <v>1200</v>
      </c>
      <c r="U160" t="s">
        <v>6169</v>
      </c>
      <c r="V160" t="s">
        <v>6225</v>
      </c>
      <c r="W160">
        <v>2016</v>
      </c>
      <c r="X160">
        <f>HYPERLINK("http://www.pdbbind.org.cn/quickpdb.asp?quickpdb=5DXG","5DXG")</f>
        <v>0</v>
      </c>
    </row>
    <row r="161" spans="9:16">
      <c r="I161" t="s">
        <v>5868</v>
      </c>
      <c r="J161" t="s">
        <v>6012</v>
      </c>
      <c r="K161" t="s">
        <v>6080</v>
      </c>
      <c r="L161" t="s">
        <v>6105</v>
      </c>
      <c r="M161" t="s">
        <v>5648</v>
      </c>
      <c r="N161">
        <v>257</v>
      </c>
      <c r="O161" t="s">
        <v>6118</v>
      </c>
      <c r="P161" t="s">
        <v>6131</v>
      </c>
    </row>
    <row r="162" spans="9:16">
      <c r="I162" t="s">
        <v>5869</v>
      </c>
      <c r="J162" t="s">
        <v>6012</v>
      </c>
      <c r="K162" t="s">
        <v>6081</v>
      </c>
      <c r="L162" t="s">
        <v>6105</v>
      </c>
      <c r="M162" t="s">
        <v>5648</v>
      </c>
      <c r="N162">
        <v>257</v>
      </c>
      <c r="O162" t="s">
        <v>6118</v>
      </c>
      <c r="P162" t="s">
        <v>6131</v>
      </c>
    </row>
    <row r="163" spans="9:16">
      <c r="I163" t="s">
        <v>5870</v>
      </c>
      <c r="J163" t="s">
        <v>6012</v>
      </c>
      <c r="K163" t="s">
        <v>6024</v>
      </c>
      <c r="L163" t="s">
        <v>6105</v>
      </c>
      <c r="M163" t="s">
        <v>5648</v>
      </c>
      <c r="N163">
        <v>257</v>
      </c>
      <c r="O163" t="s">
        <v>6118</v>
      </c>
      <c r="P163" t="s">
        <v>6131</v>
      </c>
    </row>
    <row r="164" spans="9:16">
      <c r="I164" t="s">
        <v>5871</v>
      </c>
      <c r="J164" t="s">
        <v>6012</v>
      </c>
      <c r="K164" t="s">
        <v>6021</v>
      </c>
      <c r="L164" t="s">
        <v>6105</v>
      </c>
      <c r="M164" t="s">
        <v>5648</v>
      </c>
      <c r="N164">
        <v>257</v>
      </c>
      <c r="O164" t="s">
        <v>6118</v>
      </c>
      <c r="P164" t="s">
        <v>6131</v>
      </c>
    </row>
    <row r="165" spans="9:16">
      <c r="I165" t="s">
        <v>5872</v>
      </c>
      <c r="J165" t="s">
        <v>6012</v>
      </c>
      <c r="K165" t="s">
        <v>6027</v>
      </c>
      <c r="L165" t="s">
        <v>6105</v>
      </c>
      <c r="M165" t="s">
        <v>5648</v>
      </c>
      <c r="N165">
        <v>257</v>
      </c>
      <c r="O165" t="s">
        <v>6118</v>
      </c>
      <c r="P165" t="s">
        <v>6131</v>
      </c>
    </row>
    <row r="166" spans="9:16">
      <c r="I166" t="s">
        <v>5873</v>
      </c>
      <c r="J166" t="s">
        <v>6012</v>
      </c>
      <c r="K166" t="s">
        <v>6051</v>
      </c>
      <c r="L166" t="s">
        <v>6105</v>
      </c>
      <c r="M166" t="s">
        <v>5648</v>
      </c>
      <c r="N166">
        <v>257</v>
      </c>
      <c r="O166" t="s">
        <v>6118</v>
      </c>
      <c r="P166" t="s">
        <v>6131</v>
      </c>
    </row>
    <row r="167" spans="9:16">
      <c r="I167" t="s">
        <v>5874</v>
      </c>
      <c r="J167" t="s">
        <v>6012</v>
      </c>
      <c r="K167" t="s">
        <v>6082</v>
      </c>
      <c r="L167" t="s">
        <v>6105</v>
      </c>
      <c r="M167" t="s">
        <v>5648</v>
      </c>
      <c r="N167">
        <v>257</v>
      </c>
      <c r="O167" t="s">
        <v>6118</v>
      </c>
      <c r="P167" t="s">
        <v>6131</v>
      </c>
    </row>
    <row r="168" spans="9:16">
      <c r="I168" t="s">
        <v>5875</v>
      </c>
      <c r="J168" t="s">
        <v>6012</v>
      </c>
      <c r="K168" t="s">
        <v>6083</v>
      </c>
      <c r="L168" t="s">
        <v>6105</v>
      </c>
      <c r="M168" t="s">
        <v>5648</v>
      </c>
      <c r="N168">
        <v>257</v>
      </c>
      <c r="O168" t="s">
        <v>6118</v>
      </c>
      <c r="P168" t="s">
        <v>6131</v>
      </c>
    </row>
    <row r="169" spans="9:16">
      <c r="I169" t="s">
        <v>5876</v>
      </c>
      <c r="J169" t="s">
        <v>6012</v>
      </c>
      <c r="K169" t="s">
        <v>6059</v>
      </c>
      <c r="L169" t="s">
        <v>6105</v>
      </c>
      <c r="M169" t="s">
        <v>5648</v>
      </c>
      <c r="N169">
        <v>257</v>
      </c>
      <c r="O169" t="s">
        <v>6118</v>
      </c>
      <c r="P169" t="s">
        <v>6131</v>
      </c>
    </row>
    <row r="170" spans="9:16">
      <c r="I170" t="s">
        <v>5877</v>
      </c>
      <c r="J170" t="s">
        <v>6012</v>
      </c>
      <c r="K170" t="s">
        <v>6024</v>
      </c>
      <c r="L170" t="s">
        <v>6105</v>
      </c>
      <c r="M170" t="s">
        <v>5648</v>
      </c>
      <c r="N170">
        <v>257</v>
      </c>
      <c r="O170" t="s">
        <v>6118</v>
      </c>
      <c r="P170" t="s">
        <v>6131</v>
      </c>
    </row>
    <row r="171" spans="9:16">
      <c r="I171" t="s">
        <v>5878</v>
      </c>
      <c r="J171" t="s">
        <v>6012</v>
      </c>
      <c r="K171" t="s">
        <v>6044</v>
      </c>
      <c r="L171" t="s">
        <v>6105</v>
      </c>
      <c r="M171" t="s">
        <v>5648</v>
      </c>
      <c r="N171">
        <v>257</v>
      </c>
      <c r="O171" t="s">
        <v>6118</v>
      </c>
      <c r="P171" t="s">
        <v>6131</v>
      </c>
    </row>
    <row r="172" spans="9:16">
      <c r="I172" t="s">
        <v>5879</v>
      </c>
      <c r="J172" t="s">
        <v>6012</v>
      </c>
      <c r="K172" t="s">
        <v>6084</v>
      </c>
      <c r="L172" t="s">
        <v>6105</v>
      </c>
      <c r="M172" t="s">
        <v>5648</v>
      </c>
      <c r="N172">
        <v>257</v>
      </c>
      <c r="O172" t="s">
        <v>6118</v>
      </c>
      <c r="P172" t="s">
        <v>6131</v>
      </c>
    </row>
    <row r="173" spans="9:16">
      <c r="I173" t="s">
        <v>5880</v>
      </c>
      <c r="J173" t="s">
        <v>6012</v>
      </c>
      <c r="K173" t="s">
        <v>6026</v>
      </c>
      <c r="L173" t="s">
        <v>6105</v>
      </c>
      <c r="M173" t="s">
        <v>5648</v>
      </c>
      <c r="N173">
        <v>257</v>
      </c>
      <c r="O173" t="s">
        <v>6118</v>
      </c>
      <c r="P173" t="s">
        <v>6131</v>
      </c>
    </row>
    <row r="174" spans="9:16">
      <c r="I174" t="s">
        <v>5881</v>
      </c>
      <c r="J174" t="s">
        <v>6012</v>
      </c>
      <c r="K174" t="s">
        <v>6028</v>
      </c>
      <c r="L174" t="s">
        <v>6105</v>
      </c>
      <c r="M174" t="s">
        <v>5648</v>
      </c>
      <c r="N174">
        <v>257</v>
      </c>
      <c r="O174" t="s">
        <v>6118</v>
      </c>
      <c r="P174" t="s">
        <v>6131</v>
      </c>
    </row>
    <row r="175" spans="9:16">
      <c r="I175" t="s">
        <v>5882</v>
      </c>
      <c r="J175" t="s">
        <v>6012</v>
      </c>
      <c r="K175" t="s">
        <v>6085</v>
      </c>
      <c r="L175" t="s">
        <v>6105</v>
      </c>
      <c r="M175" t="s">
        <v>5648</v>
      </c>
      <c r="N175">
        <v>257</v>
      </c>
      <c r="O175" t="s">
        <v>6118</v>
      </c>
      <c r="P175" t="s">
        <v>6131</v>
      </c>
    </row>
    <row r="176" spans="9:16">
      <c r="I176" t="s">
        <v>5883</v>
      </c>
      <c r="J176" t="s">
        <v>6012</v>
      </c>
      <c r="K176" t="s">
        <v>6086</v>
      </c>
      <c r="L176" t="s">
        <v>6105</v>
      </c>
      <c r="M176" t="s">
        <v>5648</v>
      </c>
      <c r="N176">
        <v>257</v>
      </c>
      <c r="O176" t="s">
        <v>6118</v>
      </c>
      <c r="P176" t="s">
        <v>6131</v>
      </c>
    </row>
    <row r="177" spans="9:24">
      <c r="I177" t="s">
        <v>5884</v>
      </c>
      <c r="J177" t="s">
        <v>6012</v>
      </c>
      <c r="K177" t="s">
        <v>6035</v>
      </c>
      <c r="L177" t="s">
        <v>6105</v>
      </c>
      <c r="M177" t="s">
        <v>5648</v>
      </c>
      <c r="N177">
        <v>257</v>
      </c>
      <c r="O177" t="s">
        <v>6118</v>
      </c>
      <c r="P177" t="s">
        <v>6131</v>
      </c>
    </row>
    <row r="178" spans="9:24">
      <c r="I178" t="s">
        <v>5885</v>
      </c>
      <c r="J178" t="s">
        <v>6012</v>
      </c>
      <c r="K178" t="s">
        <v>6059</v>
      </c>
      <c r="L178" t="s">
        <v>6105</v>
      </c>
      <c r="M178" t="s">
        <v>5648</v>
      </c>
      <c r="N178">
        <v>257</v>
      </c>
      <c r="O178" t="s">
        <v>6118</v>
      </c>
      <c r="P178" t="s">
        <v>6131</v>
      </c>
    </row>
    <row r="179" spans="9:24">
      <c r="I179" t="s">
        <v>5886</v>
      </c>
      <c r="J179" t="s">
        <v>6012</v>
      </c>
      <c r="K179" t="s">
        <v>6057</v>
      </c>
      <c r="L179" t="s">
        <v>6105</v>
      </c>
      <c r="M179" t="s">
        <v>5648</v>
      </c>
      <c r="N179">
        <v>257</v>
      </c>
      <c r="O179" t="s">
        <v>6118</v>
      </c>
      <c r="P179" t="s">
        <v>6131</v>
      </c>
    </row>
    <row r="180" spans="9:24">
      <c r="I180" t="s">
        <v>5887</v>
      </c>
      <c r="J180" t="s">
        <v>6012</v>
      </c>
      <c r="K180" t="s">
        <v>6087</v>
      </c>
      <c r="L180" t="s">
        <v>6105</v>
      </c>
      <c r="M180" t="s">
        <v>5648</v>
      </c>
      <c r="N180">
        <v>257</v>
      </c>
      <c r="O180" t="s">
        <v>6118</v>
      </c>
      <c r="P180" t="s">
        <v>6131</v>
      </c>
    </row>
    <row r="181" spans="9:24">
      <c r="I181" t="s">
        <v>5888</v>
      </c>
      <c r="J181" t="s">
        <v>6012</v>
      </c>
      <c r="K181" t="s">
        <v>6075</v>
      </c>
      <c r="L181" t="s">
        <v>6105</v>
      </c>
      <c r="M181" t="s">
        <v>5648</v>
      </c>
      <c r="N181">
        <v>257</v>
      </c>
      <c r="O181" t="s">
        <v>6118</v>
      </c>
      <c r="P181" t="s">
        <v>6131</v>
      </c>
    </row>
    <row r="182" spans="9:24">
      <c r="I182" t="s">
        <v>5889</v>
      </c>
      <c r="J182" t="s">
        <v>6012</v>
      </c>
      <c r="K182" t="s">
        <v>6021</v>
      </c>
      <c r="L182" t="s">
        <v>6105</v>
      </c>
      <c r="M182" t="s">
        <v>5648</v>
      </c>
      <c r="N182">
        <v>257</v>
      </c>
      <c r="O182" t="s">
        <v>6118</v>
      </c>
      <c r="P182" t="s">
        <v>6131</v>
      </c>
    </row>
    <row r="183" spans="9:24">
      <c r="I183" t="s">
        <v>5890</v>
      </c>
      <c r="J183" t="s">
        <v>6012</v>
      </c>
      <c r="K183" t="s">
        <v>6088</v>
      </c>
      <c r="L183" t="s">
        <v>6105</v>
      </c>
      <c r="M183" t="s">
        <v>5648</v>
      </c>
      <c r="N183">
        <v>257</v>
      </c>
      <c r="O183" t="s">
        <v>6118</v>
      </c>
      <c r="P183" t="s">
        <v>6131</v>
      </c>
    </row>
    <row r="184" spans="9:24">
      <c r="I184" t="s">
        <v>5891</v>
      </c>
      <c r="J184" t="s">
        <v>6012</v>
      </c>
      <c r="K184" t="s">
        <v>6069</v>
      </c>
      <c r="L184" t="s">
        <v>5633</v>
      </c>
      <c r="M184" t="s">
        <v>5648</v>
      </c>
      <c r="N184">
        <v>248</v>
      </c>
      <c r="O184" t="s">
        <v>6118</v>
      </c>
      <c r="P184" t="s">
        <v>6130</v>
      </c>
      <c r="Q184" t="s">
        <v>6164</v>
      </c>
      <c r="R184" t="s">
        <v>6166</v>
      </c>
      <c r="S184" t="s">
        <v>6168</v>
      </c>
      <c r="T184">
        <v>19</v>
      </c>
      <c r="U184" t="s">
        <v>6169</v>
      </c>
      <c r="V184" t="s">
        <v>6226</v>
      </c>
      <c r="W184">
        <v>2016</v>
      </c>
      <c r="X184">
        <f>HYPERLINK("http://www.pdbbind.org.cn/quickpdb.asp?quickpdb=5FQP","5FQP")</f>
        <v>0</v>
      </c>
    </row>
    <row r="185" spans="9:24">
      <c r="I185" t="s">
        <v>5892</v>
      </c>
      <c r="J185" t="s">
        <v>6012</v>
      </c>
      <c r="K185" t="s">
        <v>6069</v>
      </c>
      <c r="L185" t="s">
        <v>5633</v>
      </c>
      <c r="M185" t="s">
        <v>5648</v>
      </c>
      <c r="N185">
        <v>248</v>
      </c>
      <c r="O185" t="s">
        <v>6118</v>
      </c>
      <c r="P185" t="s">
        <v>6130</v>
      </c>
      <c r="Q185" t="s">
        <v>6164</v>
      </c>
      <c r="R185" t="s">
        <v>6166</v>
      </c>
      <c r="S185" t="s">
        <v>6168</v>
      </c>
      <c r="T185">
        <v>26</v>
      </c>
      <c r="U185" t="s">
        <v>6169</v>
      </c>
      <c r="V185" t="s">
        <v>6227</v>
      </c>
      <c r="W185">
        <v>2016</v>
      </c>
      <c r="X185">
        <f>HYPERLINK("http://www.pdbbind.org.cn/quickpdb.asp?quickpdb=5FQR","5FQR")</f>
        <v>0</v>
      </c>
    </row>
    <row r="186" spans="9:24">
      <c r="I186" t="s">
        <v>5893</v>
      </c>
      <c r="J186" t="s">
        <v>6012</v>
      </c>
      <c r="K186" t="s">
        <v>6040</v>
      </c>
      <c r="L186" t="s">
        <v>5633</v>
      </c>
      <c r="M186" t="s">
        <v>5648</v>
      </c>
      <c r="N186">
        <v>248</v>
      </c>
      <c r="O186" t="s">
        <v>6118</v>
      </c>
      <c r="P186" t="s">
        <v>6130</v>
      </c>
      <c r="Q186" t="s">
        <v>6164</v>
      </c>
      <c r="R186" t="s">
        <v>6166</v>
      </c>
      <c r="S186" t="s">
        <v>6168</v>
      </c>
      <c r="T186">
        <v>44</v>
      </c>
      <c r="U186" t="s">
        <v>6169</v>
      </c>
      <c r="V186" t="s">
        <v>6228</v>
      </c>
      <c r="W186">
        <v>2016</v>
      </c>
      <c r="X186">
        <f>HYPERLINK("http://www.pdbbind.org.cn/quickpdb.asp?quickpdb=5FQS","5FQS")</f>
        <v>0</v>
      </c>
    </row>
    <row r="187" spans="9:24">
      <c r="I187" t="s">
        <v>5894</v>
      </c>
      <c r="J187" t="s">
        <v>6012</v>
      </c>
      <c r="K187" t="s">
        <v>6089</v>
      </c>
      <c r="L187" t="s">
        <v>5633</v>
      </c>
      <c r="M187" t="s">
        <v>5648</v>
      </c>
      <c r="N187">
        <v>248</v>
      </c>
      <c r="O187" t="s">
        <v>6118</v>
      </c>
      <c r="P187" t="s">
        <v>6130</v>
      </c>
      <c r="Q187" t="s">
        <v>6164</v>
      </c>
      <c r="R187" t="s">
        <v>6166</v>
      </c>
      <c r="S187" t="s">
        <v>6168</v>
      </c>
      <c r="T187">
        <v>160</v>
      </c>
      <c r="U187" t="s">
        <v>6169</v>
      </c>
      <c r="V187" t="s">
        <v>6229</v>
      </c>
      <c r="W187">
        <v>2016</v>
      </c>
      <c r="X187">
        <f>HYPERLINK("http://www.pdbbind.org.cn/quickpdb.asp?quickpdb=5FQT","5FQT")</f>
        <v>0</v>
      </c>
    </row>
    <row r="188" spans="9:24">
      <c r="I188" t="s">
        <v>5895</v>
      </c>
      <c r="J188" t="s">
        <v>6012</v>
      </c>
      <c r="K188" t="s">
        <v>6090</v>
      </c>
      <c r="L188" t="s">
        <v>5633</v>
      </c>
      <c r="M188" t="s">
        <v>5648</v>
      </c>
      <c r="N188">
        <v>248</v>
      </c>
      <c r="O188" t="s">
        <v>6118</v>
      </c>
      <c r="P188" t="s">
        <v>6130</v>
      </c>
      <c r="Q188" t="s">
        <v>6164</v>
      </c>
      <c r="R188" t="s">
        <v>6166</v>
      </c>
      <c r="S188" t="s">
        <v>6168</v>
      </c>
      <c r="T188">
        <v>610</v>
      </c>
      <c r="U188" t="s">
        <v>6169</v>
      </c>
      <c r="V188" t="s">
        <v>6230</v>
      </c>
      <c r="W188">
        <v>2016</v>
      </c>
      <c r="X188">
        <f>HYPERLINK("http://www.pdbbind.org.cn/quickpdb.asp?quickpdb=5FQV","5FQV")</f>
        <v>0</v>
      </c>
    </row>
    <row r="189" spans="9:24">
      <c r="I189" t="s">
        <v>5896</v>
      </c>
      <c r="J189" t="s">
        <v>6012</v>
      </c>
      <c r="K189" t="s">
        <v>6021</v>
      </c>
      <c r="L189" t="s">
        <v>5633</v>
      </c>
      <c r="M189" t="s">
        <v>5648</v>
      </c>
      <c r="N189">
        <v>243</v>
      </c>
      <c r="O189" t="s">
        <v>6118</v>
      </c>
      <c r="P189" t="s">
        <v>6155</v>
      </c>
      <c r="Q189" t="s">
        <v>6164</v>
      </c>
      <c r="R189" t="s">
        <v>6167</v>
      </c>
      <c r="S189" t="s">
        <v>6168</v>
      </c>
      <c r="T189">
        <v>85</v>
      </c>
      <c r="U189" t="s">
        <v>6169</v>
      </c>
      <c r="V189" t="s">
        <v>6231</v>
      </c>
      <c r="W189">
        <v>2017</v>
      </c>
      <c r="X189">
        <f>HYPERLINK("http://www.pdbbind.org.cn/quickpdb.asp?quickpdb=5GS4","5GS4")</f>
        <v>0</v>
      </c>
    </row>
    <row r="190" spans="9:24">
      <c r="I190" t="s">
        <v>5897</v>
      </c>
      <c r="J190" t="s">
        <v>6012</v>
      </c>
      <c r="K190" t="s">
        <v>6015</v>
      </c>
      <c r="L190" t="s">
        <v>5633</v>
      </c>
      <c r="M190" t="s">
        <v>5648</v>
      </c>
      <c r="N190">
        <v>243</v>
      </c>
      <c r="O190" t="s">
        <v>6118</v>
      </c>
      <c r="P190" t="s">
        <v>6155</v>
      </c>
      <c r="Q190" t="s">
        <v>6164</v>
      </c>
      <c r="R190" t="s">
        <v>6167</v>
      </c>
      <c r="S190" t="s">
        <v>6168</v>
      </c>
      <c r="T190">
        <v>67</v>
      </c>
      <c r="U190" t="s">
        <v>6169</v>
      </c>
      <c r="V190" t="s">
        <v>6232</v>
      </c>
      <c r="W190">
        <v>2017</v>
      </c>
      <c r="X190">
        <f>HYPERLINK("http://www.pdbbind.org.cn/quickpdb.asp?quickpdb=5GTR","5GTR")</f>
        <v>0</v>
      </c>
    </row>
    <row r="191" spans="9:24">
      <c r="I191" t="s">
        <v>5898</v>
      </c>
      <c r="J191" t="s">
        <v>6012</v>
      </c>
      <c r="K191" t="s">
        <v>6082</v>
      </c>
      <c r="L191" t="s">
        <v>6105</v>
      </c>
      <c r="M191" t="s">
        <v>5612</v>
      </c>
      <c r="N191">
        <v>258</v>
      </c>
      <c r="O191" t="s">
        <v>6118</v>
      </c>
      <c r="P191" t="s">
        <v>6156</v>
      </c>
      <c r="Q191" t="s">
        <v>6164</v>
      </c>
      <c r="R191" t="s">
        <v>6167</v>
      </c>
      <c r="S191" t="s">
        <v>6168</v>
      </c>
      <c r="T191">
        <v>42</v>
      </c>
      <c r="U191" t="s">
        <v>6169</v>
      </c>
      <c r="V191" t="s">
        <v>6233</v>
      </c>
      <c r="W191">
        <v>2016</v>
      </c>
      <c r="X191">
        <f>HYPERLINK("http://www.pdbbind.org.cn/quickpdb.asp?quickpdb=5HYR","5HYR")</f>
        <v>0</v>
      </c>
    </row>
    <row r="192" spans="9:24">
      <c r="I192" t="s">
        <v>5899</v>
      </c>
      <c r="J192" t="s">
        <v>6012</v>
      </c>
      <c r="K192" t="s">
        <v>6035</v>
      </c>
      <c r="L192" t="s">
        <v>6105</v>
      </c>
      <c r="M192" t="s">
        <v>5648</v>
      </c>
      <c r="N192">
        <v>255</v>
      </c>
      <c r="O192" t="s">
        <v>6118</v>
      </c>
      <c r="P192" t="s">
        <v>6144</v>
      </c>
    </row>
    <row r="193" spans="9:16">
      <c r="I193" t="s">
        <v>5900</v>
      </c>
      <c r="J193" t="s">
        <v>6012</v>
      </c>
      <c r="K193" t="s">
        <v>6045</v>
      </c>
      <c r="L193" t="s">
        <v>6105</v>
      </c>
      <c r="M193" t="s">
        <v>5612</v>
      </c>
      <c r="N193">
        <v>257</v>
      </c>
      <c r="O193" t="s">
        <v>6118</v>
      </c>
      <c r="P193" t="s">
        <v>6157</v>
      </c>
    </row>
    <row r="194" spans="9:16">
      <c r="I194" t="s">
        <v>5901</v>
      </c>
      <c r="J194" t="s">
        <v>6012</v>
      </c>
      <c r="K194" t="s">
        <v>6047</v>
      </c>
      <c r="L194" t="s">
        <v>6105</v>
      </c>
      <c r="M194" t="s">
        <v>5612</v>
      </c>
      <c r="N194">
        <v>257</v>
      </c>
      <c r="O194" t="s">
        <v>6118</v>
      </c>
      <c r="P194" t="s">
        <v>6157</v>
      </c>
    </row>
    <row r="195" spans="9:16">
      <c r="I195" t="s">
        <v>5902</v>
      </c>
      <c r="J195" t="s">
        <v>6012</v>
      </c>
      <c r="K195" t="s">
        <v>6042</v>
      </c>
      <c r="L195" t="s">
        <v>6105</v>
      </c>
      <c r="M195" t="s">
        <v>5612</v>
      </c>
      <c r="N195">
        <v>257</v>
      </c>
      <c r="O195" t="s">
        <v>6118</v>
      </c>
      <c r="P195" t="s">
        <v>6157</v>
      </c>
    </row>
    <row r="196" spans="9:16">
      <c r="I196" t="s">
        <v>5903</v>
      </c>
      <c r="J196" t="s">
        <v>6012</v>
      </c>
      <c r="K196" t="s">
        <v>6073</v>
      </c>
      <c r="L196" t="s">
        <v>6105</v>
      </c>
      <c r="M196" t="s">
        <v>5612</v>
      </c>
      <c r="N196">
        <v>257</v>
      </c>
      <c r="O196" t="s">
        <v>6118</v>
      </c>
      <c r="P196" t="s">
        <v>6157</v>
      </c>
    </row>
    <row r="197" spans="9:16">
      <c r="I197" t="s">
        <v>5904</v>
      </c>
      <c r="J197" t="s">
        <v>6012</v>
      </c>
      <c r="K197" t="s">
        <v>6031</v>
      </c>
      <c r="L197" t="s">
        <v>6105</v>
      </c>
      <c r="M197" t="s">
        <v>5612</v>
      </c>
      <c r="N197">
        <v>257</v>
      </c>
      <c r="O197" t="s">
        <v>6118</v>
      </c>
      <c r="P197" t="s">
        <v>6157</v>
      </c>
    </row>
    <row r="198" spans="9:16">
      <c r="I198" t="s">
        <v>5905</v>
      </c>
      <c r="J198" t="s">
        <v>6012</v>
      </c>
      <c r="K198" t="s">
        <v>6051</v>
      </c>
      <c r="L198" t="s">
        <v>6105</v>
      </c>
      <c r="M198" t="s">
        <v>5612</v>
      </c>
      <c r="N198">
        <v>257</v>
      </c>
      <c r="O198" t="s">
        <v>6118</v>
      </c>
      <c r="P198" t="s">
        <v>6157</v>
      </c>
    </row>
    <row r="199" spans="9:16">
      <c r="I199" t="s">
        <v>5906</v>
      </c>
      <c r="J199" t="s">
        <v>6012</v>
      </c>
      <c r="K199" t="s">
        <v>6091</v>
      </c>
      <c r="L199" t="s">
        <v>6105</v>
      </c>
      <c r="M199" t="s">
        <v>5612</v>
      </c>
      <c r="N199">
        <v>257</v>
      </c>
      <c r="O199" t="s">
        <v>6118</v>
      </c>
      <c r="P199" t="s">
        <v>6157</v>
      </c>
    </row>
    <row r="200" spans="9:16">
      <c r="I200" t="s">
        <v>5907</v>
      </c>
      <c r="J200" t="s">
        <v>6012</v>
      </c>
      <c r="K200" t="s">
        <v>6034</v>
      </c>
      <c r="L200" t="s">
        <v>6105</v>
      </c>
      <c r="M200" t="s">
        <v>5612</v>
      </c>
      <c r="N200">
        <v>257</v>
      </c>
      <c r="O200" t="s">
        <v>6118</v>
      </c>
      <c r="P200" t="s">
        <v>6157</v>
      </c>
    </row>
    <row r="201" spans="9:16">
      <c r="I201" t="s">
        <v>5908</v>
      </c>
      <c r="J201" t="s">
        <v>6012</v>
      </c>
      <c r="K201" t="s">
        <v>6033</v>
      </c>
      <c r="L201" t="s">
        <v>6105</v>
      </c>
      <c r="M201" t="s">
        <v>5612</v>
      </c>
      <c r="N201">
        <v>257</v>
      </c>
      <c r="O201" t="s">
        <v>6118</v>
      </c>
      <c r="P201" t="s">
        <v>6157</v>
      </c>
    </row>
    <row r="202" spans="9:16">
      <c r="I202" t="s">
        <v>5909</v>
      </c>
      <c r="J202" t="s">
        <v>6012</v>
      </c>
      <c r="K202" t="s">
        <v>6021</v>
      </c>
      <c r="L202" t="s">
        <v>6108</v>
      </c>
      <c r="M202" t="s">
        <v>5612</v>
      </c>
      <c r="N202">
        <v>257</v>
      </c>
      <c r="O202" t="s">
        <v>6118</v>
      </c>
      <c r="P202" t="s">
        <v>6157</v>
      </c>
    </row>
    <row r="203" spans="9:16">
      <c r="I203" t="s">
        <v>5910</v>
      </c>
      <c r="J203" t="s">
        <v>6012</v>
      </c>
      <c r="K203" t="s">
        <v>6021</v>
      </c>
      <c r="L203" t="s">
        <v>6105</v>
      </c>
      <c r="M203" t="s">
        <v>5612</v>
      </c>
      <c r="N203">
        <v>257</v>
      </c>
      <c r="O203" t="s">
        <v>6118</v>
      </c>
      <c r="P203" t="s">
        <v>6157</v>
      </c>
    </row>
    <row r="204" spans="9:16">
      <c r="I204" t="s">
        <v>5911</v>
      </c>
      <c r="J204" t="s">
        <v>6012</v>
      </c>
      <c r="K204" t="s">
        <v>6070</v>
      </c>
      <c r="L204" t="s">
        <v>6105</v>
      </c>
      <c r="M204" t="s">
        <v>5612</v>
      </c>
      <c r="N204">
        <v>257</v>
      </c>
      <c r="O204" t="s">
        <v>6118</v>
      </c>
      <c r="P204" t="s">
        <v>6157</v>
      </c>
    </row>
    <row r="205" spans="9:16">
      <c r="I205" t="s">
        <v>5912</v>
      </c>
      <c r="J205" t="s">
        <v>6012</v>
      </c>
      <c r="K205" t="s">
        <v>6059</v>
      </c>
      <c r="L205" t="s">
        <v>6105</v>
      </c>
      <c r="M205" t="s">
        <v>5612</v>
      </c>
      <c r="N205">
        <v>257</v>
      </c>
      <c r="O205" t="s">
        <v>6118</v>
      </c>
      <c r="P205" t="s">
        <v>6157</v>
      </c>
    </row>
    <row r="206" spans="9:16">
      <c r="I206" t="s">
        <v>5913</v>
      </c>
      <c r="J206" t="s">
        <v>6012</v>
      </c>
      <c r="K206" t="s">
        <v>6033</v>
      </c>
      <c r="L206" t="s">
        <v>6105</v>
      </c>
      <c r="M206" t="s">
        <v>5612</v>
      </c>
      <c r="N206">
        <v>257</v>
      </c>
      <c r="O206" t="s">
        <v>6118</v>
      </c>
      <c r="P206" t="s">
        <v>6157</v>
      </c>
    </row>
    <row r="207" spans="9:16">
      <c r="I207" t="s">
        <v>5914</v>
      </c>
      <c r="J207" t="s">
        <v>6012</v>
      </c>
      <c r="K207" t="s">
        <v>6023</v>
      </c>
      <c r="L207" t="s">
        <v>6105</v>
      </c>
      <c r="M207" t="s">
        <v>5612</v>
      </c>
      <c r="N207">
        <v>257</v>
      </c>
      <c r="O207" t="s">
        <v>6118</v>
      </c>
      <c r="P207" t="s">
        <v>6157</v>
      </c>
    </row>
    <row r="208" spans="9:16">
      <c r="I208" t="s">
        <v>5915</v>
      </c>
      <c r="J208" t="s">
        <v>6012</v>
      </c>
      <c r="K208" t="s">
        <v>6045</v>
      </c>
      <c r="L208" t="s">
        <v>6105</v>
      </c>
      <c r="M208" t="s">
        <v>5612</v>
      </c>
      <c r="N208">
        <v>257</v>
      </c>
      <c r="O208" t="s">
        <v>6118</v>
      </c>
      <c r="P208" t="s">
        <v>6157</v>
      </c>
    </row>
    <row r="209" spans="9:24">
      <c r="I209" t="s">
        <v>5916</v>
      </c>
      <c r="J209" t="s">
        <v>6012</v>
      </c>
      <c r="K209" t="s">
        <v>6021</v>
      </c>
      <c r="L209" t="s">
        <v>6105</v>
      </c>
      <c r="M209" t="s">
        <v>5612</v>
      </c>
      <c r="N209">
        <v>257</v>
      </c>
      <c r="O209" t="s">
        <v>6118</v>
      </c>
      <c r="P209" t="s">
        <v>6157</v>
      </c>
    </row>
    <row r="210" spans="9:24">
      <c r="I210" t="s">
        <v>5917</v>
      </c>
      <c r="J210" t="s">
        <v>6012</v>
      </c>
      <c r="K210" t="s">
        <v>6059</v>
      </c>
      <c r="L210" t="s">
        <v>6105</v>
      </c>
      <c r="M210" t="s">
        <v>5612</v>
      </c>
      <c r="N210">
        <v>257</v>
      </c>
      <c r="O210" t="s">
        <v>6118</v>
      </c>
      <c r="P210" t="s">
        <v>6157</v>
      </c>
    </row>
    <row r="211" spans="9:24">
      <c r="I211" t="s">
        <v>5918</v>
      </c>
      <c r="J211" t="s">
        <v>6012</v>
      </c>
      <c r="K211" t="s">
        <v>6035</v>
      </c>
      <c r="L211" t="s">
        <v>6105</v>
      </c>
      <c r="M211" t="s">
        <v>5612</v>
      </c>
      <c r="N211">
        <v>257</v>
      </c>
      <c r="O211" t="s">
        <v>6118</v>
      </c>
      <c r="P211" t="s">
        <v>6157</v>
      </c>
    </row>
    <row r="212" spans="9:24">
      <c r="I212" t="s">
        <v>5919</v>
      </c>
      <c r="J212" t="s">
        <v>6012</v>
      </c>
      <c r="K212" t="s">
        <v>6031</v>
      </c>
      <c r="L212" t="s">
        <v>6112</v>
      </c>
      <c r="N212">
        <v>15</v>
      </c>
      <c r="O212" t="s">
        <v>6118</v>
      </c>
      <c r="P212" t="s">
        <v>6158</v>
      </c>
    </row>
    <row r="213" spans="9:24">
      <c r="I213" t="s">
        <v>5920</v>
      </c>
      <c r="J213" t="s">
        <v>6014</v>
      </c>
      <c r="K213" t="s">
        <v>6016</v>
      </c>
      <c r="L213" t="s">
        <v>6113</v>
      </c>
      <c r="N213">
        <v>19</v>
      </c>
      <c r="O213" t="s">
        <v>6118</v>
      </c>
      <c r="P213" t="s">
        <v>6136</v>
      </c>
    </row>
    <row r="214" spans="9:24">
      <c r="I214" t="s">
        <v>5921</v>
      </c>
      <c r="J214" t="s">
        <v>6012</v>
      </c>
      <c r="K214" t="s">
        <v>6035</v>
      </c>
      <c r="L214" t="s">
        <v>6105</v>
      </c>
      <c r="M214" t="s">
        <v>5648</v>
      </c>
      <c r="N214">
        <v>250</v>
      </c>
      <c r="O214" t="s">
        <v>6118</v>
      </c>
      <c r="P214" t="s">
        <v>6159</v>
      </c>
    </row>
    <row r="215" spans="9:24">
      <c r="I215" t="s">
        <v>5922</v>
      </c>
      <c r="J215" t="s">
        <v>6012</v>
      </c>
      <c r="K215" t="s">
        <v>6086</v>
      </c>
      <c r="L215" t="s">
        <v>6105</v>
      </c>
      <c r="M215" t="s">
        <v>5648</v>
      </c>
      <c r="N215">
        <v>254</v>
      </c>
      <c r="O215" t="s">
        <v>6118</v>
      </c>
      <c r="P215" t="s">
        <v>6121</v>
      </c>
      <c r="Q215" t="s">
        <v>6164</v>
      </c>
      <c r="R215" t="s">
        <v>6166</v>
      </c>
      <c r="S215" t="s">
        <v>6168</v>
      </c>
      <c r="T215">
        <v>16</v>
      </c>
      <c r="U215" t="s">
        <v>6169</v>
      </c>
      <c r="V215" t="s">
        <v>6234</v>
      </c>
      <c r="W215">
        <v>2017</v>
      </c>
      <c r="X215">
        <f>HYPERLINK("http://www.pdbbind.org.cn/quickpdb.asp?quickpdb=5T92","5T92")</f>
        <v>0</v>
      </c>
    </row>
    <row r="216" spans="9:24">
      <c r="I216" t="s">
        <v>5923</v>
      </c>
      <c r="J216" t="s">
        <v>6012</v>
      </c>
      <c r="K216" t="s">
        <v>6052</v>
      </c>
      <c r="L216" t="s">
        <v>6105</v>
      </c>
      <c r="M216" t="s">
        <v>5648</v>
      </c>
      <c r="N216">
        <v>254</v>
      </c>
      <c r="O216" t="s">
        <v>6118</v>
      </c>
      <c r="P216" t="s">
        <v>6121</v>
      </c>
      <c r="Q216" t="s">
        <v>6164</v>
      </c>
      <c r="R216" t="s">
        <v>6166</v>
      </c>
      <c r="S216" t="s">
        <v>6168</v>
      </c>
      <c r="T216">
        <v>17</v>
      </c>
      <c r="U216" t="s">
        <v>6169</v>
      </c>
      <c r="V216" t="s">
        <v>6235</v>
      </c>
      <c r="W216">
        <v>2017</v>
      </c>
      <c r="X216">
        <f>HYPERLINK("http://www.pdbbind.org.cn/quickpdb.asp?quickpdb=5T97","5T97")</f>
        <v>0</v>
      </c>
    </row>
    <row r="217" spans="9:24">
      <c r="I217" t="s">
        <v>5924</v>
      </c>
      <c r="J217" t="s">
        <v>6012</v>
      </c>
      <c r="K217" t="s">
        <v>6072</v>
      </c>
      <c r="L217" t="s">
        <v>6105</v>
      </c>
      <c r="M217" t="s">
        <v>5612</v>
      </c>
      <c r="N217">
        <v>257</v>
      </c>
      <c r="O217" t="s">
        <v>6118</v>
      </c>
      <c r="P217" t="s">
        <v>6157</v>
      </c>
    </row>
    <row r="218" spans="9:24">
      <c r="I218" t="s">
        <v>5925</v>
      </c>
      <c r="J218" t="s">
        <v>6012</v>
      </c>
      <c r="K218" t="s">
        <v>6024</v>
      </c>
      <c r="L218" t="s">
        <v>6105</v>
      </c>
      <c r="M218" t="s">
        <v>5612</v>
      </c>
      <c r="N218">
        <v>257</v>
      </c>
      <c r="O218" t="s">
        <v>6118</v>
      </c>
      <c r="P218" t="s">
        <v>6157</v>
      </c>
    </row>
    <row r="219" spans="9:24">
      <c r="I219" t="s">
        <v>5926</v>
      </c>
      <c r="J219" t="s">
        <v>6012</v>
      </c>
      <c r="K219" t="s">
        <v>6080</v>
      </c>
      <c r="L219" t="s">
        <v>6105</v>
      </c>
      <c r="M219" t="s">
        <v>5612</v>
      </c>
      <c r="N219">
        <v>257</v>
      </c>
      <c r="O219" t="s">
        <v>6118</v>
      </c>
      <c r="P219" t="s">
        <v>6157</v>
      </c>
    </row>
    <row r="220" spans="9:24">
      <c r="I220" t="s">
        <v>5927</v>
      </c>
      <c r="J220" t="s">
        <v>6012</v>
      </c>
      <c r="K220" t="s">
        <v>6092</v>
      </c>
      <c r="L220" t="s">
        <v>6105</v>
      </c>
      <c r="M220" t="s">
        <v>5612</v>
      </c>
      <c r="N220">
        <v>257</v>
      </c>
      <c r="O220" t="s">
        <v>6118</v>
      </c>
      <c r="P220" t="s">
        <v>6157</v>
      </c>
    </row>
    <row r="221" spans="9:24">
      <c r="I221" t="s">
        <v>5928</v>
      </c>
      <c r="J221" t="s">
        <v>6012</v>
      </c>
      <c r="K221" t="s">
        <v>6075</v>
      </c>
      <c r="L221" t="s">
        <v>6105</v>
      </c>
      <c r="M221" t="s">
        <v>5612</v>
      </c>
      <c r="N221">
        <v>257</v>
      </c>
      <c r="O221" t="s">
        <v>6118</v>
      </c>
      <c r="P221" t="s">
        <v>6157</v>
      </c>
    </row>
    <row r="222" spans="9:24">
      <c r="I222" t="s">
        <v>5929</v>
      </c>
      <c r="J222" t="s">
        <v>6012</v>
      </c>
      <c r="K222" t="s">
        <v>6027</v>
      </c>
      <c r="L222" t="s">
        <v>6105</v>
      </c>
      <c r="M222" t="s">
        <v>5612</v>
      </c>
      <c r="N222">
        <v>257</v>
      </c>
      <c r="O222" t="s">
        <v>6118</v>
      </c>
      <c r="P222" t="s">
        <v>6157</v>
      </c>
    </row>
    <row r="223" spans="9:24">
      <c r="I223" t="s">
        <v>5930</v>
      </c>
      <c r="J223" t="s">
        <v>6012</v>
      </c>
      <c r="K223" t="s">
        <v>6078</v>
      </c>
      <c r="L223" t="s">
        <v>6105</v>
      </c>
      <c r="M223" t="s">
        <v>5612</v>
      </c>
      <c r="N223">
        <v>257</v>
      </c>
      <c r="O223" t="s">
        <v>6118</v>
      </c>
      <c r="P223" t="s">
        <v>6157</v>
      </c>
    </row>
    <row r="224" spans="9:24">
      <c r="I224" t="s">
        <v>5931</v>
      </c>
      <c r="J224" t="s">
        <v>6012</v>
      </c>
      <c r="K224" t="s">
        <v>6026</v>
      </c>
      <c r="L224" t="s">
        <v>6105</v>
      </c>
      <c r="M224" t="s">
        <v>5612</v>
      </c>
      <c r="N224">
        <v>257</v>
      </c>
      <c r="O224" t="s">
        <v>6118</v>
      </c>
      <c r="P224" t="s">
        <v>6157</v>
      </c>
    </row>
    <row r="225" spans="9:16">
      <c r="I225" t="s">
        <v>5932</v>
      </c>
      <c r="J225" t="s">
        <v>6012</v>
      </c>
      <c r="K225" t="s">
        <v>6086</v>
      </c>
      <c r="L225" t="s">
        <v>6105</v>
      </c>
      <c r="M225" t="s">
        <v>5612</v>
      </c>
      <c r="N225">
        <v>257</v>
      </c>
      <c r="O225" t="s">
        <v>6118</v>
      </c>
      <c r="P225" t="s">
        <v>6157</v>
      </c>
    </row>
    <row r="226" spans="9:16">
      <c r="I226" t="s">
        <v>5933</v>
      </c>
      <c r="J226" t="s">
        <v>6012</v>
      </c>
      <c r="K226" t="s">
        <v>6093</v>
      </c>
      <c r="L226" t="s">
        <v>6105</v>
      </c>
      <c r="M226" t="s">
        <v>5612</v>
      </c>
      <c r="N226">
        <v>257</v>
      </c>
      <c r="O226" t="s">
        <v>6118</v>
      </c>
      <c r="P226" t="s">
        <v>6157</v>
      </c>
    </row>
    <row r="227" spans="9:16">
      <c r="I227" t="s">
        <v>5934</v>
      </c>
      <c r="J227" t="s">
        <v>6012</v>
      </c>
      <c r="K227" t="s">
        <v>6035</v>
      </c>
      <c r="L227" t="s">
        <v>6105</v>
      </c>
      <c r="M227" t="s">
        <v>5612</v>
      </c>
      <c r="N227">
        <v>257</v>
      </c>
      <c r="O227" t="s">
        <v>6118</v>
      </c>
      <c r="P227" t="s">
        <v>6157</v>
      </c>
    </row>
    <row r="228" spans="9:16">
      <c r="I228" t="s">
        <v>5935</v>
      </c>
      <c r="J228" t="s">
        <v>6012</v>
      </c>
      <c r="K228" t="s">
        <v>6055</v>
      </c>
      <c r="L228" t="s">
        <v>6105</v>
      </c>
      <c r="M228" t="s">
        <v>5612</v>
      </c>
      <c r="N228">
        <v>257</v>
      </c>
      <c r="O228" t="s">
        <v>6118</v>
      </c>
      <c r="P228" t="s">
        <v>6157</v>
      </c>
    </row>
    <row r="229" spans="9:16">
      <c r="I229" t="s">
        <v>5936</v>
      </c>
      <c r="J229" t="s">
        <v>6012</v>
      </c>
      <c r="K229" t="s">
        <v>6080</v>
      </c>
      <c r="L229" t="s">
        <v>6105</v>
      </c>
      <c r="M229" t="s">
        <v>5612</v>
      </c>
      <c r="N229">
        <v>257</v>
      </c>
      <c r="O229" t="s">
        <v>6118</v>
      </c>
      <c r="P229" t="s">
        <v>6157</v>
      </c>
    </row>
    <row r="230" spans="9:16">
      <c r="I230" t="s">
        <v>5937</v>
      </c>
      <c r="J230" t="s">
        <v>6012</v>
      </c>
      <c r="K230" t="s">
        <v>6018</v>
      </c>
      <c r="L230" t="s">
        <v>6105</v>
      </c>
      <c r="M230" t="s">
        <v>5612</v>
      </c>
      <c r="N230">
        <v>257</v>
      </c>
      <c r="O230" t="s">
        <v>6118</v>
      </c>
      <c r="P230" t="s">
        <v>6157</v>
      </c>
    </row>
    <row r="231" spans="9:16">
      <c r="I231" t="s">
        <v>5938</v>
      </c>
      <c r="J231" t="s">
        <v>6012</v>
      </c>
      <c r="K231" t="s">
        <v>6070</v>
      </c>
      <c r="L231" t="s">
        <v>6105</v>
      </c>
      <c r="M231" t="s">
        <v>5612</v>
      </c>
      <c r="N231">
        <v>257</v>
      </c>
      <c r="O231" t="s">
        <v>6118</v>
      </c>
      <c r="P231" t="s">
        <v>6157</v>
      </c>
    </row>
    <row r="232" spans="9:16">
      <c r="I232" t="s">
        <v>5939</v>
      </c>
      <c r="J232" t="s">
        <v>6012</v>
      </c>
      <c r="K232" t="s">
        <v>6033</v>
      </c>
      <c r="L232" t="s">
        <v>6105</v>
      </c>
      <c r="M232" t="s">
        <v>5612</v>
      </c>
      <c r="N232">
        <v>257</v>
      </c>
      <c r="O232" t="s">
        <v>6118</v>
      </c>
      <c r="P232" t="s">
        <v>6157</v>
      </c>
    </row>
    <row r="233" spans="9:16">
      <c r="I233" t="s">
        <v>5940</v>
      </c>
      <c r="J233" t="s">
        <v>6012</v>
      </c>
      <c r="K233" t="s">
        <v>6059</v>
      </c>
      <c r="L233" t="s">
        <v>6105</v>
      </c>
      <c r="M233" t="s">
        <v>5612</v>
      </c>
      <c r="N233">
        <v>257</v>
      </c>
      <c r="O233" t="s">
        <v>6118</v>
      </c>
      <c r="P233" t="s">
        <v>6157</v>
      </c>
    </row>
    <row r="234" spans="9:16">
      <c r="I234" t="s">
        <v>5941</v>
      </c>
      <c r="J234" t="s">
        <v>6012</v>
      </c>
      <c r="K234" t="s">
        <v>6094</v>
      </c>
      <c r="L234" t="s">
        <v>6105</v>
      </c>
      <c r="M234" t="s">
        <v>5612</v>
      </c>
      <c r="N234">
        <v>257</v>
      </c>
      <c r="O234" t="s">
        <v>6118</v>
      </c>
      <c r="P234" t="s">
        <v>6157</v>
      </c>
    </row>
    <row r="235" spans="9:16">
      <c r="I235" t="s">
        <v>5942</v>
      </c>
      <c r="J235" t="s">
        <v>6012</v>
      </c>
      <c r="K235" t="s">
        <v>6021</v>
      </c>
      <c r="L235" t="s">
        <v>6105</v>
      </c>
      <c r="M235" t="s">
        <v>5612</v>
      </c>
      <c r="N235">
        <v>257</v>
      </c>
      <c r="O235" t="s">
        <v>6118</v>
      </c>
      <c r="P235" t="s">
        <v>6157</v>
      </c>
    </row>
    <row r="236" spans="9:16">
      <c r="I236" t="s">
        <v>5943</v>
      </c>
      <c r="J236" t="s">
        <v>6012</v>
      </c>
      <c r="K236" t="s">
        <v>6089</v>
      </c>
      <c r="L236" t="s">
        <v>6105</v>
      </c>
      <c r="M236" t="s">
        <v>5612</v>
      </c>
      <c r="N236">
        <v>257</v>
      </c>
      <c r="O236" t="s">
        <v>6118</v>
      </c>
      <c r="P236" t="s">
        <v>6157</v>
      </c>
    </row>
    <row r="237" spans="9:16">
      <c r="I237" t="s">
        <v>5944</v>
      </c>
      <c r="J237" t="s">
        <v>6012</v>
      </c>
      <c r="K237" t="s">
        <v>6075</v>
      </c>
      <c r="L237" t="s">
        <v>6105</v>
      </c>
      <c r="M237" t="s">
        <v>5612</v>
      </c>
      <c r="N237">
        <v>257</v>
      </c>
      <c r="O237" t="s">
        <v>6118</v>
      </c>
      <c r="P237" t="s">
        <v>6157</v>
      </c>
    </row>
    <row r="238" spans="9:16">
      <c r="I238" t="s">
        <v>5945</v>
      </c>
      <c r="J238" t="s">
        <v>6012</v>
      </c>
      <c r="K238" t="s">
        <v>6033</v>
      </c>
      <c r="L238" t="s">
        <v>6105</v>
      </c>
      <c r="M238" t="s">
        <v>5612</v>
      </c>
      <c r="N238">
        <v>257</v>
      </c>
      <c r="O238" t="s">
        <v>6118</v>
      </c>
      <c r="P238" t="s">
        <v>6157</v>
      </c>
    </row>
    <row r="239" spans="9:16">
      <c r="I239" t="s">
        <v>5946</v>
      </c>
      <c r="J239" t="s">
        <v>6012</v>
      </c>
      <c r="K239" t="s">
        <v>6024</v>
      </c>
      <c r="L239" t="s">
        <v>6105</v>
      </c>
      <c r="M239" t="s">
        <v>5612</v>
      </c>
      <c r="N239">
        <v>257</v>
      </c>
      <c r="O239" t="s">
        <v>6118</v>
      </c>
      <c r="P239" t="s">
        <v>6157</v>
      </c>
    </row>
    <row r="240" spans="9:16">
      <c r="I240" t="s">
        <v>5947</v>
      </c>
      <c r="J240" t="s">
        <v>6012</v>
      </c>
      <c r="K240" t="s">
        <v>6095</v>
      </c>
      <c r="L240" t="s">
        <v>6105</v>
      </c>
      <c r="M240" t="s">
        <v>5612</v>
      </c>
      <c r="N240">
        <v>257</v>
      </c>
      <c r="O240" t="s">
        <v>6118</v>
      </c>
      <c r="P240" t="s">
        <v>6157</v>
      </c>
    </row>
    <row r="241" spans="9:16">
      <c r="I241" t="s">
        <v>5948</v>
      </c>
      <c r="J241" t="s">
        <v>6012</v>
      </c>
      <c r="K241" t="s">
        <v>6059</v>
      </c>
      <c r="L241" t="s">
        <v>6105</v>
      </c>
      <c r="M241" t="s">
        <v>5612</v>
      </c>
      <c r="N241">
        <v>257</v>
      </c>
      <c r="O241" t="s">
        <v>6118</v>
      </c>
      <c r="P241" t="s">
        <v>6157</v>
      </c>
    </row>
    <row r="242" spans="9:16">
      <c r="I242" t="s">
        <v>5949</v>
      </c>
      <c r="J242" t="s">
        <v>6012</v>
      </c>
      <c r="K242" t="s">
        <v>6037</v>
      </c>
      <c r="L242" t="s">
        <v>6105</v>
      </c>
      <c r="M242" t="s">
        <v>5648</v>
      </c>
      <c r="N242">
        <v>257</v>
      </c>
      <c r="O242" t="s">
        <v>6118</v>
      </c>
      <c r="P242" t="s">
        <v>6131</v>
      </c>
    </row>
    <row r="243" spans="9:16">
      <c r="I243" t="s">
        <v>5950</v>
      </c>
      <c r="J243" t="s">
        <v>6012</v>
      </c>
      <c r="K243" t="s">
        <v>6059</v>
      </c>
      <c r="L243" t="s">
        <v>6105</v>
      </c>
      <c r="M243" t="s">
        <v>5648</v>
      </c>
      <c r="N243">
        <v>257</v>
      </c>
      <c r="O243" t="s">
        <v>6118</v>
      </c>
      <c r="P243" t="s">
        <v>6131</v>
      </c>
    </row>
    <row r="244" spans="9:16">
      <c r="I244" t="s">
        <v>5951</v>
      </c>
      <c r="J244" t="s">
        <v>6012</v>
      </c>
      <c r="K244" t="s">
        <v>6032</v>
      </c>
      <c r="L244" t="s">
        <v>6105</v>
      </c>
      <c r="M244" t="s">
        <v>5648</v>
      </c>
      <c r="N244">
        <v>257</v>
      </c>
      <c r="O244" t="s">
        <v>6118</v>
      </c>
      <c r="P244" t="s">
        <v>6131</v>
      </c>
    </row>
    <row r="245" spans="9:16">
      <c r="I245" t="s">
        <v>5952</v>
      </c>
      <c r="J245" t="s">
        <v>6012</v>
      </c>
      <c r="K245" t="s">
        <v>6077</v>
      </c>
      <c r="L245" t="s">
        <v>6105</v>
      </c>
      <c r="M245" t="s">
        <v>5648</v>
      </c>
      <c r="N245">
        <v>257</v>
      </c>
      <c r="O245" t="s">
        <v>6118</v>
      </c>
      <c r="P245" t="s">
        <v>6131</v>
      </c>
    </row>
    <row r="246" spans="9:16">
      <c r="I246" t="s">
        <v>5953</v>
      </c>
      <c r="J246" t="s">
        <v>6012</v>
      </c>
      <c r="K246" t="s">
        <v>6072</v>
      </c>
      <c r="L246" t="s">
        <v>6105</v>
      </c>
      <c r="M246" t="s">
        <v>5648</v>
      </c>
      <c r="N246">
        <v>257</v>
      </c>
      <c r="O246" t="s">
        <v>6118</v>
      </c>
      <c r="P246" t="s">
        <v>6131</v>
      </c>
    </row>
    <row r="247" spans="9:16">
      <c r="I247" t="s">
        <v>5954</v>
      </c>
      <c r="J247" t="s">
        <v>6012</v>
      </c>
      <c r="K247" t="s">
        <v>6054</v>
      </c>
      <c r="L247" t="s">
        <v>6105</v>
      </c>
      <c r="M247" t="s">
        <v>5648</v>
      </c>
      <c r="N247">
        <v>257</v>
      </c>
      <c r="O247" t="s">
        <v>6118</v>
      </c>
      <c r="P247" t="s">
        <v>6131</v>
      </c>
    </row>
    <row r="248" spans="9:16">
      <c r="I248" t="s">
        <v>5955</v>
      </c>
      <c r="J248" t="s">
        <v>6012</v>
      </c>
      <c r="K248" t="s">
        <v>6065</v>
      </c>
      <c r="L248" t="s">
        <v>6105</v>
      </c>
      <c r="M248" t="s">
        <v>5648</v>
      </c>
      <c r="N248">
        <v>257</v>
      </c>
      <c r="O248" t="s">
        <v>6118</v>
      </c>
      <c r="P248" t="s">
        <v>6131</v>
      </c>
    </row>
    <row r="249" spans="9:16">
      <c r="I249" t="s">
        <v>5956</v>
      </c>
      <c r="J249" t="s">
        <v>6012</v>
      </c>
      <c r="K249" t="s">
        <v>6056</v>
      </c>
      <c r="L249" t="s">
        <v>6105</v>
      </c>
      <c r="M249" t="s">
        <v>5648</v>
      </c>
      <c r="N249">
        <v>257</v>
      </c>
      <c r="O249" t="s">
        <v>6118</v>
      </c>
      <c r="P249" t="s">
        <v>6131</v>
      </c>
    </row>
    <row r="250" spans="9:16">
      <c r="I250" t="s">
        <v>5957</v>
      </c>
      <c r="J250" t="s">
        <v>6012</v>
      </c>
      <c r="K250" t="s">
        <v>6094</v>
      </c>
      <c r="L250" t="s">
        <v>6105</v>
      </c>
      <c r="M250" t="s">
        <v>5648</v>
      </c>
      <c r="N250">
        <v>257</v>
      </c>
      <c r="O250" t="s">
        <v>6118</v>
      </c>
      <c r="P250" t="s">
        <v>6131</v>
      </c>
    </row>
    <row r="251" spans="9:16">
      <c r="I251" t="s">
        <v>5958</v>
      </c>
      <c r="J251" t="s">
        <v>6012</v>
      </c>
      <c r="K251" t="s">
        <v>6066</v>
      </c>
      <c r="L251" t="s">
        <v>6105</v>
      </c>
      <c r="M251" t="s">
        <v>5648</v>
      </c>
      <c r="N251">
        <v>257</v>
      </c>
      <c r="O251" t="s">
        <v>6118</v>
      </c>
      <c r="P251" t="s">
        <v>6131</v>
      </c>
    </row>
    <row r="252" spans="9:16">
      <c r="I252" t="s">
        <v>5959</v>
      </c>
      <c r="J252" t="s">
        <v>6012</v>
      </c>
      <c r="K252" t="s">
        <v>6043</v>
      </c>
      <c r="L252" t="s">
        <v>6105</v>
      </c>
      <c r="M252" t="s">
        <v>5648</v>
      </c>
      <c r="N252">
        <v>257</v>
      </c>
      <c r="O252" t="s">
        <v>6118</v>
      </c>
      <c r="P252" t="s">
        <v>6131</v>
      </c>
    </row>
    <row r="253" spans="9:16">
      <c r="I253" t="s">
        <v>5960</v>
      </c>
      <c r="J253" t="s">
        <v>6012</v>
      </c>
      <c r="K253" t="s">
        <v>6074</v>
      </c>
      <c r="L253" t="s">
        <v>6105</v>
      </c>
      <c r="M253" t="s">
        <v>5648</v>
      </c>
      <c r="N253">
        <v>257</v>
      </c>
      <c r="O253" t="s">
        <v>6118</v>
      </c>
      <c r="P253" t="s">
        <v>6131</v>
      </c>
    </row>
    <row r="254" spans="9:16">
      <c r="I254" t="s">
        <v>5961</v>
      </c>
      <c r="J254" t="s">
        <v>6012</v>
      </c>
      <c r="K254" t="s">
        <v>6059</v>
      </c>
      <c r="L254" t="s">
        <v>6105</v>
      </c>
      <c r="M254" t="s">
        <v>5648</v>
      </c>
      <c r="N254">
        <v>257</v>
      </c>
      <c r="O254" t="s">
        <v>6118</v>
      </c>
      <c r="P254" t="s">
        <v>6131</v>
      </c>
    </row>
    <row r="255" spans="9:16">
      <c r="I255" t="s">
        <v>5962</v>
      </c>
      <c r="J255" t="s">
        <v>6012</v>
      </c>
      <c r="K255" t="s">
        <v>6036</v>
      </c>
      <c r="L255" t="s">
        <v>6105</v>
      </c>
      <c r="M255" t="s">
        <v>5648</v>
      </c>
      <c r="N255">
        <v>257</v>
      </c>
      <c r="O255" t="s">
        <v>6118</v>
      </c>
      <c r="P255" t="s">
        <v>6131</v>
      </c>
    </row>
    <row r="256" spans="9:16">
      <c r="I256" t="s">
        <v>5963</v>
      </c>
      <c r="J256" t="s">
        <v>6012</v>
      </c>
      <c r="K256" t="s">
        <v>6033</v>
      </c>
      <c r="L256" t="s">
        <v>6109</v>
      </c>
      <c r="M256" t="s">
        <v>5648</v>
      </c>
      <c r="N256">
        <v>257</v>
      </c>
      <c r="O256" t="s">
        <v>6118</v>
      </c>
      <c r="P256" t="s">
        <v>6131</v>
      </c>
    </row>
    <row r="257" spans="9:24">
      <c r="I257" t="s">
        <v>5964</v>
      </c>
      <c r="J257" t="s">
        <v>6012</v>
      </c>
      <c r="K257" t="s">
        <v>6078</v>
      </c>
      <c r="L257" t="s">
        <v>6109</v>
      </c>
      <c r="M257" t="s">
        <v>5648</v>
      </c>
      <c r="N257">
        <v>257</v>
      </c>
      <c r="O257" t="s">
        <v>6118</v>
      </c>
      <c r="P257" t="s">
        <v>6131</v>
      </c>
    </row>
    <row r="258" spans="9:24">
      <c r="I258" t="s">
        <v>5965</v>
      </c>
      <c r="J258" t="s">
        <v>6012</v>
      </c>
      <c r="K258" t="s">
        <v>6086</v>
      </c>
      <c r="L258" t="s">
        <v>6106</v>
      </c>
      <c r="M258" t="s">
        <v>5612</v>
      </c>
      <c r="N258">
        <v>257</v>
      </c>
      <c r="O258" t="s">
        <v>6118</v>
      </c>
      <c r="P258" t="s">
        <v>6157</v>
      </c>
    </row>
    <row r="259" spans="9:24">
      <c r="I259" t="s">
        <v>5966</v>
      </c>
      <c r="J259" t="s">
        <v>6012</v>
      </c>
      <c r="K259" t="s">
        <v>6066</v>
      </c>
      <c r="L259" t="s">
        <v>6105</v>
      </c>
      <c r="M259" t="s">
        <v>5612</v>
      </c>
      <c r="N259">
        <v>257</v>
      </c>
      <c r="O259" t="s">
        <v>6118</v>
      </c>
      <c r="P259" t="s">
        <v>6157</v>
      </c>
    </row>
    <row r="260" spans="9:24">
      <c r="I260" t="s">
        <v>5967</v>
      </c>
      <c r="J260" t="s">
        <v>6012</v>
      </c>
      <c r="K260" t="s">
        <v>6096</v>
      </c>
      <c r="L260" t="s">
        <v>6105</v>
      </c>
      <c r="M260" t="s">
        <v>5648</v>
      </c>
      <c r="N260">
        <v>249</v>
      </c>
      <c r="O260" t="s">
        <v>6118</v>
      </c>
      <c r="P260" t="s">
        <v>6153</v>
      </c>
    </row>
    <row r="261" spans="9:24">
      <c r="I261" t="s">
        <v>5968</v>
      </c>
      <c r="J261" t="s">
        <v>6012</v>
      </c>
      <c r="K261" t="s">
        <v>6097</v>
      </c>
      <c r="L261" t="s">
        <v>6105</v>
      </c>
      <c r="M261" t="s">
        <v>5648</v>
      </c>
      <c r="N261">
        <v>249</v>
      </c>
      <c r="O261" t="s">
        <v>6118</v>
      </c>
      <c r="P261" t="s">
        <v>6153</v>
      </c>
    </row>
    <row r="262" spans="9:24">
      <c r="I262" t="s">
        <v>5969</v>
      </c>
      <c r="J262" t="s">
        <v>6012</v>
      </c>
      <c r="K262" t="s">
        <v>6029</v>
      </c>
      <c r="L262" t="s">
        <v>6109</v>
      </c>
      <c r="M262" t="s">
        <v>5648</v>
      </c>
      <c r="N262">
        <v>249</v>
      </c>
      <c r="O262" t="s">
        <v>6118</v>
      </c>
      <c r="P262" t="s">
        <v>6130</v>
      </c>
    </row>
    <row r="263" spans="9:24">
      <c r="I263" t="s">
        <v>5970</v>
      </c>
      <c r="J263" t="s">
        <v>6012</v>
      </c>
      <c r="K263" t="s">
        <v>6049</v>
      </c>
      <c r="L263" t="s">
        <v>6105</v>
      </c>
      <c r="M263" t="s">
        <v>5648</v>
      </c>
      <c r="N263">
        <v>249</v>
      </c>
      <c r="O263" t="s">
        <v>6118</v>
      </c>
      <c r="P263" t="s">
        <v>6153</v>
      </c>
    </row>
    <row r="264" spans="9:24">
      <c r="I264" t="s">
        <v>5971</v>
      </c>
      <c r="J264" t="s">
        <v>6012</v>
      </c>
      <c r="K264" t="s">
        <v>6029</v>
      </c>
      <c r="L264" t="s">
        <v>6105</v>
      </c>
      <c r="M264" t="s">
        <v>5612</v>
      </c>
      <c r="N264">
        <v>261</v>
      </c>
      <c r="O264" t="s">
        <v>6118</v>
      </c>
      <c r="P264" t="s">
        <v>6154</v>
      </c>
      <c r="Q264" t="s">
        <v>6164</v>
      </c>
      <c r="R264" t="s">
        <v>6166</v>
      </c>
      <c r="S264" t="s">
        <v>6168</v>
      </c>
      <c r="T264">
        <v>0.078</v>
      </c>
      <c r="U264" t="s">
        <v>6170</v>
      </c>
      <c r="V264" t="s">
        <v>6236</v>
      </c>
      <c r="W264">
        <v>2018</v>
      </c>
      <c r="X264">
        <f>HYPERLINK("http://www.pdbbind.org.cn/quickpdb.asp?quickpdb=5WGD","5WGD")</f>
        <v>0</v>
      </c>
    </row>
    <row r="265" spans="9:24">
      <c r="I265" t="s">
        <v>5972</v>
      </c>
      <c r="J265" t="s">
        <v>6012</v>
      </c>
      <c r="K265" t="s">
        <v>6037</v>
      </c>
      <c r="L265" t="s">
        <v>6105</v>
      </c>
      <c r="M265" t="s">
        <v>5612</v>
      </c>
      <c r="N265">
        <v>261</v>
      </c>
      <c r="O265" t="s">
        <v>6118</v>
      </c>
      <c r="P265" t="s">
        <v>6154</v>
      </c>
      <c r="Q265" t="s">
        <v>6164</v>
      </c>
      <c r="R265" t="s">
        <v>6166</v>
      </c>
      <c r="S265" t="s">
        <v>6168</v>
      </c>
      <c r="T265">
        <v>0.33</v>
      </c>
      <c r="U265" t="s">
        <v>6170</v>
      </c>
      <c r="V265" t="s">
        <v>6236</v>
      </c>
      <c r="W265">
        <v>2018</v>
      </c>
      <c r="X265">
        <f>HYPERLINK("http://www.pdbbind.org.cn/quickpdb.asp?quickpdb=5WGQ","5WGQ")</f>
        <v>0</v>
      </c>
    </row>
    <row r="266" spans="9:24">
      <c r="I266" t="s">
        <v>5973</v>
      </c>
      <c r="J266" t="s">
        <v>6012</v>
      </c>
      <c r="K266" t="s">
        <v>6087</v>
      </c>
      <c r="L266" t="s">
        <v>6105</v>
      </c>
      <c r="M266" t="s">
        <v>5648</v>
      </c>
      <c r="N266">
        <v>254</v>
      </c>
      <c r="O266" t="s">
        <v>6118</v>
      </c>
      <c r="P266" t="s">
        <v>6121</v>
      </c>
    </row>
    <row r="267" spans="9:24">
      <c r="I267" t="s">
        <v>5974</v>
      </c>
      <c r="J267" t="s">
        <v>6012</v>
      </c>
      <c r="K267" t="s">
        <v>6028</v>
      </c>
      <c r="L267" t="s">
        <v>6105</v>
      </c>
      <c r="M267" t="s">
        <v>5648</v>
      </c>
      <c r="N267">
        <v>249</v>
      </c>
      <c r="O267" t="s">
        <v>6118</v>
      </c>
      <c r="P267" t="s">
        <v>6153</v>
      </c>
    </row>
    <row r="268" spans="9:24">
      <c r="I268" t="s">
        <v>5975</v>
      </c>
      <c r="J268" t="s">
        <v>6012</v>
      </c>
      <c r="K268" t="s">
        <v>6049</v>
      </c>
      <c r="L268" t="s">
        <v>6105</v>
      </c>
      <c r="M268" t="s">
        <v>5648</v>
      </c>
      <c r="N268">
        <v>250</v>
      </c>
      <c r="O268" t="s">
        <v>6118</v>
      </c>
      <c r="P268" t="s">
        <v>6159</v>
      </c>
    </row>
    <row r="269" spans="9:24">
      <c r="I269" t="s">
        <v>5976</v>
      </c>
      <c r="J269" t="s">
        <v>6012</v>
      </c>
      <c r="K269" t="s">
        <v>6043</v>
      </c>
      <c r="L269" t="s">
        <v>5633</v>
      </c>
      <c r="M269" t="s">
        <v>5648</v>
      </c>
      <c r="N269">
        <v>246</v>
      </c>
      <c r="O269" t="s">
        <v>6118</v>
      </c>
      <c r="P269" t="s">
        <v>6160</v>
      </c>
    </row>
    <row r="270" spans="9:24">
      <c r="I270" t="s">
        <v>5977</v>
      </c>
      <c r="J270" t="s">
        <v>6012</v>
      </c>
      <c r="K270" t="s">
        <v>6098</v>
      </c>
      <c r="L270" t="s">
        <v>5633</v>
      </c>
      <c r="M270" t="s">
        <v>5648</v>
      </c>
      <c r="N270">
        <v>263</v>
      </c>
      <c r="O270" t="s">
        <v>6118</v>
      </c>
      <c r="P270" t="s">
        <v>6130</v>
      </c>
    </row>
    <row r="271" spans="9:24">
      <c r="I271" t="s">
        <v>5978</v>
      </c>
      <c r="J271" t="s">
        <v>6012</v>
      </c>
      <c r="K271" t="s">
        <v>6075</v>
      </c>
      <c r="L271" t="s">
        <v>6105</v>
      </c>
      <c r="M271" t="s">
        <v>5612</v>
      </c>
      <c r="N271">
        <v>257</v>
      </c>
      <c r="O271" t="s">
        <v>6118</v>
      </c>
      <c r="P271" t="s">
        <v>6157</v>
      </c>
    </row>
    <row r="272" spans="9:24">
      <c r="I272" t="s">
        <v>5979</v>
      </c>
      <c r="J272" t="s">
        <v>6012</v>
      </c>
      <c r="K272" t="s">
        <v>6075</v>
      </c>
      <c r="L272" t="s">
        <v>6105</v>
      </c>
      <c r="M272" t="s">
        <v>5648</v>
      </c>
      <c r="N272">
        <v>250</v>
      </c>
      <c r="O272" t="s">
        <v>6118</v>
      </c>
      <c r="P272" t="s">
        <v>6159</v>
      </c>
    </row>
    <row r="273" spans="9:16">
      <c r="I273" t="s">
        <v>5980</v>
      </c>
      <c r="J273" t="s">
        <v>6012</v>
      </c>
      <c r="K273" t="s">
        <v>6075</v>
      </c>
      <c r="L273" t="s">
        <v>6109</v>
      </c>
      <c r="M273" t="s">
        <v>5648</v>
      </c>
      <c r="N273">
        <v>280</v>
      </c>
      <c r="O273" t="s">
        <v>6118</v>
      </c>
      <c r="P273" t="s">
        <v>6161</v>
      </c>
    </row>
    <row r="274" spans="9:16">
      <c r="I274" t="s">
        <v>5981</v>
      </c>
      <c r="J274" t="s">
        <v>6012</v>
      </c>
      <c r="K274" t="s">
        <v>6035</v>
      </c>
      <c r="L274" t="s">
        <v>6109</v>
      </c>
      <c r="M274" t="s">
        <v>5648</v>
      </c>
      <c r="N274">
        <v>280</v>
      </c>
      <c r="O274" t="s">
        <v>6118</v>
      </c>
      <c r="P274" t="s">
        <v>6161</v>
      </c>
    </row>
    <row r="275" spans="9:16">
      <c r="I275" t="s">
        <v>5982</v>
      </c>
      <c r="J275" t="s">
        <v>6012</v>
      </c>
      <c r="K275" t="s">
        <v>6029</v>
      </c>
      <c r="L275" t="s">
        <v>6110</v>
      </c>
      <c r="N275">
        <v>8</v>
      </c>
      <c r="O275" t="s">
        <v>6118</v>
      </c>
      <c r="P275" t="s">
        <v>6162</v>
      </c>
    </row>
    <row r="276" spans="9:16">
      <c r="I276" t="s">
        <v>5983</v>
      </c>
      <c r="J276" t="s">
        <v>6012</v>
      </c>
      <c r="K276" t="s">
        <v>6030</v>
      </c>
      <c r="L276" t="s">
        <v>6110</v>
      </c>
      <c r="N276">
        <v>8</v>
      </c>
      <c r="O276" t="s">
        <v>6118</v>
      </c>
      <c r="P276" t="s">
        <v>6162</v>
      </c>
    </row>
    <row r="277" spans="9:16">
      <c r="I277" t="s">
        <v>5984</v>
      </c>
      <c r="J277" t="s">
        <v>6012</v>
      </c>
      <c r="K277" t="s">
        <v>6029</v>
      </c>
      <c r="L277" t="s">
        <v>6110</v>
      </c>
      <c r="N277">
        <v>8</v>
      </c>
      <c r="O277" t="s">
        <v>6118</v>
      </c>
      <c r="P277" t="s">
        <v>6162</v>
      </c>
    </row>
    <row r="278" spans="9:16">
      <c r="I278" t="s">
        <v>5985</v>
      </c>
      <c r="J278" t="s">
        <v>6012</v>
      </c>
      <c r="K278" t="s">
        <v>6099</v>
      </c>
      <c r="L278" t="s">
        <v>6110</v>
      </c>
      <c r="N278">
        <v>8</v>
      </c>
      <c r="O278" t="s">
        <v>6118</v>
      </c>
      <c r="P278" t="s">
        <v>6162</v>
      </c>
    </row>
    <row r="279" spans="9:16">
      <c r="I279" t="s">
        <v>5986</v>
      </c>
      <c r="J279" t="s">
        <v>6012</v>
      </c>
      <c r="K279" t="s">
        <v>6041</v>
      </c>
      <c r="L279" t="s">
        <v>5633</v>
      </c>
      <c r="M279" t="s">
        <v>5648</v>
      </c>
      <c r="N279">
        <v>237</v>
      </c>
      <c r="O279" t="s">
        <v>6118</v>
      </c>
      <c r="P279" t="s">
        <v>6163</v>
      </c>
    </row>
    <row r="280" spans="9:16">
      <c r="I280" t="s">
        <v>5987</v>
      </c>
      <c r="J280" t="s">
        <v>6012</v>
      </c>
      <c r="K280" t="s">
        <v>6042</v>
      </c>
      <c r="L280" t="s">
        <v>6105</v>
      </c>
      <c r="M280" t="s">
        <v>5648</v>
      </c>
      <c r="N280">
        <v>258</v>
      </c>
      <c r="O280" t="s">
        <v>6118</v>
      </c>
      <c r="P280" t="s">
        <v>6131</v>
      </c>
    </row>
    <row r="281" spans="9:16">
      <c r="I281" t="s">
        <v>5988</v>
      </c>
      <c r="J281" t="s">
        <v>6012</v>
      </c>
      <c r="K281" t="s">
        <v>6024</v>
      </c>
      <c r="L281" t="s">
        <v>6114</v>
      </c>
      <c r="M281" t="s">
        <v>5648</v>
      </c>
      <c r="N281">
        <v>280</v>
      </c>
      <c r="O281" t="s">
        <v>6118</v>
      </c>
      <c r="P281" t="s">
        <v>6161</v>
      </c>
    </row>
    <row r="282" spans="9:16">
      <c r="I282" t="s">
        <v>5989</v>
      </c>
      <c r="J282" t="s">
        <v>6012</v>
      </c>
      <c r="K282" t="s">
        <v>6100</v>
      </c>
      <c r="L282" t="s">
        <v>6115</v>
      </c>
      <c r="M282" t="s">
        <v>5648</v>
      </c>
      <c r="N282">
        <v>280</v>
      </c>
      <c r="O282" t="s">
        <v>6118</v>
      </c>
      <c r="P282" t="s">
        <v>6161</v>
      </c>
    </row>
    <row r="283" spans="9:16">
      <c r="I283" t="s">
        <v>5990</v>
      </c>
      <c r="J283" t="s">
        <v>6012</v>
      </c>
      <c r="K283" t="s">
        <v>6033</v>
      </c>
      <c r="L283" t="s">
        <v>6105</v>
      </c>
      <c r="M283" t="s">
        <v>5648</v>
      </c>
      <c r="N283">
        <v>262</v>
      </c>
      <c r="O283" t="s">
        <v>6118</v>
      </c>
      <c r="P283" t="s">
        <v>6119</v>
      </c>
    </row>
    <row r="284" spans="9:16">
      <c r="I284" t="s">
        <v>5991</v>
      </c>
      <c r="J284" t="s">
        <v>6012</v>
      </c>
      <c r="K284" t="s">
        <v>6029</v>
      </c>
      <c r="L284" t="s">
        <v>6105</v>
      </c>
      <c r="M284" t="s">
        <v>5648</v>
      </c>
      <c r="N284">
        <v>262</v>
      </c>
      <c r="O284" t="s">
        <v>6118</v>
      </c>
      <c r="P284" t="s">
        <v>6130</v>
      </c>
    </row>
    <row r="285" spans="9:16">
      <c r="I285" t="s">
        <v>5992</v>
      </c>
      <c r="J285" t="s">
        <v>6012</v>
      </c>
      <c r="K285" t="s">
        <v>6101</v>
      </c>
      <c r="L285" t="s">
        <v>6105</v>
      </c>
      <c r="M285" t="s">
        <v>5612</v>
      </c>
      <c r="N285">
        <v>260</v>
      </c>
      <c r="O285" t="s">
        <v>6118</v>
      </c>
      <c r="P285" t="s">
        <v>6154</v>
      </c>
    </row>
    <row r="286" spans="9:16">
      <c r="I286" t="s">
        <v>5993</v>
      </c>
      <c r="J286" t="s">
        <v>6012</v>
      </c>
      <c r="K286" t="s">
        <v>6067</v>
      </c>
      <c r="L286" t="s">
        <v>6105</v>
      </c>
      <c r="M286" t="s">
        <v>5648</v>
      </c>
      <c r="N286">
        <v>252</v>
      </c>
      <c r="O286" t="s">
        <v>6118</v>
      </c>
      <c r="P286" t="s">
        <v>6130</v>
      </c>
    </row>
    <row r="287" spans="9:16">
      <c r="I287" t="s">
        <v>5994</v>
      </c>
      <c r="J287" t="s">
        <v>6012</v>
      </c>
      <c r="K287" t="s">
        <v>6090</v>
      </c>
      <c r="L287" t="s">
        <v>6105</v>
      </c>
      <c r="M287" t="s">
        <v>5648</v>
      </c>
      <c r="N287">
        <v>252</v>
      </c>
      <c r="O287" t="s">
        <v>6118</v>
      </c>
      <c r="P287" t="s">
        <v>6130</v>
      </c>
    </row>
    <row r="288" spans="9:16">
      <c r="I288" t="s">
        <v>5995</v>
      </c>
      <c r="J288" t="s">
        <v>6012</v>
      </c>
      <c r="K288" t="s">
        <v>6042</v>
      </c>
      <c r="L288" t="s">
        <v>6110</v>
      </c>
      <c r="N288">
        <v>7</v>
      </c>
      <c r="O288" t="s">
        <v>6118</v>
      </c>
    </row>
    <row r="289" spans="9:16">
      <c r="I289" t="s">
        <v>5996</v>
      </c>
      <c r="J289" t="s">
        <v>6012</v>
      </c>
      <c r="K289" t="s">
        <v>6102</v>
      </c>
      <c r="L289" t="s">
        <v>6110</v>
      </c>
      <c r="N289">
        <v>8</v>
      </c>
      <c r="O289" t="s">
        <v>6118</v>
      </c>
      <c r="P289" t="s">
        <v>6162</v>
      </c>
    </row>
    <row r="290" spans="9:16">
      <c r="I290" t="s">
        <v>5997</v>
      </c>
      <c r="J290" t="s">
        <v>6012</v>
      </c>
      <c r="K290" t="s">
        <v>6021</v>
      </c>
      <c r="L290" t="s">
        <v>6105</v>
      </c>
      <c r="M290" t="s">
        <v>5648</v>
      </c>
      <c r="N290">
        <v>262</v>
      </c>
      <c r="O290" t="s">
        <v>6118</v>
      </c>
      <c r="P290" t="s">
        <v>6130</v>
      </c>
    </row>
    <row r="291" spans="9:16">
      <c r="I291" t="s">
        <v>5998</v>
      </c>
      <c r="J291" t="s">
        <v>6012</v>
      </c>
      <c r="K291" t="s">
        <v>6035</v>
      </c>
      <c r="L291" t="s">
        <v>6105</v>
      </c>
      <c r="M291" t="s">
        <v>5648</v>
      </c>
      <c r="N291">
        <v>262</v>
      </c>
      <c r="O291" t="s">
        <v>6118</v>
      </c>
      <c r="P291" t="s">
        <v>6130</v>
      </c>
    </row>
    <row r="292" spans="9:16">
      <c r="I292" t="s">
        <v>5999</v>
      </c>
      <c r="J292" t="s">
        <v>6012</v>
      </c>
      <c r="K292" t="s">
        <v>6035</v>
      </c>
      <c r="L292" t="s">
        <v>6105</v>
      </c>
      <c r="M292" t="s">
        <v>5648</v>
      </c>
      <c r="N292">
        <v>262</v>
      </c>
      <c r="O292" t="s">
        <v>6118</v>
      </c>
      <c r="P292" t="s">
        <v>6130</v>
      </c>
    </row>
    <row r="293" spans="9:16">
      <c r="I293" t="s">
        <v>6000</v>
      </c>
      <c r="J293" t="s">
        <v>6012</v>
      </c>
      <c r="K293" t="s">
        <v>6103</v>
      </c>
      <c r="L293" t="s">
        <v>6116</v>
      </c>
      <c r="M293" t="s">
        <v>5648</v>
      </c>
      <c r="N293">
        <v>263</v>
      </c>
      <c r="O293" t="s">
        <v>6118</v>
      </c>
      <c r="P293" t="s">
        <v>6153</v>
      </c>
    </row>
    <row r="294" spans="9:16">
      <c r="I294" t="s">
        <v>6001</v>
      </c>
      <c r="J294" t="s">
        <v>6012</v>
      </c>
      <c r="K294" t="s">
        <v>6098</v>
      </c>
      <c r="L294" t="s">
        <v>6117</v>
      </c>
      <c r="M294" t="s">
        <v>5648</v>
      </c>
      <c r="N294">
        <v>263</v>
      </c>
      <c r="O294" t="s">
        <v>6118</v>
      </c>
      <c r="P294" t="s">
        <v>6153</v>
      </c>
    </row>
    <row r="295" spans="9:16">
      <c r="I295" t="s">
        <v>6002</v>
      </c>
      <c r="J295" t="s">
        <v>6012</v>
      </c>
      <c r="K295" t="s">
        <v>6029</v>
      </c>
      <c r="L295" t="s">
        <v>6109</v>
      </c>
      <c r="M295" t="s">
        <v>5648</v>
      </c>
      <c r="N295">
        <v>249</v>
      </c>
      <c r="O295" t="s">
        <v>6118</v>
      </c>
      <c r="P295" t="s">
        <v>6130</v>
      </c>
    </row>
    <row r="296" spans="9:16">
      <c r="I296" t="s">
        <v>6003</v>
      </c>
      <c r="J296" t="s">
        <v>6012</v>
      </c>
      <c r="K296" t="s">
        <v>6030</v>
      </c>
      <c r="L296" t="s">
        <v>6109</v>
      </c>
      <c r="M296" t="s">
        <v>5648</v>
      </c>
      <c r="N296">
        <v>263</v>
      </c>
      <c r="O296" t="s">
        <v>6118</v>
      </c>
      <c r="P296" t="s">
        <v>6130</v>
      </c>
    </row>
    <row r="297" spans="9:16">
      <c r="I297" t="s">
        <v>6004</v>
      </c>
      <c r="J297" t="s">
        <v>6012</v>
      </c>
      <c r="K297" t="s">
        <v>6031</v>
      </c>
      <c r="L297" t="s">
        <v>6116</v>
      </c>
      <c r="M297" t="s">
        <v>5648</v>
      </c>
      <c r="N297">
        <v>263</v>
      </c>
      <c r="O297" t="s">
        <v>6118</v>
      </c>
      <c r="P297" t="s">
        <v>6153</v>
      </c>
    </row>
    <row r="298" spans="9:16">
      <c r="I298" t="s">
        <v>6005</v>
      </c>
      <c r="J298" t="s">
        <v>6012</v>
      </c>
      <c r="K298" t="s">
        <v>6030</v>
      </c>
      <c r="L298" t="s">
        <v>6109</v>
      </c>
      <c r="M298" t="s">
        <v>5648</v>
      </c>
      <c r="N298">
        <v>263</v>
      </c>
      <c r="O298" t="s">
        <v>6118</v>
      </c>
      <c r="P298" t="s">
        <v>6153</v>
      </c>
    </row>
    <row r="299" spans="9:16">
      <c r="I299" t="s">
        <v>6006</v>
      </c>
      <c r="J299" t="s">
        <v>6012</v>
      </c>
      <c r="K299" t="s">
        <v>6018</v>
      </c>
      <c r="L299" t="s">
        <v>6116</v>
      </c>
      <c r="M299" t="s">
        <v>5648</v>
      </c>
      <c r="N299">
        <v>263</v>
      </c>
      <c r="O299" t="s">
        <v>6118</v>
      </c>
      <c r="P299" t="s">
        <v>6153</v>
      </c>
    </row>
    <row r="300" spans="9:16">
      <c r="I300" t="s">
        <v>6007</v>
      </c>
      <c r="J300" t="s">
        <v>6012</v>
      </c>
      <c r="K300" t="s">
        <v>6068</v>
      </c>
      <c r="L300" t="s">
        <v>6114</v>
      </c>
      <c r="M300" t="s">
        <v>5648</v>
      </c>
      <c r="N300">
        <v>280</v>
      </c>
      <c r="O300" t="s">
        <v>6118</v>
      </c>
      <c r="P300" t="s">
        <v>6161</v>
      </c>
    </row>
    <row r="301" spans="9:16">
      <c r="I301" t="s">
        <v>6008</v>
      </c>
      <c r="J301" t="s">
        <v>6012</v>
      </c>
      <c r="K301" t="s">
        <v>6021</v>
      </c>
      <c r="L301" t="s">
        <v>6105</v>
      </c>
      <c r="M301" t="s">
        <v>5648</v>
      </c>
      <c r="N301">
        <v>251</v>
      </c>
      <c r="O301" t="s">
        <v>6118</v>
      </c>
      <c r="P301" t="s">
        <v>6159</v>
      </c>
    </row>
    <row r="302" spans="9:16">
      <c r="I302" t="s">
        <v>6009</v>
      </c>
      <c r="J302" t="s">
        <v>6012</v>
      </c>
      <c r="K302" t="s">
        <v>6104</v>
      </c>
      <c r="L302" t="s">
        <v>6105</v>
      </c>
      <c r="M302" t="s">
        <v>5648</v>
      </c>
      <c r="N302">
        <v>263</v>
      </c>
      <c r="O302" t="s">
        <v>6118</v>
      </c>
      <c r="P302" t="s">
        <v>6130</v>
      </c>
    </row>
    <row r="303" spans="9:16">
      <c r="I303" t="s">
        <v>6010</v>
      </c>
      <c r="J303" t="s">
        <v>6012</v>
      </c>
      <c r="K303" t="s">
        <v>6034</v>
      </c>
      <c r="L303" t="s">
        <v>6105</v>
      </c>
      <c r="M303" t="s">
        <v>5648</v>
      </c>
      <c r="N303">
        <v>263</v>
      </c>
      <c r="O303" t="s">
        <v>6118</v>
      </c>
      <c r="P303" t="s">
        <v>6153</v>
      </c>
    </row>
    <row r="304" spans="9:16">
      <c r="I304" t="s">
        <v>6011</v>
      </c>
      <c r="J304" t="s">
        <v>6012</v>
      </c>
      <c r="K304" t="s">
        <v>6029</v>
      </c>
      <c r="L304" t="s">
        <v>6109</v>
      </c>
      <c r="M304" t="s">
        <v>5648</v>
      </c>
      <c r="N304">
        <v>262</v>
      </c>
      <c r="O304" t="s">
        <v>6118</v>
      </c>
      <c r="P304" t="s">
        <v>6130</v>
      </c>
    </row>
  </sheetData>
  <mergeCells count="6">
    <mergeCell ref="A3:E3"/>
    <mergeCell ref="A11:E11"/>
    <mergeCell ref="A20:G20"/>
    <mergeCell ref="I1:P1"/>
    <mergeCell ref="Q1:X1"/>
    <mergeCell ref="Y1:Z1"/>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510"/>
  <sheetViews>
    <sheetView workbookViewId="0"/>
  </sheetViews>
  <sheetFormatPr defaultRowHeight="15"/>
  <sheetData>
    <row r="1" spans="1:8">
      <c r="A1" s="1" t="s">
        <v>6289</v>
      </c>
      <c r="B1" s="1"/>
      <c r="C1" s="1"/>
      <c r="D1" s="1"/>
      <c r="E1" s="1"/>
      <c r="F1" s="1"/>
      <c r="G1" s="1"/>
      <c r="H1" s="1"/>
    </row>
    <row r="2" spans="1:8">
      <c r="A2" s="14" t="s">
        <v>5674</v>
      </c>
      <c r="B2" s="14" t="s">
        <v>6237</v>
      </c>
      <c r="C2" s="14" t="s">
        <v>6238</v>
      </c>
      <c r="D2" s="14" t="s">
        <v>6239</v>
      </c>
      <c r="E2" s="14" t="s">
        <v>6240</v>
      </c>
      <c r="F2" s="14" t="s">
        <v>6241</v>
      </c>
      <c r="G2" s="14" t="s">
        <v>6242</v>
      </c>
      <c r="H2" s="14" t="s">
        <v>6243</v>
      </c>
    </row>
    <row r="3" spans="1:8">
      <c r="A3" t="s">
        <v>5713</v>
      </c>
      <c r="B3">
        <v>0.93</v>
      </c>
      <c r="C3">
        <v>0.528</v>
      </c>
      <c r="D3" t="s">
        <v>6244</v>
      </c>
      <c r="E3">
        <v>757.3</v>
      </c>
      <c r="F3">
        <v>100.7</v>
      </c>
      <c r="G3">
        <v>62.4</v>
      </c>
      <c r="H3" t="s">
        <v>6251</v>
      </c>
    </row>
    <row r="4" spans="1:8">
      <c r="A4" t="s">
        <v>5713</v>
      </c>
      <c r="B4">
        <v>0.995</v>
      </c>
      <c r="C4">
        <v>0.788</v>
      </c>
      <c r="D4" t="s">
        <v>6245</v>
      </c>
      <c r="E4">
        <v>1168.1</v>
      </c>
      <c r="F4">
        <v>209.2</v>
      </c>
      <c r="G4">
        <v>71.59999999999999</v>
      </c>
      <c r="H4" t="s">
        <v>6252</v>
      </c>
    </row>
    <row r="5" spans="1:8">
      <c r="A5" t="s">
        <v>5715</v>
      </c>
      <c r="B5">
        <v>0.663</v>
      </c>
      <c r="C5">
        <v>0.6909999999999999</v>
      </c>
      <c r="D5" t="s">
        <v>6244</v>
      </c>
      <c r="E5">
        <v>516.7</v>
      </c>
      <c r="F5">
        <v>5.9</v>
      </c>
      <c r="G5">
        <v>81.90000000000001</v>
      </c>
      <c r="H5" t="s">
        <v>6253</v>
      </c>
    </row>
    <row r="6" spans="1:8">
      <c r="A6" t="s">
        <v>5715</v>
      </c>
      <c r="B6">
        <v>0.806</v>
      </c>
      <c r="C6">
        <v>0.764</v>
      </c>
      <c r="D6" t="s">
        <v>6245</v>
      </c>
      <c r="E6">
        <v>546.2</v>
      </c>
      <c r="F6">
        <v>2.3</v>
      </c>
      <c r="G6">
        <v>53</v>
      </c>
      <c r="H6" t="s">
        <v>6253</v>
      </c>
    </row>
    <row r="7" spans="1:8">
      <c r="A7" t="s">
        <v>5716</v>
      </c>
      <c r="B7">
        <v>0.828</v>
      </c>
      <c r="C7">
        <v>0.855</v>
      </c>
      <c r="D7" t="s">
        <v>6244</v>
      </c>
      <c r="E7">
        <v>658.2</v>
      </c>
      <c r="F7">
        <v>14.4</v>
      </c>
      <c r="G7">
        <v>92.5</v>
      </c>
      <c r="H7" t="s">
        <v>6254</v>
      </c>
    </row>
    <row r="8" spans="1:8">
      <c r="A8" t="s">
        <v>5716</v>
      </c>
      <c r="B8">
        <v>0.888</v>
      </c>
      <c r="C8">
        <v>0.911</v>
      </c>
      <c r="D8" t="s">
        <v>6245</v>
      </c>
      <c r="E8">
        <v>755.6</v>
      </c>
      <c r="F8">
        <v>31.6</v>
      </c>
      <c r="G8">
        <v>45.8</v>
      </c>
      <c r="H8" t="s">
        <v>6254</v>
      </c>
    </row>
    <row r="9" spans="1:8">
      <c r="A9" t="s">
        <v>5717</v>
      </c>
      <c r="B9">
        <v>0.781</v>
      </c>
      <c r="C9">
        <v>0.864</v>
      </c>
      <c r="D9" t="s">
        <v>6245</v>
      </c>
      <c r="E9">
        <v>549.3</v>
      </c>
      <c r="F9">
        <v>8.5</v>
      </c>
      <c r="G9">
        <v>100</v>
      </c>
      <c r="H9" t="s">
        <v>6253</v>
      </c>
    </row>
    <row r="10" spans="1:8">
      <c r="A10" t="s">
        <v>5718</v>
      </c>
      <c r="B10">
        <v>0.789</v>
      </c>
      <c r="C10">
        <v>0.703</v>
      </c>
      <c r="D10" t="s">
        <v>6244</v>
      </c>
      <c r="E10">
        <v>481</v>
      </c>
      <c r="F10">
        <v>2.4</v>
      </c>
      <c r="G10">
        <v>100</v>
      </c>
      <c r="H10" t="s">
        <v>6255</v>
      </c>
    </row>
    <row r="11" spans="1:8">
      <c r="A11" t="s">
        <v>5718</v>
      </c>
      <c r="B11">
        <v>0.84</v>
      </c>
      <c r="C11">
        <v>0.714</v>
      </c>
      <c r="D11" t="s">
        <v>6245</v>
      </c>
      <c r="E11">
        <v>484.5</v>
      </c>
      <c r="F11">
        <v>7.2</v>
      </c>
      <c r="G11">
        <v>100</v>
      </c>
      <c r="H11" t="s">
        <v>6255</v>
      </c>
    </row>
    <row r="12" spans="1:8">
      <c r="A12" t="s">
        <v>5719</v>
      </c>
      <c r="B12">
        <v>0.828</v>
      </c>
      <c r="C12">
        <v>0.877</v>
      </c>
      <c r="D12" t="s">
        <v>6245</v>
      </c>
      <c r="E12">
        <v>558.2</v>
      </c>
      <c r="F12">
        <v>11</v>
      </c>
      <c r="G12">
        <v>100</v>
      </c>
      <c r="H12" t="s">
        <v>6253</v>
      </c>
    </row>
    <row r="13" spans="1:8">
      <c r="A13" t="s">
        <v>5721</v>
      </c>
      <c r="B13">
        <v>0.945</v>
      </c>
      <c r="C13">
        <v>0.713</v>
      </c>
      <c r="D13" t="s">
        <v>6245</v>
      </c>
      <c r="E13">
        <v>2431.3</v>
      </c>
      <c r="F13">
        <v>648.2</v>
      </c>
      <c r="G13">
        <v>54.1</v>
      </c>
      <c r="H13" t="s">
        <v>6256</v>
      </c>
    </row>
    <row r="14" spans="1:8">
      <c r="A14" t="s">
        <v>5722</v>
      </c>
      <c r="B14">
        <v>0.654</v>
      </c>
      <c r="C14">
        <v>0.836</v>
      </c>
      <c r="D14" t="s">
        <v>6244</v>
      </c>
      <c r="E14">
        <v>575.9</v>
      </c>
      <c r="F14">
        <v>2.4</v>
      </c>
      <c r="G14">
        <v>100</v>
      </c>
      <c r="H14" t="s">
        <v>6253</v>
      </c>
    </row>
    <row r="15" spans="1:8">
      <c r="A15" t="s">
        <v>5722</v>
      </c>
      <c r="B15">
        <v>0.831</v>
      </c>
      <c r="C15">
        <v>0.893</v>
      </c>
      <c r="D15" t="s">
        <v>6245</v>
      </c>
      <c r="E15">
        <v>583.3</v>
      </c>
      <c r="F15">
        <v>4.8</v>
      </c>
      <c r="G15">
        <v>100</v>
      </c>
      <c r="H15" t="s">
        <v>6253</v>
      </c>
    </row>
    <row r="16" spans="1:8">
      <c r="A16" t="s">
        <v>5723</v>
      </c>
      <c r="B16">
        <v>0.63</v>
      </c>
      <c r="C16">
        <v>0.758</v>
      </c>
      <c r="D16" t="s">
        <v>6244</v>
      </c>
      <c r="E16">
        <v>537.8</v>
      </c>
      <c r="F16">
        <v>2.4</v>
      </c>
      <c r="G16">
        <v>100</v>
      </c>
      <c r="H16" t="s">
        <v>6253</v>
      </c>
    </row>
    <row r="17" spans="1:8">
      <c r="A17" t="s">
        <v>5723</v>
      </c>
      <c r="B17">
        <v>0.82</v>
      </c>
      <c r="C17">
        <v>0.801</v>
      </c>
      <c r="D17" t="s">
        <v>6245</v>
      </c>
      <c r="E17">
        <v>557.2</v>
      </c>
      <c r="F17">
        <v>5.9</v>
      </c>
      <c r="G17">
        <v>81.90000000000001</v>
      </c>
      <c r="H17" t="s">
        <v>6253</v>
      </c>
    </row>
    <row r="18" spans="1:8">
      <c r="A18" t="s">
        <v>5724</v>
      </c>
      <c r="B18">
        <v>0.879</v>
      </c>
      <c r="C18">
        <v>0.672</v>
      </c>
      <c r="D18" t="s">
        <v>6245</v>
      </c>
      <c r="E18">
        <v>709.5</v>
      </c>
      <c r="F18">
        <v>86</v>
      </c>
      <c r="G18">
        <v>80.09999999999999</v>
      </c>
      <c r="H18" t="s">
        <v>6254</v>
      </c>
    </row>
    <row r="19" spans="1:8">
      <c r="A19" t="s">
        <v>5725</v>
      </c>
      <c r="B19">
        <v>0.85</v>
      </c>
      <c r="C19">
        <v>0.903</v>
      </c>
      <c r="D19" t="s">
        <v>6245</v>
      </c>
      <c r="E19">
        <v>571.8</v>
      </c>
      <c r="F19">
        <v>4.8</v>
      </c>
      <c r="G19">
        <v>100</v>
      </c>
      <c r="H19" t="s">
        <v>6253</v>
      </c>
    </row>
    <row r="20" spans="1:8">
      <c r="A20" t="s">
        <v>5726</v>
      </c>
      <c r="B20">
        <v>0.871</v>
      </c>
      <c r="C20">
        <v>0.778</v>
      </c>
      <c r="D20" t="s">
        <v>6244</v>
      </c>
      <c r="E20">
        <v>649.2</v>
      </c>
      <c r="F20">
        <v>16.8</v>
      </c>
      <c r="G20">
        <v>35.9</v>
      </c>
      <c r="H20" t="s">
        <v>6257</v>
      </c>
    </row>
    <row r="21" spans="1:8">
      <c r="A21" t="s">
        <v>5726</v>
      </c>
      <c r="B21">
        <v>0.946</v>
      </c>
      <c r="C21">
        <v>0.778</v>
      </c>
      <c r="D21" t="s">
        <v>6245</v>
      </c>
      <c r="E21">
        <v>1130.1</v>
      </c>
      <c r="F21">
        <v>132.7</v>
      </c>
      <c r="G21">
        <v>70.09999999999999</v>
      </c>
      <c r="H21" t="s">
        <v>6258</v>
      </c>
    </row>
    <row r="22" spans="1:8">
      <c r="A22" t="s">
        <v>5727</v>
      </c>
      <c r="B22">
        <v>0.878</v>
      </c>
      <c r="C22">
        <v>0.982</v>
      </c>
      <c r="D22" t="s">
        <v>6245</v>
      </c>
      <c r="E22">
        <v>642.4</v>
      </c>
      <c r="F22">
        <v>2.4</v>
      </c>
      <c r="G22">
        <v>100</v>
      </c>
      <c r="H22" t="s">
        <v>6254</v>
      </c>
    </row>
    <row r="23" spans="1:8">
      <c r="A23" t="s">
        <v>5728</v>
      </c>
      <c r="B23">
        <v>0.858</v>
      </c>
      <c r="C23">
        <v>0.906</v>
      </c>
      <c r="D23" t="s">
        <v>6245</v>
      </c>
      <c r="E23">
        <v>605.7</v>
      </c>
      <c r="F23">
        <v>4.8</v>
      </c>
      <c r="G23">
        <v>100</v>
      </c>
      <c r="H23" t="s">
        <v>6254</v>
      </c>
    </row>
    <row r="24" spans="1:8">
      <c r="A24" t="s">
        <v>5729</v>
      </c>
      <c r="B24">
        <v>0.633</v>
      </c>
      <c r="C24">
        <v>0.756</v>
      </c>
      <c r="D24" t="s">
        <v>6244</v>
      </c>
      <c r="E24">
        <v>542.8</v>
      </c>
      <c r="F24">
        <v>15.7</v>
      </c>
      <c r="G24">
        <v>100</v>
      </c>
      <c r="H24" t="s">
        <v>6253</v>
      </c>
    </row>
    <row r="25" spans="1:8">
      <c r="A25" t="s">
        <v>5729</v>
      </c>
      <c r="B25">
        <v>0.833</v>
      </c>
      <c r="C25">
        <v>0.849</v>
      </c>
      <c r="D25" t="s">
        <v>6245</v>
      </c>
      <c r="E25">
        <v>531.6</v>
      </c>
      <c r="F25">
        <v>13.4</v>
      </c>
      <c r="G25">
        <v>100</v>
      </c>
      <c r="H25" t="s">
        <v>6253</v>
      </c>
    </row>
    <row r="26" spans="1:8">
      <c r="A26" t="s">
        <v>5730</v>
      </c>
      <c r="B26">
        <v>0.844</v>
      </c>
      <c r="C26">
        <v>0.787</v>
      </c>
      <c r="D26" t="s">
        <v>6245</v>
      </c>
      <c r="E26">
        <v>536</v>
      </c>
      <c r="F26">
        <v>5.8</v>
      </c>
      <c r="G26">
        <v>62.8</v>
      </c>
      <c r="H26" t="s">
        <v>6253</v>
      </c>
    </row>
    <row r="27" spans="1:8">
      <c r="A27" t="s">
        <v>5731</v>
      </c>
      <c r="B27">
        <v>0.838</v>
      </c>
      <c r="C27">
        <v>0.9370000000000001</v>
      </c>
      <c r="D27" t="s">
        <v>6245</v>
      </c>
      <c r="E27">
        <v>629.1</v>
      </c>
      <c r="F27">
        <v>2.4</v>
      </c>
      <c r="G27">
        <v>100</v>
      </c>
      <c r="H27" t="s">
        <v>6254</v>
      </c>
    </row>
    <row r="28" spans="1:8">
      <c r="A28" t="s">
        <v>5732</v>
      </c>
      <c r="B28">
        <v>0.85</v>
      </c>
      <c r="C28">
        <v>0.9360000000000001</v>
      </c>
      <c r="D28" t="s">
        <v>6245</v>
      </c>
      <c r="E28">
        <v>626.3</v>
      </c>
      <c r="F28">
        <v>2.4</v>
      </c>
      <c r="G28">
        <v>100</v>
      </c>
      <c r="H28" t="s">
        <v>6254</v>
      </c>
    </row>
    <row r="29" spans="1:8">
      <c r="A29" t="s">
        <v>5733</v>
      </c>
      <c r="B29">
        <v>0.871</v>
      </c>
      <c r="C29">
        <v>0.955</v>
      </c>
      <c r="D29" t="s">
        <v>6245</v>
      </c>
      <c r="E29">
        <v>650.8</v>
      </c>
      <c r="F29">
        <v>1.1</v>
      </c>
      <c r="G29">
        <v>0</v>
      </c>
      <c r="H29" t="s">
        <v>6254</v>
      </c>
    </row>
    <row r="30" spans="1:8">
      <c r="A30" t="s">
        <v>5734</v>
      </c>
      <c r="B30">
        <v>0.822</v>
      </c>
      <c r="C30">
        <v>0.902</v>
      </c>
      <c r="D30" t="s">
        <v>6245</v>
      </c>
      <c r="E30">
        <v>547.9</v>
      </c>
      <c r="F30">
        <v>0</v>
      </c>
      <c r="H30" t="s">
        <v>6255</v>
      </c>
    </row>
    <row r="31" spans="1:8">
      <c r="A31" t="s">
        <v>5735</v>
      </c>
      <c r="B31">
        <v>0.904</v>
      </c>
      <c r="C31">
        <v>0.801</v>
      </c>
      <c r="D31" t="s">
        <v>6245</v>
      </c>
      <c r="E31">
        <v>823</v>
      </c>
      <c r="F31">
        <v>31.3</v>
      </c>
      <c r="G31">
        <v>96.59999999999999</v>
      </c>
      <c r="H31" t="s">
        <v>6257</v>
      </c>
    </row>
    <row r="32" spans="1:8">
      <c r="A32" t="s">
        <v>5735</v>
      </c>
      <c r="B32">
        <v>0.948</v>
      </c>
      <c r="C32">
        <v>0.785</v>
      </c>
      <c r="D32" t="s">
        <v>6244</v>
      </c>
      <c r="E32">
        <v>904.9</v>
      </c>
      <c r="F32">
        <v>55.9</v>
      </c>
      <c r="G32">
        <v>69.40000000000001</v>
      </c>
      <c r="H32" t="s">
        <v>6259</v>
      </c>
    </row>
    <row r="33" spans="1:8">
      <c r="A33" t="s">
        <v>5736</v>
      </c>
      <c r="B33">
        <v>0.859</v>
      </c>
      <c r="C33">
        <v>0.9409999999999999</v>
      </c>
      <c r="D33" t="s">
        <v>6245</v>
      </c>
      <c r="E33">
        <v>676.1</v>
      </c>
      <c r="F33">
        <v>9.5</v>
      </c>
      <c r="G33">
        <v>88.7</v>
      </c>
      <c r="H33" t="s">
        <v>6251</v>
      </c>
    </row>
    <row r="34" spans="1:8">
      <c r="A34" t="s">
        <v>5737</v>
      </c>
      <c r="B34">
        <v>0.879</v>
      </c>
      <c r="C34">
        <v>0.924</v>
      </c>
      <c r="D34" t="s">
        <v>6245</v>
      </c>
      <c r="E34">
        <v>626.4</v>
      </c>
      <c r="F34">
        <v>11.7</v>
      </c>
      <c r="G34">
        <v>72.3</v>
      </c>
      <c r="H34" t="s">
        <v>6254</v>
      </c>
    </row>
    <row r="35" spans="1:8">
      <c r="A35" t="s">
        <v>5738</v>
      </c>
      <c r="B35">
        <v>0.778</v>
      </c>
      <c r="C35">
        <v>0.898</v>
      </c>
      <c r="D35" t="s">
        <v>6244</v>
      </c>
      <c r="E35">
        <v>571</v>
      </c>
      <c r="F35">
        <v>3.6</v>
      </c>
      <c r="G35">
        <v>100</v>
      </c>
      <c r="H35" t="s">
        <v>6253</v>
      </c>
    </row>
    <row r="36" spans="1:8">
      <c r="A36" t="s">
        <v>5738</v>
      </c>
      <c r="B36">
        <v>0.863</v>
      </c>
      <c r="C36">
        <v>0.928</v>
      </c>
      <c r="D36" t="s">
        <v>6245</v>
      </c>
      <c r="E36">
        <v>597.1</v>
      </c>
      <c r="F36">
        <v>1.1</v>
      </c>
      <c r="G36">
        <v>0</v>
      </c>
      <c r="H36" t="s">
        <v>6253</v>
      </c>
    </row>
    <row r="37" spans="1:8">
      <c r="A37" t="s">
        <v>5739</v>
      </c>
      <c r="B37">
        <v>0.974</v>
      </c>
      <c r="C37">
        <v>1.035</v>
      </c>
      <c r="D37" t="s">
        <v>6245</v>
      </c>
      <c r="E37">
        <v>946.6</v>
      </c>
      <c r="F37">
        <v>50.5</v>
      </c>
      <c r="G37">
        <v>76.5</v>
      </c>
      <c r="H37" t="s">
        <v>6260</v>
      </c>
    </row>
    <row r="38" spans="1:8">
      <c r="A38" t="s">
        <v>5740</v>
      </c>
      <c r="B38">
        <v>0.674</v>
      </c>
      <c r="C38">
        <v>0.768</v>
      </c>
      <c r="D38" t="s">
        <v>6245</v>
      </c>
      <c r="E38">
        <v>503.7</v>
      </c>
      <c r="F38">
        <v>1.2</v>
      </c>
      <c r="G38">
        <v>100</v>
      </c>
      <c r="H38" t="s">
        <v>6253</v>
      </c>
    </row>
    <row r="39" spans="1:8">
      <c r="A39" t="s">
        <v>5740</v>
      </c>
      <c r="B39">
        <v>0.753</v>
      </c>
      <c r="C39">
        <v>0.76</v>
      </c>
      <c r="D39" t="s">
        <v>6244</v>
      </c>
      <c r="E39">
        <v>497.6</v>
      </c>
      <c r="F39">
        <v>0</v>
      </c>
      <c r="H39" t="s">
        <v>6253</v>
      </c>
    </row>
    <row r="40" spans="1:8">
      <c r="A40" t="s">
        <v>5741</v>
      </c>
      <c r="B40">
        <v>0.755</v>
      </c>
      <c r="C40">
        <v>0.736</v>
      </c>
      <c r="D40" t="s">
        <v>6244</v>
      </c>
      <c r="E40">
        <v>526.6</v>
      </c>
      <c r="F40">
        <v>7.2</v>
      </c>
      <c r="G40">
        <v>100</v>
      </c>
      <c r="H40" t="s">
        <v>6253</v>
      </c>
    </row>
    <row r="41" spans="1:8">
      <c r="A41" t="s">
        <v>5741</v>
      </c>
      <c r="B41">
        <v>0.755</v>
      </c>
      <c r="C41">
        <v>0.757</v>
      </c>
      <c r="D41" t="s">
        <v>6245</v>
      </c>
      <c r="E41">
        <v>523.6</v>
      </c>
      <c r="F41">
        <v>8.5</v>
      </c>
      <c r="G41">
        <v>100</v>
      </c>
      <c r="H41" t="s">
        <v>6253</v>
      </c>
    </row>
    <row r="42" spans="1:8">
      <c r="A42" t="s">
        <v>5742</v>
      </c>
      <c r="B42">
        <v>0.601</v>
      </c>
      <c r="C42">
        <v>0.307</v>
      </c>
      <c r="D42" t="s">
        <v>6244</v>
      </c>
      <c r="E42">
        <v>646.5</v>
      </c>
      <c r="F42">
        <v>155.6</v>
      </c>
      <c r="G42">
        <v>95.90000000000001</v>
      </c>
      <c r="H42" t="s">
        <v>6257</v>
      </c>
    </row>
    <row r="43" spans="1:8">
      <c r="A43" t="s">
        <v>5742</v>
      </c>
      <c r="B43">
        <v>0.848</v>
      </c>
      <c r="C43">
        <v>0.367</v>
      </c>
      <c r="D43" t="s">
        <v>6245</v>
      </c>
      <c r="E43">
        <v>616.3</v>
      </c>
      <c r="F43">
        <v>141.8</v>
      </c>
      <c r="G43">
        <v>94.7</v>
      </c>
      <c r="H43" t="s">
        <v>6253</v>
      </c>
    </row>
    <row r="44" spans="1:8">
      <c r="A44" t="s">
        <v>5743</v>
      </c>
      <c r="B44">
        <v>0.544</v>
      </c>
      <c r="C44">
        <v>0.849</v>
      </c>
      <c r="D44" t="s">
        <v>6244</v>
      </c>
      <c r="E44">
        <v>607.8</v>
      </c>
      <c r="F44">
        <v>6</v>
      </c>
      <c r="G44">
        <v>82.09999999999999</v>
      </c>
      <c r="H44" t="s">
        <v>6254</v>
      </c>
    </row>
    <row r="45" spans="1:8">
      <c r="A45" t="s">
        <v>5743</v>
      </c>
      <c r="B45">
        <v>0.882</v>
      </c>
      <c r="C45">
        <v>0.963</v>
      </c>
      <c r="D45" t="s">
        <v>6245</v>
      </c>
      <c r="E45">
        <v>640.8</v>
      </c>
      <c r="F45">
        <v>4.8</v>
      </c>
      <c r="G45">
        <v>100</v>
      </c>
      <c r="H45" t="s">
        <v>6254</v>
      </c>
    </row>
    <row r="46" spans="1:8">
      <c r="A46" t="s">
        <v>5744</v>
      </c>
      <c r="B46">
        <v>0.825</v>
      </c>
      <c r="C46">
        <v>0.721</v>
      </c>
      <c r="D46" t="s">
        <v>6245</v>
      </c>
      <c r="E46">
        <v>537.5</v>
      </c>
      <c r="F46">
        <v>4.8</v>
      </c>
      <c r="G46">
        <v>100</v>
      </c>
      <c r="H46" t="s">
        <v>6253</v>
      </c>
    </row>
    <row r="47" spans="1:8">
      <c r="A47" t="s">
        <v>5745</v>
      </c>
      <c r="B47">
        <v>0.8090000000000001</v>
      </c>
      <c r="C47">
        <v>0.866</v>
      </c>
      <c r="D47" t="s">
        <v>6245</v>
      </c>
      <c r="E47">
        <v>592.2</v>
      </c>
      <c r="F47">
        <v>9.699999999999999</v>
      </c>
      <c r="G47">
        <v>100</v>
      </c>
      <c r="H47" t="s">
        <v>6253</v>
      </c>
    </row>
    <row r="48" spans="1:8">
      <c r="A48" t="s">
        <v>5745</v>
      </c>
      <c r="B48">
        <v>0.835</v>
      </c>
      <c r="C48">
        <v>0.851</v>
      </c>
      <c r="D48" t="s">
        <v>6244</v>
      </c>
      <c r="E48">
        <v>539.7</v>
      </c>
      <c r="F48">
        <v>0</v>
      </c>
      <c r="H48" t="s">
        <v>6253</v>
      </c>
    </row>
    <row r="49" spans="1:8">
      <c r="A49" t="s">
        <v>5746</v>
      </c>
      <c r="B49">
        <v>0.6889999999999999</v>
      </c>
      <c r="C49">
        <v>0.753</v>
      </c>
      <c r="D49" t="s">
        <v>6244</v>
      </c>
      <c r="E49">
        <v>561.4</v>
      </c>
      <c r="F49">
        <v>8.5</v>
      </c>
      <c r="G49">
        <v>100</v>
      </c>
      <c r="H49" t="s">
        <v>6253</v>
      </c>
    </row>
    <row r="50" spans="1:8">
      <c r="A50" t="s">
        <v>5746</v>
      </c>
      <c r="B50">
        <v>0.896</v>
      </c>
      <c r="C50">
        <v>0.831</v>
      </c>
      <c r="D50" t="s">
        <v>6245</v>
      </c>
      <c r="E50">
        <v>572.9</v>
      </c>
      <c r="F50">
        <v>8.5</v>
      </c>
      <c r="G50">
        <v>100</v>
      </c>
      <c r="H50" t="s">
        <v>6253</v>
      </c>
    </row>
    <row r="51" spans="1:8">
      <c r="A51" t="s">
        <v>5747</v>
      </c>
      <c r="B51">
        <v>0.703</v>
      </c>
      <c r="C51">
        <v>0.851</v>
      </c>
      <c r="D51" t="s">
        <v>6245</v>
      </c>
      <c r="E51">
        <v>575.6</v>
      </c>
      <c r="F51">
        <v>11.7</v>
      </c>
      <c r="G51">
        <v>72.40000000000001</v>
      </c>
      <c r="H51" t="s">
        <v>6255</v>
      </c>
    </row>
    <row r="52" spans="1:8">
      <c r="A52" t="s">
        <v>5747</v>
      </c>
      <c r="B52">
        <v>0.799</v>
      </c>
      <c r="C52">
        <v>0.83</v>
      </c>
      <c r="D52" t="s">
        <v>6244</v>
      </c>
      <c r="E52">
        <v>537.4</v>
      </c>
      <c r="F52">
        <v>10.7</v>
      </c>
      <c r="G52">
        <v>90</v>
      </c>
      <c r="H52" t="s">
        <v>6255</v>
      </c>
    </row>
    <row r="53" spans="1:8">
      <c r="A53" t="s">
        <v>5748</v>
      </c>
      <c r="B53">
        <v>0.715</v>
      </c>
      <c r="C53">
        <v>0.747</v>
      </c>
      <c r="D53" t="s">
        <v>6245</v>
      </c>
      <c r="E53">
        <v>523.5</v>
      </c>
      <c r="F53">
        <v>1.2</v>
      </c>
      <c r="G53">
        <v>100</v>
      </c>
      <c r="H53" t="s">
        <v>6261</v>
      </c>
    </row>
    <row r="54" spans="1:8">
      <c r="A54" t="s">
        <v>5749</v>
      </c>
      <c r="B54">
        <v>0.9379999999999999</v>
      </c>
      <c r="C54">
        <v>0.831</v>
      </c>
      <c r="D54" t="s">
        <v>6244</v>
      </c>
      <c r="E54">
        <v>996.2</v>
      </c>
      <c r="F54">
        <v>88</v>
      </c>
      <c r="G54">
        <v>74.40000000000001</v>
      </c>
    </row>
    <row r="55" spans="1:8">
      <c r="A55" t="s">
        <v>5749</v>
      </c>
      <c r="B55">
        <v>0.947</v>
      </c>
      <c r="C55">
        <v>0.84</v>
      </c>
      <c r="D55" t="s">
        <v>6245</v>
      </c>
      <c r="E55">
        <v>789.9</v>
      </c>
      <c r="F55">
        <v>48.5</v>
      </c>
      <c r="G55">
        <v>62.4</v>
      </c>
      <c r="H55" t="s">
        <v>6259</v>
      </c>
    </row>
    <row r="56" spans="1:8">
      <c r="A56" t="s">
        <v>5750</v>
      </c>
      <c r="B56">
        <v>0.516</v>
      </c>
      <c r="C56">
        <v>0.806</v>
      </c>
      <c r="D56" t="s">
        <v>6246</v>
      </c>
      <c r="E56">
        <v>572.2</v>
      </c>
      <c r="F56">
        <v>4.7</v>
      </c>
      <c r="G56">
        <v>77.2</v>
      </c>
      <c r="H56" t="s">
        <v>6254</v>
      </c>
    </row>
    <row r="57" spans="1:8">
      <c r="A57" t="s">
        <v>5750</v>
      </c>
      <c r="B57">
        <v>0.839</v>
      </c>
      <c r="C57">
        <v>0.806</v>
      </c>
      <c r="D57" t="s">
        <v>6244</v>
      </c>
      <c r="E57">
        <v>578</v>
      </c>
      <c r="F57">
        <v>10.7</v>
      </c>
      <c r="G57">
        <v>79.90000000000001</v>
      </c>
      <c r="H57" t="s">
        <v>6254</v>
      </c>
    </row>
    <row r="58" spans="1:8">
      <c r="A58" t="s">
        <v>5750</v>
      </c>
      <c r="B58">
        <v>0.924</v>
      </c>
      <c r="C58">
        <v>0.923</v>
      </c>
      <c r="D58" t="s">
        <v>6245</v>
      </c>
      <c r="E58">
        <v>829.6</v>
      </c>
      <c r="F58">
        <v>54.3</v>
      </c>
      <c r="G58">
        <v>64.5</v>
      </c>
      <c r="H58" t="s">
        <v>6251</v>
      </c>
    </row>
    <row r="59" spans="1:8">
      <c r="A59" t="s">
        <v>5751</v>
      </c>
      <c r="B59">
        <v>0.821</v>
      </c>
      <c r="C59">
        <v>0.649</v>
      </c>
      <c r="D59" t="s">
        <v>6245</v>
      </c>
      <c r="E59">
        <v>599.4</v>
      </c>
      <c r="F59">
        <v>7</v>
      </c>
      <c r="G59">
        <v>69.3</v>
      </c>
      <c r="H59" t="s">
        <v>6255</v>
      </c>
    </row>
    <row r="60" spans="1:8">
      <c r="A60" t="s">
        <v>5751</v>
      </c>
      <c r="B60">
        <v>0.843</v>
      </c>
      <c r="C60">
        <v>0.631</v>
      </c>
      <c r="D60" t="s">
        <v>6244</v>
      </c>
      <c r="E60">
        <v>581.2</v>
      </c>
      <c r="F60">
        <v>10.7</v>
      </c>
      <c r="G60">
        <v>90</v>
      </c>
      <c r="H60" t="s">
        <v>6255</v>
      </c>
    </row>
    <row r="61" spans="1:8">
      <c r="A61" t="s">
        <v>5660</v>
      </c>
      <c r="B61">
        <v>0.8</v>
      </c>
      <c r="C61">
        <v>0.754</v>
      </c>
      <c r="D61" t="s">
        <v>6245</v>
      </c>
      <c r="E61">
        <v>536.5</v>
      </c>
      <c r="F61">
        <v>3.6</v>
      </c>
      <c r="G61">
        <v>100</v>
      </c>
      <c r="H61" t="s">
        <v>6253</v>
      </c>
    </row>
    <row r="62" spans="1:8">
      <c r="A62" t="s">
        <v>5754</v>
      </c>
      <c r="B62">
        <v>0.954</v>
      </c>
      <c r="C62">
        <v>0.95</v>
      </c>
      <c r="D62" t="s">
        <v>6245</v>
      </c>
      <c r="E62">
        <v>738.3</v>
      </c>
      <c r="F62">
        <v>43.4</v>
      </c>
      <c r="G62">
        <v>70.3</v>
      </c>
      <c r="H62" t="s">
        <v>6262</v>
      </c>
    </row>
    <row r="63" spans="1:8">
      <c r="A63" t="s">
        <v>5755</v>
      </c>
      <c r="B63">
        <v>0.951</v>
      </c>
      <c r="C63">
        <v>1.044</v>
      </c>
      <c r="D63" t="s">
        <v>6245</v>
      </c>
      <c r="E63">
        <v>767.9</v>
      </c>
      <c r="F63">
        <v>7.2</v>
      </c>
      <c r="G63">
        <v>100</v>
      </c>
      <c r="H63" t="s">
        <v>6259</v>
      </c>
    </row>
    <row r="64" spans="1:8">
      <c r="A64" t="s">
        <v>5755</v>
      </c>
      <c r="B64">
        <v>0.955</v>
      </c>
      <c r="C64">
        <v>1.032</v>
      </c>
      <c r="D64" t="s">
        <v>6244</v>
      </c>
      <c r="E64">
        <v>837</v>
      </c>
      <c r="F64">
        <v>31.5</v>
      </c>
      <c r="G64">
        <v>65.7</v>
      </c>
      <c r="H64" t="s">
        <v>6263</v>
      </c>
    </row>
    <row r="65" spans="1:8">
      <c r="A65" t="s">
        <v>5756</v>
      </c>
      <c r="B65">
        <v>0.827</v>
      </c>
      <c r="C65">
        <v>0.799</v>
      </c>
      <c r="D65" t="s">
        <v>6245</v>
      </c>
      <c r="E65">
        <v>564.6</v>
      </c>
      <c r="F65">
        <v>7.2</v>
      </c>
      <c r="G65">
        <v>100</v>
      </c>
      <c r="H65" t="s">
        <v>6255</v>
      </c>
    </row>
    <row r="66" spans="1:8">
      <c r="A66" t="s">
        <v>5756</v>
      </c>
      <c r="B66">
        <v>0.952</v>
      </c>
      <c r="C66">
        <v>0.695</v>
      </c>
      <c r="D66" t="s">
        <v>6244</v>
      </c>
      <c r="E66">
        <v>787.5</v>
      </c>
      <c r="F66">
        <v>91.5</v>
      </c>
      <c r="G66">
        <v>76.59999999999999</v>
      </c>
      <c r="H66" t="s">
        <v>6264</v>
      </c>
    </row>
    <row r="67" spans="1:8">
      <c r="A67" t="s">
        <v>5757</v>
      </c>
      <c r="B67">
        <v>0.5679999999999999</v>
      </c>
      <c r="C67">
        <v>0.552</v>
      </c>
      <c r="D67" t="s">
        <v>6246</v>
      </c>
      <c r="E67">
        <v>435.7</v>
      </c>
      <c r="F67">
        <v>0</v>
      </c>
      <c r="H67" t="s">
        <v>6261</v>
      </c>
    </row>
    <row r="68" spans="1:8">
      <c r="A68" t="s">
        <v>5757</v>
      </c>
      <c r="B68">
        <v>0.733</v>
      </c>
      <c r="C68">
        <v>0.675</v>
      </c>
      <c r="D68" t="s">
        <v>6245</v>
      </c>
      <c r="E68">
        <v>445.5</v>
      </c>
      <c r="F68">
        <v>8.5</v>
      </c>
      <c r="G68">
        <v>100</v>
      </c>
      <c r="H68" t="s">
        <v>6265</v>
      </c>
    </row>
    <row r="69" spans="1:8">
      <c r="A69" t="s">
        <v>5757</v>
      </c>
      <c r="B69">
        <v>0.769</v>
      </c>
      <c r="C69">
        <v>0.581</v>
      </c>
      <c r="D69" t="s">
        <v>6244</v>
      </c>
      <c r="E69">
        <v>396.7</v>
      </c>
      <c r="F69">
        <v>7.2</v>
      </c>
      <c r="G69">
        <v>100</v>
      </c>
      <c r="H69" t="s">
        <v>6266</v>
      </c>
    </row>
    <row r="70" spans="1:8">
      <c r="A70" t="s">
        <v>5757</v>
      </c>
      <c r="B70">
        <v>0.905</v>
      </c>
      <c r="C70">
        <v>0.551</v>
      </c>
      <c r="D70" t="s">
        <v>6247</v>
      </c>
      <c r="E70">
        <v>424.2</v>
      </c>
      <c r="F70">
        <v>20.1</v>
      </c>
      <c r="G70">
        <v>36</v>
      </c>
      <c r="H70" t="s">
        <v>6267</v>
      </c>
    </row>
    <row r="71" spans="1:8">
      <c r="A71" t="s">
        <v>5758</v>
      </c>
      <c r="B71">
        <v>0.802</v>
      </c>
      <c r="C71">
        <v>0.737</v>
      </c>
      <c r="D71" t="s">
        <v>6245</v>
      </c>
      <c r="E71">
        <v>556.4</v>
      </c>
      <c r="F71">
        <v>8.300000000000001</v>
      </c>
      <c r="G71">
        <v>86.90000000000001</v>
      </c>
      <c r="H71" t="s">
        <v>6255</v>
      </c>
    </row>
    <row r="72" spans="1:8">
      <c r="A72" t="s">
        <v>5759</v>
      </c>
      <c r="B72">
        <v>0.608</v>
      </c>
      <c r="C72">
        <v>0.584</v>
      </c>
      <c r="D72" t="s">
        <v>6244</v>
      </c>
      <c r="E72">
        <v>446.1</v>
      </c>
      <c r="F72">
        <v>13.2</v>
      </c>
      <c r="G72">
        <v>91.7</v>
      </c>
      <c r="H72" t="s">
        <v>6255</v>
      </c>
    </row>
    <row r="73" spans="1:8">
      <c r="A73" t="s">
        <v>5759</v>
      </c>
      <c r="B73">
        <v>0.761</v>
      </c>
      <c r="C73">
        <v>0.608</v>
      </c>
      <c r="D73" t="s">
        <v>6245</v>
      </c>
      <c r="E73">
        <v>457.2</v>
      </c>
      <c r="F73">
        <v>18.1</v>
      </c>
      <c r="G73">
        <v>100</v>
      </c>
      <c r="H73" t="s">
        <v>6255</v>
      </c>
    </row>
    <row r="74" spans="1:8">
      <c r="A74" t="s">
        <v>5760</v>
      </c>
      <c r="B74">
        <v>0.764</v>
      </c>
      <c r="C74">
        <v>0.767</v>
      </c>
      <c r="D74" t="s">
        <v>6245</v>
      </c>
      <c r="E74">
        <v>528.9</v>
      </c>
      <c r="F74">
        <v>3.6</v>
      </c>
      <c r="G74">
        <v>100</v>
      </c>
      <c r="H74" t="s">
        <v>6253</v>
      </c>
    </row>
    <row r="75" spans="1:8">
      <c r="A75" t="s">
        <v>5760</v>
      </c>
      <c r="B75">
        <v>0.79</v>
      </c>
      <c r="C75">
        <v>0.724</v>
      </c>
      <c r="D75" t="s">
        <v>6244</v>
      </c>
      <c r="E75">
        <v>517.3</v>
      </c>
      <c r="F75">
        <v>8.5</v>
      </c>
      <c r="G75">
        <v>100</v>
      </c>
      <c r="H75" t="s">
        <v>6253</v>
      </c>
    </row>
    <row r="76" spans="1:8">
      <c r="A76" t="s">
        <v>5761</v>
      </c>
      <c r="B76">
        <v>0.77</v>
      </c>
      <c r="C76">
        <v>0.837</v>
      </c>
      <c r="D76" t="s">
        <v>6244</v>
      </c>
      <c r="E76">
        <v>492.5</v>
      </c>
      <c r="F76">
        <v>1.2</v>
      </c>
      <c r="G76">
        <v>100</v>
      </c>
      <c r="H76" t="s">
        <v>6253</v>
      </c>
    </row>
    <row r="77" spans="1:8">
      <c r="A77" t="s">
        <v>5761</v>
      </c>
      <c r="B77">
        <v>0.777</v>
      </c>
      <c r="C77">
        <v>0.846</v>
      </c>
      <c r="D77" t="s">
        <v>6245</v>
      </c>
      <c r="E77">
        <v>476.2</v>
      </c>
      <c r="F77">
        <v>0</v>
      </c>
      <c r="H77" t="s">
        <v>6253</v>
      </c>
    </row>
    <row r="78" spans="1:8">
      <c r="A78" t="s">
        <v>5762</v>
      </c>
      <c r="B78">
        <v>0.837</v>
      </c>
      <c r="C78">
        <v>0.868</v>
      </c>
      <c r="D78" t="s">
        <v>6245</v>
      </c>
      <c r="E78">
        <v>588</v>
      </c>
      <c r="F78">
        <v>3.6</v>
      </c>
      <c r="G78">
        <v>100</v>
      </c>
      <c r="H78" t="s">
        <v>6255</v>
      </c>
    </row>
    <row r="79" spans="1:8">
      <c r="A79" t="s">
        <v>5762</v>
      </c>
      <c r="B79">
        <v>0.854</v>
      </c>
      <c r="C79">
        <v>0.855</v>
      </c>
      <c r="D79" t="s">
        <v>6244</v>
      </c>
      <c r="E79">
        <v>731.1</v>
      </c>
      <c r="F79">
        <v>37.4</v>
      </c>
      <c r="G79">
        <v>74.2</v>
      </c>
      <c r="H79" t="s">
        <v>6254</v>
      </c>
    </row>
    <row r="80" spans="1:8">
      <c r="A80" t="s">
        <v>5763</v>
      </c>
      <c r="B80">
        <v>0.792</v>
      </c>
      <c r="C80">
        <v>0.778</v>
      </c>
      <c r="D80" t="s">
        <v>6244</v>
      </c>
      <c r="E80">
        <v>548.7</v>
      </c>
      <c r="F80">
        <v>4.8</v>
      </c>
      <c r="G80">
        <v>100</v>
      </c>
      <c r="H80" t="s">
        <v>6253</v>
      </c>
    </row>
    <row r="81" spans="1:8">
      <c r="A81" t="s">
        <v>5763</v>
      </c>
      <c r="B81">
        <v>0.804</v>
      </c>
      <c r="C81">
        <v>0.792</v>
      </c>
      <c r="D81" t="s">
        <v>6245</v>
      </c>
      <c r="E81">
        <v>538.2</v>
      </c>
      <c r="F81">
        <v>1.2</v>
      </c>
      <c r="G81">
        <v>100</v>
      </c>
      <c r="H81" t="s">
        <v>6253</v>
      </c>
    </row>
    <row r="82" spans="1:8">
      <c r="A82" t="s">
        <v>5764</v>
      </c>
      <c r="B82">
        <v>0.701</v>
      </c>
      <c r="C82">
        <v>0.675</v>
      </c>
      <c r="D82" t="s">
        <v>6244</v>
      </c>
      <c r="E82">
        <v>458.2</v>
      </c>
      <c r="F82">
        <v>6.1</v>
      </c>
      <c r="G82">
        <v>100</v>
      </c>
      <c r="H82" t="s">
        <v>6255</v>
      </c>
    </row>
    <row r="83" spans="1:8">
      <c r="A83" t="s">
        <v>5764</v>
      </c>
      <c r="B83">
        <v>0.801</v>
      </c>
      <c r="C83">
        <v>0.71</v>
      </c>
      <c r="D83" t="s">
        <v>6245</v>
      </c>
      <c r="E83">
        <v>499.4</v>
      </c>
      <c r="F83">
        <v>11</v>
      </c>
      <c r="G83">
        <v>100</v>
      </c>
      <c r="H83" t="s">
        <v>6253</v>
      </c>
    </row>
    <row r="84" spans="1:8">
      <c r="A84" t="s">
        <v>5765</v>
      </c>
      <c r="B84">
        <v>0.839</v>
      </c>
      <c r="C84">
        <v>0.8090000000000001</v>
      </c>
      <c r="D84" t="s">
        <v>6244</v>
      </c>
      <c r="E84">
        <v>572.7</v>
      </c>
      <c r="F84">
        <v>14.4</v>
      </c>
      <c r="G84">
        <v>92.5</v>
      </c>
      <c r="H84" t="s">
        <v>6253</v>
      </c>
    </row>
    <row r="85" spans="1:8">
      <c r="A85" t="s">
        <v>5765</v>
      </c>
      <c r="B85">
        <v>0.964</v>
      </c>
      <c r="C85">
        <v>1.043</v>
      </c>
      <c r="D85" t="s">
        <v>6245</v>
      </c>
      <c r="E85">
        <v>765</v>
      </c>
      <c r="F85">
        <v>21.6</v>
      </c>
      <c r="G85">
        <v>90.09999999999999</v>
      </c>
      <c r="H85" t="s">
        <v>6264</v>
      </c>
    </row>
    <row r="86" spans="1:8">
      <c r="A86" t="s">
        <v>5766</v>
      </c>
      <c r="B86">
        <v>0.864</v>
      </c>
      <c r="C86">
        <v>0.695</v>
      </c>
      <c r="D86" t="s">
        <v>6245</v>
      </c>
      <c r="E86">
        <v>590.1</v>
      </c>
      <c r="F86">
        <v>2.4</v>
      </c>
      <c r="G86">
        <v>100</v>
      </c>
      <c r="H86" t="s">
        <v>6253</v>
      </c>
    </row>
    <row r="87" spans="1:8">
      <c r="A87" t="s">
        <v>5767</v>
      </c>
      <c r="B87">
        <v>0.872</v>
      </c>
      <c r="C87">
        <v>0.792</v>
      </c>
      <c r="D87" t="s">
        <v>6245</v>
      </c>
      <c r="E87">
        <v>562.1</v>
      </c>
      <c r="F87">
        <v>15.7</v>
      </c>
      <c r="G87">
        <v>100</v>
      </c>
      <c r="H87" t="s">
        <v>6253</v>
      </c>
    </row>
    <row r="88" spans="1:8">
      <c r="A88" t="s">
        <v>5768</v>
      </c>
      <c r="B88">
        <v>0.661</v>
      </c>
      <c r="C88">
        <v>0.749</v>
      </c>
      <c r="D88" t="s">
        <v>6245</v>
      </c>
      <c r="E88">
        <v>528.8</v>
      </c>
      <c r="F88">
        <v>9.699999999999999</v>
      </c>
      <c r="G88">
        <v>100</v>
      </c>
      <c r="H88" t="s">
        <v>6255</v>
      </c>
    </row>
    <row r="89" spans="1:8">
      <c r="A89" t="s">
        <v>5768</v>
      </c>
      <c r="B89">
        <v>0.831</v>
      </c>
      <c r="C89">
        <v>0.729</v>
      </c>
      <c r="D89" t="s">
        <v>6244</v>
      </c>
      <c r="E89">
        <v>548.1</v>
      </c>
      <c r="F89">
        <v>13.1</v>
      </c>
      <c r="G89">
        <v>91.8</v>
      </c>
      <c r="H89" t="s">
        <v>6255</v>
      </c>
    </row>
    <row r="90" spans="1:8">
      <c r="A90" t="s">
        <v>5769</v>
      </c>
      <c r="B90">
        <v>0.756</v>
      </c>
      <c r="C90">
        <v>0.889</v>
      </c>
      <c r="D90" t="s">
        <v>6245</v>
      </c>
      <c r="E90">
        <v>1126.8</v>
      </c>
      <c r="F90">
        <v>113.8</v>
      </c>
      <c r="G90">
        <v>58.4</v>
      </c>
      <c r="H90" t="s">
        <v>6268</v>
      </c>
    </row>
    <row r="91" spans="1:8">
      <c r="A91" t="s">
        <v>5769</v>
      </c>
      <c r="B91">
        <v>0.928</v>
      </c>
      <c r="C91">
        <v>0.841</v>
      </c>
      <c r="D91" t="s">
        <v>6244</v>
      </c>
      <c r="E91">
        <v>642.1</v>
      </c>
      <c r="F91">
        <v>7.1</v>
      </c>
      <c r="G91">
        <v>84.90000000000001</v>
      </c>
      <c r="H91" t="s">
        <v>6257</v>
      </c>
    </row>
    <row r="92" spans="1:8">
      <c r="A92" t="s">
        <v>5770</v>
      </c>
      <c r="B92">
        <v>0.505</v>
      </c>
      <c r="C92">
        <v>0.768</v>
      </c>
      <c r="D92" t="s">
        <v>6244</v>
      </c>
      <c r="E92">
        <v>533.2</v>
      </c>
      <c r="F92">
        <v>2.4</v>
      </c>
      <c r="G92">
        <v>100</v>
      </c>
      <c r="H92" t="s">
        <v>6253</v>
      </c>
    </row>
    <row r="93" spans="1:8">
      <c r="A93" t="s">
        <v>5770</v>
      </c>
      <c r="B93">
        <v>0.879</v>
      </c>
      <c r="C93">
        <v>0.893</v>
      </c>
      <c r="D93" t="s">
        <v>6245</v>
      </c>
      <c r="E93">
        <v>582.3</v>
      </c>
      <c r="F93">
        <v>3.6</v>
      </c>
      <c r="G93">
        <v>100</v>
      </c>
      <c r="H93" t="s">
        <v>6253</v>
      </c>
    </row>
    <row r="94" spans="1:8">
      <c r="A94" t="s">
        <v>5771</v>
      </c>
      <c r="B94">
        <v>0.844</v>
      </c>
      <c r="C94">
        <v>0.901</v>
      </c>
      <c r="D94" t="s">
        <v>6245</v>
      </c>
      <c r="E94">
        <v>642.1</v>
      </c>
      <c r="F94">
        <v>9.4</v>
      </c>
      <c r="G94">
        <v>77.2</v>
      </c>
      <c r="H94" t="s">
        <v>6255</v>
      </c>
    </row>
    <row r="95" spans="1:8">
      <c r="A95" t="s">
        <v>5771</v>
      </c>
      <c r="B95">
        <v>0.958</v>
      </c>
      <c r="C95">
        <v>0.802</v>
      </c>
      <c r="D95" t="s">
        <v>6244</v>
      </c>
      <c r="E95">
        <v>771.2</v>
      </c>
      <c r="F95">
        <v>58.3</v>
      </c>
      <c r="G95">
        <v>70.59999999999999</v>
      </c>
      <c r="H95" t="s">
        <v>6251</v>
      </c>
    </row>
    <row r="96" spans="1:8">
      <c r="A96" t="s">
        <v>5772</v>
      </c>
      <c r="B96">
        <v>0.832</v>
      </c>
      <c r="C96">
        <v>0.899</v>
      </c>
      <c r="D96" t="s">
        <v>6244</v>
      </c>
      <c r="E96">
        <v>639</v>
      </c>
      <c r="F96">
        <v>8.5</v>
      </c>
      <c r="G96">
        <v>100</v>
      </c>
      <c r="H96" t="s">
        <v>6255</v>
      </c>
    </row>
    <row r="97" spans="1:8">
      <c r="A97" t="s">
        <v>5772</v>
      </c>
      <c r="B97">
        <v>0.928</v>
      </c>
      <c r="C97">
        <v>0.967</v>
      </c>
      <c r="D97" t="s">
        <v>6245</v>
      </c>
      <c r="E97">
        <v>670.7</v>
      </c>
      <c r="F97">
        <v>5.8</v>
      </c>
      <c r="G97">
        <v>62.8</v>
      </c>
      <c r="H97" t="s">
        <v>6254</v>
      </c>
    </row>
    <row r="98" spans="1:8">
      <c r="A98" t="s">
        <v>5773</v>
      </c>
      <c r="B98">
        <v>0.6820000000000001</v>
      </c>
      <c r="C98">
        <v>0.134</v>
      </c>
      <c r="D98" t="s">
        <v>6248</v>
      </c>
      <c r="E98">
        <v>544.7</v>
      </c>
      <c r="F98">
        <v>157.3</v>
      </c>
      <c r="G98">
        <v>84.90000000000001</v>
      </c>
      <c r="H98" t="s">
        <v>6269</v>
      </c>
    </row>
    <row r="99" spans="1:8">
      <c r="A99" t="s">
        <v>5773</v>
      </c>
      <c r="B99">
        <v>0.924</v>
      </c>
      <c r="C99">
        <v>0.963</v>
      </c>
      <c r="D99" t="s">
        <v>6245</v>
      </c>
      <c r="E99">
        <v>730.1</v>
      </c>
      <c r="F99">
        <v>9.6</v>
      </c>
      <c r="G99">
        <v>88.59999999999999</v>
      </c>
      <c r="H99" t="s">
        <v>6254</v>
      </c>
    </row>
    <row r="100" spans="1:8">
      <c r="A100" t="s">
        <v>5774</v>
      </c>
      <c r="B100">
        <v>0.787</v>
      </c>
      <c r="C100">
        <v>0.641</v>
      </c>
      <c r="D100" t="s">
        <v>6245</v>
      </c>
      <c r="E100">
        <v>494.1</v>
      </c>
      <c r="F100">
        <v>4.8</v>
      </c>
      <c r="G100">
        <v>100</v>
      </c>
      <c r="H100" t="s">
        <v>6255</v>
      </c>
    </row>
    <row r="101" spans="1:8">
      <c r="A101" t="s">
        <v>5777</v>
      </c>
      <c r="B101">
        <v>0.799</v>
      </c>
      <c r="C101">
        <v>0.79</v>
      </c>
      <c r="D101" t="s">
        <v>6245</v>
      </c>
      <c r="E101">
        <v>630.9</v>
      </c>
      <c r="F101">
        <v>53.6</v>
      </c>
      <c r="G101">
        <v>54</v>
      </c>
    </row>
    <row r="102" spans="1:8">
      <c r="A102" t="s">
        <v>5778</v>
      </c>
      <c r="B102">
        <v>0.6860000000000001</v>
      </c>
      <c r="C102">
        <v>0.829</v>
      </c>
      <c r="D102" t="s">
        <v>6245</v>
      </c>
      <c r="E102">
        <v>672.4</v>
      </c>
      <c r="F102">
        <v>27</v>
      </c>
      <c r="G102">
        <v>76.2</v>
      </c>
      <c r="H102" t="s">
        <v>6254</v>
      </c>
    </row>
    <row r="103" spans="1:8">
      <c r="A103" t="s">
        <v>5778</v>
      </c>
      <c r="B103">
        <v>0.9370000000000001</v>
      </c>
      <c r="C103">
        <v>0.823</v>
      </c>
      <c r="D103" t="s">
        <v>6244</v>
      </c>
      <c r="E103">
        <v>697.2</v>
      </c>
      <c r="F103">
        <v>43.6</v>
      </c>
      <c r="G103">
        <v>75.40000000000001</v>
      </c>
      <c r="H103" t="s">
        <v>6254</v>
      </c>
    </row>
    <row r="104" spans="1:8">
      <c r="A104" t="s">
        <v>5779</v>
      </c>
      <c r="B104">
        <v>0.825</v>
      </c>
      <c r="C104">
        <v>0.904</v>
      </c>
      <c r="D104" t="s">
        <v>6244</v>
      </c>
      <c r="E104">
        <v>529.6</v>
      </c>
      <c r="F104">
        <v>0</v>
      </c>
      <c r="H104" t="s">
        <v>6253</v>
      </c>
    </row>
    <row r="105" spans="1:8">
      <c r="A105" t="s">
        <v>5779</v>
      </c>
      <c r="B105">
        <v>0.853</v>
      </c>
      <c r="C105">
        <v>0.905</v>
      </c>
      <c r="D105" t="s">
        <v>6245</v>
      </c>
      <c r="E105">
        <v>545.8</v>
      </c>
      <c r="F105">
        <v>0</v>
      </c>
      <c r="H105" t="s">
        <v>6253</v>
      </c>
    </row>
    <row r="106" spans="1:8">
      <c r="A106" t="s">
        <v>5780</v>
      </c>
      <c r="B106">
        <v>0.969</v>
      </c>
      <c r="C106">
        <v>0.841</v>
      </c>
      <c r="D106" t="s">
        <v>6245</v>
      </c>
      <c r="E106">
        <v>860.3</v>
      </c>
      <c r="F106">
        <v>74.7</v>
      </c>
      <c r="G106">
        <v>71.2</v>
      </c>
      <c r="H106" t="s">
        <v>6264</v>
      </c>
    </row>
    <row r="107" spans="1:8">
      <c r="A107" t="s">
        <v>5781</v>
      </c>
      <c r="B107">
        <v>0.71</v>
      </c>
      <c r="C107">
        <v>0.761</v>
      </c>
      <c r="D107" t="s">
        <v>6244</v>
      </c>
      <c r="E107">
        <v>493.1</v>
      </c>
      <c r="F107">
        <v>10.9</v>
      </c>
      <c r="G107">
        <v>100</v>
      </c>
      <c r="H107" t="s">
        <v>6265</v>
      </c>
    </row>
    <row r="108" spans="1:8">
      <c r="A108" t="s">
        <v>5781</v>
      </c>
      <c r="B108">
        <v>0.891</v>
      </c>
      <c r="C108">
        <v>0.898</v>
      </c>
      <c r="D108" t="s">
        <v>6245</v>
      </c>
      <c r="E108">
        <v>556.9</v>
      </c>
      <c r="F108">
        <v>9.699999999999999</v>
      </c>
      <c r="G108">
        <v>100</v>
      </c>
      <c r="H108" t="s">
        <v>6255</v>
      </c>
    </row>
    <row r="109" spans="1:8">
      <c r="A109" t="s">
        <v>5782</v>
      </c>
      <c r="B109">
        <v>0.663</v>
      </c>
      <c r="C109">
        <v>0.648</v>
      </c>
      <c r="D109" t="s">
        <v>6244</v>
      </c>
      <c r="E109">
        <v>536.4</v>
      </c>
      <c r="F109">
        <v>7.1</v>
      </c>
      <c r="G109">
        <v>84.90000000000001</v>
      </c>
      <c r="H109" t="s">
        <v>6255</v>
      </c>
    </row>
    <row r="110" spans="1:8">
      <c r="A110" t="s">
        <v>5782</v>
      </c>
      <c r="B110">
        <v>0.887</v>
      </c>
      <c r="C110">
        <v>0.697</v>
      </c>
      <c r="D110" t="s">
        <v>6245</v>
      </c>
      <c r="E110">
        <v>571.4</v>
      </c>
      <c r="F110">
        <v>4.8</v>
      </c>
      <c r="G110">
        <v>100</v>
      </c>
      <c r="H110" t="s">
        <v>6253</v>
      </c>
    </row>
    <row r="111" spans="1:8">
      <c r="A111" t="s">
        <v>5783</v>
      </c>
      <c r="B111">
        <v>0.699</v>
      </c>
      <c r="C111">
        <v>0.778</v>
      </c>
      <c r="D111" t="s">
        <v>6245</v>
      </c>
      <c r="E111">
        <v>549.5</v>
      </c>
      <c r="F111">
        <v>4.8</v>
      </c>
      <c r="G111">
        <v>100</v>
      </c>
      <c r="H111" t="s">
        <v>6253</v>
      </c>
    </row>
    <row r="112" spans="1:8">
      <c r="A112" t="s">
        <v>5783</v>
      </c>
      <c r="B112">
        <v>0.796</v>
      </c>
      <c r="C112">
        <v>0.752</v>
      </c>
      <c r="D112" t="s">
        <v>6244</v>
      </c>
      <c r="E112">
        <v>524.8</v>
      </c>
      <c r="F112">
        <v>13.3</v>
      </c>
      <c r="G112">
        <v>100</v>
      </c>
      <c r="H112" t="s">
        <v>6253</v>
      </c>
    </row>
    <row r="113" spans="1:8">
      <c r="A113" t="s">
        <v>5784</v>
      </c>
      <c r="B113">
        <v>0.854</v>
      </c>
      <c r="C113">
        <v>0.869</v>
      </c>
      <c r="D113" t="s">
        <v>6244</v>
      </c>
      <c r="E113">
        <v>604.2</v>
      </c>
      <c r="F113">
        <v>15.9</v>
      </c>
      <c r="G113">
        <v>93.2</v>
      </c>
      <c r="H113" t="s">
        <v>6253</v>
      </c>
    </row>
    <row r="114" spans="1:8">
      <c r="A114" t="s">
        <v>5784</v>
      </c>
      <c r="B114">
        <v>0.858</v>
      </c>
      <c r="C114">
        <v>0.922</v>
      </c>
      <c r="D114" t="s">
        <v>6245</v>
      </c>
      <c r="E114">
        <v>625</v>
      </c>
      <c r="F114">
        <v>3.6</v>
      </c>
      <c r="G114">
        <v>100</v>
      </c>
      <c r="H114" t="s">
        <v>6254</v>
      </c>
    </row>
    <row r="115" spans="1:8">
      <c r="A115" t="s">
        <v>5785</v>
      </c>
      <c r="B115">
        <v>0.552</v>
      </c>
      <c r="C115">
        <v>0.04</v>
      </c>
      <c r="D115" t="s">
        <v>6249</v>
      </c>
      <c r="E115">
        <v>376.2</v>
      </c>
      <c r="F115">
        <v>108.6</v>
      </c>
      <c r="G115">
        <v>87.09999999999999</v>
      </c>
      <c r="H115" t="s">
        <v>6270</v>
      </c>
    </row>
    <row r="116" spans="1:8">
      <c r="A116" t="s">
        <v>5786</v>
      </c>
      <c r="B116">
        <v>0.825</v>
      </c>
      <c r="C116">
        <v>0.722</v>
      </c>
      <c r="D116" t="s">
        <v>6244</v>
      </c>
      <c r="E116">
        <v>574.6</v>
      </c>
      <c r="F116">
        <v>18.4</v>
      </c>
      <c r="G116">
        <v>94.2</v>
      </c>
      <c r="H116" t="s">
        <v>6255</v>
      </c>
    </row>
    <row r="117" spans="1:8">
      <c r="A117" t="s">
        <v>5786</v>
      </c>
      <c r="B117">
        <v>0.966</v>
      </c>
      <c r="C117">
        <v>0.928</v>
      </c>
      <c r="D117" t="s">
        <v>6245</v>
      </c>
      <c r="E117">
        <v>740.9</v>
      </c>
      <c r="F117">
        <v>39.2</v>
      </c>
      <c r="G117">
        <v>61.7</v>
      </c>
      <c r="H117" t="s">
        <v>6264</v>
      </c>
    </row>
    <row r="118" spans="1:8">
      <c r="A118" t="s">
        <v>5787</v>
      </c>
      <c r="B118">
        <v>0.8159999999999999</v>
      </c>
      <c r="C118">
        <v>0.705</v>
      </c>
      <c r="D118" t="s">
        <v>6245</v>
      </c>
      <c r="E118">
        <v>555.1</v>
      </c>
      <c r="F118">
        <v>7.2</v>
      </c>
      <c r="G118">
        <v>100</v>
      </c>
      <c r="H118" t="s">
        <v>6253</v>
      </c>
    </row>
    <row r="119" spans="1:8">
      <c r="A119" t="s">
        <v>5788</v>
      </c>
      <c r="B119">
        <v>0.756</v>
      </c>
      <c r="C119">
        <v>0.665</v>
      </c>
      <c r="D119" t="s">
        <v>6244</v>
      </c>
      <c r="E119">
        <v>500.1</v>
      </c>
      <c r="F119">
        <v>12</v>
      </c>
      <c r="G119">
        <v>90.90000000000001</v>
      </c>
      <c r="H119" t="s">
        <v>6253</v>
      </c>
    </row>
    <row r="120" spans="1:8">
      <c r="A120" t="s">
        <v>5788</v>
      </c>
      <c r="B120">
        <v>0.764</v>
      </c>
      <c r="C120">
        <v>0.78</v>
      </c>
      <c r="D120" t="s">
        <v>6245</v>
      </c>
      <c r="E120">
        <v>514.6</v>
      </c>
      <c r="F120">
        <v>3.5</v>
      </c>
      <c r="G120">
        <v>68.8</v>
      </c>
      <c r="H120" t="s">
        <v>6253</v>
      </c>
    </row>
    <row r="121" spans="1:8">
      <c r="A121" t="s">
        <v>5789</v>
      </c>
      <c r="B121">
        <v>0.787</v>
      </c>
      <c r="C121">
        <v>0.667</v>
      </c>
      <c r="D121" t="s">
        <v>6244</v>
      </c>
      <c r="E121">
        <v>496.9</v>
      </c>
      <c r="F121">
        <v>1.2</v>
      </c>
      <c r="G121">
        <v>100</v>
      </c>
      <c r="H121" t="s">
        <v>6255</v>
      </c>
    </row>
    <row r="122" spans="1:8">
      <c r="A122" t="s">
        <v>5789</v>
      </c>
      <c r="B122">
        <v>0.905</v>
      </c>
      <c r="C122">
        <v>0.869</v>
      </c>
      <c r="D122" t="s">
        <v>6245</v>
      </c>
      <c r="E122">
        <v>685.3</v>
      </c>
      <c r="F122">
        <v>27.9</v>
      </c>
      <c r="G122">
        <v>100</v>
      </c>
      <c r="H122" t="s">
        <v>6257</v>
      </c>
    </row>
    <row r="123" spans="1:8">
      <c r="A123" t="s">
        <v>5790</v>
      </c>
      <c r="B123">
        <v>0.956</v>
      </c>
      <c r="C123">
        <v>0.655</v>
      </c>
      <c r="D123" t="s">
        <v>6245</v>
      </c>
      <c r="E123">
        <v>758.9</v>
      </c>
      <c r="F123">
        <v>90.59999999999999</v>
      </c>
      <c r="G123">
        <v>82.09999999999999</v>
      </c>
      <c r="H123" t="s">
        <v>6257</v>
      </c>
    </row>
    <row r="124" spans="1:8">
      <c r="A124" t="s">
        <v>5791</v>
      </c>
      <c r="B124">
        <v>0.644</v>
      </c>
      <c r="C124">
        <v>0.8</v>
      </c>
      <c r="D124" t="s">
        <v>6244</v>
      </c>
      <c r="E124">
        <v>521.8</v>
      </c>
      <c r="F124">
        <v>7.2</v>
      </c>
      <c r="G124">
        <v>100</v>
      </c>
      <c r="H124" t="s">
        <v>6253</v>
      </c>
    </row>
    <row r="125" spans="1:8">
      <c r="A125" t="s">
        <v>5791</v>
      </c>
      <c r="B125">
        <v>0.759</v>
      </c>
      <c r="C125">
        <v>0.829</v>
      </c>
      <c r="D125" t="s">
        <v>6245</v>
      </c>
      <c r="E125">
        <v>540</v>
      </c>
      <c r="F125">
        <v>8.5</v>
      </c>
      <c r="G125">
        <v>100</v>
      </c>
      <c r="H125" t="s">
        <v>6253</v>
      </c>
    </row>
    <row r="126" spans="1:8">
      <c r="A126" t="s">
        <v>5792</v>
      </c>
      <c r="B126">
        <v>0.981</v>
      </c>
      <c r="C126">
        <v>1.646</v>
      </c>
      <c r="D126" t="s">
        <v>6245</v>
      </c>
      <c r="E126">
        <v>2821</v>
      </c>
      <c r="F126">
        <v>739.5</v>
      </c>
      <c r="G126">
        <v>55.2</v>
      </c>
      <c r="H126" t="s">
        <v>6271</v>
      </c>
    </row>
    <row r="127" spans="1:8">
      <c r="A127" t="s">
        <v>5793</v>
      </c>
      <c r="B127">
        <v>0.742</v>
      </c>
      <c r="C127">
        <v>0.8110000000000001</v>
      </c>
      <c r="D127" t="s">
        <v>6244</v>
      </c>
      <c r="E127">
        <v>547</v>
      </c>
      <c r="F127">
        <v>2.4</v>
      </c>
      <c r="G127">
        <v>54.6</v>
      </c>
    </row>
    <row r="128" spans="1:8">
      <c r="A128" t="s">
        <v>5793</v>
      </c>
      <c r="B128">
        <v>0.806</v>
      </c>
      <c r="C128">
        <v>0.849</v>
      </c>
      <c r="D128" t="s">
        <v>6245</v>
      </c>
      <c r="E128">
        <v>542.7</v>
      </c>
      <c r="F128">
        <v>1.2</v>
      </c>
      <c r="G128">
        <v>100</v>
      </c>
      <c r="H128" t="s">
        <v>6253</v>
      </c>
    </row>
    <row r="129" spans="1:8">
      <c r="A129" t="s">
        <v>5794</v>
      </c>
      <c r="B129">
        <v>0.835</v>
      </c>
      <c r="C129">
        <v>0.855</v>
      </c>
      <c r="D129" t="s">
        <v>6245</v>
      </c>
      <c r="E129">
        <v>503.3</v>
      </c>
      <c r="F129">
        <v>7.2</v>
      </c>
      <c r="G129">
        <v>100</v>
      </c>
      <c r="H129" t="s">
        <v>6253</v>
      </c>
    </row>
    <row r="130" spans="1:8">
      <c r="A130" t="s">
        <v>5795</v>
      </c>
      <c r="B130">
        <v>0.589</v>
      </c>
      <c r="C130">
        <v>0.522</v>
      </c>
      <c r="D130" t="s">
        <v>6244</v>
      </c>
      <c r="E130">
        <v>1595.5</v>
      </c>
      <c r="F130">
        <v>309.6</v>
      </c>
      <c r="G130">
        <v>66.90000000000001</v>
      </c>
      <c r="H130" t="s">
        <v>6272</v>
      </c>
    </row>
    <row r="131" spans="1:8">
      <c r="A131" t="s">
        <v>5795</v>
      </c>
      <c r="B131">
        <v>0.973</v>
      </c>
      <c r="C131">
        <v>0.8159999999999999</v>
      </c>
      <c r="D131" t="s">
        <v>6245</v>
      </c>
      <c r="E131">
        <v>897.4</v>
      </c>
      <c r="F131">
        <v>75.2</v>
      </c>
      <c r="G131">
        <v>90</v>
      </c>
      <c r="H131" t="s">
        <v>6273</v>
      </c>
    </row>
    <row r="132" spans="1:8">
      <c r="A132" t="s">
        <v>5796</v>
      </c>
      <c r="B132">
        <v>0.859</v>
      </c>
      <c r="C132">
        <v>0.861</v>
      </c>
      <c r="D132" t="s">
        <v>6244</v>
      </c>
      <c r="E132">
        <v>594.1</v>
      </c>
      <c r="F132">
        <v>6</v>
      </c>
      <c r="G132">
        <v>100</v>
      </c>
      <c r="H132" t="s">
        <v>6253</v>
      </c>
    </row>
    <row r="133" spans="1:8">
      <c r="A133" t="s">
        <v>5796</v>
      </c>
      <c r="B133">
        <v>0.869</v>
      </c>
      <c r="C133">
        <v>0.922</v>
      </c>
      <c r="D133" t="s">
        <v>6245</v>
      </c>
      <c r="E133">
        <v>697.7</v>
      </c>
      <c r="F133">
        <v>28.1</v>
      </c>
      <c r="G133">
        <v>100</v>
      </c>
      <c r="H133" t="s">
        <v>6264</v>
      </c>
    </row>
    <row r="134" spans="1:8">
      <c r="A134" t="s">
        <v>5797</v>
      </c>
      <c r="B134">
        <v>0.924</v>
      </c>
      <c r="C134">
        <v>0.891</v>
      </c>
      <c r="D134" t="s">
        <v>6245</v>
      </c>
      <c r="E134">
        <v>621.6</v>
      </c>
      <c r="F134">
        <v>12.1</v>
      </c>
      <c r="G134">
        <v>100</v>
      </c>
      <c r="H134" t="s">
        <v>6257</v>
      </c>
    </row>
    <row r="135" spans="1:8">
      <c r="A135" t="s">
        <v>5798</v>
      </c>
      <c r="B135">
        <v>0.916</v>
      </c>
      <c r="C135">
        <v>0.959</v>
      </c>
      <c r="D135" t="s">
        <v>6245</v>
      </c>
      <c r="E135">
        <v>607.7</v>
      </c>
      <c r="F135">
        <v>10.6</v>
      </c>
      <c r="G135">
        <v>79.8</v>
      </c>
      <c r="H135" t="s">
        <v>6274</v>
      </c>
    </row>
    <row r="136" spans="1:8">
      <c r="A136" t="s">
        <v>5799</v>
      </c>
      <c r="B136">
        <v>0.844</v>
      </c>
      <c r="C136">
        <v>0.774</v>
      </c>
      <c r="D136" t="s">
        <v>6244</v>
      </c>
      <c r="E136">
        <v>557.2</v>
      </c>
      <c r="F136">
        <v>0</v>
      </c>
      <c r="H136" t="s">
        <v>6254</v>
      </c>
    </row>
    <row r="137" spans="1:8">
      <c r="A137" t="s">
        <v>5799</v>
      </c>
      <c r="B137">
        <v>0.9409999999999999</v>
      </c>
      <c r="C137">
        <v>0.994</v>
      </c>
      <c r="D137" t="s">
        <v>6245</v>
      </c>
      <c r="E137">
        <v>932.4</v>
      </c>
      <c r="F137">
        <v>63.9</v>
      </c>
      <c r="G137">
        <v>81.5</v>
      </c>
      <c r="H137" t="s">
        <v>6275</v>
      </c>
    </row>
    <row r="138" spans="1:8">
      <c r="A138" t="s">
        <v>5800</v>
      </c>
      <c r="B138">
        <v>0.621</v>
      </c>
      <c r="C138">
        <v>0.8090000000000001</v>
      </c>
      <c r="D138" t="s">
        <v>6244</v>
      </c>
      <c r="E138">
        <v>561.3</v>
      </c>
      <c r="F138">
        <v>1.2</v>
      </c>
      <c r="G138">
        <v>100</v>
      </c>
      <c r="H138" t="s">
        <v>6274</v>
      </c>
    </row>
    <row r="139" spans="1:8">
      <c r="A139" t="s">
        <v>5800</v>
      </c>
      <c r="B139">
        <v>0.906</v>
      </c>
      <c r="C139">
        <v>0.945</v>
      </c>
      <c r="D139" t="s">
        <v>6245</v>
      </c>
      <c r="E139">
        <v>571.3</v>
      </c>
      <c r="F139">
        <v>9.699999999999999</v>
      </c>
      <c r="G139">
        <v>100</v>
      </c>
      <c r="H139" t="s">
        <v>6274</v>
      </c>
    </row>
    <row r="140" spans="1:8">
      <c r="A140" t="s">
        <v>5801</v>
      </c>
      <c r="B140">
        <v>0.846</v>
      </c>
      <c r="C140">
        <v>0.926</v>
      </c>
      <c r="D140" t="s">
        <v>6244</v>
      </c>
      <c r="E140">
        <v>667.7</v>
      </c>
      <c r="F140">
        <v>0</v>
      </c>
      <c r="H140" t="s">
        <v>6257</v>
      </c>
    </row>
    <row r="141" spans="1:8">
      <c r="A141" t="s">
        <v>5801</v>
      </c>
      <c r="B141">
        <v>0.849</v>
      </c>
      <c r="C141">
        <v>0.9409999999999999</v>
      </c>
      <c r="D141" t="s">
        <v>6245</v>
      </c>
      <c r="E141">
        <v>672.9</v>
      </c>
      <c r="F141">
        <v>10.5</v>
      </c>
      <c r="G141">
        <v>69.3</v>
      </c>
      <c r="H141" t="s">
        <v>6257</v>
      </c>
    </row>
    <row r="142" spans="1:8">
      <c r="A142" t="s">
        <v>5802</v>
      </c>
      <c r="B142">
        <v>0.896</v>
      </c>
      <c r="C142">
        <v>0.894</v>
      </c>
      <c r="D142" t="s">
        <v>6245</v>
      </c>
      <c r="E142">
        <v>653.4</v>
      </c>
      <c r="F142">
        <v>25.1</v>
      </c>
      <c r="G142">
        <v>91.5</v>
      </c>
      <c r="H142" t="s">
        <v>6264</v>
      </c>
    </row>
    <row r="143" spans="1:8">
      <c r="A143" t="s">
        <v>5803</v>
      </c>
      <c r="B143">
        <v>0.519</v>
      </c>
      <c r="C143">
        <v>0.804</v>
      </c>
      <c r="D143" t="s">
        <v>6244</v>
      </c>
      <c r="E143">
        <v>513.2</v>
      </c>
      <c r="F143">
        <v>3.6</v>
      </c>
      <c r="G143">
        <v>100</v>
      </c>
      <c r="H143" t="s">
        <v>6253</v>
      </c>
    </row>
    <row r="144" spans="1:8">
      <c r="A144" t="s">
        <v>5803</v>
      </c>
      <c r="B144">
        <v>0.761</v>
      </c>
      <c r="C144">
        <v>0.854</v>
      </c>
      <c r="D144" t="s">
        <v>6245</v>
      </c>
      <c r="E144">
        <v>483.3</v>
      </c>
      <c r="F144">
        <v>1.2</v>
      </c>
      <c r="G144">
        <v>100</v>
      </c>
      <c r="H144" t="s">
        <v>6253</v>
      </c>
    </row>
    <row r="145" spans="1:8">
      <c r="A145" t="s">
        <v>5804</v>
      </c>
      <c r="B145">
        <v>0.637</v>
      </c>
      <c r="C145">
        <v>0.34</v>
      </c>
      <c r="D145" t="s">
        <v>6245</v>
      </c>
      <c r="E145">
        <v>416.3</v>
      </c>
      <c r="F145">
        <v>115</v>
      </c>
      <c r="G145">
        <v>59.9</v>
      </c>
      <c r="H145" t="s">
        <v>6276</v>
      </c>
    </row>
    <row r="146" spans="1:8">
      <c r="A146" t="s">
        <v>5805</v>
      </c>
      <c r="B146">
        <v>0.761</v>
      </c>
      <c r="C146">
        <v>0.434</v>
      </c>
      <c r="D146" t="s">
        <v>6245</v>
      </c>
      <c r="E146">
        <v>388.2</v>
      </c>
      <c r="F146">
        <v>40.1</v>
      </c>
      <c r="G146">
        <v>86.5</v>
      </c>
      <c r="H146" t="s">
        <v>6276</v>
      </c>
    </row>
    <row r="147" spans="1:8">
      <c r="A147" t="s">
        <v>5806</v>
      </c>
      <c r="B147">
        <v>0.856</v>
      </c>
      <c r="C147">
        <v>0.768</v>
      </c>
      <c r="D147" t="s">
        <v>6245</v>
      </c>
      <c r="E147">
        <v>611.2</v>
      </c>
      <c r="F147">
        <v>18.1</v>
      </c>
      <c r="G147">
        <v>46.6</v>
      </c>
      <c r="H147" t="s">
        <v>6254</v>
      </c>
    </row>
    <row r="148" spans="1:8">
      <c r="A148" t="s">
        <v>5807</v>
      </c>
      <c r="B148">
        <v>0.82</v>
      </c>
      <c r="C148">
        <v>0.827</v>
      </c>
      <c r="D148" t="s">
        <v>6244</v>
      </c>
      <c r="E148">
        <v>632.7</v>
      </c>
      <c r="F148">
        <v>8.699999999999999</v>
      </c>
      <c r="G148">
        <v>100</v>
      </c>
      <c r="H148" t="s">
        <v>6253</v>
      </c>
    </row>
    <row r="149" spans="1:8">
      <c r="A149" t="s">
        <v>5807</v>
      </c>
      <c r="B149">
        <v>0.926</v>
      </c>
      <c r="C149">
        <v>0.9379999999999999</v>
      </c>
      <c r="D149" t="s">
        <v>6245</v>
      </c>
      <c r="E149">
        <v>712.7</v>
      </c>
      <c r="F149">
        <v>18</v>
      </c>
      <c r="G149">
        <v>94</v>
      </c>
      <c r="H149" t="s">
        <v>6257</v>
      </c>
    </row>
    <row r="150" spans="1:8">
      <c r="A150" t="s">
        <v>5808</v>
      </c>
      <c r="B150">
        <v>0.665</v>
      </c>
      <c r="C150">
        <v>0.948</v>
      </c>
      <c r="D150" t="s">
        <v>6244</v>
      </c>
      <c r="E150">
        <v>706.3</v>
      </c>
      <c r="F150">
        <v>1.2</v>
      </c>
      <c r="G150">
        <v>100</v>
      </c>
      <c r="H150" t="s">
        <v>6254</v>
      </c>
    </row>
    <row r="151" spans="1:8">
      <c r="A151" t="s">
        <v>5808</v>
      </c>
      <c r="B151">
        <v>0.896</v>
      </c>
      <c r="C151">
        <v>1.014</v>
      </c>
      <c r="D151" t="s">
        <v>6245</v>
      </c>
      <c r="E151">
        <v>682.9</v>
      </c>
      <c r="F151">
        <v>0</v>
      </c>
      <c r="H151" t="s">
        <v>6254</v>
      </c>
    </row>
    <row r="152" spans="1:8">
      <c r="A152" t="s">
        <v>5809</v>
      </c>
      <c r="B152">
        <v>0.6850000000000001</v>
      </c>
      <c r="C152">
        <v>0.834</v>
      </c>
      <c r="D152" t="s">
        <v>6244</v>
      </c>
      <c r="E152">
        <v>560.3</v>
      </c>
      <c r="F152">
        <v>4.8</v>
      </c>
      <c r="G152">
        <v>100</v>
      </c>
      <c r="H152" t="s">
        <v>6253</v>
      </c>
    </row>
    <row r="153" spans="1:8">
      <c r="A153" t="s">
        <v>5809</v>
      </c>
      <c r="B153">
        <v>0.797</v>
      </c>
      <c r="C153">
        <v>0.9</v>
      </c>
      <c r="D153" t="s">
        <v>6245</v>
      </c>
      <c r="E153">
        <v>571.3</v>
      </c>
      <c r="F153">
        <v>3.5</v>
      </c>
      <c r="G153">
        <v>69.3</v>
      </c>
      <c r="H153" t="s">
        <v>6253</v>
      </c>
    </row>
    <row r="154" spans="1:8">
      <c r="A154" t="s">
        <v>5810</v>
      </c>
      <c r="B154">
        <v>0.707</v>
      </c>
      <c r="C154">
        <v>0.749</v>
      </c>
      <c r="D154" t="s">
        <v>6244</v>
      </c>
      <c r="E154">
        <v>556.1</v>
      </c>
      <c r="F154">
        <v>24.2</v>
      </c>
      <c r="G154">
        <v>100</v>
      </c>
      <c r="H154" t="s">
        <v>6253</v>
      </c>
    </row>
    <row r="155" spans="1:8">
      <c r="A155" t="s">
        <v>5810</v>
      </c>
      <c r="B155">
        <v>0.77</v>
      </c>
      <c r="C155">
        <v>0.833</v>
      </c>
      <c r="D155" t="s">
        <v>6245</v>
      </c>
      <c r="E155">
        <v>509.2</v>
      </c>
      <c r="F155">
        <v>10.9</v>
      </c>
      <c r="G155">
        <v>100</v>
      </c>
      <c r="H155" t="s">
        <v>6253</v>
      </c>
    </row>
    <row r="156" spans="1:8">
      <c r="A156" t="s">
        <v>5811</v>
      </c>
      <c r="B156">
        <v>0.842</v>
      </c>
      <c r="C156">
        <v>0.844</v>
      </c>
      <c r="D156" t="s">
        <v>6244</v>
      </c>
      <c r="E156">
        <v>554.6</v>
      </c>
      <c r="F156">
        <v>14</v>
      </c>
      <c r="G156">
        <v>68.90000000000001</v>
      </c>
      <c r="H156" t="s">
        <v>6254</v>
      </c>
    </row>
    <row r="157" spans="1:8">
      <c r="A157" t="s">
        <v>5811</v>
      </c>
      <c r="B157">
        <v>0.85</v>
      </c>
      <c r="C157">
        <v>0.865</v>
      </c>
      <c r="D157" t="s">
        <v>6245</v>
      </c>
      <c r="E157">
        <v>670.1</v>
      </c>
      <c r="F157">
        <v>37.3</v>
      </c>
      <c r="G157">
        <v>94.2</v>
      </c>
      <c r="H157" t="s">
        <v>6257</v>
      </c>
    </row>
    <row r="158" spans="1:8">
      <c r="A158" t="s">
        <v>5812</v>
      </c>
      <c r="B158">
        <v>0.581</v>
      </c>
      <c r="C158">
        <v>0.654</v>
      </c>
      <c r="D158" t="s">
        <v>6244</v>
      </c>
      <c r="E158">
        <v>577.6</v>
      </c>
      <c r="F158">
        <v>34.8</v>
      </c>
      <c r="G158">
        <v>93.8</v>
      </c>
      <c r="H158" t="s">
        <v>6255</v>
      </c>
    </row>
    <row r="159" spans="1:8">
      <c r="A159" t="s">
        <v>5812</v>
      </c>
      <c r="B159">
        <v>0.877</v>
      </c>
      <c r="C159">
        <v>0.8120000000000001</v>
      </c>
      <c r="D159" t="s">
        <v>6245</v>
      </c>
      <c r="E159">
        <v>579.6</v>
      </c>
      <c r="F159">
        <v>5.9</v>
      </c>
      <c r="G159">
        <v>81.90000000000001</v>
      </c>
      <c r="H159" t="s">
        <v>6254</v>
      </c>
    </row>
    <row r="160" spans="1:8">
      <c r="A160" t="s">
        <v>5813</v>
      </c>
      <c r="B160">
        <v>0.58</v>
      </c>
      <c r="C160">
        <v>0.737</v>
      </c>
      <c r="D160" t="s">
        <v>6244</v>
      </c>
      <c r="E160">
        <v>519.8</v>
      </c>
      <c r="F160">
        <v>14.7</v>
      </c>
      <c r="G160">
        <v>100</v>
      </c>
      <c r="H160" t="s">
        <v>6253</v>
      </c>
    </row>
    <row r="161" spans="1:8">
      <c r="A161" t="s">
        <v>5813</v>
      </c>
      <c r="B161">
        <v>0.744</v>
      </c>
      <c r="C161">
        <v>0.87</v>
      </c>
      <c r="D161" t="s">
        <v>6245</v>
      </c>
      <c r="E161">
        <v>527.7</v>
      </c>
      <c r="F161">
        <v>6</v>
      </c>
      <c r="G161">
        <v>100</v>
      </c>
      <c r="H161" t="s">
        <v>6253</v>
      </c>
    </row>
    <row r="162" spans="1:8">
      <c r="A162" t="s">
        <v>5814</v>
      </c>
      <c r="B162">
        <v>0.772</v>
      </c>
      <c r="C162">
        <v>0.843</v>
      </c>
      <c r="D162" t="s">
        <v>6244</v>
      </c>
      <c r="E162">
        <v>517.8</v>
      </c>
      <c r="F162">
        <v>1.2</v>
      </c>
      <c r="G162">
        <v>100</v>
      </c>
      <c r="H162" t="s">
        <v>6253</v>
      </c>
    </row>
    <row r="163" spans="1:8">
      <c r="A163" t="s">
        <v>5814</v>
      </c>
      <c r="B163">
        <v>0.861</v>
      </c>
      <c r="C163">
        <v>0.889</v>
      </c>
      <c r="D163" t="s">
        <v>6245</v>
      </c>
      <c r="E163">
        <v>515.8</v>
      </c>
      <c r="F163">
        <v>6</v>
      </c>
      <c r="G163">
        <v>100</v>
      </c>
      <c r="H163" t="s">
        <v>6253</v>
      </c>
    </row>
    <row r="164" spans="1:8">
      <c r="A164" t="s">
        <v>5815</v>
      </c>
      <c r="B164">
        <v>0.791</v>
      </c>
      <c r="C164">
        <v>0.842</v>
      </c>
      <c r="D164" t="s">
        <v>6245</v>
      </c>
      <c r="E164">
        <v>829.5</v>
      </c>
      <c r="F164">
        <v>90.8</v>
      </c>
      <c r="G164">
        <v>34.7</v>
      </c>
    </row>
    <row r="165" spans="1:8">
      <c r="A165" t="s">
        <v>5816</v>
      </c>
      <c r="B165">
        <v>0.542</v>
      </c>
      <c r="C165">
        <v>0.711</v>
      </c>
      <c r="D165" t="s">
        <v>6244</v>
      </c>
      <c r="E165">
        <v>461.8</v>
      </c>
      <c r="F165">
        <v>13.4</v>
      </c>
      <c r="G165">
        <v>100</v>
      </c>
      <c r="H165" t="s">
        <v>6255</v>
      </c>
    </row>
    <row r="166" spans="1:8">
      <c r="A166" t="s">
        <v>5816</v>
      </c>
      <c r="B166">
        <v>0.8070000000000001</v>
      </c>
      <c r="C166">
        <v>0.757</v>
      </c>
      <c r="D166" t="s">
        <v>6245</v>
      </c>
      <c r="E166">
        <v>506.1</v>
      </c>
      <c r="F166">
        <v>19.3</v>
      </c>
      <c r="G166">
        <v>100</v>
      </c>
      <c r="H166" t="s">
        <v>6253</v>
      </c>
    </row>
    <row r="167" spans="1:8">
      <c r="A167" t="s">
        <v>5817</v>
      </c>
      <c r="B167">
        <v>0.643</v>
      </c>
      <c r="C167">
        <v>0.783</v>
      </c>
      <c r="D167" t="s">
        <v>6244</v>
      </c>
      <c r="E167">
        <v>574.7</v>
      </c>
      <c r="F167">
        <v>12.1</v>
      </c>
      <c r="G167">
        <v>100</v>
      </c>
      <c r="H167" t="s">
        <v>6254</v>
      </c>
    </row>
    <row r="168" spans="1:8">
      <c r="A168" t="s">
        <v>5817</v>
      </c>
      <c r="B168">
        <v>0.8070000000000001</v>
      </c>
      <c r="C168">
        <v>0.8139999999999999</v>
      </c>
      <c r="D168" t="s">
        <v>6245</v>
      </c>
      <c r="E168">
        <v>555</v>
      </c>
      <c r="F168">
        <v>27.9</v>
      </c>
      <c r="G168">
        <v>100</v>
      </c>
      <c r="H168" t="s">
        <v>6253</v>
      </c>
    </row>
    <row r="169" spans="1:8">
      <c r="A169" t="s">
        <v>5818</v>
      </c>
      <c r="B169">
        <v>0.644</v>
      </c>
      <c r="C169">
        <v>0.733</v>
      </c>
      <c r="D169" t="s">
        <v>6244</v>
      </c>
      <c r="E169">
        <v>517.5</v>
      </c>
      <c r="F169">
        <v>6</v>
      </c>
      <c r="G169">
        <v>100</v>
      </c>
      <c r="H169" t="s">
        <v>6253</v>
      </c>
    </row>
    <row r="170" spans="1:8">
      <c r="A170" t="s">
        <v>5818</v>
      </c>
      <c r="B170">
        <v>0.8</v>
      </c>
      <c r="C170">
        <v>0.744</v>
      </c>
      <c r="D170" t="s">
        <v>6245</v>
      </c>
      <c r="E170">
        <v>520.2</v>
      </c>
      <c r="F170">
        <v>10.9</v>
      </c>
      <c r="G170">
        <v>100</v>
      </c>
      <c r="H170" t="s">
        <v>6253</v>
      </c>
    </row>
    <row r="171" spans="1:8">
      <c r="A171" t="s">
        <v>5819</v>
      </c>
      <c r="B171">
        <v>0.772</v>
      </c>
      <c r="C171">
        <v>0.752</v>
      </c>
      <c r="D171" t="s">
        <v>6245</v>
      </c>
      <c r="E171">
        <v>537.7</v>
      </c>
      <c r="F171">
        <v>9.699999999999999</v>
      </c>
      <c r="G171">
        <v>100</v>
      </c>
      <c r="H171" t="s">
        <v>6253</v>
      </c>
    </row>
    <row r="172" spans="1:8">
      <c r="A172" t="s">
        <v>5820</v>
      </c>
      <c r="B172">
        <v>0.725</v>
      </c>
      <c r="C172">
        <v>0.132</v>
      </c>
      <c r="D172" t="s">
        <v>6250</v>
      </c>
      <c r="E172">
        <v>377.4</v>
      </c>
      <c r="F172">
        <v>115.7</v>
      </c>
      <c r="G172">
        <v>93.5</v>
      </c>
      <c r="H172" t="s">
        <v>6267</v>
      </c>
    </row>
    <row r="173" spans="1:8">
      <c r="A173" t="s">
        <v>5821</v>
      </c>
      <c r="B173">
        <v>0.8</v>
      </c>
      <c r="C173">
        <v>0.6830000000000001</v>
      </c>
      <c r="D173" t="s">
        <v>6244</v>
      </c>
      <c r="E173">
        <v>737.9</v>
      </c>
      <c r="F173">
        <v>47.1</v>
      </c>
      <c r="G173">
        <v>56.4</v>
      </c>
      <c r="H173" t="s">
        <v>6253</v>
      </c>
    </row>
    <row r="174" spans="1:8">
      <c r="A174" t="s">
        <v>5821</v>
      </c>
      <c r="B174">
        <v>0.925</v>
      </c>
      <c r="C174">
        <v>0.706</v>
      </c>
      <c r="D174" t="s">
        <v>6245</v>
      </c>
      <c r="E174">
        <v>556.6</v>
      </c>
      <c r="F174">
        <v>13.1</v>
      </c>
      <c r="G174">
        <v>83.59999999999999</v>
      </c>
      <c r="H174" t="s">
        <v>6255</v>
      </c>
    </row>
    <row r="175" spans="1:8">
      <c r="A175" t="s">
        <v>5821</v>
      </c>
      <c r="B175">
        <v>0.992</v>
      </c>
      <c r="C175">
        <v>0.235</v>
      </c>
      <c r="D175" t="s">
        <v>6247</v>
      </c>
      <c r="E175">
        <v>808.2</v>
      </c>
      <c r="F175">
        <v>243.9</v>
      </c>
      <c r="G175">
        <v>61.8</v>
      </c>
      <c r="H175" t="s">
        <v>6265</v>
      </c>
    </row>
    <row r="176" spans="1:8">
      <c r="A176" t="s">
        <v>5822</v>
      </c>
      <c r="B176">
        <v>0.764</v>
      </c>
      <c r="C176">
        <v>0.858</v>
      </c>
      <c r="D176" t="s">
        <v>6244</v>
      </c>
      <c r="E176">
        <v>567</v>
      </c>
      <c r="F176">
        <v>9.699999999999999</v>
      </c>
      <c r="G176">
        <v>100</v>
      </c>
      <c r="H176" t="s">
        <v>6253</v>
      </c>
    </row>
    <row r="177" spans="1:8">
      <c r="A177" t="s">
        <v>5822</v>
      </c>
      <c r="B177">
        <v>0.793</v>
      </c>
      <c r="C177">
        <v>0.889</v>
      </c>
      <c r="D177" t="s">
        <v>6245</v>
      </c>
      <c r="E177">
        <v>554.6</v>
      </c>
      <c r="F177">
        <v>3.6</v>
      </c>
      <c r="G177">
        <v>100</v>
      </c>
      <c r="H177" t="s">
        <v>6253</v>
      </c>
    </row>
    <row r="178" spans="1:8">
      <c r="A178" t="s">
        <v>5823</v>
      </c>
      <c r="B178">
        <v>0.583</v>
      </c>
      <c r="C178">
        <v>0.806</v>
      </c>
      <c r="D178" t="s">
        <v>6244</v>
      </c>
      <c r="E178">
        <v>516.3</v>
      </c>
      <c r="F178">
        <v>11.9</v>
      </c>
      <c r="G178">
        <v>91</v>
      </c>
      <c r="H178" t="s">
        <v>6265</v>
      </c>
    </row>
    <row r="179" spans="1:8">
      <c r="A179" t="s">
        <v>5823</v>
      </c>
      <c r="B179">
        <v>0.765</v>
      </c>
      <c r="C179">
        <v>0.824</v>
      </c>
      <c r="D179" t="s">
        <v>6245</v>
      </c>
      <c r="E179">
        <v>485</v>
      </c>
      <c r="F179">
        <v>10.8</v>
      </c>
      <c r="G179">
        <v>79.7</v>
      </c>
      <c r="H179" t="s">
        <v>6253</v>
      </c>
    </row>
    <row r="180" spans="1:8">
      <c r="A180" t="s">
        <v>5824</v>
      </c>
      <c r="B180">
        <v>0.965</v>
      </c>
      <c r="C180">
        <v>0.897</v>
      </c>
      <c r="D180" t="s">
        <v>6245</v>
      </c>
      <c r="E180">
        <v>953.1</v>
      </c>
      <c r="F180">
        <v>53.5</v>
      </c>
      <c r="G180">
        <v>70</v>
      </c>
      <c r="H180" t="s">
        <v>6273</v>
      </c>
    </row>
    <row r="181" spans="1:8">
      <c r="A181" t="s">
        <v>5824</v>
      </c>
      <c r="B181">
        <v>0.979</v>
      </c>
      <c r="C181">
        <v>0.881</v>
      </c>
      <c r="D181" t="s">
        <v>6244</v>
      </c>
      <c r="E181">
        <v>1508.1</v>
      </c>
      <c r="F181">
        <v>188.2</v>
      </c>
      <c r="G181">
        <v>58.7</v>
      </c>
      <c r="H181" t="s">
        <v>6272</v>
      </c>
    </row>
    <row r="182" spans="1:8">
      <c r="A182" t="s">
        <v>5825</v>
      </c>
      <c r="B182">
        <v>0.841</v>
      </c>
      <c r="C182">
        <v>0.904</v>
      </c>
      <c r="D182" t="s">
        <v>6244</v>
      </c>
      <c r="E182">
        <v>538</v>
      </c>
      <c r="F182">
        <v>3.7</v>
      </c>
      <c r="G182">
        <v>100</v>
      </c>
      <c r="H182" t="s">
        <v>6253</v>
      </c>
    </row>
    <row r="183" spans="1:8">
      <c r="A183" t="s">
        <v>5825</v>
      </c>
      <c r="B183">
        <v>0.892</v>
      </c>
      <c r="C183">
        <v>0.918</v>
      </c>
      <c r="D183" t="s">
        <v>6245</v>
      </c>
      <c r="E183">
        <v>545.1</v>
      </c>
      <c r="F183">
        <v>1.2</v>
      </c>
      <c r="G183">
        <v>100</v>
      </c>
      <c r="H183" t="s">
        <v>6253</v>
      </c>
    </row>
    <row r="184" spans="1:8">
      <c r="A184" t="s">
        <v>5826</v>
      </c>
      <c r="B184">
        <v>0.888</v>
      </c>
      <c r="C184">
        <v>0.922</v>
      </c>
      <c r="D184" t="s">
        <v>6244</v>
      </c>
      <c r="E184">
        <v>775</v>
      </c>
      <c r="F184">
        <v>9.4</v>
      </c>
      <c r="G184">
        <v>77.2</v>
      </c>
      <c r="H184" t="s">
        <v>6264</v>
      </c>
    </row>
    <row r="185" spans="1:8">
      <c r="A185" t="s">
        <v>5826</v>
      </c>
      <c r="B185">
        <v>0.9379999999999999</v>
      </c>
      <c r="C185">
        <v>0.9350000000000001</v>
      </c>
      <c r="D185" t="s">
        <v>6245</v>
      </c>
      <c r="E185">
        <v>767.2</v>
      </c>
      <c r="F185">
        <v>9.6</v>
      </c>
      <c r="G185">
        <v>88.8</v>
      </c>
      <c r="H185" t="s">
        <v>6264</v>
      </c>
    </row>
    <row r="186" spans="1:8">
      <c r="A186" t="s">
        <v>5827</v>
      </c>
      <c r="B186">
        <v>0.706</v>
      </c>
      <c r="C186">
        <v>0.751</v>
      </c>
      <c r="D186" t="s">
        <v>6244</v>
      </c>
      <c r="E186">
        <v>608.7</v>
      </c>
      <c r="F186">
        <v>2.4</v>
      </c>
      <c r="G186">
        <v>100</v>
      </c>
      <c r="H186" t="s">
        <v>6254</v>
      </c>
    </row>
    <row r="187" spans="1:8">
      <c r="A187" t="s">
        <v>5827</v>
      </c>
      <c r="B187">
        <v>0.968</v>
      </c>
      <c r="C187">
        <v>1.01</v>
      </c>
      <c r="D187" t="s">
        <v>6245</v>
      </c>
      <c r="E187">
        <v>801</v>
      </c>
      <c r="F187">
        <v>32.1</v>
      </c>
      <c r="G187">
        <v>86.59999999999999</v>
      </c>
      <c r="H187" t="s">
        <v>6260</v>
      </c>
    </row>
    <row r="188" spans="1:8">
      <c r="A188" t="s">
        <v>5828</v>
      </c>
      <c r="B188">
        <v>0.9330000000000001</v>
      </c>
      <c r="C188">
        <v>0.9340000000000001</v>
      </c>
      <c r="D188" t="s">
        <v>6244</v>
      </c>
      <c r="E188">
        <v>773.1</v>
      </c>
      <c r="F188">
        <v>19.1</v>
      </c>
      <c r="G188">
        <v>88.8</v>
      </c>
      <c r="H188" t="s">
        <v>6264</v>
      </c>
    </row>
    <row r="189" spans="1:8">
      <c r="A189" t="s">
        <v>5828</v>
      </c>
      <c r="B189">
        <v>0.955</v>
      </c>
      <c r="C189">
        <v>1.075</v>
      </c>
      <c r="D189" t="s">
        <v>6245</v>
      </c>
      <c r="E189">
        <v>808.6</v>
      </c>
      <c r="F189">
        <v>16.5</v>
      </c>
      <c r="G189">
        <v>80.5</v>
      </c>
      <c r="H189" t="s">
        <v>6258</v>
      </c>
    </row>
    <row r="190" spans="1:8">
      <c r="A190" t="s">
        <v>5829</v>
      </c>
      <c r="B190">
        <v>0.92</v>
      </c>
      <c r="C190">
        <v>1.03</v>
      </c>
      <c r="D190" t="s">
        <v>6245</v>
      </c>
      <c r="E190">
        <v>694.2</v>
      </c>
      <c r="F190">
        <v>7.1</v>
      </c>
      <c r="G190">
        <v>84.90000000000001</v>
      </c>
      <c r="H190" t="s">
        <v>6264</v>
      </c>
    </row>
    <row r="191" spans="1:8">
      <c r="A191" t="s">
        <v>5829</v>
      </c>
      <c r="B191">
        <v>0.926</v>
      </c>
      <c r="C191">
        <v>0.989</v>
      </c>
      <c r="D191" t="s">
        <v>6244</v>
      </c>
      <c r="E191">
        <v>672.4</v>
      </c>
      <c r="F191">
        <v>7.1</v>
      </c>
      <c r="G191">
        <v>84.90000000000001</v>
      </c>
      <c r="H191" t="s">
        <v>6251</v>
      </c>
    </row>
    <row r="192" spans="1:8">
      <c r="A192" t="s">
        <v>5830</v>
      </c>
      <c r="B192">
        <v>0.898</v>
      </c>
      <c r="C192">
        <v>1.041</v>
      </c>
      <c r="D192" t="s">
        <v>6245</v>
      </c>
      <c r="E192">
        <v>801.5</v>
      </c>
      <c r="F192">
        <v>19.1</v>
      </c>
      <c r="G192">
        <v>88.8</v>
      </c>
      <c r="H192" t="s">
        <v>6258</v>
      </c>
    </row>
    <row r="193" spans="1:8">
      <c r="A193" t="s">
        <v>5830</v>
      </c>
      <c r="B193">
        <v>0.944</v>
      </c>
      <c r="C193">
        <v>0.929</v>
      </c>
      <c r="D193" t="s">
        <v>6244</v>
      </c>
      <c r="E193">
        <v>723</v>
      </c>
      <c r="F193">
        <v>7.1</v>
      </c>
      <c r="G193">
        <v>84.90000000000001</v>
      </c>
      <c r="H193" t="s">
        <v>6251</v>
      </c>
    </row>
    <row r="194" spans="1:8">
      <c r="A194" t="s">
        <v>5831</v>
      </c>
      <c r="B194">
        <v>0.788</v>
      </c>
      <c r="C194">
        <v>1.018</v>
      </c>
      <c r="D194" t="s">
        <v>6244</v>
      </c>
      <c r="E194">
        <v>746.2</v>
      </c>
      <c r="F194">
        <v>8.300000000000001</v>
      </c>
      <c r="G194">
        <v>87.09999999999999</v>
      </c>
      <c r="H194" t="s">
        <v>6264</v>
      </c>
    </row>
    <row r="195" spans="1:8">
      <c r="A195" t="s">
        <v>5831</v>
      </c>
      <c r="B195">
        <v>0.93</v>
      </c>
      <c r="C195">
        <v>1.082</v>
      </c>
      <c r="D195" t="s">
        <v>6245</v>
      </c>
      <c r="E195">
        <v>800.1</v>
      </c>
      <c r="F195">
        <v>10.8</v>
      </c>
      <c r="G195">
        <v>80.09999999999999</v>
      </c>
      <c r="H195" t="s">
        <v>6260</v>
      </c>
    </row>
    <row r="196" spans="1:8">
      <c r="A196" t="s">
        <v>5832</v>
      </c>
      <c r="B196">
        <v>0.949</v>
      </c>
      <c r="C196">
        <v>0.962</v>
      </c>
      <c r="D196" t="s">
        <v>6244</v>
      </c>
      <c r="E196">
        <v>686.1</v>
      </c>
      <c r="F196">
        <v>8.300000000000001</v>
      </c>
      <c r="G196">
        <v>87.09999999999999</v>
      </c>
      <c r="H196" t="s">
        <v>6264</v>
      </c>
    </row>
    <row r="197" spans="1:8">
      <c r="A197" t="s">
        <v>5832</v>
      </c>
      <c r="B197">
        <v>0.954</v>
      </c>
      <c r="C197">
        <v>1.08</v>
      </c>
      <c r="D197" t="s">
        <v>6245</v>
      </c>
      <c r="E197">
        <v>773.8</v>
      </c>
      <c r="F197">
        <v>11.9</v>
      </c>
      <c r="G197">
        <v>91</v>
      </c>
      <c r="H197" t="s">
        <v>6264</v>
      </c>
    </row>
    <row r="198" spans="1:8">
      <c r="A198" t="s">
        <v>5833</v>
      </c>
      <c r="B198">
        <v>0.79</v>
      </c>
      <c r="C198">
        <v>0.904</v>
      </c>
      <c r="D198" t="s">
        <v>6244</v>
      </c>
      <c r="E198">
        <v>602.1</v>
      </c>
      <c r="F198">
        <v>7</v>
      </c>
      <c r="G198">
        <v>69.3</v>
      </c>
      <c r="H198" t="s">
        <v>6257</v>
      </c>
    </row>
    <row r="199" spans="1:8">
      <c r="A199" t="s">
        <v>5833</v>
      </c>
      <c r="B199">
        <v>0.927</v>
      </c>
      <c r="C199">
        <v>0.922</v>
      </c>
      <c r="D199" t="s">
        <v>6245</v>
      </c>
      <c r="E199">
        <v>676.7</v>
      </c>
      <c r="F199">
        <v>37</v>
      </c>
      <c r="G199">
        <v>65.3</v>
      </c>
      <c r="H199" t="s">
        <v>6257</v>
      </c>
    </row>
    <row r="200" spans="1:8">
      <c r="A200" t="s">
        <v>5834</v>
      </c>
      <c r="B200">
        <v>0.866</v>
      </c>
      <c r="C200">
        <v>0.763</v>
      </c>
      <c r="D200" t="s">
        <v>6244</v>
      </c>
      <c r="E200">
        <v>573.2</v>
      </c>
      <c r="F200">
        <v>8.699999999999999</v>
      </c>
      <c r="G200">
        <v>100</v>
      </c>
      <c r="H200" t="s">
        <v>6255</v>
      </c>
    </row>
    <row r="201" spans="1:8">
      <c r="A201" t="s">
        <v>5834</v>
      </c>
      <c r="B201">
        <v>0.984</v>
      </c>
      <c r="C201">
        <v>0.903</v>
      </c>
      <c r="D201" t="s">
        <v>6245</v>
      </c>
      <c r="E201">
        <v>841.7</v>
      </c>
      <c r="F201">
        <v>65.09999999999999</v>
      </c>
      <c r="G201">
        <v>66.8</v>
      </c>
      <c r="H201" t="s">
        <v>6260</v>
      </c>
    </row>
    <row r="202" spans="1:8">
      <c r="A202" t="s">
        <v>5835</v>
      </c>
      <c r="B202">
        <v>0.953</v>
      </c>
      <c r="C202">
        <v>0.97</v>
      </c>
      <c r="D202" t="s">
        <v>6245</v>
      </c>
      <c r="E202">
        <v>778.8</v>
      </c>
      <c r="F202">
        <v>31.8</v>
      </c>
      <c r="G202">
        <v>69.59999999999999</v>
      </c>
      <c r="H202" t="s">
        <v>6264</v>
      </c>
    </row>
    <row r="203" spans="1:8">
      <c r="A203" t="s">
        <v>5836</v>
      </c>
      <c r="B203">
        <v>0.866</v>
      </c>
      <c r="C203">
        <v>1.003</v>
      </c>
      <c r="D203" t="s">
        <v>6245</v>
      </c>
      <c r="E203">
        <v>739.8</v>
      </c>
      <c r="F203">
        <v>15.2</v>
      </c>
      <c r="G203">
        <v>71.3</v>
      </c>
      <c r="H203" t="s">
        <v>6257</v>
      </c>
    </row>
    <row r="204" spans="1:8">
      <c r="A204" t="s">
        <v>5836</v>
      </c>
      <c r="B204">
        <v>0.879</v>
      </c>
      <c r="C204">
        <v>0.855</v>
      </c>
      <c r="D204" t="s">
        <v>6244</v>
      </c>
      <c r="E204">
        <v>681.5</v>
      </c>
      <c r="F204">
        <v>19.8</v>
      </c>
      <c r="G204">
        <v>67.5</v>
      </c>
      <c r="H204" t="s">
        <v>6254</v>
      </c>
    </row>
    <row r="205" spans="1:8">
      <c r="A205" t="s">
        <v>5837</v>
      </c>
      <c r="B205">
        <v>0.723</v>
      </c>
      <c r="C205">
        <v>0.709</v>
      </c>
      <c r="D205" t="s">
        <v>6245</v>
      </c>
      <c r="E205">
        <v>526.8</v>
      </c>
      <c r="F205">
        <v>3.6</v>
      </c>
      <c r="G205">
        <v>100</v>
      </c>
      <c r="H205" t="s">
        <v>6253</v>
      </c>
    </row>
    <row r="206" spans="1:8">
      <c r="A206" t="s">
        <v>5838</v>
      </c>
      <c r="B206">
        <v>0.802</v>
      </c>
      <c r="C206">
        <v>0.703</v>
      </c>
      <c r="D206" t="s">
        <v>6245</v>
      </c>
      <c r="E206">
        <v>542.3</v>
      </c>
      <c r="F206">
        <v>9.699999999999999</v>
      </c>
      <c r="G206">
        <v>100</v>
      </c>
      <c r="H206" t="s">
        <v>6253</v>
      </c>
    </row>
    <row r="207" spans="1:8">
      <c r="A207" t="s">
        <v>5839</v>
      </c>
      <c r="B207">
        <v>0.533</v>
      </c>
      <c r="C207">
        <v>0.772</v>
      </c>
      <c r="D207" t="s">
        <v>6244</v>
      </c>
      <c r="E207">
        <v>517.2</v>
      </c>
      <c r="F207">
        <v>7.2</v>
      </c>
      <c r="G207">
        <v>100</v>
      </c>
      <c r="H207" t="s">
        <v>6253</v>
      </c>
    </row>
    <row r="208" spans="1:8">
      <c r="A208" t="s">
        <v>5839</v>
      </c>
      <c r="B208">
        <v>0.8080000000000001</v>
      </c>
      <c r="C208">
        <v>0.861</v>
      </c>
      <c r="D208" t="s">
        <v>6245</v>
      </c>
      <c r="E208">
        <v>549.8</v>
      </c>
      <c r="F208">
        <v>9.699999999999999</v>
      </c>
      <c r="G208">
        <v>100</v>
      </c>
      <c r="H208" t="s">
        <v>6253</v>
      </c>
    </row>
    <row r="209" spans="1:8">
      <c r="A209" t="s">
        <v>5840</v>
      </c>
      <c r="B209">
        <v>0.612</v>
      </c>
      <c r="C209">
        <v>0.716</v>
      </c>
      <c r="D209" t="s">
        <v>6244</v>
      </c>
      <c r="E209">
        <v>552.4</v>
      </c>
      <c r="F209">
        <v>7.2</v>
      </c>
      <c r="G209">
        <v>100</v>
      </c>
      <c r="H209" t="s">
        <v>6255</v>
      </c>
    </row>
    <row r="210" spans="1:8">
      <c r="A210" t="s">
        <v>5840</v>
      </c>
      <c r="B210">
        <v>0.734</v>
      </c>
      <c r="C210">
        <v>0.782</v>
      </c>
      <c r="D210" t="s">
        <v>6245</v>
      </c>
      <c r="E210">
        <v>544.9</v>
      </c>
      <c r="F210">
        <v>3.6</v>
      </c>
      <c r="G210">
        <v>100</v>
      </c>
      <c r="H210" t="s">
        <v>6253</v>
      </c>
    </row>
    <row r="211" spans="1:8">
      <c r="A211" t="s">
        <v>5841</v>
      </c>
      <c r="B211">
        <v>0.697</v>
      </c>
      <c r="C211">
        <v>0.706</v>
      </c>
      <c r="D211" t="s">
        <v>6244</v>
      </c>
      <c r="E211">
        <v>595.2</v>
      </c>
      <c r="F211">
        <v>14.5</v>
      </c>
      <c r="G211">
        <v>100</v>
      </c>
      <c r="H211" t="s">
        <v>6253</v>
      </c>
    </row>
    <row r="212" spans="1:8">
      <c r="A212" t="s">
        <v>5841</v>
      </c>
      <c r="B212">
        <v>0.977</v>
      </c>
      <c r="C212">
        <v>1.007</v>
      </c>
      <c r="D212" t="s">
        <v>6245</v>
      </c>
      <c r="E212">
        <v>785.8</v>
      </c>
      <c r="F212">
        <v>18.8</v>
      </c>
      <c r="G212">
        <v>77.2</v>
      </c>
      <c r="H212" t="s">
        <v>6264</v>
      </c>
    </row>
    <row r="213" spans="1:8">
      <c r="A213" t="s">
        <v>5842</v>
      </c>
      <c r="B213">
        <v>0.989</v>
      </c>
      <c r="C213">
        <v>0.902</v>
      </c>
      <c r="D213" t="s">
        <v>6245</v>
      </c>
      <c r="E213">
        <v>960.7</v>
      </c>
      <c r="F213">
        <v>77.90000000000001</v>
      </c>
      <c r="G213">
        <v>80.7</v>
      </c>
      <c r="H213" t="s">
        <v>6263</v>
      </c>
    </row>
    <row r="214" spans="1:8">
      <c r="A214" t="s">
        <v>5843</v>
      </c>
      <c r="B214">
        <v>0.857</v>
      </c>
      <c r="C214">
        <v>0.793</v>
      </c>
      <c r="D214" t="s">
        <v>6244</v>
      </c>
      <c r="E214">
        <v>588.8</v>
      </c>
      <c r="F214">
        <v>6.8</v>
      </c>
      <c r="G214">
        <v>53</v>
      </c>
      <c r="H214" t="s">
        <v>6257</v>
      </c>
    </row>
    <row r="215" spans="1:8">
      <c r="A215" t="s">
        <v>5843</v>
      </c>
      <c r="B215">
        <v>0.908</v>
      </c>
      <c r="C215">
        <v>0.848</v>
      </c>
      <c r="D215" t="s">
        <v>6245</v>
      </c>
      <c r="E215">
        <v>600.6</v>
      </c>
      <c r="F215">
        <v>4.8</v>
      </c>
      <c r="G215">
        <v>100</v>
      </c>
      <c r="H215" t="s">
        <v>6257</v>
      </c>
    </row>
    <row r="216" spans="1:8">
      <c r="A216" t="s">
        <v>5844</v>
      </c>
      <c r="B216">
        <v>0.9</v>
      </c>
      <c r="C216">
        <v>0.921</v>
      </c>
      <c r="D216" t="s">
        <v>6244</v>
      </c>
      <c r="E216">
        <v>652.6</v>
      </c>
      <c r="F216">
        <v>3.5</v>
      </c>
      <c r="G216">
        <v>69.3</v>
      </c>
      <c r="H216" t="s">
        <v>6264</v>
      </c>
    </row>
    <row r="217" spans="1:8">
      <c r="A217" t="s">
        <v>5844</v>
      </c>
      <c r="B217">
        <v>0.926</v>
      </c>
      <c r="C217">
        <v>0.995</v>
      </c>
      <c r="D217" t="s">
        <v>6245</v>
      </c>
      <c r="E217">
        <v>698.4</v>
      </c>
      <c r="F217">
        <v>9.5</v>
      </c>
      <c r="G217">
        <v>88.7</v>
      </c>
      <c r="H217" t="s">
        <v>6264</v>
      </c>
    </row>
    <row r="218" spans="1:8">
      <c r="A218" t="s">
        <v>5845</v>
      </c>
      <c r="B218">
        <v>0.924</v>
      </c>
      <c r="C218">
        <v>0.963</v>
      </c>
      <c r="D218" t="s">
        <v>6244</v>
      </c>
      <c r="E218">
        <v>894.1</v>
      </c>
      <c r="F218">
        <v>51.1</v>
      </c>
      <c r="G218">
        <v>66.40000000000001</v>
      </c>
      <c r="H218" t="s">
        <v>6260</v>
      </c>
    </row>
    <row r="219" spans="1:8">
      <c r="A219" t="s">
        <v>5845</v>
      </c>
      <c r="B219">
        <v>0.973</v>
      </c>
      <c r="C219">
        <v>1.008</v>
      </c>
      <c r="D219" t="s">
        <v>6245</v>
      </c>
      <c r="E219">
        <v>730.3</v>
      </c>
      <c r="F219">
        <v>12.1</v>
      </c>
      <c r="G219">
        <v>91.09999999999999</v>
      </c>
      <c r="H219" t="s">
        <v>6277</v>
      </c>
    </row>
    <row r="220" spans="1:8">
      <c r="A220" t="s">
        <v>5846</v>
      </c>
      <c r="B220">
        <v>0.825</v>
      </c>
      <c r="C220">
        <v>0.954</v>
      </c>
      <c r="D220" t="s">
        <v>6244</v>
      </c>
      <c r="E220">
        <v>741.2</v>
      </c>
      <c r="F220">
        <v>21.4</v>
      </c>
      <c r="G220">
        <v>45</v>
      </c>
      <c r="H220" t="s">
        <v>6259</v>
      </c>
    </row>
    <row r="221" spans="1:8">
      <c r="A221" t="s">
        <v>5846</v>
      </c>
      <c r="B221">
        <v>0.973</v>
      </c>
      <c r="C221">
        <v>1.024</v>
      </c>
      <c r="D221" t="s">
        <v>6245</v>
      </c>
      <c r="E221">
        <v>798.2</v>
      </c>
      <c r="F221">
        <v>28.7</v>
      </c>
      <c r="G221">
        <v>55.2</v>
      </c>
      <c r="H221" t="s">
        <v>6260</v>
      </c>
    </row>
    <row r="222" spans="1:8">
      <c r="A222" t="s">
        <v>5847</v>
      </c>
      <c r="B222">
        <v>0.824</v>
      </c>
      <c r="C222">
        <v>0.895</v>
      </c>
      <c r="D222" t="s">
        <v>6244</v>
      </c>
      <c r="E222">
        <v>537.7</v>
      </c>
      <c r="F222">
        <v>4.8</v>
      </c>
      <c r="G222">
        <v>100</v>
      </c>
      <c r="H222" t="s">
        <v>6253</v>
      </c>
    </row>
    <row r="223" spans="1:8">
      <c r="A223" t="s">
        <v>5847</v>
      </c>
      <c r="B223">
        <v>0.907</v>
      </c>
      <c r="C223">
        <v>0.907</v>
      </c>
      <c r="D223" t="s">
        <v>6245</v>
      </c>
      <c r="E223">
        <v>549.3</v>
      </c>
      <c r="F223">
        <v>7.2</v>
      </c>
      <c r="G223">
        <v>100</v>
      </c>
      <c r="H223" t="s">
        <v>6274</v>
      </c>
    </row>
    <row r="224" spans="1:8">
      <c r="A224" t="s">
        <v>5848</v>
      </c>
      <c r="B224">
        <v>0.9370000000000001</v>
      </c>
      <c r="C224">
        <v>0.917</v>
      </c>
      <c r="D224" t="s">
        <v>6245</v>
      </c>
      <c r="E224">
        <v>689.1</v>
      </c>
      <c r="F224">
        <v>44.5</v>
      </c>
      <c r="G224">
        <v>92.8</v>
      </c>
      <c r="H224" t="s">
        <v>6263</v>
      </c>
    </row>
    <row r="225" spans="1:8">
      <c r="A225" t="s">
        <v>5848</v>
      </c>
      <c r="B225">
        <v>0.96</v>
      </c>
      <c r="C225">
        <v>0.886</v>
      </c>
      <c r="D225" t="s">
        <v>6244</v>
      </c>
      <c r="E225">
        <v>660.7</v>
      </c>
      <c r="F225">
        <v>20.3</v>
      </c>
      <c r="G225">
        <v>89.5</v>
      </c>
      <c r="H225" t="s">
        <v>6277</v>
      </c>
    </row>
    <row r="226" spans="1:8">
      <c r="A226" t="s">
        <v>5849</v>
      </c>
      <c r="B226">
        <v>0.897</v>
      </c>
      <c r="C226">
        <v>0.897</v>
      </c>
      <c r="D226" t="s">
        <v>6244</v>
      </c>
      <c r="E226">
        <v>719.6</v>
      </c>
      <c r="F226">
        <v>18.8</v>
      </c>
      <c r="G226">
        <v>25.8</v>
      </c>
      <c r="H226" t="s">
        <v>6259</v>
      </c>
    </row>
    <row r="227" spans="1:8">
      <c r="A227" t="s">
        <v>5849</v>
      </c>
      <c r="B227">
        <v>0.982</v>
      </c>
      <c r="C227">
        <v>0.994</v>
      </c>
      <c r="D227" t="s">
        <v>6245</v>
      </c>
      <c r="E227">
        <v>791.8</v>
      </c>
      <c r="F227">
        <v>39.6</v>
      </c>
      <c r="G227">
        <v>45.9</v>
      </c>
      <c r="H227" t="s">
        <v>6259</v>
      </c>
    </row>
    <row r="228" spans="1:8">
      <c r="A228" t="s">
        <v>5850</v>
      </c>
      <c r="B228">
        <v>0.905</v>
      </c>
      <c r="C228">
        <v>0.974</v>
      </c>
      <c r="D228" t="s">
        <v>6244</v>
      </c>
      <c r="E228">
        <v>715</v>
      </c>
      <c r="F228">
        <v>14.8</v>
      </c>
      <c r="G228">
        <v>100</v>
      </c>
      <c r="H228" t="s">
        <v>6264</v>
      </c>
    </row>
    <row r="229" spans="1:8">
      <c r="A229" t="s">
        <v>5850</v>
      </c>
      <c r="B229">
        <v>0.954</v>
      </c>
      <c r="C229">
        <v>1.076</v>
      </c>
      <c r="D229" t="s">
        <v>6245</v>
      </c>
      <c r="E229">
        <v>784.3</v>
      </c>
      <c r="F229">
        <v>7.2</v>
      </c>
      <c r="G229">
        <v>100</v>
      </c>
      <c r="H229" t="s">
        <v>6264</v>
      </c>
    </row>
    <row r="230" spans="1:8">
      <c r="A230" t="s">
        <v>5851</v>
      </c>
      <c r="B230">
        <v>0.804</v>
      </c>
      <c r="C230">
        <v>0.743</v>
      </c>
      <c r="D230" t="s">
        <v>6244</v>
      </c>
      <c r="E230">
        <v>587.2</v>
      </c>
      <c r="F230">
        <v>14.5</v>
      </c>
      <c r="G230">
        <v>100</v>
      </c>
      <c r="H230" t="s">
        <v>6255</v>
      </c>
    </row>
    <row r="231" spans="1:8">
      <c r="A231" t="s">
        <v>5851</v>
      </c>
      <c r="B231">
        <v>0.927</v>
      </c>
      <c r="C231">
        <v>0.836</v>
      </c>
      <c r="D231" t="s">
        <v>6245</v>
      </c>
      <c r="E231">
        <v>613.5</v>
      </c>
      <c r="F231">
        <v>15.7</v>
      </c>
      <c r="G231">
        <v>100</v>
      </c>
      <c r="H231" t="s">
        <v>6254</v>
      </c>
    </row>
    <row r="232" spans="1:8">
      <c r="A232" t="s">
        <v>5852</v>
      </c>
      <c r="B232">
        <v>0.888</v>
      </c>
      <c r="C232">
        <v>0.884</v>
      </c>
      <c r="D232" t="s">
        <v>6245</v>
      </c>
      <c r="E232">
        <v>635.6</v>
      </c>
      <c r="F232">
        <v>25.4</v>
      </c>
      <c r="G232">
        <v>100</v>
      </c>
      <c r="H232" t="s">
        <v>6264</v>
      </c>
    </row>
    <row r="233" spans="1:8">
      <c r="A233" t="s">
        <v>5853</v>
      </c>
      <c r="B233">
        <v>0.825</v>
      </c>
      <c r="C233">
        <v>0.726</v>
      </c>
      <c r="D233" t="s">
        <v>6245</v>
      </c>
      <c r="E233">
        <v>597.9</v>
      </c>
      <c r="F233">
        <v>5.7</v>
      </c>
      <c r="G233">
        <v>42.7</v>
      </c>
      <c r="H233" t="s">
        <v>6253</v>
      </c>
    </row>
    <row r="234" spans="1:8">
      <c r="A234" t="s">
        <v>5854</v>
      </c>
      <c r="B234">
        <v>0.671</v>
      </c>
      <c r="C234">
        <v>0.793</v>
      </c>
      <c r="D234" t="s">
        <v>6244</v>
      </c>
      <c r="E234">
        <v>586.9</v>
      </c>
      <c r="F234">
        <v>8.5</v>
      </c>
      <c r="G234">
        <v>100</v>
      </c>
      <c r="H234" t="s">
        <v>6253</v>
      </c>
    </row>
    <row r="235" spans="1:8">
      <c r="A235" t="s">
        <v>5854</v>
      </c>
      <c r="B235">
        <v>0.86</v>
      </c>
      <c r="C235">
        <v>0.878</v>
      </c>
      <c r="D235" t="s">
        <v>6245</v>
      </c>
      <c r="E235">
        <v>609.3</v>
      </c>
      <c r="F235">
        <v>2.3</v>
      </c>
      <c r="G235">
        <v>53</v>
      </c>
      <c r="H235" t="s">
        <v>6253</v>
      </c>
    </row>
    <row r="236" spans="1:8">
      <c r="A236" t="s">
        <v>5855</v>
      </c>
      <c r="B236">
        <v>0.594</v>
      </c>
      <c r="C236">
        <v>0.667</v>
      </c>
      <c r="D236" t="s">
        <v>6244</v>
      </c>
      <c r="E236">
        <v>767.1</v>
      </c>
      <c r="F236">
        <v>91.7</v>
      </c>
      <c r="G236">
        <v>67.2</v>
      </c>
      <c r="H236" t="s">
        <v>6253</v>
      </c>
    </row>
    <row r="237" spans="1:8">
      <c r="A237" t="s">
        <v>5855</v>
      </c>
      <c r="B237">
        <v>0.9389999999999999</v>
      </c>
      <c r="C237">
        <v>1.028</v>
      </c>
      <c r="D237" t="s">
        <v>6245</v>
      </c>
      <c r="E237">
        <v>750.8</v>
      </c>
      <c r="F237">
        <v>2.3</v>
      </c>
      <c r="G237">
        <v>53</v>
      </c>
      <c r="H237" t="s">
        <v>6264</v>
      </c>
    </row>
    <row r="238" spans="1:8">
      <c r="A238" t="s">
        <v>5856</v>
      </c>
      <c r="B238">
        <v>0.894</v>
      </c>
      <c r="C238">
        <v>1.008</v>
      </c>
      <c r="D238" t="s">
        <v>6244</v>
      </c>
      <c r="E238">
        <v>709.9</v>
      </c>
      <c r="F238">
        <v>4.8</v>
      </c>
      <c r="G238">
        <v>100</v>
      </c>
      <c r="H238" t="s">
        <v>6264</v>
      </c>
    </row>
    <row r="239" spans="1:8">
      <c r="A239" t="s">
        <v>5856</v>
      </c>
      <c r="B239">
        <v>0.928</v>
      </c>
      <c r="C239">
        <v>1.043</v>
      </c>
      <c r="D239" t="s">
        <v>6245</v>
      </c>
      <c r="E239">
        <v>729.6</v>
      </c>
      <c r="F239">
        <v>3.6</v>
      </c>
      <c r="G239">
        <v>100</v>
      </c>
      <c r="H239" t="s">
        <v>6264</v>
      </c>
    </row>
    <row r="240" spans="1:8">
      <c r="A240" t="s">
        <v>5857</v>
      </c>
      <c r="B240">
        <v>0.761</v>
      </c>
      <c r="C240">
        <v>0.955</v>
      </c>
      <c r="D240" t="s">
        <v>6244</v>
      </c>
      <c r="E240">
        <v>688.1</v>
      </c>
      <c r="F240">
        <v>8.5</v>
      </c>
      <c r="G240">
        <v>100</v>
      </c>
      <c r="H240" t="s">
        <v>6264</v>
      </c>
    </row>
    <row r="241" spans="1:8">
      <c r="A241" t="s">
        <v>5857</v>
      </c>
      <c r="B241">
        <v>0.9340000000000001</v>
      </c>
      <c r="C241">
        <v>1.065</v>
      </c>
      <c r="D241" t="s">
        <v>6245</v>
      </c>
      <c r="E241">
        <v>762.1</v>
      </c>
      <c r="F241">
        <v>3.6</v>
      </c>
      <c r="G241">
        <v>100</v>
      </c>
      <c r="H241" t="s">
        <v>6264</v>
      </c>
    </row>
    <row r="242" spans="1:8">
      <c r="A242" t="s">
        <v>5858</v>
      </c>
      <c r="B242">
        <v>0.722</v>
      </c>
      <c r="C242">
        <v>0.861</v>
      </c>
      <c r="D242" t="s">
        <v>6244</v>
      </c>
      <c r="E242">
        <v>525.4</v>
      </c>
      <c r="F242">
        <v>1.2</v>
      </c>
      <c r="G242">
        <v>100</v>
      </c>
      <c r="H242" t="s">
        <v>6253</v>
      </c>
    </row>
    <row r="243" spans="1:8">
      <c r="A243" t="s">
        <v>5858</v>
      </c>
      <c r="B243">
        <v>0.857</v>
      </c>
      <c r="C243">
        <v>0.902</v>
      </c>
      <c r="D243" t="s">
        <v>6245</v>
      </c>
      <c r="E243">
        <v>547.9</v>
      </c>
      <c r="F243">
        <v>4.7</v>
      </c>
      <c r="G243">
        <v>77.2</v>
      </c>
      <c r="H243" t="s">
        <v>6253</v>
      </c>
    </row>
    <row r="244" spans="1:8">
      <c r="A244" t="s">
        <v>5859</v>
      </c>
      <c r="B244">
        <v>0.804</v>
      </c>
      <c r="C244">
        <v>0.667</v>
      </c>
      <c r="D244" t="s">
        <v>6245</v>
      </c>
      <c r="E244">
        <v>550.8</v>
      </c>
      <c r="F244">
        <v>2.4</v>
      </c>
      <c r="G244">
        <v>100</v>
      </c>
      <c r="H244" t="s">
        <v>6253</v>
      </c>
    </row>
    <row r="245" spans="1:8">
      <c r="A245" t="s">
        <v>5859</v>
      </c>
      <c r="B245">
        <v>0.885</v>
      </c>
      <c r="C245">
        <v>0.577</v>
      </c>
      <c r="D245" t="s">
        <v>6244</v>
      </c>
      <c r="E245">
        <v>595.5</v>
      </c>
      <c r="F245">
        <v>29.5</v>
      </c>
      <c r="G245">
        <v>77.8</v>
      </c>
      <c r="H245" t="s">
        <v>6253</v>
      </c>
    </row>
    <row r="246" spans="1:8">
      <c r="A246" t="s">
        <v>5860</v>
      </c>
      <c r="B246">
        <v>0.542</v>
      </c>
      <c r="C246">
        <v>0.803</v>
      </c>
      <c r="D246" t="s">
        <v>6244</v>
      </c>
      <c r="E246">
        <v>516.9</v>
      </c>
      <c r="F246">
        <v>0</v>
      </c>
      <c r="H246" t="s">
        <v>6253</v>
      </c>
    </row>
    <row r="247" spans="1:8">
      <c r="A247" t="s">
        <v>5860</v>
      </c>
      <c r="B247">
        <v>0.922</v>
      </c>
      <c r="C247">
        <v>0.9360000000000001</v>
      </c>
      <c r="D247" t="s">
        <v>6245</v>
      </c>
      <c r="E247">
        <v>610.8</v>
      </c>
      <c r="F247">
        <v>7.2</v>
      </c>
      <c r="G247">
        <v>100</v>
      </c>
      <c r="H247" t="s">
        <v>6274</v>
      </c>
    </row>
    <row r="248" spans="1:8">
      <c r="A248" t="s">
        <v>5861</v>
      </c>
      <c r="B248">
        <v>0.621</v>
      </c>
      <c r="C248">
        <v>0.698</v>
      </c>
      <c r="D248" t="s">
        <v>6244</v>
      </c>
      <c r="E248">
        <v>1195.9</v>
      </c>
      <c r="F248">
        <v>183.2</v>
      </c>
      <c r="G248">
        <v>79.90000000000001</v>
      </c>
      <c r="H248" t="s">
        <v>6273</v>
      </c>
    </row>
    <row r="249" spans="1:8">
      <c r="A249" t="s">
        <v>5861</v>
      </c>
      <c r="B249">
        <v>0.914</v>
      </c>
      <c r="C249">
        <v>0.788</v>
      </c>
      <c r="D249" t="s">
        <v>6245</v>
      </c>
      <c r="E249">
        <v>588.6</v>
      </c>
      <c r="F249">
        <v>7.2</v>
      </c>
      <c r="G249">
        <v>100</v>
      </c>
      <c r="H249" t="s">
        <v>6274</v>
      </c>
    </row>
    <row r="250" spans="1:8">
      <c r="A250" t="s">
        <v>5862</v>
      </c>
      <c r="B250">
        <v>0.676</v>
      </c>
      <c r="C250">
        <v>0.752</v>
      </c>
      <c r="D250" t="s">
        <v>6244</v>
      </c>
      <c r="E250">
        <v>518.9</v>
      </c>
      <c r="F250">
        <v>0</v>
      </c>
      <c r="H250" t="s">
        <v>6253</v>
      </c>
    </row>
    <row r="251" spans="1:8">
      <c r="A251" t="s">
        <v>5862</v>
      </c>
      <c r="B251">
        <v>0.819</v>
      </c>
      <c r="C251">
        <v>0.833</v>
      </c>
      <c r="D251" t="s">
        <v>6245</v>
      </c>
      <c r="E251">
        <v>524.4</v>
      </c>
      <c r="F251">
        <v>0</v>
      </c>
      <c r="H251" t="s">
        <v>6253</v>
      </c>
    </row>
    <row r="252" spans="1:8">
      <c r="A252" t="s">
        <v>5863</v>
      </c>
      <c r="B252">
        <v>0.8</v>
      </c>
      <c r="C252">
        <v>0.872</v>
      </c>
      <c r="D252" t="s">
        <v>6244</v>
      </c>
      <c r="E252">
        <v>503.5</v>
      </c>
      <c r="F252">
        <v>0</v>
      </c>
      <c r="H252" t="s">
        <v>6253</v>
      </c>
    </row>
    <row r="253" spans="1:8">
      <c r="A253" t="s">
        <v>5863</v>
      </c>
      <c r="B253">
        <v>0.875</v>
      </c>
      <c r="C253">
        <v>0.916</v>
      </c>
      <c r="D253" t="s">
        <v>6245</v>
      </c>
      <c r="E253">
        <v>581</v>
      </c>
      <c r="F253">
        <v>10.9</v>
      </c>
      <c r="G253">
        <v>100</v>
      </c>
      <c r="H253" t="s">
        <v>6274</v>
      </c>
    </row>
    <row r="254" spans="1:8">
      <c r="A254" t="s">
        <v>5864</v>
      </c>
      <c r="B254">
        <v>0.722</v>
      </c>
      <c r="C254">
        <v>0.738</v>
      </c>
      <c r="D254" t="s">
        <v>6245</v>
      </c>
      <c r="E254">
        <v>556.6</v>
      </c>
      <c r="F254">
        <v>9.699999999999999</v>
      </c>
      <c r="G254">
        <v>100</v>
      </c>
      <c r="H254" t="s">
        <v>6253</v>
      </c>
    </row>
    <row r="255" spans="1:8">
      <c r="A255" t="s">
        <v>5864</v>
      </c>
      <c r="B255">
        <v>0.83</v>
      </c>
      <c r="C255">
        <v>0.652</v>
      </c>
      <c r="D255" t="s">
        <v>6244</v>
      </c>
      <c r="E255">
        <v>515.1</v>
      </c>
      <c r="F255">
        <v>18.2</v>
      </c>
      <c r="G255">
        <v>100</v>
      </c>
      <c r="H255" t="s">
        <v>6253</v>
      </c>
    </row>
    <row r="256" spans="1:8">
      <c r="A256" t="s">
        <v>5865</v>
      </c>
      <c r="B256">
        <v>0.74</v>
      </c>
      <c r="C256">
        <v>0.751</v>
      </c>
      <c r="D256" t="s">
        <v>6245</v>
      </c>
      <c r="E256">
        <v>487.7</v>
      </c>
      <c r="F256">
        <v>10.9</v>
      </c>
      <c r="G256">
        <v>100</v>
      </c>
      <c r="H256" t="s">
        <v>6255</v>
      </c>
    </row>
    <row r="257" spans="1:8">
      <c r="A257" t="s">
        <v>5866</v>
      </c>
      <c r="B257">
        <v>0.694</v>
      </c>
      <c r="C257">
        <v>0.703</v>
      </c>
      <c r="D257" t="s">
        <v>6245</v>
      </c>
      <c r="E257">
        <v>493.2</v>
      </c>
      <c r="F257">
        <v>7.2</v>
      </c>
      <c r="G257">
        <v>100</v>
      </c>
      <c r="H257" t="s">
        <v>6253</v>
      </c>
    </row>
    <row r="258" spans="1:8">
      <c r="A258" t="s">
        <v>5866</v>
      </c>
      <c r="B258">
        <v>0.744</v>
      </c>
      <c r="C258">
        <v>0.697</v>
      </c>
      <c r="D258" t="s">
        <v>6244</v>
      </c>
      <c r="E258">
        <v>523.9</v>
      </c>
      <c r="F258">
        <v>7.3</v>
      </c>
      <c r="G258">
        <v>100</v>
      </c>
      <c r="H258" t="s">
        <v>6253</v>
      </c>
    </row>
    <row r="259" spans="1:8">
      <c r="A259" t="s">
        <v>5867</v>
      </c>
      <c r="B259">
        <v>0.674</v>
      </c>
      <c r="C259">
        <v>0.755</v>
      </c>
      <c r="D259" t="s">
        <v>6244</v>
      </c>
      <c r="E259">
        <v>506.7</v>
      </c>
      <c r="F259">
        <v>8.5</v>
      </c>
      <c r="G259">
        <v>100</v>
      </c>
      <c r="H259" t="s">
        <v>6253</v>
      </c>
    </row>
    <row r="260" spans="1:8">
      <c r="A260" t="s">
        <v>5867</v>
      </c>
      <c r="B260">
        <v>0.734</v>
      </c>
      <c r="C260">
        <v>0.779</v>
      </c>
      <c r="D260" t="s">
        <v>6245</v>
      </c>
      <c r="E260">
        <v>528</v>
      </c>
      <c r="F260">
        <v>4.9</v>
      </c>
      <c r="G260">
        <v>100</v>
      </c>
      <c r="H260" t="s">
        <v>6253</v>
      </c>
    </row>
    <row r="261" spans="1:8">
      <c r="A261" t="s">
        <v>5868</v>
      </c>
      <c r="B261">
        <v>0.65</v>
      </c>
      <c r="C261">
        <v>0.841</v>
      </c>
      <c r="D261" t="s">
        <v>6244</v>
      </c>
      <c r="E261">
        <v>556.8</v>
      </c>
      <c r="F261">
        <v>0</v>
      </c>
      <c r="H261" t="s">
        <v>6253</v>
      </c>
    </row>
    <row r="262" spans="1:8">
      <c r="A262" t="s">
        <v>5868</v>
      </c>
      <c r="B262">
        <v>0.916</v>
      </c>
      <c r="C262">
        <v>0.9399999999999999</v>
      </c>
      <c r="D262" t="s">
        <v>6245</v>
      </c>
      <c r="E262">
        <v>622</v>
      </c>
      <c r="F262">
        <v>11.8</v>
      </c>
      <c r="G262">
        <v>81.8</v>
      </c>
      <c r="H262" t="s">
        <v>6274</v>
      </c>
    </row>
    <row r="263" spans="1:8">
      <c r="A263" t="s">
        <v>5869</v>
      </c>
      <c r="B263">
        <v>0.523</v>
      </c>
      <c r="C263">
        <v>0.8070000000000001</v>
      </c>
      <c r="D263" t="s">
        <v>6244</v>
      </c>
      <c r="E263">
        <v>554.4</v>
      </c>
      <c r="F263">
        <v>3.5</v>
      </c>
      <c r="G263">
        <v>69.3</v>
      </c>
      <c r="H263" t="s">
        <v>6253</v>
      </c>
    </row>
    <row r="264" spans="1:8">
      <c r="A264" t="s">
        <v>5869</v>
      </c>
      <c r="B264">
        <v>0.799</v>
      </c>
      <c r="C264">
        <v>0.9</v>
      </c>
      <c r="D264" t="s">
        <v>6245</v>
      </c>
      <c r="E264">
        <v>577</v>
      </c>
      <c r="F264">
        <v>4.7</v>
      </c>
      <c r="G264">
        <v>77.2</v>
      </c>
      <c r="H264" t="s">
        <v>6253</v>
      </c>
    </row>
    <row r="265" spans="1:8">
      <c r="A265" t="s">
        <v>5870</v>
      </c>
      <c r="B265">
        <v>0.825</v>
      </c>
      <c r="C265">
        <v>0.714</v>
      </c>
      <c r="D265" t="s">
        <v>6244</v>
      </c>
      <c r="E265">
        <v>632.2</v>
      </c>
      <c r="F265">
        <v>24.3</v>
      </c>
      <c r="G265">
        <v>100</v>
      </c>
      <c r="H265" t="s">
        <v>6257</v>
      </c>
    </row>
    <row r="266" spans="1:8">
      <c r="A266" t="s">
        <v>5870</v>
      </c>
      <c r="B266">
        <v>0.929</v>
      </c>
      <c r="C266">
        <v>0.774</v>
      </c>
      <c r="D266" t="s">
        <v>6245</v>
      </c>
      <c r="E266">
        <v>699.1</v>
      </c>
      <c r="F266">
        <v>38.6</v>
      </c>
      <c r="G266">
        <v>94.40000000000001</v>
      </c>
      <c r="H266" t="s">
        <v>6257</v>
      </c>
    </row>
    <row r="267" spans="1:8">
      <c r="A267" t="s">
        <v>5871</v>
      </c>
      <c r="B267">
        <v>0.909</v>
      </c>
      <c r="C267">
        <v>0.916</v>
      </c>
      <c r="D267" t="s">
        <v>6244</v>
      </c>
      <c r="E267">
        <v>617.6</v>
      </c>
      <c r="F267">
        <v>11.8</v>
      </c>
      <c r="G267">
        <v>81.8</v>
      </c>
      <c r="H267" t="s">
        <v>6274</v>
      </c>
    </row>
    <row r="268" spans="1:8">
      <c r="A268" t="s">
        <v>5871</v>
      </c>
      <c r="B268">
        <v>0.914</v>
      </c>
      <c r="C268">
        <v>0.973</v>
      </c>
      <c r="D268" t="s">
        <v>6245</v>
      </c>
      <c r="E268">
        <v>661.3</v>
      </c>
      <c r="F268">
        <v>9.699999999999999</v>
      </c>
      <c r="G268">
        <v>100</v>
      </c>
      <c r="H268" t="s">
        <v>6274</v>
      </c>
    </row>
    <row r="269" spans="1:8">
      <c r="A269" t="s">
        <v>5872</v>
      </c>
      <c r="B269">
        <v>0.709</v>
      </c>
      <c r="C269">
        <v>0.717</v>
      </c>
      <c r="D269" t="s">
        <v>6244</v>
      </c>
      <c r="E269">
        <v>521.7</v>
      </c>
      <c r="F269">
        <v>1.2</v>
      </c>
      <c r="G269">
        <v>100</v>
      </c>
      <c r="H269" t="s">
        <v>6253</v>
      </c>
    </row>
    <row r="270" spans="1:8">
      <c r="A270" t="s">
        <v>5872</v>
      </c>
      <c r="B270">
        <v>0.881</v>
      </c>
      <c r="C270">
        <v>0.751</v>
      </c>
      <c r="D270" t="s">
        <v>6245</v>
      </c>
      <c r="E270">
        <v>570.2</v>
      </c>
      <c r="F270">
        <v>7.1</v>
      </c>
      <c r="G270">
        <v>84.90000000000001</v>
      </c>
      <c r="H270" t="s">
        <v>6253</v>
      </c>
    </row>
    <row r="271" spans="1:8">
      <c r="A271" t="s">
        <v>5873</v>
      </c>
      <c r="B271">
        <v>0.829</v>
      </c>
      <c r="C271">
        <v>0.883</v>
      </c>
      <c r="D271" t="s">
        <v>6244</v>
      </c>
      <c r="E271">
        <v>666.5</v>
      </c>
      <c r="F271">
        <v>15.9</v>
      </c>
      <c r="G271">
        <v>93.2</v>
      </c>
      <c r="H271" t="s">
        <v>6274</v>
      </c>
    </row>
    <row r="272" spans="1:8">
      <c r="A272" t="s">
        <v>5873</v>
      </c>
      <c r="B272">
        <v>0.947</v>
      </c>
      <c r="C272">
        <v>0.952</v>
      </c>
      <c r="D272" t="s">
        <v>6245</v>
      </c>
      <c r="E272">
        <v>645.1</v>
      </c>
      <c r="F272">
        <v>15.8</v>
      </c>
      <c r="G272">
        <v>100</v>
      </c>
      <c r="H272" t="s">
        <v>6274</v>
      </c>
    </row>
    <row r="273" spans="1:8">
      <c r="A273" t="s">
        <v>5874</v>
      </c>
      <c r="B273">
        <v>0.859</v>
      </c>
      <c r="C273">
        <v>0.975</v>
      </c>
      <c r="D273" t="s">
        <v>6245</v>
      </c>
      <c r="E273">
        <v>655.6</v>
      </c>
      <c r="F273">
        <v>2.4</v>
      </c>
      <c r="G273">
        <v>100</v>
      </c>
      <c r="H273" t="s">
        <v>6253</v>
      </c>
    </row>
    <row r="274" spans="1:8">
      <c r="A274" t="s">
        <v>5874</v>
      </c>
      <c r="B274">
        <v>0.874</v>
      </c>
      <c r="C274">
        <v>0.9409999999999999</v>
      </c>
      <c r="D274" t="s">
        <v>6244</v>
      </c>
      <c r="E274">
        <v>604.8</v>
      </c>
      <c r="F274">
        <v>2.4</v>
      </c>
      <c r="G274">
        <v>100</v>
      </c>
      <c r="H274" t="s">
        <v>6253</v>
      </c>
    </row>
    <row r="275" spans="1:8">
      <c r="A275" t="s">
        <v>5875</v>
      </c>
      <c r="B275">
        <v>0.875</v>
      </c>
      <c r="C275">
        <v>0.876</v>
      </c>
      <c r="D275" t="s">
        <v>6244</v>
      </c>
      <c r="E275">
        <v>621.8</v>
      </c>
      <c r="F275">
        <v>10.7</v>
      </c>
      <c r="G275">
        <v>90</v>
      </c>
      <c r="H275" t="s">
        <v>6274</v>
      </c>
    </row>
    <row r="276" spans="1:8">
      <c r="A276" t="s">
        <v>5875</v>
      </c>
      <c r="B276">
        <v>0.911</v>
      </c>
      <c r="C276">
        <v>0.946</v>
      </c>
      <c r="D276" t="s">
        <v>6245</v>
      </c>
      <c r="E276">
        <v>626.9</v>
      </c>
      <c r="F276">
        <v>8.5</v>
      </c>
      <c r="G276">
        <v>100</v>
      </c>
      <c r="H276" t="s">
        <v>6274</v>
      </c>
    </row>
    <row r="277" spans="1:8">
      <c r="A277" t="s">
        <v>5876</v>
      </c>
      <c r="B277">
        <v>0.911</v>
      </c>
      <c r="C277">
        <v>0.9</v>
      </c>
      <c r="D277" t="s">
        <v>6245</v>
      </c>
      <c r="E277">
        <v>613.7</v>
      </c>
      <c r="F277">
        <v>16.6</v>
      </c>
      <c r="G277">
        <v>87.09999999999999</v>
      </c>
      <c r="H277" t="s">
        <v>6274</v>
      </c>
    </row>
    <row r="278" spans="1:8">
      <c r="A278" t="s">
        <v>5876</v>
      </c>
      <c r="B278">
        <v>0.955</v>
      </c>
      <c r="C278">
        <v>0.879</v>
      </c>
      <c r="D278" t="s">
        <v>6244</v>
      </c>
      <c r="E278">
        <v>852</v>
      </c>
      <c r="F278">
        <v>80</v>
      </c>
      <c r="G278">
        <v>78.5</v>
      </c>
      <c r="H278" t="s">
        <v>6260</v>
      </c>
    </row>
    <row r="279" spans="1:8">
      <c r="A279" t="s">
        <v>5877</v>
      </c>
      <c r="B279">
        <v>0.868</v>
      </c>
      <c r="C279">
        <v>0.9389999999999999</v>
      </c>
      <c r="D279" t="s">
        <v>6245</v>
      </c>
      <c r="E279">
        <v>651.2</v>
      </c>
      <c r="F279">
        <v>6</v>
      </c>
      <c r="G279">
        <v>100</v>
      </c>
      <c r="H279" t="s">
        <v>6257</v>
      </c>
    </row>
    <row r="280" spans="1:8">
      <c r="A280" t="s">
        <v>5877</v>
      </c>
      <c r="B280">
        <v>0.905</v>
      </c>
      <c r="C280">
        <v>0.904</v>
      </c>
      <c r="D280" t="s">
        <v>6244</v>
      </c>
      <c r="E280">
        <v>670.4</v>
      </c>
      <c r="F280">
        <v>19.4</v>
      </c>
      <c r="G280">
        <v>94.40000000000001</v>
      </c>
      <c r="H280" t="s">
        <v>6257</v>
      </c>
    </row>
    <row r="281" spans="1:8">
      <c r="A281" t="s">
        <v>5878</v>
      </c>
      <c r="B281">
        <v>0.847</v>
      </c>
      <c r="C281">
        <v>0.902</v>
      </c>
      <c r="D281" t="s">
        <v>6245</v>
      </c>
      <c r="E281">
        <v>545.7</v>
      </c>
      <c r="F281">
        <v>3.6</v>
      </c>
      <c r="G281">
        <v>100</v>
      </c>
      <c r="H281" t="s">
        <v>6253</v>
      </c>
    </row>
    <row r="282" spans="1:8">
      <c r="A282" t="s">
        <v>5879</v>
      </c>
      <c r="B282">
        <v>0.834</v>
      </c>
      <c r="C282">
        <v>0.868</v>
      </c>
      <c r="D282" t="s">
        <v>6244</v>
      </c>
      <c r="E282">
        <v>626.2</v>
      </c>
      <c r="F282">
        <v>13.3</v>
      </c>
      <c r="G282">
        <v>100</v>
      </c>
      <c r="H282" t="s">
        <v>6257</v>
      </c>
    </row>
    <row r="283" spans="1:8">
      <c r="A283" t="s">
        <v>5879</v>
      </c>
      <c r="B283">
        <v>0.95</v>
      </c>
      <c r="C283">
        <v>0.986</v>
      </c>
      <c r="D283" t="s">
        <v>6245</v>
      </c>
      <c r="E283">
        <v>690.6</v>
      </c>
      <c r="F283">
        <v>19.2</v>
      </c>
      <c r="G283">
        <v>94.40000000000001</v>
      </c>
      <c r="H283" t="s">
        <v>6257</v>
      </c>
    </row>
    <row r="284" spans="1:8">
      <c r="A284" t="s">
        <v>5880</v>
      </c>
      <c r="B284">
        <v>0.775</v>
      </c>
      <c r="C284">
        <v>0.949</v>
      </c>
      <c r="D284" t="s">
        <v>6245</v>
      </c>
      <c r="E284">
        <v>605.8</v>
      </c>
      <c r="F284">
        <v>13.1</v>
      </c>
      <c r="G284">
        <v>91.8</v>
      </c>
      <c r="H284" t="s">
        <v>6274</v>
      </c>
    </row>
    <row r="285" spans="1:8">
      <c r="A285" t="s">
        <v>5880</v>
      </c>
      <c r="B285">
        <v>0.798</v>
      </c>
      <c r="C285">
        <v>0.893</v>
      </c>
      <c r="D285" t="s">
        <v>6244</v>
      </c>
      <c r="E285">
        <v>559.8</v>
      </c>
      <c r="F285">
        <v>1.2</v>
      </c>
      <c r="G285">
        <v>100</v>
      </c>
      <c r="H285" t="s">
        <v>6253</v>
      </c>
    </row>
    <row r="286" spans="1:8">
      <c r="A286" t="s">
        <v>5881</v>
      </c>
      <c r="B286">
        <v>0.778</v>
      </c>
      <c r="C286">
        <v>0.757</v>
      </c>
      <c r="D286" t="s">
        <v>6244</v>
      </c>
      <c r="E286">
        <v>923.6</v>
      </c>
      <c r="F286">
        <v>74.2</v>
      </c>
      <c r="G286">
        <v>76.5</v>
      </c>
      <c r="H286" t="s">
        <v>6260</v>
      </c>
    </row>
    <row r="287" spans="1:8">
      <c r="A287" t="s">
        <v>5881</v>
      </c>
      <c r="B287">
        <v>0.987</v>
      </c>
      <c r="C287">
        <v>1.075</v>
      </c>
      <c r="D287" t="s">
        <v>6245</v>
      </c>
      <c r="E287">
        <v>876.3</v>
      </c>
      <c r="F287">
        <v>38.1</v>
      </c>
      <c r="G287">
        <v>80.3</v>
      </c>
      <c r="H287" t="s">
        <v>6273</v>
      </c>
    </row>
    <row r="288" spans="1:8">
      <c r="A288" t="s">
        <v>5882</v>
      </c>
      <c r="B288">
        <v>0.892</v>
      </c>
      <c r="C288">
        <v>0.976</v>
      </c>
      <c r="D288" t="s">
        <v>6245</v>
      </c>
      <c r="E288">
        <v>751.8</v>
      </c>
      <c r="F288">
        <v>15.4</v>
      </c>
      <c r="G288">
        <v>86.09999999999999</v>
      </c>
      <c r="H288" t="s">
        <v>6264</v>
      </c>
    </row>
    <row r="289" spans="1:8">
      <c r="A289" t="s">
        <v>5882</v>
      </c>
      <c r="B289">
        <v>0.93</v>
      </c>
      <c r="C289">
        <v>0.914</v>
      </c>
      <c r="D289" t="s">
        <v>6244</v>
      </c>
      <c r="E289">
        <v>781.9</v>
      </c>
      <c r="F289">
        <v>40.1</v>
      </c>
      <c r="G289">
        <v>81.3</v>
      </c>
      <c r="H289" t="s">
        <v>6264</v>
      </c>
    </row>
    <row r="290" spans="1:8">
      <c r="A290" t="s">
        <v>5883</v>
      </c>
      <c r="B290">
        <v>0.9370000000000001</v>
      </c>
      <c r="C290">
        <v>1.053</v>
      </c>
      <c r="D290" t="s">
        <v>6245</v>
      </c>
      <c r="E290">
        <v>803.2</v>
      </c>
      <c r="F290">
        <v>18</v>
      </c>
      <c r="G290">
        <v>76.2</v>
      </c>
      <c r="H290" t="s">
        <v>6258</v>
      </c>
    </row>
    <row r="291" spans="1:8">
      <c r="A291" t="s">
        <v>5883</v>
      </c>
      <c r="B291">
        <v>0.957</v>
      </c>
      <c r="C291">
        <v>0.838</v>
      </c>
      <c r="D291" t="s">
        <v>6244</v>
      </c>
      <c r="E291">
        <v>918.4</v>
      </c>
      <c r="F291">
        <v>72.2</v>
      </c>
      <c r="G291">
        <v>70.3</v>
      </c>
      <c r="H291" t="s">
        <v>6273</v>
      </c>
    </row>
    <row r="292" spans="1:8">
      <c r="A292" t="s">
        <v>5884</v>
      </c>
      <c r="B292">
        <v>0.501</v>
      </c>
      <c r="C292">
        <v>0.574</v>
      </c>
      <c r="D292" t="s">
        <v>6244</v>
      </c>
      <c r="E292">
        <v>530.1</v>
      </c>
      <c r="F292">
        <v>13.1</v>
      </c>
      <c r="G292">
        <v>91.8</v>
      </c>
      <c r="H292" t="s">
        <v>6278</v>
      </c>
    </row>
    <row r="293" spans="1:8">
      <c r="A293" t="s">
        <v>5884</v>
      </c>
      <c r="B293">
        <v>0.96</v>
      </c>
      <c r="C293">
        <v>0.875</v>
      </c>
      <c r="D293" t="s">
        <v>6245</v>
      </c>
      <c r="E293">
        <v>950.9</v>
      </c>
      <c r="F293">
        <v>80.59999999999999</v>
      </c>
      <c r="G293">
        <v>70.7</v>
      </c>
      <c r="H293" t="s">
        <v>6259</v>
      </c>
    </row>
    <row r="294" spans="1:8">
      <c r="A294" t="s">
        <v>5885</v>
      </c>
      <c r="B294">
        <v>0.894</v>
      </c>
      <c r="C294">
        <v>0.776</v>
      </c>
      <c r="D294" t="s">
        <v>6244</v>
      </c>
      <c r="E294">
        <v>636.2</v>
      </c>
      <c r="F294">
        <v>8.699999999999999</v>
      </c>
      <c r="G294">
        <v>100</v>
      </c>
      <c r="H294" t="s">
        <v>6257</v>
      </c>
    </row>
    <row r="295" spans="1:8">
      <c r="A295" t="s">
        <v>5885</v>
      </c>
      <c r="B295">
        <v>0.967</v>
      </c>
      <c r="C295">
        <v>0.928</v>
      </c>
      <c r="D295" t="s">
        <v>6245</v>
      </c>
      <c r="E295">
        <v>953.3</v>
      </c>
      <c r="F295">
        <v>83.5</v>
      </c>
      <c r="G295">
        <v>55</v>
      </c>
      <c r="H295" t="s">
        <v>6273</v>
      </c>
    </row>
    <row r="296" spans="1:8">
      <c r="A296" t="s">
        <v>5886</v>
      </c>
      <c r="B296">
        <v>0.972</v>
      </c>
      <c r="C296">
        <v>1.011</v>
      </c>
      <c r="D296" t="s">
        <v>6245</v>
      </c>
      <c r="E296">
        <v>855.8</v>
      </c>
      <c r="F296">
        <v>35.3</v>
      </c>
      <c r="G296">
        <v>51.4</v>
      </c>
      <c r="H296" t="s">
        <v>6259</v>
      </c>
    </row>
    <row r="297" spans="1:8">
      <c r="A297" t="s">
        <v>5887</v>
      </c>
      <c r="B297">
        <v>0.908</v>
      </c>
      <c r="C297">
        <v>0.719</v>
      </c>
      <c r="D297" t="s">
        <v>6244</v>
      </c>
      <c r="E297">
        <v>584.3</v>
      </c>
      <c r="F297">
        <v>14.8</v>
      </c>
      <c r="G297">
        <v>100</v>
      </c>
      <c r="H297" t="s">
        <v>6253</v>
      </c>
    </row>
    <row r="298" spans="1:8">
      <c r="A298" t="s">
        <v>5887</v>
      </c>
      <c r="B298">
        <v>0.964</v>
      </c>
      <c r="C298">
        <v>0.8129999999999999</v>
      </c>
      <c r="D298" t="s">
        <v>6245</v>
      </c>
      <c r="E298">
        <v>965.7</v>
      </c>
      <c r="F298">
        <v>103.8</v>
      </c>
      <c r="G298">
        <v>69.90000000000001</v>
      </c>
      <c r="H298" t="s">
        <v>6258</v>
      </c>
    </row>
    <row r="299" spans="1:8">
      <c r="A299" t="s">
        <v>5888</v>
      </c>
      <c r="B299">
        <v>0.896</v>
      </c>
      <c r="C299">
        <v>0.852</v>
      </c>
      <c r="D299" t="s">
        <v>6245</v>
      </c>
      <c r="E299">
        <v>483.6</v>
      </c>
      <c r="F299">
        <v>8.5</v>
      </c>
      <c r="G299">
        <v>100</v>
      </c>
      <c r="H299" t="s">
        <v>6278</v>
      </c>
    </row>
    <row r="300" spans="1:8">
      <c r="A300" t="s">
        <v>5889</v>
      </c>
      <c r="B300">
        <v>0.721</v>
      </c>
      <c r="C300">
        <v>0.716</v>
      </c>
      <c r="D300" t="s">
        <v>6245</v>
      </c>
      <c r="E300">
        <v>494.2</v>
      </c>
      <c r="F300">
        <v>1.2</v>
      </c>
      <c r="G300">
        <v>100</v>
      </c>
      <c r="H300" t="s">
        <v>6255</v>
      </c>
    </row>
    <row r="301" spans="1:8">
      <c r="A301" t="s">
        <v>5889</v>
      </c>
      <c r="B301">
        <v>0.759</v>
      </c>
      <c r="C301">
        <v>0.715</v>
      </c>
      <c r="D301" t="s">
        <v>6244</v>
      </c>
      <c r="E301">
        <v>499.6</v>
      </c>
      <c r="F301">
        <v>2.4</v>
      </c>
      <c r="G301">
        <v>100</v>
      </c>
      <c r="H301" t="s">
        <v>6253</v>
      </c>
    </row>
    <row r="302" spans="1:8">
      <c r="A302" t="s">
        <v>5890</v>
      </c>
      <c r="B302">
        <v>0.521</v>
      </c>
      <c r="C302">
        <v>0.717</v>
      </c>
      <c r="D302" t="s">
        <v>6244</v>
      </c>
      <c r="E302">
        <v>500.9</v>
      </c>
      <c r="F302">
        <v>1.2</v>
      </c>
      <c r="G302">
        <v>100</v>
      </c>
      <c r="H302" t="s">
        <v>6253</v>
      </c>
    </row>
    <row r="303" spans="1:8">
      <c r="A303" t="s">
        <v>5890</v>
      </c>
      <c r="B303">
        <v>0.768</v>
      </c>
      <c r="C303">
        <v>0.769</v>
      </c>
      <c r="D303" t="s">
        <v>6245</v>
      </c>
      <c r="E303">
        <v>499.6</v>
      </c>
      <c r="F303">
        <v>1.2</v>
      </c>
      <c r="G303">
        <v>100</v>
      </c>
      <c r="H303" t="s">
        <v>6253</v>
      </c>
    </row>
    <row r="304" spans="1:8">
      <c r="A304" t="s">
        <v>5891</v>
      </c>
      <c r="B304">
        <v>0.508</v>
      </c>
      <c r="C304">
        <v>0.615</v>
      </c>
      <c r="D304" t="s">
        <v>6244</v>
      </c>
      <c r="E304">
        <v>518.8</v>
      </c>
      <c r="F304">
        <v>77</v>
      </c>
      <c r="G304">
        <v>81.90000000000001</v>
      </c>
      <c r="H304" t="s">
        <v>6279</v>
      </c>
    </row>
    <row r="305" spans="1:8">
      <c r="A305" t="s">
        <v>5891</v>
      </c>
      <c r="B305">
        <v>0.829</v>
      </c>
      <c r="C305">
        <v>0.794</v>
      </c>
      <c r="D305" t="s">
        <v>6245</v>
      </c>
      <c r="E305">
        <v>423.5</v>
      </c>
      <c r="F305">
        <v>1.3</v>
      </c>
      <c r="G305">
        <v>100</v>
      </c>
      <c r="H305" t="s">
        <v>6265</v>
      </c>
    </row>
    <row r="306" spans="1:8">
      <c r="A306" t="s">
        <v>5892</v>
      </c>
      <c r="B306">
        <v>0.983</v>
      </c>
      <c r="C306">
        <v>0.797</v>
      </c>
      <c r="D306" t="s">
        <v>6245</v>
      </c>
      <c r="E306">
        <v>966</v>
      </c>
      <c r="F306">
        <v>103</v>
      </c>
      <c r="G306">
        <v>74</v>
      </c>
      <c r="H306" t="s">
        <v>6264</v>
      </c>
    </row>
    <row r="307" spans="1:8">
      <c r="A307" t="s">
        <v>5893</v>
      </c>
      <c r="B307">
        <v>0.799</v>
      </c>
      <c r="C307">
        <v>0.846</v>
      </c>
      <c r="D307" t="s">
        <v>6245</v>
      </c>
      <c r="E307">
        <v>452.5</v>
      </c>
      <c r="F307">
        <v>0</v>
      </c>
      <c r="H307" t="s">
        <v>6265</v>
      </c>
    </row>
    <row r="308" spans="1:8">
      <c r="A308" t="s">
        <v>5894</v>
      </c>
      <c r="B308">
        <v>0.8110000000000001</v>
      </c>
      <c r="C308">
        <v>0.894</v>
      </c>
      <c r="D308" t="s">
        <v>6245</v>
      </c>
      <c r="E308">
        <v>535.9</v>
      </c>
      <c r="F308">
        <v>1.1</v>
      </c>
      <c r="G308">
        <v>0</v>
      </c>
      <c r="H308" t="s">
        <v>6255</v>
      </c>
    </row>
    <row r="309" spans="1:8">
      <c r="A309" t="s">
        <v>5895</v>
      </c>
      <c r="B309">
        <v>0.9429999999999999</v>
      </c>
      <c r="C309">
        <v>1.008</v>
      </c>
      <c r="D309" t="s">
        <v>6245</v>
      </c>
      <c r="E309">
        <v>707</v>
      </c>
      <c r="F309">
        <v>15.3</v>
      </c>
      <c r="G309">
        <v>79</v>
      </c>
      <c r="H309" t="s">
        <v>6277</v>
      </c>
    </row>
    <row r="310" spans="1:8">
      <c r="A310" t="s">
        <v>5896</v>
      </c>
      <c r="B310">
        <v>0.782</v>
      </c>
      <c r="C310">
        <v>0.865</v>
      </c>
      <c r="D310" t="s">
        <v>6245</v>
      </c>
      <c r="E310">
        <v>524.7</v>
      </c>
      <c r="F310">
        <v>4.8</v>
      </c>
      <c r="G310">
        <v>100</v>
      </c>
      <c r="H310" t="s">
        <v>6253</v>
      </c>
    </row>
    <row r="311" spans="1:8">
      <c r="A311" t="s">
        <v>5897</v>
      </c>
      <c r="B311">
        <v>0.821</v>
      </c>
      <c r="C311">
        <v>0.896</v>
      </c>
      <c r="D311" t="s">
        <v>6245</v>
      </c>
      <c r="E311">
        <v>520.3</v>
      </c>
      <c r="F311">
        <v>0</v>
      </c>
      <c r="H311" t="s">
        <v>6253</v>
      </c>
    </row>
    <row r="312" spans="1:8">
      <c r="A312" t="s">
        <v>5898</v>
      </c>
      <c r="B312">
        <v>0.667</v>
      </c>
      <c r="C312">
        <v>0.736</v>
      </c>
      <c r="D312" t="s">
        <v>6244</v>
      </c>
      <c r="E312">
        <v>510.5</v>
      </c>
      <c r="F312">
        <v>9.699999999999999</v>
      </c>
      <c r="G312">
        <v>100</v>
      </c>
      <c r="H312" t="s">
        <v>6253</v>
      </c>
    </row>
    <row r="313" spans="1:8">
      <c r="A313" t="s">
        <v>5898</v>
      </c>
      <c r="B313">
        <v>0.763</v>
      </c>
      <c r="C313">
        <v>0.758</v>
      </c>
      <c r="D313" t="s">
        <v>6245</v>
      </c>
      <c r="E313">
        <v>531.5</v>
      </c>
      <c r="F313">
        <v>8.5</v>
      </c>
      <c r="G313">
        <v>100</v>
      </c>
      <c r="H313" t="s">
        <v>6253</v>
      </c>
    </row>
    <row r="314" spans="1:8">
      <c r="A314" t="s">
        <v>5899</v>
      </c>
      <c r="B314">
        <v>0.702</v>
      </c>
      <c r="C314">
        <v>0.782</v>
      </c>
      <c r="D314" t="s">
        <v>6244</v>
      </c>
      <c r="E314">
        <v>503.2</v>
      </c>
      <c r="F314">
        <v>11</v>
      </c>
      <c r="G314">
        <v>100</v>
      </c>
      <c r="H314" t="s">
        <v>6255</v>
      </c>
    </row>
    <row r="315" spans="1:8">
      <c r="A315" t="s">
        <v>5899</v>
      </c>
      <c r="B315">
        <v>0.891</v>
      </c>
      <c r="C315">
        <v>0.879</v>
      </c>
      <c r="D315" t="s">
        <v>6245</v>
      </c>
      <c r="E315">
        <v>581.9</v>
      </c>
      <c r="F315">
        <v>10.9</v>
      </c>
      <c r="G315">
        <v>100</v>
      </c>
      <c r="H315" t="s">
        <v>6254</v>
      </c>
    </row>
    <row r="316" spans="1:8">
      <c r="A316" t="s">
        <v>5900</v>
      </c>
      <c r="B316">
        <v>0.618</v>
      </c>
      <c r="C316">
        <v>0.838</v>
      </c>
      <c r="D316" t="s">
        <v>6244</v>
      </c>
      <c r="E316">
        <v>530.6</v>
      </c>
      <c r="F316">
        <v>3.5</v>
      </c>
      <c r="G316">
        <v>69.3</v>
      </c>
      <c r="H316" t="s">
        <v>6254</v>
      </c>
    </row>
    <row r="317" spans="1:8">
      <c r="A317" t="s">
        <v>5900</v>
      </c>
      <c r="B317">
        <v>0.9320000000000001</v>
      </c>
      <c r="C317">
        <v>1.021</v>
      </c>
      <c r="D317" t="s">
        <v>6245</v>
      </c>
      <c r="E317">
        <v>728.6</v>
      </c>
      <c r="F317">
        <v>9.300000000000001</v>
      </c>
      <c r="G317">
        <v>65.5</v>
      </c>
      <c r="H317" t="s">
        <v>6264</v>
      </c>
    </row>
    <row r="318" spans="1:8">
      <c r="A318" t="s">
        <v>5901</v>
      </c>
      <c r="B318">
        <v>0.834</v>
      </c>
      <c r="C318">
        <v>0.91</v>
      </c>
      <c r="D318" t="s">
        <v>6244</v>
      </c>
      <c r="E318">
        <v>703</v>
      </c>
      <c r="F318">
        <v>2.3</v>
      </c>
      <c r="G318">
        <v>53</v>
      </c>
      <c r="H318" t="s">
        <v>6257</v>
      </c>
    </row>
    <row r="319" spans="1:8">
      <c r="A319" t="s">
        <v>5901</v>
      </c>
      <c r="B319">
        <v>0.9320000000000001</v>
      </c>
      <c r="C319">
        <v>1.022</v>
      </c>
      <c r="D319" t="s">
        <v>6245</v>
      </c>
      <c r="E319">
        <v>725.2</v>
      </c>
      <c r="F319">
        <v>1.2</v>
      </c>
      <c r="G319">
        <v>100</v>
      </c>
      <c r="H319" t="s">
        <v>6264</v>
      </c>
    </row>
    <row r="320" spans="1:8">
      <c r="A320" t="s">
        <v>5902</v>
      </c>
      <c r="B320">
        <v>0.886</v>
      </c>
      <c r="C320">
        <v>1.009</v>
      </c>
      <c r="D320" t="s">
        <v>6245</v>
      </c>
      <c r="E320">
        <v>710.4</v>
      </c>
      <c r="F320">
        <v>1.1</v>
      </c>
      <c r="G320">
        <v>0</v>
      </c>
      <c r="H320" t="s">
        <v>6264</v>
      </c>
    </row>
    <row r="321" spans="1:8">
      <c r="A321" t="s">
        <v>5902</v>
      </c>
      <c r="B321">
        <v>0.925</v>
      </c>
      <c r="C321">
        <v>0.994</v>
      </c>
      <c r="D321" t="s">
        <v>6244</v>
      </c>
      <c r="E321">
        <v>770.2</v>
      </c>
      <c r="F321">
        <v>14</v>
      </c>
      <c r="G321">
        <v>69.3</v>
      </c>
      <c r="H321" t="s">
        <v>6264</v>
      </c>
    </row>
    <row r="322" spans="1:8">
      <c r="A322" t="s">
        <v>5903</v>
      </c>
      <c r="B322">
        <v>0.959</v>
      </c>
      <c r="C322">
        <v>0.981</v>
      </c>
      <c r="D322" t="s">
        <v>6245</v>
      </c>
      <c r="E322">
        <v>751.6</v>
      </c>
      <c r="F322">
        <v>20.4</v>
      </c>
      <c r="G322">
        <v>84.3</v>
      </c>
      <c r="H322" t="s">
        <v>6257</v>
      </c>
    </row>
    <row r="323" spans="1:8">
      <c r="A323" t="s">
        <v>5904</v>
      </c>
      <c r="B323">
        <v>0.955</v>
      </c>
      <c r="C323">
        <v>1.035</v>
      </c>
      <c r="D323" t="s">
        <v>6245</v>
      </c>
      <c r="E323">
        <v>826.4</v>
      </c>
      <c r="F323">
        <v>22.8</v>
      </c>
      <c r="G323">
        <v>53</v>
      </c>
      <c r="H323" t="s">
        <v>6263</v>
      </c>
    </row>
    <row r="324" spans="1:8">
      <c r="A324" t="s">
        <v>5905</v>
      </c>
      <c r="B324">
        <v>0.912</v>
      </c>
      <c r="C324">
        <v>0.994</v>
      </c>
      <c r="D324" t="s">
        <v>6245</v>
      </c>
      <c r="E324">
        <v>812.2</v>
      </c>
      <c r="F324">
        <v>20.6</v>
      </c>
      <c r="G324">
        <v>94.8</v>
      </c>
      <c r="H324" t="s">
        <v>6274</v>
      </c>
    </row>
    <row r="325" spans="1:8">
      <c r="A325" t="s">
        <v>5906</v>
      </c>
      <c r="B325">
        <v>0.546</v>
      </c>
      <c r="C325">
        <v>0.537</v>
      </c>
      <c r="D325" t="s">
        <v>6246</v>
      </c>
      <c r="E325">
        <v>502.5</v>
      </c>
      <c r="F325">
        <v>46.2</v>
      </c>
      <c r="G325">
        <v>83.8</v>
      </c>
      <c r="H325" t="s">
        <v>6255</v>
      </c>
    </row>
    <row r="326" spans="1:8">
      <c r="A326" t="s">
        <v>5906</v>
      </c>
      <c r="B326">
        <v>0.931</v>
      </c>
      <c r="C326">
        <v>0.981</v>
      </c>
      <c r="D326" t="s">
        <v>6245</v>
      </c>
      <c r="E326">
        <v>715.6</v>
      </c>
      <c r="F326">
        <v>21.8</v>
      </c>
      <c r="G326">
        <v>55.4</v>
      </c>
      <c r="H326" t="s">
        <v>6254</v>
      </c>
    </row>
    <row r="327" spans="1:8">
      <c r="A327" t="s">
        <v>5906</v>
      </c>
      <c r="B327">
        <v>0.9399999999999999</v>
      </c>
      <c r="C327">
        <v>0.894</v>
      </c>
      <c r="D327" t="s">
        <v>6244</v>
      </c>
      <c r="E327">
        <v>517</v>
      </c>
      <c r="F327">
        <v>15.6</v>
      </c>
      <c r="G327">
        <v>93.09999999999999</v>
      </c>
      <c r="H327" t="s">
        <v>6278</v>
      </c>
    </row>
    <row r="328" spans="1:8">
      <c r="A328" t="s">
        <v>5907</v>
      </c>
      <c r="B328">
        <v>0.961</v>
      </c>
      <c r="C328">
        <v>0.964</v>
      </c>
      <c r="D328" t="s">
        <v>6245</v>
      </c>
      <c r="E328">
        <v>658.3</v>
      </c>
      <c r="F328">
        <v>15.6</v>
      </c>
      <c r="G328">
        <v>93.2</v>
      </c>
      <c r="H328" t="s">
        <v>6257</v>
      </c>
    </row>
    <row r="329" spans="1:8">
      <c r="A329" t="s">
        <v>5908</v>
      </c>
      <c r="B329">
        <v>0.758</v>
      </c>
      <c r="C329">
        <v>0.712</v>
      </c>
      <c r="D329" t="s">
        <v>6244</v>
      </c>
      <c r="E329">
        <v>524.3</v>
      </c>
      <c r="F329">
        <v>9.699999999999999</v>
      </c>
      <c r="G329">
        <v>100</v>
      </c>
      <c r="H329" t="s">
        <v>6253</v>
      </c>
    </row>
    <row r="330" spans="1:8">
      <c r="A330" t="s">
        <v>5908</v>
      </c>
      <c r="B330">
        <v>0.8</v>
      </c>
      <c r="C330">
        <v>0.716</v>
      </c>
      <c r="D330" t="s">
        <v>6245</v>
      </c>
      <c r="E330">
        <v>527.1</v>
      </c>
      <c r="F330">
        <v>10.8</v>
      </c>
      <c r="G330">
        <v>90.09999999999999</v>
      </c>
      <c r="H330" t="s">
        <v>6253</v>
      </c>
    </row>
    <row r="331" spans="1:8">
      <c r="A331" t="s">
        <v>5909</v>
      </c>
      <c r="B331">
        <v>0.678</v>
      </c>
      <c r="C331">
        <v>0.764</v>
      </c>
      <c r="D331" t="s">
        <v>6244</v>
      </c>
      <c r="E331">
        <v>577.2</v>
      </c>
      <c r="F331">
        <v>12.2</v>
      </c>
      <c r="G331">
        <v>100</v>
      </c>
      <c r="H331" t="s">
        <v>6255</v>
      </c>
    </row>
    <row r="332" spans="1:8">
      <c r="A332" t="s">
        <v>5909</v>
      </c>
      <c r="B332">
        <v>0.9350000000000001</v>
      </c>
      <c r="C332">
        <v>0.842</v>
      </c>
      <c r="D332" t="s">
        <v>6245</v>
      </c>
      <c r="E332">
        <v>735</v>
      </c>
      <c r="F332">
        <v>55</v>
      </c>
      <c r="G332">
        <v>66.40000000000001</v>
      </c>
      <c r="H332" t="s">
        <v>6251</v>
      </c>
    </row>
    <row r="333" spans="1:8">
      <c r="A333" t="s">
        <v>5910</v>
      </c>
      <c r="B333">
        <v>0.722</v>
      </c>
      <c r="C333">
        <v>0.665</v>
      </c>
      <c r="D333" t="s">
        <v>6245</v>
      </c>
      <c r="E333">
        <v>601.6</v>
      </c>
      <c r="F333">
        <v>3.6</v>
      </c>
      <c r="G333">
        <v>100</v>
      </c>
      <c r="H333" t="s">
        <v>6254</v>
      </c>
    </row>
    <row r="334" spans="1:8">
      <c r="A334" t="s">
        <v>5910</v>
      </c>
      <c r="B334">
        <v>0.778</v>
      </c>
      <c r="C334">
        <v>0.654</v>
      </c>
      <c r="D334" t="s">
        <v>6244</v>
      </c>
      <c r="E334">
        <v>579.1</v>
      </c>
      <c r="F334">
        <v>4.7</v>
      </c>
      <c r="G334">
        <v>77.2</v>
      </c>
      <c r="H334" t="s">
        <v>6253</v>
      </c>
    </row>
    <row r="335" spans="1:8">
      <c r="A335" t="s">
        <v>5911</v>
      </c>
      <c r="B335">
        <v>0.8</v>
      </c>
      <c r="C335">
        <v>0.707</v>
      </c>
      <c r="D335" t="s">
        <v>6244</v>
      </c>
      <c r="E335">
        <v>579.8</v>
      </c>
      <c r="F335">
        <v>1.2</v>
      </c>
      <c r="G335">
        <v>100</v>
      </c>
      <c r="H335" t="s">
        <v>6254</v>
      </c>
    </row>
    <row r="336" spans="1:8">
      <c r="A336" t="s">
        <v>5911</v>
      </c>
      <c r="B336">
        <v>0.852</v>
      </c>
      <c r="C336">
        <v>0.709</v>
      </c>
      <c r="D336" t="s">
        <v>6245</v>
      </c>
      <c r="E336">
        <v>543.5</v>
      </c>
      <c r="F336">
        <v>4.8</v>
      </c>
      <c r="G336">
        <v>100</v>
      </c>
      <c r="H336" t="s">
        <v>6254</v>
      </c>
    </row>
    <row r="337" spans="1:8">
      <c r="A337" t="s">
        <v>5912</v>
      </c>
      <c r="B337">
        <v>0.799</v>
      </c>
      <c r="C337">
        <v>0.869</v>
      </c>
      <c r="D337" t="s">
        <v>6244</v>
      </c>
      <c r="E337">
        <v>950.6</v>
      </c>
      <c r="F337">
        <v>48</v>
      </c>
      <c r="G337">
        <v>52.8</v>
      </c>
      <c r="H337" t="s">
        <v>6259</v>
      </c>
    </row>
    <row r="338" spans="1:8">
      <c r="A338" t="s">
        <v>5912</v>
      </c>
      <c r="B338">
        <v>0.95</v>
      </c>
      <c r="C338">
        <v>0.899</v>
      </c>
      <c r="D338" t="s">
        <v>6245</v>
      </c>
      <c r="E338">
        <v>999.2</v>
      </c>
      <c r="F338">
        <v>89.8</v>
      </c>
      <c r="G338">
        <v>70.09999999999999</v>
      </c>
      <c r="H338" t="s">
        <v>6263</v>
      </c>
    </row>
    <row r="339" spans="1:8">
      <c r="A339" t="s">
        <v>5913</v>
      </c>
      <c r="B339">
        <v>0.887</v>
      </c>
      <c r="C339">
        <v>0.838</v>
      </c>
      <c r="D339" t="s">
        <v>6245</v>
      </c>
      <c r="E339">
        <v>614.5</v>
      </c>
      <c r="F339">
        <v>25.4</v>
      </c>
      <c r="G339">
        <v>100</v>
      </c>
      <c r="H339" t="s">
        <v>6253</v>
      </c>
    </row>
    <row r="340" spans="1:8">
      <c r="A340" t="s">
        <v>5914</v>
      </c>
      <c r="B340">
        <v>0.924</v>
      </c>
      <c r="C340">
        <v>0.983</v>
      </c>
      <c r="D340" t="s">
        <v>6244</v>
      </c>
      <c r="E340">
        <v>770.7</v>
      </c>
      <c r="F340">
        <v>8.199999999999999</v>
      </c>
      <c r="G340">
        <v>73.8</v>
      </c>
      <c r="H340" t="s">
        <v>6264</v>
      </c>
    </row>
    <row r="341" spans="1:8">
      <c r="A341" t="s">
        <v>5914</v>
      </c>
      <c r="B341">
        <v>0.963</v>
      </c>
      <c r="C341">
        <v>1.026</v>
      </c>
      <c r="D341" t="s">
        <v>6245</v>
      </c>
      <c r="E341">
        <v>843.7</v>
      </c>
      <c r="F341">
        <v>29.6</v>
      </c>
      <c r="G341">
        <v>45.4</v>
      </c>
      <c r="H341" t="s">
        <v>6264</v>
      </c>
    </row>
    <row r="342" spans="1:8">
      <c r="A342" t="s">
        <v>5915</v>
      </c>
      <c r="B342">
        <v>0.706</v>
      </c>
      <c r="C342">
        <v>0.896</v>
      </c>
      <c r="D342" t="s">
        <v>6244</v>
      </c>
      <c r="E342">
        <v>643</v>
      </c>
      <c r="F342">
        <v>12</v>
      </c>
      <c r="G342">
        <v>82.2</v>
      </c>
      <c r="H342" t="s">
        <v>6251</v>
      </c>
    </row>
    <row r="343" spans="1:8">
      <c r="A343" t="s">
        <v>5915</v>
      </c>
      <c r="B343">
        <v>0.922</v>
      </c>
      <c r="C343">
        <v>1.002</v>
      </c>
      <c r="D343" t="s">
        <v>6245</v>
      </c>
      <c r="E343">
        <v>681</v>
      </c>
      <c r="F343">
        <v>9.4</v>
      </c>
      <c r="G343">
        <v>77.2</v>
      </c>
      <c r="H343" t="s">
        <v>6264</v>
      </c>
    </row>
    <row r="344" spans="1:8">
      <c r="A344" t="s">
        <v>5916</v>
      </c>
      <c r="B344">
        <v>0.8120000000000001</v>
      </c>
      <c r="C344">
        <v>0.827</v>
      </c>
      <c r="D344" t="s">
        <v>6245</v>
      </c>
      <c r="E344">
        <v>527.8</v>
      </c>
      <c r="F344">
        <v>2.4</v>
      </c>
      <c r="G344">
        <v>100</v>
      </c>
      <c r="H344" t="s">
        <v>6253</v>
      </c>
    </row>
    <row r="345" spans="1:8">
      <c r="A345" t="s">
        <v>5916</v>
      </c>
      <c r="B345">
        <v>0.839</v>
      </c>
      <c r="C345">
        <v>0.824</v>
      </c>
      <c r="D345" t="s">
        <v>6244</v>
      </c>
      <c r="E345">
        <v>606.5</v>
      </c>
      <c r="F345">
        <v>19.8</v>
      </c>
      <c r="G345">
        <v>73</v>
      </c>
      <c r="H345" t="s">
        <v>6253</v>
      </c>
    </row>
    <row r="346" spans="1:8">
      <c r="A346" t="s">
        <v>5917</v>
      </c>
      <c r="B346">
        <v>0.6909999999999999</v>
      </c>
      <c r="C346">
        <v>0.784</v>
      </c>
      <c r="D346" t="s">
        <v>6244</v>
      </c>
      <c r="E346">
        <v>524.1</v>
      </c>
      <c r="F346">
        <v>7.2</v>
      </c>
      <c r="G346">
        <v>100</v>
      </c>
      <c r="H346" t="s">
        <v>6253</v>
      </c>
    </row>
    <row r="347" spans="1:8">
      <c r="A347" t="s">
        <v>5917</v>
      </c>
      <c r="B347">
        <v>0.785</v>
      </c>
      <c r="C347">
        <v>0.833</v>
      </c>
      <c r="D347" t="s">
        <v>6245</v>
      </c>
      <c r="E347">
        <v>533.5</v>
      </c>
      <c r="F347">
        <v>4.8</v>
      </c>
      <c r="G347">
        <v>100</v>
      </c>
      <c r="H347" t="s">
        <v>6253</v>
      </c>
    </row>
    <row r="348" spans="1:8">
      <c r="A348" t="s">
        <v>5918</v>
      </c>
      <c r="B348">
        <v>0.75</v>
      </c>
      <c r="C348">
        <v>0.8120000000000001</v>
      </c>
      <c r="D348" t="s">
        <v>6245</v>
      </c>
      <c r="E348">
        <v>545.5</v>
      </c>
      <c r="F348">
        <v>3.6</v>
      </c>
      <c r="G348">
        <v>100</v>
      </c>
      <c r="H348" t="s">
        <v>6253</v>
      </c>
    </row>
    <row r="349" spans="1:8">
      <c r="A349" t="s">
        <v>5918</v>
      </c>
      <c r="B349">
        <v>0.906</v>
      </c>
      <c r="C349">
        <v>0.769</v>
      </c>
      <c r="D349" t="s">
        <v>6244</v>
      </c>
      <c r="E349">
        <v>654.6</v>
      </c>
      <c r="F349">
        <v>42.3</v>
      </c>
      <c r="G349">
        <v>100</v>
      </c>
      <c r="H349" t="s">
        <v>6253</v>
      </c>
    </row>
    <row r="350" spans="1:8">
      <c r="A350" t="s">
        <v>5919</v>
      </c>
      <c r="B350">
        <v>0.806</v>
      </c>
      <c r="C350">
        <v>0.926</v>
      </c>
      <c r="D350" t="s">
        <v>6245</v>
      </c>
      <c r="E350">
        <v>1173.3</v>
      </c>
      <c r="F350">
        <v>87.09999999999999</v>
      </c>
      <c r="G350">
        <v>45.8</v>
      </c>
      <c r="H350" t="s">
        <v>6280</v>
      </c>
    </row>
    <row r="351" spans="1:8">
      <c r="A351" t="s">
        <v>5920</v>
      </c>
      <c r="B351">
        <v>0.616</v>
      </c>
      <c r="C351">
        <v>0.056</v>
      </c>
      <c r="D351" t="s">
        <v>6244</v>
      </c>
      <c r="E351">
        <v>291.1</v>
      </c>
      <c r="F351">
        <v>88.90000000000001</v>
      </c>
      <c r="G351">
        <v>89.09999999999999</v>
      </c>
    </row>
    <row r="352" spans="1:8">
      <c r="A352" t="s">
        <v>5921</v>
      </c>
      <c r="B352">
        <v>0.925</v>
      </c>
      <c r="C352">
        <v>1.009</v>
      </c>
      <c r="D352" t="s">
        <v>6244</v>
      </c>
      <c r="E352">
        <v>736.2</v>
      </c>
      <c r="F352">
        <v>15.2</v>
      </c>
      <c r="G352">
        <v>71.7</v>
      </c>
      <c r="H352" t="s">
        <v>6264</v>
      </c>
    </row>
    <row r="353" spans="1:8">
      <c r="A353" t="s">
        <v>5921</v>
      </c>
      <c r="B353">
        <v>0.928</v>
      </c>
      <c r="C353">
        <v>1.018</v>
      </c>
      <c r="D353" t="s">
        <v>6245</v>
      </c>
      <c r="E353">
        <v>735</v>
      </c>
      <c r="F353">
        <v>14.2</v>
      </c>
      <c r="G353">
        <v>84.90000000000001</v>
      </c>
      <c r="H353" t="s">
        <v>6264</v>
      </c>
    </row>
    <row r="354" spans="1:8">
      <c r="A354" t="s">
        <v>5922</v>
      </c>
      <c r="B354">
        <v>0.89</v>
      </c>
      <c r="C354">
        <v>0.74</v>
      </c>
      <c r="D354" t="s">
        <v>6244</v>
      </c>
      <c r="E354">
        <v>623.3</v>
      </c>
      <c r="F354">
        <v>5.8</v>
      </c>
      <c r="G354">
        <v>62.8</v>
      </c>
      <c r="H354" t="s">
        <v>6254</v>
      </c>
    </row>
    <row r="355" spans="1:8">
      <c r="A355" t="s">
        <v>5922</v>
      </c>
      <c r="B355">
        <v>0.998</v>
      </c>
      <c r="C355">
        <v>0.8</v>
      </c>
      <c r="D355" t="s">
        <v>6245</v>
      </c>
      <c r="E355">
        <v>1312.5</v>
      </c>
      <c r="F355">
        <v>224</v>
      </c>
      <c r="G355">
        <v>89</v>
      </c>
      <c r="H355" t="s">
        <v>6281</v>
      </c>
    </row>
    <row r="356" spans="1:8">
      <c r="A356" t="s">
        <v>5923</v>
      </c>
      <c r="B356">
        <v>0.919</v>
      </c>
      <c r="C356">
        <v>0.783</v>
      </c>
      <c r="D356" t="s">
        <v>6245</v>
      </c>
      <c r="E356">
        <v>798.9</v>
      </c>
      <c r="F356">
        <v>41.9</v>
      </c>
      <c r="G356">
        <v>56.1</v>
      </c>
      <c r="H356" t="s">
        <v>6254</v>
      </c>
    </row>
    <row r="357" spans="1:8">
      <c r="A357" t="s">
        <v>5924</v>
      </c>
      <c r="B357">
        <v>0.902</v>
      </c>
      <c r="C357">
        <v>0.778</v>
      </c>
      <c r="D357" t="s">
        <v>6244</v>
      </c>
      <c r="E357">
        <v>656.8</v>
      </c>
      <c r="F357">
        <v>37.2</v>
      </c>
      <c r="G357">
        <v>94.2</v>
      </c>
      <c r="H357" t="s">
        <v>6254</v>
      </c>
    </row>
    <row r="358" spans="1:8">
      <c r="A358" t="s">
        <v>5924</v>
      </c>
      <c r="B358">
        <v>0.951</v>
      </c>
      <c r="C358">
        <v>0.982</v>
      </c>
      <c r="D358" t="s">
        <v>6245</v>
      </c>
      <c r="E358">
        <v>700.1</v>
      </c>
      <c r="F358">
        <v>20.6</v>
      </c>
      <c r="G358">
        <v>58.5</v>
      </c>
      <c r="H358" t="s">
        <v>6251</v>
      </c>
    </row>
    <row r="359" spans="1:8">
      <c r="A359" t="s">
        <v>5925</v>
      </c>
      <c r="B359">
        <v>0.787</v>
      </c>
      <c r="C359">
        <v>0.907</v>
      </c>
      <c r="D359" t="s">
        <v>6244</v>
      </c>
      <c r="E359">
        <v>645.6</v>
      </c>
      <c r="F359">
        <v>7</v>
      </c>
      <c r="G359">
        <v>69.3</v>
      </c>
      <c r="H359" t="s">
        <v>6257</v>
      </c>
    </row>
    <row r="360" spans="1:8">
      <c r="A360" t="s">
        <v>5925</v>
      </c>
      <c r="B360">
        <v>0.9340000000000001</v>
      </c>
      <c r="C360">
        <v>0.9409999999999999</v>
      </c>
      <c r="D360" t="s">
        <v>6245</v>
      </c>
      <c r="E360">
        <v>619.9</v>
      </c>
      <c r="F360">
        <v>16.5</v>
      </c>
      <c r="G360">
        <v>80.5</v>
      </c>
      <c r="H360" t="s">
        <v>6257</v>
      </c>
    </row>
    <row r="361" spans="1:8">
      <c r="A361" t="s">
        <v>5926</v>
      </c>
      <c r="B361">
        <v>0.731</v>
      </c>
      <c r="C361">
        <v>0.75</v>
      </c>
      <c r="D361" t="s">
        <v>6244</v>
      </c>
      <c r="E361">
        <v>578.6</v>
      </c>
      <c r="F361">
        <v>1.2</v>
      </c>
      <c r="G361">
        <v>100</v>
      </c>
      <c r="H361" t="s">
        <v>6253</v>
      </c>
    </row>
    <row r="362" spans="1:8">
      <c r="A362" t="s">
        <v>5926</v>
      </c>
      <c r="B362">
        <v>0.777</v>
      </c>
      <c r="C362">
        <v>0.754</v>
      </c>
      <c r="D362" t="s">
        <v>6245</v>
      </c>
      <c r="E362">
        <v>556.3</v>
      </c>
      <c r="F362">
        <v>0</v>
      </c>
      <c r="H362" t="s">
        <v>6253</v>
      </c>
    </row>
    <row r="363" spans="1:8">
      <c r="A363" t="s">
        <v>5927</v>
      </c>
      <c r="B363">
        <v>0.769</v>
      </c>
      <c r="C363">
        <v>0.773</v>
      </c>
      <c r="D363" t="s">
        <v>6244</v>
      </c>
      <c r="E363">
        <v>491.6</v>
      </c>
      <c r="F363">
        <v>3.6</v>
      </c>
      <c r="G363">
        <v>100</v>
      </c>
      <c r="H363" t="s">
        <v>6255</v>
      </c>
    </row>
    <row r="364" spans="1:8">
      <c r="A364" t="s">
        <v>5927</v>
      </c>
      <c r="B364">
        <v>0.843</v>
      </c>
      <c r="C364">
        <v>0.8</v>
      </c>
      <c r="D364" t="s">
        <v>6245</v>
      </c>
      <c r="E364">
        <v>509.2</v>
      </c>
      <c r="F364">
        <v>6</v>
      </c>
      <c r="G364">
        <v>100</v>
      </c>
      <c r="H364" t="s">
        <v>6255</v>
      </c>
    </row>
    <row r="365" spans="1:8">
      <c r="A365" t="s">
        <v>5928</v>
      </c>
      <c r="B365">
        <v>0.507</v>
      </c>
      <c r="C365">
        <v>0.379</v>
      </c>
      <c r="D365" t="s">
        <v>6244</v>
      </c>
      <c r="E365">
        <v>988.8</v>
      </c>
      <c r="F365">
        <v>142.1</v>
      </c>
      <c r="G365">
        <v>84.2</v>
      </c>
      <c r="H365" t="s">
        <v>6264</v>
      </c>
    </row>
    <row r="366" spans="1:8">
      <c r="A366" t="s">
        <v>5928</v>
      </c>
      <c r="B366">
        <v>0.626</v>
      </c>
      <c r="C366">
        <v>-0.004</v>
      </c>
      <c r="D366" t="s">
        <v>6249</v>
      </c>
      <c r="E366">
        <v>604.1</v>
      </c>
      <c r="F366">
        <v>199.9</v>
      </c>
      <c r="G366">
        <v>70.8</v>
      </c>
      <c r="H366" t="s">
        <v>6265</v>
      </c>
    </row>
    <row r="367" spans="1:8">
      <c r="A367" t="s">
        <v>5928</v>
      </c>
      <c r="B367">
        <v>0.9389999999999999</v>
      </c>
      <c r="C367">
        <v>0.5590000000000001</v>
      </c>
      <c r="D367" t="s">
        <v>6245</v>
      </c>
      <c r="E367">
        <v>685.1</v>
      </c>
      <c r="F367">
        <v>79.2</v>
      </c>
      <c r="G367">
        <v>93.09999999999999</v>
      </c>
      <c r="H367" t="s">
        <v>6282</v>
      </c>
    </row>
    <row r="368" spans="1:8">
      <c r="A368" t="s">
        <v>5929</v>
      </c>
      <c r="B368">
        <v>0.774</v>
      </c>
      <c r="C368">
        <v>0.793</v>
      </c>
      <c r="D368" t="s">
        <v>6245</v>
      </c>
      <c r="E368">
        <v>515.3</v>
      </c>
      <c r="F368">
        <v>12.1</v>
      </c>
      <c r="G368">
        <v>100</v>
      </c>
      <c r="H368" t="s">
        <v>6265</v>
      </c>
    </row>
    <row r="369" spans="1:8">
      <c r="A369" t="s">
        <v>5930</v>
      </c>
      <c r="B369">
        <v>0.916</v>
      </c>
      <c r="C369">
        <v>0.965</v>
      </c>
      <c r="D369" t="s">
        <v>6245</v>
      </c>
      <c r="E369">
        <v>707.7</v>
      </c>
      <c r="F369">
        <v>7</v>
      </c>
      <c r="G369">
        <v>69.3</v>
      </c>
      <c r="H369" t="s">
        <v>6254</v>
      </c>
    </row>
    <row r="370" spans="1:8">
      <c r="A370" t="s">
        <v>5931</v>
      </c>
      <c r="B370">
        <v>0.602</v>
      </c>
      <c r="C370">
        <v>0.8120000000000001</v>
      </c>
      <c r="D370" t="s">
        <v>6244</v>
      </c>
      <c r="E370">
        <v>492.8</v>
      </c>
      <c r="F370">
        <v>12.7</v>
      </c>
      <c r="G370">
        <v>66.40000000000001</v>
      </c>
      <c r="H370" t="s">
        <v>6255</v>
      </c>
    </row>
    <row r="371" spans="1:8">
      <c r="A371" t="s">
        <v>5931</v>
      </c>
      <c r="B371">
        <v>0.796</v>
      </c>
      <c r="C371">
        <v>0.852</v>
      </c>
      <c r="D371" t="s">
        <v>6245</v>
      </c>
      <c r="E371">
        <v>589.5</v>
      </c>
      <c r="F371">
        <v>20.9</v>
      </c>
      <c r="G371">
        <v>69.3</v>
      </c>
      <c r="H371" t="s">
        <v>6253</v>
      </c>
    </row>
    <row r="372" spans="1:8">
      <c r="A372" t="s">
        <v>5932</v>
      </c>
      <c r="B372">
        <v>0.76</v>
      </c>
      <c r="C372">
        <v>0.759</v>
      </c>
      <c r="D372" t="s">
        <v>6245</v>
      </c>
      <c r="E372">
        <v>536.6</v>
      </c>
      <c r="F372">
        <v>9.699999999999999</v>
      </c>
      <c r="G372">
        <v>100</v>
      </c>
      <c r="H372" t="s">
        <v>6265</v>
      </c>
    </row>
    <row r="373" spans="1:8">
      <c r="A373" t="s">
        <v>5932</v>
      </c>
      <c r="B373">
        <v>0.772</v>
      </c>
      <c r="C373">
        <v>0.756</v>
      </c>
      <c r="D373" t="s">
        <v>6244</v>
      </c>
      <c r="E373">
        <v>571.4</v>
      </c>
      <c r="F373">
        <v>10.9</v>
      </c>
      <c r="G373">
        <v>100</v>
      </c>
      <c r="H373" t="s">
        <v>6255</v>
      </c>
    </row>
    <row r="374" spans="1:8">
      <c r="A374" t="s">
        <v>5933</v>
      </c>
      <c r="B374">
        <v>0.75</v>
      </c>
      <c r="C374">
        <v>0.855</v>
      </c>
      <c r="D374" t="s">
        <v>6245</v>
      </c>
      <c r="E374">
        <v>526.2</v>
      </c>
      <c r="F374">
        <v>4.8</v>
      </c>
      <c r="G374">
        <v>100</v>
      </c>
      <c r="H374" t="s">
        <v>6253</v>
      </c>
    </row>
    <row r="375" spans="1:8">
      <c r="A375" t="s">
        <v>5934</v>
      </c>
      <c r="B375">
        <v>0.676</v>
      </c>
      <c r="C375">
        <v>0.701</v>
      </c>
      <c r="D375" t="s">
        <v>6244</v>
      </c>
      <c r="E375">
        <v>539.1</v>
      </c>
      <c r="F375">
        <v>34.5</v>
      </c>
      <c r="G375">
        <v>84.5</v>
      </c>
      <c r="H375" t="s">
        <v>6255</v>
      </c>
    </row>
    <row r="376" spans="1:8">
      <c r="A376" t="s">
        <v>5934</v>
      </c>
      <c r="B376">
        <v>0.909</v>
      </c>
      <c r="C376">
        <v>0.781</v>
      </c>
      <c r="D376" t="s">
        <v>6245</v>
      </c>
      <c r="E376">
        <v>598.9</v>
      </c>
      <c r="F376">
        <v>46.9</v>
      </c>
      <c r="G376">
        <v>93.2</v>
      </c>
      <c r="H376" t="s">
        <v>6274</v>
      </c>
    </row>
    <row r="377" spans="1:8">
      <c r="A377" t="s">
        <v>5935</v>
      </c>
      <c r="B377">
        <v>0.5629999999999999</v>
      </c>
      <c r="C377">
        <v>0.77</v>
      </c>
      <c r="D377" t="s">
        <v>6244</v>
      </c>
      <c r="E377">
        <v>538.4</v>
      </c>
      <c r="F377">
        <v>8.5</v>
      </c>
      <c r="G377">
        <v>100</v>
      </c>
      <c r="H377" t="s">
        <v>6253</v>
      </c>
    </row>
    <row r="378" spans="1:8">
      <c r="A378" t="s">
        <v>5935</v>
      </c>
      <c r="B378">
        <v>0.8</v>
      </c>
      <c r="C378">
        <v>0.886</v>
      </c>
      <c r="D378" t="s">
        <v>6245</v>
      </c>
      <c r="E378">
        <v>552.1</v>
      </c>
      <c r="F378">
        <v>3.4</v>
      </c>
      <c r="G378">
        <v>35.8</v>
      </c>
      <c r="H378" t="s">
        <v>6253</v>
      </c>
    </row>
    <row r="379" spans="1:8">
      <c r="A379" t="s">
        <v>5936</v>
      </c>
      <c r="B379">
        <v>0.711</v>
      </c>
      <c r="C379">
        <v>0.791</v>
      </c>
      <c r="D379" t="s">
        <v>6244</v>
      </c>
      <c r="E379">
        <v>544.2</v>
      </c>
      <c r="F379">
        <v>15.7</v>
      </c>
      <c r="G379">
        <v>100</v>
      </c>
      <c r="H379" t="s">
        <v>6255</v>
      </c>
    </row>
    <row r="380" spans="1:8">
      <c r="A380" t="s">
        <v>5936</v>
      </c>
      <c r="B380">
        <v>0.868</v>
      </c>
      <c r="C380">
        <v>0.858</v>
      </c>
      <c r="D380" t="s">
        <v>6245</v>
      </c>
      <c r="E380">
        <v>587.5</v>
      </c>
      <c r="F380">
        <v>17</v>
      </c>
      <c r="G380">
        <v>100</v>
      </c>
      <c r="H380" t="s">
        <v>6255</v>
      </c>
    </row>
    <row r="381" spans="1:8">
      <c r="A381" t="s">
        <v>5937</v>
      </c>
      <c r="B381">
        <v>0.718</v>
      </c>
      <c r="C381">
        <v>0.5570000000000001</v>
      </c>
      <c r="D381" t="s">
        <v>6244</v>
      </c>
      <c r="E381">
        <v>812.9</v>
      </c>
      <c r="F381">
        <v>109.4</v>
      </c>
      <c r="G381">
        <v>85.2</v>
      </c>
      <c r="H381" t="s">
        <v>6251</v>
      </c>
    </row>
    <row r="382" spans="1:8">
      <c r="A382" t="s">
        <v>5937</v>
      </c>
      <c r="B382">
        <v>0.868</v>
      </c>
      <c r="C382">
        <v>0.6830000000000001</v>
      </c>
      <c r="D382" t="s">
        <v>6245</v>
      </c>
      <c r="E382">
        <v>580.7</v>
      </c>
      <c r="F382">
        <v>26.9</v>
      </c>
      <c r="G382">
        <v>100</v>
      </c>
      <c r="H382" t="s">
        <v>6255</v>
      </c>
    </row>
    <row r="383" spans="1:8">
      <c r="A383" t="s">
        <v>5938</v>
      </c>
      <c r="B383">
        <v>0.75</v>
      </c>
      <c r="C383">
        <v>0.841</v>
      </c>
      <c r="D383" t="s">
        <v>6244</v>
      </c>
      <c r="E383">
        <v>525.2</v>
      </c>
      <c r="F383">
        <v>1.2</v>
      </c>
      <c r="G383">
        <v>100</v>
      </c>
      <c r="H383" t="s">
        <v>6253</v>
      </c>
    </row>
    <row r="384" spans="1:8">
      <c r="A384" t="s">
        <v>5938</v>
      </c>
      <c r="B384">
        <v>0.909</v>
      </c>
      <c r="C384">
        <v>0.928</v>
      </c>
      <c r="D384" t="s">
        <v>6245</v>
      </c>
      <c r="E384">
        <v>603.5</v>
      </c>
      <c r="F384">
        <v>14.5</v>
      </c>
      <c r="G384">
        <v>100</v>
      </c>
      <c r="H384" t="s">
        <v>6274</v>
      </c>
    </row>
    <row r="385" spans="1:8">
      <c r="A385" t="s">
        <v>5939</v>
      </c>
      <c r="B385">
        <v>0.976</v>
      </c>
      <c r="C385">
        <v>1.008</v>
      </c>
      <c r="D385" t="s">
        <v>6245</v>
      </c>
      <c r="E385">
        <v>801.4</v>
      </c>
      <c r="F385">
        <v>13</v>
      </c>
      <c r="G385">
        <v>67</v>
      </c>
      <c r="H385" t="s">
        <v>6264</v>
      </c>
    </row>
    <row r="386" spans="1:8">
      <c r="A386" t="s">
        <v>5940</v>
      </c>
      <c r="B386">
        <v>0.711</v>
      </c>
      <c r="C386">
        <v>0.858</v>
      </c>
      <c r="D386" t="s">
        <v>6244</v>
      </c>
      <c r="E386">
        <v>584.2</v>
      </c>
      <c r="F386">
        <v>7.1</v>
      </c>
      <c r="G386">
        <v>84.7</v>
      </c>
      <c r="H386" t="s">
        <v>6255</v>
      </c>
    </row>
    <row r="387" spans="1:8">
      <c r="A387" t="s">
        <v>5940</v>
      </c>
      <c r="B387">
        <v>0.829</v>
      </c>
      <c r="C387">
        <v>0.916</v>
      </c>
      <c r="D387" t="s">
        <v>6245</v>
      </c>
      <c r="E387">
        <v>580.9</v>
      </c>
      <c r="F387">
        <v>2.3</v>
      </c>
      <c r="G387">
        <v>53</v>
      </c>
      <c r="H387" t="s">
        <v>6253</v>
      </c>
    </row>
    <row r="388" spans="1:8">
      <c r="A388" t="s">
        <v>5941</v>
      </c>
      <c r="B388">
        <v>0.923</v>
      </c>
      <c r="C388">
        <v>0.93</v>
      </c>
      <c r="D388" t="s">
        <v>6245</v>
      </c>
      <c r="E388">
        <v>745.2</v>
      </c>
      <c r="F388">
        <v>27.5</v>
      </c>
      <c r="G388">
        <v>88.3</v>
      </c>
      <c r="H388" t="s">
        <v>6264</v>
      </c>
    </row>
    <row r="389" spans="1:8">
      <c r="A389" t="s">
        <v>5941</v>
      </c>
      <c r="B389">
        <v>0.949</v>
      </c>
      <c r="C389">
        <v>0.898</v>
      </c>
      <c r="D389" t="s">
        <v>6244</v>
      </c>
      <c r="E389">
        <v>689.7</v>
      </c>
      <c r="F389">
        <v>39.6</v>
      </c>
      <c r="G389">
        <v>70.2</v>
      </c>
      <c r="H389" t="s">
        <v>6268</v>
      </c>
    </row>
    <row r="390" spans="1:8">
      <c r="A390" t="s">
        <v>5942</v>
      </c>
      <c r="B390">
        <v>0.978</v>
      </c>
      <c r="C390">
        <v>1.121</v>
      </c>
      <c r="D390" t="s">
        <v>6245</v>
      </c>
      <c r="E390">
        <v>942</v>
      </c>
      <c r="F390">
        <v>22.9</v>
      </c>
      <c r="G390">
        <v>86</v>
      </c>
      <c r="H390" t="s">
        <v>6258</v>
      </c>
    </row>
    <row r="391" spans="1:8">
      <c r="A391" t="s">
        <v>5943</v>
      </c>
      <c r="B391">
        <v>0.948</v>
      </c>
      <c r="C391">
        <v>1.131</v>
      </c>
      <c r="D391" t="s">
        <v>6245</v>
      </c>
      <c r="E391">
        <v>923.8</v>
      </c>
      <c r="F391">
        <v>15.4</v>
      </c>
      <c r="G391">
        <v>79.2</v>
      </c>
      <c r="H391" t="s">
        <v>6258</v>
      </c>
    </row>
    <row r="392" spans="1:8">
      <c r="A392" t="s">
        <v>5943</v>
      </c>
      <c r="B392">
        <v>0.957</v>
      </c>
      <c r="C392">
        <v>1.072</v>
      </c>
      <c r="D392" t="s">
        <v>6244</v>
      </c>
      <c r="E392">
        <v>964.6</v>
      </c>
      <c r="F392">
        <v>43.9</v>
      </c>
      <c r="G392">
        <v>52.9</v>
      </c>
      <c r="H392" t="s">
        <v>6260</v>
      </c>
    </row>
    <row r="393" spans="1:8">
      <c r="A393" t="s">
        <v>5944</v>
      </c>
      <c r="B393">
        <v>0.87</v>
      </c>
      <c r="C393">
        <v>0.679</v>
      </c>
      <c r="D393" t="s">
        <v>6245</v>
      </c>
      <c r="E393">
        <v>939.9</v>
      </c>
      <c r="F393">
        <v>114.7</v>
      </c>
      <c r="G393">
        <v>71</v>
      </c>
      <c r="H393" t="s">
        <v>6278</v>
      </c>
    </row>
    <row r="394" spans="1:8">
      <c r="A394" t="s">
        <v>5944</v>
      </c>
      <c r="B394">
        <v>0.873</v>
      </c>
      <c r="C394">
        <v>0.671</v>
      </c>
      <c r="D394" t="s">
        <v>6244</v>
      </c>
      <c r="E394">
        <v>567.5</v>
      </c>
      <c r="F394">
        <v>4.8</v>
      </c>
      <c r="G394">
        <v>100</v>
      </c>
      <c r="H394" t="s">
        <v>6265</v>
      </c>
    </row>
    <row r="395" spans="1:8">
      <c r="A395" t="s">
        <v>5945</v>
      </c>
      <c r="B395">
        <v>0.91</v>
      </c>
      <c r="C395">
        <v>0.912</v>
      </c>
      <c r="D395" t="s">
        <v>6244</v>
      </c>
      <c r="E395">
        <v>801.1</v>
      </c>
      <c r="F395">
        <v>28.8</v>
      </c>
      <c r="G395">
        <v>58.7</v>
      </c>
      <c r="H395" t="s">
        <v>6264</v>
      </c>
    </row>
    <row r="396" spans="1:8">
      <c r="A396" t="s">
        <v>5945</v>
      </c>
      <c r="B396">
        <v>0.9419999999999999</v>
      </c>
      <c r="C396">
        <v>0.975</v>
      </c>
      <c r="D396" t="s">
        <v>6245</v>
      </c>
      <c r="E396">
        <v>799.3</v>
      </c>
      <c r="F396">
        <v>28.7</v>
      </c>
      <c r="G396">
        <v>92.5</v>
      </c>
      <c r="H396" t="s">
        <v>6264</v>
      </c>
    </row>
    <row r="397" spans="1:8">
      <c r="A397" t="s">
        <v>5946</v>
      </c>
      <c r="B397">
        <v>0.851</v>
      </c>
      <c r="C397">
        <v>0.72</v>
      </c>
      <c r="D397" t="s">
        <v>6244</v>
      </c>
      <c r="E397">
        <v>622.3</v>
      </c>
      <c r="F397">
        <v>13.2</v>
      </c>
      <c r="G397">
        <v>83.8</v>
      </c>
      <c r="H397" t="s">
        <v>6253</v>
      </c>
    </row>
    <row r="398" spans="1:8">
      <c r="A398" t="s">
        <v>5946</v>
      </c>
      <c r="B398">
        <v>0.979</v>
      </c>
      <c r="C398">
        <v>0.899</v>
      </c>
      <c r="D398" t="s">
        <v>6245</v>
      </c>
      <c r="E398">
        <v>1028.7</v>
      </c>
      <c r="F398">
        <v>89.40000000000001</v>
      </c>
      <c r="G398">
        <v>75.8</v>
      </c>
      <c r="H398" t="s">
        <v>6258</v>
      </c>
    </row>
    <row r="399" spans="1:8">
      <c r="A399" t="s">
        <v>5947</v>
      </c>
      <c r="B399">
        <v>0.969</v>
      </c>
      <c r="C399">
        <v>0.976</v>
      </c>
      <c r="D399" t="s">
        <v>6245</v>
      </c>
      <c r="E399">
        <v>717.7</v>
      </c>
      <c r="F399">
        <v>17.1</v>
      </c>
      <c r="G399">
        <v>49.9</v>
      </c>
      <c r="H399" t="s">
        <v>6264</v>
      </c>
    </row>
    <row r="400" spans="1:8">
      <c r="A400" t="s">
        <v>5948</v>
      </c>
      <c r="B400">
        <v>0.876</v>
      </c>
      <c r="C400">
        <v>1.033</v>
      </c>
      <c r="D400" t="s">
        <v>6245</v>
      </c>
      <c r="E400">
        <v>732.2</v>
      </c>
      <c r="F400">
        <v>0</v>
      </c>
      <c r="H400" t="s">
        <v>6251</v>
      </c>
    </row>
    <row r="401" spans="1:8">
      <c r="A401" t="s">
        <v>5949</v>
      </c>
      <c r="B401">
        <v>0.6820000000000001</v>
      </c>
      <c r="C401">
        <v>0.6870000000000001</v>
      </c>
      <c r="D401" t="s">
        <v>6244</v>
      </c>
      <c r="E401">
        <v>414</v>
      </c>
      <c r="F401">
        <v>1.2</v>
      </c>
      <c r="G401">
        <v>100</v>
      </c>
      <c r="H401" t="s">
        <v>6261</v>
      </c>
    </row>
    <row r="402" spans="1:8">
      <c r="A402" t="s">
        <v>5949</v>
      </c>
      <c r="B402">
        <v>0.8080000000000001</v>
      </c>
      <c r="C402">
        <v>0.8129999999999999</v>
      </c>
      <c r="D402" t="s">
        <v>6245</v>
      </c>
      <c r="E402">
        <v>545.9</v>
      </c>
      <c r="F402">
        <v>3.5</v>
      </c>
      <c r="G402">
        <v>69.3</v>
      </c>
      <c r="H402" t="s">
        <v>6253</v>
      </c>
    </row>
    <row r="403" spans="1:8">
      <c r="A403" t="s">
        <v>5950</v>
      </c>
      <c r="B403">
        <v>0.525</v>
      </c>
      <c r="C403">
        <v>0.722</v>
      </c>
      <c r="D403" t="s">
        <v>6244</v>
      </c>
      <c r="E403">
        <v>565.2</v>
      </c>
      <c r="F403">
        <v>6</v>
      </c>
      <c r="G403">
        <v>100</v>
      </c>
      <c r="H403" t="s">
        <v>6255</v>
      </c>
    </row>
    <row r="404" spans="1:8">
      <c r="A404" t="s">
        <v>5950</v>
      </c>
      <c r="B404">
        <v>0.845</v>
      </c>
      <c r="C404">
        <v>0.83</v>
      </c>
      <c r="D404" t="s">
        <v>6245</v>
      </c>
      <c r="E404">
        <v>579.2</v>
      </c>
      <c r="F404">
        <v>2.4</v>
      </c>
      <c r="G404">
        <v>100</v>
      </c>
      <c r="H404" t="s">
        <v>6253</v>
      </c>
    </row>
    <row r="405" spans="1:8">
      <c r="A405" t="s">
        <v>5951</v>
      </c>
      <c r="B405">
        <v>0.906</v>
      </c>
      <c r="C405">
        <v>0.995</v>
      </c>
      <c r="D405" t="s">
        <v>6245</v>
      </c>
      <c r="E405">
        <v>639.6</v>
      </c>
      <c r="F405">
        <v>16.9</v>
      </c>
      <c r="G405">
        <v>100</v>
      </c>
      <c r="H405" t="s">
        <v>6274</v>
      </c>
    </row>
    <row r="406" spans="1:8">
      <c r="A406" t="s">
        <v>5951</v>
      </c>
      <c r="B406">
        <v>0.906</v>
      </c>
      <c r="C406">
        <v>0.874</v>
      </c>
      <c r="D406" t="s">
        <v>6244</v>
      </c>
      <c r="E406">
        <v>748.9</v>
      </c>
      <c r="F406">
        <v>38.9</v>
      </c>
      <c r="G406">
        <v>94.5</v>
      </c>
      <c r="H406" t="s">
        <v>6257</v>
      </c>
    </row>
    <row r="407" spans="1:8">
      <c r="A407" t="s">
        <v>5952</v>
      </c>
      <c r="B407">
        <v>0.774</v>
      </c>
      <c r="C407">
        <v>0.887</v>
      </c>
      <c r="D407" t="s">
        <v>6244</v>
      </c>
      <c r="E407">
        <v>544.1</v>
      </c>
      <c r="F407">
        <v>1.2</v>
      </c>
      <c r="G407">
        <v>100</v>
      </c>
      <c r="H407" t="s">
        <v>6253</v>
      </c>
    </row>
    <row r="408" spans="1:8">
      <c r="A408" t="s">
        <v>5952</v>
      </c>
      <c r="B408">
        <v>0.846</v>
      </c>
      <c r="C408">
        <v>0.9</v>
      </c>
      <c r="D408" t="s">
        <v>6245</v>
      </c>
      <c r="E408">
        <v>563</v>
      </c>
      <c r="F408">
        <v>9.699999999999999</v>
      </c>
      <c r="G408">
        <v>100</v>
      </c>
      <c r="H408" t="s">
        <v>6253</v>
      </c>
    </row>
    <row r="409" spans="1:8">
      <c r="A409" t="s">
        <v>5953</v>
      </c>
      <c r="B409">
        <v>0.872</v>
      </c>
      <c r="C409">
        <v>0.8090000000000001</v>
      </c>
      <c r="D409" t="s">
        <v>6244</v>
      </c>
      <c r="E409">
        <v>653.5</v>
      </c>
      <c r="F409">
        <v>2.4</v>
      </c>
      <c r="G409">
        <v>100</v>
      </c>
      <c r="H409" t="s">
        <v>6257</v>
      </c>
    </row>
    <row r="410" spans="1:8">
      <c r="A410" t="s">
        <v>5953</v>
      </c>
      <c r="B410">
        <v>0.967</v>
      </c>
      <c r="C410">
        <v>1.043</v>
      </c>
      <c r="D410" t="s">
        <v>6245</v>
      </c>
      <c r="E410">
        <v>839.3</v>
      </c>
      <c r="F410">
        <v>29.6</v>
      </c>
      <c r="G410">
        <v>85.5</v>
      </c>
      <c r="H410" t="s">
        <v>6260</v>
      </c>
    </row>
    <row r="411" spans="1:8">
      <c r="A411" t="s">
        <v>5954</v>
      </c>
      <c r="B411">
        <v>0.976</v>
      </c>
      <c r="C411">
        <v>0.961</v>
      </c>
      <c r="D411" t="s">
        <v>6245</v>
      </c>
      <c r="E411">
        <v>817.8</v>
      </c>
      <c r="F411">
        <v>14.5</v>
      </c>
      <c r="G411">
        <v>33.4</v>
      </c>
      <c r="H411" t="s">
        <v>6260</v>
      </c>
    </row>
    <row r="412" spans="1:8">
      <c r="A412" t="s">
        <v>5954</v>
      </c>
      <c r="B412">
        <v>0.988</v>
      </c>
      <c r="C412">
        <v>0.9379999999999999</v>
      </c>
      <c r="D412" t="s">
        <v>6244</v>
      </c>
      <c r="E412">
        <v>1071.3</v>
      </c>
      <c r="F412">
        <v>89.90000000000001</v>
      </c>
      <c r="G412">
        <v>71.2</v>
      </c>
      <c r="H412" t="s">
        <v>6283</v>
      </c>
    </row>
    <row r="413" spans="1:8">
      <c r="A413" t="s">
        <v>5955</v>
      </c>
      <c r="B413">
        <v>0.867</v>
      </c>
      <c r="C413">
        <v>0.921</v>
      </c>
      <c r="D413" t="s">
        <v>6245</v>
      </c>
      <c r="E413">
        <v>621.6</v>
      </c>
      <c r="F413">
        <v>16.9</v>
      </c>
      <c r="G413">
        <v>100</v>
      </c>
      <c r="H413" t="s">
        <v>6254</v>
      </c>
    </row>
    <row r="414" spans="1:8">
      <c r="A414" t="s">
        <v>5956</v>
      </c>
      <c r="B414">
        <v>0.829</v>
      </c>
      <c r="C414">
        <v>0.864</v>
      </c>
      <c r="D414" t="s">
        <v>6245</v>
      </c>
      <c r="E414">
        <v>538.9</v>
      </c>
      <c r="F414">
        <v>9.6</v>
      </c>
      <c r="G414">
        <v>88.8</v>
      </c>
      <c r="H414" t="s">
        <v>6254</v>
      </c>
    </row>
    <row r="415" spans="1:8">
      <c r="A415" t="s">
        <v>5956</v>
      </c>
      <c r="B415">
        <v>0.832</v>
      </c>
      <c r="C415">
        <v>0.833</v>
      </c>
      <c r="D415" t="s">
        <v>6244</v>
      </c>
      <c r="E415">
        <v>530.1</v>
      </c>
      <c r="F415">
        <v>13.5</v>
      </c>
      <c r="G415">
        <v>100</v>
      </c>
      <c r="H415" t="s">
        <v>6253</v>
      </c>
    </row>
    <row r="416" spans="1:8">
      <c r="A416" t="s">
        <v>5957</v>
      </c>
      <c r="B416">
        <v>0.8090000000000001</v>
      </c>
      <c r="C416">
        <v>0.865</v>
      </c>
      <c r="D416" t="s">
        <v>6245</v>
      </c>
      <c r="E416">
        <v>591.4</v>
      </c>
      <c r="F416">
        <v>7.1</v>
      </c>
      <c r="G416">
        <v>84.90000000000001</v>
      </c>
      <c r="H416" t="s">
        <v>6253</v>
      </c>
    </row>
    <row r="417" spans="1:8">
      <c r="A417" t="s">
        <v>5957</v>
      </c>
      <c r="B417">
        <v>0.856</v>
      </c>
      <c r="C417">
        <v>0.861</v>
      </c>
      <c r="D417" t="s">
        <v>6244</v>
      </c>
      <c r="E417">
        <v>540.1</v>
      </c>
      <c r="F417">
        <v>1.2</v>
      </c>
      <c r="G417">
        <v>100</v>
      </c>
      <c r="H417" t="s">
        <v>6253</v>
      </c>
    </row>
    <row r="418" spans="1:8">
      <c r="A418" t="s">
        <v>5958</v>
      </c>
      <c r="B418">
        <v>0.803</v>
      </c>
      <c r="C418">
        <v>0.888</v>
      </c>
      <c r="D418" t="s">
        <v>6245</v>
      </c>
      <c r="E418">
        <v>550.3</v>
      </c>
      <c r="F418">
        <v>6</v>
      </c>
      <c r="G418">
        <v>100</v>
      </c>
      <c r="H418" t="s">
        <v>6253</v>
      </c>
    </row>
    <row r="419" spans="1:8">
      <c r="A419" t="s">
        <v>5958</v>
      </c>
      <c r="B419">
        <v>0.861</v>
      </c>
      <c r="C419">
        <v>0.853</v>
      </c>
      <c r="D419" t="s">
        <v>6244</v>
      </c>
      <c r="E419">
        <v>519.4</v>
      </c>
      <c r="F419">
        <v>9.699999999999999</v>
      </c>
      <c r="G419">
        <v>100</v>
      </c>
      <c r="H419" t="s">
        <v>6255</v>
      </c>
    </row>
    <row r="420" spans="1:8">
      <c r="A420" t="s">
        <v>5959</v>
      </c>
      <c r="B420">
        <v>0.775</v>
      </c>
      <c r="C420">
        <v>0.796</v>
      </c>
      <c r="D420" t="s">
        <v>6245</v>
      </c>
      <c r="E420">
        <v>520</v>
      </c>
      <c r="F420">
        <v>4.8</v>
      </c>
      <c r="G420">
        <v>100</v>
      </c>
      <c r="H420" t="s">
        <v>6253</v>
      </c>
    </row>
    <row r="421" spans="1:8">
      <c r="A421" t="s">
        <v>5960</v>
      </c>
      <c r="B421">
        <v>0.6850000000000001</v>
      </c>
      <c r="C421">
        <v>0.541</v>
      </c>
      <c r="D421" t="s">
        <v>6244</v>
      </c>
      <c r="E421">
        <v>378</v>
      </c>
      <c r="F421">
        <v>7.2</v>
      </c>
      <c r="G421">
        <v>100</v>
      </c>
      <c r="H421" t="s">
        <v>6284</v>
      </c>
    </row>
    <row r="422" spans="1:8">
      <c r="A422" t="s">
        <v>5960</v>
      </c>
      <c r="B422">
        <v>0.769</v>
      </c>
      <c r="C422">
        <v>0.5629999999999999</v>
      </c>
      <c r="D422" t="s">
        <v>6245</v>
      </c>
      <c r="E422">
        <v>399.9</v>
      </c>
      <c r="F422">
        <v>12.1</v>
      </c>
      <c r="G422">
        <v>100</v>
      </c>
      <c r="H422" t="s">
        <v>6284</v>
      </c>
    </row>
    <row r="423" spans="1:8">
      <c r="A423" t="s">
        <v>5961</v>
      </c>
      <c r="B423">
        <v>0.657</v>
      </c>
      <c r="C423">
        <v>0.761</v>
      </c>
      <c r="D423" t="s">
        <v>6244</v>
      </c>
      <c r="E423">
        <v>471.7</v>
      </c>
      <c r="F423">
        <v>10.9</v>
      </c>
      <c r="G423">
        <v>100</v>
      </c>
      <c r="H423" t="s">
        <v>6253</v>
      </c>
    </row>
    <row r="424" spans="1:8">
      <c r="A424" t="s">
        <v>5961</v>
      </c>
      <c r="B424">
        <v>0.8070000000000001</v>
      </c>
      <c r="C424">
        <v>0.86</v>
      </c>
      <c r="D424" t="s">
        <v>6245</v>
      </c>
      <c r="E424">
        <v>523.6</v>
      </c>
      <c r="F424">
        <v>4.7</v>
      </c>
      <c r="G424">
        <v>76.8</v>
      </c>
      <c r="H424" t="s">
        <v>6253</v>
      </c>
    </row>
    <row r="425" spans="1:8">
      <c r="A425" t="s">
        <v>5962</v>
      </c>
      <c r="B425">
        <v>0.612</v>
      </c>
      <c r="C425">
        <v>0.672</v>
      </c>
      <c r="D425" t="s">
        <v>6245</v>
      </c>
      <c r="E425">
        <v>518.9</v>
      </c>
      <c r="F425">
        <v>10.9</v>
      </c>
      <c r="G425">
        <v>100</v>
      </c>
      <c r="H425" t="s">
        <v>6253</v>
      </c>
    </row>
    <row r="426" spans="1:8">
      <c r="A426" t="s">
        <v>5962</v>
      </c>
      <c r="B426">
        <v>0.744</v>
      </c>
      <c r="C426">
        <v>0.598</v>
      </c>
      <c r="D426" t="s">
        <v>6244</v>
      </c>
      <c r="E426">
        <v>476.3</v>
      </c>
      <c r="F426">
        <v>15.9</v>
      </c>
      <c r="G426">
        <v>100</v>
      </c>
      <c r="H426" t="s">
        <v>6255</v>
      </c>
    </row>
    <row r="427" spans="1:8">
      <c r="A427" t="s">
        <v>5963</v>
      </c>
      <c r="B427">
        <v>0.842</v>
      </c>
      <c r="C427">
        <v>0.5659999999999999</v>
      </c>
      <c r="D427" t="s">
        <v>6245</v>
      </c>
      <c r="E427">
        <v>695</v>
      </c>
      <c r="F427">
        <v>55.7</v>
      </c>
      <c r="G427">
        <v>84.59999999999999</v>
      </c>
      <c r="H427" t="s">
        <v>6255</v>
      </c>
    </row>
    <row r="428" spans="1:8">
      <c r="A428" t="s">
        <v>5964</v>
      </c>
      <c r="B428">
        <v>0.992</v>
      </c>
      <c r="C428">
        <v>0.906</v>
      </c>
      <c r="D428" t="s">
        <v>6245</v>
      </c>
      <c r="E428">
        <v>1082.9</v>
      </c>
      <c r="F428">
        <v>79.09999999999999</v>
      </c>
      <c r="G428">
        <v>44.3</v>
      </c>
      <c r="H428" t="s">
        <v>6258</v>
      </c>
    </row>
    <row r="429" spans="1:8">
      <c r="A429" t="s">
        <v>5965</v>
      </c>
      <c r="B429">
        <v>0.9360000000000001</v>
      </c>
      <c r="C429">
        <v>0.6</v>
      </c>
      <c r="D429" t="s">
        <v>6244</v>
      </c>
      <c r="E429">
        <v>688.5</v>
      </c>
      <c r="F429">
        <v>62.7</v>
      </c>
      <c r="G429">
        <v>94.8</v>
      </c>
      <c r="H429" t="s">
        <v>6257</v>
      </c>
    </row>
    <row r="430" spans="1:8">
      <c r="A430" t="s">
        <v>5965</v>
      </c>
      <c r="B430">
        <v>0.973</v>
      </c>
      <c r="C430">
        <v>0.92</v>
      </c>
      <c r="D430" t="s">
        <v>6245</v>
      </c>
      <c r="E430">
        <v>1110.6</v>
      </c>
      <c r="F430">
        <v>111.5</v>
      </c>
      <c r="G430">
        <v>65.09999999999999</v>
      </c>
      <c r="H430" t="s">
        <v>6260</v>
      </c>
    </row>
    <row r="431" spans="1:8">
      <c r="A431" t="s">
        <v>5966</v>
      </c>
      <c r="B431">
        <v>0.879</v>
      </c>
      <c r="C431">
        <v>1.044</v>
      </c>
      <c r="D431" t="s">
        <v>6244</v>
      </c>
      <c r="E431">
        <v>737.7</v>
      </c>
      <c r="F431">
        <v>7.2</v>
      </c>
      <c r="G431">
        <v>85.09999999999999</v>
      </c>
      <c r="H431" t="s">
        <v>6264</v>
      </c>
    </row>
    <row r="432" spans="1:8">
      <c r="A432" t="s">
        <v>5966</v>
      </c>
      <c r="B432">
        <v>0.9340000000000001</v>
      </c>
      <c r="C432">
        <v>1.069</v>
      </c>
      <c r="D432" t="s">
        <v>6245</v>
      </c>
      <c r="E432">
        <v>722.1</v>
      </c>
      <c r="F432">
        <v>3.5</v>
      </c>
      <c r="G432">
        <v>69.3</v>
      </c>
      <c r="H432" t="s">
        <v>6264</v>
      </c>
    </row>
    <row r="433" spans="1:8">
      <c r="A433" t="s">
        <v>5967</v>
      </c>
      <c r="B433">
        <v>0.972</v>
      </c>
      <c r="C433">
        <v>0.891</v>
      </c>
      <c r="D433" t="s">
        <v>6244</v>
      </c>
      <c r="E433">
        <v>1104.7</v>
      </c>
      <c r="F433">
        <v>97.40000000000001</v>
      </c>
      <c r="G433">
        <v>67</v>
      </c>
      <c r="H433" t="s">
        <v>6285</v>
      </c>
    </row>
    <row r="434" spans="1:8">
      <c r="A434" t="s">
        <v>5967</v>
      </c>
      <c r="B434">
        <v>0.975</v>
      </c>
      <c r="C434">
        <v>1</v>
      </c>
      <c r="D434" t="s">
        <v>6245</v>
      </c>
      <c r="E434">
        <v>1153.5</v>
      </c>
      <c r="F434">
        <v>91.3</v>
      </c>
      <c r="G434">
        <v>62.4</v>
      </c>
      <c r="H434" t="s">
        <v>6273</v>
      </c>
    </row>
    <row r="435" spans="1:8">
      <c r="A435" t="s">
        <v>5968</v>
      </c>
      <c r="B435">
        <v>0.823</v>
      </c>
      <c r="C435">
        <v>0.9389999999999999</v>
      </c>
      <c r="D435" t="s">
        <v>6245</v>
      </c>
      <c r="E435">
        <v>1041.9</v>
      </c>
      <c r="F435">
        <v>90.8</v>
      </c>
      <c r="G435">
        <v>58.5</v>
      </c>
      <c r="H435" t="s">
        <v>6258</v>
      </c>
    </row>
    <row r="436" spans="1:8">
      <c r="A436" t="s">
        <v>5968</v>
      </c>
      <c r="B436">
        <v>0.9350000000000001</v>
      </c>
      <c r="C436">
        <v>0.88</v>
      </c>
      <c r="D436" t="s">
        <v>6244</v>
      </c>
      <c r="E436">
        <v>780</v>
      </c>
      <c r="F436">
        <v>34.3</v>
      </c>
      <c r="G436">
        <v>28.2</v>
      </c>
      <c r="H436" t="s">
        <v>6264</v>
      </c>
    </row>
    <row r="437" spans="1:8">
      <c r="A437" t="s">
        <v>5969</v>
      </c>
      <c r="B437">
        <v>0.824</v>
      </c>
      <c r="C437">
        <v>0.858</v>
      </c>
      <c r="D437" t="s">
        <v>6245</v>
      </c>
      <c r="E437">
        <v>687.2</v>
      </c>
      <c r="F437">
        <v>12.7</v>
      </c>
      <c r="G437">
        <v>66.40000000000001</v>
      </c>
      <c r="H437" t="s">
        <v>6257</v>
      </c>
    </row>
    <row r="438" spans="1:8">
      <c r="A438" t="s">
        <v>5969</v>
      </c>
      <c r="B438">
        <v>0.974</v>
      </c>
      <c r="C438">
        <v>0.778</v>
      </c>
      <c r="D438" t="s">
        <v>6244</v>
      </c>
      <c r="E438">
        <v>857.7</v>
      </c>
      <c r="F438">
        <v>85</v>
      </c>
      <c r="G438">
        <v>78.3</v>
      </c>
      <c r="H438" t="s">
        <v>6251</v>
      </c>
    </row>
    <row r="439" spans="1:8">
      <c r="A439" t="s">
        <v>5970</v>
      </c>
      <c r="B439">
        <v>0.881</v>
      </c>
      <c r="C439">
        <v>0.967</v>
      </c>
      <c r="D439" t="s">
        <v>6244</v>
      </c>
      <c r="E439">
        <v>625.8</v>
      </c>
      <c r="F439">
        <v>0</v>
      </c>
      <c r="H439" t="s">
        <v>6264</v>
      </c>
    </row>
    <row r="440" spans="1:8">
      <c r="A440" t="s">
        <v>5970</v>
      </c>
      <c r="B440">
        <v>0.913</v>
      </c>
      <c r="C440">
        <v>0.982</v>
      </c>
      <c r="D440" t="s">
        <v>6245</v>
      </c>
      <c r="E440">
        <v>611.7</v>
      </c>
      <c r="F440">
        <v>1.2</v>
      </c>
      <c r="G440">
        <v>100</v>
      </c>
      <c r="H440" t="s">
        <v>6264</v>
      </c>
    </row>
    <row r="441" spans="1:8">
      <c r="A441" t="s">
        <v>5971</v>
      </c>
      <c r="B441">
        <v>0.702</v>
      </c>
      <c r="C441">
        <v>0.673</v>
      </c>
      <c r="D441" t="s">
        <v>6245</v>
      </c>
      <c r="E441">
        <v>518.1</v>
      </c>
      <c r="F441">
        <v>8.5</v>
      </c>
      <c r="G441">
        <v>100</v>
      </c>
      <c r="H441" t="s">
        <v>6253</v>
      </c>
    </row>
    <row r="442" spans="1:8">
      <c r="A442" t="s">
        <v>5971</v>
      </c>
      <c r="B442">
        <v>0.799</v>
      </c>
      <c r="C442">
        <v>0.653</v>
      </c>
      <c r="D442" t="s">
        <v>6244</v>
      </c>
      <c r="E442">
        <v>512.1</v>
      </c>
      <c r="F442">
        <v>12.1</v>
      </c>
      <c r="G442">
        <v>100</v>
      </c>
      <c r="H442" t="s">
        <v>6253</v>
      </c>
    </row>
    <row r="443" spans="1:8">
      <c r="A443" t="s">
        <v>5972</v>
      </c>
      <c r="B443">
        <v>0.678</v>
      </c>
      <c r="C443">
        <v>0.733</v>
      </c>
      <c r="D443" t="s">
        <v>6245</v>
      </c>
      <c r="E443">
        <v>542.6</v>
      </c>
      <c r="F443">
        <v>10.9</v>
      </c>
      <c r="G443">
        <v>100</v>
      </c>
      <c r="H443" t="s">
        <v>6253</v>
      </c>
    </row>
    <row r="444" spans="1:8">
      <c r="A444" t="s">
        <v>5972</v>
      </c>
      <c r="B444">
        <v>0.794</v>
      </c>
      <c r="C444">
        <v>0.702</v>
      </c>
      <c r="D444" t="s">
        <v>6244</v>
      </c>
      <c r="E444">
        <v>539.7</v>
      </c>
      <c r="F444">
        <v>12.2</v>
      </c>
      <c r="G444">
        <v>100</v>
      </c>
      <c r="H444" t="s">
        <v>6255</v>
      </c>
    </row>
    <row r="445" spans="1:8">
      <c r="A445" t="s">
        <v>5973</v>
      </c>
      <c r="B445">
        <v>0.795</v>
      </c>
      <c r="C445">
        <v>0.882</v>
      </c>
      <c r="D445" t="s">
        <v>6244</v>
      </c>
      <c r="E445">
        <v>1124.1</v>
      </c>
      <c r="F445">
        <v>102.7</v>
      </c>
      <c r="G445">
        <v>70.59999999999999</v>
      </c>
      <c r="H445" t="s">
        <v>6259</v>
      </c>
    </row>
    <row r="446" spans="1:8">
      <c r="A446" t="s">
        <v>5973</v>
      </c>
      <c r="B446">
        <v>0.9340000000000001</v>
      </c>
      <c r="C446">
        <v>0.931</v>
      </c>
      <c r="D446" t="s">
        <v>6245</v>
      </c>
      <c r="E446">
        <v>779.1</v>
      </c>
      <c r="F446">
        <v>39.8</v>
      </c>
      <c r="G446">
        <v>51.6</v>
      </c>
      <c r="H446" t="s">
        <v>6257</v>
      </c>
    </row>
    <row r="447" spans="1:8">
      <c r="A447" t="s">
        <v>5974</v>
      </c>
      <c r="B447">
        <v>0.952</v>
      </c>
      <c r="C447">
        <v>0.863</v>
      </c>
      <c r="D447" t="s">
        <v>6245</v>
      </c>
      <c r="E447">
        <v>1180.2</v>
      </c>
      <c r="F447">
        <v>117.4</v>
      </c>
      <c r="G447">
        <v>50.6</v>
      </c>
      <c r="H447" t="s">
        <v>6273</v>
      </c>
    </row>
    <row r="448" spans="1:8">
      <c r="A448" t="s">
        <v>5974</v>
      </c>
      <c r="B448">
        <v>0.979</v>
      </c>
      <c r="C448">
        <v>0.8129999999999999</v>
      </c>
      <c r="D448" t="s">
        <v>6244</v>
      </c>
      <c r="E448">
        <v>1222.7</v>
      </c>
      <c r="F448">
        <v>124.6</v>
      </c>
      <c r="G448">
        <v>61.3</v>
      </c>
      <c r="H448" t="s">
        <v>6273</v>
      </c>
    </row>
    <row r="449" spans="1:8">
      <c r="A449" t="s">
        <v>5975</v>
      </c>
      <c r="B449">
        <v>0.736</v>
      </c>
      <c r="C449">
        <v>0.828</v>
      </c>
      <c r="D449" t="s">
        <v>6245</v>
      </c>
      <c r="E449">
        <v>521.7</v>
      </c>
      <c r="F449">
        <v>8.5</v>
      </c>
      <c r="G449">
        <v>100</v>
      </c>
      <c r="H449" t="s">
        <v>6253</v>
      </c>
    </row>
    <row r="450" spans="1:8">
      <c r="A450" t="s">
        <v>5975</v>
      </c>
      <c r="B450">
        <v>0.771</v>
      </c>
      <c r="C450">
        <v>0.8179999999999999</v>
      </c>
      <c r="D450" t="s">
        <v>6244</v>
      </c>
      <c r="E450">
        <v>535.8</v>
      </c>
      <c r="F450">
        <v>9.699999999999999</v>
      </c>
      <c r="G450">
        <v>100</v>
      </c>
      <c r="H450" t="s">
        <v>6253</v>
      </c>
    </row>
    <row r="451" spans="1:8">
      <c r="A451" t="s">
        <v>5976</v>
      </c>
      <c r="B451">
        <v>0.856</v>
      </c>
      <c r="C451">
        <v>0.65</v>
      </c>
      <c r="D451" t="s">
        <v>6245</v>
      </c>
      <c r="E451">
        <v>1811.8</v>
      </c>
      <c r="F451">
        <v>315</v>
      </c>
      <c r="G451">
        <v>56.6</v>
      </c>
      <c r="H451" t="s">
        <v>6286</v>
      </c>
    </row>
    <row r="452" spans="1:8">
      <c r="A452" t="s">
        <v>5977</v>
      </c>
      <c r="B452">
        <v>0.987</v>
      </c>
      <c r="C452">
        <v>0.862</v>
      </c>
      <c r="D452" t="s">
        <v>6245</v>
      </c>
      <c r="E452">
        <v>757.2</v>
      </c>
      <c r="F452">
        <v>68.7</v>
      </c>
      <c r="G452">
        <v>84.3</v>
      </c>
      <c r="H452" t="s">
        <v>6251</v>
      </c>
    </row>
    <row r="453" spans="1:8">
      <c r="A453" t="s">
        <v>5978</v>
      </c>
      <c r="B453">
        <v>0.879</v>
      </c>
      <c r="C453">
        <v>0.785</v>
      </c>
      <c r="D453" t="s">
        <v>6245</v>
      </c>
      <c r="E453">
        <v>744.5</v>
      </c>
      <c r="F453">
        <v>52.7</v>
      </c>
      <c r="G453">
        <v>73.5</v>
      </c>
      <c r="H453" t="s">
        <v>6274</v>
      </c>
    </row>
    <row r="454" spans="1:8">
      <c r="A454" t="s">
        <v>5979</v>
      </c>
      <c r="B454">
        <v>0.777</v>
      </c>
      <c r="C454">
        <v>0.622</v>
      </c>
      <c r="D454" t="s">
        <v>6244</v>
      </c>
      <c r="E454">
        <v>1131.6</v>
      </c>
      <c r="F454">
        <v>165</v>
      </c>
      <c r="G454">
        <v>71.90000000000001</v>
      </c>
      <c r="H454" t="s">
        <v>6264</v>
      </c>
    </row>
    <row r="455" spans="1:8">
      <c r="A455" t="s">
        <v>5979</v>
      </c>
      <c r="B455">
        <v>0.984</v>
      </c>
      <c r="C455">
        <v>0.786</v>
      </c>
      <c r="D455" t="s">
        <v>6245</v>
      </c>
      <c r="E455">
        <v>807.1</v>
      </c>
      <c r="F455">
        <v>63.7</v>
      </c>
      <c r="G455">
        <v>78.09999999999999</v>
      </c>
      <c r="H455" t="s">
        <v>6264</v>
      </c>
    </row>
    <row r="456" spans="1:8">
      <c r="A456" t="s">
        <v>5980</v>
      </c>
      <c r="B456">
        <v>0.96</v>
      </c>
      <c r="C456">
        <v>0.796</v>
      </c>
      <c r="D456" t="s">
        <v>6244</v>
      </c>
      <c r="E456">
        <v>786.2</v>
      </c>
      <c r="F456">
        <v>28.7</v>
      </c>
      <c r="G456">
        <v>88.8</v>
      </c>
      <c r="H456" t="s">
        <v>6251</v>
      </c>
    </row>
    <row r="457" spans="1:8">
      <c r="A457" t="s">
        <v>5980</v>
      </c>
      <c r="B457">
        <v>0.974</v>
      </c>
      <c r="C457">
        <v>0.886</v>
      </c>
      <c r="D457" t="s">
        <v>6245</v>
      </c>
      <c r="E457">
        <v>1163.2</v>
      </c>
      <c r="F457">
        <v>122.1</v>
      </c>
      <c r="G457">
        <v>76.3</v>
      </c>
      <c r="H457" t="s">
        <v>6277</v>
      </c>
    </row>
    <row r="458" spans="1:8">
      <c r="A458" t="s">
        <v>5981</v>
      </c>
      <c r="B458">
        <v>0.905</v>
      </c>
      <c r="C458">
        <v>0.806</v>
      </c>
      <c r="D458" t="s">
        <v>6244</v>
      </c>
      <c r="E458">
        <v>678.6</v>
      </c>
      <c r="F458">
        <v>15.6</v>
      </c>
      <c r="G458">
        <v>86.09999999999999</v>
      </c>
      <c r="H458" t="s">
        <v>6254</v>
      </c>
    </row>
    <row r="459" spans="1:8">
      <c r="A459" t="s">
        <v>5981</v>
      </c>
      <c r="B459">
        <v>0.965</v>
      </c>
      <c r="C459">
        <v>0.889</v>
      </c>
      <c r="D459" t="s">
        <v>6245</v>
      </c>
      <c r="E459">
        <v>880.4</v>
      </c>
      <c r="F459">
        <v>68.90000000000001</v>
      </c>
      <c r="G459">
        <v>56.1</v>
      </c>
      <c r="H459" t="s">
        <v>6264</v>
      </c>
    </row>
    <row r="460" spans="1:8">
      <c r="A460" t="s">
        <v>5982</v>
      </c>
      <c r="B460">
        <v>0.912</v>
      </c>
      <c r="C460">
        <v>0.353</v>
      </c>
      <c r="D460" t="s">
        <v>6245</v>
      </c>
      <c r="E460">
        <v>332</v>
      </c>
      <c r="F460">
        <v>123.5</v>
      </c>
      <c r="G460">
        <v>55.7</v>
      </c>
    </row>
    <row r="461" spans="1:8">
      <c r="A461" t="s">
        <v>5983</v>
      </c>
      <c r="B461">
        <v>0.725</v>
      </c>
      <c r="C461">
        <v>0.333</v>
      </c>
      <c r="D461" t="s">
        <v>6244</v>
      </c>
      <c r="E461">
        <v>480</v>
      </c>
      <c r="F461">
        <v>179.7</v>
      </c>
      <c r="G461">
        <v>45</v>
      </c>
    </row>
    <row r="462" spans="1:8">
      <c r="A462" t="s">
        <v>5983</v>
      </c>
      <c r="B462">
        <v>0.864</v>
      </c>
      <c r="C462">
        <v>0.502</v>
      </c>
      <c r="D462" t="s">
        <v>6245</v>
      </c>
      <c r="E462">
        <v>325.4</v>
      </c>
      <c r="F462">
        <v>40</v>
      </c>
      <c r="G462">
        <v>54.4</v>
      </c>
      <c r="H462" t="s">
        <v>6276</v>
      </c>
    </row>
    <row r="463" spans="1:8">
      <c r="A463" t="s">
        <v>5984</v>
      </c>
      <c r="B463">
        <v>0.879</v>
      </c>
      <c r="C463">
        <v>0.61</v>
      </c>
      <c r="D463" t="s">
        <v>6245</v>
      </c>
      <c r="E463">
        <v>324.2</v>
      </c>
      <c r="F463">
        <v>42.1</v>
      </c>
      <c r="G463">
        <v>51.6</v>
      </c>
      <c r="H463" t="s">
        <v>6276</v>
      </c>
    </row>
    <row r="464" spans="1:8">
      <c r="A464" t="s">
        <v>5984</v>
      </c>
      <c r="B464">
        <v>0.923</v>
      </c>
      <c r="C464">
        <v>0.378</v>
      </c>
      <c r="D464" t="s">
        <v>6244</v>
      </c>
      <c r="E464">
        <v>310.5</v>
      </c>
      <c r="F464">
        <v>121.6</v>
      </c>
      <c r="G464">
        <v>57.6</v>
      </c>
    </row>
    <row r="465" spans="1:8">
      <c r="A465" t="s">
        <v>5985</v>
      </c>
      <c r="B465">
        <v>0.861</v>
      </c>
      <c r="C465">
        <v>0.515</v>
      </c>
      <c r="D465" t="s">
        <v>6245</v>
      </c>
      <c r="E465">
        <v>365.2</v>
      </c>
      <c r="F465">
        <v>46.4</v>
      </c>
      <c r="G465">
        <v>60.7</v>
      </c>
      <c r="H465" t="s">
        <v>6276</v>
      </c>
    </row>
    <row r="466" spans="1:8">
      <c r="A466" t="s">
        <v>5986</v>
      </c>
      <c r="B466">
        <v>0.987</v>
      </c>
      <c r="C466">
        <v>0.984</v>
      </c>
      <c r="D466" t="s">
        <v>6245</v>
      </c>
      <c r="E466">
        <v>942.9</v>
      </c>
      <c r="F466">
        <v>71</v>
      </c>
      <c r="G466">
        <v>69.8</v>
      </c>
      <c r="H466" t="s">
        <v>6277</v>
      </c>
    </row>
    <row r="467" spans="1:8">
      <c r="A467" t="s">
        <v>5987</v>
      </c>
      <c r="B467">
        <v>0.672</v>
      </c>
      <c r="C467">
        <v>0.785</v>
      </c>
      <c r="D467" t="s">
        <v>6244</v>
      </c>
      <c r="E467">
        <v>689.7</v>
      </c>
      <c r="F467">
        <v>7.1</v>
      </c>
      <c r="G467">
        <v>84.90000000000001</v>
      </c>
      <c r="H467" t="s">
        <v>6255</v>
      </c>
    </row>
    <row r="468" spans="1:8">
      <c r="A468" t="s">
        <v>5987</v>
      </c>
      <c r="B468">
        <v>0.921</v>
      </c>
      <c r="C468">
        <v>0.892</v>
      </c>
      <c r="D468" t="s">
        <v>6245</v>
      </c>
      <c r="E468">
        <v>799.5</v>
      </c>
      <c r="F468">
        <v>21.9</v>
      </c>
      <c r="G468">
        <v>60.8</v>
      </c>
      <c r="H468" t="s">
        <v>6254</v>
      </c>
    </row>
    <row r="469" spans="1:8">
      <c r="A469" t="s">
        <v>5988</v>
      </c>
      <c r="B469">
        <v>0.972</v>
      </c>
      <c r="C469">
        <v>0.76</v>
      </c>
      <c r="D469" t="s">
        <v>6244</v>
      </c>
      <c r="E469">
        <v>1222.2</v>
      </c>
      <c r="F469">
        <v>165.7</v>
      </c>
      <c r="G469">
        <v>62.5</v>
      </c>
      <c r="H469" t="s">
        <v>6273</v>
      </c>
    </row>
    <row r="470" spans="1:8">
      <c r="A470" t="s">
        <v>5988</v>
      </c>
      <c r="B470">
        <v>0.993</v>
      </c>
      <c r="C470">
        <v>0.851</v>
      </c>
      <c r="D470" t="s">
        <v>6245</v>
      </c>
      <c r="E470">
        <v>1208.2</v>
      </c>
      <c r="F470">
        <v>101.4</v>
      </c>
      <c r="G470">
        <v>87.3</v>
      </c>
      <c r="H470" t="s">
        <v>6258</v>
      </c>
    </row>
    <row r="471" spans="1:8">
      <c r="A471" t="s">
        <v>5989</v>
      </c>
      <c r="B471">
        <v>0.875</v>
      </c>
      <c r="C471">
        <v>0.9350000000000001</v>
      </c>
      <c r="D471" t="s">
        <v>6245</v>
      </c>
      <c r="E471">
        <v>794.6</v>
      </c>
      <c r="F471">
        <v>37</v>
      </c>
      <c r="G471">
        <v>65.3</v>
      </c>
      <c r="H471" t="s">
        <v>6251</v>
      </c>
    </row>
    <row r="472" spans="1:8">
      <c r="A472" t="s">
        <v>5989</v>
      </c>
      <c r="B472">
        <v>0.961</v>
      </c>
      <c r="C472">
        <v>0.929</v>
      </c>
      <c r="D472" t="s">
        <v>6244</v>
      </c>
      <c r="E472">
        <v>854.2</v>
      </c>
      <c r="F472">
        <v>48.6</v>
      </c>
      <c r="G472">
        <v>62.1</v>
      </c>
      <c r="H472" t="s">
        <v>6251</v>
      </c>
    </row>
    <row r="473" spans="1:8">
      <c r="A473" t="s">
        <v>5990</v>
      </c>
      <c r="B473">
        <v>0.731</v>
      </c>
      <c r="C473">
        <v>0.776</v>
      </c>
      <c r="D473" t="s">
        <v>6244</v>
      </c>
      <c r="E473">
        <v>546.5</v>
      </c>
      <c r="F473">
        <v>15.8</v>
      </c>
      <c r="G473">
        <v>100</v>
      </c>
      <c r="H473" t="s">
        <v>6253</v>
      </c>
    </row>
    <row r="474" spans="1:8">
      <c r="A474" t="s">
        <v>5990</v>
      </c>
      <c r="B474">
        <v>0.759</v>
      </c>
      <c r="C474">
        <v>0.863</v>
      </c>
      <c r="D474" t="s">
        <v>6245</v>
      </c>
      <c r="E474">
        <v>527.6</v>
      </c>
      <c r="F474">
        <v>8.5</v>
      </c>
      <c r="G474">
        <v>100</v>
      </c>
      <c r="H474" t="s">
        <v>6253</v>
      </c>
    </row>
    <row r="475" spans="1:8">
      <c r="A475" t="s">
        <v>5991</v>
      </c>
      <c r="B475">
        <v>0.978</v>
      </c>
      <c r="C475">
        <v>1.057</v>
      </c>
      <c r="D475" t="s">
        <v>6244</v>
      </c>
      <c r="E475">
        <v>844.1</v>
      </c>
      <c r="F475">
        <v>19.8</v>
      </c>
      <c r="G475">
        <v>73</v>
      </c>
      <c r="H475" t="s">
        <v>6257</v>
      </c>
    </row>
    <row r="476" spans="1:8">
      <c r="A476" t="s">
        <v>5991</v>
      </c>
      <c r="B476">
        <v>0.985</v>
      </c>
      <c r="C476">
        <v>1.068</v>
      </c>
      <c r="D476" t="s">
        <v>6245</v>
      </c>
      <c r="E476">
        <v>831.6</v>
      </c>
      <c r="F476">
        <v>26.7</v>
      </c>
      <c r="G476">
        <v>63.7</v>
      </c>
      <c r="H476" t="s">
        <v>6264</v>
      </c>
    </row>
    <row r="477" spans="1:8">
      <c r="A477" t="s">
        <v>5992</v>
      </c>
      <c r="B477">
        <v>0.931</v>
      </c>
      <c r="C477">
        <v>0.843</v>
      </c>
      <c r="D477" t="s">
        <v>6244</v>
      </c>
      <c r="E477">
        <v>758.5</v>
      </c>
      <c r="F477">
        <v>14.3</v>
      </c>
      <c r="G477">
        <v>25.3</v>
      </c>
      <c r="H477" t="s">
        <v>6264</v>
      </c>
    </row>
    <row r="478" spans="1:8">
      <c r="A478" t="s">
        <v>5992</v>
      </c>
      <c r="B478">
        <v>0.976</v>
      </c>
      <c r="C478">
        <v>1.004</v>
      </c>
      <c r="D478" t="s">
        <v>6245</v>
      </c>
      <c r="E478">
        <v>1104</v>
      </c>
      <c r="F478">
        <v>83.2</v>
      </c>
      <c r="G478">
        <v>71.59999999999999</v>
      </c>
      <c r="H478" t="s">
        <v>6287</v>
      </c>
    </row>
    <row r="479" spans="1:8">
      <c r="A479" t="s">
        <v>5993</v>
      </c>
      <c r="B479">
        <v>0.872</v>
      </c>
      <c r="C479">
        <v>0.765</v>
      </c>
      <c r="D479" t="s">
        <v>6245</v>
      </c>
      <c r="E479">
        <v>600.2</v>
      </c>
      <c r="F479">
        <v>3.6</v>
      </c>
      <c r="G479">
        <v>100</v>
      </c>
      <c r="H479" t="s">
        <v>6255</v>
      </c>
    </row>
    <row r="480" spans="1:8">
      <c r="A480" t="s">
        <v>5993</v>
      </c>
      <c r="B480">
        <v>0.994</v>
      </c>
      <c r="C480">
        <v>0.6820000000000001</v>
      </c>
      <c r="D480" t="s">
        <v>6244</v>
      </c>
      <c r="E480">
        <v>1147.7</v>
      </c>
      <c r="F480">
        <v>146.5</v>
      </c>
      <c r="G480">
        <v>94.90000000000001</v>
      </c>
      <c r="H480" t="s">
        <v>6264</v>
      </c>
    </row>
    <row r="481" spans="1:8">
      <c r="A481" t="s">
        <v>5994</v>
      </c>
      <c r="B481">
        <v>0.969</v>
      </c>
      <c r="C481">
        <v>0.9340000000000001</v>
      </c>
      <c r="D481" t="s">
        <v>6245</v>
      </c>
      <c r="E481">
        <v>922.7</v>
      </c>
      <c r="F481">
        <v>58.4</v>
      </c>
      <c r="G481">
        <v>55.8</v>
      </c>
      <c r="H481" t="s">
        <v>6264</v>
      </c>
    </row>
    <row r="482" spans="1:8">
      <c r="A482" t="s">
        <v>5995</v>
      </c>
      <c r="B482">
        <v>0.679</v>
      </c>
      <c r="C482">
        <v>0.419</v>
      </c>
      <c r="D482" t="s">
        <v>6244</v>
      </c>
      <c r="E482">
        <v>468.5</v>
      </c>
      <c r="F482">
        <v>141.8</v>
      </c>
      <c r="G482">
        <v>54.5</v>
      </c>
      <c r="H482" t="s">
        <v>6288</v>
      </c>
    </row>
    <row r="483" spans="1:8">
      <c r="A483" t="s">
        <v>5995</v>
      </c>
      <c r="B483">
        <v>0.697</v>
      </c>
      <c r="C483">
        <v>0.6899999999999999</v>
      </c>
      <c r="D483" t="s">
        <v>6245</v>
      </c>
      <c r="E483">
        <v>477.1</v>
      </c>
      <c r="F483">
        <v>52.5</v>
      </c>
      <c r="G483">
        <v>52.9</v>
      </c>
      <c r="H483" t="s">
        <v>6276</v>
      </c>
    </row>
    <row r="484" spans="1:8">
      <c r="A484" t="s">
        <v>5996</v>
      </c>
      <c r="B484">
        <v>0.841</v>
      </c>
      <c r="C484">
        <v>0.648</v>
      </c>
      <c r="D484" t="s">
        <v>6245</v>
      </c>
      <c r="E484">
        <v>496.2</v>
      </c>
      <c r="F484">
        <v>41.6</v>
      </c>
      <c r="G484">
        <v>63.8</v>
      </c>
      <c r="H484" t="s">
        <v>6276</v>
      </c>
    </row>
    <row r="485" spans="1:8">
      <c r="A485" t="s">
        <v>5997</v>
      </c>
      <c r="B485">
        <v>0.642</v>
      </c>
      <c r="C485">
        <v>0.804</v>
      </c>
      <c r="D485" t="s">
        <v>6245</v>
      </c>
      <c r="E485">
        <v>660.8</v>
      </c>
      <c r="F485">
        <v>7.2</v>
      </c>
      <c r="G485">
        <v>100</v>
      </c>
      <c r="H485" t="s">
        <v>6254</v>
      </c>
    </row>
    <row r="486" spans="1:8">
      <c r="A486" t="s">
        <v>5997</v>
      </c>
      <c r="B486">
        <v>0.916</v>
      </c>
      <c r="C486">
        <v>0.789</v>
      </c>
      <c r="D486" t="s">
        <v>6244</v>
      </c>
      <c r="E486">
        <v>695.2</v>
      </c>
      <c r="F486">
        <v>10.3</v>
      </c>
      <c r="G486">
        <v>58.5</v>
      </c>
      <c r="H486" t="s">
        <v>6255</v>
      </c>
    </row>
    <row r="487" spans="1:8">
      <c r="A487" t="s">
        <v>5998</v>
      </c>
      <c r="B487">
        <v>0.903</v>
      </c>
      <c r="C487">
        <v>0.929</v>
      </c>
      <c r="D487" t="s">
        <v>6245</v>
      </c>
      <c r="E487">
        <v>886.8</v>
      </c>
      <c r="F487">
        <v>63.2</v>
      </c>
      <c r="G487">
        <v>69.3</v>
      </c>
      <c r="H487" t="s">
        <v>6264</v>
      </c>
    </row>
    <row r="488" spans="1:8">
      <c r="A488" t="s">
        <v>5998</v>
      </c>
      <c r="B488">
        <v>0.953</v>
      </c>
      <c r="C488">
        <v>0.769</v>
      </c>
      <c r="D488" t="s">
        <v>6244</v>
      </c>
      <c r="E488">
        <v>1013.2</v>
      </c>
      <c r="F488">
        <v>114.5</v>
      </c>
      <c r="G488">
        <v>65.40000000000001</v>
      </c>
      <c r="H488" t="s">
        <v>6257</v>
      </c>
    </row>
    <row r="489" spans="1:8">
      <c r="A489" t="s">
        <v>5999</v>
      </c>
      <c r="B489">
        <v>0.768</v>
      </c>
      <c r="C489">
        <v>0.762</v>
      </c>
      <c r="D489" t="s">
        <v>6245</v>
      </c>
      <c r="E489">
        <v>527.4</v>
      </c>
      <c r="F489">
        <v>5.9</v>
      </c>
      <c r="G489">
        <v>81.90000000000001</v>
      </c>
      <c r="H489" t="s">
        <v>6255</v>
      </c>
    </row>
    <row r="490" spans="1:8">
      <c r="A490" t="s">
        <v>6000</v>
      </c>
      <c r="B490">
        <v>0.869</v>
      </c>
      <c r="C490">
        <v>0.798</v>
      </c>
      <c r="D490" t="s">
        <v>6245</v>
      </c>
      <c r="E490">
        <v>477.6</v>
      </c>
      <c r="F490">
        <v>0</v>
      </c>
      <c r="H490" t="s">
        <v>6255</v>
      </c>
    </row>
    <row r="491" spans="1:8">
      <c r="A491" t="s">
        <v>6001</v>
      </c>
      <c r="B491">
        <v>0.925</v>
      </c>
      <c r="C491">
        <v>0.798</v>
      </c>
      <c r="D491" t="s">
        <v>6245</v>
      </c>
      <c r="E491">
        <v>691.7</v>
      </c>
      <c r="F491">
        <v>14.1</v>
      </c>
      <c r="G491">
        <v>77.09999999999999</v>
      </c>
      <c r="H491" t="s">
        <v>6254</v>
      </c>
    </row>
    <row r="492" spans="1:8">
      <c r="A492" t="s">
        <v>6002</v>
      </c>
      <c r="B492">
        <v>0.6879999999999999</v>
      </c>
      <c r="C492">
        <v>0.645</v>
      </c>
      <c r="D492" t="s">
        <v>6244</v>
      </c>
      <c r="E492">
        <v>469.2</v>
      </c>
      <c r="F492">
        <v>1.2</v>
      </c>
      <c r="G492">
        <v>100</v>
      </c>
      <c r="H492" t="s">
        <v>6265</v>
      </c>
    </row>
    <row r="493" spans="1:8">
      <c r="A493" t="s">
        <v>6002</v>
      </c>
      <c r="B493">
        <v>0.895</v>
      </c>
      <c r="C493">
        <v>0.715</v>
      </c>
      <c r="D493" t="s">
        <v>6245</v>
      </c>
      <c r="E493">
        <v>504.1</v>
      </c>
      <c r="F493">
        <v>1.1</v>
      </c>
      <c r="G493">
        <v>0</v>
      </c>
      <c r="H493" t="s">
        <v>6255</v>
      </c>
    </row>
    <row r="494" spans="1:8">
      <c r="A494" t="s">
        <v>6003</v>
      </c>
      <c r="B494">
        <v>0.787</v>
      </c>
      <c r="C494">
        <v>0.796</v>
      </c>
      <c r="D494" t="s">
        <v>6245</v>
      </c>
      <c r="E494">
        <v>467.2</v>
      </c>
      <c r="F494">
        <v>0</v>
      </c>
      <c r="H494" t="s">
        <v>6265</v>
      </c>
    </row>
    <row r="495" spans="1:8">
      <c r="A495" t="s">
        <v>6004</v>
      </c>
      <c r="B495">
        <v>0.9429999999999999</v>
      </c>
      <c r="C495">
        <v>1.056</v>
      </c>
      <c r="D495" t="s">
        <v>6245</v>
      </c>
      <c r="E495">
        <v>768.1</v>
      </c>
      <c r="F495">
        <v>11.7</v>
      </c>
      <c r="G495">
        <v>72.40000000000001</v>
      </c>
      <c r="H495" t="s">
        <v>6277</v>
      </c>
    </row>
    <row r="496" spans="1:8">
      <c r="A496" t="s">
        <v>6004</v>
      </c>
      <c r="B496">
        <v>0.964</v>
      </c>
      <c r="C496">
        <v>0.995</v>
      </c>
      <c r="D496" t="s">
        <v>6244</v>
      </c>
      <c r="E496">
        <v>735.4</v>
      </c>
      <c r="F496">
        <v>14.2</v>
      </c>
      <c r="G496">
        <v>84.90000000000001</v>
      </c>
      <c r="H496" t="s">
        <v>6277</v>
      </c>
    </row>
    <row r="497" spans="1:8">
      <c r="A497" t="s">
        <v>6005</v>
      </c>
      <c r="B497">
        <v>0.871</v>
      </c>
      <c r="C497">
        <v>0.911</v>
      </c>
      <c r="D497" t="s">
        <v>6245</v>
      </c>
      <c r="E497">
        <v>634.8</v>
      </c>
      <c r="F497">
        <v>4.7</v>
      </c>
      <c r="G497">
        <v>77.2</v>
      </c>
      <c r="H497" t="s">
        <v>6254</v>
      </c>
    </row>
    <row r="498" spans="1:8">
      <c r="A498" t="s">
        <v>6005</v>
      </c>
      <c r="B498">
        <v>0.905</v>
      </c>
      <c r="C498">
        <v>0.8169999999999999</v>
      </c>
      <c r="D498" t="s">
        <v>6244</v>
      </c>
      <c r="E498">
        <v>784</v>
      </c>
      <c r="F498">
        <v>66.5</v>
      </c>
      <c r="G498">
        <v>64.2</v>
      </c>
      <c r="H498" t="s">
        <v>6251</v>
      </c>
    </row>
    <row r="499" spans="1:8">
      <c r="A499" t="s">
        <v>6006</v>
      </c>
      <c r="B499">
        <v>0.802</v>
      </c>
      <c r="C499">
        <v>0.742</v>
      </c>
      <c r="D499" t="s">
        <v>6244</v>
      </c>
      <c r="E499">
        <v>689</v>
      </c>
      <c r="F499">
        <v>16.8</v>
      </c>
      <c r="G499">
        <v>87.2</v>
      </c>
      <c r="H499" t="s">
        <v>6254</v>
      </c>
    </row>
    <row r="500" spans="1:8">
      <c r="A500" t="s">
        <v>6006</v>
      </c>
      <c r="B500">
        <v>0.986</v>
      </c>
      <c r="C500">
        <v>0.983</v>
      </c>
      <c r="D500" t="s">
        <v>6245</v>
      </c>
      <c r="E500">
        <v>807.1</v>
      </c>
      <c r="F500">
        <v>30</v>
      </c>
      <c r="G500">
        <v>92.90000000000001</v>
      </c>
      <c r="H500" t="s">
        <v>6257</v>
      </c>
    </row>
    <row r="501" spans="1:8">
      <c r="A501" t="s">
        <v>6007</v>
      </c>
      <c r="B501">
        <v>0.92</v>
      </c>
      <c r="C501">
        <v>1.005</v>
      </c>
      <c r="D501" t="s">
        <v>6245</v>
      </c>
      <c r="E501">
        <v>690</v>
      </c>
      <c r="F501">
        <v>4.8</v>
      </c>
      <c r="G501">
        <v>100</v>
      </c>
      <c r="H501" t="s">
        <v>6264</v>
      </c>
    </row>
    <row r="502" spans="1:8">
      <c r="A502" t="s">
        <v>6007</v>
      </c>
      <c r="B502">
        <v>0.982</v>
      </c>
      <c r="C502">
        <v>0.763</v>
      </c>
      <c r="D502" t="s">
        <v>6244</v>
      </c>
      <c r="E502">
        <v>996</v>
      </c>
      <c r="F502">
        <v>116.8</v>
      </c>
      <c r="G502">
        <v>72.40000000000001</v>
      </c>
      <c r="H502" t="s">
        <v>6264</v>
      </c>
    </row>
    <row r="503" spans="1:8">
      <c r="A503" t="s">
        <v>6008</v>
      </c>
      <c r="B503">
        <v>0.741</v>
      </c>
      <c r="C503">
        <v>0.895</v>
      </c>
      <c r="D503" t="s">
        <v>6244</v>
      </c>
      <c r="E503">
        <v>570</v>
      </c>
      <c r="F503">
        <v>3.6</v>
      </c>
      <c r="G503">
        <v>100</v>
      </c>
      <c r="H503" t="s">
        <v>6253</v>
      </c>
    </row>
    <row r="504" spans="1:8">
      <c r="A504" t="s">
        <v>6008</v>
      </c>
      <c r="B504">
        <v>0.847</v>
      </c>
      <c r="C504">
        <v>0.922</v>
      </c>
      <c r="D504" t="s">
        <v>6245</v>
      </c>
      <c r="E504">
        <v>579.7</v>
      </c>
      <c r="F504">
        <v>2.4</v>
      </c>
      <c r="G504">
        <v>100</v>
      </c>
      <c r="H504" t="s">
        <v>6253</v>
      </c>
    </row>
    <row r="505" spans="1:8">
      <c r="A505" t="s">
        <v>6009</v>
      </c>
      <c r="B505">
        <v>0.972</v>
      </c>
      <c r="C505">
        <v>0.8149999999999999</v>
      </c>
      <c r="D505" t="s">
        <v>6244</v>
      </c>
      <c r="E505">
        <v>822.7</v>
      </c>
      <c r="F505">
        <v>53.2</v>
      </c>
      <c r="G505">
        <v>79.90000000000001</v>
      </c>
      <c r="H505" t="s">
        <v>6264</v>
      </c>
    </row>
    <row r="506" spans="1:8">
      <c r="A506" t="s">
        <v>6009</v>
      </c>
      <c r="B506">
        <v>0.972</v>
      </c>
      <c r="C506">
        <v>0.904</v>
      </c>
      <c r="D506" t="s">
        <v>6245</v>
      </c>
      <c r="E506">
        <v>1258.8</v>
      </c>
      <c r="F506">
        <v>132.3</v>
      </c>
      <c r="G506">
        <v>43.1</v>
      </c>
      <c r="H506" t="s">
        <v>6273</v>
      </c>
    </row>
    <row r="507" spans="1:8">
      <c r="A507" t="s">
        <v>6010</v>
      </c>
      <c r="B507">
        <v>0.8129999999999999</v>
      </c>
      <c r="C507">
        <v>0.881</v>
      </c>
      <c r="D507" t="s">
        <v>6244</v>
      </c>
      <c r="E507">
        <v>805.9</v>
      </c>
      <c r="F507">
        <v>35.6</v>
      </c>
      <c r="G507">
        <v>33.9</v>
      </c>
      <c r="H507" t="s">
        <v>6254</v>
      </c>
    </row>
    <row r="508" spans="1:8">
      <c r="A508" t="s">
        <v>6010</v>
      </c>
      <c r="B508">
        <v>0.897</v>
      </c>
      <c r="C508">
        <v>0.978</v>
      </c>
      <c r="D508" t="s">
        <v>6245</v>
      </c>
      <c r="E508">
        <v>679.2</v>
      </c>
      <c r="F508">
        <v>5.9</v>
      </c>
      <c r="G508">
        <v>81.90000000000001</v>
      </c>
      <c r="H508" t="s">
        <v>6254</v>
      </c>
    </row>
    <row r="509" spans="1:8">
      <c r="A509" t="s">
        <v>6011</v>
      </c>
      <c r="B509">
        <v>0.556</v>
      </c>
      <c r="C509">
        <v>0.647</v>
      </c>
      <c r="D509" t="s">
        <v>6244</v>
      </c>
      <c r="E509">
        <v>477.3</v>
      </c>
      <c r="F509">
        <v>1.2</v>
      </c>
      <c r="G509">
        <v>100</v>
      </c>
      <c r="H509" t="s">
        <v>6261</v>
      </c>
    </row>
    <row r="510" spans="1:8">
      <c r="A510" t="s">
        <v>6011</v>
      </c>
      <c r="B510">
        <v>0.9320000000000001</v>
      </c>
      <c r="C510">
        <v>0.95</v>
      </c>
      <c r="D510" t="s">
        <v>6245</v>
      </c>
      <c r="E510">
        <v>680</v>
      </c>
      <c r="F510">
        <v>21.3</v>
      </c>
      <c r="G510">
        <v>84.90000000000001</v>
      </c>
      <c r="H510" t="s">
        <v>6274</v>
      </c>
    </row>
  </sheetData>
  <mergeCells count="1">
    <mergeCell ref="A1:H1"/>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M282"/>
  <sheetViews>
    <sheetView workbookViewId="0"/>
  </sheetViews>
  <sheetFormatPr defaultRowHeight="15"/>
  <sheetData>
    <row r="1" spans="1:39">
      <c r="A1" s="1" t="s">
        <v>7011</v>
      </c>
      <c r="B1" s="1"/>
      <c r="C1" s="1"/>
      <c r="D1" s="1"/>
      <c r="E1" s="1"/>
      <c r="F1" s="1"/>
      <c r="G1" s="1"/>
      <c r="H1" s="1"/>
      <c r="I1" s="1"/>
      <c r="J1" s="1"/>
      <c r="K1" s="1" t="s">
        <v>7012</v>
      </c>
      <c r="L1" s="1"/>
      <c r="M1" s="1"/>
      <c r="N1" s="1"/>
      <c r="O1" s="1"/>
      <c r="P1" s="1" t="s">
        <v>7013</v>
      </c>
      <c r="Q1" s="1" t="s">
        <v>7014</v>
      </c>
      <c r="R1" s="1"/>
      <c r="S1" s="1"/>
      <c r="T1" s="1"/>
      <c r="U1" s="1"/>
      <c r="V1" s="1"/>
      <c r="W1" s="1"/>
      <c r="X1" s="1"/>
      <c r="Y1" s="1"/>
      <c r="Z1" s="1"/>
      <c r="AA1" s="1"/>
      <c r="AB1" s="1"/>
      <c r="AC1" s="1"/>
      <c r="AD1" s="1"/>
      <c r="AE1" s="1"/>
      <c r="AF1" s="1" t="s">
        <v>7015</v>
      </c>
      <c r="AG1" s="1"/>
      <c r="AH1" s="1"/>
      <c r="AI1" s="1"/>
      <c r="AJ1" s="1"/>
      <c r="AK1" s="1"/>
      <c r="AL1" s="1" t="s">
        <v>7016</v>
      </c>
      <c r="AM1" s="1"/>
    </row>
    <row r="2" spans="1:39">
      <c r="A2" s="6" t="s">
        <v>6290</v>
      </c>
      <c r="B2" s="6" t="s">
        <v>6291</v>
      </c>
      <c r="C2" s="6" t="s">
        <v>5707</v>
      </c>
      <c r="D2" s="6" t="s">
        <v>6292</v>
      </c>
      <c r="E2" s="6" t="s">
        <v>5709</v>
      </c>
      <c r="F2" s="6" t="s">
        <v>6293</v>
      </c>
      <c r="G2" s="6" t="s">
        <v>5098</v>
      </c>
      <c r="H2" s="6" t="s">
        <v>6294</v>
      </c>
      <c r="I2" s="6" t="s">
        <v>6295</v>
      </c>
      <c r="J2" s="6" t="s">
        <v>6296</v>
      </c>
      <c r="K2" s="6" t="s">
        <v>6297</v>
      </c>
      <c r="L2" s="6" t="s">
        <v>6298</v>
      </c>
      <c r="M2" s="6" t="s">
        <v>6299</v>
      </c>
      <c r="N2" s="6" t="s">
        <v>6300</v>
      </c>
      <c r="O2" s="6" t="s">
        <v>6301</v>
      </c>
      <c r="P2" s="6" t="s">
        <v>6302</v>
      </c>
      <c r="Q2" s="6" t="s">
        <v>6303</v>
      </c>
      <c r="R2" s="6" t="s">
        <v>6304</v>
      </c>
      <c r="S2" s="6" t="s">
        <v>6305</v>
      </c>
      <c r="T2" s="6" t="s">
        <v>6306</v>
      </c>
      <c r="U2" s="6" t="s">
        <v>6307</v>
      </c>
      <c r="V2" s="6" t="s">
        <v>6308</v>
      </c>
      <c r="W2" s="6" t="s">
        <v>6309</v>
      </c>
      <c r="X2" s="6" t="s">
        <v>6310</v>
      </c>
      <c r="Y2" s="6" t="s">
        <v>6311</v>
      </c>
      <c r="Z2" s="6" t="s">
        <v>6312</v>
      </c>
      <c r="AA2" s="6" t="s">
        <v>6313</v>
      </c>
      <c r="AB2" s="6" t="s">
        <v>6314</v>
      </c>
      <c r="AC2" s="6" t="s">
        <v>6315</v>
      </c>
      <c r="AD2" s="6" t="s">
        <v>6316</v>
      </c>
      <c r="AE2" s="6" t="s">
        <v>6317</v>
      </c>
      <c r="AF2" s="6" t="s">
        <v>6318</v>
      </c>
      <c r="AG2" s="6" t="s">
        <v>6319</v>
      </c>
      <c r="AH2" s="6" t="s">
        <v>6320</v>
      </c>
      <c r="AI2" s="6" t="s">
        <v>6321</v>
      </c>
      <c r="AJ2" s="6" t="s">
        <v>6322</v>
      </c>
      <c r="AK2" s="6" t="s">
        <v>6323</v>
      </c>
      <c r="AL2" s="6" t="s">
        <v>6324</v>
      </c>
    </row>
    <row r="3" spans="1:39">
      <c r="A3" t="s">
        <v>6325</v>
      </c>
      <c r="B3" t="s">
        <v>6167</v>
      </c>
      <c r="C3" t="s">
        <v>6168</v>
      </c>
      <c r="D3">
        <v>0.2</v>
      </c>
      <c r="E3" t="s">
        <v>6169</v>
      </c>
      <c r="F3">
        <v>9.699999999999999</v>
      </c>
      <c r="G3">
        <v>0.58</v>
      </c>
      <c r="H3">
        <v>8</v>
      </c>
      <c r="I3" t="s">
        <v>6563</v>
      </c>
      <c r="K3" t="s">
        <v>6590</v>
      </c>
      <c r="L3" t="s">
        <v>6591</v>
      </c>
      <c r="M3" t="s">
        <v>6592</v>
      </c>
      <c r="N3">
        <v>9</v>
      </c>
      <c r="O3" t="s">
        <v>6635</v>
      </c>
      <c r="P3" t="s">
        <v>6686</v>
      </c>
      <c r="Q3">
        <v>2</v>
      </c>
      <c r="R3">
        <v>2</v>
      </c>
      <c r="S3">
        <v>4.14</v>
      </c>
      <c r="T3">
        <v>4.15</v>
      </c>
      <c r="U3">
        <v>272.39</v>
      </c>
      <c r="V3">
        <v>40.46</v>
      </c>
      <c r="W3">
        <v>3.61</v>
      </c>
      <c r="X3">
        <v>10.27</v>
      </c>
      <c r="Y3">
        <v>0</v>
      </c>
      <c r="Z3">
        <v>1</v>
      </c>
      <c r="AA3" t="s">
        <v>6921</v>
      </c>
      <c r="AB3">
        <v>0</v>
      </c>
      <c r="AC3">
        <v>0</v>
      </c>
      <c r="AD3">
        <v>3.925</v>
      </c>
      <c r="AE3" t="s">
        <v>6922</v>
      </c>
      <c r="AF3" t="s">
        <v>6952</v>
      </c>
      <c r="AG3" t="s">
        <v>6956</v>
      </c>
      <c r="AH3" t="s">
        <v>6962</v>
      </c>
      <c r="AI3">
        <v>4</v>
      </c>
      <c r="AJ3">
        <v>1</v>
      </c>
      <c r="AK3" t="s">
        <v>6968</v>
      </c>
      <c r="AL3" t="s">
        <v>6968</v>
      </c>
    </row>
    <row r="4" spans="1:39">
      <c r="A4" t="s">
        <v>6325</v>
      </c>
      <c r="B4" t="s">
        <v>6167</v>
      </c>
      <c r="C4" t="s">
        <v>6168</v>
      </c>
      <c r="D4">
        <v>0.2</v>
      </c>
      <c r="E4" t="s">
        <v>6169</v>
      </c>
      <c r="F4">
        <v>9.699999999999999</v>
      </c>
      <c r="G4">
        <v>0.58</v>
      </c>
      <c r="H4">
        <v>8</v>
      </c>
      <c r="I4" t="s">
        <v>6563</v>
      </c>
      <c r="K4" t="s">
        <v>6590</v>
      </c>
      <c r="L4" t="s">
        <v>6591</v>
      </c>
      <c r="M4" t="s">
        <v>6593</v>
      </c>
      <c r="N4">
        <v>9</v>
      </c>
      <c r="O4" t="s">
        <v>6636</v>
      </c>
      <c r="P4" t="s">
        <v>6686</v>
      </c>
      <c r="Q4">
        <v>2</v>
      </c>
      <c r="R4">
        <v>2</v>
      </c>
      <c r="S4">
        <v>4.14</v>
      </c>
      <c r="T4">
        <v>4.15</v>
      </c>
      <c r="U4">
        <v>272.39</v>
      </c>
      <c r="V4">
        <v>40.46</v>
      </c>
      <c r="W4">
        <v>3.61</v>
      </c>
      <c r="X4">
        <v>10.27</v>
      </c>
      <c r="Y4">
        <v>0</v>
      </c>
      <c r="Z4">
        <v>1</v>
      </c>
      <c r="AA4" t="s">
        <v>6921</v>
      </c>
      <c r="AB4">
        <v>0</v>
      </c>
      <c r="AC4">
        <v>0</v>
      </c>
      <c r="AD4">
        <v>3.925</v>
      </c>
      <c r="AE4" t="s">
        <v>6922</v>
      </c>
      <c r="AF4" t="s">
        <v>6952</v>
      </c>
      <c r="AG4" t="s">
        <v>6956</v>
      </c>
      <c r="AH4" t="s">
        <v>6962</v>
      </c>
      <c r="AI4">
        <v>4</v>
      </c>
      <c r="AJ4">
        <v>1</v>
      </c>
      <c r="AK4" t="s">
        <v>6969</v>
      </c>
      <c r="AL4" t="s">
        <v>6969</v>
      </c>
    </row>
    <row r="5" spans="1:39">
      <c r="A5" t="s">
        <v>6325</v>
      </c>
      <c r="B5" t="s">
        <v>6167</v>
      </c>
      <c r="C5" t="s">
        <v>6168</v>
      </c>
      <c r="D5">
        <v>0.2</v>
      </c>
      <c r="E5" t="s">
        <v>6169</v>
      </c>
      <c r="F5">
        <v>9.699999999999999</v>
      </c>
      <c r="G5">
        <v>0.58</v>
      </c>
      <c r="H5">
        <v>8</v>
      </c>
      <c r="I5" t="s">
        <v>6563</v>
      </c>
      <c r="K5" t="s">
        <v>6590</v>
      </c>
      <c r="L5" t="s">
        <v>6591</v>
      </c>
      <c r="M5" t="s">
        <v>6594</v>
      </c>
      <c r="N5">
        <v>9</v>
      </c>
      <c r="O5" t="s">
        <v>6637</v>
      </c>
      <c r="P5" t="s">
        <v>6686</v>
      </c>
      <c r="Q5">
        <v>2</v>
      </c>
      <c r="R5">
        <v>2</v>
      </c>
      <c r="S5">
        <v>4.14</v>
      </c>
      <c r="T5">
        <v>4.15</v>
      </c>
      <c r="U5">
        <v>272.39</v>
      </c>
      <c r="V5">
        <v>40.46</v>
      </c>
      <c r="W5">
        <v>3.61</v>
      </c>
      <c r="X5">
        <v>10.27</v>
      </c>
      <c r="Y5">
        <v>0</v>
      </c>
      <c r="Z5">
        <v>1</v>
      </c>
      <c r="AA5" t="s">
        <v>6921</v>
      </c>
      <c r="AB5">
        <v>0</v>
      </c>
      <c r="AC5">
        <v>0</v>
      </c>
      <c r="AD5">
        <v>3.925</v>
      </c>
      <c r="AE5" t="s">
        <v>6922</v>
      </c>
      <c r="AF5" t="s">
        <v>6952</v>
      </c>
      <c r="AG5" t="s">
        <v>6956</v>
      </c>
      <c r="AH5" t="s">
        <v>6962</v>
      </c>
      <c r="AI5">
        <v>4</v>
      </c>
      <c r="AJ5">
        <v>1</v>
      </c>
      <c r="AK5" t="s">
        <v>6970</v>
      </c>
      <c r="AL5" t="s">
        <v>6970</v>
      </c>
    </row>
    <row r="6" spans="1:39">
      <c r="A6" t="s">
        <v>6325</v>
      </c>
      <c r="B6" t="s">
        <v>6167</v>
      </c>
      <c r="C6" t="s">
        <v>6168</v>
      </c>
      <c r="D6">
        <v>0.2</v>
      </c>
      <c r="E6" t="s">
        <v>6169</v>
      </c>
      <c r="F6">
        <v>9.699999999999999</v>
      </c>
      <c r="G6">
        <v>0.58</v>
      </c>
      <c r="H6">
        <v>8</v>
      </c>
      <c r="I6" t="s">
        <v>6563</v>
      </c>
      <c r="K6" t="s">
        <v>6590</v>
      </c>
      <c r="L6" t="s">
        <v>6591</v>
      </c>
      <c r="M6" t="s">
        <v>6594</v>
      </c>
      <c r="N6">
        <v>9</v>
      </c>
      <c r="O6" t="s">
        <v>6638</v>
      </c>
      <c r="P6" t="s">
        <v>6686</v>
      </c>
      <c r="Q6">
        <v>2</v>
      </c>
      <c r="R6">
        <v>2</v>
      </c>
      <c r="S6">
        <v>4.14</v>
      </c>
      <c r="T6">
        <v>4.15</v>
      </c>
      <c r="U6">
        <v>272.39</v>
      </c>
      <c r="V6">
        <v>40.46</v>
      </c>
      <c r="W6">
        <v>3.61</v>
      </c>
      <c r="X6">
        <v>10.27</v>
      </c>
      <c r="Y6">
        <v>0</v>
      </c>
      <c r="Z6">
        <v>1</v>
      </c>
      <c r="AA6" t="s">
        <v>6921</v>
      </c>
      <c r="AB6">
        <v>0</v>
      </c>
      <c r="AC6">
        <v>0</v>
      </c>
      <c r="AD6">
        <v>3.925</v>
      </c>
      <c r="AE6" t="s">
        <v>6922</v>
      </c>
      <c r="AF6" t="s">
        <v>6952</v>
      </c>
      <c r="AG6" t="s">
        <v>6956</v>
      </c>
      <c r="AH6" t="s">
        <v>6962</v>
      </c>
      <c r="AI6">
        <v>4</v>
      </c>
      <c r="AJ6">
        <v>1</v>
      </c>
      <c r="AK6" t="s">
        <v>6971</v>
      </c>
      <c r="AL6" t="s">
        <v>6971</v>
      </c>
    </row>
    <row r="7" spans="1:39">
      <c r="A7" t="s">
        <v>6325</v>
      </c>
      <c r="B7" t="s">
        <v>6167</v>
      </c>
      <c r="C7" t="s">
        <v>6168</v>
      </c>
      <c r="D7">
        <v>0.2</v>
      </c>
      <c r="E7" t="s">
        <v>6169</v>
      </c>
      <c r="F7">
        <v>9.699999999999999</v>
      </c>
      <c r="G7">
        <v>0.58</v>
      </c>
      <c r="H7">
        <v>8</v>
      </c>
      <c r="I7" t="s">
        <v>6563</v>
      </c>
      <c r="K7" t="s">
        <v>6590</v>
      </c>
      <c r="L7" t="s">
        <v>6591</v>
      </c>
      <c r="M7" t="s">
        <v>6595</v>
      </c>
      <c r="N7">
        <v>9</v>
      </c>
      <c r="O7" t="s">
        <v>6639</v>
      </c>
      <c r="P7" t="s">
        <v>6686</v>
      </c>
      <c r="Q7">
        <v>2</v>
      </c>
      <c r="R7">
        <v>2</v>
      </c>
      <c r="S7">
        <v>4.14</v>
      </c>
      <c r="T7">
        <v>4.15</v>
      </c>
      <c r="U7">
        <v>272.39</v>
      </c>
      <c r="V7">
        <v>40.46</v>
      </c>
      <c r="W7">
        <v>3.61</v>
      </c>
      <c r="X7">
        <v>10.27</v>
      </c>
      <c r="Y7">
        <v>0</v>
      </c>
      <c r="Z7">
        <v>1</v>
      </c>
      <c r="AA7" t="s">
        <v>6921</v>
      </c>
      <c r="AB7">
        <v>0</v>
      </c>
      <c r="AC7">
        <v>0</v>
      </c>
      <c r="AD7">
        <v>3.925</v>
      </c>
      <c r="AE7" t="s">
        <v>6922</v>
      </c>
      <c r="AF7" t="s">
        <v>6952</v>
      </c>
      <c r="AG7" t="s">
        <v>6956</v>
      </c>
      <c r="AH7" t="s">
        <v>6962</v>
      </c>
      <c r="AI7">
        <v>4</v>
      </c>
      <c r="AJ7">
        <v>1</v>
      </c>
      <c r="AK7" t="s">
        <v>6972</v>
      </c>
      <c r="AL7" t="s">
        <v>6972</v>
      </c>
    </row>
    <row r="8" spans="1:39">
      <c r="A8" t="s">
        <v>6325</v>
      </c>
      <c r="B8" t="s">
        <v>6167</v>
      </c>
      <c r="C8" t="s">
        <v>6168</v>
      </c>
      <c r="D8">
        <v>0.2</v>
      </c>
      <c r="E8" t="s">
        <v>6169</v>
      </c>
      <c r="F8">
        <v>9.699999999999999</v>
      </c>
      <c r="G8">
        <v>0.58</v>
      </c>
      <c r="H8">
        <v>8</v>
      </c>
      <c r="I8" t="s">
        <v>6563</v>
      </c>
      <c r="K8" t="s">
        <v>6590</v>
      </c>
      <c r="L8" t="s">
        <v>6591</v>
      </c>
      <c r="M8" t="s">
        <v>6596</v>
      </c>
      <c r="N8">
        <v>9</v>
      </c>
      <c r="O8" t="s">
        <v>6640</v>
      </c>
      <c r="P8" t="s">
        <v>6686</v>
      </c>
      <c r="Q8">
        <v>2</v>
      </c>
      <c r="R8">
        <v>2</v>
      </c>
      <c r="S8">
        <v>4.14</v>
      </c>
      <c r="T8">
        <v>4.15</v>
      </c>
      <c r="U8">
        <v>272.39</v>
      </c>
      <c r="V8">
        <v>40.46</v>
      </c>
      <c r="W8">
        <v>3.61</v>
      </c>
      <c r="X8">
        <v>10.27</v>
      </c>
      <c r="Y8">
        <v>0</v>
      </c>
      <c r="Z8">
        <v>1</v>
      </c>
      <c r="AA8" t="s">
        <v>6921</v>
      </c>
      <c r="AB8">
        <v>0</v>
      </c>
      <c r="AC8">
        <v>0</v>
      </c>
      <c r="AD8">
        <v>3.925</v>
      </c>
      <c r="AE8" t="s">
        <v>6922</v>
      </c>
      <c r="AF8" t="s">
        <v>6952</v>
      </c>
      <c r="AG8" t="s">
        <v>6956</v>
      </c>
      <c r="AH8" t="s">
        <v>6962</v>
      </c>
      <c r="AI8">
        <v>4</v>
      </c>
      <c r="AJ8">
        <v>1</v>
      </c>
      <c r="AK8" t="s">
        <v>6973</v>
      </c>
      <c r="AL8" t="s">
        <v>6973</v>
      </c>
    </row>
    <row r="9" spans="1:39">
      <c r="A9" t="s">
        <v>6325</v>
      </c>
      <c r="B9" t="s">
        <v>6167</v>
      </c>
      <c r="C9" t="s">
        <v>6168</v>
      </c>
      <c r="D9">
        <v>0.2</v>
      </c>
      <c r="E9" t="s">
        <v>6169</v>
      </c>
      <c r="F9">
        <v>9.699999999999999</v>
      </c>
      <c r="G9">
        <v>0.58</v>
      </c>
      <c r="H9">
        <v>8</v>
      </c>
      <c r="I9" t="s">
        <v>6563</v>
      </c>
      <c r="K9" t="s">
        <v>6590</v>
      </c>
      <c r="L9" t="s">
        <v>6591</v>
      </c>
      <c r="M9" t="s">
        <v>6597</v>
      </c>
      <c r="N9">
        <v>9</v>
      </c>
      <c r="O9" t="s">
        <v>6641</v>
      </c>
      <c r="P9" t="s">
        <v>6686</v>
      </c>
      <c r="Q9">
        <v>2</v>
      </c>
      <c r="R9">
        <v>2</v>
      </c>
      <c r="S9">
        <v>4.14</v>
      </c>
      <c r="T9">
        <v>4.15</v>
      </c>
      <c r="U9">
        <v>272.39</v>
      </c>
      <c r="V9">
        <v>40.46</v>
      </c>
      <c r="W9">
        <v>3.61</v>
      </c>
      <c r="X9">
        <v>10.27</v>
      </c>
      <c r="Y9">
        <v>0</v>
      </c>
      <c r="Z9">
        <v>1</v>
      </c>
      <c r="AA9" t="s">
        <v>6921</v>
      </c>
      <c r="AB9">
        <v>0</v>
      </c>
      <c r="AC9">
        <v>0</v>
      </c>
      <c r="AD9">
        <v>3.925</v>
      </c>
      <c r="AE9" t="s">
        <v>6922</v>
      </c>
      <c r="AF9" t="s">
        <v>6952</v>
      </c>
      <c r="AG9" t="s">
        <v>6956</v>
      </c>
      <c r="AH9" t="s">
        <v>6962</v>
      </c>
      <c r="AI9">
        <v>4</v>
      </c>
      <c r="AJ9">
        <v>1</v>
      </c>
      <c r="AK9" t="s">
        <v>6974</v>
      </c>
      <c r="AL9" t="s">
        <v>6974</v>
      </c>
    </row>
    <row r="10" spans="1:39">
      <c r="A10" t="s">
        <v>6325</v>
      </c>
      <c r="B10" t="s">
        <v>6167</v>
      </c>
      <c r="C10" t="s">
        <v>6168</v>
      </c>
      <c r="D10">
        <v>3</v>
      </c>
      <c r="E10" t="s">
        <v>6169</v>
      </c>
      <c r="F10">
        <v>8.52</v>
      </c>
      <c r="G10">
        <v>0.58</v>
      </c>
      <c r="H10">
        <v>8</v>
      </c>
      <c r="I10" t="s">
        <v>6563</v>
      </c>
      <c r="K10" t="s">
        <v>6590</v>
      </c>
      <c r="L10" t="s">
        <v>6591</v>
      </c>
      <c r="M10" t="s">
        <v>6598</v>
      </c>
      <c r="N10">
        <v>9</v>
      </c>
      <c r="O10" t="s">
        <v>6642</v>
      </c>
      <c r="P10" t="s">
        <v>6686</v>
      </c>
      <c r="Q10">
        <v>2</v>
      </c>
      <c r="R10">
        <v>2</v>
      </c>
      <c r="S10">
        <v>4.14</v>
      </c>
      <c r="T10">
        <v>4.15</v>
      </c>
      <c r="U10">
        <v>272.39</v>
      </c>
      <c r="V10">
        <v>40.46</v>
      </c>
      <c r="W10">
        <v>3.61</v>
      </c>
      <c r="X10">
        <v>10.27</v>
      </c>
      <c r="Y10">
        <v>0</v>
      </c>
      <c r="Z10">
        <v>1</v>
      </c>
      <c r="AA10" t="s">
        <v>6921</v>
      </c>
      <c r="AB10">
        <v>0</v>
      </c>
      <c r="AC10">
        <v>0</v>
      </c>
      <c r="AD10">
        <v>3.925</v>
      </c>
      <c r="AE10" t="s">
        <v>6922</v>
      </c>
      <c r="AF10" t="s">
        <v>6952</v>
      </c>
      <c r="AG10" t="s">
        <v>6956</v>
      </c>
      <c r="AH10" t="s">
        <v>6962</v>
      </c>
      <c r="AI10">
        <v>4</v>
      </c>
      <c r="AJ10">
        <v>1</v>
      </c>
      <c r="AK10" t="s">
        <v>6975</v>
      </c>
      <c r="AL10" t="s">
        <v>6975</v>
      </c>
    </row>
    <row r="11" spans="1:39">
      <c r="A11" t="s">
        <v>6325</v>
      </c>
      <c r="B11" t="s">
        <v>6165</v>
      </c>
      <c r="C11" t="s">
        <v>6168</v>
      </c>
      <c r="D11">
        <v>0.16</v>
      </c>
      <c r="E11" t="s">
        <v>6169</v>
      </c>
      <c r="F11">
        <v>9.800000000000001</v>
      </c>
      <c r="G11">
        <v>0.58</v>
      </c>
      <c r="H11">
        <v>8</v>
      </c>
      <c r="I11" t="s">
        <v>6563</v>
      </c>
      <c r="K11" t="s">
        <v>6590</v>
      </c>
      <c r="L11" t="s">
        <v>6591</v>
      </c>
      <c r="M11" t="s">
        <v>6599</v>
      </c>
      <c r="N11">
        <v>9</v>
      </c>
      <c r="O11" t="s">
        <v>6643</v>
      </c>
      <c r="P11" t="s">
        <v>6686</v>
      </c>
      <c r="Q11">
        <v>2</v>
      </c>
      <c r="R11">
        <v>2</v>
      </c>
      <c r="S11">
        <v>4.14</v>
      </c>
      <c r="T11">
        <v>4.15</v>
      </c>
      <c r="U11">
        <v>272.39</v>
      </c>
      <c r="V11">
        <v>40.46</v>
      </c>
      <c r="W11">
        <v>3.61</v>
      </c>
      <c r="X11">
        <v>10.27</v>
      </c>
      <c r="Y11">
        <v>0</v>
      </c>
      <c r="Z11">
        <v>1</v>
      </c>
      <c r="AA11" t="s">
        <v>6921</v>
      </c>
      <c r="AB11">
        <v>0</v>
      </c>
      <c r="AC11">
        <v>0</v>
      </c>
      <c r="AD11">
        <v>3.925</v>
      </c>
      <c r="AE11" t="s">
        <v>6922</v>
      </c>
      <c r="AF11" t="s">
        <v>6952</v>
      </c>
      <c r="AG11" t="s">
        <v>6956</v>
      </c>
      <c r="AH11" t="s">
        <v>6962</v>
      </c>
      <c r="AI11">
        <v>4</v>
      </c>
      <c r="AJ11">
        <v>1</v>
      </c>
      <c r="AK11" t="s">
        <v>6976</v>
      </c>
      <c r="AL11" t="s">
        <v>6976</v>
      </c>
    </row>
    <row r="12" spans="1:39">
      <c r="A12" t="s">
        <v>6325</v>
      </c>
      <c r="B12" t="s">
        <v>6165</v>
      </c>
      <c r="C12" t="s">
        <v>6168</v>
      </c>
      <c r="D12">
        <v>0.21</v>
      </c>
      <c r="E12" t="s">
        <v>6169</v>
      </c>
      <c r="F12">
        <v>9.68</v>
      </c>
      <c r="G12">
        <v>0.58</v>
      </c>
      <c r="H12">
        <v>8</v>
      </c>
      <c r="I12" t="s">
        <v>6563</v>
      </c>
      <c r="J12" t="s">
        <v>6574</v>
      </c>
      <c r="K12" t="s">
        <v>6590</v>
      </c>
      <c r="L12" t="s">
        <v>6591</v>
      </c>
      <c r="M12" t="s">
        <v>6600</v>
      </c>
      <c r="N12">
        <v>9</v>
      </c>
      <c r="O12" t="s">
        <v>6644</v>
      </c>
      <c r="P12" t="s">
        <v>6686</v>
      </c>
      <c r="Q12">
        <v>2</v>
      </c>
      <c r="R12">
        <v>2</v>
      </c>
      <c r="S12">
        <v>4.14</v>
      </c>
      <c r="T12">
        <v>4.15</v>
      </c>
      <c r="U12">
        <v>272.39</v>
      </c>
      <c r="V12">
        <v>40.46</v>
      </c>
      <c r="W12">
        <v>3.61</v>
      </c>
      <c r="X12">
        <v>10.27</v>
      </c>
      <c r="Y12">
        <v>0</v>
      </c>
      <c r="Z12">
        <v>1</v>
      </c>
      <c r="AA12" t="s">
        <v>6921</v>
      </c>
      <c r="AB12">
        <v>0</v>
      </c>
      <c r="AC12">
        <v>0</v>
      </c>
      <c r="AD12">
        <v>3.925</v>
      </c>
      <c r="AE12" t="s">
        <v>6922</v>
      </c>
      <c r="AF12" t="s">
        <v>6952</v>
      </c>
      <c r="AG12" t="s">
        <v>6956</v>
      </c>
      <c r="AH12" t="s">
        <v>6962</v>
      </c>
      <c r="AI12">
        <v>4</v>
      </c>
      <c r="AJ12">
        <v>1</v>
      </c>
    </row>
    <row r="13" spans="1:39">
      <c r="A13" t="s">
        <v>6325</v>
      </c>
      <c r="B13" t="s">
        <v>6165</v>
      </c>
      <c r="C13" t="s">
        <v>6168</v>
      </c>
      <c r="D13">
        <v>0.21</v>
      </c>
      <c r="E13" t="s">
        <v>6169</v>
      </c>
      <c r="F13">
        <v>9.68</v>
      </c>
      <c r="G13">
        <v>0.58</v>
      </c>
      <c r="H13">
        <v>8</v>
      </c>
      <c r="I13" t="s">
        <v>6563</v>
      </c>
      <c r="J13" t="s">
        <v>6575</v>
      </c>
      <c r="K13" t="s">
        <v>6590</v>
      </c>
      <c r="L13" t="s">
        <v>6591</v>
      </c>
      <c r="M13" t="s">
        <v>6601</v>
      </c>
      <c r="N13">
        <v>9</v>
      </c>
      <c r="O13" t="s">
        <v>6645</v>
      </c>
      <c r="P13" t="s">
        <v>6686</v>
      </c>
      <c r="Q13">
        <v>2</v>
      </c>
      <c r="R13">
        <v>2</v>
      </c>
      <c r="S13">
        <v>4.14</v>
      </c>
      <c r="T13">
        <v>4.15</v>
      </c>
      <c r="U13">
        <v>272.39</v>
      </c>
      <c r="V13">
        <v>40.46</v>
      </c>
      <c r="W13">
        <v>3.61</v>
      </c>
      <c r="X13">
        <v>10.27</v>
      </c>
      <c r="Y13">
        <v>0</v>
      </c>
      <c r="Z13">
        <v>1</v>
      </c>
      <c r="AA13" t="s">
        <v>6921</v>
      </c>
      <c r="AB13">
        <v>0</v>
      </c>
      <c r="AC13">
        <v>0</v>
      </c>
      <c r="AD13">
        <v>3.925</v>
      </c>
      <c r="AE13" t="s">
        <v>6922</v>
      </c>
      <c r="AF13" t="s">
        <v>6952</v>
      </c>
      <c r="AG13" t="s">
        <v>6956</v>
      </c>
      <c r="AH13" t="s">
        <v>6962</v>
      </c>
      <c r="AI13">
        <v>4</v>
      </c>
      <c r="AJ13">
        <v>1</v>
      </c>
    </row>
    <row r="14" spans="1:39">
      <c r="A14" t="s">
        <v>6325</v>
      </c>
      <c r="B14" t="s">
        <v>6165</v>
      </c>
      <c r="C14" t="s">
        <v>6168</v>
      </c>
      <c r="D14">
        <v>0.3</v>
      </c>
      <c r="E14" t="s">
        <v>6169</v>
      </c>
      <c r="F14">
        <v>9.52</v>
      </c>
      <c r="G14">
        <v>0.58</v>
      </c>
      <c r="H14">
        <v>8</v>
      </c>
      <c r="I14" t="s">
        <v>6563</v>
      </c>
      <c r="K14" t="s">
        <v>6590</v>
      </c>
      <c r="M14" t="s">
        <v>6602</v>
      </c>
      <c r="N14">
        <v>8</v>
      </c>
      <c r="O14" t="s">
        <v>6646</v>
      </c>
      <c r="P14" t="s">
        <v>6686</v>
      </c>
      <c r="Q14">
        <v>2</v>
      </c>
      <c r="R14">
        <v>2</v>
      </c>
      <c r="S14">
        <v>4.14</v>
      </c>
      <c r="T14">
        <v>4.15</v>
      </c>
      <c r="U14">
        <v>272.39</v>
      </c>
      <c r="V14">
        <v>40.46</v>
      </c>
      <c r="W14">
        <v>3.61</v>
      </c>
      <c r="X14">
        <v>10.27</v>
      </c>
      <c r="Y14">
        <v>0</v>
      </c>
      <c r="Z14">
        <v>1</v>
      </c>
      <c r="AA14" t="s">
        <v>6921</v>
      </c>
      <c r="AB14">
        <v>0</v>
      </c>
      <c r="AC14">
        <v>0</v>
      </c>
      <c r="AD14">
        <v>3.925</v>
      </c>
      <c r="AE14" t="s">
        <v>6922</v>
      </c>
      <c r="AF14" t="s">
        <v>6952</v>
      </c>
      <c r="AG14" t="s">
        <v>6956</v>
      </c>
      <c r="AH14" t="s">
        <v>6962</v>
      </c>
      <c r="AI14">
        <v>4</v>
      </c>
      <c r="AJ14">
        <v>1</v>
      </c>
      <c r="AK14" t="s">
        <v>6977</v>
      </c>
      <c r="AL14" t="s">
        <v>6977</v>
      </c>
    </row>
    <row r="15" spans="1:39">
      <c r="A15" t="s">
        <v>6325</v>
      </c>
      <c r="B15" t="s">
        <v>6165</v>
      </c>
      <c r="C15" t="s">
        <v>6168</v>
      </c>
      <c r="D15">
        <v>0.459</v>
      </c>
      <c r="E15" t="s">
        <v>6169</v>
      </c>
      <c r="F15">
        <v>9.34</v>
      </c>
      <c r="G15">
        <v>0.58</v>
      </c>
      <c r="H15">
        <v>8</v>
      </c>
      <c r="I15" t="s">
        <v>6563</v>
      </c>
      <c r="K15" t="s">
        <v>6590</v>
      </c>
      <c r="M15" t="s">
        <v>6603</v>
      </c>
      <c r="N15">
        <v>9</v>
      </c>
      <c r="O15" t="s">
        <v>6647</v>
      </c>
      <c r="P15" t="s">
        <v>6686</v>
      </c>
      <c r="Q15">
        <v>2</v>
      </c>
      <c r="R15">
        <v>2</v>
      </c>
      <c r="S15">
        <v>4.14</v>
      </c>
      <c r="T15">
        <v>4.15</v>
      </c>
      <c r="U15">
        <v>272.39</v>
      </c>
      <c r="V15">
        <v>40.46</v>
      </c>
      <c r="W15">
        <v>3.61</v>
      </c>
      <c r="X15">
        <v>10.27</v>
      </c>
      <c r="Y15">
        <v>0</v>
      </c>
      <c r="Z15">
        <v>1</v>
      </c>
      <c r="AA15" t="s">
        <v>6921</v>
      </c>
      <c r="AB15">
        <v>0</v>
      </c>
      <c r="AC15">
        <v>0</v>
      </c>
      <c r="AD15">
        <v>3.925</v>
      </c>
      <c r="AE15" t="s">
        <v>6922</v>
      </c>
      <c r="AF15" t="s">
        <v>6952</v>
      </c>
      <c r="AG15" t="s">
        <v>6956</v>
      </c>
      <c r="AH15" t="s">
        <v>6962</v>
      </c>
      <c r="AI15">
        <v>4</v>
      </c>
      <c r="AJ15">
        <v>1</v>
      </c>
    </row>
    <row r="16" spans="1:39">
      <c r="A16" t="s">
        <v>6325</v>
      </c>
      <c r="B16" t="s">
        <v>6165</v>
      </c>
      <c r="C16" t="s">
        <v>6168</v>
      </c>
      <c r="D16">
        <v>1.995</v>
      </c>
      <c r="E16" t="s">
        <v>6169</v>
      </c>
      <c r="F16">
        <v>8.699999999999999</v>
      </c>
      <c r="G16">
        <v>0.58</v>
      </c>
      <c r="H16">
        <v>8</v>
      </c>
      <c r="I16" t="s">
        <v>6563</v>
      </c>
      <c r="K16" t="s">
        <v>6590</v>
      </c>
      <c r="L16" t="s">
        <v>6591</v>
      </c>
      <c r="M16" t="s">
        <v>6592</v>
      </c>
      <c r="N16">
        <v>9</v>
      </c>
      <c r="O16" t="s">
        <v>6648</v>
      </c>
      <c r="P16" t="s">
        <v>6686</v>
      </c>
      <c r="Q16">
        <v>2</v>
      </c>
      <c r="R16">
        <v>2</v>
      </c>
      <c r="S16">
        <v>4.14</v>
      </c>
      <c r="T16">
        <v>4.15</v>
      </c>
      <c r="U16">
        <v>272.39</v>
      </c>
      <c r="V16">
        <v>40.46</v>
      </c>
      <c r="W16">
        <v>3.61</v>
      </c>
      <c r="X16">
        <v>10.27</v>
      </c>
      <c r="Y16">
        <v>0</v>
      </c>
      <c r="Z16">
        <v>1</v>
      </c>
      <c r="AA16" t="s">
        <v>6921</v>
      </c>
      <c r="AB16">
        <v>0</v>
      </c>
      <c r="AC16">
        <v>0</v>
      </c>
      <c r="AD16">
        <v>3.925</v>
      </c>
      <c r="AE16" t="s">
        <v>6922</v>
      </c>
      <c r="AF16" t="s">
        <v>6952</v>
      </c>
      <c r="AG16" t="s">
        <v>6956</v>
      </c>
      <c r="AH16" t="s">
        <v>6962</v>
      </c>
      <c r="AI16">
        <v>4</v>
      </c>
      <c r="AJ16">
        <v>1</v>
      </c>
      <c r="AK16" t="s">
        <v>6978</v>
      </c>
      <c r="AL16" t="s">
        <v>6978</v>
      </c>
    </row>
    <row r="17" spans="1:38">
      <c r="A17" t="s">
        <v>6325</v>
      </c>
      <c r="B17" t="s">
        <v>6165</v>
      </c>
      <c r="C17" t="s">
        <v>6168</v>
      </c>
      <c r="D17">
        <v>2</v>
      </c>
      <c r="E17" t="s">
        <v>6169</v>
      </c>
      <c r="F17">
        <v>8.699999999999999</v>
      </c>
      <c r="G17">
        <v>0.58</v>
      </c>
      <c r="H17">
        <v>8</v>
      </c>
      <c r="I17" t="s">
        <v>6563</v>
      </c>
      <c r="K17" t="s">
        <v>6590</v>
      </c>
      <c r="L17" t="s">
        <v>6591</v>
      </c>
      <c r="M17" t="s">
        <v>6604</v>
      </c>
      <c r="N17">
        <v>9</v>
      </c>
      <c r="O17" t="s">
        <v>6649</v>
      </c>
      <c r="P17" t="s">
        <v>6686</v>
      </c>
      <c r="Q17">
        <v>2</v>
      </c>
      <c r="R17">
        <v>2</v>
      </c>
      <c r="S17">
        <v>4.14</v>
      </c>
      <c r="T17">
        <v>4.15</v>
      </c>
      <c r="U17">
        <v>272.39</v>
      </c>
      <c r="V17">
        <v>40.46</v>
      </c>
      <c r="W17">
        <v>3.61</v>
      </c>
      <c r="X17">
        <v>10.27</v>
      </c>
      <c r="Y17">
        <v>0</v>
      </c>
      <c r="Z17">
        <v>1</v>
      </c>
      <c r="AA17" t="s">
        <v>6921</v>
      </c>
      <c r="AB17">
        <v>0</v>
      </c>
      <c r="AC17">
        <v>0</v>
      </c>
      <c r="AD17">
        <v>3.925</v>
      </c>
      <c r="AE17" t="s">
        <v>6922</v>
      </c>
      <c r="AF17" t="s">
        <v>6952</v>
      </c>
      <c r="AG17" t="s">
        <v>6956</v>
      </c>
      <c r="AH17" t="s">
        <v>6962</v>
      </c>
      <c r="AI17">
        <v>4</v>
      </c>
      <c r="AJ17">
        <v>1</v>
      </c>
      <c r="AK17" t="s">
        <v>6979</v>
      </c>
      <c r="AL17" t="s">
        <v>6979</v>
      </c>
    </row>
    <row r="18" spans="1:38">
      <c r="A18" t="s">
        <v>6325</v>
      </c>
      <c r="B18" t="s">
        <v>6165</v>
      </c>
      <c r="C18" t="s">
        <v>6168</v>
      </c>
      <c r="D18">
        <v>2.2</v>
      </c>
      <c r="E18" t="s">
        <v>6169</v>
      </c>
      <c r="F18">
        <v>8.66</v>
      </c>
      <c r="G18">
        <v>0.58</v>
      </c>
      <c r="H18">
        <v>8</v>
      </c>
      <c r="I18" t="s">
        <v>6563</v>
      </c>
      <c r="K18" t="s">
        <v>6590</v>
      </c>
      <c r="M18" t="s">
        <v>6605</v>
      </c>
      <c r="N18">
        <v>8</v>
      </c>
      <c r="O18" t="s">
        <v>6650</v>
      </c>
      <c r="P18" t="s">
        <v>6686</v>
      </c>
      <c r="Q18">
        <v>2</v>
      </c>
      <c r="R18">
        <v>2</v>
      </c>
      <c r="S18">
        <v>4.14</v>
      </c>
      <c r="T18">
        <v>4.15</v>
      </c>
      <c r="U18">
        <v>272.39</v>
      </c>
      <c r="V18">
        <v>40.46</v>
      </c>
      <c r="W18">
        <v>3.61</v>
      </c>
      <c r="X18">
        <v>10.27</v>
      </c>
      <c r="Y18">
        <v>0</v>
      </c>
      <c r="Z18">
        <v>1</v>
      </c>
      <c r="AA18" t="s">
        <v>6921</v>
      </c>
      <c r="AB18">
        <v>0</v>
      </c>
      <c r="AC18">
        <v>0</v>
      </c>
      <c r="AD18">
        <v>3.925</v>
      </c>
      <c r="AE18" t="s">
        <v>6922</v>
      </c>
      <c r="AF18" t="s">
        <v>6952</v>
      </c>
      <c r="AG18" t="s">
        <v>6956</v>
      </c>
      <c r="AH18" t="s">
        <v>6962</v>
      </c>
      <c r="AI18">
        <v>4</v>
      </c>
      <c r="AJ18">
        <v>1</v>
      </c>
      <c r="AK18" t="s">
        <v>6980</v>
      </c>
      <c r="AL18" t="s">
        <v>6980</v>
      </c>
    </row>
    <row r="19" spans="1:38">
      <c r="A19" t="s">
        <v>6325</v>
      </c>
      <c r="B19" t="s">
        <v>6165</v>
      </c>
      <c r="C19" t="s">
        <v>6168</v>
      </c>
      <c r="D19">
        <v>12</v>
      </c>
      <c r="E19" t="s">
        <v>6169</v>
      </c>
      <c r="F19">
        <v>7.92</v>
      </c>
      <c r="G19">
        <v>0.58</v>
      </c>
      <c r="H19">
        <v>8</v>
      </c>
      <c r="I19" t="s">
        <v>6563</v>
      </c>
      <c r="K19" t="s">
        <v>6590</v>
      </c>
      <c r="M19" t="s">
        <v>6606</v>
      </c>
      <c r="N19">
        <v>8</v>
      </c>
      <c r="O19" t="s">
        <v>6651</v>
      </c>
      <c r="P19" t="s">
        <v>6686</v>
      </c>
      <c r="Q19">
        <v>2</v>
      </c>
      <c r="R19">
        <v>2</v>
      </c>
      <c r="S19">
        <v>4.14</v>
      </c>
      <c r="T19">
        <v>4.15</v>
      </c>
      <c r="U19">
        <v>272.39</v>
      </c>
      <c r="V19">
        <v>40.46</v>
      </c>
      <c r="W19">
        <v>3.61</v>
      </c>
      <c r="X19">
        <v>10.27</v>
      </c>
      <c r="Y19">
        <v>0</v>
      </c>
      <c r="Z19">
        <v>1</v>
      </c>
      <c r="AA19" t="s">
        <v>6921</v>
      </c>
      <c r="AB19">
        <v>0</v>
      </c>
      <c r="AC19">
        <v>0</v>
      </c>
      <c r="AD19">
        <v>3.925</v>
      </c>
      <c r="AE19" t="s">
        <v>6922</v>
      </c>
      <c r="AF19" t="s">
        <v>6952</v>
      </c>
      <c r="AG19" t="s">
        <v>6956</v>
      </c>
      <c r="AH19" t="s">
        <v>6962</v>
      </c>
      <c r="AI19">
        <v>4</v>
      </c>
      <c r="AJ19">
        <v>1</v>
      </c>
      <c r="AK19" t="s">
        <v>6981</v>
      </c>
      <c r="AL19" t="s">
        <v>6981</v>
      </c>
    </row>
    <row r="20" spans="1:38">
      <c r="A20" t="s">
        <v>6325</v>
      </c>
      <c r="B20" t="s">
        <v>6165</v>
      </c>
      <c r="C20" t="s">
        <v>6168</v>
      </c>
      <c r="D20">
        <v>100</v>
      </c>
      <c r="E20" t="s">
        <v>6169</v>
      </c>
      <c r="F20">
        <v>7</v>
      </c>
      <c r="G20">
        <v>0.58</v>
      </c>
      <c r="H20">
        <v>8</v>
      </c>
      <c r="I20" t="s">
        <v>6563</v>
      </c>
      <c r="K20" t="s">
        <v>6590</v>
      </c>
      <c r="L20" t="s">
        <v>6591</v>
      </c>
      <c r="M20" t="s">
        <v>6607</v>
      </c>
      <c r="N20">
        <v>9</v>
      </c>
      <c r="O20" t="s">
        <v>6652</v>
      </c>
      <c r="P20" t="s">
        <v>6686</v>
      </c>
      <c r="Q20">
        <v>2</v>
      </c>
      <c r="R20">
        <v>2</v>
      </c>
      <c r="S20">
        <v>4.14</v>
      </c>
      <c r="T20">
        <v>4.15</v>
      </c>
      <c r="U20">
        <v>272.39</v>
      </c>
      <c r="V20">
        <v>40.46</v>
      </c>
      <c r="W20">
        <v>3.61</v>
      </c>
      <c r="X20">
        <v>10.27</v>
      </c>
      <c r="Y20">
        <v>0</v>
      </c>
      <c r="Z20">
        <v>1</v>
      </c>
      <c r="AA20" t="s">
        <v>6921</v>
      </c>
      <c r="AB20">
        <v>0</v>
      </c>
      <c r="AC20">
        <v>0</v>
      </c>
      <c r="AD20">
        <v>3.925</v>
      </c>
      <c r="AE20" t="s">
        <v>6922</v>
      </c>
      <c r="AF20" t="s">
        <v>6952</v>
      </c>
      <c r="AG20" t="s">
        <v>6956</v>
      </c>
      <c r="AH20" t="s">
        <v>6962</v>
      </c>
      <c r="AI20">
        <v>4</v>
      </c>
      <c r="AJ20">
        <v>1</v>
      </c>
      <c r="AK20" t="s">
        <v>6968</v>
      </c>
      <c r="AL20" t="s">
        <v>6968</v>
      </c>
    </row>
    <row r="21" spans="1:38">
      <c r="A21" t="s">
        <v>6326</v>
      </c>
      <c r="B21" t="s">
        <v>6167</v>
      </c>
      <c r="C21" t="s">
        <v>6168</v>
      </c>
      <c r="D21">
        <v>3.7</v>
      </c>
      <c r="E21" t="s">
        <v>6169</v>
      </c>
      <c r="F21">
        <v>8.43</v>
      </c>
      <c r="G21">
        <v>0</v>
      </c>
      <c r="H21">
        <v>1</v>
      </c>
      <c r="I21" t="s">
        <v>6564</v>
      </c>
      <c r="K21" t="s">
        <v>6590</v>
      </c>
      <c r="L21" t="s">
        <v>6591</v>
      </c>
      <c r="M21" t="s">
        <v>6593</v>
      </c>
      <c r="N21">
        <v>9</v>
      </c>
      <c r="O21" t="s">
        <v>6636</v>
      </c>
      <c r="P21" t="s">
        <v>6687</v>
      </c>
      <c r="Q21">
        <v>4</v>
      </c>
      <c r="R21">
        <v>3</v>
      </c>
      <c r="S21">
        <v>4.79</v>
      </c>
      <c r="T21">
        <v>4.79</v>
      </c>
      <c r="U21">
        <v>318.38</v>
      </c>
      <c r="V21">
        <v>64.84999999999999</v>
      </c>
      <c r="W21">
        <v>4.58</v>
      </c>
      <c r="X21">
        <v>9.58</v>
      </c>
      <c r="Y21">
        <v>3.64</v>
      </c>
      <c r="Z21">
        <v>3</v>
      </c>
      <c r="AA21" t="s">
        <v>6921</v>
      </c>
      <c r="AB21">
        <v>0</v>
      </c>
      <c r="AC21">
        <v>4</v>
      </c>
      <c r="AD21">
        <v>3.271666666666667</v>
      </c>
      <c r="AF21" t="s">
        <v>6952</v>
      </c>
      <c r="AI21">
        <v>0</v>
      </c>
      <c r="AJ21">
        <v>0</v>
      </c>
      <c r="AK21" t="s">
        <v>6969</v>
      </c>
      <c r="AL21" t="s">
        <v>6969</v>
      </c>
    </row>
    <row r="22" spans="1:38">
      <c r="A22" t="s">
        <v>6327</v>
      </c>
      <c r="B22" t="s">
        <v>6167</v>
      </c>
      <c r="C22" t="s">
        <v>6168</v>
      </c>
      <c r="D22">
        <v>5.8</v>
      </c>
      <c r="E22" t="s">
        <v>6169</v>
      </c>
      <c r="F22">
        <v>8.24</v>
      </c>
      <c r="G22">
        <v>0</v>
      </c>
      <c r="H22">
        <v>1</v>
      </c>
      <c r="I22" t="s">
        <v>6564</v>
      </c>
      <c r="K22" t="s">
        <v>6590</v>
      </c>
      <c r="L22" t="s">
        <v>6591</v>
      </c>
      <c r="M22" t="s">
        <v>6608</v>
      </c>
      <c r="N22">
        <v>9</v>
      </c>
      <c r="O22" t="s">
        <v>6653</v>
      </c>
      <c r="P22" t="s">
        <v>6688</v>
      </c>
      <c r="Q22">
        <v>7</v>
      </c>
      <c r="R22">
        <v>4</v>
      </c>
      <c r="S22">
        <v>6.51</v>
      </c>
      <c r="T22">
        <v>9.4</v>
      </c>
      <c r="U22">
        <v>697.78</v>
      </c>
      <c r="V22">
        <v>146.3</v>
      </c>
      <c r="W22">
        <v>8.880000000000001</v>
      </c>
      <c r="X22">
        <v>4.38</v>
      </c>
      <c r="Y22">
        <v>0</v>
      </c>
      <c r="Z22">
        <v>4</v>
      </c>
      <c r="AA22" t="s">
        <v>6921</v>
      </c>
      <c r="AB22">
        <v>2</v>
      </c>
      <c r="AC22">
        <v>13</v>
      </c>
      <c r="AD22">
        <v>1</v>
      </c>
      <c r="AF22" t="s">
        <v>6953</v>
      </c>
      <c r="AI22">
        <v>0</v>
      </c>
      <c r="AJ22">
        <v>0</v>
      </c>
      <c r="AK22" t="s">
        <v>6982</v>
      </c>
      <c r="AL22" t="s">
        <v>6982</v>
      </c>
    </row>
    <row r="23" spans="1:38">
      <c r="A23" t="s">
        <v>6328</v>
      </c>
      <c r="B23" t="s">
        <v>6167</v>
      </c>
      <c r="C23" t="s">
        <v>6168</v>
      </c>
      <c r="D23">
        <v>32</v>
      </c>
      <c r="E23" t="s">
        <v>6169</v>
      </c>
      <c r="F23">
        <v>7.5</v>
      </c>
      <c r="G23">
        <v>0</v>
      </c>
      <c r="H23">
        <v>1</v>
      </c>
      <c r="I23" t="s">
        <v>6564</v>
      </c>
      <c r="K23" t="s">
        <v>6590</v>
      </c>
      <c r="L23" t="s">
        <v>6591</v>
      </c>
      <c r="M23" t="s">
        <v>6609</v>
      </c>
      <c r="N23">
        <v>9</v>
      </c>
      <c r="O23" t="s">
        <v>6654</v>
      </c>
      <c r="P23" t="s">
        <v>6689</v>
      </c>
      <c r="Q23">
        <v>2</v>
      </c>
      <c r="R23">
        <v>2</v>
      </c>
      <c r="S23">
        <v>4.56</v>
      </c>
      <c r="T23">
        <v>4.56</v>
      </c>
      <c r="U23">
        <v>284.4</v>
      </c>
      <c r="V23">
        <v>40.46</v>
      </c>
      <c r="W23">
        <v>3.78</v>
      </c>
      <c r="Y23">
        <v>0</v>
      </c>
      <c r="Z23">
        <v>1</v>
      </c>
      <c r="AA23" t="s">
        <v>6921</v>
      </c>
      <c r="AB23">
        <v>0</v>
      </c>
      <c r="AC23">
        <v>1</v>
      </c>
      <c r="AD23">
        <v>3.72</v>
      </c>
      <c r="AF23" t="s">
        <v>6952</v>
      </c>
      <c r="AI23">
        <v>0</v>
      </c>
      <c r="AJ23">
        <v>0</v>
      </c>
      <c r="AK23" t="s">
        <v>6975</v>
      </c>
      <c r="AL23" t="s">
        <v>6975</v>
      </c>
    </row>
    <row r="24" spans="1:38">
      <c r="A24" t="s">
        <v>6329</v>
      </c>
      <c r="B24" t="s">
        <v>6167</v>
      </c>
      <c r="C24" t="s">
        <v>6168</v>
      </c>
      <c r="D24">
        <v>160</v>
      </c>
      <c r="E24" t="s">
        <v>6169</v>
      </c>
      <c r="F24">
        <v>6.8</v>
      </c>
      <c r="G24">
        <v>0</v>
      </c>
      <c r="H24">
        <v>1</v>
      </c>
      <c r="I24" t="s">
        <v>6564</v>
      </c>
      <c r="K24" t="s">
        <v>6590</v>
      </c>
      <c r="L24" t="s">
        <v>6591</v>
      </c>
      <c r="M24" t="s">
        <v>6609</v>
      </c>
      <c r="N24">
        <v>9</v>
      </c>
      <c r="O24" t="s">
        <v>6654</v>
      </c>
      <c r="P24" t="s">
        <v>6690</v>
      </c>
      <c r="Q24">
        <v>1</v>
      </c>
      <c r="R24">
        <v>1</v>
      </c>
      <c r="S24">
        <v>7.41</v>
      </c>
      <c r="T24">
        <v>7.41</v>
      </c>
      <c r="U24">
        <v>310.48</v>
      </c>
      <c r="V24">
        <v>20.23</v>
      </c>
      <c r="W24">
        <v>5.83</v>
      </c>
      <c r="Y24">
        <v>0</v>
      </c>
      <c r="Z24">
        <v>1</v>
      </c>
      <c r="AA24" t="s">
        <v>6921</v>
      </c>
      <c r="AB24">
        <v>1</v>
      </c>
      <c r="AC24">
        <v>2</v>
      </c>
      <c r="AD24">
        <v>2.844833333333333</v>
      </c>
      <c r="AF24" t="s">
        <v>6952</v>
      </c>
      <c r="AI24">
        <v>0</v>
      </c>
      <c r="AJ24">
        <v>0</v>
      </c>
      <c r="AK24" t="s">
        <v>6975</v>
      </c>
      <c r="AL24" t="s">
        <v>6975</v>
      </c>
    </row>
    <row r="25" spans="1:38">
      <c r="A25" t="s">
        <v>6330</v>
      </c>
      <c r="B25" t="s">
        <v>6167</v>
      </c>
      <c r="C25" t="s">
        <v>6168</v>
      </c>
      <c r="D25">
        <v>160</v>
      </c>
      <c r="E25" t="s">
        <v>6169</v>
      </c>
      <c r="F25">
        <v>6.8</v>
      </c>
      <c r="G25">
        <v>0</v>
      </c>
      <c r="H25">
        <v>1</v>
      </c>
      <c r="I25" t="s">
        <v>6564</v>
      </c>
      <c r="K25" t="s">
        <v>6590</v>
      </c>
      <c r="L25" t="s">
        <v>6591</v>
      </c>
      <c r="M25" t="s">
        <v>6609</v>
      </c>
      <c r="N25">
        <v>9</v>
      </c>
      <c r="O25" t="s">
        <v>6654</v>
      </c>
      <c r="P25" t="s">
        <v>6691</v>
      </c>
      <c r="Q25">
        <v>2</v>
      </c>
      <c r="R25">
        <v>1</v>
      </c>
      <c r="S25">
        <v>6.38</v>
      </c>
      <c r="T25">
        <v>6.39</v>
      </c>
      <c r="U25">
        <v>340.51</v>
      </c>
      <c r="V25">
        <v>29.46</v>
      </c>
      <c r="W25">
        <v>5.43</v>
      </c>
      <c r="X25">
        <v>10.28</v>
      </c>
      <c r="Y25">
        <v>0</v>
      </c>
      <c r="Z25">
        <v>1</v>
      </c>
      <c r="AA25" t="s">
        <v>6921</v>
      </c>
      <c r="AB25">
        <v>1</v>
      </c>
      <c r="AC25">
        <v>0</v>
      </c>
      <c r="AD25">
        <v>3.306333333333334</v>
      </c>
      <c r="AF25" t="s">
        <v>6952</v>
      </c>
      <c r="AI25">
        <v>0</v>
      </c>
      <c r="AJ25">
        <v>0</v>
      </c>
      <c r="AK25" t="s">
        <v>6975</v>
      </c>
      <c r="AL25" t="s">
        <v>6975</v>
      </c>
    </row>
    <row r="26" spans="1:38">
      <c r="A26" t="s">
        <v>6331</v>
      </c>
      <c r="B26" t="s">
        <v>6167</v>
      </c>
      <c r="C26" t="s">
        <v>6168</v>
      </c>
      <c r="D26">
        <v>320</v>
      </c>
      <c r="E26" t="s">
        <v>6169</v>
      </c>
      <c r="F26">
        <v>6.5</v>
      </c>
      <c r="G26">
        <v>0</v>
      </c>
      <c r="H26">
        <v>1</v>
      </c>
      <c r="I26" t="s">
        <v>6564</v>
      </c>
      <c r="K26" t="s">
        <v>6590</v>
      </c>
      <c r="L26" t="s">
        <v>6591</v>
      </c>
      <c r="M26" t="s">
        <v>6609</v>
      </c>
      <c r="N26">
        <v>9</v>
      </c>
      <c r="O26" t="s">
        <v>6654</v>
      </c>
      <c r="P26" t="s">
        <v>6692</v>
      </c>
      <c r="Q26">
        <v>2</v>
      </c>
      <c r="R26">
        <v>2</v>
      </c>
      <c r="S26">
        <v>5.63</v>
      </c>
      <c r="T26">
        <v>5.63</v>
      </c>
      <c r="U26">
        <v>326.48</v>
      </c>
      <c r="V26">
        <v>40.46</v>
      </c>
      <c r="W26">
        <v>4.8</v>
      </c>
      <c r="Y26">
        <v>0</v>
      </c>
      <c r="Z26">
        <v>1</v>
      </c>
      <c r="AA26" t="s">
        <v>6921</v>
      </c>
      <c r="AB26">
        <v>0</v>
      </c>
      <c r="AC26">
        <v>3</v>
      </c>
      <c r="AD26">
        <v>3.5</v>
      </c>
      <c r="AF26" t="s">
        <v>6952</v>
      </c>
      <c r="AI26">
        <v>0</v>
      </c>
      <c r="AJ26">
        <v>0</v>
      </c>
      <c r="AK26" t="s">
        <v>6975</v>
      </c>
      <c r="AL26" t="s">
        <v>6975</v>
      </c>
    </row>
    <row r="27" spans="1:38">
      <c r="A27" t="s">
        <v>6332</v>
      </c>
      <c r="B27" t="s">
        <v>6167</v>
      </c>
      <c r="C27" t="s">
        <v>6168</v>
      </c>
      <c r="D27">
        <v>320</v>
      </c>
      <c r="E27" t="s">
        <v>6169</v>
      </c>
      <c r="F27">
        <v>6.5</v>
      </c>
      <c r="G27">
        <v>0</v>
      </c>
      <c r="H27">
        <v>1</v>
      </c>
      <c r="I27" t="s">
        <v>6564</v>
      </c>
      <c r="K27" t="s">
        <v>6590</v>
      </c>
      <c r="L27" t="s">
        <v>6591</v>
      </c>
      <c r="M27" t="s">
        <v>6609</v>
      </c>
      <c r="N27">
        <v>9</v>
      </c>
      <c r="O27" t="s">
        <v>6654</v>
      </c>
      <c r="P27" t="s">
        <v>6693</v>
      </c>
      <c r="Q27">
        <v>3</v>
      </c>
      <c r="R27">
        <v>1</v>
      </c>
      <c r="S27">
        <v>6.13</v>
      </c>
      <c r="T27">
        <v>6.13</v>
      </c>
      <c r="U27">
        <v>342.48</v>
      </c>
      <c r="V27">
        <v>46.53</v>
      </c>
      <c r="W27">
        <v>4.82</v>
      </c>
      <c r="X27">
        <v>10.26</v>
      </c>
      <c r="Y27">
        <v>0</v>
      </c>
      <c r="Z27">
        <v>1</v>
      </c>
      <c r="AA27" t="s">
        <v>6921</v>
      </c>
      <c r="AB27">
        <v>0</v>
      </c>
      <c r="AC27">
        <v>3</v>
      </c>
      <c r="AD27">
        <v>3.833333333333333</v>
      </c>
      <c r="AF27" t="s">
        <v>6952</v>
      </c>
      <c r="AI27">
        <v>0</v>
      </c>
      <c r="AJ27">
        <v>0</v>
      </c>
      <c r="AK27" t="s">
        <v>6975</v>
      </c>
      <c r="AL27" t="s">
        <v>6975</v>
      </c>
    </row>
    <row r="28" spans="1:38">
      <c r="A28" t="s">
        <v>6333</v>
      </c>
      <c r="B28" t="s">
        <v>6167</v>
      </c>
      <c r="C28" t="s">
        <v>6168</v>
      </c>
      <c r="D28">
        <v>352</v>
      </c>
      <c r="E28" t="s">
        <v>6169</v>
      </c>
      <c r="F28">
        <v>6.45</v>
      </c>
      <c r="G28">
        <v>0</v>
      </c>
      <c r="H28">
        <v>1</v>
      </c>
      <c r="I28" t="s">
        <v>6564</v>
      </c>
      <c r="K28" t="s">
        <v>6590</v>
      </c>
      <c r="L28" t="s">
        <v>6591</v>
      </c>
      <c r="M28" t="s">
        <v>6610</v>
      </c>
      <c r="N28">
        <v>9</v>
      </c>
      <c r="O28" t="s">
        <v>6655</v>
      </c>
      <c r="P28" t="s">
        <v>6694</v>
      </c>
      <c r="U28">
        <v>1398.63</v>
      </c>
      <c r="Y28">
        <v>0</v>
      </c>
      <c r="AI28">
        <v>0</v>
      </c>
      <c r="AJ28">
        <v>0</v>
      </c>
      <c r="AK28" t="s">
        <v>6983</v>
      </c>
      <c r="AL28" t="s">
        <v>6983</v>
      </c>
    </row>
    <row r="29" spans="1:38">
      <c r="A29" t="s">
        <v>6334</v>
      </c>
      <c r="B29" t="s">
        <v>6165</v>
      </c>
      <c r="C29" t="s">
        <v>6168</v>
      </c>
      <c r="D29">
        <v>0.091</v>
      </c>
      <c r="E29" t="s">
        <v>6169</v>
      </c>
      <c r="F29">
        <v>10.04</v>
      </c>
      <c r="G29">
        <v>0.38</v>
      </c>
      <c r="H29">
        <v>2</v>
      </c>
      <c r="I29" t="s">
        <v>6564</v>
      </c>
      <c r="K29" t="s">
        <v>6590</v>
      </c>
      <c r="L29" t="s">
        <v>6591</v>
      </c>
      <c r="M29" t="s">
        <v>6611</v>
      </c>
      <c r="N29">
        <v>9</v>
      </c>
      <c r="O29" t="s">
        <v>6656</v>
      </c>
      <c r="P29" t="s">
        <v>6695</v>
      </c>
      <c r="Q29">
        <v>5</v>
      </c>
      <c r="R29">
        <v>1</v>
      </c>
      <c r="S29">
        <v>6.71</v>
      </c>
      <c r="T29">
        <v>8.01</v>
      </c>
      <c r="U29">
        <v>487.67</v>
      </c>
      <c r="V29">
        <v>41.93</v>
      </c>
      <c r="W29">
        <v>8.050000000000001</v>
      </c>
      <c r="X29">
        <v>9.140000000000001</v>
      </c>
      <c r="Y29">
        <v>8.67</v>
      </c>
      <c r="Z29">
        <v>4</v>
      </c>
      <c r="AA29" t="s">
        <v>6921</v>
      </c>
      <c r="AB29">
        <v>1</v>
      </c>
      <c r="AC29">
        <v>8</v>
      </c>
      <c r="AD29">
        <v>2.586404761904762</v>
      </c>
      <c r="AF29" t="s">
        <v>6954</v>
      </c>
      <c r="AI29">
        <v>0</v>
      </c>
      <c r="AJ29">
        <v>0</v>
      </c>
      <c r="AK29" t="s">
        <v>6984</v>
      </c>
      <c r="AL29" t="s">
        <v>6984</v>
      </c>
    </row>
    <row r="30" spans="1:38">
      <c r="A30" t="s">
        <v>6335</v>
      </c>
      <c r="B30" t="s">
        <v>6165</v>
      </c>
      <c r="C30" t="s">
        <v>6168</v>
      </c>
      <c r="D30">
        <v>0.1</v>
      </c>
      <c r="E30" t="s">
        <v>6169</v>
      </c>
      <c r="F30">
        <v>10</v>
      </c>
      <c r="G30">
        <v>0</v>
      </c>
      <c r="H30">
        <v>1</v>
      </c>
      <c r="I30" t="s">
        <v>6564</v>
      </c>
      <c r="K30" t="s">
        <v>6590</v>
      </c>
      <c r="L30" t="s">
        <v>6591</v>
      </c>
      <c r="M30" t="s">
        <v>6612</v>
      </c>
      <c r="N30">
        <v>9</v>
      </c>
      <c r="O30" t="s">
        <v>6657</v>
      </c>
      <c r="Y30">
        <v>0</v>
      </c>
      <c r="AI30">
        <v>0</v>
      </c>
      <c r="AJ30">
        <v>0</v>
      </c>
      <c r="AK30" t="s">
        <v>6985</v>
      </c>
      <c r="AL30" t="s">
        <v>6985</v>
      </c>
    </row>
    <row r="31" spans="1:38">
      <c r="A31" t="s">
        <v>6336</v>
      </c>
      <c r="B31" t="s">
        <v>6165</v>
      </c>
      <c r="C31" t="s">
        <v>6168</v>
      </c>
      <c r="D31">
        <v>0.128</v>
      </c>
      <c r="E31" t="s">
        <v>6169</v>
      </c>
      <c r="F31">
        <v>9.890000000000001</v>
      </c>
      <c r="G31">
        <v>0.05</v>
      </c>
      <c r="H31">
        <v>13</v>
      </c>
      <c r="I31" t="s">
        <v>6564</v>
      </c>
      <c r="K31" t="s">
        <v>6590</v>
      </c>
      <c r="M31" t="s">
        <v>6603</v>
      </c>
      <c r="N31">
        <v>9</v>
      </c>
      <c r="O31" t="s">
        <v>6647</v>
      </c>
      <c r="P31" t="s">
        <v>6696</v>
      </c>
      <c r="Q31">
        <v>2</v>
      </c>
      <c r="R31">
        <v>2</v>
      </c>
      <c r="S31">
        <v>4.11</v>
      </c>
      <c r="T31">
        <v>4.11</v>
      </c>
      <c r="U31">
        <v>296.41</v>
      </c>
      <c r="V31">
        <v>40.46</v>
      </c>
      <c r="W31">
        <v>3.61</v>
      </c>
      <c r="X31">
        <v>10.24</v>
      </c>
      <c r="Y31">
        <v>0</v>
      </c>
      <c r="Z31">
        <v>1</v>
      </c>
      <c r="AA31" t="s">
        <v>6921</v>
      </c>
      <c r="AB31">
        <v>0</v>
      </c>
      <c r="AC31">
        <v>0</v>
      </c>
      <c r="AD31">
        <v>3.945</v>
      </c>
      <c r="AE31" t="s">
        <v>6923</v>
      </c>
      <c r="AF31" t="s">
        <v>6952</v>
      </c>
      <c r="AG31" t="s">
        <v>6956</v>
      </c>
      <c r="AI31">
        <v>4</v>
      </c>
      <c r="AJ31">
        <v>1</v>
      </c>
    </row>
    <row r="32" spans="1:38">
      <c r="A32" t="s">
        <v>6337</v>
      </c>
      <c r="B32" t="s">
        <v>6165</v>
      </c>
      <c r="C32" t="s">
        <v>6168</v>
      </c>
      <c r="D32">
        <v>0.15</v>
      </c>
      <c r="E32" t="s">
        <v>6169</v>
      </c>
      <c r="F32">
        <v>9.82</v>
      </c>
      <c r="G32">
        <v>0.65</v>
      </c>
      <c r="H32">
        <v>2</v>
      </c>
      <c r="I32" t="s">
        <v>6564</v>
      </c>
      <c r="K32" t="s">
        <v>6590</v>
      </c>
      <c r="L32" t="s">
        <v>6591</v>
      </c>
      <c r="M32" t="s">
        <v>6613</v>
      </c>
      <c r="N32">
        <v>9</v>
      </c>
      <c r="O32" t="s">
        <v>6658</v>
      </c>
      <c r="P32" t="s">
        <v>6697</v>
      </c>
      <c r="Q32">
        <v>2</v>
      </c>
      <c r="R32">
        <v>1</v>
      </c>
      <c r="S32">
        <v>4.67</v>
      </c>
      <c r="T32">
        <v>4.67</v>
      </c>
      <c r="U32">
        <v>273.34</v>
      </c>
      <c r="V32">
        <v>32.59</v>
      </c>
      <c r="W32">
        <v>4.83</v>
      </c>
      <c r="X32">
        <v>10.62</v>
      </c>
      <c r="Y32">
        <v>0</v>
      </c>
      <c r="Z32">
        <v>3</v>
      </c>
      <c r="AA32" t="s">
        <v>6921</v>
      </c>
      <c r="AB32">
        <v>0</v>
      </c>
      <c r="AC32">
        <v>3</v>
      </c>
      <c r="AD32">
        <v>3.627833333333334</v>
      </c>
      <c r="AF32" t="s">
        <v>6952</v>
      </c>
      <c r="AI32">
        <v>0</v>
      </c>
      <c r="AJ32">
        <v>0</v>
      </c>
      <c r="AK32" t="s">
        <v>6968</v>
      </c>
      <c r="AL32" t="s">
        <v>6968</v>
      </c>
    </row>
    <row r="33" spans="1:38">
      <c r="A33" t="s">
        <v>6338</v>
      </c>
      <c r="B33" t="s">
        <v>6165</v>
      </c>
      <c r="C33" t="s">
        <v>6168</v>
      </c>
      <c r="D33">
        <v>0.158</v>
      </c>
      <c r="E33" t="s">
        <v>6169</v>
      </c>
      <c r="F33">
        <v>9.800000000000001</v>
      </c>
      <c r="G33">
        <v>0.64</v>
      </c>
      <c r="H33">
        <v>25</v>
      </c>
      <c r="I33" t="s">
        <v>6565</v>
      </c>
      <c r="K33" t="s">
        <v>6590</v>
      </c>
      <c r="M33" t="s">
        <v>6603</v>
      </c>
      <c r="N33">
        <v>9</v>
      </c>
      <c r="O33" t="s">
        <v>6647</v>
      </c>
      <c r="P33" t="s">
        <v>6698</v>
      </c>
      <c r="Q33">
        <v>6</v>
      </c>
      <c r="R33">
        <v>2</v>
      </c>
      <c r="S33">
        <v>3.4</v>
      </c>
      <c r="T33">
        <v>4.57</v>
      </c>
      <c r="U33">
        <v>473.59</v>
      </c>
      <c r="V33">
        <v>70</v>
      </c>
      <c r="W33">
        <v>6.08</v>
      </c>
      <c r="X33">
        <v>8.83</v>
      </c>
      <c r="Y33">
        <v>8.52</v>
      </c>
      <c r="Z33">
        <v>4</v>
      </c>
      <c r="AA33" t="s">
        <v>6921</v>
      </c>
      <c r="AB33">
        <v>1</v>
      </c>
      <c r="AC33">
        <v>7</v>
      </c>
      <c r="AD33">
        <v>2.943642857142858</v>
      </c>
      <c r="AE33" t="s">
        <v>6924</v>
      </c>
      <c r="AF33" t="s">
        <v>6954</v>
      </c>
      <c r="AG33" t="s">
        <v>6957</v>
      </c>
      <c r="AH33" t="s">
        <v>6963</v>
      </c>
      <c r="AI33">
        <v>4</v>
      </c>
      <c r="AJ33">
        <v>1</v>
      </c>
    </row>
    <row r="34" spans="1:38">
      <c r="A34" t="s">
        <v>6338</v>
      </c>
      <c r="B34" t="s">
        <v>6165</v>
      </c>
      <c r="C34" t="s">
        <v>6168</v>
      </c>
      <c r="D34">
        <v>0.22</v>
      </c>
      <c r="E34" t="s">
        <v>6169</v>
      </c>
      <c r="F34">
        <v>9.66</v>
      </c>
      <c r="G34">
        <v>0.64</v>
      </c>
      <c r="H34">
        <v>25</v>
      </c>
      <c r="I34" t="s">
        <v>6565</v>
      </c>
      <c r="K34" t="s">
        <v>6590</v>
      </c>
      <c r="M34" t="s">
        <v>6605</v>
      </c>
      <c r="N34">
        <v>8</v>
      </c>
      <c r="O34" t="s">
        <v>6650</v>
      </c>
      <c r="P34" t="s">
        <v>6698</v>
      </c>
      <c r="Q34">
        <v>6</v>
      </c>
      <c r="R34">
        <v>2</v>
      </c>
      <c r="S34">
        <v>3.4</v>
      </c>
      <c r="T34">
        <v>4.57</v>
      </c>
      <c r="U34">
        <v>473.59</v>
      </c>
      <c r="V34">
        <v>70</v>
      </c>
      <c r="W34">
        <v>6.08</v>
      </c>
      <c r="X34">
        <v>8.83</v>
      </c>
      <c r="Y34">
        <v>8.52</v>
      </c>
      <c r="Z34">
        <v>4</v>
      </c>
      <c r="AA34" t="s">
        <v>6921</v>
      </c>
      <c r="AB34">
        <v>1</v>
      </c>
      <c r="AC34">
        <v>7</v>
      </c>
      <c r="AD34">
        <v>2.943642857142858</v>
      </c>
      <c r="AE34" t="s">
        <v>6924</v>
      </c>
      <c r="AF34" t="s">
        <v>6954</v>
      </c>
      <c r="AG34" t="s">
        <v>6957</v>
      </c>
      <c r="AH34" t="s">
        <v>6963</v>
      </c>
      <c r="AI34">
        <v>4</v>
      </c>
      <c r="AJ34">
        <v>1</v>
      </c>
      <c r="AK34" t="s">
        <v>6980</v>
      </c>
      <c r="AL34" t="s">
        <v>6980</v>
      </c>
    </row>
    <row r="35" spans="1:38">
      <c r="A35" t="s">
        <v>6338</v>
      </c>
      <c r="B35" t="s">
        <v>6165</v>
      </c>
      <c r="C35" t="s">
        <v>6168</v>
      </c>
      <c r="D35">
        <v>0.37</v>
      </c>
      <c r="E35" t="s">
        <v>6169</v>
      </c>
      <c r="F35">
        <v>9.43</v>
      </c>
      <c r="G35">
        <v>0.64</v>
      </c>
      <c r="H35">
        <v>25</v>
      </c>
      <c r="I35" t="s">
        <v>6565</v>
      </c>
      <c r="K35" t="s">
        <v>6590</v>
      </c>
      <c r="M35" t="s">
        <v>6614</v>
      </c>
      <c r="N35">
        <v>8</v>
      </c>
      <c r="O35" t="s">
        <v>6659</v>
      </c>
      <c r="P35" t="s">
        <v>6698</v>
      </c>
      <c r="Q35">
        <v>6</v>
      </c>
      <c r="R35">
        <v>2</v>
      </c>
      <c r="S35">
        <v>3.4</v>
      </c>
      <c r="T35">
        <v>4.57</v>
      </c>
      <c r="U35">
        <v>473.59</v>
      </c>
      <c r="V35">
        <v>70</v>
      </c>
      <c r="W35">
        <v>6.08</v>
      </c>
      <c r="X35">
        <v>8.83</v>
      </c>
      <c r="Y35">
        <v>8.52</v>
      </c>
      <c r="Z35">
        <v>4</v>
      </c>
      <c r="AA35" t="s">
        <v>6921</v>
      </c>
      <c r="AB35">
        <v>1</v>
      </c>
      <c r="AC35">
        <v>7</v>
      </c>
      <c r="AD35">
        <v>2.943642857142858</v>
      </c>
      <c r="AE35" t="s">
        <v>6924</v>
      </c>
      <c r="AF35" t="s">
        <v>6954</v>
      </c>
      <c r="AG35" t="s">
        <v>6957</v>
      </c>
      <c r="AH35" t="s">
        <v>6963</v>
      </c>
      <c r="AI35">
        <v>4</v>
      </c>
      <c r="AJ35">
        <v>1</v>
      </c>
      <c r="AK35" t="s">
        <v>6986</v>
      </c>
      <c r="AL35" t="s">
        <v>6986</v>
      </c>
    </row>
    <row r="36" spans="1:38">
      <c r="A36" t="s">
        <v>6338</v>
      </c>
      <c r="B36" t="s">
        <v>6165</v>
      </c>
      <c r="C36" t="s">
        <v>6168</v>
      </c>
      <c r="D36">
        <v>0.38</v>
      </c>
      <c r="E36" t="s">
        <v>6169</v>
      </c>
      <c r="F36">
        <v>9.42</v>
      </c>
      <c r="G36">
        <v>0.64</v>
      </c>
      <c r="H36">
        <v>25</v>
      </c>
      <c r="I36" t="s">
        <v>6565</v>
      </c>
      <c r="K36" t="s">
        <v>6590</v>
      </c>
      <c r="M36" t="s">
        <v>6615</v>
      </c>
      <c r="N36">
        <v>8</v>
      </c>
      <c r="O36" t="s">
        <v>6660</v>
      </c>
      <c r="P36" t="s">
        <v>6698</v>
      </c>
      <c r="Q36">
        <v>6</v>
      </c>
      <c r="R36">
        <v>2</v>
      </c>
      <c r="S36">
        <v>3.4</v>
      </c>
      <c r="T36">
        <v>4.57</v>
      </c>
      <c r="U36">
        <v>473.59</v>
      </c>
      <c r="V36">
        <v>70</v>
      </c>
      <c r="W36">
        <v>6.08</v>
      </c>
      <c r="X36">
        <v>8.83</v>
      </c>
      <c r="Y36">
        <v>8.52</v>
      </c>
      <c r="Z36">
        <v>4</v>
      </c>
      <c r="AA36" t="s">
        <v>6921</v>
      </c>
      <c r="AB36">
        <v>1</v>
      </c>
      <c r="AC36">
        <v>7</v>
      </c>
      <c r="AD36">
        <v>2.943642857142858</v>
      </c>
      <c r="AE36" t="s">
        <v>6924</v>
      </c>
      <c r="AF36" t="s">
        <v>6954</v>
      </c>
      <c r="AG36" t="s">
        <v>6957</v>
      </c>
      <c r="AH36" t="s">
        <v>6963</v>
      </c>
      <c r="AI36">
        <v>4</v>
      </c>
      <c r="AJ36">
        <v>1</v>
      </c>
      <c r="AK36" t="s">
        <v>6986</v>
      </c>
      <c r="AL36" t="s">
        <v>6986</v>
      </c>
    </row>
    <row r="37" spans="1:38">
      <c r="A37" t="s">
        <v>6338</v>
      </c>
      <c r="B37" t="s">
        <v>6165</v>
      </c>
      <c r="C37" t="s">
        <v>6168</v>
      </c>
      <c r="D37">
        <v>0.4</v>
      </c>
      <c r="E37" t="s">
        <v>6169</v>
      </c>
      <c r="F37">
        <v>9.4</v>
      </c>
      <c r="G37">
        <v>0.64</v>
      </c>
      <c r="H37">
        <v>25</v>
      </c>
      <c r="I37" t="s">
        <v>6565</v>
      </c>
      <c r="K37" t="s">
        <v>6590</v>
      </c>
      <c r="L37" t="s">
        <v>6591</v>
      </c>
      <c r="M37" t="s">
        <v>6616</v>
      </c>
      <c r="N37">
        <v>9</v>
      </c>
      <c r="O37" t="s">
        <v>6661</v>
      </c>
      <c r="P37" t="s">
        <v>6698</v>
      </c>
      <c r="Q37">
        <v>6</v>
      </c>
      <c r="R37">
        <v>2</v>
      </c>
      <c r="S37">
        <v>3.4</v>
      </c>
      <c r="T37">
        <v>4.57</v>
      </c>
      <c r="U37">
        <v>473.59</v>
      </c>
      <c r="V37">
        <v>70</v>
      </c>
      <c r="W37">
        <v>6.08</v>
      </c>
      <c r="X37">
        <v>8.83</v>
      </c>
      <c r="Y37">
        <v>8.52</v>
      </c>
      <c r="Z37">
        <v>4</v>
      </c>
      <c r="AA37" t="s">
        <v>6921</v>
      </c>
      <c r="AB37">
        <v>1</v>
      </c>
      <c r="AC37">
        <v>7</v>
      </c>
      <c r="AD37">
        <v>2.943642857142858</v>
      </c>
      <c r="AE37" t="s">
        <v>6924</v>
      </c>
      <c r="AF37" t="s">
        <v>6954</v>
      </c>
      <c r="AG37" t="s">
        <v>6957</v>
      </c>
      <c r="AH37" t="s">
        <v>6963</v>
      </c>
      <c r="AI37">
        <v>4</v>
      </c>
      <c r="AJ37">
        <v>1</v>
      </c>
      <c r="AK37" t="s">
        <v>6987</v>
      </c>
      <c r="AL37" t="s">
        <v>6987</v>
      </c>
    </row>
    <row r="38" spans="1:38">
      <c r="A38" t="s">
        <v>6338</v>
      </c>
      <c r="B38" t="s">
        <v>6165</v>
      </c>
      <c r="C38" t="s">
        <v>6168</v>
      </c>
      <c r="D38">
        <v>0.43</v>
      </c>
      <c r="E38" t="s">
        <v>6169</v>
      </c>
      <c r="F38">
        <v>9.369999999999999</v>
      </c>
      <c r="G38">
        <v>0.64</v>
      </c>
      <c r="H38">
        <v>25</v>
      </c>
      <c r="I38" t="s">
        <v>6565</v>
      </c>
      <c r="K38" t="s">
        <v>6590</v>
      </c>
      <c r="L38" t="s">
        <v>6591</v>
      </c>
      <c r="M38" t="s">
        <v>6610</v>
      </c>
      <c r="N38">
        <v>9</v>
      </c>
      <c r="O38" t="s">
        <v>6662</v>
      </c>
      <c r="P38" t="s">
        <v>6698</v>
      </c>
      <c r="Q38">
        <v>6</v>
      </c>
      <c r="R38">
        <v>2</v>
      </c>
      <c r="S38">
        <v>3.4</v>
      </c>
      <c r="T38">
        <v>4.57</v>
      </c>
      <c r="U38">
        <v>473.59</v>
      </c>
      <c r="V38">
        <v>70</v>
      </c>
      <c r="W38">
        <v>6.08</v>
      </c>
      <c r="X38">
        <v>8.83</v>
      </c>
      <c r="Y38">
        <v>8.52</v>
      </c>
      <c r="Z38">
        <v>4</v>
      </c>
      <c r="AA38" t="s">
        <v>6921</v>
      </c>
      <c r="AB38">
        <v>1</v>
      </c>
      <c r="AC38">
        <v>7</v>
      </c>
      <c r="AD38">
        <v>2.943642857142858</v>
      </c>
      <c r="AE38" t="s">
        <v>6924</v>
      </c>
      <c r="AF38" t="s">
        <v>6954</v>
      </c>
      <c r="AG38" t="s">
        <v>6957</v>
      </c>
      <c r="AH38" t="s">
        <v>6963</v>
      </c>
      <c r="AI38">
        <v>4</v>
      </c>
      <c r="AJ38">
        <v>1</v>
      </c>
      <c r="AK38" t="s">
        <v>6988</v>
      </c>
      <c r="AL38" t="s">
        <v>6988</v>
      </c>
    </row>
    <row r="39" spans="1:38">
      <c r="A39" t="s">
        <v>6338</v>
      </c>
      <c r="B39" t="s">
        <v>6165</v>
      </c>
      <c r="C39" t="s">
        <v>6168</v>
      </c>
      <c r="D39">
        <v>2</v>
      </c>
      <c r="E39" t="s">
        <v>6169</v>
      </c>
      <c r="F39">
        <v>8.699999999999999</v>
      </c>
      <c r="G39">
        <v>0.64</v>
      </c>
      <c r="H39">
        <v>25</v>
      </c>
      <c r="I39" t="s">
        <v>6565</v>
      </c>
      <c r="K39" t="s">
        <v>6590</v>
      </c>
      <c r="L39" t="s">
        <v>6591</v>
      </c>
      <c r="M39" t="s">
        <v>6604</v>
      </c>
      <c r="N39">
        <v>9</v>
      </c>
      <c r="O39" t="s">
        <v>6649</v>
      </c>
      <c r="P39" t="s">
        <v>6698</v>
      </c>
      <c r="Q39">
        <v>6</v>
      </c>
      <c r="R39">
        <v>2</v>
      </c>
      <c r="S39">
        <v>3.4</v>
      </c>
      <c r="T39">
        <v>4.57</v>
      </c>
      <c r="U39">
        <v>473.59</v>
      </c>
      <c r="V39">
        <v>70</v>
      </c>
      <c r="W39">
        <v>6.08</v>
      </c>
      <c r="X39">
        <v>8.83</v>
      </c>
      <c r="Y39">
        <v>8.52</v>
      </c>
      <c r="Z39">
        <v>4</v>
      </c>
      <c r="AA39" t="s">
        <v>6921</v>
      </c>
      <c r="AB39">
        <v>1</v>
      </c>
      <c r="AC39">
        <v>7</v>
      </c>
      <c r="AD39">
        <v>2.943642857142858</v>
      </c>
      <c r="AE39" t="s">
        <v>6924</v>
      </c>
      <c r="AF39" t="s">
        <v>6954</v>
      </c>
      <c r="AG39" t="s">
        <v>6957</v>
      </c>
      <c r="AH39" t="s">
        <v>6963</v>
      </c>
      <c r="AI39">
        <v>4</v>
      </c>
      <c r="AJ39">
        <v>1</v>
      </c>
      <c r="AK39" t="s">
        <v>6979</v>
      </c>
      <c r="AL39" t="s">
        <v>6979</v>
      </c>
    </row>
    <row r="40" spans="1:38">
      <c r="A40" t="s">
        <v>6339</v>
      </c>
      <c r="B40" t="s">
        <v>6165</v>
      </c>
      <c r="C40" t="s">
        <v>6168</v>
      </c>
      <c r="D40">
        <v>0.18</v>
      </c>
      <c r="E40" t="s">
        <v>6169</v>
      </c>
      <c r="F40">
        <v>9.74</v>
      </c>
      <c r="G40">
        <v>0.6899999999999999</v>
      </c>
      <c r="H40">
        <v>2</v>
      </c>
      <c r="I40" t="s">
        <v>6566</v>
      </c>
      <c r="K40" t="s">
        <v>6590</v>
      </c>
      <c r="L40" t="s">
        <v>6591</v>
      </c>
      <c r="M40" t="s">
        <v>6611</v>
      </c>
      <c r="N40">
        <v>9</v>
      </c>
      <c r="O40" t="s">
        <v>6656</v>
      </c>
      <c r="P40" t="s">
        <v>6699</v>
      </c>
      <c r="Q40">
        <v>4</v>
      </c>
      <c r="R40">
        <v>1</v>
      </c>
      <c r="S40">
        <v>6.32</v>
      </c>
      <c r="T40">
        <v>7.6</v>
      </c>
      <c r="U40">
        <v>457.55</v>
      </c>
      <c r="V40">
        <v>41.93</v>
      </c>
      <c r="W40">
        <v>7.01</v>
      </c>
      <c r="X40">
        <v>9.199999999999999</v>
      </c>
      <c r="Y40">
        <v>8.66</v>
      </c>
      <c r="Z40">
        <v>4</v>
      </c>
      <c r="AA40" t="s">
        <v>6921</v>
      </c>
      <c r="AB40">
        <v>1</v>
      </c>
      <c r="AC40">
        <v>7</v>
      </c>
      <c r="AD40">
        <v>2.806547619047619</v>
      </c>
      <c r="AF40" t="s">
        <v>6954</v>
      </c>
      <c r="AI40">
        <v>0</v>
      </c>
      <c r="AJ40">
        <v>0</v>
      </c>
      <c r="AK40" t="s">
        <v>6984</v>
      </c>
      <c r="AL40" t="s">
        <v>6984</v>
      </c>
    </row>
    <row r="41" spans="1:38">
      <c r="A41" t="s">
        <v>6340</v>
      </c>
      <c r="B41" t="s">
        <v>6165</v>
      </c>
      <c r="C41" t="s">
        <v>6168</v>
      </c>
      <c r="D41">
        <v>0.2</v>
      </c>
      <c r="E41" t="s">
        <v>6169</v>
      </c>
      <c r="F41">
        <v>9.699999999999999</v>
      </c>
      <c r="G41">
        <v>0.68</v>
      </c>
      <c r="H41">
        <v>2</v>
      </c>
      <c r="I41" t="s">
        <v>6564</v>
      </c>
      <c r="K41" t="s">
        <v>6590</v>
      </c>
      <c r="L41" t="s">
        <v>6591</v>
      </c>
      <c r="M41" t="s">
        <v>6611</v>
      </c>
      <c r="N41">
        <v>9</v>
      </c>
      <c r="O41" t="s">
        <v>6656</v>
      </c>
      <c r="P41" t="s">
        <v>6700</v>
      </c>
      <c r="Q41">
        <v>4</v>
      </c>
      <c r="R41">
        <v>1</v>
      </c>
      <c r="S41">
        <v>6.25</v>
      </c>
      <c r="T41">
        <v>7.54</v>
      </c>
      <c r="U41">
        <v>475.54</v>
      </c>
      <c r="V41">
        <v>41.93</v>
      </c>
      <c r="W41">
        <v>7.15</v>
      </c>
      <c r="X41">
        <v>9.039999999999999</v>
      </c>
      <c r="Y41">
        <v>8.66</v>
      </c>
      <c r="Z41">
        <v>4</v>
      </c>
      <c r="AA41" t="s">
        <v>6921</v>
      </c>
      <c r="AB41">
        <v>1</v>
      </c>
      <c r="AC41">
        <v>7</v>
      </c>
      <c r="AD41">
        <v>2.678047619047619</v>
      </c>
      <c r="AF41" t="s">
        <v>6954</v>
      </c>
      <c r="AI41">
        <v>0</v>
      </c>
      <c r="AJ41">
        <v>0</v>
      </c>
      <c r="AK41" t="s">
        <v>6984</v>
      </c>
      <c r="AL41" t="s">
        <v>6984</v>
      </c>
    </row>
    <row r="42" spans="1:38">
      <c r="A42" t="s">
        <v>6341</v>
      </c>
      <c r="B42" t="s">
        <v>6165</v>
      </c>
      <c r="C42" t="s">
        <v>6168</v>
      </c>
      <c r="D42">
        <v>0.21</v>
      </c>
      <c r="E42" t="s">
        <v>6169</v>
      </c>
      <c r="F42">
        <v>9.68</v>
      </c>
      <c r="G42">
        <v>0.66</v>
      </c>
      <c r="H42">
        <v>2</v>
      </c>
      <c r="I42" t="s">
        <v>6564</v>
      </c>
      <c r="K42" t="s">
        <v>6590</v>
      </c>
      <c r="L42" t="s">
        <v>6591</v>
      </c>
      <c r="M42" t="s">
        <v>6611</v>
      </c>
      <c r="N42">
        <v>9</v>
      </c>
      <c r="O42" t="s">
        <v>6656</v>
      </c>
      <c r="P42" t="s">
        <v>6701</v>
      </c>
      <c r="Q42">
        <v>5</v>
      </c>
      <c r="R42">
        <v>2</v>
      </c>
      <c r="S42">
        <v>5.74</v>
      </c>
      <c r="T42">
        <v>7.03</v>
      </c>
      <c r="U42">
        <v>455.55</v>
      </c>
      <c r="V42">
        <v>62.16</v>
      </c>
      <c r="W42">
        <v>6.58</v>
      </c>
      <c r="X42">
        <v>9.279999999999999</v>
      </c>
      <c r="Y42">
        <v>8.67</v>
      </c>
      <c r="Z42">
        <v>4</v>
      </c>
      <c r="AA42" t="s">
        <v>6921</v>
      </c>
      <c r="AB42">
        <v>1</v>
      </c>
      <c r="AC42">
        <v>7</v>
      </c>
      <c r="AD42">
        <v>2.4825</v>
      </c>
      <c r="AF42" t="s">
        <v>6954</v>
      </c>
      <c r="AI42">
        <v>0</v>
      </c>
      <c r="AJ42">
        <v>0</v>
      </c>
      <c r="AK42" t="s">
        <v>6984</v>
      </c>
      <c r="AL42" t="s">
        <v>6984</v>
      </c>
    </row>
    <row r="43" spans="1:38">
      <c r="A43" t="s">
        <v>6342</v>
      </c>
      <c r="B43" t="s">
        <v>6165</v>
      </c>
      <c r="C43" t="s">
        <v>6168</v>
      </c>
      <c r="D43">
        <v>0.22</v>
      </c>
      <c r="E43" t="s">
        <v>6169</v>
      </c>
      <c r="F43">
        <v>9.66</v>
      </c>
      <c r="G43">
        <v>0.66</v>
      </c>
      <c r="H43">
        <v>31</v>
      </c>
      <c r="I43" t="s">
        <v>6564</v>
      </c>
      <c r="K43" t="s">
        <v>6590</v>
      </c>
      <c r="L43" t="s">
        <v>6591</v>
      </c>
      <c r="M43" t="s">
        <v>6617</v>
      </c>
      <c r="N43">
        <v>9</v>
      </c>
      <c r="O43" t="s">
        <v>6663</v>
      </c>
      <c r="P43" t="s">
        <v>6702</v>
      </c>
      <c r="Q43">
        <v>2</v>
      </c>
      <c r="R43">
        <v>2</v>
      </c>
      <c r="S43">
        <v>5.33</v>
      </c>
      <c r="T43">
        <v>5.33</v>
      </c>
      <c r="U43">
        <v>268.36</v>
      </c>
      <c r="V43">
        <v>40.46</v>
      </c>
      <c r="W43">
        <v>4.83</v>
      </c>
      <c r="X43">
        <v>10.19</v>
      </c>
      <c r="Y43">
        <v>0</v>
      </c>
      <c r="Z43">
        <v>2</v>
      </c>
      <c r="AA43" t="s">
        <v>6921</v>
      </c>
      <c r="AB43">
        <v>0</v>
      </c>
      <c r="AC43">
        <v>4</v>
      </c>
      <c r="AD43">
        <v>3.5</v>
      </c>
      <c r="AE43" t="s">
        <v>6925</v>
      </c>
      <c r="AF43" t="s">
        <v>6952</v>
      </c>
      <c r="AG43" t="s">
        <v>6956</v>
      </c>
      <c r="AH43" t="s">
        <v>6962</v>
      </c>
      <c r="AI43">
        <v>4</v>
      </c>
      <c r="AJ43">
        <v>1</v>
      </c>
      <c r="AK43" t="s">
        <v>6989</v>
      </c>
      <c r="AL43" t="s">
        <v>6989</v>
      </c>
    </row>
    <row r="44" spans="1:38">
      <c r="A44" t="s">
        <v>6342</v>
      </c>
      <c r="B44" t="s">
        <v>6165</v>
      </c>
      <c r="C44" t="s">
        <v>6168</v>
      </c>
      <c r="D44">
        <v>0.261</v>
      </c>
      <c r="E44" t="s">
        <v>6169</v>
      </c>
      <c r="F44">
        <v>9.58</v>
      </c>
      <c r="G44">
        <v>0.66</v>
      </c>
      <c r="H44">
        <v>31</v>
      </c>
      <c r="I44" t="s">
        <v>6564</v>
      </c>
      <c r="K44" t="s">
        <v>6590</v>
      </c>
      <c r="M44" t="s">
        <v>6603</v>
      </c>
      <c r="N44">
        <v>9</v>
      </c>
      <c r="O44" t="s">
        <v>6647</v>
      </c>
      <c r="P44" t="s">
        <v>6702</v>
      </c>
      <c r="Q44">
        <v>2</v>
      </c>
      <c r="R44">
        <v>2</v>
      </c>
      <c r="S44">
        <v>5.33</v>
      </c>
      <c r="T44">
        <v>5.33</v>
      </c>
      <c r="U44">
        <v>268.36</v>
      </c>
      <c r="V44">
        <v>40.46</v>
      </c>
      <c r="W44">
        <v>4.83</v>
      </c>
      <c r="X44">
        <v>10.19</v>
      </c>
      <c r="Y44">
        <v>0</v>
      </c>
      <c r="Z44">
        <v>2</v>
      </c>
      <c r="AA44" t="s">
        <v>6921</v>
      </c>
      <c r="AB44">
        <v>0</v>
      </c>
      <c r="AC44">
        <v>4</v>
      </c>
      <c r="AD44">
        <v>3.5</v>
      </c>
      <c r="AE44" t="s">
        <v>6925</v>
      </c>
      <c r="AF44" t="s">
        <v>6952</v>
      </c>
      <c r="AG44" t="s">
        <v>6956</v>
      </c>
      <c r="AH44" t="s">
        <v>6962</v>
      </c>
      <c r="AI44">
        <v>4</v>
      </c>
      <c r="AJ44">
        <v>1</v>
      </c>
    </row>
    <row r="45" spans="1:38">
      <c r="A45" t="s">
        <v>6342</v>
      </c>
      <c r="B45" t="s">
        <v>6165</v>
      </c>
      <c r="C45" t="s">
        <v>6168</v>
      </c>
      <c r="D45">
        <v>0.49</v>
      </c>
      <c r="E45" t="s">
        <v>6169</v>
      </c>
      <c r="F45">
        <v>9.31</v>
      </c>
      <c r="G45">
        <v>0.66</v>
      </c>
      <c r="H45">
        <v>31</v>
      </c>
      <c r="I45" t="s">
        <v>6564</v>
      </c>
      <c r="K45" t="s">
        <v>6590</v>
      </c>
      <c r="L45" t="s">
        <v>6591</v>
      </c>
      <c r="M45" t="s">
        <v>6618</v>
      </c>
      <c r="N45">
        <v>9</v>
      </c>
      <c r="O45" t="s">
        <v>6664</v>
      </c>
      <c r="P45" t="s">
        <v>6702</v>
      </c>
      <c r="Q45">
        <v>2</v>
      </c>
      <c r="R45">
        <v>2</v>
      </c>
      <c r="S45">
        <v>5.33</v>
      </c>
      <c r="T45">
        <v>5.33</v>
      </c>
      <c r="U45">
        <v>268.36</v>
      </c>
      <c r="V45">
        <v>40.46</v>
      </c>
      <c r="W45">
        <v>4.83</v>
      </c>
      <c r="X45">
        <v>10.19</v>
      </c>
      <c r="Y45">
        <v>0</v>
      </c>
      <c r="Z45">
        <v>2</v>
      </c>
      <c r="AA45" t="s">
        <v>6921</v>
      </c>
      <c r="AB45">
        <v>0</v>
      </c>
      <c r="AC45">
        <v>4</v>
      </c>
      <c r="AD45">
        <v>3.5</v>
      </c>
      <c r="AE45" t="s">
        <v>6925</v>
      </c>
      <c r="AF45" t="s">
        <v>6952</v>
      </c>
      <c r="AG45" t="s">
        <v>6956</v>
      </c>
      <c r="AH45" t="s">
        <v>6962</v>
      </c>
      <c r="AI45">
        <v>4</v>
      </c>
      <c r="AJ45">
        <v>1</v>
      </c>
      <c r="AK45" t="s">
        <v>6990</v>
      </c>
      <c r="AL45" t="s">
        <v>6990</v>
      </c>
    </row>
    <row r="46" spans="1:38">
      <c r="A46" t="s">
        <v>6343</v>
      </c>
      <c r="B46" t="s">
        <v>6165</v>
      </c>
      <c r="C46" t="s">
        <v>6168</v>
      </c>
      <c r="D46">
        <v>0.23</v>
      </c>
      <c r="E46" t="s">
        <v>6169</v>
      </c>
      <c r="F46">
        <v>9.640000000000001</v>
      </c>
      <c r="G46">
        <v>0.36</v>
      </c>
      <c r="H46">
        <v>2</v>
      </c>
      <c r="I46" t="s">
        <v>6566</v>
      </c>
      <c r="J46" t="s">
        <v>6576</v>
      </c>
      <c r="K46" t="s">
        <v>6590</v>
      </c>
      <c r="L46" t="s">
        <v>6591</v>
      </c>
      <c r="M46" t="s">
        <v>6601</v>
      </c>
      <c r="N46">
        <v>9</v>
      </c>
      <c r="O46" t="s">
        <v>6645</v>
      </c>
      <c r="P46" t="s">
        <v>6703</v>
      </c>
      <c r="Q46">
        <v>2</v>
      </c>
      <c r="R46">
        <v>2</v>
      </c>
      <c r="S46">
        <v>4.11</v>
      </c>
      <c r="T46">
        <v>4.11</v>
      </c>
      <c r="U46">
        <v>296.41</v>
      </c>
      <c r="V46">
        <v>40.46</v>
      </c>
      <c r="W46">
        <v>3.61</v>
      </c>
      <c r="X46">
        <v>10.24</v>
      </c>
      <c r="Y46">
        <v>0</v>
      </c>
      <c r="Z46">
        <v>1</v>
      </c>
      <c r="AA46" t="s">
        <v>6921</v>
      </c>
      <c r="AB46">
        <v>0</v>
      </c>
      <c r="AC46">
        <v>0</v>
      </c>
      <c r="AD46">
        <v>3.945</v>
      </c>
      <c r="AF46" t="s">
        <v>6952</v>
      </c>
      <c r="AI46">
        <v>0</v>
      </c>
      <c r="AJ46">
        <v>0</v>
      </c>
    </row>
    <row r="47" spans="1:38">
      <c r="A47" t="s">
        <v>6343</v>
      </c>
      <c r="B47" t="s">
        <v>6165</v>
      </c>
      <c r="C47" t="s">
        <v>6168</v>
      </c>
      <c r="D47">
        <v>0.23</v>
      </c>
      <c r="E47" t="s">
        <v>6169</v>
      </c>
      <c r="F47">
        <v>9.640000000000001</v>
      </c>
      <c r="G47">
        <v>0.36</v>
      </c>
      <c r="H47">
        <v>2</v>
      </c>
      <c r="I47" t="s">
        <v>6566</v>
      </c>
      <c r="J47" t="s">
        <v>6577</v>
      </c>
      <c r="K47" t="s">
        <v>6590</v>
      </c>
      <c r="L47" t="s">
        <v>6591</v>
      </c>
      <c r="M47" t="s">
        <v>6600</v>
      </c>
      <c r="N47">
        <v>9</v>
      </c>
      <c r="O47" t="s">
        <v>6644</v>
      </c>
      <c r="P47" t="s">
        <v>6703</v>
      </c>
      <c r="Q47">
        <v>2</v>
      </c>
      <c r="R47">
        <v>2</v>
      </c>
      <c r="S47">
        <v>4.11</v>
      </c>
      <c r="T47">
        <v>4.11</v>
      </c>
      <c r="U47">
        <v>296.41</v>
      </c>
      <c r="V47">
        <v>40.46</v>
      </c>
      <c r="W47">
        <v>3.61</v>
      </c>
      <c r="X47">
        <v>10.24</v>
      </c>
      <c r="Y47">
        <v>0</v>
      </c>
      <c r="Z47">
        <v>1</v>
      </c>
      <c r="AA47" t="s">
        <v>6921</v>
      </c>
      <c r="AB47">
        <v>0</v>
      </c>
      <c r="AC47">
        <v>0</v>
      </c>
      <c r="AD47">
        <v>3.945</v>
      </c>
      <c r="AF47" t="s">
        <v>6952</v>
      </c>
      <c r="AI47">
        <v>0</v>
      </c>
      <c r="AJ47">
        <v>0</v>
      </c>
    </row>
    <row r="48" spans="1:38">
      <c r="A48" t="s">
        <v>6344</v>
      </c>
      <c r="B48" t="s">
        <v>6165</v>
      </c>
      <c r="C48" t="s">
        <v>6168</v>
      </c>
      <c r="D48">
        <v>0.24</v>
      </c>
      <c r="E48" t="s">
        <v>6169</v>
      </c>
      <c r="F48">
        <v>9.619999999999999</v>
      </c>
      <c r="G48">
        <v>0.68</v>
      </c>
      <c r="H48">
        <v>2</v>
      </c>
      <c r="I48" t="s">
        <v>6564</v>
      </c>
      <c r="K48" t="s">
        <v>6590</v>
      </c>
      <c r="L48" t="s">
        <v>6591</v>
      </c>
      <c r="M48" t="s">
        <v>6611</v>
      </c>
      <c r="N48">
        <v>9</v>
      </c>
      <c r="O48" t="s">
        <v>6656</v>
      </c>
      <c r="P48" t="s">
        <v>6704</v>
      </c>
      <c r="Q48">
        <v>5</v>
      </c>
      <c r="R48">
        <v>1</v>
      </c>
      <c r="S48">
        <v>5.65</v>
      </c>
      <c r="T48">
        <v>6.93</v>
      </c>
      <c r="U48">
        <v>464.57</v>
      </c>
      <c r="V48">
        <v>65.72</v>
      </c>
      <c r="W48">
        <v>6.74</v>
      </c>
      <c r="X48">
        <v>9.130000000000001</v>
      </c>
      <c r="Y48">
        <v>8.66</v>
      </c>
      <c r="Z48">
        <v>4</v>
      </c>
      <c r="AA48" t="s">
        <v>6921</v>
      </c>
      <c r="AB48">
        <v>1</v>
      </c>
      <c r="AC48">
        <v>7</v>
      </c>
      <c r="AD48">
        <v>2.756404761904762</v>
      </c>
      <c r="AF48" t="s">
        <v>6954</v>
      </c>
      <c r="AI48">
        <v>0</v>
      </c>
      <c r="AJ48">
        <v>0</v>
      </c>
      <c r="AK48" t="s">
        <v>6984</v>
      </c>
      <c r="AL48" t="s">
        <v>6984</v>
      </c>
    </row>
    <row r="49" spans="1:38">
      <c r="A49" t="s">
        <v>6345</v>
      </c>
      <c r="B49" t="s">
        <v>6165</v>
      </c>
      <c r="C49" t="s">
        <v>6168</v>
      </c>
      <c r="D49">
        <v>0.24</v>
      </c>
      <c r="E49" t="s">
        <v>6169</v>
      </c>
      <c r="F49">
        <v>9.619999999999999</v>
      </c>
      <c r="G49">
        <v>0.6899999999999999</v>
      </c>
      <c r="H49">
        <v>2</v>
      </c>
      <c r="I49" t="s">
        <v>6564</v>
      </c>
      <c r="K49" t="s">
        <v>6590</v>
      </c>
      <c r="L49" t="s">
        <v>6591</v>
      </c>
      <c r="M49" t="s">
        <v>6611</v>
      </c>
      <c r="N49">
        <v>9</v>
      </c>
      <c r="O49" t="s">
        <v>6656</v>
      </c>
      <c r="P49" t="s">
        <v>6705</v>
      </c>
      <c r="Q49">
        <v>4</v>
      </c>
      <c r="R49">
        <v>1</v>
      </c>
      <c r="S49">
        <v>6.29</v>
      </c>
      <c r="T49">
        <v>7.58</v>
      </c>
      <c r="U49">
        <v>457.55</v>
      </c>
      <c r="V49">
        <v>41.93</v>
      </c>
      <c r="W49">
        <v>7.01</v>
      </c>
      <c r="X49">
        <v>9.24</v>
      </c>
      <c r="Y49">
        <v>8.66</v>
      </c>
      <c r="Z49">
        <v>4</v>
      </c>
      <c r="AA49" t="s">
        <v>6921</v>
      </c>
      <c r="AB49">
        <v>1</v>
      </c>
      <c r="AC49">
        <v>7</v>
      </c>
      <c r="AD49">
        <v>2.806547619047619</v>
      </c>
      <c r="AF49" t="s">
        <v>6954</v>
      </c>
      <c r="AI49">
        <v>0</v>
      </c>
      <c r="AJ49">
        <v>0</v>
      </c>
      <c r="AK49" t="s">
        <v>6984</v>
      </c>
      <c r="AL49" t="s">
        <v>6984</v>
      </c>
    </row>
    <row r="50" spans="1:38">
      <c r="A50" t="s">
        <v>6346</v>
      </c>
      <c r="B50" t="s">
        <v>6165</v>
      </c>
      <c r="C50" t="s">
        <v>6168</v>
      </c>
      <c r="D50">
        <v>0.25</v>
      </c>
      <c r="E50" t="s">
        <v>6169</v>
      </c>
      <c r="F50">
        <v>9.6</v>
      </c>
      <c r="G50">
        <v>0</v>
      </c>
      <c r="H50">
        <v>1</v>
      </c>
      <c r="I50" t="s">
        <v>6566</v>
      </c>
      <c r="K50" t="s">
        <v>6590</v>
      </c>
      <c r="L50" t="s">
        <v>6591</v>
      </c>
      <c r="M50" t="s">
        <v>6618</v>
      </c>
      <c r="N50">
        <v>9</v>
      </c>
      <c r="O50" t="s">
        <v>6664</v>
      </c>
      <c r="P50" t="s">
        <v>6706</v>
      </c>
      <c r="Q50">
        <v>3</v>
      </c>
      <c r="R50">
        <v>1</v>
      </c>
      <c r="S50">
        <v>3.65</v>
      </c>
      <c r="T50">
        <v>4.93</v>
      </c>
      <c r="U50">
        <v>387.52</v>
      </c>
      <c r="V50">
        <v>32.7</v>
      </c>
      <c r="W50">
        <v>5.7</v>
      </c>
      <c r="X50">
        <v>9.380000000000001</v>
      </c>
      <c r="Y50">
        <v>8.66</v>
      </c>
      <c r="Z50">
        <v>3</v>
      </c>
      <c r="AA50" t="s">
        <v>6921</v>
      </c>
      <c r="AB50">
        <v>1</v>
      </c>
      <c r="AC50">
        <v>8</v>
      </c>
      <c r="AD50">
        <v>3.151761904761905</v>
      </c>
      <c r="AF50" t="s">
        <v>6954</v>
      </c>
      <c r="AI50">
        <v>0</v>
      </c>
      <c r="AJ50">
        <v>0</v>
      </c>
      <c r="AK50" t="s">
        <v>6990</v>
      </c>
      <c r="AL50" t="s">
        <v>6990</v>
      </c>
    </row>
    <row r="51" spans="1:38">
      <c r="A51" t="s">
        <v>6346</v>
      </c>
      <c r="B51" t="s">
        <v>6165</v>
      </c>
      <c r="C51" t="s">
        <v>6168</v>
      </c>
      <c r="D51">
        <v>0.39</v>
      </c>
      <c r="E51" t="s">
        <v>6169</v>
      </c>
      <c r="F51">
        <v>9.41</v>
      </c>
      <c r="G51">
        <v>0</v>
      </c>
      <c r="H51">
        <v>1</v>
      </c>
      <c r="I51" t="s">
        <v>6566</v>
      </c>
      <c r="K51" t="s">
        <v>6590</v>
      </c>
      <c r="M51" t="s">
        <v>6614</v>
      </c>
      <c r="N51">
        <v>8</v>
      </c>
      <c r="O51" t="s">
        <v>6659</v>
      </c>
      <c r="P51" t="s">
        <v>6706</v>
      </c>
      <c r="Q51">
        <v>3</v>
      </c>
      <c r="R51">
        <v>1</v>
      </c>
      <c r="S51">
        <v>3.65</v>
      </c>
      <c r="T51">
        <v>4.93</v>
      </c>
      <c r="U51">
        <v>387.52</v>
      </c>
      <c r="V51">
        <v>32.7</v>
      </c>
      <c r="W51">
        <v>5.7</v>
      </c>
      <c r="X51">
        <v>9.380000000000001</v>
      </c>
      <c r="Y51">
        <v>8.66</v>
      </c>
      <c r="Z51">
        <v>3</v>
      </c>
      <c r="AA51" t="s">
        <v>6921</v>
      </c>
      <c r="AB51">
        <v>1</v>
      </c>
      <c r="AC51">
        <v>8</v>
      </c>
      <c r="AD51">
        <v>3.151761904761905</v>
      </c>
      <c r="AF51" t="s">
        <v>6954</v>
      </c>
      <c r="AI51">
        <v>0</v>
      </c>
      <c r="AJ51">
        <v>0</v>
      </c>
      <c r="AK51" t="s">
        <v>6986</v>
      </c>
      <c r="AL51" t="s">
        <v>6986</v>
      </c>
    </row>
    <row r="52" spans="1:38">
      <c r="A52" t="s">
        <v>6346</v>
      </c>
      <c r="B52" t="s">
        <v>6165</v>
      </c>
      <c r="C52" t="s">
        <v>6168</v>
      </c>
      <c r="D52">
        <v>0.5</v>
      </c>
      <c r="E52" t="s">
        <v>6169</v>
      </c>
      <c r="F52">
        <v>9.300000000000001</v>
      </c>
      <c r="G52">
        <v>0</v>
      </c>
      <c r="H52">
        <v>1</v>
      </c>
      <c r="I52" t="s">
        <v>6566</v>
      </c>
      <c r="K52" t="s">
        <v>6590</v>
      </c>
      <c r="L52" t="s">
        <v>6591</v>
      </c>
      <c r="M52" t="s">
        <v>6616</v>
      </c>
      <c r="N52">
        <v>9</v>
      </c>
      <c r="O52" t="s">
        <v>6661</v>
      </c>
      <c r="P52" t="s">
        <v>6706</v>
      </c>
      <c r="Q52">
        <v>3</v>
      </c>
      <c r="R52">
        <v>1</v>
      </c>
      <c r="S52">
        <v>3.65</v>
      </c>
      <c r="T52">
        <v>4.93</v>
      </c>
      <c r="U52">
        <v>387.52</v>
      </c>
      <c r="V52">
        <v>32.7</v>
      </c>
      <c r="W52">
        <v>5.7</v>
      </c>
      <c r="X52">
        <v>9.380000000000001</v>
      </c>
      <c r="Y52">
        <v>8.66</v>
      </c>
      <c r="Z52">
        <v>3</v>
      </c>
      <c r="AA52" t="s">
        <v>6921</v>
      </c>
      <c r="AB52">
        <v>1</v>
      </c>
      <c r="AC52">
        <v>8</v>
      </c>
      <c r="AD52">
        <v>3.151761904761905</v>
      </c>
      <c r="AF52" t="s">
        <v>6954</v>
      </c>
      <c r="AI52">
        <v>0</v>
      </c>
      <c r="AJ52">
        <v>0</v>
      </c>
      <c r="AK52" t="s">
        <v>6987</v>
      </c>
      <c r="AL52" t="s">
        <v>6987</v>
      </c>
    </row>
    <row r="53" spans="1:38">
      <c r="A53" t="s">
        <v>6346</v>
      </c>
      <c r="B53" t="s">
        <v>6165</v>
      </c>
      <c r="C53" t="s">
        <v>6168</v>
      </c>
      <c r="D53">
        <v>2.512</v>
      </c>
      <c r="E53" t="s">
        <v>6169</v>
      </c>
      <c r="F53">
        <v>8.6</v>
      </c>
      <c r="G53">
        <v>0</v>
      </c>
      <c r="H53">
        <v>1</v>
      </c>
      <c r="I53" t="s">
        <v>6566</v>
      </c>
      <c r="K53" t="s">
        <v>6590</v>
      </c>
      <c r="L53" t="s">
        <v>6591</v>
      </c>
      <c r="M53" t="s">
        <v>6592</v>
      </c>
      <c r="N53">
        <v>9</v>
      </c>
      <c r="O53" t="s">
        <v>6648</v>
      </c>
      <c r="P53" t="s">
        <v>6706</v>
      </c>
      <c r="Q53">
        <v>3</v>
      </c>
      <c r="R53">
        <v>1</v>
      </c>
      <c r="S53">
        <v>3.65</v>
      </c>
      <c r="T53">
        <v>4.93</v>
      </c>
      <c r="U53">
        <v>387.52</v>
      </c>
      <c r="V53">
        <v>32.7</v>
      </c>
      <c r="W53">
        <v>5.7</v>
      </c>
      <c r="X53">
        <v>9.380000000000001</v>
      </c>
      <c r="Y53">
        <v>8.66</v>
      </c>
      <c r="Z53">
        <v>3</v>
      </c>
      <c r="AA53" t="s">
        <v>6921</v>
      </c>
      <c r="AB53">
        <v>1</v>
      </c>
      <c r="AC53">
        <v>8</v>
      </c>
      <c r="AD53">
        <v>3.151761904761905</v>
      </c>
      <c r="AF53" t="s">
        <v>6954</v>
      </c>
      <c r="AI53">
        <v>0</v>
      </c>
      <c r="AJ53">
        <v>0</v>
      </c>
      <c r="AK53" t="s">
        <v>6978</v>
      </c>
      <c r="AL53" t="s">
        <v>6978</v>
      </c>
    </row>
    <row r="54" spans="1:38">
      <c r="A54" t="s">
        <v>6346</v>
      </c>
      <c r="B54" t="s">
        <v>6165</v>
      </c>
      <c r="C54" t="s">
        <v>6168</v>
      </c>
      <c r="D54">
        <v>5.7</v>
      </c>
      <c r="E54" t="s">
        <v>6169</v>
      </c>
      <c r="F54">
        <v>8.24</v>
      </c>
      <c r="G54">
        <v>0</v>
      </c>
      <c r="H54">
        <v>1</v>
      </c>
      <c r="I54" t="s">
        <v>6566</v>
      </c>
      <c r="K54" t="s">
        <v>6590</v>
      </c>
      <c r="L54" t="s">
        <v>6591</v>
      </c>
      <c r="M54" t="s">
        <v>6619</v>
      </c>
      <c r="N54">
        <v>9</v>
      </c>
      <c r="O54" t="s">
        <v>6665</v>
      </c>
      <c r="P54" t="s">
        <v>6706</v>
      </c>
      <c r="Q54">
        <v>3</v>
      </c>
      <c r="R54">
        <v>1</v>
      </c>
      <c r="S54">
        <v>3.65</v>
      </c>
      <c r="T54">
        <v>4.93</v>
      </c>
      <c r="U54">
        <v>387.52</v>
      </c>
      <c r="V54">
        <v>32.7</v>
      </c>
      <c r="W54">
        <v>5.7</v>
      </c>
      <c r="X54">
        <v>9.380000000000001</v>
      </c>
      <c r="Y54">
        <v>8.66</v>
      </c>
      <c r="Z54">
        <v>3</v>
      </c>
      <c r="AA54" t="s">
        <v>6921</v>
      </c>
      <c r="AB54">
        <v>1</v>
      </c>
      <c r="AC54">
        <v>8</v>
      </c>
      <c r="AD54">
        <v>3.151761904761905</v>
      </c>
      <c r="AF54" t="s">
        <v>6954</v>
      </c>
      <c r="AI54">
        <v>0</v>
      </c>
      <c r="AJ54">
        <v>0</v>
      </c>
      <c r="AK54" t="s">
        <v>6991</v>
      </c>
      <c r="AL54" t="s">
        <v>6991</v>
      </c>
    </row>
    <row r="55" spans="1:38">
      <c r="A55" t="s">
        <v>6347</v>
      </c>
      <c r="B55" t="s">
        <v>6165</v>
      </c>
      <c r="C55" t="s">
        <v>6168</v>
      </c>
      <c r="D55">
        <v>0.25</v>
      </c>
      <c r="E55" t="s">
        <v>6169</v>
      </c>
      <c r="F55">
        <v>9.6</v>
      </c>
      <c r="G55">
        <v>0.04</v>
      </c>
      <c r="H55">
        <v>2</v>
      </c>
      <c r="I55" t="s">
        <v>6564</v>
      </c>
      <c r="K55" t="s">
        <v>6590</v>
      </c>
      <c r="M55" t="s">
        <v>6614</v>
      </c>
      <c r="N55">
        <v>8</v>
      </c>
      <c r="O55" t="s">
        <v>6659</v>
      </c>
      <c r="P55" t="s">
        <v>6707</v>
      </c>
      <c r="Q55">
        <v>5</v>
      </c>
      <c r="R55">
        <v>1</v>
      </c>
      <c r="S55">
        <v>6.12</v>
      </c>
      <c r="T55">
        <v>7.28</v>
      </c>
      <c r="U55">
        <v>513.7</v>
      </c>
      <c r="V55">
        <v>49.77</v>
      </c>
      <c r="W55">
        <v>7.71</v>
      </c>
      <c r="X55">
        <v>8.92</v>
      </c>
      <c r="Y55">
        <v>8.52</v>
      </c>
      <c r="Z55">
        <v>4</v>
      </c>
      <c r="AA55" t="s">
        <v>6921</v>
      </c>
      <c r="AB55">
        <v>2</v>
      </c>
      <c r="AC55">
        <v>10</v>
      </c>
      <c r="AD55">
        <v>2.573333333333334</v>
      </c>
      <c r="AF55" t="s">
        <v>6954</v>
      </c>
      <c r="AI55">
        <v>0</v>
      </c>
      <c r="AJ55">
        <v>0</v>
      </c>
      <c r="AK55" t="s">
        <v>6986</v>
      </c>
      <c r="AL55" t="s">
        <v>6986</v>
      </c>
    </row>
    <row r="56" spans="1:38">
      <c r="A56" t="s">
        <v>6347</v>
      </c>
      <c r="B56" t="s">
        <v>6165</v>
      </c>
      <c r="C56" t="s">
        <v>6168</v>
      </c>
      <c r="D56">
        <v>0.25</v>
      </c>
      <c r="E56" t="s">
        <v>6169</v>
      </c>
      <c r="F56">
        <v>9.6</v>
      </c>
      <c r="G56">
        <v>0.04</v>
      </c>
      <c r="H56">
        <v>2</v>
      </c>
      <c r="I56" t="s">
        <v>6564</v>
      </c>
      <c r="K56" t="s">
        <v>6590</v>
      </c>
      <c r="M56" t="s">
        <v>6615</v>
      </c>
      <c r="N56">
        <v>8</v>
      </c>
      <c r="O56" t="s">
        <v>6660</v>
      </c>
      <c r="P56" t="s">
        <v>6707</v>
      </c>
      <c r="Q56">
        <v>5</v>
      </c>
      <c r="R56">
        <v>1</v>
      </c>
      <c r="S56">
        <v>6.12</v>
      </c>
      <c r="T56">
        <v>7.28</v>
      </c>
      <c r="U56">
        <v>513.7</v>
      </c>
      <c r="V56">
        <v>49.77</v>
      </c>
      <c r="W56">
        <v>7.71</v>
      </c>
      <c r="X56">
        <v>8.92</v>
      </c>
      <c r="Y56">
        <v>8.52</v>
      </c>
      <c r="Z56">
        <v>4</v>
      </c>
      <c r="AA56" t="s">
        <v>6921</v>
      </c>
      <c r="AB56">
        <v>2</v>
      </c>
      <c r="AC56">
        <v>10</v>
      </c>
      <c r="AD56">
        <v>2.573333333333334</v>
      </c>
      <c r="AF56" t="s">
        <v>6954</v>
      </c>
      <c r="AI56">
        <v>0</v>
      </c>
      <c r="AJ56">
        <v>0</v>
      </c>
      <c r="AK56" t="s">
        <v>6986</v>
      </c>
      <c r="AL56" t="s">
        <v>6986</v>
      </c>
    </row>
    <row r="57" spans="1:38">
      <c r="A57" t="s">
        <v>6348</v>
      </c>
      <c r="B57" t="s">
        <v>6165</v>
      </c>
      <c r="C57" t="s">
        <v>6168</v>
      </c>
      <c r="D57">
        <v>0.28</v>
      </c>
      <c r="E57" t="s">
        <v>6169</v>
      </c>
      <c r="F57">
        <v>9.550000000000001</v>
      </c>
      <c r="G57">
        <v>0</v>
      </c>
      <c r="H57">
        <v>1</v>
      </c>
      <c r="I57" t="s">
        <v>6564</v>
      </c>
      <c r="K57" t="s">
        <v>6590</v>
      </c>
      <c r="M57" t="s">
        <v>6620</v>
      </c>
      <c r="N57">
        <v>8</v>
      </c>
      <c r="O57" t="s">
        <v>6666</v>
      </c>
      <c r="P57" t="s">
        <v>6708</v>
      </c>
      <c r="Q57">
        <v>5</v>
      </c>
      <c r="R57">
        <v>2</v>
      </c>
      <c r="S57">
        <v>5.09</v>
      </c>
      <c r="T57">
        <v>6.45</v>
      </c>
      <c r="U57">
        <v>466.58</v>
      </c>
      <c r="V57">
        <v>56.17</v>
      </c>
      <c r="W57">
        <v>6.43</v>
      </c>
      <c r="X57">
        <v>9.550000000000001</v>
      </c>
      <c r="Y57">
        <v>8.74</v>
      </c>
      <c r="Z57">
        <v>4</v>
      </c>
      <c r="AA57" t="s">
        <v>6921</v>
      </c>
      <c r="AB57">
        <v>1</v>
      </c>
      <c r="AC57">
        <v>5</v>
      </c>
      <c r="AD57">
        <v>2.368714285714286</v>
      </c>
      <c r="AF57" t="s">
        <v>6954</v>
      </c>
      <c r="AI57">
        <v>0</v>
      </c>
      <c r="AJ57">
        <v>0</v>
      </c>
      <c r="AK57" t="s">
        <v>6992</v>
      </c>
      <c r="AL57" t="s">
        <v>6992</v>
      </c>
    </row>
    <row r="58" spans="1:38">
      <c r="A58" t="s">
        <v>6349</v>
      </c>
      <c r="B58" t="s">
        <v>6165</v>
      </c>
      <c r="C58" t="s">
        <v>6168</v>
      </c>
      <c r="D58">
        <v>0.3</v>
      </c>
      <c r="E58" t="s">
        <v>6169</v>
      </c>
      <c r="F58">
        <v>9.52</v>
      </c>
      <c r="G58">
        <v>0.66</v>
      </c>
      <c r="H58">
        <v>2</v>
      </c>
      <c r="I58" t="s">
        <v>6564</v>
      </c>
      <c r="K58" t="s">
        <v>6590</v>
      </c>
      <c r="L58" t="s">
        <v>6591</v>
      </c>
      <c r="M58" t="s">
        <v>6621</v>
      </c>
      <c r="N58">
        <v>9</v>
      </c>
      <c r="O58" t="s">
        <v>6667</v>
      </c>
      <c r="P58" t="s">
        <v>6709</v>
      </c>
      <c r="Q58">
        <v>4</v>
      </c>
      <c r="R58">
        <v>1</v>
      </c>
      <c r="S58">
        <v>6.08</v>
      </c>
      <c r="T58">
        <v>7.33</v>
      </c>
      <c r="U58">
        <v>524.01</v>
      </c>
      <c r="V58">
        <v>41.93</v>
      </c>
      <c r="W58">
        <v>6.84</v>
      </c>
      <c r="X58">
        <v>9.19</v>
      </c>
      <c r="Y58">
        <v>8.619999999999999</v>
      </c>
      <c r="Z58">
        <v>4</v>
      </c>
      <c r="AA58" t="s">
        <v>6921</v>
      </c>
      <c r="AB58">
        <v>1</v>
      </c>
      <c r="AC58">
        <v>5</v>
      </c>
      <c r="AD58">
        <v>2.523333333333334</v>
      </c>
      <c r="AF58" t="s">
        <v>6954</v>
      </c>
      <c r="AI58">
        <v>0</v>
      </c>
      <c r="AJ58">
        <v>0</v>
      </c>
      <c r="AK58" t="s">
        <v>6993</v>
      </c>
      <c r="AL58" t="s">
        <v>6993</v>
      </c>
    </row>
    <row r="59" spans="1:38">
      <c r="A59" t="s">
        <v>6350</v>
      </c>
      <c r="B59" t="s">
        <v>6165</v>
      </c>
      <c r="C59" t="s">
        <v>6168</v>
      </c>
      <c r="D59">
        <v>0.32</v>
      </c>
      <c r="E59" t="s">
        <v>6169</v>
      </c>
      <c r="F59">
        <v>9.49</v>
      </c>
      <c r="G59">
        <v>0.67</v>
      </c>
      <c r="H59">
        <v>2</v>
      </c>
      <c r="I59" t="s">
        <v>6564</v>
      </c>
      <c r="K59" t="s">
        <v>6590</v>
      </c>
      <c r="L59" t="s">
        <v>6591</v>
      </c>
      <c r="M59" t="s">
        <v>6611</v>
      </c>
      <c r="N59">
        <v>9</v>
      </c>
      <c r="O59" t="s">
        <v>6656</v>
      </c>
      <c r="P59" t="s">
        <v>6710</v>
      </c>
      <c r="Q59">
        <v>5</v>
      </c>
      <c r="R59">
        <v>2</v>
      </c>
      <c r="S59">
        <v>5.71</v>
      </c>
      <c r="T59">
        <v>7.01</v>
      </c>
      <c r="U59">
        <v>455.55</v>
      </c>
      <c r="V59">
        <v>62.16</v>
      </c>
      <c r="W59">
        <v>6.58</v>
      </c>
      <c r="X59">
        <v>9.140000000000001</v>
      </c>
      <c r="Y59">
        <v>8.67</v>
      </c>
      <c r="Z59">
        <v>4</v>
      </c>
      <c r="AA59" t="s">
        <v>6921</v>
      </c>
      <c r="AB59">
        <v>1</v>
      </c>
      <c r="AC59">
        <v>7</v>
      </c>
      <c r="AD59">
        <v>2.4825</v>
      </c>
      <c r="AF59" t="s">
        <v>6954</v>
      </c>
      <c r="AI59">
        <v>0</v>
      </c>
      <c r="AJ59">
        <v>0</v>
      </c>
      <c r="AK59" t="s">
        <v>6984</v>
      </c>
      <c r="AL59" t="s">
        <v>6984</v>
      </c>
    </row>
    <row r="60" spans="1:38">
      <c r="A60" t="s">
        <v>6351</v>
      </c>
      <c r="B60" t="s">
        <v>6165</v>
      </c>
      <c r="C60" t="s">
        <v>6168</v>
      </c>
      <c r="D60">
        <v>0.35</v>
      </c>
      <c r="E60" t="s">
        <v>6169</v>
      </c>
      <c r="F60">
        <v>9.460000000000001</v>
      </c>
      <c r="G60">
        <v>0.65</v>
      </c>
      <c r="H60">
        <v>2</v>
      </c>
      <c r="I60" t="s">
        <v>6564</v>
      </c>
      <c r="K60" t="s">
        <v>6590</v>
      </c>
      <c r="L60" t="s">
        <v>6591</v>
      </c>
      <c r="M60" t="s">
        <v>6622</v>
      </c>
      <c r="N60">
        <v>9</v>
      </c>
      <c r="O60" t="s">
        <v>6668</v>
      </c>
      <c r="P60" t="s">
        <v>6711</v>
      </c>
      <c r="Q60">
        <v>3</v>
      </c>
      <c r="R60">
        <v>2</v>
      </c>
      <c r="S60">
        <v>3.76</v>
      </c>
      <c r="T60">
        <v>3.76</v>
      </c>
      <c r="U60">
        <v>282.34</v>
      </c>
      <c r="V60">
        <v>49.69</v>
      </c>
      <c r="W60">
        <v>4.12</v>
      </c>
      <c r="X60">
        <v>9.73</v>
      </c>
      <c r="Y60">
        <v>0</v>
      </c>
      <c r="Z60">
        <v>2</v>
      </c>
      <c r="AA60" t="s">
        <v>6921</v>
      </c>
      <c r="AB60">
        <v>0</v>
      </c>
      <c r="AC60">
        <v>1</v>
      </c>
      <c r="AD60">
        <v>4.24</v>
      </c>
      <c r="AF60" t="s">
        <v>6952</v>
      </c>
      <c r="AI60">
        <v>0</v>
      </c>
      <c r="AJ60">
        <v>0</v>
      </c>
      <c r="AK60" t="s">
        <v>6994</v>
      </c>
      <c r="AL60" t="s">
        <v>6994</v>
      </c>
    </row>
    <row r="61" spans="1:38">
      <c r="A61" t="s">
        <v>6352</v>
      </c>
      <c r="B61" t="s">
        <v>6165</v>
      </c>
      <c r="C61" t="s">
        <v>6168</v>
      </c>
      <c r="D61">
        <v>0.36</v>
      </c>
      <c r="E61" t="s">
        <v>6169</v>
      </c>
      <c r="F61">
        <v>9.44</v>
      </c>
      <c r="G61">
        <v>0.41</v>
      </c>
      <c r="H61">
        <v>2</v>
      </c>
      <c r="I61" t="s">
        <v>6566</v>
      </c>
      <c r="K61" t="s">
        <v>6590</v>
      </c>
      <c r="L61" t="s">
        <v>6591</v>
      </c>
      <c r="M61" t="s">
        <v>6623</v>
      </c>
      <c r="N61">
        <v>9</v>
      </c>
      <c r="O61" t="s">
        <v>6669</v>
      </c>
      <c r="P61" t="s">
        <v>6712</v>
      </c>
      <c r="Q61">
        <v>5</v>
      </c>
      <c r="R61">
        <v>2</v>
      </c>
      <c r="S61">
        <v>5.07</v>
      </c>
      <c r="T61">
        <v>6.34</v>
      </c>
      <c r="U61">
        <v>483.61</v>
      </c>
      <c r="V61">
        <v>66.06999999999999</v>
      </c>
      <c r="W61">
        <v>7.12</v>
      </c>
      <c r="X61">
        <v>9.23</v>
      </c>
      <c r="Y61">
        <v>8.65</v>
      </c>
      <c r="Z61">
        <v>4</v>
      </c>
      <c r="AA61" t="s">
        <v>6921</v>
      </c>
      <c r="AB61">
        <v>1</v>
      </c>
      <c r="AC61">
        <v>8</v>
      </c>
      <c r="AD61">
        <v>2.292071428571428</v>
      </c>
      <c r="AF61" t="s">
        <v>6954</v>
      </c>
      <c r="AI61">
        <v>0</v>
      </c>
      <c r="AJ61">
        <v>0</v>
      </c>
      <c r="AK61" t="s">
        <v>6995</v>
      </c>
      <c r="AL61" t="s">
        <v>6995</v>
      </c>
    </row>
    <row r="62" spans="1:38">
      <c r="A62" t="s">
        <v>6353</v>
      </c>
      <c r="B62" t="s">
        <v>6165</v>
      </c>
      <c r="C62" t="s">
        <v>6168</v>
      </c>
      <c r="D62">
        <v>0.4</v>
      </c>
      <c r="E62" t="s">
        <v>6169</v>
      </c>
      <c r="F62">
        <v>9.4</v>
      </c>
      <c r="G62">
        <v>0</v>
      </c>
      <c r="H62">
        <v>1</v>
      </c>
      <c r="I62" t="s">
        <v>6564</v>
      </c>
      <c r="K62" t="s">
        <v>6590</v>
      </c>
      <c r="L62" t="s">
        <v>6591</v>
      </c>
      <c r="M62" t="s">
        <v>6612</v>
      </c>
      <c r="N62">
        <v>9</v>
      </c>
      <c r="O62" t="s">
        <v>6657</v>
      </c>
      <c r="Y62">
        <v>0</v>
      </c>
      <c r="AI62">
        <v>0</v>
      </c>
      <c r="AJ62">
        <v>0</v>
      </c>
      <c r="AK62" t="s">
        <v>6985</v>
      </c>
      <c r="AL62" t="s">
        <v>6985</v>
      </c>
    </row>
    <row r="63" spans="1:38">
      <c r="A63" t="s">
        <v>6354</v>
      </c>
      <c r="B63" t="s">
        <v>6165</v>
      </c>
      <c r="C63" t="s">
        <v>6168</v>
      </c>
      <c r="D63">
        <v>0.4</v>
      </c>
      <c r="E63" t="s">
        <v>6169</v>
      </c>
      <c r="F63">
        <v>9.4</v>
      </c>
      <c r="G63">
        <v>0.49</v>
      </c>
      <c r="H63">
        <v>2</v>
      </c>
      <c r="I63" t="s">
        <v>6564</v>
      </c>
      <c r="K63" t="s">
        <v>6590</v>
      </c>
      <c r="L63" t="s">
        <v>6591</v>
      </c>
      <c r="M63" t="s">
        <v>6611</v>
      </c>
      <c r="N63">
        <v>9</v>
      </c>
      <c r="O63" t="s">
        <v>6656</v>
      </c>
      <c r="P63" t="s">
        <v>6713</v>
      </c>
      <c r="Q63">
        <v>6</v>
      </c>
      <c r="R63">
        <v>1</v>
      </c>
      <c r="S63">
        <v>5.57</v>
      </c>
      <c r="T63">
        <v>6.86</v>
      </c>
      <c r="U63">
        <v>546.6900000000001</v>
      </c>
      <c r="V63">
        <v>79.31</v>
      </c>
      <c r="W63">
        <v>6.12</v>
      </c>
      <c r="X63">
        <v>9.08</v>
      </c>
      <c r="Y63">
        <v>8.66</v>
      </c>
      <c r="Z63">
        <v>4</v>
      </c>
      <c r="AA63" t="s">
        <v>6921</v>
      </c>
      <c r="AB63">
        <v>2</v>
      </c>
      <c r="AC63">
        <v>9</v>
      </c>
      <c r="AD63">
        <v>2.503333333333333</v>
      </c>
      <c r="AF63" t="s">
        <v>6954</v>
      </c>
      <c r="AI63">
        <v>0</v>
      </c>
      <c r="AJ63">
        <v>0</v>
      </c>
      <c r="AK63" t="s">
        <v>6984</v>
      </c>
      <c r="AL63" t="s">
        <v>6984</v>
      </c>
    </row>
    <row r="64" spans="1:38">
      <c r="A64" t="s">
        <v>6355</v>
      </c>
      <c r="B64" t="s">
        <v>6165</v>
      </c>
      <c r="C64" t="s">
        <v>6168</v>
      </c>
      <c r="D64">
        <v>0.47</v>
      </c>
      <c r="E64" t="s">
        <v>6169</v>
      </c>
      <c r="F64">
        <v>9.33</v>
      </c>
      <c r="G64">
        <v>0.32</v>
      </c>
      <c r="H64">
        <v>2</v>
      </c>
      <c r="I64" t="s">
        <v>6566</v>
      </c>
      <c r="K64" t="s">
        <v>6590</v>
      </c>
      <c r="L64" t="s">
        <v>6591</v>
      </c>
      <c r="M64" t="s">
        <v>6613</v>
      </c>
      <c r="N64">
        <v>9</v>
      </c>
      <c r="O64" t="s">
        <v>6658</v>
      </c>
      <c r="P64" t="s">
        <v>6714</v>
      </c>
      <c r="Q64">
        <v>3</v>
      </c>
      <c r="R64">
        <v>2</v>
      </c>
      <c r="S64">
        <v>5.94</v>
      </c>
      <c r="T64">
        <v>5.94</v>
      </c>
      <c r="U64">
        <v>316.4</v>
      </c>
      <c r="V64">
        <v>44.62</v>
      </c>
      <c r="W64">
        <v>5.26</v>
      </c>
      <c r="X64">
        <v>10.91</v>
      </c>
      <c r="Y64">
        <v>3.87</v>
      </c>
      <c r="Z64">
        <v>3</v>
      </c>
      <c r="AA64" t="s">
        <v>6921</v>
      </c>
      <c r="AB64">
        <v>1</v>
      </c>
      <c r="AC64">
        <v>5</v>
      </c>
      <c r="AD64">
        <v>3.5</v>
      </c>
      <c r="AF64" t="s">
        <v>6952</v>
      </c>
      <c r="AI64">
        <v>0</v>
      </c>
      <c r="AJ64">
        <v>0</v>
      </c>
      <c r="AK64" t="s">
        <v>6968</v>
      </c>
      <c r="AL64" t="s">
        <v>6968</v>
      </c>
    </row>
    <row r="65" spans="1:38">
      <c r="A65" t="s">
        <v>6356</v>
      </c>
      <c r="B65" t="s">
        <v>6165</v>
      </c>
      <c r="C65" t="s">
        <v>6168</v>
      </c>
      <c r="D65">
        <v>0.47</v>
      </c>
      <c r="E65" t="s">
        <v>6169</v>
      </c>
      <c r="F65">
        <v>9.33</v>
      </c>
      <c r="G65">
        <v>0.58</v>
      </c>
      <c r="H65">
        <v>2</v>
      </c>
      <c r="I65" t="s">
        <v>6564</v>
      </c>
      <c r="K65" t="s">
        <v>6590</v>
      </c>
      <c r="L65" t="s">
        <v>6591</v>
      </c>
      <c r="M65" t="s">
        <v>6611</v>
      </c>
      <c r="N65">
        <v>9</v>
      </c>
      <c r="O65" t="s">
        <v>6656</v>
      </c>
      <c r="P65" t="s">
        <v>6715</v>
      </c>
      <c r="Q65">
        <v>6</v>
      </c>
      <c r="R65">
        <v>1</v>
      </c>
      <c r="S65">
        <v>5.09</v>
      </c>
      <c r="T65">
        <v>6.38</v>
      </c>
      <c r="U65">
        <v>517.65</v>
      </c>
      <c r="V65">
        <v>76.06999999999999</v>
      </c>
      <c r="W65">
        <v>6.27</v>
      </c>
      <c r="X65">
        <v>9.07</v>
      </c>
      <c r="Y65">
        <v>8.65</v>
      </c>
      <c r="Z65">
        <v>4</v>
      </c>
      <c r="AA65" t="s">
        <v>6921</v>
      </c>
      <c r="AB65">
        <v>2</v>
      </c>
      <c r="AC65">
        <v>8</v>
      </c>
      <c r="AD65">
        <v>2.508333333333333</v>
      </c>
      <c r="AF65" t="s">
        <v>6954</v>
      </c>
      <c r="AI65">
        <v>0</v>
      </c>
      <c r="AJ65">
        <v>0</v>
      </c>
      <c r="AK65" t="s">
        <v>6984</v>
      </c>
      <c r="AL65" t="s">
        <v>6984</v>
      </c>
    </row>
    <row r="66" spans="1:38">
      <c r="A66" t="s">
        <v>6357</v>
      </c>
      <c r="B66" t="s">
        <v>6165</v>
      </c>
      <c r="C66" t="s">
        <v>6168</v>
      </c>
      <c r="D66">
        <v>0.48</v>
      </c>
      <c r="E66" t="s">
        <v>6169</v>
      </c>
      <c r="F66">
        <v>9.32</v>
      </c>
      <c r="G66">
        <v>0.13</v>
      </c>
      <c r="H66">
        <v>2</v>
      </c>
      <c r="I66" t="s">
        <v>6564</v>
      </c>
      <c r="K66" t="s">
        <v>6590</v>
      </c>
      <c r="L66" t="s">
        <v>6591</v>
      </c>
      <c r="M66" t="s">
        <v>6611</v>
      </c>
      <c r="N66">
        <v>9</v>
      </c>
      <c r="O66" t="s">
        <v>6656</v>
      </c>
      <c r="P66" t="s">
        <v>6716</v>
      </c>
      <c r="Q66">
        <v>7</v>
      </c>
      <c r="R66">
        <v>1</v>
      </c>
      <c r="S66">
        <v>4.55</v>
      </c>
      <c r="T66">
        <v>5.85</v>
      </c>
      <c r="U66">
        <v>537.7</v>
      </c>
      <c r="V66">
        <v>76.06999999999999</v>
      </c>
      <c r="W66">
        <v>6.72</v>
      </c>
      <c r="X66">
        <v>8.869999999999999</v>
      </c>
      <c r="Y66">
        <v>8.66</v>
      </c>
      <c r="Z66">
        <v>4</v>
      </c>
      <c r="AA66" t="s">
        <v>6921</v>
      </c>
      <c r="AB66">
        <v>2</v>
      </c>
      <c r="AC66">
        <v>9</v>
      </c>
      <c r="AD66">
        <v>2.503333333333333</v>
      </c>
      <c r="AF66" t="s">
        <v>6954</v>
      </c>
      <c r="AI66">
        <v>0</v>
      </c>
      <c r="AJ66">
        <v>0</v>
      </c>
      <c r="AK66" t="s">
        <v>6984</v>
      </c>
      <c r="AL66" t="s">
        <v>6984</v>
      </c>
    </row>
    <row r="67" spans="1:38">
      <c r="A67" t="s">
        <v>6358</v>
      </c>
      <c r="B67" t="s">
        <v>6165</v>
      </c>
      <c r="C67" t="s">
        <v>6168</v>
      </c>
      <c r="D67">
        <v>0.483</v>
      </c>
      <c r="E67" t="s">
        <v>6169</v>
      </c>
      <c r="F67">
        <v>9.32</v>
      </c>
      <c r="G67">
        <v>0.02</v>
      </c>
      <c r="H67">
        <v>6</v>
      </c>
      <c r="I67" t="s">
        <v>6564</v>
      </c>
      <c r="K67" t="s">
        <v>6590</v>
      </c>
      <c r="M67" t="s">
        <v>6603</v>
      </c>
      <c r="N67">
        <v>9</v>
      </c>
      <c r="O67" t="s">
        <v>6647</v>
      </c>
      <c r="P67" t="s">
        <v>6717</v>
      </c>
      <c r="Q67">
        <v>3</v>
      </c>
      <c r="R67">
        <v>3</v>
      </c>
      <c r="S67">
        <v>2.53</v>
      </c>
      <c r="T67">
        <v>2.53</v>
      </c>
      <c r="U67">
        <v>288.39</v>
      </c>
      <c r="V67">
        <v>60.69</v>
      </c>
      <c r="W67">
        <v>2.58</v>
      </c>
      <c r="X67">
        <v>10.25</v>
      </c>
      <c r="Y67">
        <v>0</v>
      </c>
      <c r="Z67">
        <v>1</v>
      </c>
      <c r="AA67" t="s">
        <v>6921</v>
      </c>
      <c r="AB67">
        <v>0</v>
      </c>
      <c r="AC67">
        <v>0</v>
      </c>
      <c r="AD67">
        <v>4.901666666666667</v>
      </c>
      <c r="AE67" t="s">
        <v>6926</v>
      </c>
      <c r="AF67" t="s">
        <v>6952</v>
      </c>
      <c r="AG67" t="s">
        <v>6956</v>
      </c>
      <c r="AH67" t="s">
        <v>6962</v>
      </c>
      <c r="AI67">
        <v>4</v>
      </c>
      <c r="AJ67">
        <v>0</v>
      </c>
    </row>
    <row r="68" spans="1:38">
      <c r="A68" t="s">
        <v>6359</v>
      </c>
      <c r="B68" t="s">
        <v>6165</v>
      </c>
      <c r="C68" t="s">
        <v>6168</v>
      </c>
      <c r="D68">
        <v>0.57</v>
      </c>
      <c r="E68" t="s">
        <v>6169</v>
      </c>
      <c r="F68">
        <v>9.24</v>
      </c>
      <c r="G68">
        <v>0.63</v>
      </c>
      <c r="H68">
        <v>2</v>
      </c>
      <c r="I68" t="s">
        <v>6564</v>
      </c>
      <c r="K68" t="s">
        <v>6590</v>
      </c>
      <c r="L68" t="s">
        <v>6591</v>
      </c>
      <c r="M68" t="s">
        <v>6611</v>
      </c>
      <c r="N68">
        <v>9</v>
      </c>
      <c r="O68" t="s">
        <v>6656</v>
      </c>
      <c r="P68" t="s">
        <v>6718</v>
      </c>
      <c r="Q68">
        <v>5</v>
      </c>
      <c r="R68">
        <v>1</v>
      </c>
      <c r="S68">
        <v>4.75</v>
      </c>
      <c r="T68">
        <v>6.03</v>
      </c>
      <c r="U68">
        <v>510.63</v>
      </c>
      <c r="V68">
        <v>62.24</v>
      </c>
      <c r="W68">
        <v>6.57</v>
      </c>
      <c r="X68">
        <v>9.210000000000001</v>
      </c>
      <c r="Y68">
        <v>8.66</v>
      </c>
      <c r="Z68">
        <v>4</v>
      </c>
      <c r="AA68" t="s">
        <v>6921</v>
      </c>
      <c r="AB68">
        <v>2</v>
      </c>
      <c r="AC68">
        <v>8</v>
      </c>
      <c r="AD68">
        <v>2.503333333333333</v>
      </c>
      <c r="AF68" t="s">
        <v>6954</v>
      </c>
      <c r="AI68">
        <v>0</v>
      </c>
      <c r="AJ68">
        <v>0</v>
      </c>
      <c r="AK68" t="s">
        <v>6984</v>
      </c>
      <c r="AL68" t="s">
        <v>6984</v>
      </c>
    </row>
    <row r="69" spans="1:38">
      <c r="A69" t="s">
        <v>6360</v>
      </c>
      <c r="B69" t="s">
        <v>6165</v>
      </c>
      <c r="C69" t="s">
        <v>6168</v>
      </c>
      <c r="D69">
        <v>0.6</v>
      </c>
      <c r="E69" t="s">
        <v>6169</v>
      </c>
      <c r="F69">
        <v>9.220000000000001</v>
      </c>
      <c r="G69">
        <v>0.37</v>
      </c>
      <c r="H69">
        <v>2</v>
      </c>
      <c r="I69" t="s">
        <v>6564</v>
      </c>
      <c r="K69" t="s">
        <v>6590</v>
      </c>
      <c r="L69" t="s">
        <v>6591</v>
      </c>
      <c r="M69" t="s">
        <v>6616</v>
      </c>
      <c r="N69">
        <v>9</v>
      </c>
      <c r="O69" t="s">
        <v>6661</v>
      </c>
      <c r="P69" t="s">
        <v>6719</v>
      </c>
      <c r="Q69">
        <v>5</v>
      </c>
      <c r="R69">
        <v>2</v>
      </c>
      <c r="S69">
        <v>3.02</v>
      </c>
      <c r="T69">
        <v>4.31</v>
      </c>
      <c r="U69">
        <v>458.6</v>
      </c>
      <c r="V69">
        <v>56.17</v>
      </c>
      <c r="W69">
        <v>5.66</v>
      </c>
      <c r="X69">
        <v>9.98</v>
      </c>
      <c r="Y69">
        <v>8.65</v>
      </c>
      <c r="Z69">
        <v>3</v>
      </c>
      <c r="AA69" t="s">
        <v>6921</v>
      </c>
      <c r="AB69">
        <v>1</v>
      </c>
      <c r="AC69">
        <v>7</v>
      </c>
      <c r="AD69">
        <v>3.305714285714286</v>
      </c>
      <c r="AF69" t="s">
        <v>6954</v>
      </c>
      <c r="AI69">
        <v>0</v>
      </c>
      <c r="AJ69">
        <v>0</v>
      </c>
      <c r="AK69" t="s">
        <v>6987</v>
      </c>
      <c r="AL69" t="s">
        <v>6987</v>
      </c>
    </row>
    <row r="70" spans="1:38">
      <c r="A70" t="s">
        <v>6361</v>
      </c>
      <c r="B70" t="s">
        <v>6165</v>
      </c>
      <c r="C70" t="s">
        <v>6168</v>
      </c>
      <c r="D70">
        <v>0.6</v>
      </c>
      <c r="E70" t="s">
        <v>6169</v>
      </c>
      <c r="F70">
        <v>9.220000000000001</v>
      </c>
      <c r="G70">
        <v>0.32</v>
      </c>
      <c r="H70">
        <v>2</v>
      </c>
      <c r="I70" t="s">
        <v>6564</v>
      </c>
      <c r="K70" t="s">
        <v>6590</v>
      </c>
      <c r="L70" t="s">
        <v>6591</v>
      </c>
      <c r="M70" t="s">
        <v>6616</v>
      </c>
      <c r="N70">
        <v>9</v>
      </c>
      <c r="O70" t="s">
        <v>6661</v>
      </c>
      <c r="P70" t="s">
        <v>6720</v>
      </c>
      <c r="Q70">
        <v>5</v>
      </c>
      <c r="R70">
        <v>2</v>
      </c>
      <c r="S70">
        <v>2.98</v>
      </c>
      <c r="T70">
        <v>4.26</v>
      </c>
      <c r="U70">
        <v>458.6</v>
      </c>
      <c r="V70">
        <v>56.17</v>
      </c>
      <c r="W70">
        <v>5.66</v>
      </c>
      <c r="X70">
        <v>9.84</v>
      </c>
      <c r="Y70">
        <v>8.65</v>
      </c>
      <c r="Z70">
        <v>3</v>
      </c>
      <c r="AA70" t="s">
        <v>6921</v>
      </c>
      <c r="AB70">
        <v>1</v>
      </c>
      <c r="AC70">
        <v>7</v>
      </c>
      <c r="AD70">
        <v>3.350714285714286</v>
      </c>
      <c r="AF70" t="s">
        <v>6954</v>
      </c>
      <c r="AI70">
        <v>0</v>
      </c>
      <c r="AJ70">
        <v>0</v>
      </c>
      <c r="AK70" t="s">
        <v>6987</v>
      </c>
      <c r="AL70" t="s">
        <v>6987</v>
      </c>
    </row>
    <row r="71" spans="1:38">
      <c r="A71" t="s">
        <v>6362</v>
      </c>
      <c r="B71" t="s">
        <v>6165</v>
      </c>
      <c r="C71" t="s">
        <v>6168</v>
      </c>
      <c r="D71">
        <v>0.63</v>
      </c>
      <c r="E71" t="s">
        <v>6169</v>
      </c>
      <c r="F71">
        <v>9.199999999999999</v>
      </c>
      <c r="G71">
        <v>0.18</v>
      </c>
      <c r="H71">
        <v>2</v>
      </c>
      <c r="I71" t="s">
        <v>6564</v>
      </c>
      <c r="K71" t="s">
        <v>6590</v>
      </c>
      <c r="L71" t="s">
        <v>6591</v>
      </c>
      <c r="M71" t="s">
        <v>6611</v>
      </c>
      <c r="N71">
        <v>9</v>
      </c>
      <c r="O71" t="s">
        <v>6656</v>
      </c>
      <c r="P71" t="s">
        <v>6721</v>
      </c>
      <c r="Q71">
        <v>7</v>
      </c>
      <c r="R71">
        <v>1</v>
      </c>
      <c r="S71">
        <v>4.04</v>
      </c>
      <c r="T71">
        <v>5.34</v>
      </c>
      <c r="U71">
        <v>523.6799999999999</v>
      </c>
      <c r="V71">
        <v>76.06999999999999</v>
      </c>
      <c r="W71">
        <v>6.33</v>
      </c>
      <c r="X71">
        <v>8.9</v>
      </c>
      <c r="Y71">
        <v>8.66</v>
      </c>
      <c r="Z71">
        <v>4</v>
      </c>
      <c r="AA71" t="s">
        <v>6921</v>
      </c>
      <c r="AB71">
        <v>2</v>
      </c>
      <c r="AC71">
        <v>8</v>
      </c>
      <c r="AD71">
        <v>2.503333333333333</v>
      </c>
      <c r="AF71" t="s">
        <v>6954</v>
      </c>
      <c r="AI71">
        <v>0</v>
      </c>
      <c r="AJ71">
        <v>0</v>
      </c>
      <c r="AK71" t="s">
        <v>6984</v>
      </c>
      <c r="AL71" t="s">
        <v>6984</v>
      </c>
    </row>
    <row r="72" spans="1:38">
      <c r="A72" t="s">
        <v>6363</v>
      </c>
      <c r="B72" t="s">
        <v>6165</v>
      </c>
      <c r="C72" t="s">
        <v>6168</v>
      </c>
      <c r="D72">
        <v>0.65</v>
      </c>
      <c r="E72" t="s">
        <v>6169</v>
      </c>
      <c r="F72">
        <v>9.19</v>
      </c>
      <c r="G72">
        <v>0</v>
      </c>
      <c r="H72">
        <v>1</v>
      </c>
      <c r="I72" t="s">
        <v>6564</v>
      </c>
      <c r="K72" t="s">
        <v>6590</v>
      </c>
      <c r="L72" t="s">
        <v>6591</v>
      </c>
      <c r="M72" t="s">
        <v>6612</v>
      </c>
      <c r="N72">
        <v>9</v>
      </c>
      <c r="O72" t="s">
        <v>6657</v>
      </c>
      <c r="Y72">
        <v>0</v>
      </c>
      <c r="AI72">
        <v>0</v>
      </c>
      <c r="AJ72">
        <v>0</v>
      </c>
      <c r="AK72" t="s">
        <v>6985</v>
      </c>
      <c r="AL72" t="s">
        <v>6985</v>
      </c>
    </row>
    <row r="73" spans="1:38">
      <c r="A73" t="s">
        <v>6364</v>
      </c>
      <c r="B73" t="s">
        <v>6165</v>
      </c>
      <c r="C73" t="s">
        <v>6168</v>
      </c>
      <c r="D73">
        <v>0.73</v>
      </c>
      <c r="E73" t="s">
        <v>6169</v>
      </c>
      <c r="F73">
        <v>9.140000000000001</v>
      </c>
      <c r="G73">
        <v>0.5600000000000001</v>
      </c>
      <c r="H73">
        <v>2</v>
      </c>
      <c r="I73" t="s">
        <v>6564</v>
      </c>
      <c r="K73" t="s">
        <v>6590</v>
      </c>
      <c r="L73" t="s">
        <v>6591</v>
      </c>
      <c r="M73" t="s">
        <v>6611</v>
      </c>
      <c r="N73">
        <v>9</v>
      </c>
      <c r="O73" t="s">
        <v>6656</v>
      </c>
      <c r="P73" t="s">
        <v>6722</v>
      </c>
      <c r="Q73">
        <v>6</v>
      </c>
      <c r="R73">
        <v>1</v>
      </c>
      <c r="S73">
        <v>5.96</v>
      </c>
      <c r="T73">
        <v>7.24</v>
      </c>
      <c r="U73">
        <v>545.7</v>
      </c>
      <c r="V73">
        <v>76.06999999999999</v>
      </c>
      <c r="W73">
        <v>7.05</v>
      </c>
      <c r="X73">
        <v>9.06</v>
      </c>
      <c r="Y73">
        <v>8.66</v>
      </c>
      <c r="Z73">
        <v>4</v>
      </c>
      <c r="AA73" t="s">
        <v>6921</v>
      </c>
      <c r="AB73">
        <v>2</v>
      </c>
      <c r="AC73">
        <v>9</v>
      </c>
      <c r="AD73">
        <v>2.503333333333333</v>
      </c>
      <c r="AF73" t="s">
        <v>6954</v>
      </c>
      <c r="AI73">
        <v>0</v>
      </c>
      <c r="AJ73">
        <v>0</v>
      </c>
      <c r="AK73" t="s">
        <v>6984</v>
      </c>
      <c r="AL73" t="s">
        <v>6984</v>
      </c>
    </row>
    <row r="74" spans="1:38">
      <c r="A74" t="s">
        <v>6365</v>
      </c>
      <c r="B74" t="s">
        <v>6165</v>
      </c>
      <c r="C74" t="s">
        <v>6168</v>
      </c>
      <c r="D74">
        <v>0.9</v>
      </c>
      <c r="E74" t="s">
        <v>6169</v>
      </c>
      <c r="F74">
        <v>9.050000000000001</v>
      </c>
      <c r="G74">
        <v>0.53</v>
      </c>
      <c r="H74">
        <v>2</v>
      </c>
      <c r="I74" t="s">
        <v>6564</v>
      </c>
      <c r="K74" t="s">
        <v>6590</v>
      </c>
      <c r="L74" t="s">
        <v>6591</v>
      </c>
      <c r="M74" t="s">
        <v>6616</v>
      </c>
      <c r="N74">
        <v>9</v>
      </c>
      <c r="O74" t="s">
        <v>6661</v>
      </c>
      <c r="P74" t="s">
        <v>6723</v>
      </c>
      <c r="Q74">
        <v>5</v>
      </c>
      <c r="R74">
        <v>2</v>
      </c>
      <c r="S74">
        <v>2.59</v>
      </c>
      <c r="T74">
        <v>4.77</v>
      </c>
      <c r="U74">
        <v>430.55</v>
      </c>
      <c r="V74">
        <v>56.17</v>
      </c>
      <c r="W74">
        <v>5.4</v>
      </c>
      <c r="X74">
        <v>9.98</v>
      </c>
      <c r="Y74">
        <v>9.609999999999999</v>
      </c>
      <c r="Z74">
        <v>3</v>
      </c>
      <c r="AA74" t="s">
        <v>6921</v>
      </c>
      <c r="AB74">
        <v>1</v>
      </c>
      <c r="AC74">
        <v>6</v>
      </c>
      <c r="AD74">
        <v>3.011071428571429</v>
      </c>
      <c r="AF74" t="s">
        <v>6954</v>
      </c>
      <c r="AI74">
        <v>0</v>
      </c>
      <c r="AJ74">
        <v>0</v>
      </c>
      <c r="AK74" t="s">
        <v>6987</v>
      </c>
      <c r="AL74" t="s">
        <v>6987</v>
      </c>
    </row>
    <row r="75" spans="1:38">
      <c r="A75" t="s">
        <v>6366</v>
      </c>
      <c r="B75" t="s">
        <v>6165</v>
      </c>
      <c r="C75" t="s">
        <v>6168</v>
      </c>
      <c r="D75">
        <v>1.03</v>
      </c>
      <c r="E75" t="s">
        <v>6169</v>
      </c>
      <c r="F75">
        <v>8.99</v>
      </c>
      <c r="G75">
        <v>0.63</v>
      </c>
      <c r="H75">
        <v>2</v>
      </c>
      <c r="I75" t="s">
        <v>6564</v>
      </c>
      <c r="K75" t="s">
        <v>6590</v>
      </c>
      <c r="L75" t="s">
        <v>6591</v>
      </c>
      <c r="M75" t="s">
        <v>6611</v>
      </c>
      <c r="N75">
        <v>9</v>
      </c>
      <c r="O75" t="s">
        <v>6656</v>
      </c>
      <c r="P75" t="s">
        <v>6724</v>
      </c>
      <c r="Q75">
        <v>6</v>
      </c>
      <c r="R75">
        <v>1</v>
      </c>
      <c r="S75">
        <v>4.05</v>
      </c>
      <c r="T75">
        <v>5.34</v>
      </c>
      <c r="U75">
        <v>493.63</v>
      </c>
      <c r="V75">
        <v>76.06999999999999</v>
      </c>
      <c r="W75">
        <v>5.4</v>
      </c>
      <c r="X75">
        <v>9.42</v>
      </c>
      <c r="Y75">
        <v>8.67</v>
      </c>
      <c r="Z75">
        <v>3</v>
      </c>
      <c r="AA75" t="s">
        <v>6921</v>
      </c>
      <c r="AB75">
        <v>1</v>
      </c>
      <c r="AC75">
        <v>7</v>
      </c>
      <c r="AD75">
        <v>2.543833333333334</v>
      </c>
      <c r="AF75" t="s">
        <v>6954</v>
      </c>
      <c r="AI75">
        <v>0</v>
      </c>
      <c r="AJ75">
        <v>0</v>
      </c>
      <c r="AK75" t="s">
        <v>6984</v>
      </c>
      <c r="AL75" t="s">
        <v>6984</v>
      </c>
    </row>
    <row r="76" spans="1:38">
      <c r="A76" t="s">
        <v>6367</v>
      </c>
      <c r="B76" t="s">
        <v>6165</v>
      </c>
      <c r="C76" t="s">
        <v>6168</v>
      </c>
      <c r="D76">
        <v>1.04</v>
      </c>
      <c r="E76" t="s">
        <v>6169</v>
      </c>
      <c r="F76">
        <v>8.98</v>
      </c>
      <c r="G76">
        <v>0.77</v>
      </c>
      <c r="H76">
        <v>3</v>
      </c>
      <c r="I76" t="s">
        <v>6564</v>
      </c>
      <c r="K76" t="s">
        <v>6590</v>
      </c>
      <c r="L76" t="s">
        <v>6591</v>
      </c>
      <c r="M76" t="s">
        <v>6618</v>
      </c>
      <c r="N76">
        <v>9</v>
      </c>
      <c r="O76" t="s">
        <v>6664</v>
      </c>
      <c r="P76" t="s">
        <v>6725</v>
      </c>
      <c r="Q76">
        <v>3</v>
      </c>
      <c r="R76">
        <v>2</v>
      </c>
      <c r="S76">
        <v>8.07</v>
      </c>
      <c r="T76">
        <v>8.07</v>
      </c>
      <c r="U76">
        <v>606.78</v>
      </c>
      <c r="V76">
        <v>57.53</v>
      </c>
      <c r="W76">
        <v>8.68</v>
      </c>
      <c r="X76">
        <v>10.28</v>
      </c>
      <c r="Y76">
        <v>0</v>
      </c>
      <c r="Z76">
        <v>1</v>
      </c>
      <c r="AA76" t="s">
        <v>6921</v>
      </c>
      <c r="AB76">
        <v>2</v>
      </c>
      <c r="AC76">
        <v>14</v>
      </c>
      <c r="AD76">
        <v>2.5</v>
      </c>
      <c r="AE76" t="s">
        <v>6927</v>
      </c>
      <c r="AF76" t="s">
        <v>6952</v>
      </c>
      <c r="AH76" t="s">
        <v>6964</v>
      </c>
      <c r="AI76">
        <v>4</v>
      </c>
      <c r="AJ76">
        <v>0</v>
      </c>
      <c r="AK76" t="s">
        <v>6990</v>
      </c>
      <c r="AL76" t="s">
        <v>6990</v>
      </c>
    </row>
    <row r="77" spans="1:38">
      <c r="A77" t="s">
        <v>6368</v>
      </c>
      <c r="B77" t="s">
        <v>6165</v>
      </c>
      <c r="C77" t="s">
        <v>6168</v>
      </c>
      <c r="D77">
        <v>1.09</v>
      </c>
      <c r="E77" t="s">
        <v>6169</v>
      </c>
      <c r="F77">
        <v>8.960000000000001</v>
      </c>
      <c r="G77">
        <v>0.6</v>
      </c>
      <c r="H77">
        <v>2</v>
      </c>
      <c r="I77" t="s">
        <v>6564</v>
      </c>
      <c r="K77" t="s">
        <v>6590</v>
      </c>
      <c r="L77" t="s">
        <v>6591</v>
      </c>
      <c r="M77" t="s">
        <v>6611</v>
      </c>
      <c r="N77">
        <v>9</v>
      </c>
      <c r="O77" t="s">
        <v>6656</v>
      </c>
      <c r="P77" t="s">
        <v>6726</v>
      </c>
      <c r="Q77">
        <v>6</v>
      </c>
      <c r="R77">
        <v>1</v>
      </c>
      <c r="S77">
        <v>4.86</v>
      </c>
      <c r="T77">
        <v>6.15</v>
      </c>
      <c r="U77">
        <v>521.6799999999999</v>
      </c>
      <c r="V77">
        <v>76.06999999999999</v>
      </c>
      <c r="W77">
        <v>6.18</v>
      </c>
      <c r="X77">
        <v>9.460000000000001</v>
      </c>
      <c r="Y77">
        <v>8.67</v>
      </c>
      <c r="Z77">
        <v>3</v>
      </c>
      <c r="AA77" t="s">
        <v>6921</v>
      </c>
      <c r="AB77">
        <v>2</v>
      </c>
      <c r="AC77">
        <v>8</v>
      </c>
      <c r="AD77">
        <v>2.498333333333334</v>
      </c>
      <c r="AF77" t="s">
        <v>6954</v>
      </c>
      <c r="AI77">
        <v>0</v>
      </c>
      <c r="AJ77">
        <v>0</v>
      </c>
      <c r="AK77" t="s">
        <v>6984</v>
      </c>
      <c r="AL77" t="s">
        <v>6984</v>
      </c>
    </row>
    <row r="78" spans="1:38">
      <c r="A78" t="s">
        <v>6369</v>
      </c>
      <c r="B78" t="s">
        <v>6165</v>
      </c>
      <c r="C78" t="s">
        <v>6168</v>
      </c>
      <c r="D78">
        <v>1.1</v>
      </c>
      <c r="E78" t="s">
        <v>6169</v>
      </c>
      <c r="F78">
        <v>8.960000000000001</v>
      </c>
      <c r="G78">
        <v>0.67</v>
      </c>
      <c r="H78">
        <v>2</v>
      </c>
      <c r="I78" t="s">
        <v>6564</v>
      </c>
      <c r="K78" t="s">
        <v>6590</v>
      </c>
      <c r="L78" t="s">
        <v>6591</v>
      </c>
      <c r="M78" t="s">
        <v>6613</v>
      </c>
      <c r="N78">
        <v>9</v>
      </c>
      <c r="O78" t="s">
        <v>6658</v>
      </c>
      <c r="P78" t="s">
        <v>6727</v>
      </c>
      <c r="Q78">
        <v>3</v>
      </c>
      <c r="R78">
        <v>2</v>
      </c>
      <c r="S78">
        <v>4.76</v>
      </c>
      <c r="T78">
        <v>4.77</v>
      </c>
      <c r="U78">
        <v>289.33</v>
      </c>
      <c r="V78">
        <v>52.82</v>
      </c>
      <c r="W78">
        <v>4.53</v>
      </c>
      <c r="X78">
        <v>8.880000000000001</v>
      </c>
      <c r="Y78">
        <v>0</v>
      </c>
      <c r="Z78">
        <v>3</v>
      </c>
      <c r="AA78" t="s">
        <v>6921</v>
      </c>
      <c r="AB78">
        <v>0</v>
      </c>
      <c r="AC78">
        <v>3</v>
      </c>
      <c r="AD78">
        <v>3.615</v>
      </c>
      <c r="AF78" t="s">
        <v>6952</v>
      </c>
      <c r="AI78">
        <v>0</v>
      </c>
      <c r="AJ78">
        <v>0</v>
      </c>
      <c r="AK78" t="s">
        <v>6968</v>
      </c>
      <c r="AL78" t="s">
        <v>6968</v>
      </c>
    </row>
    <row r="79" spans="1:38">
      <c r="A79" t="s">
        <v>6370</v>
      </c>
      <c r="B79" t="s">
        <v>6165</v>
      </c>
      <c r="C79" t="s">
        <v>6168</v>
      </c>
      <c r="D79">
        <v>1.1</v>
      </c>
      <c r="E79" t="s">
        <v>6169</v>
      </c>
      <c r="F79">
        <v>8.960000000000001</v>
      </c>
      <c r="G79">
        <v>0.48</v>
      </c>
      <c r="H79">
        <v>2</v>
      </c>
      <c r="I79" t="s">
        <v>6564</v>
      </c>
      <c r="K79" t="s">
        <v>6590</v>
      </c>
      <c r="L79" t="s">
        <v>6591</v>
      </c>
      <c r="M79" t="s">
        <v>6616</v>
      </c>
      <c r="N79">
        <v>9</v>
      </c>
      <c r="O79" t="s">
        <v>6661</v>
      </c>
      <c r="P79" t="s">
        <v>6728</v>
      </c>
      <c r="Q79">
        <v>5</v>
      </c>
      <c r="R79">
        <v>2</v>
      </c>
      <c r="S79">
        <v>1.6</v>
      </c>
      <c r="T79">
        <v>3.78</v>
      </c>
      <c r="U79">
        <v>444.58</v>
      </c>
      <c r="V79">
        <v>56.17</v>
      </c>
      <c r="W79">
        <v>5.27</v>
      </c>
      <c r="X79">
        <v>9.98</v>
      </c>
      <c r="Y79">
        <v>9.619999999999999</v>
      </c>
      <c r="Z79">
        <v>3</v>
      </c>
      <c r="AA79" t="s">
        <v>6921</v>
      </c>
      <c r="AB79">
        <v>1</v>
      </c>
      <c r="AC79">
        <v>7</v>
      </c>
      <c r="AD79">
        <v>3.695857142857144</v>
      </c>
      <c r="AF79" t="s">
        <v>6954</v>
      </c>
      <c r="AI79">
        <v>0</v>
      </c>
      <c r="AJ79">
        <v>0</v>
      </c>
      <c r="AK79" t="s">
        <v>6987</v>
      </c>
      <c r="AL79" t="s">
        <v>6987</v>
      </c>
    </row>
    <row r="80" spans="1:38">
      <c r="A80" t="s">
        <v>6371</v>
      </c>
      <c r="B80" t="s">
        <v>6165</v>
      </c>
      <c r="C80" t="s">
        <v>6168</v>
      </c>
      <c r="D80">
        <v>1.22</v>
      </c>
      <c r="E80" t="s">
        <v>6169</v>
      </c>
      <c r="F80">
        <v>8.91</v>
      </c>
      <c r="G80">
        <v>0.53</v>
      </c>
      <c r="H80">
        <v>2</v>
      </c>
      <c r="I80" t="s">
        <v>6564</v>
      </c>
      <c r="K80" t="s">
        <v>6590</v>
      </c>
      <c r="L80" t="s">
        <v>6591</v>
      </c>
      <c r="M80" t="s">
        <v>6611</v>
      </c>
      <c r="N80">
        <v>9</v>
      </c>
      <c r="O80" t="s">
        <v>6656</v>
      </c>
      <c r="P80" t="s">
        <v>6729</v>
      </c>
      <c r="Q80">
        <v>6</v>
      </c>
      <c r="R80">
        <v>1</v>
      </c>
      <c r="S80">
        <v>5.6</v>
      </c>
      <c r="T80">
        <v>6.89</v>
      </c>
      <c r="U80">
        <v>531.67</v>
      </c>
      <c r="V80">
        <v>76.06999999999999</v>
      </c>
      <c r="W80">
        <v>6.66</v>
      </c>
      <c r="X80">
        <v>9.039999999999999</v>
      </c>
      <c r="Y80">
        <v>8.65</v>
      </c>
      <c r="Z80">
        <v>4</v>
      </c>
      <c r="AA80" t="s">
        <v>6921</v>
      </c>
      <c r="AB80">
        <v>2</v>
      </c>
      <c r="AC80">
        <v>9</v>
      </c>
      <c r="AD80">
        <v>2.508333333333333</v>
      </c>
      <c r="AF80" t="s">
        <v>6954</v>
      </c>
      <c r="AI80">
        <v>0</v>
      </c>
      <c r="AJ80">
        <v>0</v>
      </c>
      <c r="AK80" t="s">
        <v>6984</v>
      </c>
      <c r="AL80" t="s">
        <v>6984</v>
      </c>
    </row>
    <row r="81" spans="1:38">
      <c r="A81" t="s">
        <v>6372</v>
      </c>
      <c r="B81" t="s">
        <v>6165</v>
      </c>
      <c r="C81" t="s">
        <v>6168</v>
      </c>
      <c r="D81">
        <v>1.304</v>
      </c>
      <c r="E81" t="s">
        <v>6169</v>
      </c>
      <c r="F81">
        <v>8.880000000000001</v>
      </c>
      <c r="G81">
        <v>1</v>
      </c>
      <c r="H81">
        <v>24</v>
      </c>
      <c r="I81" t="s">
        <v>6565</v>
      </c>
      <c r="K81" t="s">
        <v>6590</v>
      </c>
      <c r="M81" t="s">
        <v>6603</v>
      </c>
      <c r="N81">
        <v>9</v>
      </c>
      <c r="O81" t="s">
        <v>6647</v>
      </c>
      <c r="P81" t="s">
        <v>6730</v>
      </c>
      <c r="Q81">
        <v>2</v>
      </c>
      <c r="R81">
        <v>0</v>
      </c>
      <c r="S81">
        <v>3.7</v>
      </c>
      <c r="T81">
        <v>5.85</v>
      </c>
      <c r="U81">
        <v>405.97</v>
      </c>
      <c r="V81">
        <v>12.47</v>
      </c>
      <c r="W81">
        <v>6.56</v>
      </c>
      <c r="Y81">
        <v>9.6</v>
      </c>
      <c r="Z81">
        <v>3</v>
      </c>
      <c r="AA81" t="s">
        <v>6921</v>
      </c>
      <c r="AB81">
        <v>1</v>
      </c>
      <c r="AC81">
        <v>9</v>
      </c>
      <c r="AD81">
        <v>2.021642857142857</v>
      </c>
      <c r="AE81" t="s">
        <v>6928</v>
      </c>
      <c r="AF81" t="s">
        <v>6954</v>
      </c>
      <c r="AI81">
        <v>4</v>
      </c>
      <c r="AJ81">
        <v>0</v>
      </c>
    </row>
    <row r="82" spans="1:38">
      <c r="A82" t="s">
        <v>6373</v>
      </c>
      <c r="B82" t="s">
        <v>6165</v>
      </c>
      <c r="C82" t="s">
        <v>6168</v>
      </c>
      <c r="D82">
        <v>1.7</v>
      </c>
      <c r="E82" t="s">
        <v>6169</v>
      </c>
      <c r="F82">
        <v>8.77</v>
      </c>
      <c r="G82">
        <v>0.61</v>
      </c>
      <c r="H82">
        <v>2</v>
      </c>
      <c r="I82" t="s">
        <v>6564</v>
      </c>
      <c r="K82" t="s">
        <v>6590</v>
      </c>
      <c r="L82" t="s">
        <v>6591</v>
      </c>
      <c r="M82" t="s">
        <v>6616</v>
      </c>
      <c r="N82">
        <v>9</v>
      </c>
      <c r="O82" t="s">
        <v>6661</v>
      </c>
      <c r="P82" t="s">
        <v>6731</v>
      </c>
      <c r="Q82">
        <v>4</v>
      </c>
      <c r="R82">
        <v>1</v>
      </c>
      <c r="S82">
        <v>3.62</v>
      </c>
      <c r="T82">
        <v>4.9</v>
      </c>
      <c r="U82">
        <v>442.6</v>
      </c>
      <c r="V82">
        <v>35.94</v>
      </c>
      <c r="W82">
        <v>5.95</v>
      </c>
      <c r="X82">
        <v>10.42</v>
      </c>
      <c r="Y82">
        <v>8.65</v>
      </c>
      <c r="Z82">
        <v>3</v>
      </c>
      <c r="AA82" t="s">
        <v>6921</v>
      </c>
      <c r="AB82">
        <v>1</v>
      </c>
      <c r="AC82">
        <v>7</v>
      </c>
      <c r="AD82">
        <v>2.955333333333333</v>
      </c>
      <c r="AF82" t="s">
        <v>6954</v>
      </c>
      <c r="AI82">
        <v>0</v>
      </c>
      <c r="AJ82">
        <v>0</v>
      </c>
      <c r="AK82" t="s">
        <v>6987</v>
      </c>
      <c r="AL82" t="s">
        <v>6987</v>
      </c>
    </row>
    <row r="83" spans="1:38">
      <c r="A83" t="s">
        <v>6374</v>
      </c>
      <c r="B83" t="s">
        <v>6165</v>
      </c>
      <c r="C83" t="s">
        <v>6168</v>
      </c>
      <c r="D83">
        <v>1.89</v>
      </c>
      <c r="E83" t="s">
        <v>6169</v>
      </c>
      <c r="F83">
        <v>8.720000000000001</v>
      </c>
      <c r="G83">
        <v>0.62</v>
      </c>
      <c r="H83">
        <v>2</v>
      </c>
      <c r="I83" t="s">
        <v>6564</v>
      </c>
      <c r="K83" t="s">
        <v>6590</v>
      </c>
      <c r="L83" t="s">
        <v>6591</v>
      </c>
      <c r="M83" t="s">
        <v>6611</v>
      </c>
      <c r="N83">
        <v>9</v>
      </c>
      <c r="O83" t="s">
        <v>6656</v>
      </c>
      <c r="P83" t="s">
        <v>6732</v>
      </c>
      <c r="Q83">
        <v>6</v>
      </c>
      <c r="R83">
        <v>1</v>
      </c>
      <c r="S83">
        <v>3.67</v>
      </c>
      <c r="T83">
        <v>4.96</v>
      </c>
      <c r="U83">
        <v>495.64</v>
      </c>
      <c r="V83">
        <v>76.06999999999999</v>
      </c>
      <c r="W83">
        <v>5.49</v>
      </c>
      <c r="X83">
        <v>9.35</v>
      </c>
      <c r="Y83">
        <v>8.67</v>
      </c>
      <c r="Z83">
        <v>3</v>
      </c>
      <c r="AA83" t="s">
        <v>6921</v>
      </c>
      <c r="AB83">
        <v>1</v>
      </c>
      <c r="AC83">
        <v>7</v>
      </c>
      <c r="AD83">
        <v>2.714476190476191</v>
      </c>
      <c r="AF83" t="s">
        <v>6954</v>
      </c>
      <c r="AI83">
        <v>0</v>
      </c>
      <c r="AJ83">
        <v>0</v>
      </c>
      <c r="AK83" t="s">
        <v>6984</v>
      </c>
      <c r="AL83" t="s">
        <v>6984</v>
      </c>
    </row>
    <row r="84" spans="1:38">
      <c r="A84" t="s">
        <v>6375</v>
      </c>
      <c r="B84" t="s">
        <v>6165</v>
      </c>
      <c r="C84" t="s">
        <v>6168</v>
      </c>
      <c r="D84">
        <v>2</v>
      </c>
      <c r="E84" t="s">
        <v>6169</v>
      </c>
      <c r="F84">
        <v>8.699999999999999</v>
      </c>
      <c r="G84">
        <v>0.67</v>
      </c>
      <c r="H84">
        <v>2</v>
      </c>
      <c r="I84" t="s">
        <v>6564</v>
      </c>
      <c r="K84" t="s">
        <v>6590</v>
      </c>
      <c r="L84" t="s">
        <v>6591</v>
      </c>
      <c r="M84" t="s">
        <v>6604</v>
      </c>
      <c r="N84">
        <v>9</v>
      </c>
      <c r="O84" t="s">
        <v>6649</v>
      </c>
      <c r="P84" t="s">
        <v>6733</v>
      </c>
      <c r="Q84">
        <v>3</v>
      </c>
      <c r="R84">
        <v>2</v>
      </c>
      <c r="S84">
        <v>5.96</v>
      </c>
      <c r="T84">
        <v>8.81</v>
      </c>
      <c r="U84">
        <v>452.55</v>
      </c>
      <c r="V84">
        <v>66.76000000000001</v>
      </c>
      <c r="W84">
        <v>7.84</v>
      </c>
      <c r="X84">
        <v>4.5</v>
      </c>
      <c r="Y84">
        <v>0</v>
      </c>
      <c r="Z84">
        <v>4</v>
      </c>
      <c r="AA84" t="s">
        <v>6921</v>
      </c>
      <c r="AB84">
        <v>1</v>
      </c>
      <c r="AC84">
        <v>9</v>
      </c>
      <c r="AD84">
        <v>2.838928571428571</v>
      </c>
      <c r="AF84" t="s">
        <v>6953</v>
      </c>
      <c r="AI84">
        <v>0</v>
      </c>
      <c r="AJ84">
        <v>0</v>
      </c>
      <c r="AK84" t="s">
        <v>6979</v>
      </c>
      <c r="AL84" t="s">
        <v>6979</v>
      </c>
    </row>
    <row r="85" spans="1:38">
      <c r="A85" t="s">
        <v>6376</v>
      </c>
      <c r="B85" t="s">
        <v>6165</v>
      </c>
      <c r="C85" t="s">
        <v>6168</v>
      </c>
      <c r="D85">
        <v>2</v>
      </c>
      <c r="E85" t="s">
        <v>6169</v>
      </c>
      <c r="F85">
        <v>8.699999999999999</v>
      </c>
      <c r="G85">
        <v>0</v>
      </c>
      <c r="H85">
        <v>1</v>
      </c>
      <c r="I85" t="s">
        <v>6564</v>
      </c>
      <c r="K85" t="s">
        <v>6590</v>
      </c>
      <c r="L85" t="s">
        <v>6591</v>
      </c>
      <c r="M85" t="s">
        <v>6624</v>
      </c>
      <c r="N85">
        <v>9</v>
      </c>
      <c r="O85" t="s">
        <v>6670</v>
      </c>
      <c r="P85" t="s">
        <v>6734</v>
      </c>
      <c r="Q85">
        <v>2</v>
      </c>
      <c r="R85">
        <v>1</v>
      </c>
      <c r="S85">
        <v>2.59</v>
      </c>
      <c r="T85">
        <v>2.6</v>
      </c>
      <c r="U85">
        <v>245.2</v>
      </c>
      <c r="V85">
        <v>40.54</v>
      </c>
      <c r="W85">
        <v>1.84</v>
      </c>
      <c r="X85">
        <v>9.619999999999999</v>
      </c>
      <c r="Y85">
        <v>0</v>
      </c>
      <c r="Z85">
        <v>1</v>
      </c>
      <c r="AA85" t="s">
        <v>5608</v>
      </c>
      <c r="AB85">
        <v>0</v>
      </c>
      <c r="AC85">
        <v>0</v>
      </c>
      <c r="AD85">
        <v>5.538333333333333</v>
      </c>
      <c r="AF85" t="s">
        <v>6952</v>
      </c>
      <c r="AI85">
        <v>0</v>
      </c>
      <c r="AJ85">
        <v>0</v>
      </c>
      <c r="AK85" t="s">
        <v>6996</v>
      </c>
      <c r="AL85" t="s">
        <v>6996</v>
      </c>
    </row>
    <row r="86" spans="1:38">
      <c r="A86" t="s">
        <v>6377</v>
      </c>
      <c r="B86" t="s">
        <v>6165</v>
      </c>
      <c r="C86" t="s">
        <v>6168</v>
      </c>
      <c r="D86">
        <v>2.185</v>
      </c>
      <c r="E86" t="s">
        <v>6169</v>
      </c>
      <c r="F86">
        <v>8.66</v>
      </c>
      <c r="G86">
        <v>0.58</v>
      </c>
      <c r="H86">
        <v>8</v>
      </c>
      <c r="I86" t="s">
        <v>6564</v>
      </c>
      <c r="K86" t="s">
        <v>6590</v>
      </c>
      <c r="M86" t="s">
        <v>6603</v>
      </c>
      <c r="N86">
        <v>9</v>
      </c>
      <c r="O86" t="s">
        <v>6647</v>
      </c>
      <c r="P86" t="s">
        <v>6735</v>
      </c>
      <c r="Q86">
        <v>2</v>
      </c>
      <c r="R86">
        <v>1</v>
      </c>
      <c r="S86">
        <v>3.62</v>
      </c>
      <c r="T86">
        <v>3.62</v>
      </c>
      <c r="U86">
        <v>270.37</v>
      </c>
      <c r="V86">
        <v>37.3</v>
      </c>
      <c r="W86">
        <v>3.82</v>
      </c>
      <c r="X86">
        <v>10.25</v>
      </c>
      <c r="Y86">
        <v>0</v>
      </c>
      <c r="Z86">
        <v>1</v>
      </c>
      <c r="AA86" t="s">
        <v>6921</v>
      </c>
      <c r="AB86">
        <v>0</v>
      </c>
      <c r="AC86">
        <v>0</v>
      </c>
      <c r="AD86">
        <v>4.578333333333333</v>
      </c>
      <c r="AE86" t="s">
        <v>6929</v>
      </c>
      <c r="AF86" t="s">
        <v>6952</v>
      </c>
      <c r="AG86" t="s">
        <v>6956</v>
      </c>
      <c r="AH86" t="s">
        <v>6962</v>
      </c>
      <c r="AI86">
        <v>4</v>
      </c>
      <c r="AJ86">
        <v>0</v>
      </c>
    </row>
    <row r="87" spans="1:38">
      <c r="A87" t="s">
        <v>6378</v>
      </c>
      <c r="B87" t="s">
        <v>6165</v>
      </c>
      <c r="C87" t="s">
        <v>6168</v>
      </c>
      <c r="D87">
        <v>2.2</v>
      </c>
      <c r="E87" t="s">
        <v>6169</v>
      </c>
      <c r="F87">
        <v>8.66</v>
      </c>
      <c r="G87">
        <v>0.6899999999999999</v>
      </c>
      <c r="H87">
        <v>2</v>
      </c>
      <c r="I87" t="s">
        <v>6564</v>
      </c>
      <c r="K87" t="s">
        <v>6590</v>
      </c>
      <c r="L87" t="s">
        <v>6591</v>
      </c>
      <c r="M87" t="s">
        <v>6613</v>
      </c>
      <c r="N87">
        <v>9</v>
      </c>
      <c r="O87" t="s">
        <v>6658</v>
      </c>
      <c r="P87" t="s">
        <v>6736</v>
      </c>
      <c r="Q87">
        <v>3</v>
      </c>
      <c r="R87">
        <v>2</v>
      </c>
      <c r="S87">
        <v>4.03</v>
      </c>
      <c r="T87">
        <v>4.03</v>
      </c>
      <c r="U87">
        <v>288.35</v>
      </c>
      <c r="V87">
        <v>58.61</v>
      </c>
      <c r="W87">
        <v>4.41</v>
      </c>
      <c r="X87">
        <v>10.8</v>
      </c>
      <c r="Y87">
        <v>2.69</v>
      </c>
      <c r="Z87">
        <v>3</v>
      </c>
      <c r="AA87" t="s">
        <v>6921</v>
      </c>
      <c r="AB87">
        <v>0</v>
      </c>
      <c r="AC87">
        <v>3</v>
      </c>
      <c r="AD87">
        <v>3.985</v>
      </c>
      <c r="AF87" t="s">
        <v>6952</v>
      </c>
      <c r="AI87">
        <v>0</v>
      </c>
      <c r="AJ87">
        <v>0</v>
      </c>
      <c r="AK87" t="s">
        <v>6968</v>
      </c>
      <c r="AL87" t="s">
        <v>6968</v>
      </c>
    </row>
    <row r="88" spans="1:38">
      <c r="A88" t="s">
        <v>6379</v>
      </c>
      <c r="B88" t="s">
        <v>6165</v>
      </c>
      <c r="C88" t="s">
        <v>6168</v>
      </c>
      <c r="D88">
        <v>2.29</v>
      </c>
      <c r="E88" t="s">
        <v>6169</v>
      </c>
      <c r="F88">
        <v>8.640000000000001</v>
      </c>
      <c r="G88">
        <v>0.25</v>
      </c>
      <c r="H88">
        <v>2</v>
      </c>
      <c r="I88" t="s">
        <v>6566</v>
      </c>
      <c r="K88" t="s">
        <v>6590</v>
      </c>
      <c r="L88" t="s">
        <v>6591</v>
      </c>
      <c r="M88" t="s">
        <v>6611</v>
      </c>
      <c r="N88">
        <v>9</v>
      </c>
      <c r="O88" t="s">
        <v>6671</v>
      </c>
      <c r="P88" t="s">
        <v>6737</v>
      </c>
      <c r="Q88">
        <v>3</v>
      </c>
      <c r="R88">
        <v>2</v>
      </c>
      <c r="S88">
        <v>3.62</v>
      </c>
      <c r="T88">
        <v>3.62</v>
      </c>
      <c r="U88">
        <v>282.34</v>
      </c>
      <c r="V88">
        <v>49.69</v>
      </c>
      <c r="W88">
        <v>4.12</v>
      </c>
      <c r="X88">
        <v>9.789999999999999</v>
      </c>
      <c r="Y88">
        <v>0</v>
      </c>
      <c r="Z88">
        <v>2</v>
      </c>
      <c r="AA88" t="s">
        <v>6921</v>
      </c>
      <c r="AB88">
        <v>0</v>
      </c>
      <c r="AC88">
        <v>1</v>
      </c>
      <c r="AD88">
        <v>4.38</v>
      </c>
      <c r="AE88" t="s">
        <v>6930</v>
      </c>
      <c r="AF88" t="s">
        <v>6952</v>
      </c>
      <c r="AH88" t="s">
        <v>6965</v>
      </c>
      <c r="AI88">
        <v>2</v>
      </c>
      <c r="AJ88">
        <v>0</v>
      </c>
      <c r="AK88" t="s">
        <v>6997</v>
      </c>
      <c r="AL88" t="s">
        <v>6997</v>
      </c>
    </row>
    <row r="89" spans="1:38">
      <c r="A89" t="s">
        <v>6379</v>
      </c>
      <c r="B89" t="s">
        <v>6165</v>
      </c>
      <c r="C89" t="s">
        <v>6168</v>
      </c>
      <c r="D89">
        <v>2.68</v>
      </c>
      <c r="E89" t="s">
        <v>6169</v>
      </c>
      <c r="F89">
        <v>8.57</v>
      </c>
      <c r="G89">
        <v>0.25</v>
      </c>
      <c r="H89">
        <v>2</v>
      </c>
      <c r="I89" t="s">
        <v>6566</v>
      </c>
      <c r="K89" t="s">
        <v>6590</v>
      </c>
      <c r="L89" t="s">
        <v>6591</v>
      </c>
      <c r="M89" t="s">
        <v>6611</v>
      </c>
      <c r="N89">
        <v>9</v>
      </c>
      <c r="O89" t="s">
        <v>6672</v>
      </c>
      <c r="P89" t="s">
        <v>6737</v>
      </c>
      <c r="Q89">
        <v>3</v>
      </c>
      <c r="R89">
        <v>2</v>
      </c>
      <c r="S89">
        <v>3.62</v>
      </c>
      <c r="T89">
        <v>3.62</v>
      </c>
      <c r="U89">
        <v>282.34</v>
      </c>
      <c r="V89">
        <v>49.69</v>
      </c>
      <c r="W89">
        <v>4.12</v>
      </c>
      <c r="X89">
        <v>9.789999999999999</v>
      </c>
      <c r="Y89">
        <v>0</v>
      </c>
      <c r="Z89">
        <v>2</v>
      </c>
      <c r="AA89" t="s">
        <v>6921</v>
      </c>
      <c r="AB89">
        <v>0</v>
      </c>
      <c r="AC89">
        <v>1</v>
      </c>
      <c r="AD89">
        <v>4.38</v>
      </c>
      <c r="AE89" t="s">
        <v>6930</v>
      </c>
      <c r="AF89" t="s">
        <v>6952</v>
      </c>
      <c r="AH89" t="s">
        <v>6965</v>
      </c>
      <c r="AI89">
        <v>2</v>
      </c>
      <c r="AJ89">
        <v>0</v>
      </c>
      <c r="AK89" t="s">
        <v>6998</v>
      </c>
      <c r="AL89" t="s">
        <v>6998</v>
      </c>
    </row>
    <row r="90" spans="1:38">
      <c r="A90" t="s">
        <v>6379</v>
      </c>
      <c r="B90" t="s">
        <v>6165</v>
      </c>
      <c r="C90" t="s">
        <v>6168</v>
      </c>
      <c r="D90">
        <v>2.7</v>
      </c>
      <c r="E90" t="s">
        <v>6169</v>
      </c>
      <c r="F90">
        <v>8.57</v>
      </c>
      <c r="G90">
        <v>0.25</v>
      </c>
      <c r="H90">
        <v>2</v>
      </c>
      <c r="I90" t="s">
        <v>6566</v>
      </c>
      <c r="K90" t="s">
        <v>6590</v>
      </c>
      <c r="L90" t="s">
        <v>6591</v>
      </c>
      <c r="M90" t="s">
        <v>6622</v>
      </c>
      <c r="N90">
        <v>9</v>
      </c>
      <c r="O90" t="s">
        <v>6673</v>
      </c>
      <c r="P90" t="s">
        <v>6737</v>
      </c>
      <c r="Q90">
        <v>3</v>
      </c>
      <c r="R90">
        <v>2</v>
      </c>
      <c r="S90">
        <v>3.62</v>
      </c>
      <c r="T90">
        <v>3.62</v>
      </c>
      <c r="U90">
        <v>282.34</v>
      </c>
      <c r="V90">
        <v>49.69</v>
      </c>
      <c r="W90">
        <v>4.12</v>
      </c>
      <c r="X90">
        <v>9.789999999999999</v>
      </c>
      <c r="Y90">
        <v>0</v>
      </c>
      <c r="Z90">
        <v>2</v>
      </c>
      <c r="AA90" t="s">
        <v>6921</v>
      </c>
      <c r="AB90">
        <v>0</v>
      </c>
      <c r="AC90">
        <v>1</v>
      </c>
      <c r="AD90">
        <v>4.38</v>
      </c>
      <c r="AE90" t="s">
        <v>6930</v>
      </c>
      <c r="AF90" t="s">
        <v>6952</v>
      </c>
      <c r="AH90" t="s">
        <v>6965</v>
      </c>
      <c r="AI90">
        <v>2</v>
      </c>
      <c r="AJ90">
        <v>0</v>
      </c>
      <c r="AK90" t="s">
        <v>6999</v>
      </c>
      <c r="AL90" t="s">
        <v>6999</v>
      </c>
    </row>
    <row r="91" spans="1:38">
      <c r="A91" t="s">
        <v>6379</v>
      </c>
      <c r="B91" t="s">
        <v>6165</v>
      </c>
      <c r="C91" t="s">
        <v>6168</v>
      </c>
      <c r="D91">
        <v>2.7</v>
      </c>
      <c r="E91" t="s">
        <v>6169</v>
      </c>
      <c r="F91">
        <v>8.57</v>
      </c>
      <c r="G91">
        <v>0.25</v>
      </c>
      <c r="H91">
        <v>2</v>
      </c>
      <c r="I91" t="s">
        <v>6566</v>
      </c>
      <c r="K91" t="s">
        <v>6590</v>
      </c>
      <c r="M91" t="s">
        <v>6625</v>
      </c>
      <c r="N91">
        <v>8</v>
      </c>
      <c r="O91" t="s">
        <v>6674</v>
      </c>
      <c r="P91" t="s">
        <v>6737</v>
      </c>
      <c r="Q91">
        <v>3</v>
      </c>
      <c r="R91">
        <v>2</v>
      </c>
      <c r="S91">
        <v>3.62</v>
      </c>
      <c r="T91">
        <v>3.62</v>
      </c>
      <c r="U91">
        <v>282.34</v>
      </c>
      <c r="V91">
        <v>49.69</v>
      </c>
      <c r="W91">
        <v>4.12</v>
      </c>
      <c r="X91">
        <v>9.789999999999999</v>
      </c>
      <c r="Y91">
        <v>0</v>
      </c>
      <c r="Z91">
        <v>2</v>
      </c>
      <c r="AA91" t="s">
        <v>6921</v>
      </c>
      <c r="AB91">
        <v>0</v>
      </c>
      <c r="AC91">
        <v>1</v>
      </c>
      <c r="AD91">
        <v>4.38</v>
      </c>
      <c r="AE91" t="s">
        <v>6930</v>
      </c>
      <c r="AF91" t="s">
        <v>6952</v>
      </c>
      <c r="AH91" t="s">
        <v>6965</v>
      </c>
      <c r="AI91">
        <v>2</v>
      </c>
      <c r="AJ91">
        <v>0</v>
      </c>
      <c r="AK91" t="s">
        <v>7000</v>
      </c>
      <c r="AL91" t="s">
        <v>7000</v>
      </c>
    </row>
    <row r="92" spans="1:38">
      <c r="A92" t="s">
        <v>6380</v>
      </c>
      <c r="B92" t="s">
        <v>6165</v>
      </c>
      <c r="C92" t="s">
        <v>6168</v>
      </c>
      <c r="D92">
        <v>2.5</v>
      </c>
      <c r="E92" t="s">
        <v>6169</v>
      </c>
      <c r="F92">
        <v>8.6</v>
      </c>
      <c r="G92">
        <v>0.55</v>
      </c>
      <c r="H92">
        <v>2</v>
      </c>
      <c r="I92" t="s">
        <v>6564</v>
      </c>
      <c r="K92" t="s">
        <v>6590</v>
      </c>
      <c r="L92" t="s">
        <v>6591</v>
      </c>
      <c r="M92" t="s">
        <v>6616</v>
      </c>
      <c r="N92">
        <v>9</v>
      </c>
      <c r="O92" t="s">
        <v>6661</v>
      </c>
      <c r="P92" t="s">
        <v>6738</v>
      </c>
      <c r="Q92">
        <v>5</v>
      </c>
      <c r="R92">
        <v>2</v>
      </c>
      <c r="S92">
        <v>3.92</v>
      </c>
      <c r="T92">
        <v>5.3</v>
      </c>
      <c r="U92">
        <v>444.58</v>
      </c>
      <c r="V92">
        <v>56.17</v>
      </c>
      <c r="W92">
        <v>5.79</v>
      </c>
      <c r="X92">
        <v>9.98</v>
      </c>
      <c r="Y92">
        <v>8.779999999999999</v>
      </c>
      <c r="Z92">
        <v>3</v>
      </c>
      <c r="AA92" t="s">
        <v>6921</v>
      </c>
      <c r="AB92">
        <v>1</v>
      </c>
      <c r="AC92">
        <v>6</v>
      </c>
      <c r="AD92">
        <v>2.545857142857143</v>
      </c>
      <c r="AF92" t="s">
        <v>6954</v>
      </c>
      <c r="AI92">
        <v>0</v>
      </c>
      <c r="AJ92">
        <v>0</v>
      </c>
      <c r="AK92" t="s">
        <v>6987</v>
      </c>
      <c r="AL92" t="s">
        <v>6987</v>
      </c>
    </row>
    <row r="93" spans="1:38">
      <c r="A93" t="s">
        <v>6381</v>
      </c>
      <c r="B93" t="s">
        <v>6165</v>
      </c>
      <c r="C93" t="s">
        <v>6168</v>
      </c>
      <c r="D93">
        <v>2.5</v>
      </c>
      <c r="E93" t="s">
        <v>6169</v>
      </c>
      <c r="F93">
        <v>8.6</v>
      </c>
      <c r="G93">
        <v>0.58</v>
      </c>
      <c r="H93">
        <v>2</v>
      </c>
      <c r="I93" t="s">
        <v>6566</v>
      </c>
      <c r="K93" t="s">
        <v>6590</v>
      </c>
      <c r="L93" t="s">
        <v>6591</v>
      </c>
      <c r="M93" t="s">
        <v>6623</v>
      </c>
      <c r="N93">
        <v>9</v>
      </c>
      <c r="O93" t="s">
        <v>6669</v>
      </c>
      <c r="P93" t="s">
        <v>6739</v>
      </c>
      <c r="Q93">
        <v>4</v>
      </c>
      <c r="R93">
        <v>2</v>
      </c>
      <c r="S93">
        <v>5.58</v>
      </c>
      <c r="T93">
        <v>5.59</v>
      </c>
      <c r="U93">
        <v>386.45</v>
      </c>
      <c r="V93">
        <v>62.83</v>
      </c>
      <c r="W93">
        <v>6.26</v>
      </c>
      <c r="X93">
        <v>9.220000000000001</v>
      </c>
      <c r="Y93">
        <v>0</v>
      </c>
      <c r="Z93">
        <v>4</v>
      </c>
      <c r="AA93" t="s">
        <v>6921</v>
      </c>
      <c r="AB93">
        <v>1</v>
      </c>
      <c r="AC93">
        <v>5</v>
      </c>
      <c r="AD93">
        <v>3.311071428571429</v>
      </c>
      <c r="AF93" t="s">
        <v>6952</v>
      </c>
      <c r="AI93">
        <v>0</v>
      </c>
      <c r="AJ93">
        <v>0</v>
      </c>
      <c r="AK93" t="s">
        <v>6995</v>
      </c>
      <c r="AL93" t="s">
        <v>6995</v>
      </c>
    </row>
    <row r="94" spans="1:38">
      <c r="A94" t="s">
        <v>6382</v>
      </c>
      <c r="B94" t="s">
        <v>6165</v>
      </c>
      <c r="C94" t="s">
        <v>6168</v>
      </c>
      <c r="D94">
        <v>2.512</v>
      </c>
      <c r="E94" t="s">
        <v>6169</v>
      </c>
      <c r="F94">
        <v>8.6</v>
      </c>
      <c r="G94">
        <v>0.5</v>
      </c>
      <c r="H94">
        <v>2</v>
      </c>
      <c r="I94" t="s">
        <v>6564</v>
      </c>
      <c r="K94" t="s">
        <v>6590</v>
      </c>
      <c r="L94" t="s">
        <v>6591</v>
      </c>
      <c r="M94" t="s">
        <v>6592</v>
      </c>
      <c r="N94">
        <v>9</v>
      </c>
      <c r="O94" t="s">
        <v>6648</v>
      </c>
      <c r="P94" t="s">
        <v>6740</v>
      </c>
      <c r="Q94">
        <v>2</v>
      </c>
      <c r="R94">
        <v>2</v>
      </c>
      <c r="S94">
        <v>1.38</v>
      </c>
      <c r="T94">
        <v>4.19</v>
      </c>
      <c r="U94">
        <v>370.45</v>
      </c>
      <c r="V94">
        <v>57.53</v>
      </c>
      <c r="W94">
        <v>5.86</v>
      </c>
      <c r="X94">
        <v>4.55</v>
      </c>
      <c r="Y94">
        <v>0</v>
      </c>
      <c r="Z94">
        <v>3</v>
      </c>
      <c r="AA94" t="s">
        <v>6921</v>
      </c>
      <c r="AB94">
        <v>1</v>
      </c>
      <c r="AC94">
        <v>6</v>
      </c>
      <c r="AD94">
        <v>4.830357142857142</v>
      </c>
      <c r="AF94" t="s">
        <v>6953</v>
      </c>
      <c r="AI94">
        <v>0</v>
      </c>
      <c r="AJ94">
        <v>0</v>
      </c>
      <c r="AK94" t="s">
        <v>6978</v>
      </c>
      <c r="AL94" t="s">
        <v>6978</v>
      </c>
    </row>
    <row r="95" spans="1:38">
      <c r="A95" t="s">
        <v>6383</v>
      </c>
      <c r="B95" t="s">
        <v>6165</v>
      </c>
      <c r="C95" t="s">
        <v>6168</v>
      </c>
      <c r="D95">
        <v>2.82</v>
      </c>
      <c r="E95" t="s">
        <v>6169</v>
      </c>
      <c r="F95">
        <v>8.550000000000001</v>
      </c>
      <c r="G95">
        <v>0.29</v>
      </c>
      <c r="H95">
        <v>2</v>
      </c>
      <c r="I95" t="s">
        <v>6566</v>
      </c>
      <c r="K95" t="s">
        <v>6590</v>
      </c>
      <c r="L95" t="s">
        <v>6591</v>
      </c>
      <c r="M95" t="s">
        <v>6611</v>
      </c>
      <c r="N95">
        <v>9</v>
      </c>
      <c r="O95" t="s">
        <v>6671</v>
      </c>
      <c r="P95" t="s">
        <v>6741</v>
      </c>
      <c r="Q95">
        <v>3</v>
      </c>
      <c r="R95">
        <v>2</v>
      </c>
      <c r="S95">
        <v>4.23</v>
      </c>
      <c r="T95">
        <v>4.23</v>
      </c>
      <c r="U95">
        <v>296.37</v>
      </c>
      <c r="V95">
        <v>49.69</v>
      </c>
      <c r="W95">
        <v>4.42</v>
      </c>
      <c r="X95">
        <v>9.76</v>
      </c>
      <c r="Y95">
        <v>0</v>
      </c>
      <c r="Z95">
        <v>2</v>
      </c>
      <c r="AA95" t="s">
        <v>6921</v>
      </c>
      <c r="AB95">
        <v>0</v>
      </c>
      <c r="AC95">
        <v>1</v>
      </c>
      <c r="AD95">
        <v>3.885</v>
      </c>
      <c r="AF95" t="s">
        <v>6952</v>
      </c>
      <c r="AI95">
        <v>0</v>
      </c>
      <c r="AJ95">
        <v>0</v>
      </c>
      <c r="AK95" t="s">
        <v>6997</v>
      </c>
      <c r="AL95" t="s">
        <v>6997</v>
      </c>
    </row>
    <row r="96" spans="1:38">
      <c r="A96" t="s">
        <v>6384</v>
      </c>
      <c r="B96" t="s">
        <v>6165</v>
      </c>
      <c r="C96" t="s">
        <v>6168</v>
      </c>
      <c r="D96">
        <v>2.88</v>
      </c>
      <c r="E96" t="s">
        <v>6169</v>
      </c>
      <c r="F96">
        <v>8.539999999999999</v>
      </c>
      <c r="G96">
        <v>0.47</v>
      </c>
      <c r="H96">
        <v>2</v>
      </c>
      <c r="I96" t="s">
        <v>6566</v>
      </c>
      <c r="K96" t="s">
        <v>6590</v>
      </c>
      <c r="L96" t="s">
        <v>6591</v>
      </c>
      <c r="M96" t="s">
        <v>6622</v>
      </c>
      <c r="N96">
        <v>9</v>
      </c>
      <c r="O96" t="s">
        <v>6668</v>
      </c>
      <c r="P96" t="s">
        <v>6742</v>
      </c>
      <c r="Q96">
        <v>3</v>
      </c>
      <c r="R96">
        <v>2</v>
      </c>
      <c r="S96">
        <v>4.15</v>
      </c>
      <c r="T96">
        <v>4.15</v>
      </c>
      <c r="U96">
        <v>296.37</v>
      </c>
      <c r="V96">
        <v>49.69</v>
      </c>
      <c r="W96">
        <v>4.51</v>
      </c>
      <c r="X96">
        <v>9.789999999999999</v>
      </c>
      <c r="Y96">
        <v>0</v>
      </c>
      <c r="Z96">
        <v>2</v>
      </c>
      <c r="AA96" t="s">
        <v>6921</v>
      </c>
      <c r="AB96">
        <v>0</v>
      </c>
      <c r="AC96">
        <v>1</v>
      </c>
      <c r="AD96">
        <v>3.925</v>
      </c>
      <c r="AF96" t="s">
        <v>6952</v>
      </c>
      <c r="AI96">
        <v>0</v>
      </c>
      <c r="AJ96">
        <v>0</v>
      </c>
      <c r="AK96" t="s">
        <v>6994</v>
      </c>
      <c r="AL96" t="s">
        <v>6994</v>
      </c>
    </row>
    <row r="97" spans="1:38">
      <c r="A97" t="s">
        <v>6385</v>
      </c>
      <c r="B97" t="s">
        <v>6165</v>
      </c>
      <c r="C97" t="s">
        <v>6168</v>
      </c>
      <c r="D97">
        <v>3.3</v>
      </c>
      <c r="E97" t="s">
        <v>6169</v>
      </c>
      <c r="F97">
        <v>8.48</v>
      </c>
      <c r="G97">
        <v>0.29</v>
      </c>
      <c r="H97">
        <v>2</v>
      </c>
      <c r="I97" t="s">
        <v>6566</v>
      </c>
      <c r="K97" t="s">
        <v>6590</v>
      </c>
      <c r="L97" t="s">
        <v>6591</v>
      </c>
      <c r="M97" t="s">
        <v>6622</v>
      </c>
      <c r="N97">
        <v>9</v>
      </c>
      <c r="O97" t="s">
        <v>6673</v>
      </c>
      <c r="P97" t="s">
        <v>6743</v>
      </c>
      <c r="Q97">
        <v>3</v>
      </c>
      <c r="R97">
        <v>2</v>
      </c>
      <c r="S97">
        <v>4.16</v>
      </c>
      <c r="T97">
        <v>4.16</v>
      </c>
      <c r="U97">
        <v>296.37</v>
      </c>
      <c r="V97">
        <v>49.69</v>
      </c>
      <c r="W97">
        <v>4.36</v>
      </c>
      <c r="X97">
        <v>9.789999999999999</v>
      </c>
      <c r="Y97">
        <v>0</v>
      </c>
      <c r="Z97">
        <v>2</v>
      </c>
      <c r="AA97" t="s">
        <v>6921</v>
      </c>
      <c r="AB97">
        <v>0</v>
      </c>
      <c r="AC97">
        <v>1</v>
      </c>
      <c r="AD97">
        <v>3.92</v>
      </c>
      <c r="AF97" t="s">
        <v>6952</v>
      </c>
      <c r="AI97">
        <v>0</v>
      </c>
      <c r="AJ97">
        <v>0</v>
      </c>
      <c r="AK97" t="s">
        <v>6999</v>
      </c>
      <c r="AL97" t="s">
        <v>6999</v>
      </c>
    </row>
    <row r="98" spans="1:38">
      <c r="A98" t="s">
        <v>6386</v>
      </c>
      <c r="B98" t="s">
        <v>6165</v>
      </c>
      <c r="C98" t="s">
        <v>6168</v>
      </c>
      <c r="D98">
        <v>3.7</v>
      </c>
      <c r="E98" t="s">
        <v>6169</v>
      </c>
      <c r="F98">
        <v>8.43</v>
      </c>
      <c r="G98">
        <v>0.68</v>
      </c>
      <c r="H98">
        <v>2</v>
      </c>
      <c r="I98" t="s">
        <v>6564</v>
      </c>
      <c r="K98" t="s">
        <v>6590</v>
      </c>
      <c r="L98" t="s">
        <v>6591</v>
      </c>
      <c r="M98" t="s">
        <v>6613</v>
      </c>
      <c r="N98">
        <v>9</v>
      </c>
      <c r="O98" t="s">
        <v>6658</v>
      </c>
      <c r="P98" t="s">
        <v>6744</v>
      </c>
      <c r="Q98">
        <v>3</v>
      </c>
      <c r="R98">
        <v>2</v>
      </c>
      <c r="S98">
        <v>5.43</v>
      </c>
      <c r="T98">
        <v>5.43</v>
      </c>
      <c r="U98">
        <v>302.38</v>
      </c>
      <c r="V98">
        <v>44.62</v>
      </c>
      <c r="W98">
        <v>4.87</v>
      </c>
      <c r="X98">
        <v>10.86</v>
      </c>
      <c r="Y98">
        <v>3.6</v>
      </c>
      <c r="Z98">
        <v>3</v>
      </c>
      <c r="AA98" t="s">
        <v>6921</v>
      </c>
      <c r="AB98">
        <v>0</v>
      </c>
      <c r="AC98">
        <v>4</v>
      </c>
      <c r="AD98">
        <v>3.5</v>
      </c>
      <c r="AF98" t="s">
        <v>6952</v>
      </c>
      <c r="AI98">
        <v>0</v>
      </c>
      <c r="AJ98">
        <v>0</v>
      </c>
      <c r="AK98" t="s">
        <v>6968</v>
      </c>
      <c r="AL98" t="s">
        <v>6968</v>
      </c>
    </row>
    <row r="99" spans="1:38">
      <c r="A99" t="s">
        <v>6387</v>
      </c>
      <c r="B99" t="s">
        <v>6165</v>
      </c>
      <c r="C99" t="s">
        <v>6168</v>
      </c>
      <c r="D99">
        <v>3.75</v>
      </c>
      <c r="E99" t="s">
        <v>6169</v>
      </c>
      <c r="F99">
        <v>8.43</v>
      </c>
      <c r="G99">
        <v>0.18</v>
      </c>
      <c r="H99">
        <v>2</v>
      </c>
      <c r="I99" t="s">
        <v>6564</v>
      </c>
      <c r="J99" t="s">
        <v>6578</v>
      </c>
      <c r="K99" t="s">
        <v>6590</v>
      </c>
      <c r="L99" t="s">
        <v>6591</v>
      </c>
      <c r="M99" t="s">
        <v>6626</v>
      </c>
      <c r="N99">
        <v>9</v>
      </c>
      <c r="O99" t="s">
        <v>6675</v>
      </c>
      <c r="P99" t="s">
        <v>6745</v>
      </c>
      <c r="Q99">
        <v>3</v>
      </c>
      <c r="R99">
        <v>2</v>
      </c>
      <c r="S99">
        <v>3.38</v>
      </c>
      <c r="T99">
        <v>3.39</v>
      </c>
      <c r="U99">
        <v>347.41</v>
      </c>
      <c r="V99">
        <v>60.77</v>
      </c>
      <c r="W99">
        <v>5.03</v>
      </c>
      <c r="X99">
        <v>9.779999999999999</v>
      </c>
      <c r="Y99">
        <v>0</v>
      </c>
      <c r="Z99">
        <v>3</v>
      </c>
      <c r="AA99" t="s">
        <v>6921</v>
      </c>
      <c r="AB99">
        <v>1</v>
      </c>
      <c r="AC99">
        <v>5</v>
      </c>
      <c r="AD99">
        <v>4.615</v>
      </c>
      <c r="AF99" t="s">
        <v>6952</v>
      </c>
      <c r="AI99">
        <v>0</v>
      </c>
      <c r="AJ99">
        <v>0</v>
      </c>
    </row>
    <row r="100" spans="1:38">
      <c r="A100" t="s">
        <v>6388</v>
      </c>
      <c r="B100" t="s">
        <v>6165</v>
      </c>
      <c r="C100" t="s">
        <v>6168</v>
      </c>
      <c r="D100">
        <v>3.8</v>
      </c>
      <c r="E100" t="s">
        <v>6169</v>
      </c>
      <c r="F100">
        <v>8.42</v>
      </c>
      <c r="G100">
        <v>0.33</v>
      </c>
      <c r="H100">
        <v>2</v>
      </c>
      <c r="I100" t="s">
        <v>6566</v>
      </c>
      <c r="K100" t="s">
        <v>6590</v>
      </c>
      <c r="L100" t="s">
        <v>6591</v>
      </c>
      <c r="M100" t="s">
        <v>6623</v>
      </c>
      <c r="N100">
        <v>9</v>
      </c>
      <c r="O100" t="s">
        <v>6669</v>
      </c>
      <c r="P100" t="s">
        <v>6746</v>
      </c>
      <c r="Q100">
        <v>4</v>
      </c>
      <c r="R100">
        <v>1</v>
      </c>
      <c r="S100">
        <v>5.73</v>
      </c>
      <c r="T100">
        <v>6.98</v>
      </c>
      <c r="U100">
        <v>467.61</v>
      </c>
      <c r="V100">
        <v>45.84</v>
      </c>
      <c r="W100">
        <v>7.41</v>
      </c>
      <c r="X100">
        <v>9.31</v>
      </c>
      <c r="Y100">
        <v>8.619999999999999</v>
      </c>
      <c r="Z100">
        <v>4</v>
      </c>
      <c r="AA100" t="s">
        <v>6921</v>
      </c>
      <c r="AB100">
        <v>1</v>
      </c>
      <c r="AC100">
        <v>8</v>
      </c>
      <c r="AD100">
        <v>2.754690476190476</v>
      </c>
      <c r="AF100" t="s">
        <v>6954</v>
      </c>
      <c r="AI100">
        <v>0</v>
      </c>
      <c r="AJ100">
        <v>0</v>
      </c>
      <c r="AK100" t="s">
        <v>6995</v>
      </c>
      <c r="AL100" t="s">
        <v>6995</v>
      </c>
    </row>
    <row r="101" spans="1:38">
      <c r="A101" t="s">
        <v>6389</v>
      </c>
      <c r="B101" t="s">
        <v>6165</v>
      </c>
      <c r="C101" t="s">
        <v>6168</v>
      </c>
      <c r="D101">
        <v>3.81</v>
      </c>
      <c r="E101" t="s">
        <v>6169</v>
      </c>
      <c r="F101">
        <v>8.42</v>
      </c>
      <c r="G101">
        <v>0.66</v>
      </c>
      <c r="H101">
        <v>2</v>
      </c>
      <c r="I101" t="s">
        <v>6564</v>
      </c>
      <c r="J101" t="s">
        <v>6579</v>
      </c>
      <c r="K101" t="s">
        <v>6590</v>
      </c>
      <c r="L101" t="s">
        <v>6591</v>
      </c>
      <c r="M101" t="s">
        <v>6626</v>
      </c>
      <c r="N101">
        <v>9</v>
      </c>
      <c r="O101" t="s">
        <v>6675</v>
      </c>
      <c r="P101" t="s">
        <v>6747</v>
      </c>
      <c r="Q101">
        <v>3</v>
      </c>
      <c r="R101">
        <v>2</v>
      </c>
      <c r="S101">
        <v>5.38</v>
      </c>
      <c r="T101">
        <v>5.38</v>
      </c>
      <c r="U101">
        <v>319.4</v>
      </c>
      <c r="V101">
        <v>43.7</v>
      </c>
      <c r="W101">
        <v>5.05</v>
      </c>
      <c r="X101">
        <v>9.880000000000001</v>
      </c>
      <c r="Y101">
        <v>2.11</v>
      </c>
      <c r="Z101">
        <v>3</v>
      </c>
      <c r="AA101" t="s">
        <v>6921</v>
      </c>
      <c r="AB101">
        <v>1</v>
      </c>
      <c r="AC101">
        <v>4</v>
      </c>
      <c r="AD101">
        <v>3.5</v>
      </c>
      <c r="AF101" t="s">
        <v>6952</v>
      </c>
      <c r="AI101">
        <v>0</v>
      </c>
      <c r="AJ101">
        <v>0</v>
      </c>
    </row>
    <row r="102" spans="1:38">
      <c r="A102" t="s">
        <v>6390</v>
      </c>
      <c r="B102" t="s">
        <v>6165</v>
      </c>
      <c r="C102" t="s">
        <v>6168</v>
      </c>
      <c r="D102">
        <v>3.9</v>
      </c>
      <c r="E102" t="s">
        <v>6169</v>
      </c>
      <c r="F102">
        <v>8.41</v>
      </c>
      <c r="G102">
        <v>0</v>
      </c>
      <c r="H102">
        <v>1</v>
      </c>
      <c r="I102" t="s">
        <v>6564</v>
      </c>
      <c r="K102" t="s">
        <v>6590</v>
      </c>
      <c r="L102" t="s">
        <v>6591</v>
      </c>
      <c r="M102" t="s">
        <v>6620</v>
      </c>
      <c r="N102">
        <v>9</v>
      </c>
      <c r="O102" t="s">
        <v>6676</v>
      </c>
      <c r="P102" t="s">
        <v>6748</v>
      </c>
      <c r="Q102">
        <v>7</v>
      </c>
      <c r="R102">
        <v>2</v>
      </c>
      <c r="S102">
        <v>2.83</v>
      </c>
      <c r="T102">
        <v>4.57</v>
      </c>
      <c r="U102">
        <v>485.54</v>
      </c>
      <c r="V102">
        <v>100.21</v>
      </c>
      <c r="W102">
        <v>4.97</v>
      </c>
      <c r="X102">
        <v>6.86</v>
      </c>
      <c r="Y102">
        <v>8.539999999999999</v>
      </c>
      <c r="Z102">
        <v>4</v>
      </c>
      <c r="AA102" t="s">
        <v>6921</v>
      </c>
      <c r="AB102">
        <v>0</v>
      </c>
      <c r="AC102">
        <v>7</v>
      </c>
      <c r="AD102">
        <v>2.792952380952381</v>
      </c>
      <c r="AF102" t="s">
        <v>6954</v>
      </c>
      <c r="AI102">
        <v>0</v>
      </c>
      <c r="AJ102">
        <v>0</v>
      </c>
      <c r="AK102" t="s">
        <v>7001</v>
      </c>
      <c r="AL102" t="s">
        <v>7001</v>
      </c>
    </row>
    <row r="103" spans="1:38">
      <c r="A103" t="s">
        <v>6391</v>
      </c>
      <c r="B103" t="s">
        <v>6165</v>
      </c>
      <c r="C103" t="s">
        <v>6168</v>
      </c>
      <c r="D103">
        <v>4</v>
      </c>
      <c r="E103" t="s">
        <v>6169</v>
      </c>
      <c r="F103">
        <v>8.4</v>
      </c>
      <c r="G103">
        <v>0.58</v>
      </c>
      <c r="H103">
        <v>2</v>
      </c>
      <c r="I103" t="s">
        <v>6564</v>
      </c>
      <c r="K103" t="s">
        <v>6590</v>
      </c>
      <c r="L103" t="s">
        <v>6591</v>
      </c>
      <c r="M103" t="s">
        <v>6627</v>
      </c>
      <c r="N103">
        <v>9</v>
      </c>
      <c r="O103" t="s">
        <v>6677</v>
      </c>
      <c r="P103" t="s">
        <v>6749</v>
      </c>
      <c r="Q103">
        <v>3</v>
      </c>
      <c r="R103">
        <v>2</v>
      </c>
      <c r="S103">
        <v>3.01</v>
      </c>
      <c r="T103">
        <v>3.02</v>
      </c>
      <c r="U103">
        <v>274.38</v>
      </c>
      <c r="V103">
        <v>40.46</v>
      </c>
      <c r="W103">
        <v>3.8</v>
      </c>
      <c r="X103">
        <v>9.59</v>
      </c>
      <c r="Y103">
        <v>0</v>
      </c>
      <c r="Z103">
        <v>2</v>
      </c>
      <c r="AA103" t="s">
        <v>6921</v>
      </c>
      <c r="AB103">
        <v>0</v>
      </c>
      <c r="AC103">
        <v>0</v>
      </c>
      <c r="AD103">
        <v>4.985</v>
      </c>
      <c r="AF103" t="s">
        <v>6952</v>
      </c>
      <c r="AI103">
        <v>0</v>
      </c>
      <c r="AJ103">
        <v>0</v>
      </c>
      <c r="AK103" t="s">
        <v>7002</v>
      </c>
      <c r="AL103" t="s">
        <v>7002</v>
      </c>
    </row>
    <row r="104" spans="1:38">
      <c r="A104" t="s">
        <v>6392</v>
      </c>
      <c r="B104" t="s">
        <v>6165</v>
      </c>
      <c r="C104" t="s">
        <v>6168</v>
      </c>
      <c r="D104">
        <v>4</v>
      </c>
      <c r="E104" t="s">
        <v>6169</v>
      </c>
      <c r="F104">
        <v>8.4</v>
      </c>
      <c r="G104">
        <v>0.6899999999999999</v>
      </c>
      <c r="H104">
        <v>2</v>
      </c>
      <c r="I104" t="s">
        <v>6564</v>
      </c>
      <c r="K104" t="s">
        <v>6590</v>
      </c>
      <c r="L104" t="s">
        <v>6591</v>
      </c>
      <c r="M104" t="s">
        <v>6604</v>
      </c>
      <c r="N104">
        <v>9</v>
      </c>
      <c r="O104" t="s">
        <v>6649</v>
      </c>
      <c r="P104" t="s">
        <v>6750</v>
      </c>
      <c r="Q104">
        <v>3</v>
      </c>
      <c r="R104">
        <v>2</v>
      </c>
      <c r="S104">
        <v>5.45</v>
      </c>
      <c r="T104">
        <v>8.300000000000001</v>
      </c>
      <c r="U104">
        <v>438.52</v>
      </c>
      <c r="V104">
        <v>66.76000000000001</v>
      </c>
      <c r="W104">
        <v>7.45</v>
      </c>
      <c r="X104">
        <v>4.5</v>
      </c>
      <c r="Y104">
        <v>0</v>
      </c>
      <c r="Z104">
        <v>4</v>
      </c>
      <c r="AA104" t="s">
        <v>6921</v>
      </c>
      <c r="AB104">
        <v>1</v>
      </c>
      <c r="AC104">
        <v>8</v>
      </c>
      <c r="AD104">
        <v>2.939142857142858</v>
      </c>
      <c r="AF104" t="s">
        <v>6953</v>
      </c>
      <c r="AI104">
        <v>0</v>
      </c>
      <c r="AJ104">
        <v>0</v>
      </c>
      <c r="AK104" t="s">
        <v>6979</v>
      </c>
      <c r="AL104" t="s">
        <v>6979</v>
      </c>
    </row>
    <row r="105" spans="1:38">
      <c r="A105" t="s">
        <v>6393</v>
      </c>
      <c r="B105" t="s">
        <v>6165</v>
      </c>
      <c r="C105" t="s">
        <v>6168</v>
      </c>
      <c r="D105">
        <v>4.1</v>
      </c>
      <c r="E105" t="s">
        <v>6169</v>
      </c>
      <c r="F105">
        <v>8.390000000000001</v>
      </c>
      <c r="G105">
        <v>0.65</v>
      </c>
      <c r="H105">
        <v>2</v>
      </c>
      <c r="I105" t="s">
        <v>6566</v>
      </c>
      <c r="K105" t="s">
        <v>6590</v>
      </c>
      <c r="L105" t="s">
        <v>6591</v>
      </c>
      <c r="M105" t="s">
        <v>6610</v>
      </c>
      <c r="N105">
        <v>9</v>
      </c>
      <c r="O105" t="s">
        <v>6662</v>
      </c>
      <c r="P105" t="s">
        <v>6751</v>
      </c>
      <c r="Q105">
        <v>3</v>
      </c>
      <c r="R105">
        <v>2</v>
      </c>
      <c r="S105">
        <v>2.95</v>
      </c>
      <c r="T105">
        <v>2.96</v>
      </c>
      <c r="U105">
        <v>242.3</v>
      </c>
      <c r="V105">
        <v>40.46</v>
      </c>
      <c r="W105">
        <v>3.98</v>
      </c>
      <c r="X105">
        <v>9.32</v>
      </c>
      <c r="Y105">
        <v>0</v>
      </c>
      <c r="Z105">
        <v>3</v>
      </c>
      <c r="AA105" t="s">
        <v>6921</v>
      </c>
      <c r="AB105">
        <v>0</v>
      </c>
      <c r="AC105">
        <v>1</v>
      </c>
      <c r="AD105">
        <v>5.025</v>
      </c>
      <c r="AE105" t="s">
        <v>6931</v>
      </c>
      <c r="AF105" t="s">
        <v>6952</v>
      </c>
      <c r="AI105">
        <v>0</v>
      </c>
      <c r="AJ105">
        <v>0</v>
      </c>
      <c r="AK105" t="s">
        <v>6988</v>
      </c>
      <c r="AL105" t="s">
        <v>6988</v>
      </c>
    </row>
    <row r="106" spans="1:38">
      <c r="A106" t="s">
        <v>6394</v>
      </c>
      <c r="B106" t="s">
        <v>6165</v>
      </c>
      <c r="C106" t="s">
        <v>6168</v>
      </c>
      <c r="D106">
        <v>4.34</v>
      </c>
      <c r="E106" t="s">
        <v>6169</v>
      </c>
      <c r="F106">
        <v>8.359999999999999</v>
      </c>
      <c r="G106">
        <v>0.32</v>
      </c>
      <c r="H106">
        <v>2</v>
      </c>
      <c r="I106" t="s">
        <v>6566</v>
      </c>
      <c r="K106" t="s">
        <v>6590</v>
      </c>
      <c r="L106" t="s">
        <v>6591</v>
      </c>
      <c r="M106" t="s">
        <v>6622</v>
      </c>
      <c r="N106">
        <v>9</v>
      </c>
      <c r="O106" t="s">
        <v>6668</v>
      </c>
      <c r="P106" t="s">
        <v>6752</v>
      </c>
      <c r="Q106">
        <v>3</v>
      </c>
      <c r="R106">
        <v>2</v>
      </c>
      <c r="S106">
        <v>3.62</v>
      </c>
      <c r="T106">
        <v>3.62</v>
      </c>
      <c r="U106">
        <v>282.34</v>
      </c>
      <c r="V106">
        <v>49.69</v>
      </c>
      <c r="W106">
        <v>4.12</v>
      </c>
      <c r="X106">
        <v>9.789999999999999</v>
      </c>
      <c r="Y106">
        <v>0</v>
      </c>
      <c r="Z106">
        <v>2</v>
      </c>
      <c r="AA106" t="s">
        <v>6921</v>
      </c>
      <c r="AB106">
        <v>0</v>
      </c>
      <c r="AC106">
        <v>1</v>
      </c>
      <c r="AD106">
        <v>4.38</v>
      </c>
      <c r="AF106" t="s">
        <v>6952</v>
      </c>
      <c r="AI106">
        <v>0</v>
      </c>
      <c r="AJ106">
        <v>0</v>
      </c>
      <c r="AK106" t="s">
        <v>6994</v>
      </c>
      <c r="AL106" t="s">
        <v>6994</v>
      </c>
    </row>
    <row r="107" spans="1:38">
      <c r="A107" t="s">
        <v>6394</v>
      </c>
      <c r="B107" t="s">
        <v>6165</v>
      </c>
      <c r="C107" t="s">
        <v>6168</v>
      </c>
      <c r="D107">
        <v>14.5</v>
      </c>
      <c r="E107" t="s">
        <v>6169</v>
      </c>
      <c r="F107">
        <v>7.84</v>
      </c>
      <c r="G107">
        <v>0.32</v>
      </c>
      <c r="H107">
        <v>2</v>
      </c>
      <c r="I107" t="s">
        <v>6566</v>
      </c>
      <c r="K107" t="s">
        <v>6590</v>
      </c>
      <c r="L107" t="s">
        <v>6591</v>
      </c>
      <c r="M107" t="s">
        <v>6611</v>
      </c>
      <c r="N107">
        <v>9</v>
      </c>
      <c r="O107" t="s">
        <v>6672</v>
      </c>
      <c r="P107" t="s">
        <v>6752</v>
      </c>
      <c r="Q107">
        <v>3</v>
      </c>
      <c r="R107">
        <v>2</v>
      </c>
      <c r="S107">
        <v>3.62</v>
      </c>
      <c r="T107">
        <v>3.62</v>
      </c>
      <c r="U107">
        <v>282.34</v>
      </c>
      <c r="V107">
        <v>49.69</v>
      </c>
      <c r="W107">
        <v>4.12</v>
      </c>
      <c r="X107">
        <v>9.789999999999999</v>
      </c>
      <c r="Y107">
        <v>0</v>
      </c>
      <c r="Z107">
        <v>2</v>
      </c>
      <c r="AA107" t="s">
        <v>6921</v>
      </c>
      <c r="AB107">
        <v>0</v>
      </c>
      <c r="AC107">
        <v>1</v>
      </c>
      <c r="AD107">
        <v>4.38</v>
      </c>
      <c r="AF107" t="s">
        <v>6952</v>
      </c>
      <c r="AI107">
        <v>0</v>
      </c>
      <c r="AJ107">
        <v>0</v>
      </c>
      <c r="AK107" t="s">
        <v>6998</v>
      </c>
      <c r="AL107" t="s">
        <v>6998</v>
      </c>
    </row>
    <row r="108" spans="1:38">
      <c r="A108" t="s">
        <v>6394</v>
      </c>
      <c r="B108" t="s">
        <v>6165</v>
      </c>
      <c r="C108" t="s">
        <v>6168</v>
      </c>
      <c r="D108">
        <v>14.5</v>
      </c>
      <c r="E108" t="s">
        <v>6169</v>
      </c>
      <c r="F108">
        <v>7.84</v>
      </c>
      <c r="G108">
        <v>0.32</v>
      </c>
      <c r="H108">
        <v>2</v>
      </c>
      <c r="I108" t="s">
        <v>6566</v>
      </c>
      <c r="K108" t="s">
        <v>6590</v>
      </c>
      <c r="M108" t="s">
        <v>6625</v>
      </c>
      <c r="N108">
        <v>8</v>
      </c>
      <c r="O108" t="s">
        <v>6674</v>
      </c>
      <c r="P108" t="s">
        <v>6752</v>
      </c>
      <c r="Q108">
        <v>3</v>
      </c>
      <c r="R108">
        <v>2</v>
      </c>
      <c r="S108">
        <v>3.62</v>
      </c>
      <c r="T108">
        <v>3.62</v>
      </c>
      <c r="U108">
        <v>282.34</v>
      </c>
      <c r="V108">
        <v>49.69</v>
      </c>
      <c r="W108">
        <v>4.12</v>
      </c>
      <c r="X108">
        <v>9.789999999999999</v>
      </c>
      <c r="Y108">
        <v>0</v>
      </c>
      <c r="Z108">
        <v>2</v>
      </c>
      <c r="AA108" t="s">
        <v>6921</v>
      </c>
      <c r="AB108">
        <v>0</v>
      </c>
      <c r="AC108">
        <v>1</v>
      </c>
      <c r="AD108">
        <v>4.38</v>
      </c>
      <c r="AF108" t="s">
        <v>6952</v>
      </c>
      <c r="AI108">
        <v>0</v>
      </c>
      <c r="AJ108">
        <v>0</v>
      </c>
      <c r="AK108" t="s">
        <v>7000</v>
      </c>
      <c r="AL108" t="s">
        <v>7000</v>
      </c>
    </row>
    <row r="109" spans="1:38">
      <c r="A109" t="s">
        <v>6395</v>
      </c>
      <c r="B109" t="s">
        <v>6165</v>
      </c>
      <c r="C109" t="s">
        <v>6168</v>
      </c>
      <c r="D109">
        <v>4.9</v>
      </c>
      <c r="E109" t="s">
        <v>6169</v>
      </c>
      <c r="F109">
        <v>8.31</v>
      </c>
      <c r="G109">
        <v>0.51</v>
      </c>
      <c r="H109">
        <v>2</v>
      </c>
      <c r="I109" t="s">
        <v>6564</v>
      </c>
      <c r="J109" t="s">
        <v>6580</v>
      </c>
      <c r="K109" t="s">
        <v>6590</v>
      </c>
      <c r="L109" t="s">
        <v>6591</v>
      </c>
      <c r="M109" t="s">
        <v>6600</v>
      </c>
      <c r="N109">
        <v>9</v>
      </c>
      <c r="O109" t="s">
        <v>6644</v>
      </c>
      <c r="P109" t="s">
        <v>6753</v>
      </c>
      <c r="Q109">
        <v>4</v>
      </c>
      <c r="R109">
        <v>4</v>
      </c>
      <c r="S109">
        <v>1.47</v>
      </c>
      <c r="T109">
        <v>1.47</v>
      </c>
      <c r="U109">
        <v>304.39</v>
      </c>
      <c r="V109">
        <v>80.92</v>
      </c>
      <c r="W109">
        <v>1.55</v>
      </c>
      <c r="X109">
        <v>10.22</v>
      </c>
      <c r="Y109">
        <v>0</v>
      </c>
      <c r="Z109">
        <v>1</v>
      </c>
      <c r="AA109" t="s">
        <v>6921</v>
      </c>
      <c r="AB109">
        <v>0</v>
      </c>
      <c r="AC109">
        <v>0</v>
      </c>
      <c r="AD109">
        <v>5</v>
      </c>
      <c r="AF109" t="s">
        <v>6952</v>
      </c>
      <c r="AI109">
        <v>0</v>
      </c>
      <c r="AJ109">
        <v>0</v>
      </c>
    </row>
    <row r="110" spans="1:38">
      <c r="A110" t="s">
        <v>6395</v>
      </c>
      <c r="B110" t="s">
        <v>6165</v>
      </c>
      <c r="C110" t="s">
        <v>6168</v>
      </c>
      <c r="D110">
        <v>4.9</v>
      </c>
      <c r="E110" t="s">
        <v>6169</v>
      </c>
      <c r="F110">
        <v>8.31</v>
      </c>
      <c r="G110">
        <v>0.51</v>
      </c>
      <c r="H110">
        <v>2</v>
      </c>
      <c r="I110" t="s">
        <v>6564</v>
      </c>
      <c r="J110" t="s">
        <v>6581</v>
      </c>
      <c r="K110" t="s">
        <v>6590</v>
      </c>
      <c r="L110" t="s">
        <v>6591</v>
      </c>
      <c r="M110" t="s">
        <v>6601</v>
      </c>
      <c r="N110">
        <v>9</v>
      </c>
      <c r="O110" t="s">
        <v>6645</v>
      </c>
      <c r="P110" t="s">
        <v>6753</v>
      </c>
      <c r="Q110">
        <v>4</v>
      </c>
      <c r="R110">
        <v>4</v>
      </c>
      <c r="S110">
        <v>1.47</v>
      </c>
      <c r="T110">
        <v>1.47</v>
      </c>
      <c r="U110">
        <v>304.39</v>
      </c>
      <c r="V110">
        <v>80.92</v>
      </c>
      <c r="W110">
        <v>1.55</v>
      </c>
      <c r="X110">
        <v>10.22</v>
      </c>
      <c r="Y110">
        <v>0</v>
      </c>
      <c r="Z110">
        <v>1</v>
      </c>
      <c r="AA110" t="s">
        <v>6921</v>
      </c>
      <c r="AB110">
        <v>0</v>
      </c>
      <c r="AC110">
        <v>0</v>
      </c>
      <c r="AD110">
        <v>5</v>
      </c>
      <c r="AF110" t="s">
        <v>6952</v>
      </c>
      <c r="AI110">
        <v>0</v>
      </c>
      <c r="AJ110">
        <v>0</v>
      </c>
    </row>
    <row r="111" spans="1:38">
      <c r="A111" t="s">
        <v>6396</v>
      </c>
      <c r="B111" t="s">
        <v>6165</v>
      </c>
      <c r="C111" t="s">
        <v>6168</v>
      </c>
      <c r="D111">
        <v>5.223</v>
      </c>
      <c r="E111" t="s">
        <v>6169</v>
      </c>
      <c r="F111">
        <v>8.279999999999999</v>
      </c>
      <c r="G111">
        <v>0.52</v>
      </c>
      <c r="H111">
        <v>6</v>
      </c>
      <c r="I111" t="s">
        <v>6564</v>
      </c>
      <c r="K111" t="s">
        <v>6590</v>
      </c>
      <c r="M111" t="s">
        <v>6603</v>
      </c>
      <c r="N111">
        <v>9</v>
      </c>
      <c r="O111" t="s">
        <v>6647</v>
      </c>
      <c r="P111" t="s">
        <v>6754</v>
      </c>
      <c r="Q111">
        <v>2</v>
      </c>
      <c r="R111">
        <v>1</v>
      </c>
      <c r="S111">
        <v>4.94</v>
      </c>
      <c r="T111">
        <v>4.94</v>
      </c>
      <c r="U111">
        <v>310.44</v>
      </c>
      <c r="V111">
        <v>29.46</v>
      </c>
      <c r="W111">
        <v>3.92</v>
      </c>
      <c r="X111">
        <v>13.1</v>
      </c>
      <c r="Y111">
        <v>0</v>
      </c>
      <c r="Z111">
        <v>1</v>
      </c>
      <c r="AA111" t="s">
        <v>6921</v>
      </c>
      <c r="AB111">
        <v>0</v>
      </c>
      <c r="AC111">
        <v>1</v>
      </c>
      <c r="AD111">
        <v>3.336333333333333</v>
      </c>
      <c r="AE111" t="s">
        <v>6932</v>
      </c>
      <c r="AF111" t="s">
        <v>6952</v>
      </c>
      <c r="AG111" t="s">
        <v>6956</v>
      </c>
      <c r="AH111" t="s">
        <v>6962</v>
      </c>
      <c r="AI111">
        <v>4</v>
      </c>
      <c r="AJ111">
        <v>1</v>
      </c>
    </row>
    <row r="112" spans="1:38">
      <c r="A112" t="s">
        <v>6397</v>
      </c>
      <c r="B112" t="s">
        <v>6165</v>
      </c>
      <c r="C112" t="s">
        <v>6168</v>
      </c>
      <c r="D112">
        <v>5.8</v>
      </c>
      <c r="E112" t="s">
        <v>6169</v>
      </c>
      <c r="F112">
        <v>8.24</v>
      </c>
      <c r="G112">
        <v>0.32</v>
      </c>
      <c r="H112">
        <v>2</v>
      </c>
      <c r="I112" t="s">
        <v>6564</v>
      </c>
      <c r="K112" t="s">
        <v>6590</v>
      </c>
      <c r="L112" t="s">
        <v>6591</v>
      </c>
      <c r="M112" t="s">
        <v>6621</v>
      </c>
      <c r="N112">
        <v>9</v>
      </c>
      <c r="O112" t="s">
        <v>6667</v>
      </c>
      <c r="P112" t="s">
        <v>6755</v>
      </c>
      <c r="Q112">
        <v>4</v>
      </c>
      <c r="R112">
        <v>1</v>
      </c>
      <c r="S112">
        <v>6.08</v>
      </c>
      <c r="T112">
        <v>7.33</v>
      </c>
      <c r="U112">
        <v>524.01</v>
      </c>
      <c r="V112">
        <v>41.93</v>
      </c>
      <c r="W112">
        <v>6.84</v>
      </c>
      <c r="X112">
        <v>9.19</v>
      </c>
      <c r="Y112">
        <v>8.619999999999999</v>
      </c>
      <c r="Z112">
        <v>4</v>
      </c>
      <c r="AA112" t="s">
        <v>6921</v>
      </c>
      <c r="AB112">
        <v>1</v>
      </c>
      <c r="AC112">
        <v>5</v>
      </c>
      <c r="AD112">
        <v>2.523333333333334</v>
      </c>
      <c r="AF112" t="s">
        <v>6954</v>
      </c>
      <c r="AI112">
        <v>0</v>
      </c>
      <c r="AJ112">
        <v>0</v>
      </c>
      <c r="AK112" t="s">
        <v>6993</v>
      </c>
      <c r="AL112" t="s">
        <v>6993</v>
      </c>
    </row>
    <row r="113" spans="1:38">
      <c r="A113" t="s">
        <v>6398</v>
      </c>
      <c r="B113" t="s">
        <v>6165</v>
      </c>
      <c r="C113" t="s">
        <v>6168</v>
      </c>
      <c r="D113">
        <v>6.06</v>
      </c>
      <c r="E113" t="s">
        <v>6169</v>
      </c>
      <c r="F113">
        <v>8.220000000000001</v>
      </c>
      <c r="G113">
        <v>0.26</v>
      </c>
      <c r="H113">
        <v>2</v>
      </c>
      <c r="I113" t="s">
        <v>6564</v>
      </c>
      <c r="J113" t="s">
        <v>6582</v>
      </c>
      <c r="K113" t="s">
        <v>6590</v>
      </c>
      <c r="L113" t="s">
        <v>6591</v>
      </c>
      <c r="M113" t="s">
        <v>6626</v>
      </c>
      <c r="N113">
        <v>9</v>
      </c>
      <c r="O113" t="s">
        <v>6675</v>
      </c>
      <c r="P113" t="s">
        <v>6756</v>
      </c>
      <c r="Q113">
        <v>4</v>
      </c>
      <c r="R113">
        <v>3</v>
      </c>
      <c r="S113">
        <v>1.11</v>
      </c>
      <c r="T113">
        <v>1.87</v>
      </c>
      <c r="U113">
        <v>339.32</v>
      </c>
      <c r="V113">
        <v>81</v>
      </c>
      <c r="W113">
        <v>3.92</v>
      </c>
      <c r="X113">
        <v>6.85</v>
      </c>
      <c r="Y113">
        <v>0</v>
      </c>
      <c r="Z113">
        <v>3</v>
      </c>
      <c r="AA113" t="s">
        <v>6921</v>
      </c>
      <c r="AB113">
        <v>0</v>
      </c>
      <c r="AC113">
        <v>3</v>
      </c>
      <c r="AD113">
        <v>5.166666666666667</v>
      </c>
      <c r="AF113" t="s">
        <v>6952</v>
      </c>
      <c r="AI113">
        <v>0</v>
      </c>
      <c r="AJ113">
        <v>0</v>
      </c>
    </row>
    <row r="114" spans="1:38">
      <c r="A114" t="s">
        <v>6399</v>
      </c>
      <c r="B114" t="s">
        <v>6165</v>
      </c>
      <c r="C114" t="s">
        <v>6168</v>
      </c>
      <c r="D114">
        <v>6.11</v>
      </c>
      <c r="E114" t="s">
        <v>6169</v>
      </c>
      <c r="F114">
        <v>8.210000000000001</v>
      </c>
      <c r="G114">
        <v>0.38</v>
      </c>
      <c r="H114">
        <v>2</v>
      </c>
      <c r="I114" t="s">
        <v>6566</v>
      </c>
      <c r="K114" t="s">
        <v>6590</v>
      </c>
      <c r="L114" t="s">
        <v>6591</v>
      </c>
      <c r="M114" t="s">
        <v>6622</v>
      </c>
      <c r="N114">
        <v>9</v>
      </c>
      <c r="O114" t="s">
        <v>6668</v>
      </c>
      <c r="P114" t="s">
        <v>6757</v>
      </c>
      <c r="Q114">
        <v>3</v>
      </c>
      <c r="R114">
        <v>2</v>
      </c>
      <c r="S114">
        <v>4.67</v>
      </c>
      <c r="T114">
        <v>4.67</v>
      </c>
      <c r="U114">
        <v>310.39</v>
      </c>
      <c r="V114">
        <v>49.69</v>
      </c>
      <c r="W114">
        <v>4.9</v>
      </c>
      <c r="X114">
        <v>9.789999999999999</v>
      </c>
      <c r="Y114">
        <v>0</v>
      </c>
      <c r="Z114">
        <v>2</v>
      </c>
      <c r="AA114" t="s">
        <v>6921</v>
      </c>
      <c r="AB114">
        <v>0</v>
      </c>
      <c r="AC114">
        <v>1</v>
      </c>
      <c r="AD114">
        <v>3.665</v>
      </c>
      <c r="AF114" t="s">
        <v>6952</v>
      </c>
      <c r="AI114">
        <v>0</v>
      </c>
      <c r="AJ114">
        <v>0</v>
      </c>
      <c r="AK114" t="s">
        <v>6994</v>
      </c>
      <c r="AL114" t="s">
        <v>6994</v>
      </c>
    </row>
    <row r="115" spans="1:38">
      <c r="A115" t="s">
        <v>6400</v>
      </c>
      <c r="B115" t="s">
        <v>6165</v>
      </c>
      <c r="C115" t="s">
        <v>6168</v>
      </c>
      <c r="D115">
        <v>6.2</v>
      </c>
      <c r="E115" t="s">
        <v>6169</v>
      </c>
      <c r="F115">
        <v>8.210000000000001</v>
      </c>
      <c r="G115">
        <v>0.83</v>
      </c>
      <c r="H115">
        <v>6</v>
      </c>
      <c r="I115" t="s">
        <v>6567</v>
      </c>
      <c r="K115" t="s">
        <v>6590</v>
      </c>
      <c r="L115" t="s">
        <v>6591</v>
      </c>
      <c r="M115" t="s">
        <v>6628</v>
      </c>
      <c r="N115">
        <v>9</v>
      </c>
      <c r="O115" t="s">
        <v>6678</v>
      </c>
      <c r="P115" t="s">
        <v>6758</v>
      </c>
      <c r="Q115">
        <v>7</v>
      </c>
      <c r="R115">
        <v>4</v>
      </c>
      <c r="S115">
        <v>5.96</v>
      </c>
      <c r="T115">
        <v>8.58</v>
      </c>
      <c r="U115">
        <v>891.25</v>
      </c>
      <c r="V115">
        <v>138.61</v>
      </c>
      <c r="W115">
        <v>9.1</v>
      </c>
      <c r="X115">
        <v>4.76</v>
      </c>
      <c r="Y115">
        <v>5.79</v>
      </c>
      <c r="Z115">
        <v>1</v>
      </c>
      <c r="AA115" t="s">
        <v>6921</v>
      </c>
      <c r="AB115">
        <v>2</v>
      </c>
      <c r="AC115">
        <v>11</v>
      </c>
      <c r="AD115">
        <v>1</v>
      </c>
      <c r="AF115" t="s">
        <v>6953</v>
      </c>
      <c r="AI115">
        <v>0</v>
      </c>
      <c r="AJ115">
        <v>0</v>
      </c>
      <c r="AK115" t="s">
        <v>7003</v>
      </c>
      <c r="AL115" t="s">
        <v>7003</v>
      </c>
    </row>
    <row r="116" spans="1:38">
      <c r="A116" t="s">
        <v>6401</v>
      </c>
      <c r="B116" t="s">
        <v>6165</v>
      </c>
      <c r="C116" t="s">
        <v>6168</v>
      </c>
      <c r="D116">
        <v>7</v>
      </c>
      <c r="E116" t="s">
        <v>6169</v>
      </c>
      <c r="F116">
        <v>8.15</v>
      </c>
      <c r="G116">
        <v>0.3</v>
      </c>
      <c r="H116">
        <v>2</v>
      </c>
      <c r="I116" t="s">
        <v>6564</v>
      </c>
      <c r="K116" t="s">
        <v>6590</v>
      </c>
      <c r="L116" t="s">
        <v>6591</v>
      </c>
      <c r="M116" t="s">
        <v>6606</v>
      </c>
      <c r="N116">
        <v>9</v>
      </c>
      <c r="O116" t="s">
        <v>6679</v>
      </c>
      <c r="P116" t="s">
        <v>6759</v>
      </c>
      <c r="Q116">
        <v>6</v>
      </c>
      <c r="R116">
        <v>1</v>
      </c>
      <c r="S116">
        <v>1.68</v>
      </c>
      <c r="T116">
        <v>2.86</v>
      </c>
      <c r="U116">
        <v>550.5</v>
      </c>
      <c r="V116">
        <v>62.89</v>
      </c>
      <c r="W116">
        <v>6.67</v>
      </c>
      <c r="X116">
        <v>8.390000000000001</v>
      </c>
      <c r="Y116">
        <v>8.529999999999999</v>
      </c>
      <c r="Z116">
        <v>4</v>
      </c>
      <c r="AA116" t="s">
        <v>6921</v>
      </c>
      <c r="AB116">
        <v>2</v>
      </c>
      <c r="AC116">
        <v>6</v>
      </c>
      <c r="AD116">
        <v>4.568333333333333</v>
      </c>
      <c r="AF116" t="s">
        <v>6954</v>
      </c>
      <c r="AI116">
        <v>0</v>
      </c>
      <c r="AJ116">
        <v>0</v>
      </c>
      <c r="AK116" t="s">
        <v>7004</v>
      </c>
      <c r="AL116" t="s">
        <v>7004</v>
      </c>
    </row>
    <row r="117" spans="1:38">
      <c r="A117" t="s">
        <v>6402</v>
      </c>
      <c r="B117" t="s">
        <v>6165</v>
      </c>
      <c r="C117" t="s">
        <v>6168</v>
      </c>
      <c r="D117">
        <v>7.13</v>
      </c>
      <c r="E117" t="s">
        <v>6169</v>
      </c>
      <c r="F117">
        <v>8.15</v>
      </c>
      <c r="G117">
        <v>0.45</v>
      </c>
      <c r="H117">
        <v>2</v>
      </c>
      <c r="I117" t="s">
        <v>6564</v>
      </c>
      <c r="J117" t="s">
        <v>6583</v>
      </c>
      <c r="K117" t="s">
        <v>6590</v>
      </c>
      <c r="L117" t="s">
        <v>6591</v>
      </c>
      <c r="M117" t="s">
        <v>6626</v>
      </c>
      <c r="N117">
        <v>9</v>
      </c>
      <c r="O117" t="s">
        <v>6675</v>
      </c>
      <c r="P117" t="s">
        <v>6760</v>
      </c>
      <c r="Q117">
        <v>3</v>
      </c>
      <c r="R117">
        <v>2</v>
      </c>
      <c r="S117">
        <v>2.39</v>
      </c>
      <c r="T117">
        <v>2.39</v>
      </c>
      <c r="U117">
        <v>333.39</v>
      </c>
      <c r="V117">
        <v>60.77</v>
      </c>
      <c r="W117">
        <v>4.69</v>
      </c>
      <c r="X117">
        <v>9.76</v>
      </c>
      <c r="Y117">
        <v>0</v>
      </c>
      <c r="Z117">
        <v>3</v>
      </c>
      <c r="AA117" t="s">
        <v>6921</v>
      </c>
      <c r="AB117">
        <v>0</v>
      </c>
      <c r="AC117">
        <v>3</v>
      </c>
      <c r="AD117">
        <v>5.305</v>
      </c>
      <c r="AF117" t="s">
        <v>6952</v>
      </c>
      <c r="AI117">
        <v>0</v>
      </c>
      <c r="AJ117">
        <v>0</v>
      </c>
    </row>
    <row r="118" spans="1:38">
      <c r="A118" t="s">
        <v>6403</v>
      </c>
      <c r="B118" t="s">
        <v>6165</v>
      </c>
      <c r="C118" t="s">
        <v>6168</v>
      </c>
      <c r="D118">
        <v>7.2</v>
      </c>
      <c r="E118" t="s">
        <v>6169</v>
      </c>
      <c r="F118">
        <v>8.140000000000001</v>
      </c>
      <c r="G118">
        <v>0.21</v>
      </c>
      <c r="H118">
        <v>2</v>
      </c>
      <c r="I118" t="s">
        <v>6566</v>
      </c>
      <c r="K118" t="s">
        <v>6590</v>
      </c>
      <c r="L118" t="s">
        <v>6591</v>
      </c>
      <c r="M118" t="s">
        <v>6622</v>
      </c>
      <c r="N118">
        <v>9</v>
      </c>
      <c r="O118" t="s">
        <v>6673</v>
      </c>
      <c r="P118" t="s">
        <v>6761</v>
      </c>
      <c r="Q118">
        <v>3</v>
      </c>
      <c r="R118">
        <v>2</v>
      </c>
      <c r="S118">
        <v>3.51</v>
      </c>
      <c r="T118">
        <v>3.51</v>
      </c>
      <c r="U118">
        <v>350.34</v>
      </c>
      <c r="V118">
        <v>49.69</v>
      </c>
      <c r="W118">
        <v>4.9</v>
      </c>
      <c r="X118">
        <v>9.789999999999999</v>
      </c>
      <c r="Y118">
        <v>0</v>
      </c>
      <c r="Z118">
        <v>2</v>
      </c>
      <c r="AA118" t="s">
        <v>6921</v>
      </c>
      <c r="AB118">
        <v>0</v>
      </c>
      <c r="AC118">
        <v>1</v>
      </c>
      <c r="AD118">
        <v>4.49</v>
      </c>
      <c r="AF118" t="s">
        <v>6952</v>
      </c>
      <c r="AI118">
        <v>0</v>
      </c>
      <c r="AJ118">
        <v>0</v>
      </c>
      <c r="AK118" t="s">
        <v>6999</v>
      </c>
      <c r="AL118" t="s">
        <v>6999</v>
      </c>
    </row>
    <row r="119" spans="1:38">
      <c r="A119" t="s">
        <v>6404</v>
      </c>
      <c r="B119" t="s">
        <v>6165</v>
      </c>
      <c r="C119" t="s">
        <v>6168</v>
      </c>
      <c r="D119">
        <v>7.943</v>
      </c>
      <c r="E119" t="s">
        <v>6169</v>
      </c>
      <c r="F119">
        <v>8.1</v>
      </c>
      <c r="G119">
        <v>0.6899999999999999</v>
      </c>
      <c r="H119">
        <v>2</v>
      </c>
      <c r="I119" t="s">
        <v>6564</v>
      </c>
      <c r="K119" t="s">
        <v>6590</v>
      </c>
      <c r="L119" t="s">
        <v>6591</v>
      </c>
      <c r="M119" t="s">
        <v>6592</v>
      </c>
      <c r="N119">
        <v>9</v>
      </c>
      <c r="O119" t="s">
        <v>6648</v>
      </c>
      <c r="P119" t="s">
        <v>6762</v>
      </c>
      <c r="Q119">
        <v>5</v>
      </c>
      <c r="R119">
        <v>1</v>
      </c>
      <c r="S119">
        <v>5.16</v>
      </c>
      <c r="T119">
        <v>6.95</v>
      </c>
      <c r="U119">
        <v>428.53</v>
      </c>
      <c r="V119">
        <v>54.82</v>
      </c>
      <c r="W119">
        <v>5.9</v>
      </c>
      <c r="X119">
        <v>6.17</v>
      </c>
      <c r="Y119">
        <v>8.960000000000001</v>
      </c>
      <c r="Z119">
        <v>4</v>
      </c>
      <c r="AA119" t="s">
        <v>6921</v>
      </c>
      <c r="AB119">
        <v>1</v>
      </c>
      <c r="AC119">
        <v>8</v>
      </c>
      <c r="AD119">
        <v>2.863833333333333</v>
      </c>
      <c r="AF119" t="s">
        <v>6955</v>
      </c>
      <c r="AI119">
        <v>0</v>
      </c>
      <c r="AJ119">
        <v>0</v>
      </c>
      <c r="AK119" t="s">
        <v>6978</v>
      </c>
      <c r="AL119" t="s">
        <v>6978</v>
      </c>
    </row>
    <row r="120" spans="1:38">
      <c r="A120" t="s">
        <v>6405</v>
      </c>
      <c r="B120" t="s">
        <v>6165</v>
      </c>
      <c r="C120" t="s">
        <v>6168</v>
      </c>
      <c r="D120">
        <v>8</v>
      </c>
      <c r="E120" t="s">
        <v>6169</v>
      </c>
      <c r="F120">
        <v>8.1</v>
      </c>
      <c r="G120">
        <v>0.5600000000000001</v>
      </c>
      <c r="H120">
        <v>2</v>
      </c>
      <c r="I120" t="s">
        <v>6564</v>
      </c>
      <c r="K120" t="s">
        <v>6590</v>
      </c>
      <c r="L120" t="s">
        <v>6591</v>
      </c>
      <c r="M120" t="s">
        <v>6627</v>
      </c>
      <c r="N120">
        <v>9</v>
      </c>
      <c r="O120" t="s">
        <v>6677</v>
      </c>
      <c r="P120" t="s">
        <v>6763</v>
      </c>
      <c r="Q120">
        <v>2</v>
      </c>
      <c r="R120">
        <v>2</v>
      </c>
      <c r="S120">
        <v>3.33</v>
      </c>
      <c r="T120">
        <v>3.33</v>
      </c>
      <c r="U120">
        <v>268.36</v>
      </c>
      <c r="V120">
        <v>40.46</v>
      </c>
      <c r="W120">
        <v>3.74</v>
      </c>
      <c r="X120">
        <v>9.779999999999999</v>
      </c>
      <c r="Y120">
        <v>0</v>
      </c>
      <c r="Z120">
        <v>2</v>
      </c>
      <c r="AA120" t="s">
        <v>6921</v>
      </c>
      <c r="AB120">
        <v>0</v>
      </c>
      <c r="AC120">
        <v>0</v>
      </c>
      <c r="AD120">
        <v>4.67</v>
      </c>
      <c r="AF120" t="s">
        <v>6952</v>
      </c>
      <c r="AI120">
        <v>0</v>
      </c>
      <c r="AJ120">
        <v>0</v>
      </c>
      <c r="AK120" t="s">
        <v>7002</v>
      </c>
      <c r="AL120" t="s">
        <v>7002</v>
      </c>
    </row>
    <row r="121" spans="1:38">
      <c r="A121" t="s">
        <v>6406</v>
      </c>
      <c r="B121" t="s">
        <v>6165</v>
      </c>
      <c r="C121" t="s">
        <v>6168</v>
      </c>
      <c r="D121">
        <v>8.300000000000001</v>
      </c>
      <c r="E121" t="s">
        <v>6169</v>
      </c>
      <c r="F121">
        <v>8.08</v>
      </c>
      <c r="G121">
        <v>0.2</v>
      </c>
      <c r="H121">
        <v>2</v>
      </c>
      <c r="I121" t="s">
        <v>6566</v>
      </c>
      <c r="K121" t="s">
        <v>6590</v>
      </c>
      <c r="L121" t="s">
        <v>6591</v>
      </c>
      <c r="M121" t="s">
        <v>6622</v>
      </c>
      <c r="N121">
        <v>9</v>
      </c>
      <c r="O121" t="s">
        <v>6673</v>
      </c>
      <c r="P121" t="s">
        <v>6764</v>
      </c>
      <c r="Q121">
        <v>3</v>
      </c>
      <c r="R121">
        <v>2</v>
      </c>
      <c r="S121">
        <v>3.33</v>
      </c>
      <c r="T121">
        <v>3.34</v>
      </c>
      <c r="U121">
        <v>318.32</v>
      </c>
      <c r="V121">
        <v>49.69</v>
      </c>
      <c r="W121">
        <v>4.36</v>
      </c>
      <c r="X121">
        <v>9.789999999999999</v>
      </c>
      <c r="Y121">
        <v>0</v>
      </c>
      <c r="Z121">
        <v>2</v>
      </c>
      <c r="AA121" t="s">
        <v>6921</v>
      </c>
      <c r="AB121">
        <v>0</v>
      </c>
      <c r="AC121">
        <v>1</v>
      </c>
      <c r="AD121">
        <v>4.665</v>
      </c>
      <c r="AF121" t="s">
        <v>6952</v>
      </c>
      <c r="AI121">
        <v>0</v>
      </c>
      <c r="AJ121">
        <v>0</v>
      </c>
      <c r="AK121" t="s">
        <v>6999</v>
      </c>
      <c r="AL121" t="s">
        <v>6999</v>
      </c>
    </row>
    <row r="122" spans="1:38">
      <c r="A122" t="s">
        <v>6406</v>
      </c>
      <c r="B122" t="s">
        <v>6165</v>
      </c>
      <c r="C122" t="s">
        <v>6168</v>
      </c>
      <c r="D122">
        <v>8.4</v>
      </c>
      <c r="E122" t="s">
        <v>6169</v>
      </c>
      <c r="F122">
        <v>8.08</v>
      </c>
      <c r="G122">
        <v>0.2</v>
      </c>
      <c r="H122">
        <v>2</v>
      </c>
      <c r="I122" t="s">
        <v>6566</v>
      </c>
      <c r="K122" t="s">
        <v>6590</v>
      </c>
      <c r="M122" t="s">
        <v>6625</v>
      </c>
      <c r="N122">
        <v>8</v>
      </c>
      <c r="O122" t="s">
        <v>6674</v>
      </c>
      <c r="P122" t="s">
        <v>6764</v>
      </c>
      <c r="Q122">
        <v>3</v>
      </c>
      <c r="R122">
        <v>2</v>
      </c>
      <c r="S122">
        <v>3.33</v>
      </c>
      <c r="T122">
        <v>3.34</v>
      </c>
      <c r="U122">
        <v>318.32</v>
      </c>
      <c r="V122">
        <v>49.69</v>
      </c>
      <c r="W122">
        <v>4.36</v>
      </c>
      <c r="X122">
        <v>9.789999999999999</v>
      </c>
      <c r="Y122">
        <v>0</v>
      </c>
      <c r="Z122">
        <v>2</v>
      </c>
      <c r="AA122" t="s">
        <v>6921</v>
      </c>
      <c r="AB122">
        <v>0</v>
      </c>
      <c r="AC122">
        <v>1</v>
      </c>
      <c r="AD122">
        <v>4.665</v>
      </c>
      <c r="AF122" t="s">
        <v>6952</v>
      </c>
      <c r="AI122">
        <v>0</v>
      </c>
      <c r="AJ122">
        <v>0</v>
      </c>
      <c r="AK122" t="s">
        <v>7000</v>
      </c>
      <c r="AL122" t="s">
        <v>7000</v>
      </c>
    </row>
    <row r="123" spans="1:38">
      <c r="A123" t="s">
        <v>6407</v>
      </c>
      <c r="B123" t="s">
        <v>6165</v>
      </c>
      <c r="C123" t="s">
        <v>6168</v>
      </c>
      <c r="D123">
        <v>8.69</v>
      </c>
      <c r="E123" t="s">
        <v>6169</v>
      </c>
      <c r="F123">
        <v>8.06</v>
      </c>
      <c r="G123">
        <v>0.18</v>
      </c>
      <c r="H123">
        <v>2</v>
      </c>
      <c r="I123" t="s">
        <v>6564</v>
      </c>
      <c r="K123" t="s">
        <v>6590</v>
      </c>
      <c r="L123" t="s">
        <v>6591</v>
      </c>
      <c r="M123" t="s">
        <v>6618</v>
      </c>
      <c r="N123">
        <v>9</v>
      </c>
      <c r="O123" t="s">
        <v>6664</v>
      </c>
      <c r="P123" t="s">
        <v>6765</v>
      </c>
      <c r="Q123">
        <v>3</v>
      </c>
      <c r="R123">
        <v>1</v>
      </c>
      <c r="S123">
        <v>6.21</v>
      </c>
      <c r="T123">
        <v>7.5</v>
      </c>
      <c r="U123">
        <v>441.62</v>
      </c>
      <c r="V123">
        <v>32.7</v>
      </c>
      <c r="W123">
        <v>6.48</v>
      </c>
      <c r="X123">
        <v>10.09</v>
      </c>
      <c r="Y123">
        <v>8.67</v>
      </c>
      <c r="Z123">
        <v>3</v>
      </c>
      <c r="AA123" t="s">
        <v>6921</v>
      </c>
      <c r="AB123">
        <v>1</v>
      </c>
      <c r="AC123">
        <v>6</v>
      </c>
      <c r="AD123">
        <v>2.550333333333334</v>
      </c>
      <c r="AF123" t="s">
        <v>6954</v>
      </c>
      <c r="AI123">
        <v>0</v>
      </c>
      <c r="AJ123">
        <v>0</v>
      </c>
      <c r="AK123" t="s">
        <v>6990</v>
      </c>
      <c r="AL123" t="s">
        <v>6990</v>
      </c>
    </row>
    <row r="124" spans="1:38">
      <c r="A124" t="s">
        <v>6408</v>
      </c>
      <c r="B124" t="s">
        <v>6165</v>
      </c>
      <c r="C124" t="s">
        <v>6168</v>
      </c>
      <c r="D124">
        <v>8.800000000000001</v>
      </c>
      <c r="E124" t="s">
        <v>6169</v>
      </c>
      <c r="F124">
        <v>8.06</v>
      </c>
      <c r="G124">
        <v>0.76</v>
      </c>
      <c r="H124">
        <v>7</v>
      </c>
      <c r="I124" t="s">
        <v>6567</v>
      </c>
      <c r="K124" t="s">
        <v>6590</v>
      </c>
      <c r="L124" t="s">
        <v>6591</v>
      </c>
      <c r="M124" t="s">
        <v>6628</v>
      </c>
      <c r="N124">
        <v>9</v>
      </c>
      <c r="O124" t="s">
        <v>6678</v>
      </c>
      <c r="P124" t="s">
        <v>6766</v>
      </c>
      <c r="Q124">
        <v>7</v>
      </c>
      <c r="R124">
        <v>4</v>
      </c>
      <c r="S124">
        <v>6.34</v>
      </c>
      <c r="T124">
        <v>8.960000000000001</v>
      </c>
      <c r="U124">
        <v>850.1900000000001</v>
      </c>
      <c r="V124">
        <v>127.53</v>
      </c>
      <c r="W124">
        <v>9.26</v>
      </c>
      <c r="X124">
        <v>4.76</v>
      </c>
      <c r="Y124">
        <v>5.72</v>
      </c>
      <c r="Z124">
        <v>1</v>
      </c>
      <c r="AA124" t="s">
        <v>6921</v>
      </c>
      <c r="AB124">
        <v>2</v>
      </c>
      <c r="AC124">
        <v>11</v>
      </c>
      <c r="AD124">
        <v>1</v>
      </c>
      <c r="AF124" t="s">
        <v>6953</v>
      </c>
      <c r="AI124">
        <v>0</v>
      </c>
      <c r="AJ124">
        <v>0</v>
      </c>
      <c r="AK124" t="s">
        <v>7003</v>
      </c>
      <c r="AL124" t="s">
        <v>7003</v>
      </c>
    </row>
    <row r="125" spans="1:38">
      <c r="A125" t="s">
        <v>6409</v>
      </c>
      <c r="B125" t="s">
        <v>6165</v>
      </c>
      <c r="C125" t="s">
        <v>6168</v>
      </c>
      <c r="D125">
        <v>9</v>
      </c>
      <c r="E125" t="s">
        <v>6169</v>
      </c>
      <c r="F125">
        <v>8.050000000000001</v>
      </c>
      <c r="G125">
        <v>0.35</v>
      </c>
      <c r="H125">
        <v>2</v>
      </c>
      <c r="I125" t="s">
        <v>6564</v>
      </c>
      <c r="J125" t="s">
        <v>6584</v>
      </c>
      <c r="K125" t="s">
        <v>6590</v>
      </c>
      <c r="L125" t="s">
        <v>6591</v>
      </c>
      <c r="M125" t="s">
        <v>6626</v>
      </c>
      <c r="N125">
        <v>9</v>
      </c>
      <c r="O125" t="s">
        <v>6675</v>
      </c>
      <c r="P125" t="s">
        <v>6767</v>
      </c>
      <c r="Q125">
        <v>3</v>
      </c>
      <c r="R125">
        <v>2</v>
      </c>
      <c r="S125">
        <v>3</v>
      </c>
      <c r="T125">
        <v>3</v>
      </c>
      <c r="U125">
        <v>355.39</v>
      </c>
      <c r="V125">
        <v>60.77</v>
      </c>
      <c r="W125">
        <v>5.23</v>
      </c>
      <c r="X125">
        <v>9.76</v>
      </c>
      <c r="Y125">
        <v>0</v>
      </c>
      <c r="Z125">
        <v>4</v>
      </c>
      <c r="AA125" t="s">
        <v>6921</v>
      </c>
      <c r="AB125">
        <v>1</v>
      </c>
      <c r="AC125">
        <v>3</v>
      </c>
      <c r="AD125">
        <v>5</v>
      </c>
      <c r="AF125" t="s">
        <v>6952</v>
      </c>
      <c r="AI125">
        <v>0</v>
      </c>
      <c r="AJ125">
        <v>0</v>
      </c>
    </row>
    <row r="126" spans="1:38">
      <c r="A126" t="s">
        <v>6410</v>
      </c>
      <c r="B126" t="s">
        <v>6165</v>
      </c>
      <c r="C126" t="s">
        <v>6168</v>
      </c>
      <c r="D126">
        <v>10</v>
      </c>
      <c r="E126" t="s">
        <v>6169</v>
      </c>
      <c r="F126">
        <v>8</v>
      </c>
      <c r="G126">
        <v>0.84</v>
      </c>
      <c r="H126">
        <v>6</v>
      </c>
      <c r="I126" t="s">
        <v>6567</v>
      </c>
      <c r="K126" t="s">
        <v>6590</v>
      </c>
      <c r="L126" t="s">
        <v>6591</v>
      </c>
      <c r="M126" t="s">
        <v>6628</v>
      </c>
      <c r="N126">
        <v>9</v>
      </c>
      <c r="O126" t="s">
        <v>6678</v>
      </c>
      <c r="P126" t="s">
        <v>6768</v>
      </c>
      <c r="Q126">
        <v>9</v>
      </c>
      <c r="R126">
        <v>5</v>
      </c>
      <c r="S126">
        <v>3.13</v>
      </c>
      <c r="T126">
        <v>6.58</v>
      </c>
      <c r="U126">
        <v>943.3</v>
      </c>
      <c r="V126">
        <v>173.7</v>
      </c>
      <c r="W126">
        <v>7.79</v>
      </c>
      <c r="X126">
        <v>1.42</v>
      </c>
      <c r="Y126">
        <v>5.59</v>
      </c>
      <c r="Z126">
        <v>1</v>
      </c>
      <c r="AA126" t="s">
        <v>6921</v>
      </c>
      <c r="AB126">
        <v>2</v>
      </c>
      <c r="AC126">
        <v>13</v>
      </c>
      <c r="AD126">
        <v>1.435</v>
      </c>
      <c r="AF126" t="s">
        <v>6953</v>
      </c>
      <c r="AI126">
        <v>0</v>
      </c>
      <c r="AJ126">
        <v>0</v>
      </c>
      <c r="AK126" t="s">
        <v>7003</v>
      </c>
      <c r="AL126" t="s">
        <v>7003</v>
      </c>
    </row>
    <row r="127" spans="1:38">
      <c r="A127" t="s">
        <v>6411</v>
      </c>
      <c r="B127" t="s">
        <v>6165</v>
      </c>
      <c r="C127" t="s">
        <v>6168</v>
      </c>
      <c r="D127">
        <v>10</v>
      </c>
      <c r="E127" t="s">
        <v>6169</v>
      </c>
      <c r="F127">
        <v>8</v>
      </c>
      <c r="G127">
        <v>0.46</v>
      </c>
      <c r="H127">
        <v>2</v>
      </c>
      <c r="I127" t="s">
        <v>6564</v>
      </c>
      <c r="K127" t="s">
        <v>6590</v>
      </c>
      <c r="L127" t="s">
        <v>6591</v>
      </c>
      <c r="M127" t="s">
        <v>6627</v>
      </c>
      <c r="N127">
        <v>9</v>
      </c>
      <c r="O127" t="s">
        <v>6677</v>
      </c>
      <c r="P127" t="s">
        <v>6769</v>
      </c>
      <c r="Q127">
        <v>3</v>
      </c>
      <c r="R127">
        <v>2</v>
      </c>
      <c r="S127">
        <v>3.01</v>
      </c>
      <c r="T127">
        <v>3.02</v>
      </c>
      <c r="U127">
        <v>274.38</v>
      </c>
      <c r="V127">
        <v>40.46</v>
      </c>
      <c r="W127">
        <v>3.8</v>
      </c>
      <c r="X127">
        <v>9.59</v>
      </c>
      <c r="Y127">
        <v>0</v>
      </c>
      <c r="Z127">
        <v>2</v>
      </c>
      <c r="AA127" t="s">
        <v>6921</v>
      </c>
      <c r="AB127">
        <v>0</v>
      </c>
      <c r="AC127">
        <v>0</v>
      </c>
      <c r="AD127">
        <v>4.985</v>
      </c>
      <c r="AF127" t="s">
        <v>6952</v>
      </c>
      <c r="AI127">
        <v>0</v>
      </c>
      <c r="AJ127">
        <v>0</v>
      </c>
      <c r="AK127" t="s">
        <v>7002</v>
      </c>
      <c r="AL127" t="s">
        <v>7002</v>
      </c>
    </row>
    <row r="128" spans="1:38">
      <c r="A128" t="s">
        <v>6412</v>
      </c>
      <c r="B128" t="s">
        <v>6165</v>
      </c>
      <c r="C128" t="s">
        <v>6168</v>
      </c>
      <c r="D128">
        <v>10</v>
      </c>
      <c r="E128" t="s">
        <v>6169</v>
      </c>
      <c r="F128">
        <v>8</v>
      </c>
      <c r="G128">
        <v>0.64</v>
      </c>
      <c r="H128">
        <v>2</v>
      </c>
      <c r="I128" t="s">
        <v>6564</v>
      </c>
      <c r="K128" t="s">
        <v>6590</v>
      </c>
      <c r="L128" t="s">
        <v>6591</v>
      </c>
      <c r="M128" t="s">
        <v>6592</v>
      </c>
      <c r="N128">
        <v>9</v>
      </c>
      <c r="O128" t="s">
        <v>6648</v>
      </c>
      <c r="P128" t="s">
        <v>6770</v>
      </c>
      <c r="Q128">
        <v>4</v>
      </c>
      <c r="R128">
        <v>1</v>
      </c>
      <c r="S128">
        <v>6.31</v>
      </c>
      <c r="T128">
        <v>6.69</v>
      </c>
      <c r="U128">
        <v>438.53</v>
      </c>
      <c r="V128">
        <v>62.66</v>
      </c>
      <c r="W128">
        <v>6.06</v>
      </c>
      <c r="X128">
        <v>6.17</v>
      </c>
      <c r="Y128">
        <v>0</v>
      </c>
      <c r="Z128">
        <v>4</v>
      </c>
      <c r="AA128" t="s">
        <v>6921</v>
      </c>
      <c r="AB128">
        <v>1</v>
      </c>
      <c r="AC128">
        <v>6</v>
      </c>
      <c r="AD128">
        <v>3.272404761904762</v>
      </c>
      <c r="AF128" t="s">
        <v>6953</v>
      </c>
      <c r="AI128">
        <v>0</v>
      </c>
      <c r="AJ128">
        <v>0</v>
      </c>
      <c r="AK128" t="s">
        <v>6978</v>
      </c>
      <c r="AL128" t="s">
        <v>6978</v>
      </c>
    </row>
    <row r="129" spans="1:38">
      <c r="A129" t="s">
        <v>6413</v>
      </c>
      <c r="B129" t="s">
        <v>6165</v>
      </c>
      <c r="C129" t="s">
        <v>6168</v>
      </c>
      <c r="D129">
        <v>10</v>
      </c>
      <c r="E129" t="s">
        <v>6169</v>
      </c>
      <c r="F129">
        <v>8</v>
      </c>
      <c r="G129">
        <v>0.67</v>
      </c>
      <c r="H129">
        <v>2</v>
      </c>
      <c r="I129" t="s">
        <v>6564</v>
      </c>
      <c r="K129" t="s">
        <v>6590</v>
      </c>
      <c r="L129" t="s">
        <v>6591</v>
      </c>
      <c r="M129" t="s">
        <v>6592</v>
      </c>
      <c r="N129">
        <v>9</v>
      </c>
      <c r="O129" t="s">
        <v>6648</v>
      </c>
      <c r="P129" t="s">
        <v>6771</v>
      </c>
      <c r="Q129">
        <v>4</v>
      </c>
      <c r="R129">
        <v>2</v>
      </c>
      <c r="S129">
        <v>6.98</v>
      </c>
      <c r="T129">
        <v>7.38</v>
      </c>
      <c r="U129">
        <v>452.55</v>
      </c>
      <c r="V129">
        <v>71.45</v>
      </c>
      <c r="W129">
        <v>6.5</v>
      </c>
      <c r="X129">
        <v>6.18</v>
      </c>
      <c r="Y129">
        <v>0</v>
      </c>
      <c r="Z129">
        <v>4</v>
      </c>
      <c r="AA129" t="s">
        <v>6921</v>
      </c>
      <c r="AB129">
        <v>1</v>
      </c>
      <c r="AC129">
        <v>7</v>
      </c>
      <c r="AD129">
        <v>2.838928571428571</v>
      </c>
      <c r="AF129" t="s">
        <v>6953</v>
      </c>
      <c r="AI129">
        <v>0</v>
      </c>
      <c r="AJ129">
        <v>0</v>
      </c>
      <c r="AK129" t="s">
        <v>6978</v>
      </c>
      <c r="AL129" t="s">
        <v>6978</v>
      </c>
    </row>
    <row r="130" spans="1:38">
      <c r="A130" t="s">
        <v>6414</v>
      </c>
      <c r="B130" t="s">
        <v>6165</v>
      </c>
      <c r="C130" t="s">
        <v>6168</v>
      </c>
      <c r="D130">
        <v>11</v>
      </c>
      <c r="E130" t="s">
        <v>6169</v>
      </c>
      <c r="F130">
        <v>7.96</v>
      </c>
      <c r="G130">
        <v>1.13</v>
      </c>
      <c r="H130">
        <v>7</v>
      </c>
      <c r="I130" t="s">
        <v>6567</v>
      </c>
      <c r="K130" t="s">
        <v>6590</v>
      </c>
      <c r="L130" t="s">
        <v>6591</v>
      </c>
      <c r="M130" t="s">
        <v>6628</v>
      </c>
      <c r="N130">
        <v>9</v>
      </c>
      <c r="O130" t="s">
        <v>6678</v>
      </c>
      <c r="P130" t="s">
        <v>6772</v>
      </c>
      <c r="Q130">
        <v>8</v>
      </c>
      <c r="R130">
        <v>5</v>
      </c>
      <c r="S130">
        <v>3.73</v>
      </c>
      <c r="T130">
        <v>6.34</v>
      </c>
      <c r="U130">
        <v>893.1799999999999</v>
      </c>
      <c r="V130">
        <v>173.7</v>
      </c>
      <c r="W130">
        <v>8.109999999999999</v>
      </c>
      <c r="X130">
        <v>4.76</v>
      </c>
      <c r="Y130">
        <v>0.82</v>
      </c>
      <c r="Z130">
        <v>1</v>
      </c>
      <c r="AA130" t="s">
        <v>6921</v>
      </c>
      <c r="AB130">
        <v>2</v>
      </c>
      <c r="AC130">
        <v>9</v>
      </c>
      <c r="AD130">
        <v>1.135</v>
      </c>
      <c r="AF130" t="s">
        <v>6953</v>
      </c>
      <c r="AI130">
        <v>0</v>
      </c>
      <c r="AJ130">
        <v>0</v>
      </c>
      <c r="AK130" t="s">
        <v>7003</v>
      </c>
      <c r="AL130" t="s">
        <v>7003</v>
      </c>
    </row>
    <row r="131" spans="1:38">
      <c r="A131" t="s">
        <v>6415</v>
      </c>
      <c r="B131" t="s">
        <v>6165</v>
      </c>
      <c r="C131" t="s">
        <v>6168</v>
      </c>
      <c r="D131">
        <v>11</v>
      </c>
      <c r="E131" t="s">
        <v>6169</v>
      </c>
      <c r="F131">
        <v>7.96</v>
      </c>
      <c r="G131">
        <v>0.79</v>
      </c>
      <c r="H131">
        <v>8</v>
      </c>
      <c r="I131" t="s">
        <v>6567</v>
      </c>
      <c r="K131" t="s">
        <v>6590</v>
      </c>
      <c r="L131" t="s">
        <v>6591</v>
      </c>
      <c r="M131" t="s">
        <v>6628</v>
      </c>
      <c r="N131">
        <v>9</v>
      </c>
      <c r="O131" t="s">
        <v>6678</v>
      </c>
      <c r="P131" t="s">
        <v>6773</v>
      </c>
      <c r="Q131">
        <v>7</v>
      </c>
      <c r="R131">
        <v>4</v>
      </c>
      <c r="S131">
        <v>6.6</v>
      </c>
      <c r="T131">
        <v>9.220000000000001</v>
      </c>
      <c r="U131">
        <v>836.17</v>
      </c>
      <c r="V131">
        <v>127.53</v>
      </c>
      <c r="W131">
        <v>8.869999999999999</v>
      </c>
      <c r="X131">
        <v>4.76</v>
      </c>
      <c r="Y131">
        <v>5.59</v>
      </c>
      <c r="Z131">
        <v>1</v>
      </c>
      <c r="AA131" t="s">
        <v>6921</v>
      </c>
      <c r="AB131">
        <v>2</v>
      </c>
      <c r="AC131">
        <v>10</v>
      </c>
      <c r="AD131">
        <v>1</v>
      </c>
      <c r="AF131" t="s">
        <v>6953</v>
      </c>
      <c r="AI131">
        <v>0</v>
      </c>
      <c r="AJ131">
        <v>0</v>
      </c>
      <c r="AK131" t="s">
        <v>7003</v>
      </c>
      <c r="AL131" t="s">
        <v>7003</v>
      </c>
    </row>
    <row r="132" spans="1:38">
      <c r="A132" t="s">
        <v>6415</v>
      </c>
      <c r="B132" t="s">
        <v>6165</v>
      </c>
      <c r="C132" t="s">
        <v>6168</v>
      </c>
      <c r="D132">
        <v>12</v>
      </c>
      <c r="E132" t="s">
        <v>6169</v>
      </c>
      <c r="F132">
        <v>7.92</v>
      </c>
      <c r="G132">
        <v>0.79</v>
      </c>
      <c r="H132">
        <v>8</v>
      </c>
      <c r="I132" t="s">
        <v>6567</v>
      </c>
      <c r="K132" t="s">
        <v>6590</v>
      </c>
      <c r="L132" t="s">
        <v>6591</v>
      </c>
      <c r="M132" t="s">
        <v>6628</v>
      </c>
      <c r="N132">
        <v>9</v>
      </c>
      <c r="O132" t="s">
        <v>6678</v>
      </c>
      <c r="P132" t="s">
        <v>6773</v>
      </c>
      <c r="Q132">
        <v>7</v>
      </c>
      <c r="R132">
        <v>4</v>
      </c>
      <c r="S132">
        <v>6.6</v>
      </c>
      <c r="T132">
        <v>9.220000000000001</v>
      </c>
      <c r="U132">
        <v>836.17</v>
      </c>
      <c r="V132">
        <v>127.53</v>
      </c>
      <c r="W132">
        <v>8.869999999999999</v>
      </c>
      <c r="X132">
        <v>4.76</v>
      </c>
      <c r="Y132">
        <v>5.59</v>
      </c>
      <c r="Z132">
        <v>1</v>
      </c>
      <c r="AA132" t="s">
        <v>6921</v>
      </c>
      <c r="AB132">
        <v>2</v>
      </c>
      <c r="AC132">
        <v>10</v>
      </c>
      <c r="AD132">
        <v>1</v>
      </c>
      <c r="AF132" t="s">
        <v>6953</v>
      </c>
      <c r="AI132">
        <v>0</v>
      </c>
      <c r="AJ132">
        <v>0</v>
      </c>
      <c r="AK132" t="s">
        <v>7003</v>
      </c>
      <c r="AL132" t="s">
        <v>7003</v>
      </c>
    </row>
    <row r="133" spans="1:38">
      <c r="A133" t="s">
        <v>6416</v>
      </c>
      <c r="B133" t="s">
        <v>6165</v>
      </c>
      <c r="C133" t="s">
        <v>6168</v>
      </c>
      <c r="D133">
        <v>11</v>
      </c>
      <c r="E133" t="s">
        <v>6169</v>
      </c>
      <c r="F133">
        <v>7.96</v>
      </c>
      <c r="G133">
        <v>0.11</v>
      </c>
      <c r="H133">
        <v>2</v>
      </c>
      <c r="I133" t="s">
        <v>6566</v>
      </c>
      <c r="K133" t="s">
        <v>6590</v>
      </c>
      <c r="L133" t="s">
        <v>6591</v>
      </c>
      <c r="M133" t="s">
        <v>6611</v>
      </c>
      <c r="N133">
        <v>9</v>
      </c>
      <c r="O133" t="s">
        <v>6671</v>
      </c>
      <c r="P133" t="s">
        <v>6774</v>
      </c>
      <c r="Q133">
        <v>4</v>
      </c>
      <c r="R133">
        <v>2</v>
      </c>
      <c r="S133">
        <v>3.78</v>
      </c>
      <c r="T133">
        <v>3.79</v>
      </c>
      <c r="U133">
        <v>326.39</v>
      </c>
      <c r="V133">
        <v>58.92</v>
      </c>
      <c r="W133">
        <v>4.26</v>
      </c>
      <c r="X133">
        <v>9.74</v>
      </c>
      <c r="Y133">
        <v>0</v>
      </c>
      <c r="Z133">
        <v>2</v>
      </c>
      <c r="AA133" t="s">
        <v>6921</v>
      </c>
      <c r="AB133">
        <v>0</v>
      </c>
      <c r="AC133">
        <v>3</v>
      </c>
      <c r="AD133">
        <v>4.215</v>
      </c>
      <c r="AF133" t="s">
        <v>6952</v>
      </c>
      <c r="AI133">
        <v>0</v>
      </c>
      <c r="AJ133">
        <v>0</v>
      </c>
      <c r="AK133" t="s">
        <v>6997</v>
      </c>
      <c r="AL133" t="s">
        <v>6997</v>
      </c>
    </row>
    <row r="134" spans="1:38">
      <c r="A134" t="s">
        <v>6416</v>
      </c>
      <c r="B134" t="s">
        <v>6165</v>
      </c>
      <c r="C134" t="s">
        <v>6168</v>
      </c>
      <c r="D134">
        <v>11.9</v>
      </c>
      <c r="E134" t="s">
        <v>6169</v>
      </c>
      <c r="F134">
        <v>7.92</v>
      </c>
      <c r="G134">
        <v>0.11</v>
      </c>
      <c r="H134">
        <v>2</v>
      </c>
      <c r="I134" t="s">
        <v>6566</v>
      </c>
      <c r="K134" t="s">
        <v>6590</v>
      </c>
      <c r="M134" t="s">
        <v>6625</v>
      </c>
      <c r="N134">
        <v>8</v>
      </c>
      <c r="O134" t="s">
        <v>6674</v>
      </c>
      <c r="P134" t="s">
        <v>6774</v>
      </c>
      <c r="Q134">
        <v>4</v>
      </c>
      <c r="R134">
        <v>2</v>
      </c>
      <c r="S134">
        <v>3.78</v>
      </c>
      <c r="T134">
        <v>3.79</v>
      </c>
      <c r="U134">
        <v>326.39</v>
      </c>
      <c r="V134">
        <v>58.92</v>
      </c>
      <c r="W134">
        <v>4.26</v>
      </c>
      <c r="X134">
        <v>9.74</v>
      </c>
      <c r="Y134">
        <v>0</v>
      </c>
      <c r="Z134">
        <v>2</v>
      </c>
      <c r="AA134" t="s">
        <v>6921</v>
      </c>
      <c r="AB134">
        <v>0</v>
      </c>
      <c r="AC134">
        <v>3</v>
      </c>
      <c r="AD134">
        <v>4.215</v>
      </c>
      <c r="AF134" t="s">
        <v>6952</v>
      </c>
      <c r="AI134">
        <v>0</v>
      </c>
      <c r="AJ134">
        <v>0</v>
      </c>
      <c r="AK134" t="s">
        <v>7000</v>
      </c>
      <c r="AL134" t="s">
        <v>7000</v>
      </c>
    </row>
    <row r="135" spans="1:38">
      <c r="A135" t="s">
        <v>6417</v>
      </c>
      <c r="B135" t="s">
        <v>6165</v>
      </c>
      <c r="C135" t="s">
        <v>6168</v>
      </c>
      <c r="D135">
        <v>12.4</v>
      </c>
      <c r="E135" t="s">
        <v>6169</v>
      </c>
      <c r="F135">
        <v>7.91</v>
      </c>
      <c r="G135">
        <v>0.21</v>
      </c>
      <c r="H135">
        <v>2</v>
      </c>
      <c r="I135" t="s">
        <v>6566</v>
      </c>
      <c r="K135" t="s">
        <v>6590</v>
      </c>
      <c r="L135" t="s">
        <v>6591</v>
      </c>
      <c r="M135" t="s">
        <v>6622</v>
      </c>
      <c r="N135">
        <v>9</v>
      </c>
      <c r="O135" t="s">
        <v>6673</v>
      </c>
      <c r="P135" t="s">
        <v>6775</v>
      </c>
      <c r="Q135">
        <v>3</v>
      </c>
      <c r="R135">
        <v>2</v>
      </c>
      <c r="S135">
        <v>3.51</v>
      </c>
      <c r="T135">
        <v>3.51</v>
      </c>
      <c r="U135">
        <v>350.34</v>
      </c>
      <c r="V135">
        <v>49.69</v>
      </c>
      <c r="W135">
        <v>4.9</v>
      </c>
      <c r="X135">
        <v>9.789999999999999</v>
      </c>
      <c r="Y135">
        <v>0</v>
      </c>
      <c r="Z135">
        <v>2</v>
      </c>
      <c r="AA135" t="s">
        <v>6921</v>
      </c>
      <c r="AB135">
        <v>0</v>
      </c>
      <c r="AC135">
        <v>1</v>
      </c>
      <c r="AD135">
        <v>4.49</v>
      </c>
      <c r="AF135" t="s">
        <v>6952</v>
      </c>
      <c r="AI135">
        <v>0</v>
      </c>
      <c r="AJ135">
        <v>0</v>
      </c>
      <c r="AK135" t="s">
        <v>6999</v>
      </c>
      <c r="AL135" t="s">
        <v>6999</v>
      </c>
    </row>
    <row r="136" spans="1:38">
      <c r="A136" t="s">
        <v>6418</v>
      </c>
      <c r="B136" t="s">
        <v>6165</v>
      </c>
      <c r="C136" t="s">
        <v>6168</v>
      </c>
      <c r="D136">
        <v>13</v>
      </c>
      <c r="E136" t="s">
        <v>6169</v>
      </c>
      <c r="F136">
        <v>7.89</v>
      </c>
      <c r="G136">
        <v>0.68</v>
      </c>
      <c r="H136">
        <v>2</v>
      </c>
      <c r="I136" t="s">
        <v>6564</v>
      </c>
      <c r="K136" t="s">
        <v>6590</v>
      </c>
      <c r="L136" t="s">
        <v>6591</v>
      </c>
      <c r="M136" t="s">
        <v>6627</v>
      </c>
      <c r="N136">
        <v>9</v>
      </c>
      <c r="O136" t="s">
        <v>6677</v>
      </c>
      <c r="P136" t="s">
        <v>6776</v>
      </c>
      <c r="Q136">
        <v>3</v>
      </c>
      <c r="R136">
        <v>2</v>
      </c>
      <c r="S136">
        <v>3.01</v>
      </c>
      <c r="T136">
        <v>3.02</v>
      </c>
      <c r="U136">
        <v>274.38</v>
      </c>
      <c r="V136">
        <v>40.46</v>
      </c>
      <c r="W136">
        <v>3.8</v>
      </c>
      <c r="X136">
        <v>9.59</v>
      </c>
      <c r="Y136">
        <v>0</v>
      </c>
      <c r="Z136">
        <v>2</v>
      </c>
      <c r="AA136" t="s">
        <v>6921</v>
      </c>
      <c r="AB136">
        <v>0</v>
      </c>
      <c r="AC136">
        <v>0</v>
      </c>
      <c r="AD136">
        <v>4.985</v>
      </c>
      <c r="AF136" t="s">
        <v>6952</v>
      </c>
      <c r="AI136">
        <v>0</v>
      </c>
      <c r="AJ136">
        <v>0</v>
      </c>
      <c r="AK136" t="s">
        <v>7002</v>
      </c>
      <c r="AL136" t="s">
        <v>7002</v>
      </c>
    </row>
    <row r="137" spans="1:38">
      <c r="A137" t="s">
        <v>6419</v>
      </c>
      <c r="B137" t="s">
        <v>6165</v>
      </c>
      <c r="C137" t="s">
        <v>6168</v>
      </c>
      <c r="D137">
        <v>13</v>
      </c>
      <c r="E137" t="s">
        <v>6169</v>
      </c>
      <c r="F137">
        <v>7.89</v>
      </c>
      <c r="G137">
        <v>0.68</v>
      </c>
      <c r="H137">
        <v>2</v>
      </c>
      <c r="I137" t="s">
        <v>6564</v>
      </c>
      <c r="J137" t="s">
        <v>6585</v>
      </c>
      <c r="K137" t="s">
        <v>6590</v>
      </c>
      <c r="L137" t="s">
        <v>6591</v>
      </c>
      <c r="M137" t="s">
        <v>6626</v>
      </c>
      <c r="N137">
        <v>9</v>
      </c>
      <c r="O137" t="s">
        <v>6675</v>
      </c>
      <c r="P137" t="s">
        <v>6777</v>
      </c>
      <c r="Q137">
        <v>3</v>
      </c>
      <c r="R137">
        <v>2</v>
      </c>
      <c r="S137">
        <v>4.55</v>
      </c>
      <c r="T137">
        <v>4.55</v>
      </c>
      <c r="U137">
        <v>309.34</v>
      </c>
      <c r="V137">
        <v>43.7</v>
      </c>
      <c r="W137">
        <v>4.58</v>
      </c>
      <c r="X137">
        <v>9.81</v>
      </c>
      <c r="Y137">
        <v>1.56</v>
      </c>
      <c r="Z137">
        <v>3</v>
      </c>
      <c r="AA137" t="s">
        <v>6921</v>
      </c>
      <c r="AB137">
        <v>0</v>
      </c>
      <c r="AC137">
        <v>4</v>
      </c>
      <c r="AD137">
        <v>3.725</v>
      </c>
      <c r="AF137" t="s">
        <v>6952</v>
      </c>
      <c r="AI137">
        <v>0</v>
      </c>
      <c r="AJ137">
        <v>0</v>
      </c>
    </row>
    <row r="138" spans="1:38">
      <c r="A138" t="s">
        <v>6420</v>
      </c>
      <c r="B138" t="s">
        <v>6165</v>
      </c>
      <c r="C138" t="s">
        <v>6168</v>
      </c>
      <c r="D138">
        <v>13.01</v>
      </c>
      <c r="E138" t="s">
        <v>6169</v>
      </c>
      <c r="F138">
        <v>7.89</v>
      </c>
      <c r="G138">
        <v>0</v>
      </c>
      <c r="H138">
        <v>1</v>
      </c>
      <c r="I138" t="s">
        <v>6564</v>
      </c>
      <c r="K138" t="s">
        <v>6590</v>
      </c>
      <c r="L138" t="s">
        <v>6591</v>
      </c>
      <c r="M138" t="s">
        <v>6599</v>
      </c>
      <c r="N138">
        <v>9</v>
      </c>
      <c r="O138" t="s">
        <v>6643</v>
      </c>
      <c r="P138" t="s">
        <v>6778</v>
      </c>
      <c r="Q138">
        <v>1</v>
      </c>
      <c r="R138">
        <v>0</v>
      </c>
      <c r="S138">
        <v>2.1</v>
      </c>
      <c r="T138">
        <v>2.1</v>
      </c>
      <c r="U138">
        <v>508.54</v>
      </c>
      <c r="V138">
        <v>9.23</v>
      </c>
      <c r="W138">
        <v>7.31</v>
      </c>
      <c r="Y138">
        <v>0</v>
      </c>
      <c r="Z138">
        <v>3</v>
      </c>
      <c r="AA138" t="s">
        <v>6921</v>
      </c>
      <c r="AB138">
        <v>1</v>
      </c>
      <c r="AC138">
        <v>11</v>
      </c>
      <c r="AD138">
        <v>3.95</v>
      </c>
      <c r="AE138" t="s">
        <v>6933</v>
      </c>
      <c r="AI138">
        <v>0</v>
      </c>
      <c r="AJ138">
        <v>0</v>
      </c>
      <c r="AK138" t="s">
        <v>6976</v>
      </c>
      <c r="AL138" t="s">
        <v>6976</v>
      </c>
    </row>
    <row r="139" spans="1:38">
      <c r="A139" t="s">
        <v>6421</v>
      </c>
      <c r="B139" t="s">
        <v>6165</v>
      </c>
      <c r="C139" t="s">
        <v>6168</v>
      </c>
      <c r="D139">
        <v>13.66</v>
      </c>
      <c r="E139" t="s">
        <v>6169</v>
      </c>
      <c r="F139">
        <v>7.87</v>
      </c>
      <c r="G139">
        <v>0</v>
      </c>
      <c r="H139">
        <v>1</v>
      </c>
      <c r="I139" t="s">
        <v>6564</v>
      </c>
      <c r="K139" t="s">
        <v>6590</v>
      </c>
      <c r="L139" t="s">
        <v>6591</v>
      </c>
      <c r="M139" t="s">
        <v>6599</v>
      </c>
      <c r="N139">
        <v>9</v>
      </c>
      <c r="O139" t="s">
        <v>6643</v>
      </c>
      <c r="P139" t="s">
        <v>6779</v>
      </c>
      <c r="Q139">
        <v>1</v>
      </c>
      <c r="R139">
        <v>0</v>
      </c>
      <c r="S139">
        <v>1.78</v>
      </c>
      <c r="T139">
        <v>1.78</v>
      </c>
      <c r="U139">
        <v>480.49</v>
      </c>
      <c r="V139">
        <v>9.23</v>
      </c>
      <c r="W139">
        <v>6.53</v>
      </c>
      <c r="Y139">
        <v>0</v>
      </c>
      <c r="Z139">
        <v>3</v>
      </c>
      <c r="AA139" t="s">
        <v>6921</v>
      </c>
      <c r="AB139">
        <v>1</v>
      </c>
      <c r="AC139">
        <v>9</v>
      </c>
      <c r="AD139">
        <v>4.139357142857143</v>
      </c>
      <c r="AE139" t="s">
        <v>6934</v>
      </c>
      <c r="AI139">
        <v>0</v>
      </c>
      <c r="AJ139">
        <v>0</v>
      </c>
      <c r="AK139" t="s">
        <v>6976</v>
      </c>
      <c r="AL139" t="s">
        <v>6976</v>
      </c>
    </row>
    <row r="140" spans="1:38">
      <c r="A140" t="s">
        <v>6422</v>
      </c>
      <c r="B140" t="s">
        <v>6165</v>
      </c>
      <c r="C140" t="s">
        <v>6168</v>
      </c>
      <c r="D140">
        <v>14</v>
      </c>
      <c r="E140" t="s">
        <v>6169</v>
      </c>
      <c r="F140">
        <v>7.85</v>
      </c>
      <c r="G140">
        <v>0.77</v>
      </c>
      <c r="H140">
        <v>6</v>
      </c>
      <c r="I140" t="s">
        <v>6567</v>
      </c>
      <c r="K140" t="s">
        <v>6590</v>
      </c>
      <c r="L140" t="s">
        <v>6591</v>
      </c>
      <c r="M140" t="s">
        <v>6628</v>
      </c>
      <c r="N140">
        <v>9</v>
      </c>
      <c r="O140" t="s">
        <v>6678</v>
      </c>
      <c r="P140" t="s">
        <v>6780</v>
      </c>
      <c r="Q140">
        <v>8</v>
      </c>
      <c r="R140">
        <v>4</v>
      </c>
      <c r="S140">
        <v>6.37</v>
      </c>
      <c r="T140">
        <v>8.98</v>
      </c>
      <c r="U140">
        <v>880.22</v>
      </c>
      <c r="V140">
        <v>136.76</v>
      </c>
      <c r="W140">
        <v>8.890000000000001</v>
      </c>
      <c r="X140">
        <v>4.76</v>
      </c>
      <c r="Y140">
        <v>5.57</v>
      </c>
      <c r="Z140">
        <v>1</v>
      </c>
      <c r="AA140" t="s">
        <v>6921</v>
      </c>
      <c r="AB140">
        <v>2</v>
      </c>
      <c r="AC140">
        <v>13</v>
      </c>
      <c r="AD140">
        <v>1</v>
      </c>
      <c r="AF140" t="s">
        <v>6953</v>
      </c>
      <c r="AI140">
        <v>0</v>
      </c>
      <c r="AJ140">
        <v>0</v>
      </c>
      <c r="AK140" t="s">
        <v>7003</v>
      </c>
      <c r="AL140" t="s">
        <v>7003</v>
      </c>
    </row>
    <row r="141" spans="1:38">
      <c r="A141" t="s">
        <v>6423</v>
      </c>
      <c r="B141" t="s">
        <v>6165</v>
      </c>
      <c r="C141" t="s">
        <v>6168</v>
      </c>
      <c r="D141">
        <v>14.79</v>
      </c>
      <c r="E141" t="s">
        <v>6169</v>
      </c>
      <c r="F141">
        <v>7.83</v>
      </c>
      <c r="G141">
        <v>0.11</v>
      </c>
      <c r="H141">
        <v>2</v>
      </c>
      <c r="I141" t="s">
        <v>6564</v>
      </c>
      <c r="J141" t="s">
        <v>6586</v>
      </c>
      <c r="K141" t="s">
        <v>6590</v>
      </c>
      <c r="L141" t="s">
        <v>6591</v>
      </c>
      <c r="M141" t="s">
        <v>6626</v>
      </c>
      <c r="N141">
        <v>9</v>
      </c>
      <c r="O141" t="s">
        <v>6675</v>
      </c>
      <c r="P141" t="s">
        <v>6781</v>
      </c>
      <c r="Q141">
        <v>4</v>
      </c>
      <c r="R141">
        <v>1</v>
      </c>
      <c r="S141">
        <v>2.45</v>
      </c>
      <c r="T141">
        <v>3.73</v>
      </c>
      <c r="U141">
        <v>502.51</v>
      </c>
      <c r="V141">
        <v>53.01</v>
      </c>
      <c r="W141">
        <v>6.39</v>
      </c>
      <c r="X141">
        <v>9.94</v>
      </c>
      <c r="Y141">
        <v>8.66</v>
      </c>
      <c r="Z141">
        <v>3</v>
      </c>
      <c r="AA141" t="s">
        <v>6921</v>
      </c>
      <c r="AB141">
        <v>2</v>
      </c>
      <c r="AC141">
        <v>7</v>
      </c>
      <c r="AD141">
        <v>3.913333333333334</v>
      </c>
      <c r="AF141" t="s">
        <v>6954</v>
      </c>
      <c r="AI141">
        <v>0</v>
      </c>
      <c r="AJ141">
        <v>0</v>
      </c>
    </row>
    <row r="142" spans="1:38">
      <c r="A142" t="s">
        <v>6424</v>
      </c>
      <c r="B142" t="s">
        <v>6165</v>
      </c>
      <c r="C142" t="s">
        <v>6168</v>
      </c>
      <c r="D142">
        <v>15</v>
      </c>
      <c r="E142" t="s">
        <v>6169</v>
      </c>
      <c r="F142">
        <v>7.82</v>
      </c>
      <c r="G142">
        <v>0.51</v>
      </c>
      <c r="H142">
        <v>2</v>
      </c>
      <c r="I142" t="s">
        <v>6564</v>
      </c>
      <c r="J142" t="s">
        <v>6587</v>
      </c>
      <c r="K142" t="s">
        <v>6590</v>
      </c>
      <c r="L142" t="s">
        <v>6591</v>
      </c>
      <c r="M142" t="s">
        <v>6626</v>
      </c>
      <c r="N142">
        <v>9</v>
      </c>
      <c r="O142" t="s">
        <v>6675</v>
      </c>
      <c r="P142" t="s">
        <v>6782</v>
      </c>
      <c r="Q142">
        <v>3</v>
      </c>
      <c r="R142">
        <v>2</v>
      </c>
      <c r="S142">
        <v>1.72</v>
      </c>
      <c r="T142">
        <v>2.5</v>
      </c>
      <c r="U142">
        <v>323.32</v>
      </c>
      <c r="V142">
        <v>60.77</v>
      </c>
      <c r="W142">
        <v>4.22</v>
      </c>
      <c r="X142">
        <v>6.76</v>
      </c>
      <c r="Y142">
        <v>0</v>
      </c>
      <c r="Z142">
        <v>3</v>
      </c>
      <c r="AA142" t="s">
        <v>6921</v>
      </c>
      <c r="AB142">
        <v>0</v>
      </c>
      <c r="AC142">
        <v>3</v>
      </c>
      <c r="AD142">
        <v>5.5</v>
      </c>
      <c r="AF142" t="s">
        <v>6952</v>
      </c>
      <c r="AI142">
        <v>0</v>
      </c>
      <c r="AJ142">
        <v>0</v>
      </c>
    </row>
    <row r="143" spans="1:38">
      <c r="A143" t="s">
        <v>6425</v>
      </c>
      <c r="B143" t="s">
        <v>6165</v>
      </c>
      <c r="C143" t="s">
        <v>6168</v>
      </c>
      <c r="D143">
        <v>15.12</v>
      </c>
      <c r="E143" t="s">
        <v>6169</v>
      </c>
      <c r="F143">
        <v>7.82</v>
      </c>
      <c r="G143">
        <v>0.66</v>
      </c>
      <c r="H143">
        <v>2</v>
      </c>
      <c r="I143" t="s">
        <v>6564</v>
      </c>
      <c r="J143" t="s">
        <v>6588</v>
      </c>
      <c r="K143" t="s">
        <v>6590</v>
      </c>
      <c r="L143" t="s">
        <v>6591</v>
      </c>
      <c r="M143" t="s">
        <v>6626</v>
      </c>
      <c r="N143">
        <v>9</v>
      </c>
      <c r="O143" t="s">
        <v>6675</v>
      </c>
      <c r="P143" t="s">
        <v>6783</v>
      </c>
      <c r="Q143">
        <v>3</v>
      </c>
      <c r="R143">
        <v>2</v>
      </c>
      <c r="S143">
        <v>2.15</v>
      </c>
      <c r="T143">
        <v>2.15</v>
      </c>
      <c r="U143">
        <v>337.35</v>
      </c>
      <c r="V143">
        <v>60.77</v>
      </c>
      <c r="W143">
        <v>4.52</v>
      </c>
      <c r="X143">
        <v>9.710000000000001</v>
      </c>
      <c r="Y143">
        <v>0</v>
      </c>
      <c r="Z143">
        <v>3</v>
      </c>
      <c r="AA143" t="s">
        <v>6921</v>
      </c>
      <c r="AB143">
        <v>0</v>
      </c>
      <c r="AC143">
        <v>3</v>
      </c>
      <c r="AD143">
        <v>5.425</v>
      </c>
      <c r="AF143" t="s">
        <v>6952</v>
      </c>
      <c r="AI143">
        <v>0</v>
      </c>
      <c r="AJ143">
        <v>0</v>
      </c>
    </row>
    <row r="144" spans="1:38">
      <c r="A144" t="s">
        <v>6426</v>
      </c>
      <c r="B144" t="s">
        <v>6165</v>
      </c>
      <c r="C144" t="s">
        <v>6168</v>
      </c>
      <c r="D144">
        <v>15.85</v>
      </c>
      <c r="E144" t="s">
        <v>6169</v>
      </c>
      <c r="F144">
        <v>7.8</v>
      </c>
      <c r="G144">
        <v>0.67</v>
      </c>
      <c r="H144">
        <v>2</v>
      </c>
      <c r="I144" t="s">
        <v>6564</v>
      </c>
      <c r="K144" t="s">
        <v>6590</v>
      </c>
      <c r="L144" t="s">
        <v>6591</v>
      </c>
      <c r="M144" t="s">
        <v>6592</v>
      </c>
      <c r="N144">
        <v>9</v>
      </c>
      <c r="O144" t="s">
        <v>6648</v>
      </c>
      <c r="P144" t="s">
        <v>6784</v>
      </c>
      <c r="Q144">
        <v>4</v>
      </c>
      <c r="R144">
        <v>2</v>
      </c>
      <c r="S144">
        <v>6.07</v>
      </c>
      <c r="T144">
        <v>6.46</v>
      </c>
      <c r="U144">
        <v>410.47</v>
      </c>
      <c r="V144">
        <v>85.44</v>
      </c>
      <c r="W144">
        <v>5.46</v>
      </c>
      <c r="X144">
        <v>6.17</v>
      </c>
      <c r="Y144">
        <v>0</v>
      </c>
      <c r="Z144">
        <v>4</v>
      </c>
      <c r="AA144" t="s">
        <v>6921</v>
      </c>
      <c r="AB144">
        <v>1</v>
      </c>
      <c r="AC144">
        <v>6</v>
      </c>
      <c r="AD144">
        <v>3.1395</v>
      </c>
      <c r="AF144" t="s">
        <v>6953</v>
      </c>
      <c r="AI144">
        <v>0</v>
      </c>
      <c r="AJ144">
        <v>0</v>
      </c>
      <c r="AK144" t="s">
        <v>6978</v>
      </c>
      <c r="AL144" t="s">
        <v>6978</v>
      </c>
    </row>
    <row r="145" spans="1:38">
      <c r="A145" t="s">
        <v>6427</v>
      </c>
      <c r="B145" t="s">
        <v>6165</v>
      </c>
      <c r="C145" t="s">
        <v>6168</v>
      </c>
      <c r="D145">
        <v>18</v>
      </c>
      <c r="E145" t="s">
        <v>6169</v>
      </c>
      <c r="F145">
        <v>7.75</v>
      </c>
      <c r="G145">
        <v>0.6899999999999999</v>
      </c>
      <c r="H145">
        <v>10</v>
      </c>
      <c r="I145" t="s">
        <v>6568</v>
      </c>
      <c r="K145" t="s">
        <v>6590</v>
      </c>
      <c r="M145" t="s">
        <v>6603</v>
      </c>
      <c r="N145">
        <v>9</v>
      </c>
      <c r="O145" t="s">
        <v>6647</v>
      </c>
      <c r="P145" t="s">
        <v>6785</v>
      </c>
      <c r="Q145">
        <v>3</v>
      </c>
      <c r="R145">
        <v>1</v>
      </c>
      <c r="S145">
        <v>5.09</v>
      </c>
      <c r="T145">
        <v>5.09</v>
      </c>
      <c r="U145">
        <v>376.5</v>
      </c>
      <c r="V145">
        <v>46.53</v>
      </c>
      <c r="W145">
        <v>5.12</v>
      </c>
      <c r="Y145">
        <v>0</v>
      </c>
      <c r="Z145">
        <v>2</v>
      </c>
      <c r="AA145" t="s">
        <v>6921</v>
      </c>
      <c r="AB145">
        <v>1</v>
      </c>
      <c r="AC145">
        <v>2</v>
      </c>
      <c r="AD145">
        <v>3.715476190476191</v>
      </c>
      <c r="AE145" t="s">
        <v>6935</v>
      </c>
      <c r="AF145" t="s">
        <v>6952</v>
      </c>
      <c r="AH145" t="s">
        <v>6962</v>
      </c>
      <c r="AI145">
        <v>4</v>
      </c>
      <c r="AJ145">
        <v>0</v>
      </c>
    </row>
    <row r="146" spans="1:38">
      <c r="A146" t="s">
        <v>6428</v>
      </c>
      <c r="B146" t="s">
        <v>6165</v>
      </c>
      <c r="C146" t="s">
        <v>6168</v>
      </c>
      <c r="D146">
        <v>19</v>
      </c>
      <c r="E146" t="s">
        <v>6169</v>
      </c>
      <c r="F146">
        <v>7.72</v>
      </c>
      <c r="G146">
        <v>0.6899999999999999</v>
      </c>
      <c r="H146">
        <v>6</v>
      </c>
      <c r="I146" t="s">
        <v>6567</v>
      </c>
      <c r="K146" t="s">
        <v>6590</v>
      </c>
      <c r="L146" t="s">
        <v>6591</v>
      </c>
      <c r="M146" t="s">
        <v>6628</v>
      </c>
      <c r="N146">
        <v>9</v>
      </c>
      <c r="O146" t="s">
        <v>6678</v>
      </c>
      <c r="P146" t="s">
        <v>6786</v>
      </c>
      <c r="Q146">
        <v>8</v>
      </c>
      <c r="R146">
        <v>4</v>
      </c>
      <c r="S146">
        <v>6.21</v>
      </c>
      <c r="T146">
        <v>8.82</v>
      </c>
      <c r="U146">
        <v>927.3</v>
      </c>
      <c r="V146">
        <v>155.68</v>
      </c>
      <c r="W146">
        <v>8.51</v>
      </c>
      <c r="X146">
        <v>4.76</v>
      </c>
      <c r="Y146">
        <v>5.61</v>
      </c>
      <c r="Z146">
        <v>1</v>
      </c>
      <c r="AA146" t="s">
        <v>6921</v>
      </c>
      <c r="AB146">
        <v>2</v>
      </c>
      <c r="AC146">
        <v>12</v>
      </c>
      <c r="AD146">
        <v>1</v>
      </c>
      <c r="AF146" t="s">
        <v>6953</v>
      </c>
      <c r="AI146">
        <v>0</v>
      </c>
      <c r="AJ146">
        <v>0</v>
      </c>
      <c r="AK146" t="s">
        <v>7003</v>
      </c>
      <c r="AL146" t="s">
        <v>7003</v>
      </c>
    </row>
    <row r="147" spans="1:38">
      <c r="A147" t="s">
        <v>6429</v>
      </c>
      <c r="B147" t="s">
        <v>6165</v>
      </c>
      <c r="C147" t="s">
        <v>6168</v>
      </c>
      <c r="D147">
        <v>20</v>
      </c>
      <c r="E147" t="s">
        <v>6169</v>
      </c>
      <c r="F147">
        <v>7.7</v>
      </c>
      <c r="G147">
        <v>0.43</v>
      </c>
      <c r="H147">
        <v>2</v>
      </c>
      <c r="I147" t="s">
        <v>6564</v>
      </c>
      <c r="K147" t="s">
        <v>6590</v>
      </c>
      <c r="M147" t="s">
        <v>6605</v>
      </c>
      <c r="N147">
        <v>8</v>
      </c>
      <c r="O147" t="s">
        <v>6650</v>
      </c>
      <c r="P147" t="s">
        <v>6787</v>
      </c>
      <c r="Q147">
        <v>3</v>
      </c>
      <c r="R147">
        <v>1</v>
      </c>
      <c r="S147">
        <v>7.49</v>
      </c>
      <c r="T147">
        <v>7.98</v>
      </c>
      <c r="U147">
        <v>434.58</v>
      </c>
      <c r="V147">
        <v>36.36</v>
      </c>
      <c r="W147">
        <v>6.89</v>
      </c>
      <c r="X147">
        <v>7.72</v>
      </c>
      <c r="Y147">
        <v>10.33</v>
      </c>
      <c r="Z147">
        <v>4</v>
      </c>
      <c r="AA147" t="s">
        <v>6921</v>
      </c>
      <c r="AB147">
        <v>1</v>
      </c>
      <c r="AC147">
        <v>5</v>
      </c>
      <c r="AD147">
        <v>2.118619047619048</v>
      </c>
      <c r="AF147" t="s">
        <v>6954</v>
      </c>
      <c r="AI147">
        <v>0</v>
      </c>
      <c r="AJ147">
        <v>0</v>
      </c>
      <c r="AK147" t="s">
        <v>6980</v>
      </c>
      <c r="AL147" t="s">
        <v>6980</v>
      </c>
    </row>
    <row r="148" spans="1:38">
      <c r="A148" t="s">
        <v>6430</v>
      </c>
      <c r="B148" t="s">
        <v>6165</v>
      </c>
      <c r="C148" t="s">
        <v>6168</v>
      </c>
      <c r="D148">
        <v>21.53</v>
      </c>
      <c r="E148" t="s">
        <v>6169</v>
      </c>
      <c r="F148">
        <v>7.67</v>
      </c>
      <c r="G148">
        <v>0.62</v>
      </c>
      <c r="H148">
        <v>2</v>
      </c>
      <c r="I148" t="s">
        <v>6564</v>
      </c>
      <c r="K148" t="s">
        <v>6590</v>
      </c>
      <c r="L148" t="s">
        <v>6591</v>
      </c>
      <c r="M148" t="s">
        <v>6629</v>
      </c>
      <c r="N148">
        <v>9</v>
      </c>
      <c r="O148" t="s">
        <v>6680</v>
      </c>
      <c r="P148" t="s">
        <v>6788</v>
      </c>
      <c r="Q148">
        <v>6</v>
      </c>
      <c r="R148">
        <v>2</v>
      </c>
      <c r="S148">
        <v>3.33</v>
      </c>
      <c r="T148">
        <v>3.33</v>
      </c>
      <c r="U148">
        <v>436.49</v>
      </c>
      <c r="V148">
        <v>93.06</v>
      </c>
      <c r="W148">
        <v>3.96</v>
      </c>
      <c r="X148">
        <v>10.13</v>
      </c>
      <c r="Y148">
        <v>0</v>
      </c>
      <c r="Z148">
        <v>3</v>
      </c>
      <c r="AA148" t="s">
        <v>6921</v>
      </c>
      <c r="AB148">
        <v>0</v>
      </c>
      <c r="AC148">
        <v>5</v>
      </c>
      <c r="AD148">
        <v>4.021642857142857</v>
      </c>
      <c r="AF148" t="s">
        <v>6952</v>
      </c>
      <c r="AI148">
        <v>0</v>
      </c>
      <c r="AJ148">
        <v>0</v>
      </c>
      <c r="AK148" t="s">
        <v>7005</v>
      </c>
      <c r="AL148" t="s">
        <v>7005</v>
      </c>
    </row>
    <row r="149" spans="1:38">
      <c r="A149" t="s">
        <v>6431</v>
      </c>
      <c r="B149" t="s">
        <v>6165</v>
      </c>
      <c r="C149" t="s">
        <v>6168</v>
      </c>
      <c r="D149">
        <v>21.7</v>
      </c>
      <c r="E149" t="s">
        <v>6169</v>
      </c>
      <c r="F149">
        <v>7.66</v>
      </c>
      <c r="G149">
        <v>0.68</v>
      </c>
      <c r="H149">
        <v>2</v>
      </c>
      <c r="I149" t="s">
        <v>6566</v>
      </c>
      <c r="J149" t="s">
        <v>6589</v>
      </c>
      <c r="K149" t="s">
        <v>6590</v>
      </c>
      <c r="L149" t="s">
        <v>6591</v>
      </c>
      <c r="M149" t="s">
        <v>6626</v>
      </c>
      <c r="N149">
        <v>9</v>
      </c>
      <c r="O149" t="s">
        <v>6675</v>
      </c>
      <c r="P149" t="s">
        <v>6789</v>
      </c>
      <c r="Q149">
        <v>3</v>
      </c>
      <c r="R149">
        <v>2</v>
      </c>
      <c r="S149">
        <v>1.8</v>
      </c>
      <c r="T149">
        <v>2.62</v>
      </c>
      <c r="U149">
        <v>341.31</v>
      </c>
      <c r="V149">
        <v>60.77</v>
      </c>
      <c r="W149">
        <v>4.35</v>
      </c>
      <c r="X149">
        <v>6.72</v>
      </c>
      <c r="Y149">
        <v>0</v>
      </c>
      <c r="Z149">
        <v>3</v>
      </c>
      <c r="AA149" t="s">
        <v>6921</v>
      </c>
      <c r="AB149">
        <v>0</v>
      </c>
      <c r="AC149">
        <v>3</v>
      </c>
      <c r="AD149">
        <v>5.5</v>
      </c>
      <c r="AE149" t="s">
        <v>6936</v>
      </c>
      <c r="AF149" t="s">
        <v>6952</v>
      </c>
      <c r="AI149">
        <v>2</v>
      </c>
      <c r="AJ149">
        <v>0</v>
      </c>
    </row>
    <row r="150" spans="1:38">
      <c r="A150" t="s">
        <v>6432</v>
      </c>
      <c r="B150" t="s">
        <v>6165</v>
      </c>
      <c r="C150" t="s">
        <v>6168</v>
      </c>
      <c r="D150">
        <v>23</v>
      </c>
      <c r="E150" t="s">
        <v>6169</v>
      </c>
      <c r="F150">
        <v>7.64</v>
      </c>
      <c r="G150">
        <v>0.55</v>
      </c>
      <c r="H150">
        <v>2</v>
      </c>
      <c r="I150" t="s">
        <v>6564</v>
      </c>
      <c r="K150" t="s">
        <v>6590</v>
      </c>
      <c r="L150" t="s">
        <v>6591</v>
      </c>
      <c r="M150" t="s">
        <v>6627</v>
      </c>
      <c r="N150">
        <v>9</v>
      </c>
      <c r="O150" t="s">
        <v>6677</v>
      </c>
      <c r="P150" t="s">
        <v>6790</v>
      </c>
      <c r="Q150">
        <v>3</v>
      </c>
      <c r="R150">
        <v>2</v>
      </c>
      <c r="S150">
        <v>3.01</v>
      </c>
      <c r="T150">
        <v>3.02</v>
      </c>
      <c r="U150">
        <v>274.38</v>
      </c>
      <c r="V150">
        <v>40.46</v>
      </c>
      <c r="W150">
        <v>3.8</v>
      </c>
      <c r="X150">
        <v>9.59</v>
      </c>
      <c r="Y150">
        <v>0</v>
      </c>
      <c r="Z150">
        <v>2</v>
      </c>
      <c r="AA150" t="s">
        <v>6921</v>
      </c>
      <c r="AB150">
        <v>0</v>
      </c>
      <c r="AC150">
        <v>0</v>
      </c>
      <c r="AD150">
        <v>4.985</v>
      </c>
      <c r="AF150" t="s">
        <v>6952</v>
      </c>
      <c r="AI150">
        <v>0</v>
      </c>
      <c r="AJ150">
        <v>0</v>
      </c>
      <c r="AK150" t="s">
        <v>7002</v>
      </c>
      <c r="AL150" t="s">
        <v>7002</v>
      </c>
    </row>
    <row r="151" spans="1:38">
      <c r="A151" t="s">
        <v>6433</v>
      </c>
      <c r="B151" t="s">
        <v>6165</v>
      </c>
      <c r="C151" t="s">
        <v>6168</v>
      </c>
      <c r="D151">
        <v>24</v>
      </c>
      <c r="E151" t="s">
        <v>6169</v>
      </c>
      <c r="F151">
        <v>7.62</v>
      </c>
      <c r="G151">
        <v>0.45</v>
      </c>
      <c r="H151">
        <v>2</v>
      </c>
      <c r="I151" t="s">
        <v>6564</v>
      </c>
      <c r="K151" t="s">
        <v>6590</v>
      </c>
      <c r="L151" t="s">
        <v>6591</v>
      </c>
      <c r="M151" t="s">
        <v>6627</v>
      </c>
      <c r="N151">
        <v>9</v>
      </c>
      <c r="O151" t="s">
        <v>6677</v>
      </c>
      <c r="P151" t="s">
        <v>6791</v>
      </c>
      <c r="Q151">
        <v>3</v>
      </c>
      <c r="R151">
        <v>2</v>
      </c>
      <c r="S151">
        <v>3.01</v>
      </c>
      <c r="T151">
        <v>3.02</v>
      </c>
      <c r="U151">
        <v>274.38</v>
      </c>
      <c r="V151">
        <v>40.46</v>
      </c>
      <c r="W151">
        <v>3.8</v>
      </c>
      <c r="X151">
        <v>9.59</v>
      </c>
      <c r="Y151">
        <v>0</v>
      </c>
      <c r="Z151">
        <v>2</v>
      </c>
      <c r="AA151" t="s">
        <v>6921</v>
      </c>
      <c r="AB151">
        <v>0</v>
      </c>
      <c r="AC151">
        <v>0</v>
      </c>
      <c r="AD151">
        <v>4.985</v>
      </c>
      <c r="AF151" t="s">
        <v>6952</v>
      </c>
      <c r="AI151">
        <v>0</v>
      </c>
      <c r="AJ151">
        <v>0</v>
      </c>
      <c r="AK151" t="s">
        <v>7002</v>
      </c>
      <c r="AL151" t="s">
        <v>7002</v>
      </c>
    </row>
    <row r="152" spans="1:38">
      <c r="A152" t="s">
        <v>6434</v>
      </c>
      <c r="B152" t="s">
        <v>6165</v>
      </c>
      <c r="C152" t="s">
        <v>6168</v>
      </c>
      <c r="D152">
        <v>25</v>
      </c>
      <c r="E152" t="s">
        <v>6169</v>
      </c>
      <c r="F152">
        <v>7.6</v>
      </c>
      <c r="G152">
        <v>0.14</v>
      </c>
      <c r="H152">
        <v>2</v>
      </c>
      <c r="I152" t="s">
        <v>6564</v>
      </c>
      <c r="K152" t="s">
        <v>6590</v>
      </c>
      <c r="L152" t="s">
        <v>6591</v>
      </c>
      <c r="M152" t="s">
        <v>6629</v>
      </c>
      <c r="N152">
        <v>9</v>
      </c>
      <c r="O152" t="s">
        <v>6680</v>
      </c>
      <c r="P152" t="s">
        <v>6792</v>
      </c>
      <c r="Q152">
        <v>8</v>
      </c>
      <c r="R152">
        <v>4</v>
      </c>
      <c r="S152">
        <v>0.73</v>
      </c>
      <c r="T152">
        <v>3.34</v>
      </c>
      <c r="U152">
        <v>607.6799999999999</v>
      </c>
      <c r="V152">
        <v>159.46</v>
      </c>
      <c r="W152">
        <v>5.32</v>
      </c>
      <c r="X152">
        <v>4.76</v>
      </c>
      <c r="Y152">
        <v>0</v>
      </c>
      <c r="Z152">
        <v>3</v>
      </c>
      <c r="AA152" t="s">
        <v>6921</v>
      </c>
      <c r="AB152">
        <v>2</v>
      </c>
      <c r="AC152">
        <v>13</v>
      </c>
      <c r="AD152">
        <v>2.83</v>
      </c>
      <c r="AF152" t="s">
        <v>6953</v>
      </c>
      <c r="AI152">
        <v>0</v>
      </c>
      <c r="AJ152">
        <v>0</v>
      </c>
      <c r="AK152" t="s">
        <v>7005</v>
      </c>
      <c r="AL152" t="s">
        <v>7005</v>
      </c>
    </row>
    <row r="153" spans="1:38">
      <c r="A153" t="s">
        <v>6435</v>
      </c>
      <c r="B153" t="s">
        <v>6165</v>
      </c>
      <c r="C153" t="s">
        <v>6168</v>
      </c>
      <c r="D153">
        <v>25.12</v>
      </c>
      <c r="E153" t="s">
        <v>6169</v>
      </c>
      <c r="F153">
        <v>7.6</v>
      </c>
      <c r="G153">
        <v>0.6899999999999999</v>
      </c>
      <c r="H153">
        <v>2</v>
      </c>
      <c r="I153" t="s">
        <v>6564</v>
      </c>
      <c r="K153" t="s">
        <v>6590</v>
      </c>
      <c r="L153" t="s">
        <v>6591</v>
      </c>
      <c r="M153" t="s">
        <v>6592</v>
      </c>
      <c r="N153">
        <v>9</v>
      </c>
      <c r="O153" t="s">
        <v>6648</v>
      </c>
      <c r="P153" t="s">
        <v>6793</v>
      </c>
      <c r="Q153">
        <v>4</v>
      </c>
      <c r="R153">
        <v>1</v>
      </c>
      <c r="S153">
        <v>7.06</v>
      </c>
      <c r="T153">
        <v>7.47</v>
      </c>
      <c r="U153">
        <v>478.59</v>
      </c>
      <c r="V153">
        <v>62.66</v>
      </c>
      <c r="W153">
        <v>6.99</v>
      </c>
      <c r="X153">
        <v>6.18</v>
      </c>
      <c r="Y153">
        <v>8.619999999999999</v>
      </c>
      <c r="Z153">
        <v>4</v>
      </c>
      <c r="AA153" t="s">
        <v>6921</v>
      </c>
      <c r="AB153">
        <v>1</v>
      </c>
      <c r="AC153">
        <v>6</v>
      </c>
      <c r="AD153">
        <v>2.676261904761906</v>
      </c>
      <c r="AF153" t="s">
        <v>6955</v>
      </c>
      <c r="AI153">
        <v>0</v>
      </c>
      <c r="AJ153">
        <v>0</v>
      </c>
      <c r="AK153" t="s">
        <v>6978</v>
      </c>
      <c r="AL153" t="s">
        <v>6978</v>
      </c>
    </row>
    <row r="154" spans="1:38">
      <c r="A154" t="s">
        <v>6436</v>
      </c>
      <c r="B154" t="s">
        <v>6165</v>
      </c>
      <c r="C154" t="s">
        <v>6168</v>
      </c>
      <c r="D154">
        <v>25.43</v>
      </c>
      <c r="E154" t="s">
        <v>6169</v>
      </c>
      <c r="F154">
        <v>7.59</v>
      </c>
      <c r="G154">
        <v>0</v>
      </c>
      <c r="H154">
        <v>1</v>
      </c>
      <c r="I154" t="s">
        <v>6564</v>
      </c>
      <c r="K154" t="s">
        <v>6590</v>
      </c>
      <c r="L154" t="s">
        <v>6591</v>
      </c>
      <c r="M154" t="s">
        <v>6599</v>
      </c>
      <c r="N154">
        <v>9</v>
      </c>
      <c r="O154" t="s">
        <v>6643</v>
      </c>
      <c r="P154" t="s">
        <v>6794</v>
      </c>
      <c r="Q154">
        <v>1</v>
      </c>
      <c r="R154">
        <v>0</v>
      </c>
      <c r="S154">
        <v>1.54</v>
      </c>
      <c r="T154">
        <v>1.54</v>
      </c>
      <c r="U154">
        <v>494.52</v>
      </c>
      <c r="V154">
        <v>9.23</v>
      </c>
      <c r="W154">
        <v>6.92</v>
      </c>
      <c r="Y154">
        <v>0</v>
      </c>
      <c r="Z154">
        <v>3</v>
      </c>
      <c r="AA154" t="s">
        <v>6921</v>
      </c>
      <c r="AB154">
        <v>1</v>
      </c>
      <c r="AC154">
        <v>9</v>
      </c>
      <c r="AD154">
        <v>4.039142857142857</v>
      </c>
      <c r="AE154" t="s">
        <v>6937</v>
      </c>
      <c r="AI154">
        <v>0</v>
      </c>
      <c r="AJ154">
        <v>0</v>
      </c>
      <c r="AK154" t="s">
        <v>6976</v>
      </c>
      <c r="AL154" t="s">
        <v>6976</v>
      </c>
    </row>
    <row r="155" spans="1:38">
      <c r="A155" t="s">
        <v>6437</v>
      </c>
      <c r="B155" t="s">
        <v>6165</v>
      </c>
      <c r="C155" t="s">
        <v>6168</v>
      </c>
      <c r="D155">
        <v>26</v>
      </c>
      <c r="E155" t="s">
        <v>6169</v>
      </c>
      <c r="F155">
        <v>7.58</v>
      </c>
      <c r="G155">
        <v>0.65</v>
      </c>
      <c r="H155">
        <v>2</v>
      </c>
      <c r="I155" t="s">
        <v>6564</v>
      </c>
      <c r="K155" t="s">
        <v>6590</v>
      </c>
      <c r="L155" t="s">
        <v>6591</v>
      </c>
      <c r="M155" t="s">
        <v>6606</v>
      </c>
      <c r="N155">
        <v>9</v>
      </c>
      <c r="O155" t="s">
        <v>6679</v>
      </c>
      <c r="P155" t="s">
        <v>6795</v>
      </c>
      <c r="Q155">
        <v>5</v>
      </c>
      <c r="R155">
        <v>2</v>
      </c>
      <c r="S155">
        <v>1.6</v>
      </c>
      <c r="T155">
        <v>1.66</v>
      </c>
      <c r="U155">
        <v>439.32</v>
      </c>
      <c r="V155">
        <v>70.65000000000001</v>
      </c>
      <c r="W155">
        <v>5.51</v>
      </c>
      <c r="X155">
        <v>8.44</v>
      </c>
      <c r="Y155">
        <v>0</v>
      </c>
      <c r="Z155">
        <v>4</v>
      </c>
      <c r="AA155" t="s">
        <v>6921</v>
      </c>
      <c r="AB155">
        <v>1</v>
      </c>
      <c r="AC155">
        <v>2</v>
      </c>
      <c r="AD155">
        <v>4.933428571428571</v>
      </c>
      <c r="AF155" t="s">
        <v>6952</v>
      </c>
      <c r="AI155">
        <v>0</v>
      </c>
      <c r="AJ155">
        <v>0</v>
      </c>
      <c r="AK155" t="s">
        <v>7004</v>
      </c>
      <c r="AL155" t="s">
        <v>7004</v>
      </c>
    </row>
    <row r="156" spans="1:38">
      <c r="A156" t="s">
        <v>6438</v>
      </c>
      <c r="B156" t="s">
        <v>6165</v>
      </c>
      <c r="C156" t="s">
        <v>6168</v>
      </c>
      <c r="D156">
        <v>27.2</v>
      </c>
      <c r="E156" t="s">
        <v>6169</v>
      </c>
      <c r="F156">
        <v>7.57</v>
      </c>
      <c r="G156">
        <v>0.12</v>
      </c>
      <c r="H156">
        <v>2</v>
      </c>
      <c r="I156" t="s">
        <v>6566</v>
      </c>
      <c r="K156" t="s">
        <v>6590</v>
      </c>
      <c r="L156" t="s">
        <v>6591</v>
      </c>
      <c r="M156" t="s">
        <v>6611</v>
      </c>
      <c r="N156">
        <v>9</v>
      </c>
      <c r="O156" t="s">
        <v>6671</v>
      </c>
      <c r="P156" t="s">
        <v>6796</v>
      </c>
      <c r="Q156">
        <v>4</v>
      </c>
      <c r="R156">
        <v>2</v>
      </c>
      <c r="S156">
        <v>4.29</v>
      </c>
      <c r="T156">
        <v>4.3</v>
      </c>
      <c r="U156">
        <v>340.42</v>
      </c>
      <c r="V156">
        <v>58.92</v>
      </c>
      <c r="W156">
        <v>4.65</v>
      </c>
      <c r="X156">
        <v>9.74</v>
      </c>
      <c r="Y156">
        <v>0</v>
      </c>
      <c r="Z156">
        <v>2</v>
      </c>
      <c r="AA156" t="s">
        <v>6921</v>
      </c>
      <c r="AB156">
        <v>0</v>
      </c>
      <c r="AC156">
        <v>4</v>
      </c>
      <c r="AD156">
        <v>3.85</v>
      </c>
      <c r="AF156" t="s">
        <v>6952</v>
      </c>
      <c r="AI156">
        <v>0</v>
      </c>
      <c r="AJ156">
        <v>0</v>
      </c>
      <c r="AK156" t="s">
        <v>6997</v>
      </c>
      <c r="AL156" t="s">
        <v>6997</v>
      </c>
    </row>
    <row r="157" spans="1:38">
      <c r="A157" t="s">
        <v>6439</v>
      </c>
      <c r="B157" t="s">
        <v>6165</v>
      </c>
      <c r="C157" t="s">
        <v>6168</v>
      </c>
      <c r="D157">
        <v>28</v>
      </c>
      <c r="E157" t="s">
        <v>6169</v>
      </c>
      <c r="F157">
        <v>7.55</v>
      </c>
      <c r="G157">
        <v>0.6899999999999999</v>
      </c>
      <c r="H157">
        <v>2</v>
      </c>
      <c r="I157" t="s">
        <v>6566</v>
      </c>
      <c r="K157" t="s">
        <v>6590</v>
      </c>
      <c r="L157" t="s">
        <v>6591</v>
      </c>
      <c r="M157" t="s">
        <v>6604</v>
      </c>
      <c r="N157">
        <v>9</v>
      </c>
      <c r="O157" t="s">
        <v>6649</v>
      </c>
      <c r="P157" t="s">
        <v>6797</v>
      </c>
      <c r="Q157">
        <v>3</v>
      </c>
      <c r="R157">
        <v>2</v>
      </c>
      <c r="S157">
        <v>5.3</v>
      </c>
      <c r="T157">
        <v>8.15</v>
      </c>
      <c r="U157">
        <v>438.52</v>
      </c>
      <c r="V157">
        <v>66.76000000000001</v>
      </c>
      <c r="W157">
        <v>7.3</v>
      </c>
      <c r="X157">
        <v>4.5</v>
      </c>
      <c r="Y157">
        <v>0</v>
      </c>
      <c r="Z157">
        <v>4</v>
      </c>
      <c r="AA157" t="s">
        <v>6921</v>
      </c>
      <c r="AB157">
        <v>1</v>
      </c>
      <c r="AC157">
        <v>7</v>
      </c>
      <c r="AD157">
        <v>2.939142857142858</v>
      </c>
      <c r="AF157" t="s">
        <v>6953</v>
      </c>
      <c r="AI157">
        <v>0</v>
      </c>
      <c r="AJ157">
        <v>0</v>
      </c>
      <c r="AK157" t="s">
        <v>6979</v>
      </c>
      <c r="AL157" t="s">
        <v>6979</v>
      </c>
    </row>
    <row r="158" spans="1:38">
      <c r="A158" t="s">
        <v>6440</v>
      </c>
      <c r="B158" t="s">
        <v>6165</v>
      </c>
      <c r="C158" t="s">
        <v>6168</v>
      </c>
      <c r="D158">
        <v>29</v>
      </c>
      <c r="E158" t="s">
        <v>6169</v>
      </c>
      <c r="F158">
        <v>7.54</v>
      </c>
      <c r="G158">
        <v>0.26</v>
      </c>
      <c r="H158">
        <v>2</v>
      </c>
      <c r="I158" t="s">
        <v>6564</v>
      </c>
      <c r="K158" t="s">
        <v>6590</v>
      </c>
      <c r="L158" t="s">
        <v>6591</v>
      </c>
      <c r="M158" t="s">
        <v>6616</v>
      </c>
      <c r="N158">
        <v>9</v>
      </c>
      <c r="O158" t="s">
        <v>6661</v>
      </c>
      <c r="P158" t="s">
        <v>6798</v>
      </c>
      <c r="Q158">
        <v>4</v>
      </c>
      <c r="R158">
        <v>1</v>
      </c>
      <c r="S158">
        <v>3.43</v>
      </c>
      <c r="T158">
        <v>4.61</v>
      </c>
      <c r="U158">
        <v>456.59</v>
      </c>
      <c r="V158">
        <v>53.01</v>
      </c>
      <c r="W158">
        <v>5.59</v>
      </c>
      <c r="X158">
        <v>10.3</v>
      </c>
      <c r="Y158">
        <v>8.56</v>
      </c>
      <c r="Z158">
        <v>3</v>
      </c>
      <c r="AA158" t="s">
        <v>6921</v>
      </c>
      <c r="AB158">
        <v>1</v>
      </c>
      <c r="AC158">
        <v>6</v>
      </c>
      <c r="AD158">
        <v>3.343404761904762</v>
      </c>
      <c r="AF158" t="s">
        <v>6954</v>
      </c>
      <c r="AI158">
        <v>0</v>
      </c>
      <c r="AJ158">
        <v>0</v>
      </c>
      <c r="AK158" t="s">
        <v>6987</v>
      </c>
      <c r="AL158" t="s">
        <v>6987</v>
      </c>
    </row>
    <row r="159" spans="1:38">
      <c r="A159" t="s">
        <v>6441</v>
      </c>
      <c r="B159" t="s">
        <v>6165</v>
      </c>
      <c r="C159" t="s">
        <v>6168</v>
      </c>
      <c r="D159">
        <v>31.19</v>
      </c>
      <c r="E159" t="s">
        <v>6169</v>
      </c>
      <c r="F159">
        <v>7.51</v>
      </c>
      <c r="G159">
        <v>0.91</v>
      </c>
      <c r="H159">
        <v>46</v>
      </c>
      <c r="I159" t="s">
        <v>6566</v>
      </c>
      <c r="K159" t="s">
        <v>6590</v>
      </c>
      <c r="L159" t="s">
        <v>6591</v>
      </c>
      <c r="M159" t="s">
        <v>6599</v>
      </c>
      <c r="N159">
        <v>9</v>
      </c>
      <c r="O159" t="s">
        <v>6643</v>
      </c>
      <c r="P159" t="s">
        <v>6799</v>
      </c>
      <c r="Q159">
        <v>2</v>
      </c>
      <c r="R159">
        <v>0</v>
      </c>
      <c r="S159">
        <v>3.83</v>
      </c>
      <c r="T159">
        <v>5.13</v>
      </c>
      <c r="U159">
        <v>371.52</v>
      </c>
      <c r="V159">
        <v>12.47</v>
      </c>
      <c r="W159">
        <v>6</v>
      </c>
      <c r="Y159">
        <v>8.69</v>
      </c>
      <c r="Z159">
        <v>3</v>
      </c>
      <c r="AA159" t="s">
        <v>6921</v>
      </c>
      <c r="AB159">
        <v>1</v>
      </c>
      <c r="AC159">
        <v>8</v>
      </c>
      <c r="AD159">
        <v>2.657714285714286</v>
      </c>
      <c r="AE159" t="s">
        <v>6938</v>
      </c>
      <c r="AF159" t="s">
        <v>6954</v>
      </c>
      <c r="AG159" t="s">
        <v>6957</v>
      </c>
      <c r="AI159">
        <v>4</v>
      </c>
      <c r="AJ159">
        <v>1</v>
      </c>
      <c r="AK159" t="s">
        <v>6976</v>
      </c>
      <c r="AL159" t="s">
        <v>6976</v>
      </c>
    </row>
    <row r="160" spans="1:38">
      <c r="A160" t="s">
        <v>6442</v>
      </c>
      <c r="B160" t="s">
        <v>6165</v>
      </c>
      <c r="C160" t="s">
        <v>6168</v>
      </c>
      <c r="D160">
        <v>32</v>
      </c>
      <c r="E160" t="s">
        <v>6169</v>
      </c>
      <c r="F160">
        <v>7.5</v>
      </c>
      <c r="G160">
        <v>0.73</v>
      </c>
      <c r="H160">
        <v>4</v>
      </c>
      <c r="I160" t="s">
        <v>6568</v>
      </c>
      <c r="K160" t="s">
        <v>6590</v>
      </c>
      <c r="M160" t="s">
        <v>6603</v>
      </c>
      <c r="N160">
        <v>9</v>
      </c>
      <c r="O160" t="s">
        <v>6647</v>
      </c>
      <c r="P160" t="s">
        <v>6800</v>
      </c>
      <c r="Q160">
        <v>2</v>
      </c>
      <c r="R160">
        <v>2</v>
      </c>
      <c r="S160">
        <v>5.41</v>
      </c>
      <c r="T160">
        <v>5.41</v>
      </c>
      <c r="U160">
        <v>328.5</v>
      </c>
      <c r="V160">
        <v>48.91</v>
      </c>
      <c r="W160">
        <v>4.12</v>
      </c>
      <c r="Y160">
        <v>3.84</v>
      </c>
      <c r="Z160">
        <v>1</v>
      </c>
      <c r="AA160" t="s">
        <v>6921</v>
      </c>
      <c r="AB160">
        <v>0</v>
      </c>
      <c r="AC160">
        <v>0</v>
      </c>
      <c r="AD160">
        <v>3.5</v>
      </c>
      <c r="AE160" t="s">
        <v>6939</v>
      </c>
      <c r="AF160" t="s">
        <v>6952</v>
      </c>
      <c r="AG160" t="s">
        <v>6958</v>
      </c>
      <c r="AH160" t="s">
        <v>6966</v>
      </c>
      <c r="AI160">
        <v>4</v>
      </c>
      <c r="AJ160">
        <v>1</v>
      </c>
    </row>
    <row r="161" spans="1:38">
      <c r="A161" t="s">
        <v>6443</v>
      </c>
      <c r="B161" t="s">
        <v>6165</v>
      </c>
      <c r="C161" t="s">
        <v>6168</v>
      </c>
      <c r="D161">
        <v>32</v>
      </c>
      <c r="E161" t="s">
        <v>6169</v>
      </c>
      <c r="F161">
        <v>7.5</v>
      </c>
      <c r="G161">
        <v>0.08</v>
      </c>
      <c r="H161">
        <v>2</v>
      </c>
      <c r="I161" t="s">
        <v>6566</v>
      </c>
      <c r="K161" t="s">
        <v>6590</v>
      </c>
      <c r="L161" t="s">
        <v>6591</v>
      </c>
      <c r="M161" t="s">
        <v>6623</v>
      </c>
      <c r="N161">
        <v>9</v>
      </c>
      <c r="O161" t="s">
        <v>6669</v>
      </c>
      <c r="P161" t="s">
        <v>6801</v>
      </c>
      <c r="Q161">
        <v>5</v>
      </c>
      <c r="R161">
        <v>2</v>
      </c>
      <c r="S161">
        <v>4.59</v>
      </c>
      <c r="T161">
        <v>5.83</v>
      </c>
      <c r="U161">
        <v>469.58</v>
      </c>
      <c r="V161">
        <v>66.06999999999999</v>
      </c>
      <c r="W161">
        <v>6.86</v>
      </c>
      <c r="X161">
        <v>9.210000000000001</v>
      </c>
      <c r="Y161">
        <v>8.619999999999999</v>
      </c>
      <c r="Z161">
        <v>4</v>
      </c>
      <c r="AA161" t="s">
        <v>6921</v>
      </c>
      <c r="AB161">
        <v>1</v>
      </c>
      <c r="AC161">
        <v>7</v>
      </c>
      <c r="AD161">
        <v>2.407285714285715</v>
      </c>
      <c r="AF161" t="s">
        <v>6954</v>
      </c>
      <c r="AI161">
        <v>0</v>
      </c>
      <c r="AJ161">
        <v>0</v>
      </c>
      <c r="AK161" t="s">
        <v>6995</v>
      </c>
      <c r="AL161" t="s">
        <v>6995</v>
      </c>
    </row>
    <row r="162" spans="1:38">
      <c r="A162" t="s">
        <v>6444</v>
      </c>
      <c r="B162" t="s">
        <v>6165</v>
      </c>
      <c r="C162" t="s">
        <v>6168</v>
      </c>
      <c r="D162">
        <v>34</v>
      </c>
      <c r="E162" t="s">
        <v>6169</v>
      </c>
      <c r="F162">
        <v>7.47</v>
      </c>
      <c r="G162">
        <v>0.45</v>
      </c>
      <c r="H162">
        <v>6</v>
      </c>
      <c r="I162" t="s">
        <v>6567</v>
      </c>
      <c r="K162" t="s">
        <v>6590</v>
      </c>
      <c r="L162" t="s">
        <v>6591</v>
      </c>
      <c r="M162" t="s">
        <v>6628</v>
      </c>
      <c r="N162">
        <v>9</v>
      </c>
      <c r="O162" t="s">
        <v>6678</v>
      </c>
      <c r="P162" t="s">
        <v>6802</v>
      </c>
      <c r="Q162">
        <v>3</v>
      </c>
      <c r="R162">
        <v>1</v>
      </c>
      <c r="S162">
        <v>3.81</v>
      </c>
      <c r="T162">
        <v>3.81</v>
      </c>
      <c r="U162">
        <v>443.59</v>
      </c>
      <c r="V162">
        <v>57.61</v>
      </c>
      <c r="W162">
        <v>4.93</v>
      </c>
      <c r="X162">
        <v>12.93</v>
      </c>
      <c r="Y162">
        <v>0.91</v>
      </c>
      <c r="Z162">
        <v>1</v>
      </c>
      <c r="AA162" t="s">
        <v>6921</v>
      </c>
      <c r="AB162">
        <v>0</v>
      </c>
      <c r="AC162">
        <v>2</v>
      </c>
      <c r="AD162">
        <v>3.926261904761905</v>
      </c>
      <c r="AF162" t="s">
        <v>6952</v>
      </c>
      <c r="AI162">
        <v>0</v>
      </c>
      <c r="AJ162">
        <v>0</v>
      </c>
      <c r="AK162" t="s">
        <v>7003</v>
      </c>
      <c r="AL162" t="s">
        <v>7003</v>
      </c>
    </row>
    <row r="163" spans="1:38">
      <c r="A163" t="s">
        <v>6445</v>
      </c>
      <c r="B163" t="s">
        <v>6165</v>
      </c>
      <c r="C163" t="s">
        <v>6168</v>
      </c>
      <c r="D163">
        <v>34</v>
      </c>
      <c r="E163" t="s">
        <v>6169</v>
      </c>
      <c r="F163">
        <v>7.47</v>
      </c>
      <c r="G163">
        <v>0.34</v>
      </c>
      <c r="H163">
        <v>2</v>
      </c>
      <c r="I163" t="s">
        <v>6566</v>
      </c>
      <c r="K163" t="s">
        <v>6590</v>
      </c>
      <c r="L163" t="s">
        <v>6591</v>
      </c>
      <c r="M163" t="s">
        <v>6623</v>
      </c>
      <c r="N163">
        <v>9</v>
      </c>
      <c r="O163" t="s">
        <v>6669</v>
      </c>
      <c r="P163" t="s">
        <v>6803</v>
      </c>
      <c r="Q163">
        <v>5</v>
      </c>
      <c r="R163">
        <v>2</v>
      </c>
      <c r="S163">
        <v>5.61</v>
      </c>
      <c r="T163">
        <v>6.85</v>
      </c>
      <c r="U163">
        <v>497.64</v>
      </c>
      <c r="V163">
        <v>66.06999999999999</v>
      </c>
      <c r="W163">
        <v>7.51</v>
      </c>
      <c r="X163">
        <v>9.199999999999999</v>
      </c>
      <c r="Y163">
        <v>8.619999999999999</v>
      </c>
      <c r="Z163">
        <v>4</v>
      </c>
      <c r="AA163" t="s">
        <v>6921</v>
      </c>
      <c r="AB163">
        <v>1</v>
      </c>
      <c r="AC163">
        <v>9</v>
      </c>
      <c r="AD163">
        <v>2.206857142857143</v>
      </c>
      <c r="AF163" t="s">
        <v>6954</v>
      </c>
      <c r="AI163">
        <v>0</v>
      </c>
      <c r="AJ163">
        <v>0</v>
      </c>
      <c r="AK163" t="s">
        <v>6995</v>
      </c>
      <c r="AL163" t="s">
        <v>6995</v>
      </c>
    </row>
    <row r="164" spans="1:38">
      <c r="A164" t="s">
        <v>6446</v>
      </c>
      <c r="B164" t="s">
        <v>6165</v>
      </c>
      <c r="C164" t="s">
        <v>6168</v>
      </c>
      <c r="D164">
        <v>35</v>
      </c>
      <c r="E164" t="s">
        <v>6169</v>
      </c>
      <c r="F164">
        <v>7.46</v>
      </c>
      <c r="G164">
        <v>0</v>
      </c>
      <c r="H164">
        <v>1</v>
      </c>
      <c r="I164" t="s">
        <v>6564</v>
      </c>
      <c r="K164" t="s">
        <v>6590</v>
      </c>
      <c r="M164" t="s">
        <v>6606</v>
      </c>
      <c r="N164">
        <v>8</v>
      </c>
      <c r="O164" t="s">
        <v>6651</v>
      </c>
      <c r="P164" t="s">
        <v>6804</v>
      </c>
      <c r="Q164">
        <v>3</v>
      </c>
      <c r="R164">
        <v>3</v>
      </c>
      <c r="S164">
        <v>7.84</v>
      </c>
      <c r="T164">
        <v>7.84</v>
      </c>
      <c r="U164">
        <v>517.67</v>
      </c>
      <c r="V164">
        <v>65.48</v>
      </c>
      <c r="W164">
        <v>7.19</v>
      </c>
      <c r="X164">
        <v>10.24</v>
      </c>
      <c r="Y164">
        <v>0</v>
      </c>
      <c r="Z164">
        <v>4</v>
      </c>
      <c r="AA164" t="s">
        <v>6921</v>
      </c>
      <c r="AB164">
        <v>2</v>
      </c>
      <c r="AC164">
        <v>2</v>
      </c>
      <c r="AD164">
        <v>2.166666666666667</v>
      </c>
      <c r="AF164" t="s">
        <v>6952</v>
      </c>
      <c r="AI164">
        <v>0</v>
      </c>
      <c r="AJ164">
        <v>0</v>
      </c>
      <c r="AK164" t="s">
        <v>6981</v>
      </c>
      <c r="AL164" t="s">
        <v>6981</v>
      </c>
    </row>
    <row r="165" spans="1:38">
      <c r="A165" t="s">
        <v>6447</v>
      </c>
      <c r="B165" t="s">
        <v>6165</v>
      </c>
      <c r="C165" t="s">
        <v>6168</v>
      </c>
      <c r="D165">
        <v>37</v>
      </c>
      <c r="E165" t="s">
        <v>6169</v>
      </c>
      <c r="F165">
        <v>7.43</v>
      </c>
      <c r="G165">
        <v>0</v>
      </c>
      <c r="H165">
        <v>1</v>
      </c>
      <c r="I165" t="s">
        <v>6564</v>
      </c>
      <c r="K165" t="s">
        <v>6590</v>
      </c>
      <c r="L165" t="s">
        <v>6591</v>
      </c>
      <c r="M165" t="s">
        <v>6616</v>
      </c>
      <c r="N165">
        <v>9</v>
      </c>
      <c r="O165" t="s">
        <v>6661</v>
      </c>
      <c r="P165" t="s">
        <v>6805</v>
      </c>
      <c r="Q165">
        <v>5</v>
      </c>
      <c r="R165">
        <v>2</v>
      </c>
      <c r="S165">
        <v>2.87</v>
      </c>
      <c r="T165">
        <v>4.04</v>
      </c>
      <c r="U165">
        <v>472.59</v>
      </c>
      <c r="V165">
        <v>73.23999999999999</v>
      </c>
      <c r="W165">
        <v>5.3</v>
      </c>
      <c r="X165">
        <v>9.84</v>
      </c>
      <c r="Y165">
        <v>8.56</v>
      </c>
      <c r="Z165">
        <v>3</v>
      </c>
      <c r="AA165" t="s">
        <v>6921</v>
      </c>
      <c r="AB165">
        <v>1</v>
      </c>
      <c r="AC165">
        <v>6</v>
      </c>
      <c r="AD165">
        <v>3.460785714285714</v>
      </c>
      <c r="AF165" t="s">
        <v>6954</v>
      </c>
      <c r="AI165">
        <v>0</v>
      </c>
      <c r="AJ165">
        <v>0</v>
      </c>
      <c r="AK165" t="s">
        <v>6987</v>
      </c>
      <c r="AL165" t="s">
        <v>6987</v>
      </c>
    </row>
    <row r="166" spans="1:38">
      <c r="A166" t="s">
        <v>6448</v>
      </c>
      <c r="B166" t="s">
        <v>6165</v>
      </c>
      <c r="C166" t="s">
        <v>6168</v>
      </c>
      <c r="D166">
        <v>37</v>
      </c>
      <c r="E166" t="s">
        <v>6169</v>
      </c>
      <c r="F166">
        <v>7.43</v>
      </c>
      <c r="G166">
        <v>0</v>
      </c>
      <c r="H166">
        <v>1</v>
      </c>
      <c r="I166" t="s">
        <v>6564</v>
      </c>
      <c r="K166" t="s">
        <v>6590</v>
      </c>
      <c r="M166" t="s">
        <v>6606</v>
      </c>
      <c r="N166">
        <v>8</v>
      </c>
      <c r="O166" t="s">
        <v>6651</v>
      </c>
      <c r="P166" t="s">
        <v>6806</v>
      </c>
      <c r="Q166">
        <v>4</v>
      </c>
      <c r="R166">
        <v>2</v>
      </c>
      <c r="S166">
        <v>7.64</v>
      </c>
      <c r="T166">
        <v>7.64</v>
      </c>
      <c r="U166">
        <v>516.64</v>
      </c>
      <c r="V166">
        <v>70.67</v>
      </c>
      <c r="W166">
        <v>6.8</v>
      </c>
      <c r="X166">
        <v>10.23</v>
      </c>
      <c r="Y166">
        <v>0</v>
      </c>
      <c r="Z166">
        <v>4</v>
      </c>
      <c r="AA166" t="s">
        <v>6921</v>
      </c>
      <c r="AB166">
        <v>2</v>
      </c>
      <c r="AC166">
        <v>1</v>
      </c>
      <c r="AD166">
        <v>2.5</v>
      </c>
      <c r="AF166" t="s">
        <v>6952</v>
      </c>
      <c r="AI166">
        <v>0</v>
      </c>
      <c r="AJ166">
        <v>0</v>
      </c>
      <c r="AK166" t="s">
        <v>6981</v>
      </c>
      <c r="AL166" t="s">
        <v>6981</v>
      </c>
    </row>
    <row r="167" spans="1:38">
      <c r="A167" t="s">
        <v>6449</v>
      </c>
      <c r="B167" t="s">
        <v>6165</v>
      </c>
      <c r="C167" t="s">
        <v>6168</v>
      </c>
      <c r="D167">
        <v>39</v>
      </c>
      <c r="E167" t="s">
        <v>6169</v>
      </c>
      <c r="F167">
        <v>7.41</v>
      </c>
      <c r="G167">
        <v>2.12</v>
      </c>
      <c r="H167">
        <v>12</v>
      </c>
      <c r="I167" t="s">
        <v>6569</v>
      </c>
      <c r="K167" t="s">
        <v>6590</v>
      </c>
      <c r="M167" t="s">
        <v>6603</v>
      </c>
      <c r="N167">
        <v>9</v>
      </c>
      <c r="O167" t="s">
        <v>6647</v>
      </c>
      <c r="P167" t="s">
        <v>6807</v>
      </c>
      <c r="Q167">
        <v>5</v>
      </c>
      <c r="R167">
        <v>3</v>
      </c>
      <c r="S167">
        <v>1.93</v>
      </c>
      <c r="T167">
        <v>3.11</v>
      </c>
      <c r="U167">
        <v>270.24</v>
      </c>
      <c r="V167">
        <v>90.90000000000001</v>
      </c>
      <c r="W167">
        <v>2.58</v>
      </c>
      <c r="X167">
        <v>6.51</v>
      </c>
      <c r="Y167">
        <v>0</v>
      </c>
      <c r="Z167">
        <v>3</v>
      </c>
      <c r="AA167" t="s">
        <v>6921</v>
      </c>
      <c r="AB167">
        <v>0</v>
      </c>
      <c r="AC167">
        <v>1</v>
      </c>
      <c r="AD167">
        <v>5.081666666666667</v>
      </c>
      <c r="AE167" t="s">
        <v>6940</v>
      </c>
      <c r="AF167" t="s">
        <v>6952</v>
      </c>
      <c r="AI167">
        <v>0</v>
      </c>
      <c r="AJ167">
        <v>0</v>
      </c>
    </row>
    <row r="168" spans="1:38">
      <c r="A168" t="s">
        <v>6449</v>
      </c>
      <c r="B168" t="s">
        <v>6165</v>
      </c>
      <c r="C168" t="s">
        <v>6168</v>
      </c>
      <c r="D168">
        <v>370</v>
      </c>
      <c r="E168" t="s">
        <v>6169</v>
      </c>
      <c r="F168">
        <v>6.43</v>
      </c>
      <c r="G168">
        <v>2.12</v>
      </c>
      <c r="H168">
        <v>12</v>
      </c>
      <c r="I168" t="s">
        <v>6569</v>
      </c>
      <c r="K168" t="s">
        <v>6590</v>
      </c>
      <c r="M168" t="s">
        <v>6630</v>
      </c>
      <c r="N168">
        <v>8</v>
      </c>
      <c r="O168" t="s">
        <v>6681</v>
      </c>
      <c r="P168" t="s">
        <v>6807</v>
      </c>
      <c r="Q168">
        <v>5</v>
      </c>
      <c r="R168">
        <v>3</v>
      </c>
      <c r="S168">
        <v>1.93</v>
      </c>
      <c r="T168">
        <v>3.11</v>
      </c>
      <c r="U168">
        <v>270.24</v>
      </c>
      <c r="V168">
        <v>90.90000000000001</v>
      </c>
      <c r="W168">
        <v>2.58</v>
      </c>
      <c r="X168">
        <v>6.51</v>
      </c>
      <c r="Y168">
        <v>0</v>
      </c>
      <c r="Z168">
        <v>3</v>
      </c>
      <c r="AA168" t="s">
        <v>6921</v>
      </c>
      <c r="AB168">
        <v>0</v>
      </c>
      <c r="AC168">
        <v>1</v>
      </c>
      <c r="AD168">
        <v>5.081666666666667</v>
      </c>
      <c r="AE168" t="s">
        <v>6940</v>
      </c>
      <c r="AF168" t="s">
        <v>6952</v>
      </c>
      <c r="AI168">
        <v>0</v>
      </c>
      <c r="AJ168">
        <v>0</v>
      </c>
      <c r="AK168" t="s">
        <v>7006</v>
      </c>
      <c r="AL168" t="s">
        <v>7006</v>
      </c>
    </row>
    <row r="169" spans="1:38">
      <c r="A169" t="s">
        <v>6450</v>
      </c>
      <c r="B169" t="s">
        <v>6165</v>
      </c>
      <c r="C169" t="s">
        <v>6168</v>
      </c>
      <c r="D169">
        <v>40</v>
      </c>
      <c r="E169" t="s">
        <v>6169</v>
      </c>
      <c r="F169">
        <v>7.4</v>
      </c>
      <c r="G169">
        <v>0.65</v>
      </c>
      <c r="H169">
        <v>2</v>
      </c>
      <c r="I169" t="s">
        <v>6566</v>
      </c>
      <c r="K169" t="s">
        <v>6590</v>
      </c>
      <c r="L169" t="s">
        <v>6591</v>
      </c>
      <c r="M169" t="s">
        <v>6622</v>
      </c>
      <c r="N169">
        <v>9</v>
      </c>
      <c r="O169" t="s">
        <v>6668</v>
      </c>
      <c r="P169" t="s">
        <v>6808</v>
      </c>
      <c r="Q169">
        <v>2</v>
      </c>
      <c r="R169">
        <v>1</v>
      </c>
      <c r="S169">
        <v>4.43</v>
      </c>
      <c r="T169">
        <v>4.43</v>
      </c>
      <c r="U169">
        <v>266.34</v>
      </c>
      <c r="V169">
        <v>29.46</v>
      </c>
      <c r="W169">
        <v>4.41</v>
      </c>
      <c r="X169">
        <v>9.699999999999999</v>
      </c>
      <c r="Y169">
        <v>0</v>
      </c>
      <c r="Z169">
        <v>2</v>
      </c>
      <c r="AA169" t="s">
        <v>6921</v>
      </c>
      <c r="AB169">
        <v>0</v>
      </c>
      <c r="AC169">
        <v>1</v>
      </c>
      <c r="AD169">
        <v>3.591333333333334</v>
      </c>
      <c r="AF169" t="s">
        <v>6952</v>
      </c>
      <c r="AI169">
        <v>0</v>
      </c>
      <c r="AJ169">
        <v>0</v>
      </c>
      <c r="AK169" t="s">
        <v>6994</v>
      </c>
      <c r="AL169" t="s">
        <v>6994</v>
      </c>
    </row>
    <row r="170" spans="1:38">
      <c r="A170" t="s">
        <v>6451</v>
      </c>
      <c r="B170" t="s">
        <v>6165</v>
      </c>
      <c r="C170" t="s">
        <v>6168</v>
      </c>
      <c r="D170">
        <v>41</v>
      </c>
      <c r="E170" t="s">
        <v>6169</v>
      </c>
      <c r="F170">
        <v>7.39</v>
      </c>
      <c r="G170">
        <v>0.62</v>
      </c>
      <c r="H170">
        <v>2</v>
      </c>
      <c r="I170" t="s">
        <v>6566</v>
      </c>
      <c r="K170" t="s">
        <v>6590</v>
      </c>
      <c r="L170" t="s">
        <v>6591</v>
      </c>
      <c r="M170" t="s">
        <v>6622</v>
      </c>
      <c r="N170">
        <v>9</v>
      </c>
      <c r="O170" t="s">
        <v>6668</v>
      </c>
      <c r="P170" t="s">
        <v>6809</v>
      </c>
      <c r="Q170">
        <v>3</v>
      </c>
      <c r="R170">
        <v>2</v>
      </c>
      <c r="S170">
        <v>3.88</v>
      </c>
      <c r="T170">
        <v>3.88</v>
      </c>
      <c r="U170">
        <v>282.34</v>
      </c>
      <c r="V170">
        <v>49.69</v>
      </c>
      <c r="W170">
        <v>4.12</v>
      </c>
      <c r="X170">
        <v>9.77</v>
      </c>
      <c r="Y170">
        <v>0</v>
      </c>
      <c r="Z170">
        <v>2</v>
      </c>
      <c r="AA170" t="s">
        <v>6921</v>
      </c>
      <c r="AB170">
        <v>0</v>
      </c>
      <c r="AC170">
        <v>1</v>
      </c>
      <c r="AD170">
        <v>4.12</v>
      </c>
      <c r="AF170" t="s">
        <v>6952</v>
      </c>
      <c r="AI170">
        <v>0</v>
      </c>
      <c r="AJ170">
        <v>0</v>
      </c>
      <c r="AK170" t="s">
        <v>6994</v>
      </c>
      <c r="AL170" t="s">
        <v>6994</v>
      </c>
    </row>
    <row r="171" spans="1:38">
      <c r="A171" t="s">
        <v>6452</v>
      </c>
      <c r="B171" t="s">
        <v>6165</v>
      </c>
      <c r="C171" t="s">
        <v>6168</v>
      </c>
      <c r="D171">
        <v>43.8</v>
      </c>
      <c r="E171" t="s">
        <v>6169</v>
      </c>
      <c r="F171">
        <v>7.36</v>
      </c>
      <c r="G171">
        <v>0.06</v>
      </c>
      <c r="H171">
        <v>2</v>
      </c>
      <c r="I171" t="s">
        <v>6566</v>
      </c>
      <c r="K171" t="s">
        <v>6590</v>
      </c>
      <c r="M171" t="s">
        <v>6625</v>
      </c>
      <c r="N171">
        <v>8</v>
      </c>
      <c r="O171" t="s">
        <v>6674</v>
      </c>
      <c r="P171" t="s">
        <v>6810</v>
      </c>
      <c r="Q171">
        <v>4</v>
      </c>
      <c r="R171">
        <v>2</v>
      </c>
      <c r="S171">
        <v>3.5</v>
      </c>
      <c r="T171">
        <v>3.5</v>
      </c>
      <c r="U171">
        <v>362.37</v>
      </c>
      <c r="V171">
        <v>58.92</v>
      </c>
      <c r="W171">
        <v>4.51</v>
      </c>
      <c r="X171">
        <v>9.74</v>
      </c>
      <c r="Y171">
        <v>0</v>
      </c>
      <c r="Z171">
        <v>2</v>
      </c>
      <c r="AA171" t="s">
        <v>6921</v>
      </c>
      <c r="AB171">
        <v>0</v>
      </c>
      <c r="AC171">
        <v>3</v>
      </c>
      <c r="AD171">
        <v>4.483071428571429</v>
      </c>
      <c r="AF171" t="s">
        <v>6952</v>
      </c>
      <c r="AI171">
        <v>0</v>
      </c>
      <c r="AJ171">
        <v>0</v>
      </c>
      <c r="AK171" t="s">
        <v>7000</v>
      </c>
      <c r="AL171" t="s">
        <v>7000</v>
      </c>
    </row>
    <row r="172" spans="1:38">
      <c r="A172" t="s">
        <v>6453</v>
      </c>
      <c r="B172" t="s">
        <v>6165</v>
      </c>
      <c r="C172" t="s">
        <v>6168</v>
      </c>
      <c r="D172">
        <v>46</v>
      </c>
      <c r="E172" t="s">
        <v>6169</v>
      </c>
      <c r="F172">
        <v>7.34</v>
      </c>
      <c r="G172">
        <v>0.76</v>
      </c>
      <c r="H172">
        <v>5</v>
      </c>
      <c r="I172" t="s">
        <v>6567</v>
      </c>
      <c r="K172" t="s">
        <v>6590</v>
      </c>
      <c r="L172" t="s">
        <v>6591</v>
      </c>
      <c r="M172" t="s">
        <v>6628</v>
      </c>
      <c r="N172">
        <v>9</v>
      </c>
      <c r="O172" t="s">
        <v>6678</v>
      </c>
      <c r="P172" t="s">
        <v>6811</v>
      </c>
      <c r="Q172">
        <v>7</v>
      </c>
      <c r="R172">
        <v>5</v>
      </c>
      <c r="S172">
        <v>5.75</v>
      </c>
      <c r="T172">
        <v>8.369999999999999</v>
      </c>
      <c r="U172">
        <v>850.1900000000001</v>
      </c>
      <c r="V172">
        <v>138.53</v>
      </c>
      <c r="W172">
        <v>8.859999999999999</v>
      </c>
      <c r="X172">
        <v>4.76</v>
      </c>
      <c r="Y172">
        <v>5.47</v>
      </c>
      <c r="Z172">
        <v>1</v>
      </c>
      <c r="AA172" t="s">
        <v>6921</v>
      </c>
      <c r="AB172">
        <v>2</v>
      </c>
      <c r="AC172">
        <v>10</v>
      </c>
      <c r="AD172">
        <v>1</v>
      </c>
      <c r="AF172" t="s">
        <v>6953</v>
      </c>
      <c r="AI172">
        <v>0</v>
      </c>
      <c r="AJ172">
        <v>0</v>
      </c>
      <c r="AK172" t="s">
        <v>7003</v>
      </c>
      <c r="AL172" t="s">
        <v>7003</v>
      </c>
    </row>
    <row r="173" spans="1:38">
      <c r="A173" t="s">
        <v>6454</v>
      </c>
      <c r="B173" t="s">
        <v>6165</v>
      </c>
      <c r="C173" t="s">
        <v>6168</v>
      </c>
      <c r="D173">
        <v>46.29</v>
      </c>
      <c r="E173" t="s">
        <v>6169</v>
      </c>
      <c r="F173">
        <v>7.33</v>
      </c>
      <c r="G173">
        <v>0</v>
      </c>
      <c r="H173">
        <v>1</v>
      </c>
      <c r="I173" t="s">
        <v>6564</v>
      </c>
      <c r="K173" t="s">
        <v>6590</v>
      </c>
      <c r="L173" t="s">
        <v>6591</v>
      </c>
      <c r="M173" t="s">
        <v>6599</v>
      </c>
      <c r="N173">
        <v>9</v>
      </c>
      <c r="O173" t="s">
        <v>6643</v>
      </c>
      <c r="P173" t="s">
        <v>6812</v>
      </c>
      <c r="Q173">
        <v>1</v>
      </c>
      <c r="R173">
        <v>0</v>
      </c>
      <c r="S173">
        <v>1.88</v>
      </c>
      <c r="T173">
        <v>1.88</v>
      </c>
      <c r="U173">
        <v>513.46</v>
      </c>
      <c r="V173">
        <v>9.23</v>
      </c>
      <c r="W173">
        <v>6.14</v>
      </c>
      <c r="Y173">
        <v>0</v>
      </c>
      <c r="Z173">
        <v>3</v>
      </c>
      <c r="AA173" t="s">
        <v>6921</v>
      </c>
      <c r="AB173">
        <v>1</v>
      </c>
      <c r="AC173">
        <v>8</v>
      </c>
      <c r="AD173">
        <v>4</v>
      </c>
      <c r="AE173" t="s">
        <v>6941</v>
      </c>
      <c r="AI173">
        <v>0</v>
      </c>
      <c r="AJ173">
        <v>0</v>
      </c>
      <c r="AK173" t="s">
        <v>6976</v>
      </c>
      <c r="AL173" t="s">
        <v>6976</v>
      </c>
    </row>
    <row r="174" spans="1:38">
      <c r="A174" t="s">
        <v>6455</v>
      </c>
      <c r="B174" t="s">
        <v>6165</v>
      </c>
      <c r="C174" t="s">
        <v>6168</v>
      </c>
      <c r="D174">
        <v>47</v>
      </c>
      <c r="E174" t="s">
        <v>6169</v>
      </c>
      <c r="F174">
        <v>7.33</v>
      </c>
      <c r="G174">
        <v>0.51</v>
      </c>
      <c r="H174">
        <v>2</v>
      </c>
      <c r="I174" t="s">
        <v>6564</v>
      </c>
      <c r="K174" t="s">
        <v>6590</v>
      </c>
      <c r="L174" t="s">
        <v>6591</v>
      </c>
      <c r="M174" t="s">
        <v>6606</v>
      </c>
      <c r="N174">
        <v>9</v>
      </c>
      <c r="O174" t="s">
        <v>6679</v>
      </c>
      <c r="P174" t="s">
        <v>6813</v>
      </c>
      <c r="Q174">
        <v>6</v>
      </c>
      <c r="R174">
        <v>1</v>
      </c>
      <c r="S174">
        <v>0.36</v>
      </c>
      <c r="T174">
        <v>1.53</v>
      </c>
      <c r="U174">
        <v>510.44</v>
      </c>
      <c r="V174">
        <v>62.89</v>
      </c>
      <c r="W174">
        <v>5.75</v>
      </c>
      <c r="X174">
        <v>8.34</v>
      </c>
      <c r="Y174">
        <v>8.52</v>
      </c>
      <c r="Z174">
        <v>4</v>
      </c>
      <c r="AA174" t="s">
        <v>6921</v>
      </c>
      <c r="AB174">
        <v>2</v>
      </c>
      <c r="AC174">
        <v>6</v>
      </c>
      <c r="AD174">
        <v>4.573333333333334</v>
      </c>
      <c r="AF174" t="s">
        <v>6954</v>
      </c>
      <c r="AI174">
        <v>0</v>
      </c>
      <c r="AJ174">
        <v>0</v>
      </c>
      <c r="AK174" t="s">
        <v>7004</v>
      </c>
      <c r="AL174" t="s">
        <v>7004</v>
      </c>
    </row>
    <row r="175" spans="1:38">
      <c r="A175" t="s">
        <v>6456</v>
      </c>
      <c r="B175" t="s">
        <v>6165</v>
      </c>
      <c r="C175" t="s">
        <v>6168</v>
      </c>
      <c r="D175">
        <v>51</v>
      </c>
      <c r="E175" t="s">
        <v>6169</v>
      </c>
      <c r="F175">
        <v>7.29</v>
      </c>
      <c r="G175">
        <v>0.61</v>
      </c>
      <c r="H175">
        <v>2</v>
      </c>
      <c r="I175" t="s">
        <v>6564</v>
      </c>
      <c r="K175" t="s">
        <v>6590</v>
      </c>
      <c r="L175" t="s">
        <v>6591</v>
      </c>
      <c r="M175" t="s">
        <v>6606</v>
      </c>
      <c r="N175">
        <v>9</v>
      </c>
      <c r="O175" t="s">
        <v>6679</v>
      </c>
      <c r="P175" t="s">
        <v>6814</v>
      </c>
      <c r="Q175">
        <v>4</v>
      </c>
      <c r="R175">
        <v>1</v>
      </c>
      <c r="S175">
        <v>2.26</v>
      </c>
      <c r="T175">
        <v>2.3</v>
      </c>
      <c r="U175">
        <v>423.32</v>
      </c>
      <c r="V175">
        <v>50.42</v>
      </c>
      <c r="W175">
        <v>5.81</v>
      </c>
      <c r="X175">
        <v>8.460000000000001</v>
      </c>
      <c r="Y175">
        <v>0</v>
      </c>
      <c r="Z175">
        <v>4</v>
      </c>
      <c r="AA175" t="s">
        <v>6921</v>
      </c>
      <c r="AB175">
        <v>1</v>
      </c>
      <c r="AC175">
        <v>2</v>
      </c>
      <c r="AD175">
        <v>5.251047619047619</v>
      </c>
      <c r="AF175" t="s">
        <v>6952</v>
      </c>
      <c r="AI175">
        <v>0</v>
      </c>
      <c r="AJ175">
        <v>0</v>
      </c>
      <c r="AK175" t="s">
        <v>7004</v>
      </c>
      <c r="AL175" t="s">
        <v>7004</v>
      </c>
    </row>
    <row r="176" spans="1:38">
      <c r="A176" t="s">
        <v>6457</v>
      </c>
      <c r="B176" t="s">
        <v>6165</v>
      </c>
      <c r="C176" t="s">
        <v>6168</v>
      </c>
      <c r="D176">
        <v>52</v>
      </c>
      <c r="E176" t="s">
        <v>6169</v>
      </c>
      <c r="F176">
        <v>7.28</v>
      </c>
      <c r="G176">
        <v>0.6899999999999999</v>
      </c>
      <c r="H176">
        <v>2</v>
      </c>
      <c r="I176" t="s">
        <v>6566</v>
      </c>
      <c r="K176" t="s">
        <v>6590</v>
      </c>
      <c r="L176" t="s">
        <v>6591</v>
      </c>
      <c r="M176" t="s">
        <v>6604</v>
      </c>
      <c r="N176">
        <v>9</v>
      </c>
      <c r="O176" t="s">
        <v>6649</v>
      </c>
      <c r="P176" t="s">
        <v>6815</v>
      </c>
      <c r="Q176">
        <v>3</v>
      </c>
      <c r="R176">
        <v>2</v>
      </c>
      <c r="S176">
        <v>5.46</v>
      </c>
      <c r="T176">
        <v>8.300000000000001</v>
      </c>
      <c r="U176">
        <v>438.52</v>
      </c>
      <c r="V176">
        <v>66.76000000000001</v>
      </c>
      <c r="W176">
        <v>7.45</v>
      </c>
      <c r="X176">
        <v>4.51</v>
      </c>
      <c r="Y176">
        <v>0</v>
      </c>
      <c r="Z176">
        <v>4</v>
      </c>
      <c r="AA176" t="s">
        <v>6921</v>
      </c>
      <c r="AB176">
        <v>1</v>
      </c>
      <c r="AC176">
        <v>8</v>
      </c>
      <c r="AD176">
        <v>2.939142857142858</v>
      </c>
      <c r="AF176" t="s">
        <v>6953</v>
      </c>
      <c r="AI176">
        <v>0</v>
      </c>
      <c r="AJ176">
        <v>0</v>
      </c>
      <c r="AK176" t="s">
        <v>6979</v>
      </c>
      <c r="AL176" t="s">
        <v>6979</v>
      </c>
    </row>
    <row r="177" spans="1:38">
      <c r="A177" t="s">
        <v>6458</v>
      </c>
      <c r="B177" t="s">
        <v>6165</v>
      </c>
      <c r="C177" t="s">
        <v>6168</v>
      </c>
      <c r="D177">
        <v>55</v>
      </c>
      <c r="E177" t="s">
        <v>6169</v>
      </c>
      <c r="F177">
        <v>7.26</v>
      </c>
      <c r="G177">
        <v>0.65</v>
      </c>
      <c r="H177">
        <v>2</v>
      </c>
      <c r="I177" t="s">
        <v>6566</v>
      </c>
      <c r="K177" t="s">
        <v>6590</v>
      </c>
      <c r="L177" t="s">
        <v>6591</v>
      </c>
      <c r="M177" t="s">
        <v>6604</v>
      </c>
      <c r="N177">
        <v>9</v>
      </c>
      <c r="O177" t="s">
        <v>6649</v>
      </c>
      <c r="P177" t="s">
        <v>6816</v>
      </c>
      <c r="Q177">
        <v>3</v>
      </c>
      <c r="R177">
        <v>2</v>
      </c>
      <c r="S177">
        <v>7.49</v>
      </c>
      <c r="T177">
        <v>10.34</v>
      </c>
      <c r="U177">
        <v>494.63</v>
      </c>
      <c r="V177">
        <v>66.76000000000001</v>
      </c>
      <c r="W177">
        <v>9.01</v>
      </c>
      <c r="X177">
        <v>4.5</v>
      </c>
      <c r="Y177">
        <v>0</v>
      </c>
      <c r="Z177">
        <v>4</v>
      </c>
      <c r="AA177" t="s">
        <v>6921</v>
      </c>
      <c r="AB177">
        <v>1</v>
      </c>
      <c r="AC177">
        <v>12</v>
      </c>
      <c r="AD177">
        <v>2.538357142857143</v>
      </c>
      <c r="AF177" t="s">
        <v>6953</v>
      </c>
      <c r="AI177">
        <v>0</v>
      </c>
      <c r="AJ177">
        <v>0</v>
      </c>
      <c r="AK177" t="s">
        <v>6979</v>
      </c>
      <c r="AL177" t="s">
        <v>6979</v>
      </c>
    </row>
    <row r="178" spans="1:38">
      <c r="A178" t="s">
        <v>6459</v>
      </c>
      <c r="B178" t="s">
        <v>6165</v>
      </c>
      <c r="C178" t="s">
        <v>6168</v>
      </c>
      <c r="D178">
        <v>56.57</v>
      </c>
      <c r="E178" t="s">
        <v>6169</v>
      </c>
      <c r="F178">
        <v>7.25</v>
      </c>
      <c r="G178">
        <v>0.28</v>
      </c>
      <c r="H178">
        <v>2</v>
      </c>
      <c r="I178" t="s">
        <v>6564</v>
      </c>
      <c r="K178" t="s">
        <v>6590</v>
      </c>
      <c r="L178" t="s">
        <v>6591</v>
      </c>
      <c r="M178" t="s">
        <v>6629</v>
      </c>
      <c r="N178">
        <v>9</v>
      </c>
      <c r="O178" t="s">
        <v>6680</v>
      </c>
      <c r="P178" t="s">
        <v>6817</v>
      </c>
      <c r="Q178">
        <v>8</v>
      </c>
      <c r="R178">
        <v>4</v>
      </c>
      <c r="S178">
        <v>1.17</v>
      </c>
      <c r="T178">
        <v>3.78</v>
      </c>
      <c r="U178">
        <v>607.6799999999999</v>
      </c>
      <c r="V178">
        <v>159.46</v>
      </c>
      <c r="W178">
        <v>5.32</v>
      </c>
      <c r="X178">
        <v>4.76</v>
      </c>
      <c r="Y178">
        <v>0</v>
      </c>
      <c r="Z178">
        <v>3</v>
      </c>
      <c r="AA178" t="s">
        <v>6921</v>
      </c>
      <c r="AB178">
        <v>2</v>
      </c>
      <c r="AC178">
        <v>13</v>
      </c>
      <c r="AD178">
        <v>2.61</v>
      </c>
      <c r="AF178" t="s">
        <v>6953</v>
      </c>
      <c r="AI178">
        <v>0</v>
      </c>
      <c r="AJ178">
        <v>0</v>
      </c>
      <c r="AK178" t="s">
        <v>7005</v>
      </c>
      <c r="AL178" t="s">
        <v>7005</v>
      </c>
    </row>
    <row r="179" spans="1:38">
      <c r="A179" t="s">
        <v>6460</v>
      </c>
      <c r="B179" t="s">
        <v>6165</v>
      </c>
      <c r="C179" t="s">
        <v>6168</v>
      </c>
      <c r="D179">
        <v>59.86</v>
      </c>
      <c r="E179" t="s">
        <v>6169</v>
      </c>
      <c r="F179">
        <v>7.22</v>
      </c>
      <c r="G179">
        <v>0.26</v>
      </c>
      <c r="H179">
        <v>2</v>
      </c>
      <c r="I179" t="s">
        <v>6564</v>
      </c>
      <c r="K179" t="s">
        <v>6590</v>
      </c>
      <c r="L179" t="s">
        <v>6591</v>
      </c>
      <c r="M179" t="s">
        <v>6629</v>
      </c>
      <c r="N179">
        <v>9</v>
      </c>
      <c r="O179" t="s">
        <v>6680</v>
      </c>
      <c r="P179" t="s">
        <v>6818</v>
      </c>
      <c r="Q179">
        <v>9</v>
      </c>
      <c r="R179">
        <v>3</v>
      </c>
      <c r="S179">
        <v>3.94</v>
      </c>
      <c r="T179">
        <v>3.94</v>
      </c>
      <c r="U179">
        <v>621.71</v>
      </c>
      <c r="V179">
        <v>148.46</v>
      </c>
      <c r="W179">
        <v>5.41</v>
      </c>
      <c r="X179">
        <v>10.13</v>
      </c>
      <c r="Y179">
        <v>0</v>
      </c>
      <c r="Z179">
        <v>3</v>
      </c>
      <c r="AA179" t="s">
        <v>6921</v>
      </c>
      <c r="AB179">
        <v>2</v>
      </c>
      <c r="AC179">
        <v>13</v>
      </c>
      <c r="AD179">
        <v>1.726666666666667</v>
      </c>
      <c r="AF179" t="s">
        <v>6952</v>
      </c>
      <c r="AI179">
        <v>0</v>
      </c>
      <c r="AJ179">
        <v>0</v>
      </c>
      <c r="AK179" t="s">
        <v>7005</v>
      </c>
      <c r="AL179" t="s">
        <v>7005</v>
      </c>
    </row>
    <row r="180" spans="1:38">
      <c r="A180" t="s">
        <v>6461</v>
      </c>
      <c r="B180" t="s">
        <v>6165</v>
      </c>
      <c r="C180" t="s">
        <v>6168</v>
      </c>
      <c r="D180">
        <v>60</v>
      </c>
      <c r="E180" t="s">
        <v>6169</v>
      </c>
      <c r="F180">
        <v>7.22</v>
      </c>
      <c r="G180">
        <v>0.5</v>
      </c>
      <c r="H180">
        <v>2</v>
      </c>
      <c r="I180" t="s">
        <v>6566</v>
      </c>
      <c r="K180" t="s">
        <v>6590</v>
      </c>
      <c r="M180" t="s">
        <v>6631</v>
      </c>
      <c r="N180">
        <v>8</v>
      </c>
      <c r="O180" t="s">
        <v>6682</v>
      </c>
      <c r="P180" t="s">
        <v>6819</v>
      </c>
      <c r="Q180">
        <v>8</v>
      </c>
      <c r="R180">
        <v>3</v>
      </c>
      <c r="S180">
        <v>4.48</v>
      </c>
      <c r="T180">
        <v>6.11</v>
      </c>
      <c r="U180">
        <v>510.09</v>
      </c>
      <c r="V180">
        <v>89.44</v>
      </c>
      <c r="W180">
        <v>4.14</v>
      </c>
      <c r="X180">
        <v>10.06</v>
      </c>
      <c r="Y180">
        <v>8.92</v>
      </c>
      <c r="Z180">
        <v>3</v>
      </c>
      <c r="AA180" t="s">
        <v>6921</v>
      </c>
      <c r="AB180">
        <v>1</v>
      </c>
      <c r="AC180">
        <v>10</v>
      </c>
      <c r="AD180">
        <v>1.706666666666667</v>
      </c>
      <c r="AF180" t="s">
        <v>6954</v>
      </c>
      <c r="AI180">
        <v>0</v>
      </c>
      <c r="AJ180">
        <v>0</v>
      </c>
      <c r="AK180" t="s">
        <v>7007</v>
      </c>
      <c r="AL180" t="s">
        <v>7007</v>
      </c>
    </row>
    <row r="181" spans="1:38">
      <c r="A181" t="s">
        <v>6462</v>
      </c>
      <c r="B181" t="s">
        <v>6165</v>
      </c>
      <c r="C181" t="s">
        <v>6168</v>
      </c>
      <c r="D181">
        <v>60</v>
      </c>
      <c r="E181" t="s">
        <v>6169</v>
      </c>
      <c r="F181">
        <v>7.22</v>
      </c>
      <c r="G181">
        <v>0.5600000000000001</v>
      </c>
      <c r="H181">
        <v>2</v>
      </c>
      <c r="I181" t="s">
        <v>6566</v>
      </c>
      <c r="K181" t="s">
        <v>6590</v>
      </c>
      <c r="L181" t="s">
        <v>6591</v>
      </c>
      <c r="M181" t="s">
        <v>6623</v>
      </c>
      <c r="N181">
        <v>9</v>
      </c>
      <c r="O181" t="s">
        <v>6669</v>
      </c>
      <c r="P181" t="s">
        <v>6820</v>
      </c>
      <c r="Q181">
        <v>4</v>
      </c>
      <c r="R181">
        <v>1</v>
      </c>
      <c r="S181">
        <v>5.74</v>
      </c>
      <c r="T181">
        <v>6.98</v>
      </c>
      <c r="U181">
        <v>467.61</v>
      </c>
      <c r="V181">
        <v>45.84</v>
      </c>
      <c r="W181">
        <v>7.41</v>
      </c>
      <c r="X181">
        <v>9.220000000000001</v>
      </c>
      <c r="Y181">
        <v>8.619999999999999</v>
      </c>
      <c r="Z181">
        <v>4</v>
      </c>
      <c r="AA181" t="s">
        <v>6921</v>
      </c>
      <c r="AB181">
        <v>1</v>
      </c>
      <c r="AC181">
        <v>8</v>
      </c>
      <c r="AD181">
        <v>2.754690476190476</v>
      </c>
      <c r="AF181" t="s">
        <v>6954</v>
      </c>
      <c r="AI181">
        <v>0</v>
      </c>
      <c r="AJ181">
        <v>0</v>
      </c>
      <c r="AK181" t="s">
        <v>6995</v>
      </c>
      <c r="AL181" t="s">
        <v>6995</v>
      </c>
    </row>
    <row r="182" spans="1:38">
      <c r="A182" t="s">
        <v>6463</v>
      </c>
      <c r="B182" t="s">
        <v>6165</v>
      </c>
      <c r="C182" t="s">
        <v>6168</v>
      </c>
      <c r="D182">
        <v>60</v>
      </c>
      <c r="E182" t="s">
        <v>6169</v>
      </c>
      <c r="F182">
        <v>7.22</v>
      </c>
      <c r="G182">
        <v>0.51</v>
      </c>
      <c r="H182">
        <v>2</v>
      </c>
      <c r="I182" t="s">
        <v>6566</v>
      </c>
      <c r="K182" t="s">
        <v>6590</v>
      </c>
      <c r="L182" t="s">
        <v>6591</v>
      </c>
      <c r="M182" t="s">
        <v>6604</v>
      </c>
      <c r="N182">
        <v>9</v>
      </c>
      <c r="O182" t="s">
        <v>6649</v>
      </c>
      <c r="P182" t="s">
        <v>6821</v>
      </c>
      <c r="Q182">
        <v>3</v>
      </c>
      <c r="R182">
        <v>2</v>
      </c>
      <c r="S182">
        <v>4.14</v>
      </c>
      <c r="T182">
        <v>7</v>
      </c>
      <c r="U182">
        <v>422.48</v>
      </c>
      <c r="V182">
        <v>66.76000000000001</v>
      </c>
      <c r="W182">
        <v>6.98</v>
      </c>
      <c r="X182">
        <v>4.49</v>
      </c>
      <c r="Y182">
        <v>0</v>
      </c>
      <c r="Z182">
        <v>4</v>
      </c>
      <c r="AA182" t="s">
        <v>6921</v>
      </c>
      <c r="AB182">
        <v>1</v>
      </c>
      <c r="AC182">
        <v>6</v>
      </c>
      <c r="AD182">
        <v>3.053714285714285</v>
      </c>
      <c r="AF182" t="s">
        <v>6953</v>
      </c>
      <c r="AI182">
        <v>0</v>
      </c>
      <c r="AJ182">
        <v>0</v>
      </c>
      <c r="AK182" t="s">
        <v>6979</v>
      </c>
      <c r="AL182" t="s">
        <v>6979</v>
      </c>
    </row>
    <row r="183" spans="1:38">
      <c r="A183" t="s">
        <v>6464</v>
      </c>
      <c r="B183" t="s">
        <v>6165</v>
      </c>
      <c r="C183" t="s">
        <v>6168</v>
      </c>
      <c r="D183">
        <v>65</v>
      </c>
      <c r="E183" t="s">
        <v>6169</v>
      </c>
      <c r="F183">
        <v>7.19</v>
      </c>
      <c r="G183">
        <v>0.53</v>
      </c>
      <c r="H183">
        <v>2</v>
      </c>
      <c r="I183" t="s">
        <v>6566</v>
      </c>
      <c r="K183" t="s">
        <v>6590</v>
      </c>
      <c r="L183" t="s">
        <v>6591</v>
      </c>
      <c r="M183" t="s">
        <v>6622</v>
      </c>
      <c r="N183">
        <v>9</v>
      </c>
      <c r="O183" t="s">
        <v>6668</v>
      </c>
      <c r="P183" t="s">
        <v>6822</v>
      </c>
      <c r="Q183">
        <v>3</v>
      </c>
      <c r="R183">
        <v>2</v>
      </c>
      <c r="S183">
        <v>2.98</v>
      </c>
      <c r="T183">
        <v>2.99</v>
      </c>
      <c r="U183">
        <v>282.34</v>
      </c>
      <c r="V183">
        <v>49.69</v>
      </c>
      <c r="W183">
        <v>4.12</v>
      </c>
      <c r="X183">
        <v>9.710000000000001</v>
      </c>
      <c r="Y183">
        <v>0</v>
      </c>
      <c r="Z183">
        <v>2</v>
      </c>
      <c r="AA183" t="s">
        <v>6921</v>
      </c>
      <c r="AB183">
        <v>0</v>
      </c>
      <c r="AC183">
        <v>1</v>
      </c>
      <c r="AD183">
        <v>5.01</v>
      </c>
      <c r="AF183" t="s">
        <v>6952</v>
      </c>
      <c r="AI183">
        <v>0</v>
      </c>
      <c r="AJ183">
        <v>0</v>
      </c>
      <c r="AK183" t="s">
        <v>6994</v>
      </c>
      <c r="AL183" t="s">
        <v>6994</v>
      </c>
    </row>
    <row r="184" spans="1:38">
      <c r="A184" t="s">
        <v>6465</v>
      </c>
      <c r="B184" t="s">
        <v>6165</v>
      </c>
      <c r="C184" t="s">
        <v>6168</v>
      </c>
      <c r="D184">
        <v>70</v>
      </c>
      <c r="E184" t="s">
        <v>6169</v>
      </c>
      <c r="F184">
        <v>7.16</v>
      </c>
      <c r="G184">
        <v>0.46</v>
      </c>
      <c r="H184">
        <v>2</v>
      </c>
      <c r="I184" t="s">
        <v>6564</v>
      </c>
      <c r="K184" t="s">
        <v>6590</v>
      </c>
      <c r="M184" t="s">
        <v>6605</v>
      </c>
      <c r="N184">
        <v>8</v>
      </c>
      <c r="O184" t="s">
        <v>6650</v>
      </c>
      <c r="P184" t="s">
        <v>6823</v>
      </c>
      <c r="Q184">
        <v>4</v>
      </c>
      <c r="R184">
        <v>1</v>
      </c>
      <c r="S184">
        <v>6.53</v>
      </c>
      <c r="T184">
        <v>6.55</v>
      </c>
      <c r="U184">
        <v>409.53</v>
      </c>
      <c r="V184">
        <v>49.25</v>
      </c>
      <c r="W184">
        <v>6.24</v>
      </c>
      <c r="X184">
        <v>9.050000000000001</v>
      </c>
      <c r="Y184">
        <v>5.95</v>
      </c>
      <c r="Z184">
        <v>4</v>
      </c>
      <c r="AA184" t="s">
        <v>6921</v>
      </c>
      <c r="AB184">
        <v>1</v>
      </c>
      <c r="AC184">
        <v>7</v>
      </c>
      <c r="AD184">
        <v>3.479547619047619</v>
      </c>
      <c r="AF184" t="s">
        <v>6952</v>
      </c>
      <c r="AI184">
        <v>0</v>
      </c>
      <c r="AJ184">
        <v>0</v>
      </c>
      <c r="AK184" t="s">
        <v>6980</v>
      </c>
      <c r="AL184" t="s">
        <v>6980</v>
      </c>
    </row>
    <row r="185" spans="1:38">
      <c r="A185" t="s">
        <v>6466</v>
      </c>
      <c r="B185" t="s">
        <v>6165</v>
      </c>
      <c r="C185" t="s">
        <v>6168</v>
      </c>
      <c r="D185">
        <v>71.09999999999999</v>
      </c>
      <c r="E185" t="s">
        <v>6169</v>
      </c>
      <c r="F185">
        <v>7.15</v>
      </c>
      <c r="G185">
        <v>0.19</v>
      </c>
      <c r="H185">
        <v>2</v>
      </c>
      <c r="I185" t="s">
        <v>6564</v>
      </c>
      <c r="K185" t="s">
        <v>6590</v>
      </c>
      <c r="L185" t="s">
        <v>6591</v>
      </c>
      <c r="M185" t="s">
        <v>6629</v>
      </c>
      <c r="N185">
        <v>9</v>
      </c>
      <c r="O185" t="s">
        <v>6680</v>
      </c>
      <c r="P185" t="s">
        <v>6824</v>
      </c>
      <c r="Q185">
        <v>9</v>
      </c>
      <c r="R185">
        <v>3</v>
      </c>
      <c r="S185">
        <v>4.37</v>
      </c>
      <c r="T185">
        <v>4.38</v>
      </c>
      <c r="U185">
        <v>621.71</v>
      </c>
      <c r="V185">
        <v>148.46</v>
      </c>
      <c r="W185">
        <v>5.41</v>
      </c>
      <c r="X185">
        <v>10.13</v>
      </c>
      <c r="Y185">
        <v>0</v>
      </c>
      <c r="Z185">
        <v>3</v>
      </c>
      <c r="AA185" t="s">
        <v>6921</v>
      </c>
      <c r="AB185">
        <v>2</v>
      </c>
      <c r="AC185">
        <v>13</v>
      </c>
      <c r="AD185">
        <v>1.476666666666667</v>
      </c>
      <c r="AF185" t="s">
        <v>6952</v>
      </c>
      <c r="AI185">
        <v>0</v>
      </c>
      <c r="AJ185">
        <v>0</v>
      </c>
      <c r="AK185" t="s">
        <v>7005</v>
      </c>
      <c r="AL185" t="s">
        <v>7005</v>
      </c>
    </row>
    <row r="186" spans="1:38">
      <c r="A186" t="s">
        <v>6467</v>
      </c>
      <c r="B186" t="s">
        <v>6165</v>
      </c>
      <c r="C186" t="s">
        <v>6168</v>
      </c>
      <c r="D186">
        <v>72</v>
      </c>
      <c r="E186" t="s">
        <v>6169</v>
      </c>
      <c r="F186">
        <v>7.14</v>
      </c>
      <c r="G186">
        <v>0.79</v>
      </c>
      <c r="H186">
        <v>7</v>
      </c>
      <c r="I186" t="s">
        <v>6570</v>
      </c>
      <c r="K186" t="s">
        <v>6590</v>
      </c>
      <c r="L186" t="s">
        <v>6591</v>
      </c>
      <c r="M186" t="s">
        <v>6628</v>
      </c>
      <c r="N186">
        <v>9</v>
      </c>
      <c r="O186" t="s">
        <v>6678</v>
      </c>
      <c r="P186" t="s">
        <v>6825</v>
      </c>
      <c r="Q186">
        <v>8</v>
      </c>
      <c r="R186">
        <v>6</v>
      </c>
      <c r="S186">
        <v>1.54</v>
      </c>
      <c r="T186">
        <v>5.05</v>
      </c>
      <c r="U186">
        <v>921.23</v>
      </c>
      <c r="V186">
        <v>184.7</v>
      </c>
      <c r="W186">
        <v>7.64</v>
      </c>
      <c r="X186">
        <v>3.51</v>
      </c>
      <c r="Y186">
        <v>0.88</v>
      </c>
      <c r="Z186">
        <v>1</v>
      </c>
      <c r="AA186" t="s">
        <v>6921</v>
      </c>
      <c r="AB186">
        <v>3</v>
      </c>
      <c r="AC186">
        <v>11</v>
      </c>
      <c r="AD186">
        <v>2</v>
      </c>
      <c r="AF186" t="s">
        <v>6953</v>
      </c>
      <c r="AI186">
        <v>0</v>
      </c>
      <c r="AJ186">
        <v>0</v>
      </c>
      <c r="AK186" t="s">
        <v>7003</v>
      </c>
      <c r="AL186" t="s">
        <v>7003</v>
      </c>
    </row>
    <row r="187" spans="1:38">
      <c r="A187" t="s">
        <v>6468</v>
      </c>
      <c r="B187" t="s">
        <v>6165</v>
      </c>
      <c r="C187" t="s">
        <v>6168</v>
      </c>
      <c r="D187">
        <v>75</v>
      </c>
      <c r="E187" t="s">
        <v>6169</v>
      </c>
      <c r="F187">
        <v>7.12</v>
      </c>
      <c r="G187">
        <v>0.17</v>
      </c>
      <c r="H187">
        <v>2</v>
      </c>
      <c r="I187" t="s">
        <v>6566</v>
      </c>
      <c r="K187" t="s">
        <v>6590</v>
      </c>
      <c r="L187" t="s">
        <v>6591</v>
      </c>
      <c r="M187" t="s">
        <v>6623</v>
      </c>
      <c r="N187">
        <v>9</v>
      </c>
      <c r="O187" t="s">
        <v>6669</v>
      </c>
      <c r="P187" t="s">
        <v>6826</v>
      </c>
      <c r="Q187">
        <v>5</v>
      </c>
      <c r="R187">
        <v>2</v>
      </c>
      <c r="S187">
        <v>5.09</v>
      </c>
      <c r="T187">
        <v>6.34</v>
      </c>
      <c r="U187">
        <v>483.61</v>
      </c>
      <c r="V187">
        <v>66.06999999999999</v>
      </c>
      <c r="W187">
        <v>7.12</v>
      </c>
      <c r="X187">
        <v>9.210000000000001</v>
      </c>
      <c r="Y187">
        <v>8.619999999999999</v>
      </c>
      <c r="Z187">
        <v>4</v>
      </c>
      <c r="AA187" t="s">
        <v>6921</v>
      </c>
      <c r="AB187">
        <v>1</v>
      </c>
      <c r="AC187">
        <v>8</v>
      </c>
      <c r="AD187">
        <v>2.307071428571429</v>
      </c>
      <c r="AF187" t="s">
        <v>6954</v>
      </c>
      <c r="AI187">
        <v>0</v>
      </c>
      <c r="AJ187">
        <v>0</v>
      </c>
      <c r="AK187" t="s">
        <v>6995</v>
      </c>
      <c r="AL187" t="s">
        <v>6995</v>
      </c>
    </row>
    <row r="188" spans="1:38">
      <c r="A188" t="s">
        <v>6469</v>
      </c>
      <c r="B188" t="s">
        <v>6165</v>
      </c>
      <c r="C188" t="s">
        <v>6168</v>
      </c>
      <c r="D188">
        <v>75</v>
      </c>
      <c r="E188" t="s">
        <v>6169</v>
      </c>
      <c r="F188">
        <v>7.12</v>
      </c>
      <c r="G188">
        <v>0</v>
      </c>
      <c r="H188">
        <v>1</v>
      </c>
      <c r="I188" t="s">
        <v>6564</v>
      </c>
      <c r="K188" t="s">
        <v>6590</v>
      </c>
      <c r="M188" t="s">
        <v>6606</v>
      </c>
      <c r="N188">
        <v>8</v>
      </c>
      <c r="O188" t="s">
        <v>6651</v>
      </c>
      <c r="P188" t="s">
        <v>6827</v>
      </c>
      <c r="Q188">
        <v>3</v>
      </c>
      <c r="R188">
        <v>4</v>
      </c>
      <c r="S188">
        <v>7.34</v>
      </c>
      <c r="T188">
        <v>7.34</v>
      </c>
      <c r="U188">
        <v>503.64</v>
      </c>
      <c r="V188">
        <v>76.48</v>
      </c>
      <c r="W188">
        <v>6.89</v>
      </c>
      <c r="X188">
        <v>9.83</v>
      </c>
      <c r="Y188">
        <v>0</v>
      </c>
      <c r="Z188">
        <v>4</v>
      </c>
      <c r="AA188" t="s">
        <v>6921</v>
      </c>
      <c r="AB188">
        <v>2</v>
      </c>
      <c r="AC188">
        <v>1</v>
      </c>
      <c r="AD188">
        <v>2</v>
      </c>
      <c r="AF188" t="s">
        <v>6952</v>
      </c>
      <c r="AI188">
        <v>0</v>
      </c>
      <c r="AJ188">
        <v>0</v>
      </c>
      <c r="AK188" t="s">
        <v>6981</v>
      </c>
      <c r="AL188" t="s">
        <v>6981</v>
      </c>
    </row>
    <row r="189" spans="1:38">
      <c r="A189" t="s">
        <v>6470</v>
      </c>
      <c r="B189" t="s">
        <v>6165</v>
      </c>
      <c r="C189" t="s">
        <v>6168</v>
      </c>
      <c r="D189">
        <v>80.52</v>
      </c>
      <c r="E189" t="s">
        <v>6169</v>
      </c>
      <c r="F189">
        <v>7.09</v>
      </c>
      <c r="G189">
        <v>0.6899999999999999</v>
      </c>
      <c r="H189">
        <v>2</v>
      </c>
      <c r="I189" t="s">
        <v>6566</v>
      </c>
      <c r="K189" t="s">
        <v>6590</v>
      </c>
      <c r="L189" t="s">
        <v>6591</v>
      </c>
      <c r="M189" t="s">
        <v>6629</v>
      </c>
      <c r="N189">
        <v>9</v>
      </c>
      <c r="O189" t="s">
        <v>6680</v>
      </c>
      <c r="P189" t="s">
        <v>6828</v>
      </c>
      <c r="Q189">
        <v>7</v>
      </c>
      <c r="R189">
        <v>3</v>
      </c>
      <c r="S189">
        <v>1.77</v>
      </c>
      <c r="T189">
        <v>4.38</v>
      </c>
      <c r="U189">
        <v>605.71</v>
      </c>
      <c r="V189">
        <v>139.23</v>
      </c>
      <c r="W189">
        <v>5.92</v>
      </c>
      <c r="X189">
        <v>4.77</v>
      </c>
      <c r="Y189">
        <v>0.9</v>
      </c>
      <c r="Z189">
        <v>3</v>
      </c>
      <c r="AA189" t="s">
        <v>6921</v>
      </c>
      <c r="AB189">
        <v>2</v>
      </c>
      <c r="AC189">
        <v>13</v>
      </c>
      <c r="AD189">
        <v>2.476666666666667</v>
      </c>
      <c r="AF189" t="s">
        <v>6953</v>
      </c>
      <c r="AI189">
        <v>0</v>
      </c>
      <c r="AJ189">
        <v>0</v>
      </c>
      <c r="AK189" t="s">
        <v>7005</v>
      </c>
      <c r="AL189" t="s">
        <v>7005</v>
      </c>
    </row>
    <row r="190" spans="1:38">
      <c r="A190" t="s">
        <v>6471</v>
      </c>
      <c r="B190" t="s">
        <v>6165</v>
      </c>
      <c r="C190" t="s">
        <v>6168</v>
      </c>
      <c r="D190">
        <v>81.36</v>
      </c>
      <c r="E190" t="s">
        <v>6169</v>
      </c>
      <c r="F190">
        <v>7.09</v>
      </c>
      <c r="G190">
        <v>0.6899999999999999</v>
      </c>
      <c r="H190">
        <v>2</v>
      </c>
      <c r="I190" t="s">
        <v>6564</v>
      </c>
      <c r="K190" t="s">
        <v>6590</v>
      </c>
      <c r="L190" t="s">
        <v>6591</v>
      </c>
      <c r="M190" t="s">
        <v>6629</v>
      </c>
      <c r="N190">
        <v>9</v>
      </c>
      <c r="O190" t="s">
        <v>6680</v>
      </c>
      <c r="P190" t="s">
        <v>6829</v>
      </c>
      <c r="Q190">
        <v>8</v>
      </c>
      <c r="R190">
        <v>4</v>
      </c>
      <c r="S190">
        <v>0.72</v>
      </c>
      <c r="T190">
        <v>3.35</v>
      </c>
      <c r="U190">
        <v>607.6799999999999</v>
      </c>
      <c r="V190">
        <v>159.46</v>
      </c>
      <c r="W190">
        <v>5.32</v>
      </c>
      <c r="X190">
        <v>4.77</v>
      </c>
      <c r="Y190">
        <v>0.9</v>
      </c>
      <c r="Z190">
        <v>3</v>
      </c>
      <c r="AA190" t="s">
        <v>6921</v>
      </c>
      <c r="AB190">
        <v>2</v>
      </c>
      <c r="AC190">
        <v>13</v>
      </c>
      <c r="AD190">
        <v>2.825</v>
      </c>
      <c r="AF190" t="s">
        <v>6953</v>
      </c>
      <c r="AI190">
        <v>0</v>
      </c>
      <c r="AJ190">
        <v>0</v>
      </c>
      <c r="AK190" t="s">
        <v>7005</v>
      </c>
      <c r="AL190" t="s">
        <v>7005</v>
      </c>
    </row>
    <row r="191" spans="1:38">
      <c r="A191" t="s">
        <v>6472</v>
      </c>
      <c r="B191" t="s">
        <v>6165</v>
      </c>
      <c r="C191" t="s">
        <v>6168</v>
      </c>
      <c r="D191">
        <v>88</v>
      </c>
      <c r="E191" t="s">
        <v>6169</v>
      </c>
      <c r="F191">
        <v>7.06</v>
      </c>
      <c r="G191">
        <v>0</v>
      </c>
      <c r="H191">
        <v>1</v>
      </c>
      <c r="I191" t="s">
        <v>6564</v>
      </c>
      <c r="K191" t="s">
        <v>6590</v>
      </c>
      <c r="L191" t="s">
        <v>6591</v>
      </c>
      <c r="M191" t="s">
        <v>6616</v>
      </c>
      <c r="N191">
        <v>9</v>
      </c>
      <c r="O191" t="s">
        <v>6661</v>
      </c>
      <c r="P191" t="s">
        <v>6830</v>
      </c>
      <c r="Q191">
        <v>5</v>
      </c>
      <c r="R191">
        <v>2</v>
      </c>
      <c r="S191">
        <v>2.82</v>
      </c>
      <c r="T191">
        <v>4.01</v>
      </c>
      <c r="U191">
        <v>472.59</v>
      </c>
      <c r="V191">
        <v>73.23999999999999</v>
      </c>
      <c r="W191">
        <v>5.3</v>
      </c>
      <c r="X191">
        <v>9.98</v>
      </c>
      <c r="Y191">
        <v>8.56</v>
      </c>
      <c r="Z191">
        <v>3</v>
      </c>
      <c r="AA191" t="s">
        <v>6921</v>
      </c>
      <c r="AB191">
        <v>1</v>
      </c>
      <c r="AC191">
        <v>6</v>
      </c>
      <c r="AD191">
        <v>3.500785714285715</v>
      </c>
      <c r="AF191" t="s">
        <v>6954</v>
      </c>
      <c r="AI191">
        <v>0</v>
      </c>
      <c r="AJ191">
        <v>0</v>
      </c>
      <c r="AK191" t="s">
        <v>6987</v>
      </c>
      <c r="AL191" t="s">
        <v>6987</v>
      </c>
    </row>
    <row r="192" spans="1:38">
      <c r="A192" t="s">
        <v>6473</v>
      </c>
      <c r="B192" t="s">
        <v>6165</v>
      </c>
      <c r="C192" t="s">
        <v>6168</v>
      </c>
      <c r="D192">
        <v>92.26000000000001</v>
      </c>
      <c r="E192" t="s">
        <v>6169</v>
      </c>
      <c r="F192">
        <v>7.04</v>
      </c>
      <c r="G192">
        <v>0.65</v>
      </c>
      <c r="H192">
        <v>2</v>
      </c>
      <c r="I192" t="s">
        <v>6566</v>
      </c>
      <c r="K192" t="s">
        <v>6590</v>
      </c>
      <c r="L192" t="s">
        <v>6591</v>
      </c>
      <c r="M192" t="s">
        <v>6629</v>
      </c>
      <c r="N192">
        <v>9</v>
      </c>
      <c r="O192" t="s">
        <v>6680</v>
      </c>
      <c r="P192" t="s">
        <v>6831</v>
      </c>
      <c r="Q192">
        <v>7</v>
      </c>
      <c r="R192">
        <v>3</v>
      </c>
      <c r="S192">
        <v>1.49</v>
      </c>
      <c r="T192">
        <v>4.1</v>
      </c>
      <c r="U192">
        <v>609.67</v>
      </c>
      <c r="V192">
        <v>139.23</v>
      </c>
      <c r="W192">
        <v>5.75</v>
      </c>
      <c r="X192">
        <v>4.77</v>
      </c>
      <c r="Y192">
        <v>0.9</v>
      </c>
      <c r="Z192">
        <v>3</v>
      </c>
      <c r="AA192" t="s">
        <v>6921</v>
      </c>
      <c r="AB192">
        <v>2</v>
      </c>
      <c r="AC192">
        <v>13</v>
      </c>
      <c r="AD192">
        <v>2.616666666666667</v>
      </c>
      <c r="AF192" t="s">
        <v>6953</v>
      </c>
      <c r="AI192">
        <v>0</v>
      </c>
      <c r="AJ192">
        <v>0</v>
      </c>
      <c r="AK192" t="s">
        <v>7005</v>
      </c>
      <c r="AL192" t="s">
        <v>7005</v>
      </c>
    </row>
    <row r="193" spans="1:38">
      <c r="A193" t="s">
        <v>6474</v>
      </c>
      <c r="B193" t="s">
        <v>6165</v>
      </c>
      <c r="C193" t="s">
        <v>6168</v>
      </c>
      <c r="D193">
        <v>94</v>
      </c>
      <c r="E193" t="s">
        <v>6169</v>
      </c>
      <c r="F193">
        <v>7.03</v>
      </c>
      <c r="G193">
        <v>0.65</v>
      </c>
      <c r="H193">
        <v>4</v>
      </c>
      <c r="I193" t="s">
        <v>6567</v>
      </c>
      <c r="K193" t="s">
        <v>6590</v>
      </c>
      <c r="L193" t="s">
        <v>6591</v>
      </c>
      <c r="M193" t="s">
        <v>6628</v>
      </c>
      <c r="N193">
        <v>9</v>
      </c>
      <c r="O193" t="s">
        <v>6678</v>
      </c>
      <c r="P193" t="s">
        <v>6832</v>
      </c>
      <c r="Q193">
        <v>8</v>
      </c>
      <c r="R193">
        <v>5</v>
      </c>
      <c r="S193">
        <v>3.73</v>
      </c>
      <c r="T193">
        <v>6.34</v>
      </c>
      <c r="U193">
        <v>893.1799999999999</v>
      </c>
      <c r="V193">
        <v>173.7</v>
      </c>
      <c r="W193">
        <v>8.109999999999999</v>
      </c>
      <c r="X193">
        <v>4.76</v>
      </c>
      <c r="Y193">
        <v>0.82</v>
      </c>
      <c r="Z193">
        <v>1</v>
      </c>
      <c r="AA193" t="s">
        <v>6921</v>
      </c>
      <c r="AB193">
        <v>2</v>
      </c>
      <c r="AC193">
        <v>9</v>
      </c>
      <c r="AD193">
        <v>1.135</v>
      </c>
      <c r="AF193" t="s">
        <v>6953</v>
      </c>
      <c r="AI193">
        <v>0</v>
      </c>
      <c r="AJ193">
        <v>0</v>
      </c>
      <c r="AK193" t="s">
        <v>7003</v>
      </c>
      <c r="AL193" t="s">
        <v>7003</v>
      </c>
    </row>
    <row r="194" spans="1:38">
      <c r="A194" t="s">
        <v>6475</v>
      </c>
      <c r="B194" t="s">
        <v>6165</v>
      </c>
      <c r="C194" t="s">
        <v>6168</v>
      </c>
      <c r="D194">
        <v>100</v>
      </c>
      <c r="E194" t="s">
        <v>6169</v>
      </c>
      <c r="F194">
        <v>7</v>
      </c>
      <c r="G194">
        <v>0.6</v>
      </c>
      <c r="H194">
        <v>2</v>
      </c>
      <c r="I194" t="s">
        <v>6564</v>
      </c>
      <c r="K194" t="s">
        <v>6590</v>
      </c>
      <c r="L194" t="s">
        <v>6591</v>
      </c>
      <c r="M194" t="s">
        <v>6592</v>
      </c>
      <c r="N194">
        <v>9</v>
      </c>
      <c r="O194" t="s">
        <v>6648</v>
      </c>
      <c r="P194" t="s">
        <v>6833</v>
      </c>
      <c r="Q194">
        <v>4</v>
      </c>
      <c r="R194">
        <v>2</v>
      </c>
      <c r="S194">
        <v>3.95</v>
      </c>
      <c r="T194">
        <v>7.07</v>
      </c>
      <c r="U194">
        <v>479.45</v>
      </c>
      <c r="V194">
        <v>79.65000000000001</v>
      </c>
      <c r="W194">
        <v>7.08</v>
      </c>
      <c r="X194">
        <v>4.3</v>
      </c>
      <c r="Y194">
        <v>8.57</v>
      </c>
      <c r="Z194">
        <v>4</v>
      </c>
      <c r="AA194" t="s">
        <v>6921</v>
      </c>
      <c r="AB194">
        <v>1</v>
      </c>
      <c r="AC194">
        <v>6</v>
      </c>
      <c r="AD194">
        <v>2.386785714285714</v>
      </c>
      <c r="AF194" t="s">
        <v>6955</v>
      </c>
      <c r="AI194">
        <v>0</v>
      </c>
      <c r="AJ194">
        <v>0</v>
      </c>
      <c r="AK194" t="s">
        <v>6978</v>
      </c>
      <c r="AL194" t="s">
        <v>6978</v>
      </c>
    </row>
    <row r="195" spans="1:38">
      <c r="A195" t="s">
        <v>6476</v>
      </c>
      <c r="B195" t="s">
        <v>6165</v>
      </c>
      <c r="C195" t="s">
        <v>6168</v>
      </c>
      <c r="D195">
        <v>100</v>
      </c>
      <c r="E195" t="s">
        <v>6169</v>
      </c>
      <c r="F195">
        <v>7</v>
      </c>
      <c r="G195">
        <v>0</v>
      </c>
      <c r="H195">
        <v>1</v>
      </c>
      <c r="I195" t="s">
        <v>6564</v>
      </c>
      <c r="K195" t="s">
        <v>6590</v>
      </c>
      <c r="M195" t="s">
        <v>6606</v>
      </c>
      <c r="N195">
        <v>8</v>
      </c>
      <c r="O195" t="s">
        <v>6651</v>
      </c>
      <c r="P195" t="s">
        <v>6834</v>
      </c>
      <c r="Q195">
        <v>4</v>
      </c>
      <c r="R195">
        <v>2</v>
      </c>
      <c r="S195">
        <v>8.06</v>
      </c>
      <c r="T195">
        <v>8.06</v>
      </c>
      <c r="U195">
        <v>516.64</v>
      </c>
      <c r="V195">
        <v>70.67</v>
      </c>
      <c r="W195">
        <v>6.8</v>
      </c>
      <c r="X195">
        <v>10.24</v>
      </c>
      <c r="Y195">
        <v>0</v>
      </c>
      <c r="Z195">
        <v>4</v>
      </c>
      <c r="AA195" t="s">
        <v>6921</v>
      </c>
      <c r="AB195">
        <v>2</v>
      </c>
      <c r="AC195">
        <v>1</v>
      </c>
      <c r="AD195">
        <v>2.5</v>
      </c>
      <c r="AF195" t="s">
        <v>6952</v>
      </c>
      <c r="AI195">
        <v>0</v>
      </c>
      <c r="AJ195">
        <v>0</v>
      </c>
      <c r="AK195" t="s">
        <v>6981</v>
      </c>
      <c r="AL195" t="s">
        <v>6981</v>
      </c>
    </row>
    <row r="196" spans="1:38">
      <c r="A196" t="s">
        <v>6477</v>
      </c>
      <c r="B196" t="s">
        <v>6165</v>
      </c>
      <c r="C196" t="s">
        <v>6168</v>
      </c>
      <c r="D196">
        <v>104.02</v>
      </c>
      <c r="E196" t="s">
        <v>6169</v>
      </c>
      <c r="F196">
        <v>6.98</v>
      </c>
      <c r="G196">
        <v>0.6899999999999999</v>
      </c>
      <c r="H196">
        <v>2</v>
      </c>
      <c r="I196" t="s">
        <v>6566</v>
      </c>
      <c r="K196" t="s">
        <v>6590</v>
      </c>
      <c r="L196" t="s">
        <v>6591</v>
      </c>
      <c r="M196" t="s">
        <v>6629</v>
      </c>
      <c r="N196">
        <v>9</v>
      </c>
      <c r="O196" t="s">
        <v>6680</v>
      </c>
      <c r="P196" t="s">
        <v>6835</v>
      </c>
      <c r="Q196">
        <v>7</v>
      </c>
      <c r="R196">
        <v>3</v>
      </c>
      <c r="S196">
        <v>1.78</v>
      </c>
      <c r="T196">
        <v>4.38</v>
      </c>
      <c r="U196">
        <v>605.71</v>
      </c>
      <c r="V196">
        <v>139.23</v>
      </c>
      <c r="W196">
        <v>5.92</v>
      </c>
      <c r="X196">
        <v>4.77</v>
      </c>
      <c r="Y196">
        <v>0.9</v>
      </c>
      <c r="Z196">
        <v>3</v>
      </c>
      <c r="AA196" t="s">
        <v>6921</v>
      </c>
      <c r="AB196">
        <v>2</v>
      </c>
      <c r="AC196">
        <v>13</v>
      </c>
      <c r="AD196">
        <v>2.476666666666667</v>
      </c>
      <c r="AF196" t="s">
        <v>6953</v>
      </c>
      <c r="AI196">
        <v>0</v>
      </c>
      <c r="AJ196">
        <v>0</v>
      </c>
      <c r="AK196" t="s">
        <v>7005</v>
      </c>
      <c r="AL196" t="s">
        <v>7005</v>
      </c>
    </row>
    <row r="197" spans="1:38">
      <c r="A197" t="s">
        <v>6478</v>
      </c>
      <c r="B197" t="s">
        <v>6165</v>
      </c>
      <c r="C197" t="s">
        <v>6168</v>
      </c>
      <c r="D197">
        <v>108</v>
      </c>
      <c r="E197" t="s">
        <v>6169</v>
      </c>
      <c r="F197">
        <v>6.97</v>
      </c>
      <c r="G197">
        <v>1.52</v>
      </c>
      <c r="H197">
        <v>10</v>
      </c>
      <c r="I197" t="s">
        <v>6564</v>
      </c>
      <c r="K197" t="s">
        <v>6590</v>
      </c>
      <c r="M197" t="s">
        <v>6603</v>
      </c>
      <c r="N197">
        <v>9</v>
      </c>
      <c r="O197" t="s">
        <v>6647</v>
      </c>
      <c r="P197" t="s">
        <v>6836</v>
      </c>
      <c r="Q197">
        <v>1</v>
      </c>
      <c r="R197">
        <v>1</v>
      </c>
      <c r="S197">
        <v>6.14</v>
      </c>
      <c r="T197">
        <v>6.14</v>
      </c>
      <c r="U197">
        <v>220.36</v>
      </c>
      <c r="V197">
        <v>20.23</v>
      </c>
      <c r="W197">
        <v>4.69</v>
      </c>
      <c r="X197">
        <v>10.15</v>
      </c>
      <c r="Y197">
        <v>0</v>
      </c>
      <c r="Z197">
        <v>1</v>
      </c>
      <c r="AA197" t="s">
        <v>6921</v>
      </c>
      <c r="AB197">
        <v>0</v>
      </c>
      <c r="AC197">
        <v>8</v>
      </c>
      <c r="AD197">
        <v>2.844833333333333</v>
      </c>
      <c r="AE197" t="s">
        <v>6942</v>
      </c>
      <c r="AF197" t="s">
        <v>6952</v>
      </c>
      <c r="AI197">
        <v>0</v>
      </c>
      <c r="AJ197">
        <v>0</v>
      </c>
    </row>
    <row r="198" spans="1:38">
      <c r="A198" t="s">
        <v>6479</v>
      </c>
      <c r="B198" t="s">
        <v>6165</v>
      </c>
      <c r="C198" t="s">
        <v>6168</v>
      </c>
      <c r="D198">
        <v>111.91</v>
      </c>
      <c r="E198" t="s">
        <v>6169</v>
      </c>
      <c r="F198">
        <v>6.95</v>
      </c>
      <c r="G198">
        <v>0.42</v>
      </c>
      <c r="H198">
        <v>2</v>
      </c>
      <c r="I198" t="s">
        <v>6564</v>
      </c>
      <c r="K198" t="s">
        <v>6590</v>
      </c>
      <c r="L198" t="s">
        <v>6591</v>
      </c>
      <c r="M198" t="s">
        <v>6629</v>
      </c>
      <c r="N198">
        <v>9</v>
      </c>
      <c r="O198" t="s">
        <v>6680</v>
      </c>
      <c r="P198" t="s">
        <v>6837</v>
      </c>
      <c r="Q198">
        <v>7</v>
      </c>
      <c r="R198">
        <v>3</v>
      </c>
      <c r="S198">
        <v>1.38</v>
      </c>
      <c r="T198">
        <v>3.99</v>
      </c>
      <c r="U198">
        <v>591.6799999999999</v>
      </c>
      <c r="V198">
        <v>139.23</v>
      </c>
      <c r="W198">
        <v>5.62</v>
      </c>
      <c r="X198">
        <v>4.77</v>
      </c>
      <c r="Y198">
        <v>0.9</v>
      </c>
      <c r="Z198">
        <v>3</v>
      </c>
      <c r="AA198" t="s">
        <v>6921</v>
      </c>
      <c r="AB198">
        <v>2</v>
      </c>
      <c r="AC198">
        <v>13</v>
      </c>
      <c r="AD198">
        <v>2.671666666666667</v>
      </c>
      <c r="AF198" t="s">
        <v>6953</v>
      </c>
      <c r="AI198">
        <v>0</v>
      </c>
      <c r="AJ198">
        <v>0</v>
      </c>
      <c r="AK198" t="s">
        <v>7005</v>
      </c>
      <c r="AL198" t="s">
        <v>7005</v>
      </c>
    </row>
    <row r="199" spans="1:38">
      <c r="A199" t="s">
        <v>6480</v>
      </c>
      <c r="B199" t="s">
        <v>6165</v>
      </c>
      <c r="C199" t="s">
        <v>6168</v>
      </c>
      <c r="D199">
        <v>120</v>
      </c>
      <c r="E199" t="s">
        <v>6169</v>
      </c>
      <c r="F199">
        <v>6.92</v>
      </c>
      <c r="G199">
        <v>0.67</v>
      </c>
      <c r="H199">
        <v>2</v>
      </c>
      <c r="I199" t="s">
        <v>6564</v>
      </c>
      <c r="K199" t="s">
        <v>6590</v>
      </c>
      <c r="L199" t="s">
        <v>6591</v>
      </c>
      <c r="M199" t="s">
        <v>6618</v>
      </c>
      <c r="N199">
        <v>9</v>
      </c>
      <c r="O199" t="s">
        <v>6664</v>
      </c>
      <c r="P199" t="s">
        <v>6838</v>
      </c>
      <c r="Q199">
        <v>4</v>
      </c>
      <c r="R199">
        <v>2</v>
      </c>
      <c r="S199">
        <v>4.86</v>
      </c>
      <c r="T199">
        <v>6.12</v>
      </c>
      <c r="U199">
        <v>455.6</v>
      </c>
      <c r="V199">
        <v>52.93</v>
      </c>
      <c r="W199">
        <v>6.59</v>
      </c>
      <c r="X199">
        <v>9.640000000000001</v>
      </c>
      <c r="Y199">
        <v>8.630000000000001</v>
      </c>
      <c r="Z199">
        <v>4</v>
      </c>
      <c r="AA199" t="s">
        <v>6921</v>
      </c>
      <c r="AB199">
        <v>1</v>
      </c>
      <c r="AC199">
        <v>6</v>
      </c>
      <c r="AD199">
        <v>2.502142857142856</v>
      </c>
      <c r="AF199" t="s">
        <v>6954</v>
      </c>
      <c r="AI199">
        <v>0</v>
      </c>
      <c r="AJ199">
        <v>0</v>
      </c>
      <c r="AK199" t="s">
        <v>6990</v>
      </c>
      <c r="AL199" t="s">
        <v>6990</v>
      </c>
    </row>
    <row r="200" spans="1:38">
      <c r="A200" t="s">
        <v>6481</v>
      </c>
      <c r="B200" t="s">
        <v>6165</v>
      </c>
      <c r="C200" t="s">
        <v>6168</v>
      </c>
      <c r="D200">
        <v>120</v>
      </c>
      <c r="E200" t="s">
        <v>6169</v>
      </c>
      <c r="F200">
        <v>6.92</v>
      </c>
      <c r="G200">
        <v>0.23</v>
      </c>
      <c r="H200">
        <v>2</v>
      </c>
      <c r="I200" t="s">
        <v>6566</v>
      </c>
      <c r="K200" t="s">
        <v>6590</v>
      </c>
      <c r="M200" t="s">
        <v>6631</v>
      </c>
      <c r="N200">
        <v>8</v>
      </c>
      <c r="O200" t="s">
        <v>6682</v>
      </c>
      <c r="P200" t="s">
        <v>6839</v>
      </c>
      <c r="Q200">
        <v>8</v>
      </c>
      <c r="R200">
        <v>2</v>
      </c>
      <c r="S200">
        <v>6.77</v>
      </c>
      <c r="T200">
        <v>7.03</v>
      </c>
      <c r="U200">
        <v>572.16</v>
      </c>
      <c r="V200">
        <v>80.65000000000001</v>
      </c>
      <c r="W200">
        <v>5.28</v>
      </c>
      <c r="X200">
        <v>10.06</v>
      </c>
      <c r="Y200">
        <v>7.06</v>
      </c>
      <c r="Z200">
        <v>4</v>
      </c>
      <c r="AA200" t="s">
        <v>6921</v>
      </c>
      <c r="AB200">
        <v>2</v>
      </c>
      <c r="AC200">
        <v>12</v>
      </c>
      <c r="AD200">
        <v>2.5</v>
      </c>
      <c r="AF200" t="s">
        <v>6952</v>
      </c>
      <c r="AI200">
        <v>0</v>
      </c>
      <c r="AJ200">
        <v>0</v>
      </c>
      <c r="AK200" t="s">
        <v>7007</v>
      </c>
      <c r="AL200" t="s">
        <v>7007</v>
      </c>
    </row>
    <row r="201" spans="1:38">
      <c r="A201" t="s">
        <v>6482</v>
      </c>
      <c r="B201" t="s">
        <v>6165</v>
      </c>
      <c r="C201" t="s">
        <v>6168</v>
      </c>
      <c r="D201">
        <v>121.57</v>
      </c>
      <c r="E201" t="s">
        <v>6169</v>
      </c>
      <c r="F201">
        <v>6.92</v>
      </c>
      <c r="G201">
        <v>0.6899999999999999</v>
      </c>
      <c r="H201">
        <v>2</v>
      </c>
      <c r="I201" t="s">
        <v>6566</v>
      </c>
      <c r="K201" t="s">
        <v>6590</v>
      </c>
      <c r="L201" t="s">
        <v>6591</v>
      </c>
      <c r="M201" t="s">
        <v>6629</v>
      </c>
      <c r="N201">
        <v>9</v>
      </c>
      <c r="O201" t="s">
        <v>6680</v>
      </c>
      <c r="P201" t="s">
        <v>6840</v>
      </c>
      <c r="Q201">
        <v>7</v>
      </c>
      <c r="R201">
        <v>3</v>
      </c>
      <c r="S201">
        <v>2.56</v>
      </c>
      <c r="T201">
        <v>5.17</v>
      </c>
      <c r="U201">
        <v>641.74</v>
      </c>
      <c r="V201">
        <v>139.23</v>
      </c>
      <c r="W201">
        <v>6.77</v>
      </c>
      <c r="X201">
        <v>4.77</v>
      </c>
      <c r="Y201">
        <v>0.9</v>
      </c>
      <c r="Z201">
        <v>4</v>
      </c>
      <c r="AA201" t="s">
        <v>6921</v>
      </c>
      <c r="AB201">
        <v>2</v>
      </c>
      <c r="AC201">
        <v>13</v>
      </c>
      <c r="AD201">
        <v>1.886666666666667</v>
      </c>
      <c r="AF201" t="s">
        <v>6953</v>
      </c>
      <c r="AI201">
        <v>0</v>
      </c>
      <c r="AJ201">
        <v>0</v>
      </c>
      <c r="AK201" t="s">
        <v>7005</v>
      </c>
      <c r="AL201" t="s">
        <v>7005</v>
      </c>
    </row>
    <row r="202" spans="1:38">
      <c r="A202" t="s">
        <v>6483</v>
      </c>
      <c r="B202" t="s">
        <v>6165</v>
      </c>
      <c r="C202" t="s">
        <v>6168</v>
      </c>
      <c r="D202">
        <v>123.8</v>
      </c>
      <c r="E202" t="s">
        <v>6169</v>
      </c>
      <c r="F202">
        <v>6.91</v>
      </c>
      <c r="G202">
        <v>1.25</v>
      </c>
      <c r="H202">
        <v>4</v>
      </c>
      <c r="I202" t="s">
        <v>6570</v>
      </c>
      <c r="K202" t="s">
        <v>6590</v>
      </c>
      <c r="M202" t="s">
        <v>6603</v>
      </c>
      <c r="N202">
        <v>9</v>
      </c>
      <c r="O202" t="s">
        <v>6647</v>
      </c>
      <c r="P202" t="s">
        <v>6841</v>
      </c>
      <c r="Q202">
        <v>2</v>
      </c>
      <c r="R202">
        <v>1</v>
      </c>
      <c r="S202">
        <v>3.52</v>
      </c>
      <c r="T202">
        <v>3.52</v>
      </c>
      <c r="U202">
        <v>312.45</v>
      </c>
      <c r="V202">
        <v>37.3</v>
      </c>
      <c r="W202">
        <v>3.88</v>
      </c>
      <c r="X202">
        <v>13.1</v>
      </c>
      <c r="Y202">
        <v>0</v>
      </c>
      <c r="Z202">
        <v>0</v>
      </c>
      <c r="AA202" t="s">
        <v>6921</v>
      </c>
      <c r="AB202">
        <v>0</v>
      </c>
      <c r="AC202">
        <v>0</v>
      </c>
      <c r="AD202">
        <v>4.678333333333334</v>
      </c>
      <c r="AE202" t="s">
        <v>6943</v>
      </c>
      <c r="AF202" t="s">
        <v>6952</v>
      </c>
      <c r="AG202" t="s">
        <v>6959</v>
      </c>
      <c r="AH202" t="s">
        <v>6967</v>
      </c>
      <c r="AI202">
        <v>4</v>
      </c>
      <c r="AJ202">
        <v>0</v>
      </c>
    </row>
    <row r="203" spans="1:38">
      <c r="A203" t="s">
        <v>6484</v>
      </c>
      <c r="B203" t="s">
        <v>6165</v>
      </c>
      <c r="C203" t="s">
        <v>6168</v>
      </c>
      <c r="D203">
        <v>125</v>
      </c>
      <c r="E203" t="s">
        <v>6169</v>
      </c>
      <c r="F203">
        <v>6.9</v>
      </c>
      <c r="G203">
        <v>0.45</v>
      </c>
      <c r="H203">
        <v>2</v>
      </c>
      <c r="I203" t="s">
        <v>6566</v>
      </c>
      <c r="K203" t="s">
        <v>6590</v>
      </c>
      <c r="M203" t="s">
        <v>6631</v>
      </c>
      <c r="N203">
        <v>8</v>
      </c>
      <c r="O203" t="s">
        <v>6682</v>
      </c>
      <c r="P203" t="s">
        <v>6842</v>
      </c>
      <c r="Q203">
        <v>8</v>
      </c>
      <c r="R203">
        <v>3</v>
      </c>
      <c r="S203">
        <v>4.17</v>
      </c>
      <c r="T203">
        <v>5.67</v>
      </c>
      <c r="U203">
        <v>516.48</v>
      </c>
      <c r="V203">
        <v>89.44</v>
      </c>
      <c r="W203">
        <v>4.02</v>
      </c>
      <c r="X203">
        <v>10.06</v>
      </c>
      <c r="Y203">
        <v>8.789999999999999</v>
      </c>
      <c r="Z203">
        <v>3</v>
      </c>
      <c r="AA203" t="s">
        <v>6921</v>
      </c>
      <c r="AB203">
        <v>1</v>
      </c>
      <c r="AC203">
        <v>10</v>
      </c>
      <c r="AD203">
        <v>1.771666666666667</v>
      </c>
      <c r="AF203" t="s">
        <v>6954</v>
      </c>
      <c r="AI203">
        <v>0</v>
      </c>
      <c r="AJ203">
        <v>0</v>
      </c>
      <c r="AK203" t="s">
        <v>7007</v>
      </c>
      <c r="AL203" t="s">
        <v>7007</v>
      </c>
    </row>
    <row r="204" spans="1:38">
      <c r="A204" t="s">
        <v>6485</v>
      </c>
      <c r="B204" t="s">
        <v>6165</v>
      </c>
      <c r="C204" t="s">
        <v>6168</v>
      </c>
      <c r="D204">
        <v>125.51</v>
      </c>
      <c r="E204" t="s">
        <v>6169</v>
      </c>
      <c r="F204">
        <v>6.9</v>
      </c>
      <c r="G204">
        <v>0.63</v>
      </c>
      <c r="H204">
        <v>2</v>
      </c>
      <c r="I204" t="s">
        <v>6566</v>
      </c>
      <c r="K204" t="s">
        <v>6590</v>
      </c>
      <c r="L204" t="s">
        <v>6591</v>
      </c>
      <c r="M204" t="s">
        <v>6629</v>
      </c>
      <c r="N204">
        <v>9</v>
      </c>
      <c r="O204" t="s">
        <v>6680</v>
      </c>
      <c r="P204" t="s">
        <v>6843</v>
      </c>
      <c r="Q204">
        <v>7</v>
      </c>
      <c r="R204">
        <v>3</v>
      </c>
      <c r="S204">
        <v>2.12</v>
      </c>
      <c r="T204">
        <v>4.73</v>
      </c>
      <c r="U204">
        <v>670.58</v>
      </c>
      <c r="V204">
        <v>139.23</v>
      </c>
      <c r="W204">
        <v>6.38</v>
      </c>
      <c r="X204">
        <v>4.77</v>
      </c>
      <c r="Y204">
        <v>0.9</v>
      </c>
      <c r="Z204">
        <v>3</v>
      </c>
      <c r="AA204" t="s">
        <v>6921</v>
      </c>
      <c r="AB204">
        <v>2</v>
      </c>
      <c r="AC204">
        <v>13</v>
      </c>
      <c r="AD204">
        <v>2.241666666666666</v>
      </c>
      <c r="AF204" t="s">
        <v>6953</v>
      </c>
      <c r="AI204">
        <v>0</v>
      </c>
      <c r="AJ204">
        <v>0</v>
      </c>
      <c r="AK204" t="s">
        <v>7005</v>
      </c>
      <c r="AL204" t="s">
        <v>7005</v>
      </c>
    </row>
    <row r="205" spans="1:38">
      <c r="A205" t="s">
        <v>6486</v>
      </c>
      <c r="B205" t="s">
        <v>6165</v>
      </c>
      <c r="C205" t="s">
        <v>6168</v>
      </c>
      <c r="D205">
        <v>125.89</v>
      </c>
      <c r="E205" t="s">
        <v>6169</v>
      </c>
      <c r="F205">
        <v>6.9</v>
      </c>
      <c r="G205">
        <v>0.64</v>
      </c>
      <c r="H205">
        <v>2</v>
      </c>
      <c r="I205" t="s">
        <v>6566</v>
      </c>
      <c r="K205" t="s">
        <v>6590</v>
      </c>
      <c r="L205" t="s">
        <v>6591</v>
      </c>
      <c r="M205" t="s">
        <v>6592</v>
      </c>
      <c r="N205">
        <v>9</v>
      </c>
      <c r="O205" t="s">
        <v>6648</v>
      </c>
      <c r="P205" t="s">
        <v>6844</v>
      </c>
      <c r="Q205">
        <v>4</v>
      </c>
      <c r="R205">
        <v>2</v>
      </c>
      <c r="S205">
        <v>3.35</v>
      </c>
      <c r="T205">
        <v>6.5</v>
      </c>
      <c r="U205">
        <v>411.46</v>
      </c>
      <c r="V205">
        <v>79.65000000000001</v>
      </c>
      <c r="W205">
        <v>6.06</v>
      </c>
      <c r="X205">
        <v>4.31</v>
      </c>
      <c r="Y205">
        <v>8.949999999999999</v>
      </c>
      <c r="Z205">
        <v>4</v>
      </c>
      <c r="AA205" t="s">
        <v>6921</v>
      </c>
      <c r="AB205">
        <v>1</v>
      </c>
      <c r="AC205">
        <v>6</v>
      </c>
      <c r="AD205">
        <v>2.982428571428572</v>
      </c>
      <c r="AF205" t="s">
        <v>6955</v>
      </c>
      <c r="AI205">
        <v>0</v>
      </c>
      <c r="AJ205">
        <v>0</v>
      </c>
      <c r="AK205" t="s">
        <v>6978</v>
      </c>
      <c r="AL205" t="s">
        <v>6978</v>
      </c>
    </row>
    <row r="206" spans="1:38">
      <c r="A206" t="s">
        <v>6487</v>
      </c>
      <c r="B206" t="s">
        <v>6165</v>
      </c>
      <c r="C206" t="s">
        <v>6168</v>
      </c>
      <c r="D206">
        <v>126</v>
      </c>
      <c r="E206" t="s">
        <v>6169</v>
      </c>
      <c r="F206">
        <v>6.9</v>
      </c>
      <c r="G206">
        <v>0.41</v>
      </c>
      <c r="H206">
        <v>2</v>
      </c>
      <c r="I206" t="s">
        <v>6566</v>
      </c>
      <c r="K206" t="s">
        <v>6590</v>
      </c>
      <c r="L206" t="s">
        <v>6591</v>
      </c>
      <c r="M206" t="s">
        <v>6622</v>
      </c>
      <c r="N206">
        <v>9</v>
      </c>
      <c r="O206" t="s">
        <v>6668</v>
      </c>
      <c r="P206" t="s">
        <v>6845</v>
      </c>
      <c r="Q206">
        <v>3</v>
      </c>
      <c r="R206">
        <v>2</v>
      </c>
      <c r="S206">
        <v>2.73</v>
      </c>
      <c r="T206">
        <v>2.73</v>
      </c>
      <c r="U206">
        <v>242.27</v>
      </c>
      <c r="V206">
        <v>49.69</v>
      </c>
      <c r="W206">
        <v>3.16</v>
      </c>
      <c r="X206">
        <v>9.82</v>
      </c>
      <c r="Y206">
        <v>0</v>
      </c>
      <c r="Z206">
        <v>2</v>
      </c>
      <c r="AA206" t="s">
        <v>6921</v>
      </c>
      <c r="AB206">
        <v>0</v>
      </c>
      <c r="AC206">
        <v>1</v>
      </c>
      <c r="AD206">
        <v>5.135</v>
      </c>
      <c r="AF206" t="s">
        <v>6952</v>
      </c>
      <c r="AI206">
        <v>0</v>
      </c>
      <c r="AJ206">
        <v>0</v>
      </c>
      <c r="AK206" t="s">
        <v>6994</v>
      </c>
      <c r="AL206" t="s">
        <v>6994</v>
      </c>
    </row>
    <row r="207" spans="1:38">
      <c r="A207" t="s">
        <v>6488</v>
      </c>
      <c r="B207" t="s">
        <v>6165</v>
      </c>
      <c r="C207" t="s">
        <v>6168</v>
      </c>
      <c r="D207">
        <v>126.02</v>
      </c>
      <c r="E207" t="s">
        <v>6169</v>
      </c>
      <c r="F207">
        <v>6.9</v>
      </c>
      <c r="G207">
        <v>0.67</v>
      </c>
      <c r="H207">
        <v>2</v>
      </c>
      <c r="I207" t="s">
        <v>6564</v>
      </c>
      <c r="K207" t="s">
        <v>6590</v>
      </c>
      <c r="L207" t="s">
        <v>6591</v>
      </c>
      <c r="M207" t="s">
        <v>6629</v>
      </c>
      <c r="N207">
        <v>9</v>
      </c>
      <c r="O207" t="s">
        <v>6680</v>
      </c>
      <c r="P207" t="s">
        <v>6846</v>
      </c>
      <c r="Q207">
        <v>7</v>
      </c>
      <c r="R207">
        <v>3</v>
      </c>
      <c r="S207">
        <v>2.03</v>
      </c>
      <c r="T207">
        <v>4.64</v>
      </c>
      <c r="U207">
        <v>626.13</v>
      </c>
      <c r="V207">
        <v>139.23</v>
      </c>
      <c r="W207">
        <v>6.27</v>
      </c>
      <c r="X207">
        <v>4.77</v>
      </c>
      <c r="Y207">
        <v>0.9</v>
      </c>
      <c r="Z207">
        <v>3</v>
      </c>
      <c r="AA207" t="s">
        <v>6921</v>
      </c>
      <c r="AB207">
        <v>2</v>
      </c>
      <c r="AC207">
        <v>13</v>
      </c>
      <c r="AD207">
        <v>2.331666666666667</v>
      </c>
      <c r="AF207" t="s">
        <v>6953</v>
      </c>
      <c r="AI207">
        <v>0</v>
      </c>
      <c r="AJ207">
        <v>0</v>
      </c>
      <c r="AK207" t="s">
        <v>7005</v>
      </c>
      <c r="AL207" t="s">
        <v>7005</v>
      </c>
    </row>
    <row r="208" spans="1:38">
      <c r="A208" t="s">
        <v>6489</v>
      </c>
      <c r="B208" t="s">
        <v>6165</v>
      </c>
      <c r="C208" t="s">
        <v>6168</v>
      </c>
      <c r="D208">
        <v>130</v>
      </c>
      <c r="E208" t="s">
        <v>6169</v>
      </c>
      <c r="F208">
        <v>6.89</v>
      </c>
      <c r="G208">
        <v>0.64</v>
      </c>
      <c r="H208">
        <v>2</v>
      </c>
      <c r="I208" t="s">
        <v>6564</v>
      </c>
      <c r="K208" t="s">
        <v>6590</v>
      </c>
      <c r="M208" t="s">
        <v>6605</v>
      </c>
      <c r="N208">
        <v>8</v>
      </c>
      <c r="O208" t="s">
        <v>6650</v>
      </c>
      <c r="P208" t="s">
        <v>6847</v>
      </c>
      <c r="Q208">
        <v>3</v>
      </c>
      <c r="R208">
        <v>1</v>
      </c>
      <c r="S208">
        <v>7.73</v>
      </c>
      <c r="T208">
        <v>7.88</v>
      </c>
      <c r="U208">
        <v>470.62</v>
      </c>
      <c r="V208">
        <v>36.36</v>
      </c>
      <c r="W208">
        <v>7.68</v>
      </c>
      <c r="X208">
        <v>9.06</v>
      </c>
      <c r="Y208">
        <v>6.81</v>
      </c>
      <c r="Z208">
        <v>5</v>
      </c>
      <c r="AA208" t="s">
        <v>6921</v>
      </c>
      <c r="AB208">
        <v>1</v>
      </c>
      <c r="AC208">
        <v>8</v>
      </c>
      <c r="AD208">
        <v>2.861190476190477</v>
      </c>
      <c r="AF208" t="s">
        <v>6952</v>
      </c>
      <c r="AI208">
        <v>0</v>
      </c>
      <c r="AJ208">
        <v>0</v>
      </c>
      <c r="AK208" t="s">
        <v>6980</v>
      </c>
      <c r="AL208" t="s">
        <v>6980</v>
      </c>
    </row>
    <row r="209" spans="1:38">
      <c r="A209" t="s">
        <v>6490</v>
      </c>
      <c r="B209" t="s">
        <v>6165</v>
      </c>
      <c r="C209" t="s">
        <v>6168</v>
      </c>
      <c r="D209">
        <v>132</v>
      </c>
      <c r="E209" t="s">
        <v>6169</v>
      </c>
      <c r="F209">
        <v>6.88</v>
      </c>
      <c r="G209">
        <v>0.63</v>
      </c>
      <c r="H209">
        <v>3</v>
      </c>
      <c r="I209" t="s">
        <v>6571</v>
      </c>
      <c r="K209" t="s">
        <v>6590</v>
      </c>
      <c r="L209" t="s">
        <v>6591</v>
      </c>
      <c r="M209" t="s">
        <v>6632</v>
      </c>
      <c r="N209">
        <v>9</v>
      </c>
      <c r="O209" t="s">
        <v>6683</v>
      </c>
      <c r="P209" t="s">
        <v>6848</v>
      </c>
      <c r="Q209">
        <v>3</v>
      </c>
      <c r="R209">
        <v>0</v>
      </c>
      <c r="S209">
        <v>4.32</v>
      </c>
      <c r="T209">
        <v>4.32</v>
      </c>
      <c r="U209">
        <v>270.33</v>
      </c>
      <c r="V209">
        <v>27.69</v>
      </c>
      <c r="W209">
        <v>3.88</v>
      </c>
      <c r="Y209">
        <v>0</v>
      </c>
      <c r="Z209">
        <v>2</v>
      </c>
      <c r="AA209" t="s">
        <v>6921</v>
      </c>
      <c r="AB209">
        <v>0</v>
      </c>
      <c r="AC209">
        <v>5</v>
      </c>
      <c r="AD209">
        <v>3.7245</v>
      </c>
      <c r="AE209" t="s">
        <v>6944</v>
      </c>
      <c r="AI209">
        <v>0</v>
      </c>
      <c r="AJ209">
        <v>0</v>
      </c>
      <c r="AK209" t="s">
        <v>7008</v>
      </c>
      <c r="AL209" t="s">
        <v>7008</v>
      </c>
    </row>
    <row r="210" spans="1:38">
      <c r="A210" t="s">
        <v>6491</v>
      </c>
      <c r="B210" t="s">
        <v>6165</v>
      </c>
      <c r="C210" t="s">
        <v>6168</v>
      </c>
      <c r="D210">
        <v>133.05</v>
      </c>
      <c r="E210" t="s">
        <v>6169</v>
      </c>
      <c r="F210">
        <v>6.88</v>
      </c>
      <c r="G210">
        <v>0.54</v>
      </c>
      <c r="H210">
        <v>2</v>
      </c>
      <c r="I210" t="s">
        <v>6566</v>
      </c>
      <c r="K210" t="s">
        <v>6590</v>
      </c>
      <c r="L210" t="s">
        <v>6591</v>
      </c>
      <c r="M210" t="s">
        <v>6629</v>
      </c>
      <c r="N210">
        <v>9</v>
      </c>
      <c r="O210" t="s">
        <v>6680</v>
      </c>
      <c r="P210" t="s">
        <v>6849</v>
      </c>
      <c r="Q210">
        <v>8</v>
      </c>
      <c r="R210">
        <v>4</v>
      </c>
      <c r="S210">
        <v>0.92</v>
      </c>
      <c r="T210">
        <v>3.54</v>
      </c>
      <c r="U210">
        <v>607.6799999999999</v>
      </c>
      <c r="V210">
        <v>159.46</v>
      </c>
      <c r="W210">
        <v>5.32</v>
      </c>
      <c r="X210">
        <v>4.77</v>
      </c>
      <c r="Y210">
        <v>0.9</v>
      </c>
      <c r="Z210">
        <v>3</v>
      </c>
      <c r="AA210" t="s">
        <v>6921</v>
      </c>
      <c r="AB210">
        <v>2</v>
      </c>
      <c r="AC210">
        <v>13</v>
      </c>
      <c r="AD210">
        <v>2.73</v>
      </c>
      <c r="AF210" t="s">
        <v>6953</v>
      </c>
      <c r="AI210">
        <v>0</v>
      </c>
      <c r="AJ210">
        <v>0</v>
      </c>
      <c r="AK210" t="s">
        <v>7005</v>
      </c>
      <c r="AL210" t="s">
        <v>7005</v>
      </c>
    </row>
    <row r="211" spans="1:38">
      <c r="A211" t="s">
        <v>6492</v>
      </c>
      <c r="B211" t="s">
        <v>6165</v>
      </c>
      <c r="C211" t="s">
        <v>6168</v>
      </c>
      <c r="D211">
        <v>136</v>
      </c>
      <c r="E211" t="s">
        <v>6169</v>
      </c>
      <c r="F211">
        <v>6.87</v>
      </c>
      <c r="G211">
        <v>0.65</v>
      </c>
      <c r="H211">
        <v>3</v>
      </c>
      <c r="I211" t="s">
        <v>6571</v>
      </c>
      <c r="K211" t="s">
        <v>6590</v>
      </c>
      <c r="L211" t="s">
        <v>6591</v>
      </c>
      <c r="M211" t="s">
        <v>6632</v>
      </c>
      <c r="N211">
        <v>9</v>
      </c>
      <c r="O211" t="s">
        <v>6683</v>
      </c>
      <c r="P211" t="s">
        <v>6850</v>
      </c>
      <c r="Q211">
        <v>3</v>
      </c>
      <c r="R211">
        <v>0</v>
      </c>
      <c r="S211">
        <v>4.83</v>
      </c>
      <c r="T211">
        <v>4.83</v>
      </c>
      <c r="U211">
        <v>284.36</v>
      </c>
      <c r="V211">
        <v>27.69</v>
      </c>
      <c r="W211">
        <v>4.27</v>
      </c>
      <c r="Y211">
        <v>0</v>
      </c>
      <c r="Z211">
        <v>2</v>
      </c>
      <c r="AA211" t="s">
        <v>6921</v>
      </c>
      <c r="AB211">
        <v>0</v>
      </c>
      <c r="AC211">
        <v>6</v>
      </c>
      <c r="AD211">
        <v>3.4695</v>
      </c>
      <c r="AI211">
        <v>0</v>
      </c>
      <c r="AJ211">
        <v>0</v>
      </c>
      <c r="AK211" t="s">
        <v>7008</v>
      </c>
      <c r="AL211" t="s">
        <v>7008</v>
      </c>
    </row>
    <row r="212" spans="1:38">
      <c r="A212" t="s">
        <v>6493</v>
      </c>
      <c r="B212" t="s">
        <v>6165</v>
      </c>
      <c r="C212" t="s">
        <v>6168</v>
      </c>
      <c r="D212">
        <v>140</v>
      </c>
      <c r="E212" t="s">
        <v>6169</v>
      </c>
      <c r="F212">
        <v>6.85</v>
      </c>
      <c r="G212">
        <v>0.38</v>
      </c>
      <c r="H212">
        <v>6</v>
      </c>
      <c r="I212" t="s">
        <v>6567</v>
      </c>
      <c r="K212" t="s">
        <v>6590</v>
      </c>
      <c r="L212" t="s">
        <v>6591</v>
      </c>
      <c r="M212" t="s">
        <v>6628</v>
      </c>
      <c r="N212">
        <v>9</v>
      </c>
      <c r="O212" t="s">
        <v>6678</v>
      </c>
      <c r="P212" t="s">
        <v>6851</v>
      </c>
      <c r="Q212">
        <v>7</v>
      </c>
      <c r="R212">
        <v>5</v>
      </c>
      <c r="S212">
        <v>5.58</v>
      </c>
      <c r="T212">
        <v>8.18</v>
      </c>
      <c r="U212">
        <v>892.24</v>
      </c>
      <c r="V212">
        <v>150.64</v>
      </c>
      <c r="W212">
        <v>8.5</v>
      </c>
      <c r="X212">
        <v>4.76</v>
      </c>
      <c r="Y212">
        <v>6.18</v>
      </c>
      <c r="Z212">
        <v>1</v>
      </c>
      <c r="AA212" t="s">
        <v>6921</v>
      </c>
      <c r="AB212">
        <v>2</v>
      </c>
      <c r="AC212">
        <v>10</v>
      </c>
      <c r="AD212">
        <v>1</v>
      </c>
      <c r="AF212" t="s">
        <v>6953</v>
      </c>
      <c r="AI212">
        <v>0</v>
      </c>
      <c r="AJ212">
        <v>0</v>
      </c>
      <c r="AK212" t="s">
        <v>7003</v>
      </c>
      <c r="AL212" t="s">
        <v>7003</v>
      </c>
    </row>
    <row r="213" spans="1:38">
      <c r="A213" t="s">
        <v>6494</v>
      </c>
      <c r="B213" t="s">
        <v>6165</v>
      </c>
      <c r="C213" t="s">
        <v>6168</v>
      </c>
      <c r="D213">
        <v>145</v>
      </c>
      <c r="E213" t="s">
        <v>6169</v>
      </c>
      <c r="F213">
        <v>6.84</v>
      </c>
      <c r="G213">
        <v>0.31</v>
      </c>
      <c r="H213">
        <v>2</v>
      </c>
      <c r="I213" t="s">
        <v>6566</v>
      </c>
      <c r="K213" t="s">
        <v>6590</v>
      </c>
      <c r="M213" t="s">
        <v>6631</v>
      </c>
      <c r="N213">
        <v>8</v>
      </c>
      <c r="O213" t="s">
        <v>6682</v>
      </c>
      <c r="P213" t="s">
        <v>6852</v>
      </c>
      <c r="Q213">
        <v>8</v>
      </c>
      <c r="R213">
        <v>2</v>
      </c>
      <c r="S213">
        <v>4.74</v>
      </c>
      <c r="T213">
        <v>5.25</v>
      </c>
      <c r="U213">
        <v>496.06</v>
      </c>
      <c r="V213">
        <v>80.65000000000001</v>
      </c>
      <c r="W213">
        <v>3.71</v>
      </c>
      <c r="X213">
        <v>10.06</v>
      </c>
      <c r="Y213">
        <v>7.59</v>
      </c>
      <c r="Z213">
        <v>3</v>
      </c>
      <c r="AA213" t="s">
        <v>6921</v>
      </c>
      <c r="AB213">
        <v>0</v>
      </c>
      <c r="AC213">
        <v>10</v>
      </c>
      <c r="AD213">
        <v>2.528142857142857</v>
      </c>
      <c r="AF213" t="s">
        <v>6952</v>
      </c>
      <c r="AI213">
        <v>0</v>
      </c>
      <c r="AJ213">
        <v>0</v>
      </c>
      <c r="AK213" t="s">
        <v>7007</v>
      </c>
      <c r="AL213" t="s">
        <v>7007</v>
      </c>
    </row>
    <row r="214" spans="1:38">
      <c r="A214" t="s">
        <v>6495</v>
      </c>
      <c r="B214" t="s">
        <v>6165</v>
      </c>
      <c r="C214" t="s">
        <v>6168</v>
      </c>
      <c r="D214">
        <v>147</v>
      </c>
      <c r="E214" t="s">
        <v>6169</v>
      </c>
      <c r="F214">
        <v>6.83</v>
      </c>
      <c r="G214">
        <v>0.16</v>
      </c>
      <c r="H214">
        <v>2</v>
      </c>
      <c r="I214" t="s">
        <v>6566</v>
      </c>
      <c r="K214" t="s">
        <v>6590</v>
      </c>
      <c r="L214" t="s">
        <v>6591</v>
      </c>
      <c r="M214" t="s">
        <v>6611</v>
      </c>
      <c r="N214">
        <v>9</v>
      </c>
      <c r="O214" t="s">
        <v>6671</v>
      </c>
      <c r="P214" t="s">
        <v>6853</v>
      </c>
      <c r="Q214">
        <v>4</v>
      </c>
      <c r="R214">
        <v>3</v>
      </c>
      <c r="S214">
        <v>2.78</v>
      </c>
      <c r="T214">
        <v>2.79</v>
      </c>
      <c r="U214">
        <v>312.37</v>
      </c>
      <c r="V214">
        <v>69.92</v>
      </c>
      <c r="W214">
        <v>3.61</v>
      </c>
      <c r="X214">
        <v>9.74</v>
      </c>
      <c r="Y214">
        <v>0</v>
      </c>
      <c r="Z214">
        <v>2</v>
      </c>
      <c r="AA214" t="s">
        <v>6921</v>
      </c>
      <c r="AB214">
        <v>0</v>
      </c>
      <c r="AC214">
        <v>2</v>
      </c>
      <c r="AD214">
        <v>4.776666666666667</v>
      </c>
      <c r="AF214" t="s">
        <v>6952</v>
      </c>
      <c r="AI214">
        <v>0</v>
      </c>
      <c r="AJ214">
        <v>0</v>
      </c>
      <c r="AK214" t="s">
        <v>6997</v>
      </c>
      <c r="AL214" t="s">
        <v>6997</v>
      </c>
    </row>
    <row r="215" spans="1:38">
      <c r="A215" t="s">
        <v>6496</v>
      </c>
      <c r="B215" t="s">
        <v>6165</v>
      </c>
      <c r="C215" t="s">
        <v>6168</v>
      </c>
      <c r="D215">
        <v>147.62</v>
      </c>
      <c r="E215" t="s">
        <v>6169</v>
      </c>
      <c r="F215">
        <v>6.83</v>
      </c>
      <c r="G215">
        <v>0.6899999999999999</v>
      </c>
      <c r="H215">
        <v>2</v>
      </c>
      <c r="I215" t="s">
        <v>6566</v>
      </c>
      <c r="K215" t="s">
        <v>6590</v>
      </c>
      <c r="L215" t="s">
        <v>6591</v>
      </c>
      <c r="M215" t="s">
        <v>6629</v>
      </c>
      <c r="N215">
        <v>9</v>
      </c>
      <c r="O215" t="s">
        <v>6680</v>
      </c>
      <c r="P215" t="s">
        <v>6854</v>
      </c>
      <c r="Q215">
        <v>9</v>
      </c>
      <c r="R215">
        <v>5</v>
      </c>
      <c r="S215">
        <v>3.43</v>
      </c>
      <c r="T215">
        <v>3.43</v>
      </c>
      <c r="U215">
        <v>622.7</v>
      </c>
      <c r="V215">
        <v>171.49</v>
      </c>
      <c r="W215">
        <v>4.74</v>
      </c>
      <c r="X215">
        <v>9.48</v>
      </c>
      <c r="Y215">
        <v>0</v>
      </c>
      <c r="Z215">
        <v>3</v>
      </c>
      <c r="AA215" t="s">
        <v>6921</v>
      </c>
      <c r="AB215">
        <v>1</v>
      </c>
      <c r="AC215">
        <v>13</v>
      </c>
      <c r="AD215">
        <v>2.07</v>
      </c>
      <c r="AF215" t="s">
        <v>6952</v>
      </c>
      <c r="AI215">
        <v>0</v>
      </c>
      <c r="AJ215">
        <v>0</v>
      </c>
      <c r="AK215" t="s">
        <v>7005</v>
      </c>
      <c r="AL215" t="s">
        <v>7005</v>
      </c>
    </row>
    <row r="216" spans="1:38">
      <c r="A216" t="s">
        <v>6497</v>
      </c>
      <c r="B216" t="s">
        <v>6165</v>
      </c>
      <c r="C216" t="s">
        <v>6168</v>
      </c>
      <c r="D216">
        <v>158</v>
      </c>
      <c r="E216" t="s">
        <v>6169</v>
      </c>
      <c r="F216">
        <v>6.8</v>
      </c>
      <c r="G216">
        <v>0.6899999999999999</v>
      </c>
      <c r="H216">
        <v>2</v>
      </c>
      <c r="I216" t="s">
        <v>6564</v>
      </c>
      <c r="K216" t="s">
        <v>6590</v>
      </c>
      <c r="L216" t="s">
        <v>6591</v>
      </c>
      <c r="M216" t="s">
        <v>6604</v>
      </c>
      <c r="N216">
        <v>9</v>
      </c>
      <c r="O216" t="s">
        <v>6649</v>
      </c>
      <c r="P216" t="s">
        <v>6855</v>
      </c>
      <c r="Q216">
        <v>3</v>
      </c>
      <c r="R216">
        <v>1</v>
      </c>
      <c r="S216">
        <v>5.92</v>
      </c>
      <c r="T216">
        <v>8.75</v>
      </c>
      <c r="U216">
        <v>452.55</v>
      </c>
      <c r="V216">
        <v>55.76</v>
      </c>
      <c r="W216">
        <v>7.75</v>
      </c>
      <c r="X216">
        <v>4.51</v>
      </c>
      <c r="Y216">
        <v>0</v>
      </c>
      <c r="Z216">
        <v>4</v>
      </c>
      <c r="AA216" t="s">
        <v>6921</v>
      </c>
      <c r="AB216">
        <v>1</v>
      </c>
      <c r="AC216">
        <v>9</v>
      </c>
      <c r="AD216">
        <v>3.172261904761905</v>
      </c>
      <c r="AF216" t="s">
        <v>6953</v>
      </c>
      <c r="AI216">
        <v>0</v>
      </c>
      <c r="AJ216">
        <v>0</v>
      </c>
      <c r="AK216" t="s">
        <v>6979</v>
      </c>
      <c r="AL216" t="s">
        <v>6979</v>
      </c>
    </row>
    <row r="217" spans="1:38">
      <c r="A217" t="s">
        <v>6498</v>
      </c>
      <c r="B217" t="s">
        <v>6165</v>
      </c>
      <c r="C217" t="s">
        <v>6168</v>
      </c>
      <c r="D217">
        <v>158.97</v>
      </c>
      <c r="E217" t="s">
        <v>6169</v>
      </c>
      <c r="F217">
        <v>6.8</v>
      </c>
      <c r="G217">
        <v>0.66</v>
      </c>
      <c r="H217">
        <v>2</v>
      </c>
      <c r="I217" t="s">
        <v>6566</v>
      </c>
      <c r="K217" t="s">
        <v>6590</v>
      </c>
      <c r="L217" t="s">
        <v>6591</v>
      </c>
      <c r="M217" t="s">
        <v>6629</v>
      </c>
      <c r="N217">
        <v>9</v>
      </c>
      <c r="O217" t="s">
        <v>6680</v>
      </c>
      <c r="P217" t="s">
        <v>6856</v>
      </c>
      <c r="Q217">
        <v>8</v>
      </c>
      <c r="R217">
        <v>3</v>
      </c>
      <c r="S217">
        <v>1.11</v>
      </c>
      <c r="T217">
        <v>3.72</v>
      </c>
      <c r="U217">
        <v>621.71</v>
      </c>
      <c r="V217">
        <v>148.46</v>
      </c>
      <c r="W217">
        <v>5.62</v>
      </c>
      <c r="X217">
        <v>4.77</v>
      </c>
      <c r="Y217">
        <v>0.9</v>
      </c>
      <c r="Z217">
        <v>3</v>
      </c>
      <c r="AA217" t="s">
        <v>6921</v>
      </c>
      <c r="AB217">
        <v>2</v>
      </c>
      <c r="AC217">
        <v>14</v>
      </c>
      <c r="AD217">
        <v>2.806666666666667</v>
      </c>
      <c r="AF217" t="s">
        <v>6953</v>
      </c>
      <c r="AI217">
        <v>0</v>
      </c>
      <c r="AJ217">
        <v>0</v>
      </c>
      <c r="AK217" t="s">
        <v>7005</v>
      </c>
      <c r="AL217" t="s">
        <v>7005</v>
      </c>
    </row>
    <row r="218" spans="1:38">
      <c r="A218" t="s">
        <v>6499</v>
      </c>
      <c r="B218" t="s">
        <v>6165</v>
      </c>
      <c r="C218" t="s">
        <v>6168</v>
      </c>
      <c r="D218">
        <v>160</v>
      </c>
      <c r="E218" t="s">
        <v>6169</v>
      </c>
      <c r="F218">
        <v>6.8</v>
      </c>
      <c r="G218">
        <v>0.29</v>
      </c>
      <c r="H218">
        <v>2</v>
      </c>
      <c r="I218" t="s">
        <v>6566</v>
      </c>
      <c r="K218" t="s">
        <v>6590</v>
      </c>
      <c r="M218" t="s">
        <v>6631</v>
      </c>
      <c r="N218">
        <v>8</v>
      </c>
      <c r="O218" t="s">
        <v>6682</v>
      </c>
      <c r="P218" t="s">
        <v>6857</v>
      </c>
      <c r="Q218">
        <v>8</v>
      </c>
      <c r="R218">
        <v>3</v>
      </c>
      <c r="S218">
        <v>4.76</v>
      </c>
      <c r="T218">
        <v>5.67</v>
      </c>
      <c r="U218">
        <v>485.06</v>
      </c>
      <c r="V218">
        <v>86.2</v>
      </c>
      <c r="W218">
        <v>4.02</v>
      </c>
      <c r="X218">
        <v>10.05</v>
      </c>
      <c r="Y218">
        <v>8.699999999999999</v>
      </c>
      <c r="Z218">
        <v>3</v>
      </c>
      <c r="AA218" t="s">
        <v>6921</v>
      </c>
      <c r="AB218">
        <v>0</v>
      </c>
      <c r="AC218">
        <v>10</v>
      </c>
      <c r="AD218">
        <v>1.923380952380953</v>
      </c>
      <c r="AF218" t="s">
        <v>6954</v>
      </c>
      <c r="AI218">
        <v>0</v>
      </c>
      <c r="AJ218">
        <v>0</v>
      </c>
      <c r="AK218" t="s">
        <v>7007</v>
      </c>
      <c r="AL218" t="s">
        <v>7007</v>
      </c>
    </row>
    <row r="219" spans="1:38">
      <c r="A219" t="s">
        <v>6500</v>
      </c>
      <c r="B219" t="s">
        <v>6165</v>
      </c>
      <c r="C219" t="s">
        <v>6168</v>
      </c>
      <c r="D219">
        <v>160</v>
      </c>
      <c r="E219" t="s">
        <v>6169</v>
      </c>
      <c r="F219">
        <v>6.8</v>
      </c>
      <c r="G219">
        <v>0.49</v>
      </c>
      <c r="H219">
        <v>2</v>
      </c>
      <c r="I219" t="s">
        <v>6564</v>
      </c>
      <c r="K219" t="s">
        <v>6590</v>
      </c>
      <c r="M219" t="s">
        <v>6605</v>
      </c>
      <c r="N219">
        <v>8</v>
      </c>
      <c r="O219" t="s">
        <v>6650</v>
      </c>
      <c r="P219" t="s">
        <v>6858</v>
      </c>
      <c r="Q219">
        <v>3</v>
      </c>
      <c r="R219">
        <v>1</v>
      </c>
      <c r="S219">
        <v>6.59</v>
      </c>
      <c r="T219">
        <v>6.62</v>
      </c>
      <c r="U219">
        <v>394.52</v>
      </c>
      <c r="V219">
        <v>36.36</v>
      </c>
      <c r="W219">
        <v>6.11</v>
      </c>
      <c r="X219">
        <v>9.199999999999999</v>
      </c>
      <c r="Y219">
        <v>6.99</v>
      </c>
      <c r="Z219">
        <v>4</v>
      </c>
      <c r="AA219" t="s">
        <v>6921</v>
      </c>
      <c r="AB219">
        <v>1</v>
      </c>
      <c r="AC219">
        <v>6</v>
      </c>
      <c r="AD219">
        <v>3.404761904761905</v>
      </c>
      <c r="AF219" t="s">
        <v>6952</v>
      </c>
      <c r="AI219">
        <v>0</v>
      </c>
      <c r="AJ219">
        <v>0</v>
      </c>
      <c r="AK219" t="s">
        <v>6980</v>
      </c>
      <c r="AL219" t="s">
        <v>6980</v>
      </c>
    </row>
    <row r="220" spans="1:38">
      <c r="A220" t="s">
        <v>6501</v>
      </c>
      <c r="B220" t="s">
        <v>6165</v>
      </c>
      <c r="C220" t="s">
        <v>6168</v>
      </c>
      <c r="D220">
        <v>169.4</v>
      </c>
      <c r="E220" t="s">
        <v>6169</v>
      </c>
      <c r="F220">
        <v>6.77</v>
      </c>
      <c r="G220">
        <v>0.5600000000000001</v>
      </c>
      <c r="H220">
        <v>2</v>
      </c>
      <c r="I220" t="s">
        <v>6566</v>
      </c>
      <c r="K220" t="s">
        <v>6590</v>
      </c>
      <c r="L220" t="s">
        <v>6591</v>
      </c>
      <c r="M220" t="s">
        <v>6629</v>
      </c>
      <c r="N220">
        <v>9</v>
      </c>
      <c r="O220" t="s">
        <v>6680</v>
      </c>
      <c r="P220" t="s">
        <v>6859</v>
      </c>
      <c r="Q220">
        <v>7</v>
      </c>
      <c r="R220">
        <v>3</v>
      </c>
      <c r="S220">
        <v>2.56</v>
      </c>
      <c r="T220">
        <v>5.17</v>
      </c>
      <c r="U220">
        <v>641.74</v>
      </c>
      <c r="V220">
        <v>139.23</v>
      </c>
      <c r="W220">
        <v>6.77</v>
      </c>
      <c r="X220">
        <v>4.77</v>
      </c>
      <c r="Y220">
        <v>0.9</v>
      </c>
      <c r="Z220">
        <v>4</v>
      </c>
      <c r="AA220" t="s">
        <v>6921</v>
      </c>
      <c r="AB220">
        <v>2</v>
      </c>
      <c r="AC220">
        <v>13</v>
      </c>
      <c r="AD220">
        <v>1.886666666666667</v>
      </c>
      <c r="AF220" t="s">
        <v>6953</v>
      </c>
      <c r="AI220">
        <v>0</v>
      </c>
      <c r="AJ220">
        <v>0</v>
      </c>
      <c r="AK220" t="s">
        <v>7005</v>
      </c>
      <c r="AL220" t="s">
        <v>7005</v>
      </c>
    </row>
    <row r="221" spans="1:38">
      <c r="A221" t="s">
        <v>6502</v>
      </c>
      <c r="B221" t="s">
        <v>6165</v>
      </c>
      <c r="C221" t="s">
        <v>6168</v>
      </c>
      <c r="D221">
        <v>170</v>
      </c>
      <c r="E221" t="s">
        <v>6169</v>
      </c>
      <c r="F221">
        <v>6.77</v>
      </c>
      <c r="G221">
        <v>0.59</v>
      </c>
      <c r="H221">
        <v>2</v>
      </c>
      <c r="I221" t="s">
        <v>6566</v>
      </c>
      <c r="K221" t="s">
        <v>6590</v>
      </c>
      <c r="L221" t="s">
        <v>6591</v>
      </c>
      <c r="M221" t="s">
        <v>6616</v>
      </c>
      <c r="N221">
        <v>9</v>
      </c>
      <c r="O221" t="s">
        <v>6661</v>
      </c>
      <c r="P221" t="s">
        <v>6860</v>
      </c>
      <c r="Q221">
        <v>3</v>
      </c>
      <c r="R221">
        <v>3</v>
      </c>
      <c r="S221">
        <v>2.56</v>
      </c>
      <c r="T221">
        <v>2.57</v>
      </c>
      <c r="U221">
        <v>241.29</v>
      </c>
      <c r="V221">
        <v>52.49</v>
      </c>
      <c r="W221">
        <v>3.2</v>
      </c>
      <c r="X221">
        <v>9.98</v>
      </c>
      <c r="Y221">
        <v>5.78</v>
      </c>
      <c r="Z221">
        <v>2</v>
      </c>
      <c r="AA221" t="s">
        <v>6921</v>
      </c>
      <c r="AB221">
        <v>0</v>
      </c>
      <c r="AC221">
        <v>1</v>
      </c>
      <c r="AD221">
        <v>4.886666666666667</v>
      </c>
      <c r="AF221" t="s">
        <v>6952</v>
      </c>
      <c r="AI221">
        <v>0</v>
      </c>
      <c r="AJ221">
        <v>0</v>
      </c>
      <c r="AK221" t="s">
        <v>6987</v>
      </c>
      <c r="AL221" t="s">
        <v>6987</v>
      </c>
    </row>
    <row r="222" spans="1:38">
      <c r="A222" t="s">
        <v>6503</v>
      </c>
      <c r="B222" t="s">
        <v>6165</v>
      </c>
      <c r="C222" t="s">
        <v>6168</v>
      </c>
      <c r="D222">
        <v>180</v>
      </c>
      <c r="E222" t="s">
        <v>6169</v>
      </c>
      <c r="F222">
        <v>6.75</v>
      </c>
      <c r="G222">
        <v>0.47</v>
      </c>
      <c r="H222">
        <v>2</v>
      </c>
      <c r="I222" t="s">
        <v>6566</v>
      </c>
      <c r="K222" t="s">
        <v>6590</v>
      </c>
      <c r="M222" t="s">
        <v>6631</v>
      </c>
      <c r="N222">
        <v>8</v>
      </c>
      <c r="O222" t="s">
        <v>6682</v>
      </c>
      <c r="P222" t="s">
        <v>6861</v>
      </c>
      <c r="Q222">
        <v>8</v>
      </c>
      <c r="R222">
        <v>2</v>
      </c>
      <c r="S222">
        <v>6</v>
      </c>
      <c r="T222">
        <v>6.7</v>
      </c>
      <c r="U222">
        <v>550.15</v>
      </c>
      <c r="V222">
        <v>80.65000000000001</v>
      </c>
      <c r="W222">
        <v>5.02</v>
      </c>
      <c r="X222">
        <v>10.06</v>
      </c>
      <c r="Y222">
        <v>7.87</v>
      </c>
      <c r="Z222">
        <v>3</v>
      </c>
      <c r="AA222" t="s">
        <v>6921</v>
      </c>
      <c r="AB222">
        <v>2</v>
      </c>
      <c r="AC222">
        <v>11</v>
      </c>
      <c r="AD222">
        <v>2.5</v>
      </c>
      <c r="AF222" t="s">
        <v>6952</v>
      </c>
      <c r="AI222">
        <v>0</v>
      </c>
      <c r="AJ222">
        <v>0</v>
      </c>
      <c r="AK222" t="s">
        <v>7007</v>
      </c>
      <c r="AL222" t="s">
        <v>7007</v>
      </c>
    </row>
    <row r="223" spans="1:38">
      <c r="A223" t="s">
        <v>6504</v>
      </c>
      <c r="B223" t="s">
        <v>6165</v>
      </c>
      <c r="C223" t="s">
        <v>6168</v>
      </c>
      <c r="D223">
        <v>180</v>
      </c>
      <c r="E223" t="s">
        <v>6169</v>
      </c>
      <c r="F223">
        <v>6.75</v>
      </c>
      <c r="G223">
        <v>0.5</v>
      </c>
      <c r="H223">
        <v>2</v>
      </c>
      <c r="I223" t="s">
        <v>6564</v>
      </c>
      <c r="K223" t="s">
        <v>6590</v>
      </c>
      <c r="M223" t="s">
        <v>6605</v>
      </c>
      <c r="N223">
        <v>8</v>
      </c>
      <c r="O223" t="s">
        <v>6650</v>
      </c>
      <c r="P223" t="s">
        <v>6862</v>
      </c>
      <c r="Q223">
        <v>4</v>
      </c>
      <c r="R223">
        <v>1</v>
      </c>
      <c r="S223">
        <v>6.08</v>
      </c>
      <c r="T223">
        <v>6.13</v>
      </c>
      <c r="U223">
        <v>395.51</v>
      </c>
      <c r="V223">
        <v>49.25</v>
      </c>
      <c r="W223">
        <v>5.93</v>
      </c>
      <c r="X223">
        <v>8.66</v>
      </c>
      <c r="Y223">
        <v>5.9</v>
      </c>
      <c r="Z223">
        <v>4</v>
      </c>
      <c r="AA223" t="s">
        <v>6921</v>
      </c>
      <c r="AB223">
        <v>1</v>
      </c>
      <c r="AC223">
        <v>7</v>
      </c>
      <c r="AD223">
        <v>3.579690476190476</v>
      </c>
      <c r="AF223" t="s">
        <v>6952</v>
      </c>
      <c r="AI223">
        <v>0</v>
      </c>
      <c r="AJ223">
        <v>0</v>
      </c>
      <c r="AK223" t="s">
        <v>6980</v>
      </c>
      <c r="AL223" t="s">
        <v>6980</v>
      </c>
    </row>
    <row r="224" spans="1:38">
      <c r="A224" t="s">
        <v>6505</v>
      </c>
      <c r="B224" t="s">
        <v>6165</v>
      </c>
      <c r="C224" t="s">
        <v>6168</v>
      </c>
      <c r="D224">
        <v>182.35</v>
      </c>
      <c r="E224" t="s">
        <v>6169</v>
      </c>
      <c r="F224">
        <v>6.74</v>
      </c>
      <c r="G224">
        <v>0.63</v>
      </c>
      <c r="H224">
        <v>2</v>
      </c>
      <c r="I224" t="s">
        <v>6566</v>
      </c>
      <c r="K224" t="s">
        <v>6590</v>
      </c>
      <c r="L224" t="s">
        <v>6591</v>
      </c>
      <c r="M224" t="s">
        <v>6629</v>
      </c>
      <c r="N224">
        <v>9</v>
      </c>
      <c r="O224" t="s">
        <v>6680</v>
      </c>
      <c r="P224" t="s">
        <v>6863</v>
      </c>
      <c r="Q224">
        <v>7</v>
      </c>
      <c r="R224">
        <v>3</v>
      </c>
      <c r="S224">
        <v>1.52</v>
      </c>
      <c r="T224">
        <v>4.13</v>
      </c>
      <c r="U224">
        <v>605.71</v>
      </c>
      <c r="V224">
        <v>139.23</v>
      </c>
      <c r="W224">
        <v>5.92</v>
      </c>
      <c r="X224">
        <v>4.77</v>
      </c>
      <c r="Y224">
        <v>0.9</v>
      </c>
      <c r="Z224">
        <v>3</v>
      </c>
      <c r="AA224" t="s">
        <v>6921</v>
      </c>
      <c r="AB224">
        <v>2</v>
      </c>
      <c r="AC224">
        <v>13</v>
      </c>
      <c r="AD224">
        <v>2.601666666666667</v>
      </c>
      <c r="AF224" t="s">
        <v>6953</v>
      </c>
      <c r="AI224">
        <v>0</v>
      </c>
      <c r="AJ224">
        <v>0</v>
      </c>
      <c r="AK224" t="s">
        <v>7005</v>
      </c>
      <c r="AL224" t="s">
        <v>7005</v>
      </c>
    </row>
    <row r="225" spans="1:38">
      <c r="A225" t="s">
        <v>6506</v>
      </c>
      <c r="B225" t="s">
        <v>6165</v>
      </c>
      <c r="C225" t="s">
        <v>6168</v>
      </c>
      <c r="D225">
        <v>190</v>
      </c>
      <c r="E225" t="s">
        <v>6169</v>
      </c>
      <c r="F225">
        <v>6.72</v>
      </c>
      <c r="G225">
        <v>0</v>
      </c>
      <c r="H225">
        <v>1</v>
      </c>
      <c r="I225" t="s">
        <v>6564</v>
      </c>
      <c r="K225" t="s">
        <v>6590</v>
      </c>
      <c r="L225" t="s">
        <v>6591</v>
      </c>
      <c r="M225" t="s">
        <v>6633</v>
      </c>
      <c r="N225">
        <v>9</v>
      </c>
      <c r="O225" t="s">
        <v>6684</v>
      </c>
      <c r="P225" t="s">
        <v>6864</v>
      </c>
      <c r="U225">
        <v>2229.53</v>
      </c>
      <c r="Y225">
        <v>0</v>
      </c>
      <c r="AI225">
        <v>0</v>
      </c>
      <c r="AJ225">
        <v>0</v>
      </c>
      <c r="AK225" t="s">
        <v>7009</v>
      </c>
      <c r="AL225" t="s">
        <v>7009</v>
      </c>
    </row>
    <row r="226" spans="1:38">
      <c r="A226" t="s">
        <v>6507</v>
      </c>
      <c r="B226" t="s">
        <v>6165</v>
      </c>
      <c r="C226" t="s">
        <v>6168</v>
      </c>
      <c r="D226">
        <v>198</v>
      </c>
      <c r="E226" t="s">
        <v>6169</v>
      </c>
      <c r="F226">
        <v>6.7</v>
      </c>
      <c r="G226">
        <v>0.66</v>
      </c>
      <c r="H226">
        <v>2</v>
      </c>
      <c r="I226" t="s">
        <v>6566</v>
      </c>
      <c r="K226" t="s">
        <v>6590</v>
      </c>
      <c r="M226" t="s">
        <v>6625</v>
      </c>
      <c r="N226">
        <v>8</v>
      </c>
      <c r="O226" t="s">
        <v>6674</v>
      </c>
      <c r="P226" t="s">
        <v>6865</v>
      </c>
      <c r="Q226">
        <v>4</v>
      </c>
      <c r="R226">
        <v>2</v>
      </c>
      <c r="S226">
        <v>3.5</v>
      </c>
      <c r="T226">
        <v>3.5</v>
      </c>
      <c r="U226">
        <v>362.37</v>
      </c>
      <c r="V226">
        <v>58.92</v>
      </c>
      <c r="W226">
        <v>4.51</v>
      </c>
      <c r="X226">
        <v>9.74</v>
      </c>
      <c r="Y226">
        <v>0</v>
      </c>
      <c r="Z226">
        <v>2</v>
      </c>
      <c r="AA226" t="s">
        <v>6921</v>
      </c>
      <c r="AB226">
        <v>0</v>
      </c>
      <c r="AC226">
        <v>3</v>
      </c>
      <c r="AD226">
        <v>4.483071428571429</v>
      </c>
      <c r="AF226" t="s">
        <v>6952</v>
      </c>
      <c r="AI226">
        <v>0</v>
      </c>
      <c r="AJ226">
        <v>0</v>
      </c>
      <c r="AK226" t="s">
        <v>7000</v>
      </c>
      <c r="AL226" t="s">
        <v>7000</v>
      </c>
    </row>
    <row r="227" spans="1:38">
      <c r="A227" t="s">
        <v>6508</v>
      </c>
      <c r="B227" t="s">
        <v>6165</v>
      </c>
      <c r="C227" t="s">
        <v>6168</v>
      </c>
      <c r="D227">
        <v>200</v>
      </c>
      <c r="E227" t="s">
        <v>6169</v>
      </c>
      <c r="F227">
        <v>6.7</v>
      </c>
      <c r="G227">
        <v>0.3</v>
      </c>
      <c r="H227">
        <v>2</v>
      </c>
      <c r="I227" t="s">
        <v>6566</v>
      </c>
      <c r="K227" t="s">
        <v>6590</v>
      </c>
      <c r="M227" t="s">
        <v>6631</v>
      </c>
      <c r="N227">
        <v>8</v>
      </c>
      <c r="O227" t="s">
        <v>6682</v>
      </c>
      <c r="P227" t="s">
        <v>6866</v>
      </c>
      <c r="Q227">
        <v>8</v>
      </c>
      <c r="R227">
        <v>3</v>
      </c>
      <c r="S227">
        <v>3.05</v>
      </c>
      <c r="T227">
        <v>4.56</v>
      </c>
      <c r="U227">
        <v>483.57</v>
      </c>
      <c r="V227">
        <v>89.44</v>
      </c>
      <c r="W227">
        <v>2.99</v>
      </c>
      <c r="X227">
        <v>10.06</v>
      </c>
      <c r="Y227">
        <v>8.789999999999999</v>
      </c>
      <c r="Z227">
        <v>3</v>
      </c>
      <c r="AA227" t="s">
        <v>6921</v>
      </c>
      <c r="AB227">
        <v>0</v>
      </c>
      <c r="AC227">
        <v>10</v>
      </c>
      <c r="AD227">
        <v>2.58402380952381</v>
      </c>
      <c r="AF227" t="s">
        <v>6954</v>
      </c>
      <c r="AI227">
        <v>0</v>
      </c>
      <c r="AJ227">
        <v>0</v>
      </c>
      <c r="AK227" t="s">
        <v>7007</v>
      </c>
      <c r="AL227" t="s">
        <v>7007</v>
      </c>
    </row>
    <row r="228" spans="1:38">
      <c r="A228" t="s">
        <v>6509</v>
      </c>
      <c r="B228" t="s">
        <v>6165</v>
      </c>
      <c r="C228" t="s">
        <v>6168</v>
      </c>
      <c r="D228">
        <v>200</v>
      </c>
      <c r="E228" t="s">
        <v>6169</v>
      </c>
      <c r="F228">
        <v>6.7</v>
      </c>
      <c r="G228">
        <v>0.52</v>
      </c>
      <c r="H228">
        <v>2</v>
      </c>
      <c r="I228" t="s">
        <v>6566</v>
      </c>
      <c r="K228" t="s">
        <v>6590</v>
      </c>
      <c r="M228" t="s">
        <v>6631</v>
      </c>
      <c r="N228">
        <v>8</v>
      </c>
      <c r="O228" t="s">
        <v>6682</v>
      </c>
      <c r="P228" t="s">
        <v>6867</v>
      </c>
      <c r="Q228">
        <v>8</v>
      </c>
      <c r="R228">
        <v>4</v>
      </c>
      <c r="S228">
        <v>3.45</v>
      </c>
      <c r="T228">
        <v>4.93</v>
      </c>
      <c r="U228">
        <v>468.01</v>
      </c>
      <c r="V228">
        <v>98.23</v>
      </c>
      <c r="W228">
        <v>3.34</v>
      </c>
      <c r="X228">
        <v>10.05</v>
      </c>
      <c r="Y228">
        <v>8.76</v>
      </c>
      <c r="Z228">
        <v>3</v>
      </c>
      <c r="AA228" t="s">
        <v>6921</v>
      </c>
      <c r="AB228">
        <v>0</v>
      </c>
      <c r="AC228">
        <v>10</v>
      </c>
      <c r="AD228">
        <v>1.884166666666667</v>
      </c>
      <c r="AF228" t="s">
        <v>6954</v>
      </c>
      <c r="AI228">
        <v>0</v>
      </c>
      <c r="AJ228">
        <v>0</v>
      </c>
      <c r="AK228" t="s">
        <v>7007</v>
      </c>
      <c r="AL228" t="s">
        <v>7007</v>
      </c>
    </row>
    <row r="229" spans="1:38">
      <c r="A229" t="s">
        <v>6510</v>
      </c>
      <c r="B229" t="s">
        <v>6165</v>
      </c>
      <c r="C229" t="s">
        <v>6168</v>
      </c>
      <c r="D229">
        <v>210</v>
      </c>
      <c r="E229" t="s">
        <v>6169</v>
      </c>
      <c r="F229">
        <v>6.68</v>
      </c>
      <c r="G229">
        <v>0.6899999999999999</v>
      </c>
      <c r="H229">
        <v>2</v>
      </c>
      <c r="I229" t="s">
        <v>6566</v>
      </c>
      <c r="K229" t="s">
        <v>6590</v>
      </c>
      <c r="L229" t="s">
        <v>6591</v>
      </c>
      <c r="M229" t="s">
        <v>6618</v>
      </c>
      <c r="N229">
        <v>9</v>
      </c>
      <c r="O229" t="s">
        <v>6664</v>
      </c>
      <c r="P229" t="s">
        <v>6868</v>
      </c>
      <c r="Q229">
        <v>3</v>
      </c>
      <c r="R229">
        <v>1</v>
      </c>
      <c r="S229">
        <v>7.61</v>
      </c>
      <c r="T229">
        <v>8.880000000000001</v>
      </c>
      <c r="U229">
        <v>479.66</v>
      </c>
      <c r="V229">
        <v>32.7</v>
      </c>
      <c r="W229">
        <v>8.35</v>
      </c>
      <c r="X229">
        <v>9.77</v>
      </c>
      <c r="Y229">
        <v>8.65</v>
      </c>
      <c r="Z229">
        <v>4</v>
      </c>
      <c r="AA229" t="s">
        <v>6921</v>
      </c>
      <c r="AB229">
        <v>1</v>
      </c>
      <c r="AC229">
        <v>6</v>
      </c>
      <c r="AD229">
        <v>2.288619047619048</v>
      </c>
      <c r="AF229" t="s">
        <v>6954</v>
      </c>
      <c r="AI229">
        <v>0</v>
      </c>
      <c r="AJ229">
        <v>0</v>
      </c>
      <c r="AK229" t="s">
        <v>6990</v>
      </c>
      <c r="AL229" t="s">
        <v>6990</v>
      </c>
    </row>
    <row r="230" spans="1:38">
      <c r="A230" t="s">
        <v>6511</v>
      </c>
      <c r="B230" t="s">
        <v>6165</v>
      </c>
      <c r="C230" t="s">
        <v>6168</v>
      </c>
      <c r="D230">
        <v>210</v>
      </c>
      <c r="E230" t="s">
        <v>6169</v>
      </c>
      <c r="F230">
        <v>6.68</v>
      </c>
      <c r="G230">
        <v>0.55</v>
      </c>
      <c r="H230">
        <v>2</v>
      </c>
      <c r="I230" t="s">
        <v>6564</v>
      </c>
      <c r="K230" t="s">
        <v>6590</v>
      </c>
      <c r="M230" t="s">
        <v>6605</v>
      </c>
      <c r="N230">
        <v>8</v>
      </c>
      <c r="O230" t="s">
        <v>6650</v>
      </c>
      <c r="P230" t="s">
        <v>6869</v>
      </c>
      <c r="Q230">
        <v>3</v>
      </c>
      <c r="R230">
        <v>1</v>
      </c>
      <c r="S230">
        <v>6.01</v>
      </c>
      <c r="T230">
        <v>6.3</v>
      </c>
      <c r="U230">
        <v>346.47</v>
      </c>
      <c r="V230">
        <v>36.36</v>
      </c>
      <c r="W230">
        <v>5.52</v>
      </c>
      <c r="X230">
        <v>9.199999999999999</v>
      </c>
      <c r="Y230">
        <v>7.22</v>
      </c>
      <c r="Z230">
        <v>3</v>
      </c>
      <c r="AA230" t="s">
        <v>6921</v>
      </c>
      <c r="AB230">
        <v>1</v>
      </c>
      <c r="AC230">
        <v>5</v>
      </c>
      <c r="AD230">
        <v>3.651333333333334</v>
      </c>
      <c r="AF230" t="s">
        <v>6952</v>
      </c>
      <c r="AI230">
        <v>0</v>
      </c>
      <c r="AJ230">
        <v>0</v>
      </c>
      <c r="AK230" t="s">
        <v>6980</v>
      </c>
      <c r="AL230" t="s">
        <v>6980</v>
      </c>
    </row>
    <row r="231" spans="1:38">
      <c r="A231" t="s">
        <v>6512</v>
      </c>
      <c r="B231" t="s">
        <v>6165</v>
      </c>
      <c r="C231" t="s">
        <v>6168</v>
      </c>
      <c r="D231">
        <v>231</v>
      </c>
      <c r="E231" t="s">
        <v>6169</v>
      </c>
      <c r="F231">
        <v>6.64</v>
      </c>
      <c r="G231">
        <v>1.02</v>
      </c>
      <c r="H231">
        <v>7</v>
      </c>
      <c r="I231" t="s">
        <v>6570</v>
      </c>
      <c r="K231" t="s">
        <v>6590</v>
      </c>
      <c r="M231" t="s">
        <v>6603</v>
      </c>
      <c r="N231">
        <v>9</v>
      </c>
      <c r="O231" t="s">
        <v>6647</v>
      </c>
      <c r="P231" t="s">
        <v>6870</v>
      </c>
      <c r="Q231">
        <v>2</v>
      </c>
      <c r="R231">
        <v>1</v>
      </c>
      <c r="S231">
        <v>2.86</v>
      </c>
      <c r="T231">
        <v>2.86</v>
      </c>
      <c r="U231">
        <v>298.43</v>
      </c>
      <c r="V231">
        <v>37.3</v>
      </c>
      <c r="W231">
        <v>3.49</v>
      </c>
      <c r="X231">
        <v>13.09</v>
      </c>
      <c r="Y231">
        <v>0</v>
      </c>
      <c r="Z231">
        <v>0</v>
      </c>
      <c r="AA231" t="s">
        <v>6921</v>
      </c>
      <c r="AB231">
        <v>0</v>
      </c>
      <c r="AC231">
        <v>0</v>
      </c>
      <c r="AD231">
        <v>5.268333333333334</v>
      </c>
      <c r="AE231" t="s">
        <v>6945</v>
      </c>
      <c r="AF231" t="s">
        <v>6952</v>
      </c>
      <c r="AG231" t="s">
        <v>6960</v>
      </c>
      <c r="AI231">
        <v>4</v>
      </c>
      <c r="AJ231">
        <v>1</v>
      </c>
    </row>
    <row r="232" spans="1:38">
      <c r="A232" t="s">
        <v>6513</v>
      </c>
      <c r="B232" t="s">
        <v>6165</v>
      </c>
      <c r="C232" t="s">
        <v>6168</v>
      </c>
      <c r="D232">
        <v>250</v>
      </c>
      <c r="E232" t="s">
        <v>6169</v>
      </c>
      <c r="F232">
        <v>6.6</v>
      </c>
      <c r="G232">
        <v>0.4</v>
      </c>
      <c r="H232">
        <v>2</v>
      </c>
      <c r="I232" t="s">
        <v>6566</v>
      </c>
      <c r="K232" t="s">
        <v>6590</v>
      </c>
      <c r="M232" t="s">
        <v>6631</v>
      </c>
      <c r="N232">
        <v>8</v>
      </c>
      <c r="O232" t="s">
        <v>6682</v>
      </c>
      <c r="P232" t="s">
        <v>6871</v>
      </c>
      <c r="Q232">
        <v>9</v>
      </c>
      <c r="R232">
        <v>2</v>
      </c>
      <c r="S232">
        <v>5.38</v>
      </c>
      <c r="T232">
        <v>5.64</v>
      </c>
      <c r="U232">
        <v>566.15</v>
      </c>
      <c r="V232">
        <v>97.72</v>
      </c>
      <c r="W232">
        <v>4.45</v>
      </c>
      <c r="X232">
        <v>10.06</v>
      </c>
      <c r="Y232">
        <v>7.06</v>
      </c>
      <c r="Z232">
        <v>3</v>
      </c>
      <c r="AA232" t="s">
        <v>6921</v>
      </c>
      <c r="AB232">
        <v>1</v>
      </c>
      <c r="AC232">
        <v>14</v>
      </c>
      <c r="AD232">
        <v>2.242666666666667</v>
      </c>
      <c r="AF232" t="s">
        <v>6952</v>
      </c>
      <c r="AI232">
        <v>0</v>
      </c>
      <c r="AJ232">
        <v>0</v>
      </c>
      <c r="AK232" t="s">
        <v>7007</v>
      </c>
      <c r="AL232" t="s">
        <v>7007</v>
      </c>
    </row>
    <row r="233" spans="1:38">
      <c r="A233" t="s">
        <v>6514</v>
      </c>
      <c r="B233" t="s">
        <v>6165</v>
      </c>
      <c r="C233" t="s">
        <v>6168</v>
      </c>
      <c r="D233">
        <v>261</v>
      </c>
      <c r="E233" t="s">
        <v>6169</v>
      </c>
      <c r="F233">
        <v>6.58</v>
      </c>
      <c r="G233">
        <v>0.13</v>
      </c>
      <c r="H233">
        <v>2</v>
      </c>
      <c r="I233" t="s">
        <v>6571</v>
      </c>
      <c r="K233" t="s">
        <v>6590</v>
      </c>
      <c r="L233" t="s">
        <v>6591</v>
      </c>
      <c r="M233" t="s">
        <v>6632</v>
      </c>
      <c r="N233">
        <v>9</v>
      </c>
      <c r="O233" t="s">
        <v>6683</v>
      </c>
      <c r="P233" t="s">
        <v>6872</v>
      </c>
      <c r="Q233">
        <v>3</v>
      </c>
      <c r="R233">
        <v>0</v>
      </c>
      <c r="S233">
        <v>4.32</v>
      </c>
      <c r="T233">
        <v>4.32</v>
      </c>
      <c r="U233">
        <v>270.33</v>
      </c>
      <c r="V233">
        <v>27.69</v>
      </c>
      <c r="W233">
        <v>3.88</v>
      </c>
      <c r="Y233">
        <v>0</v>
      </c>
      <c r="Z233">
        <v>2</v>
      </c>
      <c r="AA233" t="s">
        <v>6921</v>
      </c>
      <c r="AB233">
        <v>0</v>
      </c>
      <c r="AC233">
        <v>5</v>
      </c>
      <c r="AD233">
        <v>3.7245</v>
      </c>
      <c r="AE233" t="s">
        <v>6946</v>
      </c>
      <c r="AI233">
        <v>0</v>
      </c>
      <c r="AJ233">
        <v>0</v>
      </c>
      <c r="AK233" t="s">
        <v>7008</v>
      </c>
      <c r="AL233" t="s">
        <v>7008</v>
      </c>
    </row>
    <row r="234" spans="1:38">
      <c r="A234" t="s">
        <v>6515</v>
      </c>
      <c r="B234" t="s">
        <v>6165</v>
      </c>
      <c r="C234" t="s">
        <v>6168</v>
      </c>
      <c r="D234">
        <v>266</v>
      </c>
      <c r="E234" t="s">
        <v>6169</v>
      </c>
      <c r="F234">
        <v>6.58</v>
      </c>
      <c r="G234">
        <v>0.68</v>
      </c>
      <c r="H234">
        <v>2</v>
      </c>
      <c r="I234" t="s">
        <v>6566</v>
      </c>
      <c r="K234" t="s">
        <v>6590</v>
      </c>
      <c r="L234" t="s">
        <v>6591</v>
      </c>
      <c r="M234" t="s">
        <v>6606</v>
      </c>
      <c r="N234">
        <v>9</v>
      </c>
      <c r="O234" t="s">
        <v>6679</v>
      </c>
      <c r="P234" t="s">
        <v>6873</v>
      </c>
      <c r="Q234">
        <v>6</v>
      </c>
      <c r="R234">
        <v>1</v>
      </c>
      <c r="S234">
        <v>1.71</v>
      </c>
      <c r="T234">
        <v>2.86</v>
      </c>
      <c r="U234">
        <v>550.5</v>
      </c>
      <c r="V234">
        <v>62.89</v>
      </c>
      <c r="W234">
        <v>6.67</v>
      </c>
      <c r="X234">
        <v>8.57</v>
      </c>
      <c r="Y234">
        <v>8.51</v>
      </c>
      <c r="Z234">
        <v>4</v>
      </c>
      <c r="AA234" t="s">
        <v>6921</v>
      </c>
      <c r="AB234">
        <v>2</v>
      </c>
      <c r="AC234">
        <v>6</v>
      </c>
      <c r="AD234">
        <v>4.578333333333333</v>
      </c>
      <c r="AF234" t="s">
        <v>6954</v>
      </c>
      <c r="AI234">
        <v>0</v>
      </c>
      <c r="AJ234">
        <v>0</v>
      </c>
      <c r="AK234" t="s">
        <v>7004</v>
      </c>
      <c r="AL234" t="s">
        <v>7004</v>
      </c>
    </row>
    <row r="235" spans="1:38">
      <c r="A235" t="s">
        <v>6516</v>
      </c>
      <c r="B235" t="s">
        <v>6165</v>
      </c>
      <c r="C235" t="s">
        <v>6168</v>
      </c>
      <c r="D235">
        <v>267</v>
      </c>
      <c r="E235" t="s">
        <v>6169</v>
      </c>
      <c r="F235">
        <v>6.57</v>
      </c>
      <c r="G235">
        <v>0.44</v>
      </c>
      <c r="H235">
        <v>2</v>
      </c>
      <c r="I235" t="s">
        <v>6566</v>
      </c>
      <c r="K235" t="s">
        <v>6590</v>
      </c>
      <c r="L235" t="s">
        <v>6591</v>
      </c>
      <c r="M235" t="s">
        <v>6622</v>
      </c>
      <c r="N235">
        <v>9</v>
      </c>
      <c r="O235" t="s">
        <v>6668</v>
      </c>
      <c r="P235" t="s">
        <v>6874</v>
      </c>
      <c r="Q235">
        <v>2</v>
      </c>
      <c r="R235">
        <v>1</v>
      </c>
      <c r="S235">
        <v>4.22</v>
      </c>
      <c r="T235">
        <v>4.22</v>
      </c>
      <c r="U235">
        <v>266.34</v>
      </c>
      <c r="V235">
        <v>29.46</v>
      </c>
      <c r="W235">
        <v>4.41</v>
      </c>
      <c r="X235">
        <v>10.42</v>
      </c>
      <c r="Y235">
        <v>0</v>
      </c>
      <c r="Z235">
        <v>2</v>
      </c>
      <c r="AA235" t="s">
        <v>6921</v>
      </c>
      <c r="AB235">
        <v>0</v>
      </c>
      <c r="AC235">
        <v>1</v>
      </c>
      <c r="AD235">
        <v>3.696333333333333</v>
      </c>
      <c r="AF235" t="s">
        <v>6952</v>
      </c>
      <c r="AI235">
        <v>0</v>
      </c>
      <c r="AJ235">
        <v>0</v>
      </c>
      <c r="AK235" t="s">
        <v>6994</v>
      </c>
      <c r="AL235" t="s">
        <v>6994</v>
      </c>
    </row>
    <row r="236" spans="1:38">
      <c r="A236" t="s">
        <v>6517</v>
      </c>
      <c r="B236" t="s">
        <v>6165</v>
      </c>
      <c r="C236" t="s">
        <v>6168</v>
      </c>
      <c r="D236">
        <v>270</v>
      </c>
      <c r="E236" t="s">
        <v>6169</v>
      </c>
      <c r="F236">
        <v>6.57</v>
      </c>
      <c r="G236">
        <v>0.43</v>
      </c>
      <c r="H236">
        <v>2</v>
      </c>
      <c r="I236" t="s">
        <v>6566</v>
      </c>
      <c r="K236" t="s">
        <v>6590</v>
      </c>
      <c r="M236" t="s">
        <v>6631</v>
      </c>
      <c r="N236">
        <v>8</v>
      </c>
      <c r="O236" t="s">
        <v>6682</v>
      </c>
      <c r="P236" t="s">
        <v>6875</v>
      </c>
      <c r="Q236">
        <v>8</v>
      </c>
      <c r="R236">
        <v>2</v>
      </c>
      <c r="S236">
        <v>5.22</v>
      </c>
      <c r="T236">
        <v>5.3</v>
      </c>
      <c r="U236">
        <v>464.64</v>
      </c>
      <c r="V236">
        <v>77.41</v>
      </c>
      <c r="W236">
        <v>3.71</v>
      </c>
      <c r="X236">
        <v>10.05</v>
      </c>
      <c r="Y236">
        <v>7.44</v>
      </c>
      <c r="Z236">
        <v>3</v>
      </c>
      <c r="AA236" t="s">
        <v>6921</v>
      </c>
      <c r="AB236">
        <v>0</v>
      </c>
      <c r="AC236">
        <v>10</v>
      </c>
      <c r="AD236">
        <v>2.752571428571429</v>
      </c>
      <c r="AF236" t="s">
        <v>6952</v>
      </c>
      <c r="AI236">
        <v>0</v>
      </c>
      <c r="AJ236">
        <v>0</v>
      </c>
      <c r="AK236" t="s">
        <v>7007</v>
      </c>
      <c r="AL236" t="s">
        <v>7007</v>
      </c>
    </row>
    <row r="237" spans="1:38">
      <c r="A237" t="s">
        <v>6518</v>
      </c>
      <c r="B237" t="s">
        <v>6165</v>
      </c>
      <c r="C237" t="s">
        <v>6168</v>
      </c>
      <c r="D237">
        <v>290</v>
      </c>
      <c r="E237" t="s">
        <v>6169</v>
      </c>
      <c r="F237">
        <v>6.54</v>
      </c>
      <c r="G237">
        <v>0.67</v>
      </c>
      <c r="H237">
        <v>2</v>
      </c>
      <c r="I237" t="s">
        <v>6566</v>
      </c>
      <c r="K237" t="s">
        <v>6590</v>
      </c>
      <c r="L237" t="s">
        <v>6591</v>
      </c>
      <c r="M237" t="s">
        <v>6618</v>
      </c>
      <c r="N237">
        <v>9</v>
      </c>
      <c r="O237" t="s">
        <v>6664</v>
      </c>
      <c r="P237" t="s">
        <v>6876</v>
      </c>
      <c r="Q237">
        <v>3</v>
      </c>
      <c r="R237">
        <v>1</v>
      </c>
      <c r="S237">
        <v>6.69</v>
      </c>
      <c r="T237">
        <v>7.95</v>
      </c>
      <c r="U237">
        <v>451.61</v>
      </c>
      <c r="V237">
        <v>32.7</v>
      </c>
      <c r="W237">
        <v>7.57</v>
      </c>
      <c r="X237">
        <v>9.6</v>
      </c>
      <c r="Y237">
        <v>8.640000000000001</v>
      </c>
      <c r="Z237">
        <v>4</v>
      </c>
      <c r="AA237" t="s">
        <v>6921</v>
      </c>
      <c r="AB237">
        <v>1</v>
      </c>
      <c r="AC237">
        <v>6</v>
      </c>
      <c r="AD237">
        <v>2.49397619047619</v>
      </c>
      <c r="AF237" t="s">
        <v>6954</v>
      </c>
      <c r="AI237">
        <v>0</v>
      </c>
      <c r="AJ237">
        <v>0</v>
      </c>
      <c r="AK237" t="s">
        <v>6990</v>
      </c>
      <c r="AL237" t="s">
        <v>6990</v>
      </c>
    </row>
    <row r="238" spans="1:38">
      <c r="A238" t="s">
        <v>6519</v>
      </c>
      <c r="B238" t="s">
        <v>6165</v>
      </c>
      <c r="C238" t="s">
        <v>6168</v>
      </c>
      <c r="D238">
        <v>300</v>
      </c>
      <c r="E238" t="s">
        <v>6169</v>
      </c>
      <c r="F238">
        <v>6.52</v>
      </c>
      <c r="G238">
        <v>0.19</v>
      </c>
      <c r="H238">
        <v>2</v>
      </c>
      <c r="I238" t="s">
        <v>6566</v>
      </c>
      <c r="K238" t="s">
        <v>6590</v>
      </c>
      <c r="M238" t="s">
        <v>6631</v>
      </c>
      <c r="N238">
        <v>8</v>
      </c>
      <c r="O238" t="s">
        <v>6682</v>
      </c>
      <c r="P238" t="s">
        <v>6877</v>
      </c>
      <c r="Q238">
        <v>8</v>
      </c>
      <c r="R238">
        <v>3</v>
      </c>
      <c r="S238">
        <v>3.52</v>
      </c>
      <c r="T238">
        <v>5.03</v>
      </c>
      <c r="U238">
        <v>482.03</v>
      </c>
      <c r="V238">
        <v>89.44</v>
      </c>
      <c r="W238">
        <v>3.36</v>
      </c>
      <c r="X238">
        <v>10.06</v>
      </c>
      <c r="Y238">
        <v>8.789999999999999</v>
      </c>
      <c r="Z238">
        <v>3</v>
      </c>
      <c r="AA238" t="s">
        <v>6921</v>
      </c>
      <c r="AB238">
        <v>0</v>
      </c>
      <c r="AC238">
        <v>10</v>
      </c>
      <c r="AD238">
        <v>2.14002380952381</v>
      </c>
      <c r="AF238" t="s">
        <v>6954</v>
      </c>
      <c r="AI238">
        <v>0</v>
      </c>
      <c r="AJ238">
        <v>0</v>
      </c>
      <c r="AK238" t="s">
        <v>7007</v>
      </c>
      <c r="AL238" t="s">
        <v>7007</v>
      </c>
    </row>
    <row r="239" spans="1:38">
      <c r="A239" t="s">
        <v>6520</v>
      </c>
      <c r="B239" t="s">
        <v>6165</v>
      </c>
      <c r="C239" t="s">
        <v>6168</v>
      </c>
      <c r="D239">
        <v>306.93</v>
      </c>
      <c r="E239" t="s">
        <v>6169</v>
      </c>
      <c r="F239">
        <v>6.51</v>
      </c>
      <c r="G239">
        <v>0.5600000000000001</v>
      </c>
      <c r="H239">
        <v>2</v>
      </c>
      <c r="I239" t="s">
        <v>6566</v>
      </c>
      <c r="K239" t="s">
        <v>6590</v>
      </c>
      <c r="L239" t="s">
        <v>6591</v>
      </c>
      <c r="M239" t="s">
        <v>6629</v>
      </c>
      <c r="N239">
        <v>9</v>
      </c>
      <c r="O239" t="s">
        <v>6680</v>
      </c>
      <c r="P239" t="s">
        <v>6878</v>
      </c>
      <c r="Q239">
        <v>8</v>
      </c>
      <c r="R239">
        <v>4</v>
      </c>
      <c r="S239">
        <v>5.26</v>
      </c>
      <c r="T239">
        <v>5.26</v>
      </c>
      <c r="U239">
        <v>656.76</v>
      </c>
      <c r="V239">
        <v>151.26</v>
      </c>
      <c r="W239">
        <v>6.19</v>
      </c>
      <c r="X239">
        <v>9.48</v>
      </c>
      <c r="Y239">
        <v>0.9</v>
      </c>
      <c r="Z239">
        <v>4</v>
      </c>
      <c r="AA239" t="s">
        <v>6921</v>
      </c>
      <c r="AB239">
        <v>2</v>
      </c>
      <c r="AC239">
        <v>13</v>
      </c>
      <c r="AD239">
        <v>1</v>
      </c>
      <c r="AF239" t="s">
        <v>6952</v>
      </c>
      <c r="AI239">
        <v>0</v>
      </c>
      <c r="AJ239">
        <v>0</v>
      </c>
      <c r="AK239" t="s">
        <v>7005</v>
      </c>
      <c r="AL239" t="s">
        <v>7005</v>
      </c>
    </row>
    <row r="240" spans="1:38">
      <c r="A240" t="s">
        <v>6521</v>
      </c>
      <c r="B240" t="s">
        <v>6165</v>
      </c>
      <c r="C240" t="s">
        <v>6168</v>
      </c>
      <c r="D240">
        <v>310</v>
      </c>
      <c r="E240" t="s">
        <v>6169</v>
      </c>
      <c r="F240">
        <v>6.51</v>
      </c>
      <c r="G240">
        <v>0.62</v>
      </c>
      <c r="H240">
        <v>2</v>
      </c>
      <c r="I240" t="s">
        <v>6564</v>
      </c>
      <c r="K240" t="s">
        <v>6590</v>
      </c>
      <c r="M240" t="s">
        <v>6630</v>
      </c>
      <c r="N240">
        <v>8</v>
      </c>
      <c r="O240" t="s">
        <v>6681</v>
      </c>
      <c r="P240" t="s">
        <v>6879</v>
      </c>
      <c r="Q240">
        <v>4</v>
      </c>
      <c r="R240">
        <v>2</v>
      </c>
      <c r="S240">
        <v>0.12</v>
      </c>
      <c r="T240">
        <v>1.07</v>
      </c>
      <c r="U240">
        <v>240.21</v>
      </c>
      <c r="V240">
        <v>74.59999999999999</v>
      </c>
      <c r="W240">
        <v>1.87</v>
      </c>
      <c r="X240">
        <v>6.72</v>
      </c>
      <c r="Y240">
        <v>0</v>
      </c>
      <c r="Z240">
        <v>2</v>
      </c>
      <c r="AA240" t="s">
        <v>6921</v>
      </c>
      <c r="AB240">
        <v>0</v>
      </c>
      <c r="AC240">
        <v>0</v>
      </c>
      <c r="AD240">
        <v>5.5</v>
      </c>
      <c r="AE240" t="s">
        <v>6947</v>
      </c>
      <c r="AF240" t="s">
        <v>6952</v>
      </c>
      <c r="AI240">
        <v>0</v>
      </c>
      <c r="AJ240">
        <v>0</v>
      </c>
      <c r="AK240" t="s">
        <v>7006</v>
      </c>
      <c r="AL240" t="s">
        <v>7006</v>
      </c>
    </row>
    <row r="241" spans="1:38">
      <c r="A241" t="s">
        <v>6522</v>
      </c>
      <c r="B241" t="s">
        <v>6165</v>
      </c>
      <c r="C241" t="s">
        <v>6168</v>
      </c>
      <c r="D241">
        <v>310</v>
      </c>
      <c r="E241" t="s">
        <v>6169</v>
      </c>
      <c r="F241">
        <v>6.51</v>
      </c>
      <c r="G241">
        <v>0.33</v>
      </c>
      <c r="H241">
        <v>2</v>
      </c>
      <c r="I241" t="s">
        <v>6566</v>
      </c>
      <c r="K241" t="s">
        <v>6590</v>
      </c>
      <c r="L241" t="s">
        <v>6591</v>
      </c>
      <c r="M241" t="s">
        <v>6616</v>
      </c>
      <c r="N241">
        <v>9</v>
      </c>
      <c r="O241" t="s">
        <v>6661</v>
      </c>
      <c r="P241" t="s">
        <v>6880</v>
      </c>
      <c r="Q241">
        <v>3</v>
      </c>
      <c r="R241">
        <v>2</v>
      </c>
      <c r="S241">
        <v>3.11</v>
      </c>
      <c r="T241">
        <v>3.16</v>
      </c>
      <c r="U241">
        <v>237.26</v>
      </c>
      <c r="V241">
        <v>53.35</v>
      </c>
      <c r="W241">
        <v>3.31</v>
      </c>
      <c r="X241">
        <v>8.76</v>
      </c>
      <c r="Y241">
        <v>4.45</v>
      </c>
      <c r="Z241">
        <v>3</v>
      </c>
      <c r="AA241" t="s">
        <v>6921</v>
      </c>
      <c r="AB241">
        <v>0</v>
      </c>
      <c r="AC241">
        <v>1</v>
      </c>
      <c r="AD241">
        <v>4.865</v>
      </c>
      <c r="AF241" t="s">
        <v>6952</v>
      </c>
      <c r="AI241">
        <v>0</v>
      </c>
      <c r="AJ241">
        <v>0</v>
      </c>
      <c r="AK241" t="s">
        <v>6987</v>
      </c>
      <c r="AL241" t="s">
        <v>6987</v>
      </c>
    </row>
    <row r="242" spans="1:38">
      <c r="A242" t="s">
        <v>6523</v>
      </c>
      <c r="B242" t="s">
        <v>6165</v>
      </c>
      <c r="C242" t="s">
        <v>6168</v>
      </c>
      <c r="D242">
        <v>310</v>
      </c>
      <c r="E242" t="s">
        <v>6169</v>
      </c>
      <c r="F242">
        <v>6.51</v>
      </c>
      <c r="G242">
        <v>0.16</v>
      </c>
      <c r="H242">
        <v>2</v>
      </c>
      <c r="I242" t="s">
        <v>6566</v>
      </c>
      <c r="K242" t="s">
        <v>6590</v>
      </c>
      <c r="L242" t="s">
        <v>6591</v>
      </c>
      <c r="M242" t="s">
        <v>6634</v>
      </c>
      <c r="N242">
        <v>9</v>
      </c>
      <c r="O242" t="s">
        <v>6685</v>
      </c>
      <c r="P242" t="s">
        <v>6881</v>
      </c>
      <c r="Q242">
        <v>4</v>
      </c>
      <c r="R242">
        <v>3</v>
      </c>
      <c r="S242">
        <v>3.65</v>
      </c>
      <c r="T242">
        <v>3.87</v>
      </c>
      <c r="U242">
        <v>263.68</v>
      </c>
      <c r="V242">
        <v>73.05</v>
      </c>
      <c r="W242">
        <v>3.23</v>
      </c>
      <c r="X242">
        <v>7.5</v>
      </c>
      <c r="Y242">
        <v>0</v>
      </c>
      <c r="Z242">
        <v>2</v>
      </c>
      <c r="AA242" t="s">
        <v>6921</v>
      </c>
      <c r="AB242">
        <v>0</v>
      </c>
      <c r="AC242">
        <v>2</v>
      </c>
      <c r="AD242">
        <v>3.906666666666667</v>
      </c>
      <c r="AF242" t="s">
        <v>6952</v>
      </c>
      <c r="AI242">
        <v>0</v>
      </c>
      <c r="AJ242">
        <v>0</v>
      </c>
      <c r="AK242" t="s">
        <v>7010</v>
      </c>
      <c r="AL242" t="s">
        <v>7010</v>
      </c>
    </row>
    <row r="243" spans="1:38">
      <c r="A243" t="s">
        <v>6524</v>
      </c>
      <c r="B243" t="s">
        <v>6165</v>
      </c>
      <c r="C243" t="s">
        <v>6168</v>
      </c>
      <c r="D243">
        <v>320</v>
      </c>
      <c r="E243" t="s">
        <v>6169</v>
      </c>
      <c r="F243">
        <v>6.5</v>
      </c>
      <c r="G243">
        <v>1.33</v>
      </c>
      <c r="H243">
        <v>6</v>
      </c>
      <c r="I243" t="s">
        <v>6568</v>
      </c>
      <c r="K243" t="s">
        <v>6590</v>
      </c>
      <c r="M243" t="s">
        <v>6603</v>
      </c>
      <c r="N243">
        <v>9</v>
      </c>
      <c r="O243" t="s">
        <v>6647</v>
      </c>
      <c r="P243" t="s">
        <v>6882</v>
      </c>
      <c r="Q243">
        <v>1</v>
      </c>
      <c r="R243">
        <v>1</v>
      </c>
      <c r="S243">
        <v>6.52</v>
      </c>
      <c r="T243">
        <v>6.52</v>
      </c>
      <c r="U243">
        <v>288.48</v>
      </c>
      <c r="V243">
        <v>20.23</v>
      </c>
      <c r="W243">
        <v>5.09</v>
      </c>
      <c r="Y243">
        <v>0</v>
      </c>
      <c r="Z243">
        <v>0</v>
      </c>
      <c r="AA243" t="s">
        <v>6921</v>
      </c>
      <c r="AB243">
        <v>1</v>
      </c>
      <c r="AC243">
        <v>1</v>
      </c>
      <c r="AD243">
        <v>2.844833333333333</v>
      </c>
      <c r="AE243" t="s">
        <v>6948</v>
      </c>
      <c r="AF243" t="s">
        <v>6952</v>
      </c>
      <c r="AG243" t="s">
        <v>6961</v>
      </c>
      <c r="AH243" t="s">
        <v>6962</v>
      </c>
      <c r="AI243">
        <v>4</v>
      </c>
      <c r="AJ243">
        <v>1</v>
      </c>
    </row>
    <row r="244" spans="1:38">
      <c r="A244" t="s">
        <v>6525</v>
      </c>
      <c r="B244" t="s">
        <v>6165</v>
      </c>
      <c r="C244" t="s">
        <v>6168</v>
      </c>
      <c r="D244">
        <v>332</v>
      </c>
      <c r="E244" t="s">
        <v>6169</v>
      </c>
      <c r="F244">
        <v>6.48</v>
      </c>
      <c r="G244">
        <v>0</v>
      </c>
      <c r="H244">
        <v>1</v>
      </c>
      <c r="I244" t="s">
        <v>6564</v>
      </c>
      <c r="K244" t="s">
        <v>6590</v>
      </c>
      <c r="M244" t="s">
        <v>6606</v>
      </c>
      <c r="N244">
        <v>8</v>
      </c>
      <c r="O244" t="s">
        <v>6651</v>
      </c>
      <c r="P244" t="s">
        <v>6883</v>
      </c>
      <c r="Q244">
        <v>7</v>
      </c>
      <c r="R244">
        <v>2</v>
      </c>
      <c r="S244">
        <v>11.3</v>
      </c>
      <c r="T244">
        <v>11.3</v>
      </c>
      <c r="U244">
        <v>764.9400000000001</v>
      </c>
      <c r="V244">
        <v>106.2</v>
      </c>
      <c r="W244">
        <v>10.1</v>
      </c>
      <c r="X244">
        <v>10.24</v>
      </c>
      <c r="Y244">
        <v>0</v>
      </c>
      <c r="Z244">
        <v>6</v>
      </c>
      <c r="AA244" t="s">
        <v>6921</v>
      </c>
      <c r="AB244">
        <v>2</v>
      </c>
      <c r="AC244">
        <v>7</v>
      </c>
      <c r="AD244">
        <v>1.96</v>
      </c>
      <c r="AF244" t="s">
        <v>6952</v>
      </c>
      <c r="AI244">
        <v>0</v>
      </c>
      <c r="AJ244">
        <v>0</v>
      </c>
      <c r="AK244" t="s">
        <v>6981</v>
      </c>
      <c r="AL244" t="s">
        <v>6981</v>
      </c>
    </row>
    <row r="245" spans="1:38">
      <c r="A245" t="s">
        <v>6526</v>
      </c>
      <c r="B245" t="s">
        <v>6165</v>
      </c>
      <c r="C245" t="s">
        <v>6168</v>
      </c>
      <c r="D245">
        <v>360</v>
      </c>
      <c r="E245" t="s">
        <v>6169</v>
      </c>
      <c r="F245">
        <v>6.44</v>
      </c>
      <c r="G245">
        <v>0.27</v>
      </c>
      <c r="H245">
        <v>2</v>
      </c>
      <c r="I245" t="s">
        <v>6566</v>
      </c>
      <c r="K245" t="s">
        <v>6590</v>
      </c>
      <c r="M245" t="s">
        <v>6631</v>
      </c>
      <c r="N245">
        <v>8</v>
      </c>
      <c r="O245" t="s">
        <v>6682</v>
      </c>
      <c r="P245" t="s">
        <v>6884</v>
      </c>
      <c r="Q245">
        <v>8</v>
      </c>
      <c r="R245">
        <v>2</v>
      </c>
      <c r="S245">
        <v>5.63</v>
      </c>
      <c r="T245">
        <v>5.89</v>
      </c>
      <c r="U245">
        <v>522.1</v>
      </c>
      <c r="V245">
        <v>80.65000000000001</v>
      </c>
      <c r="W245">
        <v>4.26</v>
      </c>
      <c r="X245">
        <v>10.06</v>
      </c>
      <c r="Y245">
        <v>7.06</v>
      </c>
      <c r="Z245">
        <v>3</v>
      </c>
      <c r="AA245" t="s">
        <v>6921</v>
      </c>
      <c r="AB245">
        <v>1</v>
      </c>
      <c r="AC245">
        <v>12</v>
      </c>
      <c r="AD245">
        <v>2.5</v>
      </c>
      <c r="AF245" t="s">
        <v>6952</v>
      </c>
      <c r="AI245">
        <v>0</v>
      </c>
      <c r="AJ245">
        <v>0</v>
      </c>
      <c r="AK245" t="s">
        <v>7007</v>
      </c>
      <c r="AL245" t="s">
        <v>7007</v>
      </c>
    </row>
    <row r="246" spans="1:38">
      <c r="A246" t="s">
        <v>6527</v>
      </c>
      <c r="B246" t="s">
        <v>6165</v>
      </c>
      <c r="C246" t="s">
        <v>6168</v>
      </c>
      <c r="D246">
        <v>380</v>
      </c>
      <c r="E246" t="s">
        <v>6169</v>
      </c>
      <c r="F246">
        <v>6.42</v>
      </c>
      <c r="G246">
        <v>0.16</v>
      </c>
      <c r="H246">
        <v>2</v>
      </c>
      <c r="I246" t="s">
        <v>6566</v>
      </c>
      <c r="K246" t="s">
        <v>6590</v>
      </c>
      <c r="M246" t="s">
        <v>6631</v>
      </c>
      <c r="N246">
        <v>8</v>
      </c>
      <c r="O246" t="s">
        <v>6682</v>
      </c>
      <c r="P246" t="s">
        <v>6885</v>
      </c>
      <c r="Q246">
        <v>8</v>
      </c>
      <c r="R246">
        <v>3</v>
      </c>
      <c r="S246">
        <v>3.03</v>
      </c>
      <c r="T246">
        <v>4.54</v>
      </c>
      <c r="U246">
        <v>465.58</v>
      </c>
      <c r="V246">
        <v>89.44</v>
      </c>
      <c r="W246">
        <v>2.85</v>
      </c>
      <c r="X246">
        <v>10.06</v>
      </c>
      <c r="Y246">
        <v>8.789999999999999</v>
      </c>
      <c r="Z246">
        <v>3</v>
      </c>
      <c r="AA246" t="s">
        <v>6921</v>
      </c>
      <c r="AB246">
        <v>0</v>
      </c>
      <c r="AC246">
        <v>10</v>
      </c>
      <c r="AD246">
        <v>2.73252380952381</v>
      </c>
      <c r="AF246" t="s">
        <v>6954</v>
      </c>
      <c r="AI246">
        <v>0</v>
      </c>
      <c r="AJ246">
        <v>0</v>
      </c>
      <c r="AK246" t="s">
        <v>7007</v>
      </c>
      <c r="AL246" t="s">
        <v>7007</v>
      </c>
    </row>
    <row r="247" spans="1:38">
      <c r="A247" t="s">
        <v>6528</v>
      </c>
      <c r="B247" t="s">
        <v>6165</v>
      </c>
      <c r="C247" t="s">
        <v>6168</v>
      </c>
      <c r="D247">
        <v>380</v>
      </c>
      <c r="E247" t="s">
        <v>6169</v>
      </c>
      <c r="F247">
        <v>6.42</v>
      </c>
      <c r="G247">
        <v>0.57</v>
      </c>
      <c r="H247">
        <v>2</v>
      </c>
      <c r="I247" t="s">
        <v>6564</v>
      </c>
      <c r="K247" t="s">
        <v>6590</v>
      </c>
      <c r="M247" t="s">
        <v>6605</v>
      </c>
      <c r="N247">
        <v>8</v>
      </c>
      <c r="O247" t="s">
        <v>6650</v>
      </c>
      <c r="P247" t="s">
        <v>6886</v>
      </c>
      <c r="Q247">
        <v>3</v>
      </c>
      <c r="R247">
        <v>1</v>
      </c>
      <c r="S247">
        <v>6.08</v>
      </c>
      <c r="T247">
        <v>6.34</v>
      </c>
      <c r="U247">
        <v>380.49</v>
      </c>
      <c r="V247">
        <v>36.36</v>
      </c>
      <c r="W247">
        <v>6.07</v>
      </c>
      <c r="X247">
        <v>9.19</v>
      </c>
      <c r="Y247">
        <v>7.17</v>
      </c>
      <c r="Z247">
        <v>4</v>
      </c>
      <c r="AA247" t="s">
        <v>6921</v>
      </c>
      <c r="AB247">
        <v>1</v>
      </c>
      <c r="AC247">
        <v>5</v>
      </c>
      <c r="AD247">
        <v>3.50497619047619</v>
      </c>
      <c r="AF247" t="s">
        <v>6952</v>
      </c>
      <c r="AI247">
        <v>0</v>
      </c>
      <c r="AJ247">
        <v>0</v>
      </c>
      <c r="AK247" t="s">
        <v>6980</v>
      </c>
      <c r="AL247" t="s">
        <v>6980</v>
      </c>
    </row>
    <row r="248" spans="1:38">
      <c r="A248" t="s">
        <v>6529</v>
      </c>
      <c r="B248" t="s">
        <v>6165</v>
      </c>
      <c r="C248" t="s">
        <v>6168</v>
      </c>
      <c r="D248">
        <v>380.8</v>
      </c>
      <c r="E248" t="s">
        <v>6169</v>
      </c>
      <c r="F248">
        <v>6.42</v>
      </c>
      <c r="G248">
        <v>0.07000000000000001</v>
      </c>
      <c r="H248">
        <v>2</v>
      </c>
      <c r="I248" t="s">
        <v>6571</v>
      </c>
      <c r="K248" t="s">
        <v>6590</v>
      </c>
      <c r="L248" t="s">
        <v>6591</v>
      </c>
      <c r="M248" t="s">
        <v>6632</v>
      </c>
      <c r="N248">
        <v>9</v>
      </c>
      <c r="O248" t="s">
        <v>6683</v>
      </c>
      <c r="P248" t="s">
        <v>6887</v>
      </c>
      <c r="Q248">
        <v>3</v>
      </c>
      <c r="R248">
        <v>0</v>
      </c>
      <c r="S248">
        <v>4.83</v>
      </c>
      <c r="T248">
        <v>4.83</v>
      </c>
      <c r="U248">
        <v>284.36</v>
      </c>
      <c r="V248">
        <v>27.69</v>
      </c>
      <c r="W248">
        <v>4.27</v>
      </c>
      <c r="Y248">
        <v>0</v>
      </c>
      <c r="Z248">
        <v>2</v>
      </c>
      <c r="AA248" t="s">
        <v>6921</v>
      </c>
      <c r="AB248">
        <v>0</v>
      </c>
      <c r="AC248">
        <v>6</v>
      </c>
      <c r="AD248">
        <v>3.4695</v>
      </c>
      <c r="AI248">
        <v>0</v>
      </c>
      <c r="AJ248">
        <v>0</v>
      </c>
      <c r="AK248" t="s">
        <v>7008</v>
      </c>
      <c r="AL248" t="s">
        <v>7008</v>
      </c>
    </row>
    <row r="249" spans="1:38">
      <c r="A249" t="s">
        <v>6530</v>
      </c>
      <c r="B249" t="s">
        <v>6165</v>
      </c>
      <c r="C249" t="s">
        <v>6168</v>
      </c>
      <c r="D249">
        <v>382</v>
      </c>
      <c r="E249" t="s">
        <v>6169</v>
      </c>
      <c r="F249">
        <v>6.42</v>
      </c>
      <c r="G249">
        <v>0</v>
      </c>
      <c r="H249">
        <v>1</v>
      </c>
      <c r="I249" t="s">
        <v>6564</v>
      </c>
      <c r="K249" t="s">
        <v>6590</v>
      </c>
      <c r="M249" t="s">
        <v>6606</v>
      </c>
      <c r="N249">
        <v>8</v>
      </c>
      <c r="O249" t="s">
        <v>6651</v>
      </c>
      <c r="P249" t="s">
        <v>6888</v>
      </c>
      <c r="Q249">
        <v>4</v>
      </c>
      <c r="R249">
        <v>2</v>
      </c>
      <c r="S249">
        <v>9.960000000000001</v>
      </c>
      <c r="T249">
        <v>9.960000000000001</v>
      </c>
      <c r="U249">
        <v>596.77</v>
      </c>
      <c r="V249">
        <v>70.67</v>
      </c>
      <c r="W249">
        <v>8.369999999999999</v>
      </c>
      <c r="X249">
        <v>10.24</v>
      </c>
      <c r="Y249">
        <v>0</v>
      </c>
      <c r="Z249">
        <v>4</v>
      </c>
      <c r="AA249" t="s">
        <v>6921</v>
      </c>
      <c r="AB249">
        <v>2</v>
      </c>
      <c r="AC249">
        <v>4</v>
      </c>
      <c r="AD249">
        <v>2.5</v>
      </c>
      <c r="AF249" t="s">
        <v>6952</v>
      </c>
      <c r="AI249">
        <v>0</v>
      </c>
      <c r="AJ249">
        <v>0</v>
      </c>
      <c r="AK249" t="s">
        <v>6981</v>
      </c>
      <c r="AL249" t="s">
        <v>6981</v>
      </c>
    </row>
    <row r="250" spans="1:38">
      <c r="A250" t="s">
        <v>6531</v>
      </c>
      <c r="B250" t="s">
        <v>6165</v>
      </c>
      <c r="C250" t="s">
        <v>6168</v>
      </c>
      <c r="D250">
        <v>395</v>
      </c>
      <c r="E250" t="s">
        <v>6169</v>
      </c>
      <c r="F250">
        <v>6.4</v>
      </c>
      <c r="G250">
        <v>0.16</v>
      </c>
      <c r="H250">
        <v>2</v>
      </c>
      <c r="I250" t="s">
        <v>6566</v>
      </c>
      <c r="K250" t="s">
        <v>6590</v>
      </c>
      <c r="M250" t="s">
        <v>6631</v>
      </c>
      <c r="N250">
        <v>8</v>
      </c>
      <c r="O250" t="s">
        <v>6682</v>
      </c>
      <c r="P250" t="s">
        <v>6889</v>
      </c>
      <c r="Q250">
        <v>9</v>
      </c>
      <c r="R250">
        <v>3</v>
      </c>
      <c r="S250">
        <v>4.12</v>
      </c>
      <c r="T250">
        <v>4.55</v>
      </c>
      <c r="U250">
        <v>526.09</v>
      </c>
      <c r="V250">
        <v>100.88</v>
      </c>
      <c r="W250">
        <v>3.07</v>
      </c>
      <c r="X250">
        <v>10.06</v>
      </c>
      <c r="Y250">
        <v>7.33</v>
      </c>
      <c r="Z250">
        <v>3</v>
      </c>
      <c r="AA250" t="s">
        <v>6921</v>
      </c>
      <c r="AB250">
        <v>1</v>
      </c>
      <c r="AC250">
        <v>12</v>
      </c>
      <c r="AD250">
        <v>2.029</v>
      </c>
      <c r="AF250" t="s">
        <v>6952</v>
      </c>
      <c r="AI250">
        <v>0</v>
      </c>
      <c r="AJ250">
        <v>0</v>
      </c>
      <c r="AK250" t="s">
        <v>7007</v>
      </c>
      <c r="AL250" t="s">
        <v>7007</v>
      </c>
    </row>
    <row r="251" spans="1:38">
      <c r="A251" t="s">
        <v>6532</v>
      </c>
      <c r="B251" t="s">
        <v>6165</v>
      </c>
      <c r="C251" t="s">
        <v>6168</v>
      </c>
      <c r="D251">
        <v>408</v>
      </c>
      <c r="E251" t="s">
        <v>6169</v>
      </c>
      <c r="F251">
        <v>6.39</v>
      </c>
      <c r="G251">
        <v>0.59</v>
      </c>
      <c r="H251">
        <v>2</v>
      </c>
      <c r="I251" t="s">
        <v>6566</v>
      </c>
      <c r="K251" t="s">
        <v>6590</v>
      </c>
      <c r="L251" t="s">
        <v>6591</v>
      </c>
      <c r="M251" t="s">
        <v>6606</v>
      </c>
      <c r="N251">
        <v>9</v>
      </c>
      <c r="O251" t="s">
        <v>6679</v>
      </c>
      <c r="P251" t="s">
        <v>6890</v>
      </c>
      <c r="Q251">
        <v>6</v>
      </c>
      <c r="R251">
        <v>1</v>
      </c>
      <c r="S251">
        <v>0.39</v>
      </c>
      <c r="T251">
        <v>1.53</v>
      </c>
      <c r="U251">
        <v>510.44</v>
      </c>
      <c r="V251">
        <v>62.89</v>
      </c>
      <c r="W251">
        <v>5.75</v>
      </c>
      <c r="X251">
        <v>8.57</v>
      </c>
      <c r="Y251">
        <v>8.5</v>
      </c>
      <c r="Z251">
        <v>4</v>
      </c>
      <c r="AA251" t="s">
        <v>6921</v>
      </c>
      <c r="AB251">
        <v>2</v>
      </c>
      <c r="AC251">
        <v>6</v>
      </c>
      <c r="AD251">
        <v>4.583333333333334</v>
      </c>
      <c r="AF251" t="s">
        <v>6952</v>
      </c>
      <c r="AI251">
        <v>0</v>
      </c>
      <c r="AJ251">
        <v>0</v>
      </c>
      <c r="AK251" t="s">
        <v>7004</v>
      </c>
      <c r="AL251" t="s">
        <v>7004</v>
      </c>
    </row>
    <row r="252" spans="1:38">
      <c r="A252" t="s">
        <v>6533</v>
      </c>
      <c r="B252" t="s">
        <v>6165</v>
      </c>
      <c r="C252" t="s">
        <v>6168</v>
      </c>
      <c r="D252">
        <v>410</v>
      </c>
      <c r="E252" t="s">
        <v>6169</v>
      </c>
      <c r="F252">
        <v>6.39</v>
      </c>
      <c r="G252">
        <v>0.11</v>
      </c>
      <c r="H252">
        <v>2</v>
      </c>
      <c r="I252" t="s">
        <v>6566</v>
      </c>
      <c r="K252" t="s">
        <v>6590</v>
      </c>
      <c r="L252" t="s">
        <v>6591</v>
      </c>
      <c r="M252" t="s">
        <v>6622</v>
      </c>
      <c r="N252">
        <v>9</v>
      </c>
      <c r="O252" t="s">
        <v>6673</v>
      </c>
      <c r="P252" t="s">
        <v>6891</v>
      </c>
      <c r="Q252">
        <v>4</v>
      </c>
      <c r="R252">
        <v>2</v>
      </c>
      <c r="S252">
        <v>2.36</v>
      </c>
      <c r="T252">
        <v>2.36</v>
      </c>
      <c r="U252">
        <v>310.35</v>
      </c>
      <c r="V252">
        <v>66.76000000000001</v>
      </c>
      <c r="W252">
        <v>3.68</v>
      </c>
      <c r="X252">
        <v>9.75</v>
      </c>
      <c r="Y252">
        <v>0</v>
      </c>
      <c r="Z252">
        <v>2</v>
      </c>
      <c r="AA252" t="s">
        <v>6921</v>
      </c>
      <c r="AB252">
        <v>0</v>
      </c>
      <c r="AC252">
        <v>1</v>
      </c>
      <c r="AD252">
        <v>5.32</v>
      </c>
      <c r="AF252" t="s">
        <v>6952</v>
      </c>
      <c r="AI252">
        <v>0</v>
      </c>
      <c r="AJ252">
        <v>0</v>
      </c>
      <c r="AK252" t="s">
        <v>6999</v>
      </c>
      <c r="AL252" t="s">
        <v>6999</v>
      </c>
    </row>
    <row r="253" spans="1:38">
      <c r="A253" t="s">
        <v>6534</v>
      </c>
      <c r="B253" t="s">
        <v>6165</v>
      </c>
      <c r="C253" t="s">
        <v>6168</v>
      </c>
      <c r="D253">
        <v>415</v>
      </c>
      <c r="E253" t="s">
        <v>6169</v>
      </c>
      <c r="F253">
        <v>6.38</v>
      </c>
      <c r="G253">
        <v>0.6899999999999999</v>
      </c>
      <c r="H253">
        <v>2</v>
      </c>
      <c r="I253" t="s">
        <v>6564</v>
      </c>
      <c r="K253" t="s">
        <v>6590</v>
      </c>
      <c r="M253" t="s">
        <v>6631</v>
      </c>
      <c r="N253">
        <v>8</v>
      </c>
      <c r="O253" t="s">
        <v>6682</v>
      </c>
      <c r="P253" t="s">
        <v>6892</v>
      </c>
      <c r="Q253">
        <v>8</v>
      </c>
      <c r="R253">
        <v>3</v>
      </c>
      <c r="S253">
        <v>4.55</v>
      </c>
      <c r="T253">
        <v>5.06</v>
      </c>
      <c r="U253">
        <v>461.61</v>
      </c>
      <c r="V253">
        <v>89.44</v>
      </c>
      <c r="W253">
        <v>3.42</v>
      </c>
      <c r="X253">
        <v>10.05</v>
      </c>
      <c r="Y253">
        <v>7.54</v>
      </c>
      <c r="Z253">
        <v>3</v>
      </c>
      <c r="AA253" t="s">
        <v>6921</v>
      </c>
      <c r="AB253">
        <v>0</v>
      </c>
      <c r="AC253">
        <v>11</v>
      </c>
      <c r="AD253">
        <v>2.440880952380953</v>
      </c>
      <c r="AF253" t="s">
        <v>6952</v>
      </c>
      <c r="AI253">
        <v>0</v>
      </c>
      <c r="AJ253">
        <v>0</v>
      </c>
      <c r="AK253" t="s">
        <v>7007</v>
      </c>
      <c r="AL253" t="s">
        <v>7007</v>
      </c>
    </row>
    <row r="254" spans="1:38">
      <c r="A254" t="s">
        <v>6535</v>
      </c>
      <c r="B254" t="s">
        <v>6165</v>
      </c>
      <c r="C254" t="s">
        <v>6168</v>
      </c>
      <c r="D254">
        <v>450</v>
      </c>
      <c r="E254" t="s">
        <v>6169</v>
      </c>
      <c r="F254">
        <v>6.35</v>
      </c>
      <c r="G254">
        <v>0.55</v>
      </c>
      <c r="H254">
        <v>2</v>
      </c>
      <c r="I254" t="s">
        <v>6564</v>
      </c>
      <c r="K254" t="s">
        <v>6590</v>
      </c>
      <c r="M254" t="s">
        <v>6605</v>
      </c>
      <c r="N254">
        <v>8</v>
      </c>
      <c r="O254" t="s">
        <v>6650</v>
      </c>
      <c r="P254" t="s">
        <v>6893</v>
      </c>
      <c r="Q254">
        <v>3</v>
      </c>
      <c r="R254">
        <v>1</v>
      </c>
      <c r="S254">
        <v>7.49</v>
      </c>
      <c r="T254">
        <v>7.53</v>
      </c>
      <c r="U254">
        <v>430.55</v>
      </c>
      <c r="V254">
        <v>36.36</v>
      </c>
      <c r="W254">
        <v>7.22</v>
      </c>
      <c r="X254">
        <v>9.19</v>
      </c>
      <c r="Y254">
        <v>6.18</v>
      </c>
      <c r="Z254">
        <v>5</v>
      </c>
      <c r="AA254" t="s">
        <v>6921</v>
      </c>
      <c r="AB254">
        <v>1</v>
      </c>
      <c r="AC254">
        <v>5</v>
      </c>
      <c r="AD254">
        <v>3.147404761904762</v>
      </c>
      <c r="AF254" t="s">
        <v>6952</v>
      </c>
      <c r="AI254">
        <v>0</v>
      </c>
      <c r="AJ254">
        <v>0</v>
      </c>
      <c r="AK254" t="s">
        <v>6980</v>
      </c>
      <c r="AL254" t="s">
        <v>6980</v>
      </c>
    </row>
    <row r="255" spans="1:38">
      <c r="A255" t="s">
        <v>6536</v>
      </c>
      <c r="B255" t="s">
        <v>6165</v>
      </c>
      <c r="C255" t="s">
        <v>6168</v>
      </c>
      <c r="D255">
        <v>475</v>
      </c>
      <c r="E255" t="s">
        <v>6169</v>
      </c>
      <c r="F255">
        <v>6.32</v>
      </c>
      <c r="G255">
        <v>0.25</v>
      </c>
      <c r="H255">
        <v>2</v>
      </c>
      <c r="I255" t="s">
        <v>6566</v>
      </c>
      <c r="K255" t="s">
        <v>6590</v>
      </c>
      <c r="M255" t="s">
        <v>6631</v>
      </c>
      <c r="N255">
        <v>8</v>
      </c>
      <c r="O255" t="s">
        <v>6682</v>
      </c>
      <c r="P255" t="s">
        <v>6894</v>
      </c>
      <c r="Q255">
        <v>9</v>
      </c>
      <c r="R255">
        <v>2</v>
      </c>
      <c r="S255">
        <v>5.75</v>
      </c>
      <c r="T255">
        <v>6</v>
      </c>
      <c r="U255">
        <v>573.15</v>
      </c>
      <c r="V255">
        <v>93.54000000000001</v>
      </c>
      <c r="W255">
        <v>4.67</v>
      </c>
      <c r="X255">
        <v>10.06</v>
      </c>
      <c r="Y255">
        <v>7.06</v>
      </c>
      <c r="Z255">
        <v>4</v>
      </c>
      <c r="AA255" t="s">
        <v>6921</v>
      </c>
      <c r="AB255">
        <v>1</v>
      </c>
      <c r="AC255">
        <v>12</v>
      </c>
      <c r="AD255">
        <v>2.382</v>
      </c>
      <c r="AF255" t="s">
        <v>6952</v>
      </c>
      <c r="AI255">
        <v>0</v>
      </c>
      <c r="AJ255">
        <v>0</v>
      </c>
      <c r="AK255" t="s">
        <v>7007</v>
      </c>
      <c r="AL255" t="s">
        <v>7007</v>
      </c>
    </row>
    <row r="256" spans="1:38">
      <c r="A256" t="s">
        <v>6537</v>
      </c>
      <c r="B256" t="s">
        <v>6165</v>
      </c>
      <c r="C256" t="s">
        <v>6168</v>
      </c>
      <c r="D256">
        <v>480</v>
      </c>
      <c r="E256" t="s">
        <v>6169</v>
      </c>
      <c r="F256">
        <v>6.32</v>
      </c>
      <c r="G256">
        <v>0.4</v>
      </c>
      <c r="H256">
        <v>2</v>
      </c>
      <c r="I256" t="s">
        <v>6566</v>
      </c>
      <c r="K256" t="s">
        <v>6590</v>
      </c>
      <c r="M256" t="s">
        <v>6631</v>
      </c>
      <c r="N256">
        <v>8</v>
      </c>
      <c r="O256" t="s">
        <v>6682</v>
      </c>
      <c r="P256" t="s">
        <v>6895</v>
      </c>
      <c r="Q256">
        <v>8</v>
      </c>
      <c r="R256">
        <v>3</v>
      </c>
      <c r="S256">
        <v>3.8</v>
      </c>
      <c r="T256">
        <v>5.3</v>
      </c>
      <c r="U256">
        <v>515.58</v>
      </c>
      <c r="V256">
        <v>89.44</v>
      </c>
      <c r="W256">
        <v>3.73</v>
      </c>
      <c r="X256">
        <v>10.06</v>
      </c>
      <c r="Y256">
        <v>8.789999999999999</v>
      </c>
      <c r="Z256">
        <v>3</v>
      </c>
      <c r="AA256" t="s">
        <v>6921</v>
      </c>
      <c r="AB256">
        <v>1</v>
      </c>
      <c r="AC256">
        <v>10</v>
      </c>
      <c r="AD256">
        <v>1.871666666666667</v>
      </c>
      <c r="AF256" t="s">
        <v>6954</v>
      </c>
      <c r="AI256">
        <v>0</v>
      </c>
      <c r="AJ256">
        <v>0</v>
      </c>
      <c r="AK256" t="s">
        <v>7007</v>
      </c>
      <c r="AL256" t="s">
        <v>7007</v>
      </c>
    </row>
    <row r="257" spans="1:38">
      <c r="A257" t="s">
        <v>6538</v>
      </c>
      <c r="B257" t="s">
        <v>6165</v>
      </c>
      <c r="C257" t="s">
        <v>6168</v>
      </c>
      <c r="D257">
        <v>490</v>
      </c>
      <c r="E257" t="s">
        <v>6169</v>
      </c>
      <c r="F257">
        <v>6.31</v>
      </c>
      <c r="G257">
        <v>0</v>
      </c>
      <c r="H257">
        <v>1</v>
      </c>
      <c r="I257" t="s">
        <v>6564</v>
      </c>
      <c r="K257" t="s">
        <v>6590</v>
      </c>
      <c r="L257" t="s">
        <v>6591</v>
      </c>
      <c r="M257" t="s">
        <v>6618</v>
      </c>
      <c r="N257">
        <v>9</v>
      </c>
      <c r="O257" t="s">
        <v>6664</v>
      </c>
      <c r="P257" t="s">
        <v>6896</v>
      </c>
      <c r="Q257">
        <v>4</v>
      </c>
      <c r="R257">
        <v>1</v>
      </c>
      <c r="S257">
        <v>6</v>
      </c>
      <c r="T257">
        <v>7.25</v>
      </c>
      <c r="U257">
        <v>481.64</v>
      </c>
      <c r="V257">
        <v>49.77</v>
      </c>
      <c r="W257">
        <v>7.38</v>
      </c>
      <c r="X257">
        <v>9.34</v>
      </c>
      <c r="Y257">
        <v>8.619999999999999</v>
      </c>
      <c r="Z257">
        <v>4</v>
      </c>
      <c r="AA257" t="s">
        <v>6921</v>
      </c>
      <c r="AB257">
        <v>1</v>
      </c>
      <c r="AC257">
        <v>7</v>
      </c>
      <c r="AD257">
        <v>2.654476190476191</v>
      </c>
      <c r="AF257" t="s">
        <v>6954</v>
      </c>
      <c r="AI257">
        <v>0</v>
      </c>
      <c r="AJ257">
        <v>0</v>
      </c>
      <c r="AK257" t="s">
        <v>6990</v>
      </c>
      <c r="AL257" t="s">
        <v>6990</v>
      </c>
    </row>
    <row r="258" spans="1:38">
      <c r="A258" t="s">
        <v>6539</v>
      </c>
      <c r="B258" t="s">
        <v>6165</v>
      </c>
      <c r="C258" t="s">
        <v>6168</v>
      </c>
      <c r="D258">
        <v>490</v>
      </c>
      <c r="E258" t="s">
        <v>6169</v>
      </c>
      <c r="F258">
        <v>6.31</v>
      </c>
      <c r="G258">
        <v>0.63</v>
      </c>
      <c r="H258">
        <v>2</v>
      </c>
      <c r="I258" t="s">
        <v>6564</v>
      </c>
      <c r="K258" t="s">
        <v>6590</v>
      </c>
      <c r="M258" t="s">
        <v>6605</v>
      </c>
      <c r="N258">
        <v>8</v>
      </c>
      <c r="O258" t="s">
        <v>6650</v>
      </c>
      <c r="P258" t="s">
        <v>6897</v>
      </c>
      <c r="Q258">
        <v>3</v>
      </c>
      <c r="R258">
        <v>1</v>
      </c>
      <c r="S258">
        <v>6.15</v>
      </c>
      <c r="T258">
        <v>6.2</v>
      </c>
      <c r="U258">
        <v>380.49</v>
      </c>
      <c r="V258">
        <v>36.36</v>
      </c>
      <c r="W258">
        <v>5.8</v>
      </c>
      <c r="X258">
        <v>8.81</v>
      </c>
      <c r="Y258">
        <v>6.95</v>
      </c>
      <c r="Z258">
        <v>4</v>
      </c>
      <c r="AA258" t="s">
        <v>6921</v>
      </c>
      <c r="AB258">
        <v>1</v>
      </c>
      <c r="AC258">
        <v>6</v>
      </c>
      <c r="AD258">
        <v>3.50497619047619</v>
      </c>
      <c r="AF258" t="s">
        <v>6952</v>
      </c>
      <c r="AI258">
        <v>0</v>
      </c>
      <c r="AJ258">
        <v>0</v>
      </c>
      <c r="AK258" t="s">
        <v>6980</v>
      </c>
      <c r="AL258" t="s">
        <v>6980</v>
      </c>
    </row>
    <row r="259" spans="1:38">
      <c r="A259" t="s">
        <v>6540</v>
      </c>
      <c r="B259" t="s">
        <v>6165</v>
      </c>
      <c r="C259" t="s">
        <v>6168</v>
      </c>
      <c r="D259">
        <v>560</v>
      </c>
      <c r="E259" t="s">
        <v>6169</v>
      </c>
      <c r="F259">
        <v>6.25</v>
      </c>
      <c r="G259">
        <v>0.2</v>
      </c>
      <c r="H259">
        <v>2</v>
      </c>
      <c r="I259" t="s">
        <v>6566</v>
      </c>
      <c r="K259" t="s">
        <v>6590</v>
      </c>
      <c r="M259" t="s">
        <v>6631</v>
      </c>
      <c r="N259">
        <v>8</v>
      </c>
      <c r="O259" t="s">
        <v>6682</v>
      </c>
      <c r="P259" t="s">
        <v>6898</v>
      </c>
      <c r="Q259">
        <v>10</v>
      </c>
      <c r="R259">
        <v>3</v>
      </c>
      <c r="S259">
        <v>2.78</v>
      </c>
      <c r="T259">
        <v>4.3</v>
      </c>
      <c r="U259">
        <v>491.6</v>
      </c>
      <c r="V259">
        <v>107.9</v>
      </c>
      <c r="W259">
        <v>2.44</v>
      </c>
      <c r="X259">
        <v>10.06</v>
      </c>
      <c r="Y259">
        <v>8.789999999999999</v>
      </c>
      <c r="Z259">
        <v>3</v>
      </c>
      <c r="AA259" t="s">
        <v>6921</v>
      </c>
      <c r="AB259">
        <v>0</v>
      </c>
      <c r="AC259">
        <v>10</v>
      </c>
      <c r="AD259">
        <v>2.195</v>
      </c>
      <c r="AF259" t="s">
        <v>6954</v>
      </c>
      <c r="AI259">
        <v>0</v>
      </c>
      <c r="AJ259">
        <v>0</v>
      </c>
      <c r="AK259" t="s">
        <v>7007</v>
      </c>
      <c r="AL259" t="s">
        <v>7007</v>
      </c>
    </row>
    <row r="260" spans="1:38">
      <c r="A260" t="s">
        <v>6541</v>
      </c>
      <c r="B260" t="s">
        <v>6165</v>
      </c>
      <c r="C260" t="s">
        <v>6168</v>
      </c>
      <c r="D260">
        <v>570</v>
      </c>
      <c r="E260" t="s">
        <v>6169</v>
      </c>
      <c r="F260">
        <v>6.24</v>
      </c>
      <c r="G260">
        <v>0.4</v>
      </c>
      <c r="H260">
        <v>2</v>
      </c>
      <c r="I260" t="s">
        <v>6566</v>
      </c>
      <c r="K260" t="s">
        <v>6590</v>
      </c>
      <c r="M260" t="s">
        <v>6631</v>
      </c>
      <c r="N260">
        <v>8</v>
      </c>
      <c r="O260" t="s">
        <v>6682</v>
      </c>
      <c r="P260" t="s">
        <v>6899</v>
      </c>
      <c r="Q260">
        <v>9</v>
      </c>
      <c r="R260">
        <v>3</v>
      </c>
      <c r="S260">
        <v>4.17</v>
      </c>
      <c r="T260">
        <v>5.08</v>
      </c>
      <c r="U260">
        <v>487.03</v>
      </c>
      <c r="V260">
        <v>95.43000000000001</v>
      </c>
      <c r="W260">
        <v>3.47</v>
      </c>
      <c r="X260">
        <v>10.05</v>
      </c>
      <c r="Y260">
        <v>8.69</v>
      </c>
      <c r="Z260">
        <v>3</v>
      </c>
      <c r="AA260" t="s">
        <v>6921</v>
      </c>
      <c r="AB260">
        <v>0</v>
      </c>
      <c r="AC260">
        <v>10</v>
      </c>
      <c r="AD260">
        <v>1.733309523809524</v>
      </c>
      <c r="AF260" t="s">
        <v>6954</v>
      </c>
      <c r="AI260">
        <v>0</v>
      </c>
      <c r="AJ260">
        <v>0</v>
      </c>
      <c r="AK260" t="s">
        <v>7007</v>
      </c>
      <c r="AL260" t="s">
        <v>7007</v>
      </c>
    </row>
    <row r="261" spans="1:38">
      <c r="A261" t="s">
        <v>6542</v>
      </c>
      <c r="B261" t="s">
        <v>6165</v>
      </c>
      <c r="C261" t="s">
        <v>6168</v>
      </c>
      <c r="D261">
        <v>570</v>
      </c>
      <c r="E261" t="s">
        <v>6169</v>
      </c>
      <c r="F261">
        <v>6.24</v>
      </c>
      <c r="G261">
        <v>0.4</v>
      </c>
      <c r="H261">
        <v>2</v>
      </c>
      <c r="I261" t="s">
        <v>6566</v>
      </c>
      <c r="K261" t="s">
        <v>6590</v>
      </c>
      <c r="M261" t="s">
        <v>6631</v>
      </c>
      <c r="N261">
        <v>8</v>
      </c>
      <c r="O261" t="s">
        <v>6682</v>
      </c>
      <c r="P261" t="s">
        <v>6900</v>
      </c>
      <c r="Q261">
        <v>9</v>
      </c>
      <c r="R261">
        <v>3</v>
      </c>
      <c r="S261">
        <v>2.59</v>
      </c>
      <c r="T261">
        <v>4.1</v>
      </c>
      <c r="U261">
        <v>472.6</v>
      </c>
      <c r="V261">
        <v>113.23</v>
      </c>
      <c r="W261">
        <v>2.58</v>
      </c>
      <c r="X261">
        <v>10.06</v>
      </c>
      <c r="Y261">
        <v>8.789999999999999</v>
      </c>
      <c r="Z261">
        <v>3</v>
      </c>
      <c r="AA261" t="s">
        <v>6921</v>
      </c>
      <c r="AB261">
        <v>0</v>
      </c>
      <c r="AC261">
        <v>10</v>
      </c>
      <c r="AD261">
        <v>2.34804761904762</v>
      </c>
      <c r="AF261" t="s">
        <v>6954</v>
      </c>
      <c r="AI261">
        <v>0</v>
      </c>
      <c r="AJ261">
        <v>0</v>
      </c>
      <c r="AK261" t="s">
        <v>7007</v>
      </c>
      <c r="AL261" t="s">
        <v>7007</v>
      </c>
    </row>
    <row r="262" spans="1:38">
      <c r="A262" t="s">
        <v>6543</v>
      </c>
      <c r="B262" t="s">
        <v>6165</v>
      </c>
      <c r="C262" t="s">
        <v>6168</v>
      </c>
      <c r="D262">
        <v>570</v>
      </c>
      <c r="E262" t="s">
        <v>6169</v>
      </c>
      <c r="F262">
        <v>6.24</v>
      </c>
      <c r="G262">
        <v>0.42</v>
      </c>
      <c r="H262">
        <v>2</v>
      </c>
      <c r="I262" t="s">
        <v>6566</v>
      </c>
      <c r="K262" t="s">
        <v>6590</v>
      </c>
      <c r="M262" t="s">
        <v>6631</v>
      </c>
      <c r="N262">
        <v>8</v>
      </c>
      <c r="O262" t="s">
        <v>6682</v>
      </c>
      <c r="P262" t="s">
        <v>6901</v>
      </c>
      <c r="Q262">
        <v>9</v>
      </c>
      <c r="R262">
        <v>2</v>
      </c>
      <c r="S262">
        <v>5.56</v>
      </c>
      <c r="T262">
        <v>5.8</v>
      </c>
      <c r="U262">
        <v>616.17</v>
      </c>
      <c r="V262">
        <v>106.95</v>
      </c>
      <c r="W262">
        <v>4.68</v>
      </c>
      <c r="X262">
        <v>10.06</v>
      </c>
      <c r="Y262">
        <v>7.06</v>
      </c>
      <c r="Z262">
        <v>4</v>
      </c>
      <c r="AA262" t="s">
        <v>6921</v>
      </c>
      <c r="AB262">
        <v>1</v>
      </c>
      <c r="AC262">
        <v>13</v>
      </c>
      <c r="AD262">
        <v>1.935</v>
      </c>
      <c r="AF262" t="s">
        <v>6952</v>
      </c>
      <c r="AI262">
        <v>0</v>
      </c>
      <c r="AJ262">
        <v>0</v>
      </c>
      <c r="AK262" t="s">
        <v>7007</v>
      </c>
      <c r="AL262" t="s">
        <v>7007</v>
      </c>
    </row>
    <row r="263" spans="1:38">
      <c r="A263" t="s">
        <v>6544</v>
      </c>
      <c r="B263" t="s">
        <v>6165</v>
      </c>
      <c r="C263" t="s">
        <v>6168</v>
      </c>
      <c r="D263">
        <v>620</v>
      </c>
      <c r="E263" t="s">
        <v>6169</v>
      </c>
      <c r="F263">
        <v>6.21</v>
      </c>
      <c r="G263">
        <v>0.63</v>
      </c>
      <c r="H263">
        <v>2</v>
      </c>
      <c r="I263" t="s">
        <v>6564</v>
      </c>
      <c r="K263" t="s">
        <v>6590</v>
      </c>
      <c r="M263" t="s">
        <v>6605</v>
      </c>
      <c r="N263">
        <v>8</v>
      </c>
      <c r="O263" t="s">
        <v>6650</v>
      </c>
      <c r="P263" t="s">
        <v>6902</v>
      </c>
      <c r="Q263">
        <v>3</v>
      </c>
      <c r="R263">
        <v>1</v>
      </c>
      <c r="S263">
        <v>5.53</v>
      </c>
      <c r="T263">
        <v>5.87</v>
      </c>
      <c r="U263">
        <v>332.45</v>
      </c>
      <c r="V263">
        <v>36.36</v>
      </c>
      <c r="W263">
        <v>5.21</v>
      </c>
      <c r="X263">
        <v>8.82</v>
      </c>
      <c r="Y263">
        <v>7.18</v>
      </c>
      <c r="Z263">
        <v>3</v>
      </c>
      <c r="AA263" t="s">
        <v>6921</v>
      </c>
      <c r="AB263">
        <v>1</v>
      </c>
      <c r="AC263">
        <v>5</v>
      </c>
      <c r="AD263">
        <v>3.651333333333334</v>
      </c>
      <c r="AF263" t="s">
        <v>6952</v>
      </c>
      <c r="AI263">
        <v>0</v>
      </c>
      <c r="AJ263">
        <v>0</v>
      </c>
      <c r="AK263" t="s">
        <v>6980</v>
      </c>
      <c r="AL263" t="s">
        <v>6980</v>
      </c>
    </row>
    <row r="264" spans="1:38">
      <c r="A264" t="s">
        <v>6545</v>
      </c>
      <c r="B264" t="s">
        <v>6165</v>
      </c>
      <c r="C264" t="s">
        <v>6168</v>
      </c>
      <c r="D264">
        <v>649</v>
      </c>
      <c r="E264" t="s">
        <v>6169</v>
      </c>
      <c r="F264">
        <v>6.19</v>
      </c>
      <c r="G264">
        <v>0.08</v>
      </c>
      <c r="H264">
        <v>7</v>
      </c>
      <c r="I264" t="s">
        <v>6572</v>
      </c>
      <c r="K264" t="s">
        <v>6590</v>
      </c>
      <c r="M264" t="s">
        <v>6603</v>
      </c>
      <c r="N264">
        <v>9</v>
      </c>
      <c r="O264" t="s">
        <v>6647</v>
      </c>
      <c r="P264" t="s">
        <v>6903</v>
      </c>
      <c r="Q264">
        <v>2</v>
      </c>
      <c r="R264">
        <v>2</v>
      </c>
      <c r="S264">
        <v>3.64</v>
      </c>
      <c r="T264">
        <v>3.64</v>
      </c>
      <c r="U264">
        <v>228.29</v>
      </c>
      <c r="V264">
        <v>40.46</v>
      </c>
      <c r="W264">
        <v>3.42</v>
      </c>
      <c r="X264">
        <v>10.29</v>
      </c>
      <c r="Y264">
        <v>0</v>
      </c>
      <c r="Z264">
        <v>2</v>
      </c>
      <c r="AA264" t="s">
        <v>6921</v>
      </c>
      <c r="AB264">
        <v>0</v>
      </c>
      <c r="AC264">
        <v>2</v>
      </c>
      <c r="AD264">
        <v>4.359999999999999</v>
      </c>
      <c r="AE264" t="s">
        <v>6949</v>
      </c>
      <c r="AF264" t="s">
        <v>6952</v>
      </c>
      <c r="AI264">
        <v>0</v>
      </c>
      <c r="AJ264">
        <v>0</v>
      </c>
    </row>
    <row r="265" spans="1:38">
      <c r="A265" t="s">
        <v>6546</v>
      </c>
      <c r="B265" t="s">
        <v>6165</v>
      </c>
      <c r="C265" t="s">
        <v>6168</v>
      </c>
      <c r="D265">
        <v>650</v>
      </c>
      <c r="E265" t="s">
        <v>6169</v>
      </c>
      <c r="F265">
        <v>6.19</v>
      </c>
      <c r="G265">
        <v>0.66</v>
      </c>
      <c r="H265">
        <v>2</v>
      </c>
      <c r="I265" t="s">
        <v>6564</v>
      </c>
      <c r="K265" t="s">
        <v>6590</v>
      </c>
      <c r="M265" t="s">
        <v>6605</v>
      </c>
      <c r="N265">
        <v>8</v>
      </c>
      <c r="O265" t="s">
        <v>6650</v>
      </c>
      <c r="P265" t="s">
        <v>6904</v>
      </c>
      <c r="Q265">
        <v>3</v>
      </c>
      <c r="R265">
        <v>1</v>
      </c>
      <c r="S265">
        <v>6.7</v>
      </c>
      <c r="T265">
        <v>6.74</v>
      </c>
      <c r="U265">
        <v>394.52</v>
      </c>
      <c r="V265">
        <v>36.36</v>
      </c>
      <c r="W265">
        <v>6.11</v>
      </c>
      <c r="X265">
        <v>8.789999999999999</v>
      </c>
      <c r="Y265">
        <v>6.88</v>
      </c>
      <c r="Z265">
        <v>4</v>
      </c>
      <c r="AA265" t="s">
        <v>6921</v>
      </c>
      <c r="AB265">
        <v>1</v>
      </c>
      <c r="AC265">
        <v>6</v>
      </c>
      <c r="AD265">
        <v>3.404761904761905</v>
      </c>
      <c r="AF265" t="s">
        <v>6952</v>
      </c>
      <c r="AI265">
        <v>0</v>
      </c>
      <c r="AJ265">
        <v>0</v>
      </c>
      <c r="AK265" t="s">
        <v>6980</v>
      </c>
      <c r="AL265" t="s">
        <v>6980</v>
      </c>
    </row>
    <row r="266" spans="1:38">
      <c r="A266" t="s">
        <v>6547</v>
      </c>
      <c r="B266" t="s">
        <v>6165</v>
      </c>
      <c r="C266" t="s">
        <v>6168</v>
      </c>
      <c r="D266">
        <v>650</v>
      </c>
      <c r="E266" t="s">
        <v>6169</v>
      </c>
      <c r="F266">
        <v>6.19</v>
      </c>
      <c r="G266">
        <v>0.16</v>
      </c>
      <c r="H266">
        <v>2</v>
      </c>
      <c r="I266" t="s">
        <v>6566</v>
      </c>
      <c r="K266" t="s">
        <v>6590</v>
      </c>
      <c r="M266" t="s">
        <v>6631</v>
      </c>
      <c r="N266">
        <v>8</v>
      </c>
      <c r="O266" t="s">
        <v>6682</v>
      </c>
      <c r="P266" t="s">
        <v>6905</v>
      </c>
      <c r="Q266">
        <v>10</v>
      </c>
      <c r="R266">
        <v>2</v>
      </c>
      <c r="S266">
        <v>4.89</v>
      </c>
      <c r="T266">
        <v>5.13</v>
      </c>
      <c r="U266">
        <v>593.2</v>
      </c>
      <c r="V266">
        <v>93.54000000000001</v>
      </c>
      <c r="W266">
        <v>5.04</v>
      </c>
      <c r="X266">
        <v>10.06</v>
      </c>
      <c r="Y266">
        <v>7.06</v>
      </c>
      <c r="Z266">
        <v>4</v>
      </c>
      <c r="AA266" t="s">
        <v>6921</v>
      </c>
      <c r="AB266">
        <v>2</v>
      </c>
      <c r="AC266">
        <v>12</v>
      </c>
      <c r="AD266">
        <v>2.382</v>
      </c>
      <c r="AF266" t="s">
        <v>6952</v>
      </c>
      <c r="AI266">
        <v>0</v>
      </c>
      <c r="AJ266">
        <v>0</v>
      </c>
      <c r="AK266" t="s">
        <v>7007</v>
      </c>
      <c r="AL266" t="s">
        <v>7007</v>
      </c>
    </row>
    <row r="267" spans="1:38">
      <c r="A267" t="s">
        <v>6548</v>
      </c>
      <c r="B267" t="s">
        <v>6165</v>
      </c>
      <c r="C267" t="s">
        <v>6168</v>
      </c>
      <c r="D267">
        <v>660</v>
      </c>
      <c r="E267" t="s">
        <v>6169</v>
      </c>
      <c r="F267">
        <v>6.18</v>
      </c>
      <c r="G267">
        <v>0.6899999999999999</v>
      </c>
      <c r="H267">
        <v>2</v>
      </c>
      <c r="I267" t="s">
        <v>6564</v>
      </c>
      <c r="K267" t="s">
        <v>6590</v>
      </c>
      <c r="M267" t="s">
        <v>6605</v>
      </c>
      <c r="N267">
        <v>8</v>
      </c>
      <c r="O267" t="s">
        <v>6650</v>
      </c>
      <c r="P267" t="s">
        <v>6906</v>
      </c>
      <c r="Q267">
        <v>3</v>
      </c>
      <c r="R267">
        <v>1</v>
      </c>
      <c r="S267">
        <v>6.4</v>
      </c>
      <c r="T267">
        <v>6.45</v>
      </c>
      <c r="U267">
        <v>346.47</v>
      </c>
      <c r="V267">
        <v>36.36</v>
      </c>
      <c r="W267">
        <v>5.67</v>
      </c>
      <c r="X267">
        <v>9.199999999999999</v>
      </c>
      <c r="Y267">
        <v>7.33</v>
      </c>
      <c r="Z267">
        <v>3</v>
      </c>
      <c r="AA267" t="s">
        <v>6921</v>
      </c>
      <c r="AB267">
        <v>1</v>
      </c>
      <c r="AC267">
        <v>6</v>
      </c>
      <c r="AD267">
        <v>3.651333333333334</v>
      </c>
      <c r="AF267" t="s">
        <v>6952</v>
      </c>
      <c r="AI267">
        <v>0</v>
      </c>
      <c r="AJ267">
        <v>0</v>
      </c>
      <c r="AK267" t="s">
        <v>6980</v>
      </c>
      <c r="AL267" t="s">
        <v>6980</v>
      </c>
    </row>
    <row r="268" spans="1:38">
      <c r="A268" t="s">
        <v>6549</v>
      </c>
      <c r="B268" t="s">
        <v>6165</v>
      </c>
      <c r="C268" t="s">
        <v>6168</v>
      </c>
      <c r="D268">
        <v>675</v>
      </c>
      <c r="E268" t="s">
        <v>6169</v>
      </c>
      <c r="F268">
        <v>6.17</v>
      </c>
      <c r="G268">
        <v>0.25</v>
      </c>
      <c r="H268">
        <v>2</v>
      </c>
      <c r="I268" t="s">
        <v>6566</v>
      </c>
      <c r="K268" t="s">
        <v>6590</v>
      </c>
      <c r="M268" t="s">
        <v>6631</v>
      </c>
      <c r="N268">
        <v>8</v>
      </c>
      <c r="O268" t="s">
        <v>6682</v>
      </c>
      <c r="P268" t="s">
        <v>6907</v>
      </c>
      <c r="Q268">
        <v>9</v>
      </c>
      <c r="R268">
        <v>2</v>
      </c>
      <c r="S268">
        <v>6.18</v>
      </c>
      <c r="T268">
        <v>6.43</v>
      </c>
      <c r="U268">
        <v>573.15</v>
      </c>
      <c r="V268">
        <v>93.54000000000001</v>
      </c>
      <c r="W268">
        <v>4.67</v>
      </c>
      <c r="X268">
        <v>10.06</v>
      </c>
      <c r="Y268">
        <v>7.06</v>
      </c>
      <c r="Z268">
        <v>4</v>
      </c>
      <c r="AA268" t="s">
        <v>6921</v>
      </c>
      <c r="AB268">
        <v>1</v>
      </c>
      <c r="AC268">
        <v>12</v>
      </c>
      <c r="AD268">
        <v>2.382</v>
      </c>
      <c r="AF268" t="s">
        <v>6952</v>
      </c>
      <c r="AI268">
        <v>0</v>
      </c>
      <c r="AJ268">
        <v>0</v>
      </c>
      <c r="AK268" t="s">
        <v>7007</v>
      </c>
      <c r="AL268" t="s">
        <v>7007</v>
      </c>
    </row>
    <row r="269" spans="1:38">
      <c r="A269" t="s">
        <v>6550</v>
      </c>
      <c r="B269" t="s">
        <v>6165</v>
      </c>
      <c r="C269" t="s">
        <v>6168</v>
      </c>
      <c r="D269">
        <v>680</v>
      </c>
      <c r="E269" t="s">
        <v>6169</v>
      </c>
      <c r="F269">
        <v>6.17</v>
      </c>
      <c r="G269">
        <v>0.21</v>
      </c>
      <c r="H269">
        <v>2</v>
      </c>
      <c r="I269" t="s">
        <v>6566</v>
      </c>
      <c r="K269" t="s">
        <v>6590</v>
      </c>
      <c r="M269" t="s">
        <v>6631</v>
      </c>
      <c r="N269">
        <v>8</v>
      </c>
      <c r="O269" t="s">
        <v>6682</v>
      </c>
      <c r="P269" t="s">
        <v>6908</v>
      </c>
      <c r="Q269">
        <v>8</v>
      </c>
      <c r="R269">
        <v>3</v>
      </c>
      <c r="S269">
        <v>3.58</v>
      </c>
      <c r="T269">
        <v>5.09</v>
      </c>
      <c r="U269">
        <v>482.03</v>
      </c>
      <c r="V269">
        <v>89.44</v>
      </c>
      <c r="W269">
        <v>3.36</v>
      </c>
      <c r="X269">
        <v>10.06</v>
      </c>
      <c r="Y269">
        <v>8.789999999999999</v>
      </c>
      <c r="Z269">
        <v>3</v>
      </c>
      <c r="AA269" t="s">
        <v>6921</v>
      </c>
      <c r="AB269">
        <v>0</v>
      </c>
      <c r="AC269">
        <v>10</v>
      </c>
      <c r="AD269">
        <v>2.11002380952381</v>
      </c>
      <c r="AF269" t="s">
        <v>6954</v>
      </c>
      <c r="AI269">
        <v>0</v>
      </c>
      <c r="AJ269">
        <v>0</v>
      </c>
      <c r="AK269" t="s">
        <v>7007</v>
      </c>
      <c r="AL269" t="s">
        <v>7007</v>
      </c>
    </row>
    <row r="270" spans="1:38">
      <c r="A270" t="s">
        <v>6551</v>
      </c>
      <c r="B270" t="s">
        <v>6165</v>
      </c>
      <c r="C270" t="s">
        <v>6168</v>
      </c>
      <c r="D270">
        <v>692</v>
      </c>
      <c r="E270" t="s">
        <v>6169</v>
      </c>
      <c r="F270">
        <v>6.16</v>
      </c>
      <c r="G270">
        <v>0.68</v>
      </c>
      <c r="H270">
        <v>2</v>
      </c>
      <c r="I270" t="s">
        <v>6566</v>
      </c>
      <c r="K270" t="s">
        <v>6590</v>
      </c>
      <c r="L270" t="s">
        <v>6591</v>
      </c>
      <c r="M270" t="s">
        <v>6604</v>
      </c>
      <c r="N270">
        <v>9</v>
      </c>
      <c r="O270" t="s">
        <v>6649</v>
      </c>
      <c r="P270" t="s">
        <v>6909</v>
      </c>
      <c r="Q270">
        <v>3</v>
      </c>
      <c r="R270">
        <v>1</v>
      </c>
      <c r="S270">
        <v>3.05</v>
      </c>
      <c r="T270">
        <v>5.89</v>
      </c>
      <c r="U270">
        <v>410.47</v>
      </c>
      <c r="V270">
        <v>55.76</v>
      </c>
      <c r="W270">
        <v>6.54</v>
      </c>
      <c r="X270">
        <v>4.5</v>
      </c>
      <c r="Y270">
        <v>0</v>
      </c>
      <c r="Z270">
        <v>4</v>
      </c>
      <c r="AA270" t="s">
        <v>6921</v>
      </c>
      <c r="AB270">
        <v>1</v>
      </c>
      <c r="AC270">
        <v>7</v>
      </c>
      <c r="AD270">
        <v>3.947833333333333</v>
      </c>
      <c r="AF270" t="s">
        <v>6953</v>
      </c>
      <c r="AI270">
        <v>0</v>
      </c>
      <c r="AJ270">
        <v>0</v>
      </c>
      <c r="AK270" t="s">
        <v>6979</v>
      </c>
      <c r="AL270" t="s">
        <v>6979</v>
      </c>
    </row>
    <row r="271" spans="1:38">
      <c r="A271" t="s">
        <v>6552</v>
      </c>
      <c r="B271" t="s">
        <v>6165</v>
      </c>
      <c r="C271" t="s">
        <v>6168</v>
      </c>
      <c r="D271">
        <v>700</v>
      </c>
      <c r="E271" t="s">
        <v>6169</v>
      </c>
      <c r="F271">
        <v>6.16</v>
      </c>
      <c r="G271">
        <v>0.06</v>
      </c>
      <c r="H271">
        <v>2</v>
      </c>
      <c r="I271" t="s">
        <v>6566</v>
      </c>
      <c r="K271" t="s">
        <v>6590</v>
      </c>
      <c r="L271" t="s">
        <v>6591</v>
      </c>
      <c r="M271" t="s">
        <v>6622</v>
      </c>
      <c r="N271">
        <v>9</v>
      </c>
      <c r="O271" t="s">
        <v>6673</v>
      </c>
      <c r="P271" t="s">
        <v>6910</v>
      </c>
      <c r="Q271">
        <v>4</v>
      </c>
      <c r="R271">
        <v>2</v>
      </c>
      <c r="S271">
        <v>2.48</v>
      </c>
      <c r="T271">
        <v>2.48</v>
      </c>
      <c r="U271">
        <v>296.32</v>
      </c>
      <c r="V271">
        <v>66.76000000000001</v>
      </c>
      <c r="W271">
        <v>3.29</v>
      </c>
      <c r="X271">
        <v>9.74</v>
      </c>
      <c r="Y271">
        <v>0</v>
      </c>
      <c r="Z271">
        <v>2</v>
      </c>
      <c r="AA271" t="s">
        <v>6921</v>
      </c>
      <c r="AB271">
        <v>0</v>
      </c>
      <c r="AC271">
        <v>1</v>
      </c>
      <c r="AD271">
        <v>5.26</v>
      </c>
      <c r="AF271" t="s">
        <v>6952</v>
      </c>
      <c r="AI271">
        <v>0</v>
      </c>
      <c r="AJ271">
        <v>0</v>
      </c>
      <c r="AK271" t="s">
        <v>6999</v>
      </c>
      <c r="AL271" t="s">
        <v>6999</v>
      </c>
    </row>
    <row r="272" spans="1:38">
      <c r="A272" t="s">
        <v>6553</v>
      </c>
      <c r="B272" t="s">
        <v>6165</v>
      </c>
      <c r="C272" t="s">
        <v>6168</v>
      </c>
      <c r="D272">
        <v>724</v>
      </c>
      <c r="E272" t="s">
        <v>6169</v>
      </c>
      <c r="F272">
        <v>6.14</v>
      </c>
      <c r="G272">
        <v>0.39</v>
      </c>
      <c r="H272">
        <v>2</v>
      </c>
      <c r="I272" t="s">
        <v>6566</v>
      </c>
      <c r="K272" t="s">
        <v>6590</v>
      </c>
      <c r="L272" t="s">
        <v>6591</v>
      </c>
      <c r="M272" t="s">
        <v>6604</v>
      </c>
      <c r="N272">
        <v>9</v>
      </c>
      <c r="O272" t="s">
        <v>6649</v>
      </c>
      <c r="P272" t="s">
        <v>6911</v>
      </c>
      <c r="Q272">
        <v>2</v>
      </c>
      <c r="R272">
        <v>1</v>
      </c>
      <c r="S272">
        <v>6.03</v>
      </c>
      <c r="T272">
        <v>8.869999999999999</v>
      </c>
      <c r="U272">
        <v>440.51</v>
      </c>
      <c r="V272">
        <v>46.53</v>
      </c>
      <c r="W272">
        <v>7.88</v>
      </c>
      <c r="X272">
        <v>4.5</v>
      </c>
      <c r="Y272">
        <v>0</v>
      </c>
      <c r="Z272">
        <v>4</v>
      </c>
      <c r="AA272" t="s">
        <v>6921</v>
      </c>
      <c r="AB272">
        <v>1</v>
      </c>
      <c r="AC272">
        <v>8</v>
      </c>
      <c r="AD272">
        <v>3.258261904761905</v>
      </c>
      <c r="AF272" t="s">
        <v>6953</v>
      </c>
      <c r="AI272">
        <v>0</v>
      </c>
      <c r="AJ272">
        <v>0</v>
      </c>
      <c r="AK272" t="s">
        <v>6979</v>
      </c>
      <c r="AL272" t="s">
        <v>6979</v>
      </c>
    </row>
    <row r="273" spans="1:38">
      <c r="A273" t="s">
        <v>6554</v>
      </c>
      <c r="B273" t="s">
        <v>6165</v>
      </c>
      <c r="C273" t="s">
        <v>6168</v>
      </c>
      <c r="D273">
        <v>770</v>
      </c>
      <c r="E273" t="s">
        <v>6169</v>
      </c>
      <c r="F273">
        <v>6.11</v>
      </c>
      <c r="G273">
        <v>1.3</v>
      </c>
      <c r="H273">
        <v>4</v>
      </c>
      <c r="I273" t="s">
        <v>6564</v>
      </c>
      <c r="K273" t="s">
        <v>6590</v>
      </c>
      <c r="M273" t="s">
        <v>6630</v>
      </c>
      <c r="N273">
        <v>8</v>
      </c>
      <c r="O273" t="s">
        <v>6681</v>
      </c>
      <c r="P273" t="s">
        <v>6912</v>
      </c>
      <c r="Q273">
        <v>5</v>
      </c>
      <c r="R273">
        <v>3</v>
      </c>
      <c r="S273">
        <v>1.61</v>
      </c>
      <c r="T273">
        <v>3.64</v>
      </c>
      <c r="U273">
        <v>270.24</v>
      </c>
      <c r="V273">
        <v>94.83</v>
      </c>
      <c r="W273">
        <v>1.89</v>
      </c>
      <c r="X273">
        <v>6.39</v>
      </c>
      <c r="Y273">
        <v>0</v>
      </c>
      <c r="Z273">
        <v>2</v>
      </c>
      <c r="AA273" t="s">
        <v>6921</v>
      </c>
      <c r="AB273">
        <v>0</v>
      </c>
      <c r="AC273">
        <v>0</v>
      </c>
      <c r="AD273">
        <v>4.685666666666667</v>
      </c>
      <c r="AE273" t="s">
        <v>6950</v>
      </c>
      <c r="AF273" t="s">
        <v>6953</v>
      </c>
      <c r="AI273">
        <v>0</v>
      </c>
      <c r="AJ273">
        <v>0</v>
      </c>
      <c r="AK273" t="s">
        <v>7006</v>
      </c>
      <c r="AL273" t="s">
        <v>7006</v>
      </c>
    </row>
    <row r="274" spans="1:38">
      <c r="A274" t="s">
        <v>6554</v>
      </c>
      <c r="B274" t="s">
        <v>6165</v>
      </c>
      <c r="C274" t="s">
        <v>6168</v>
      </c>
      <c r="D274">
        <v>770</v>
      </c>
      <c r="E274" t="s">
        <v>6169</v>
      </c>
      <c r="F274">
        <v>6.11</v>
      </c>
      <c r="G274">
        <v>1.3</v>
      </c>
      <c r="H274">
        <v>4</v>
      </c>
      <c r="I274" t="s">
        <v>6564</v>
      </c>
      <c r="K274" t="s">
        <v>6590</v>
      </c>
      <c r="M274" t="s">
        <v>6630</v>
      </c>
      <c r="N274">
        <v>8</v>
      </c>
      <c r="O274" t="s">
        <v>6681</v>
      </c>
      <c r="P274" t="s">
        <v>6912</v>
      </c>
      <c r="Q274">
        <v>5</v>
      </c>
      <c r="R274">
        <v>3</v>
      </c>
      <c r="S274">
        <v>1.61</v>
      </c>
      <c r="T274">
        <v>3.64</v>
      </c>
      <c r="U274">
        <v>270.24</v>
      </c>
      <c r="V274">
        <v>94.83</v>
      </c>
      <c r="W274">
        <v>1.89</v>
      </c>
      <c r="X274">
        <v>6.39</v>
      </c>
      <c r="Y274">
        <v>0</v>
      </c>
      <c r="Z274">
        <v>2</v>
      </c>
      <c r="AA274" t="s">
        <v>6921</v>
      </c>
      <c r="AB274">
        <v>0</v>
      </c>
      <c r="AC274">
        <v>0</v>
      </c>
      <c r="AD274">
        <v>4.685666666666667</v>
      </c>
      <c r="AE274" t="s">
        <v>6950</v>
      </c>
      <c r="AF274" t="s">
        <v>6953</v>
      </c>
      <c r="AI274">
        <v>0</v>
      </c>
      <c r="AJ274">
        <v>0</v>
      </c>
      <c r="AK274" t="s">
        <v>7006</v>
      </c>
      <c r="AL274" t="s">
        <v>7006</v>
      </c>
    </row>
    <row r="275" spans="1:38">
      <c r="A275" t="s">
        <v>6555</v>
      </c>
      <c r="B275" t="s">
        <v>6165</v>
      </c>
      <c r="C275" t="s">
        <v>6168</v>
      </c>
      <c r="D275">
        <v>785</v>
      </c>
      <c r="E275" t="s">
        <v>6169</v>
      </c>
      <c r="F275">
        <v>6.11</v>
      </c>
      <c r="G275">
        <v>1.69</v>
      </c>
      <c r="H275">
        <v>19</v>
      </c>
      <c r="I275" t="s">
        <v>6573</v>
      </c>
      <c r="K275" t="s">
        <v>6590</v>
      </c>
      <c r="L275" t="s">
        <v>6591</v>
      </c>
      <c r="M275" t="s">
        <v>6632</v>
      </c>
      <c r="N275">
        <v>9</v>
      </c>
      <c r="O275" t="s">
        <v>6683</v>
      </c>
      <c r="P275" t="s">
        <v>6913</v>
      </c>
      <c r="Q275">
        <v>3</v>
      </c>
      <c r="R275">
        <v>3</v>
      </c>
      <c r="S275">
        <v>3.02</v>
      </c>
      <c r="T275">
        <v>3.02</v>
      </c>
      <c r="U275">
        <v>228.25</v>
      </c>
      <c r="V275">
        <v>60.69</v>
      </c>
      <c r="W275">
        <v>2.97</v>
      </c>
      <c r="X275">
        <v>9.220000000000001</v>
      </c>
      <c r="Y275">
        <v>0</v>
      </c>
      <c r="Z275">
        <v>2</v>
      </c>
      <c r="AA275" t="s">
        <v>6921</v>
      </c>
      <c r="AB275">
        <v>0</v>
      </c>
      <c r="AC275">
        <v>2</v>
      </c>
      <c r="AD275">
        <v>4.646666666666667</v>
      </c>
      <c r="AE275" t="s">
        <v>6951</v>
      </c>
      <c r="AF275" t="s">
        <v>6952</v>
      </c>
      <c r="AI275">
        <v>0</v>
      </c>
      <c r="AJ275">
        <v>0</v>
      </c>
      <c r="AK275" t="s">
        <v>7008</v>
      </c>
      <c r="AL275" t="s">
        <v>7008</v>
      </c>
    </row>
    <row r="276" spans="1:38">
      <c r="A276" t="s">
        <v>6556</v>
      </c>
      <c r="B276" t="s">
        <v>6165</v>
      </c>
      <c r="C276" t="s">
        <v>6168</v>
      </c>
      <c r="D276">
        <v>810</v>
      </c>
      <c r="E276" t="s">
        <v>6169</v>
      </c>
      <c r="F276">
        <v>6.09</v>
      </c>
      <c r="G276">
        <v>0.38</v>
      </c>
      <c r="H276">
        <v>2</v>
      </c>
      <c r="I276" t="s">
        <v>6566</v>
      </c>
      <c r="K276" t="s">
        <v>6590</v>
      </c>
      <c r="M276" t="s">
        <v>6631</v>
      </c>
      <c r="N276">
        <v>8</v>
      </c>
      <c r="O276" t="s">
        <v>6682</v>
      </c>
      <c r="P276" t="s">
        <v>6914</v>
      </c>
      <c r="Q276">
        <v>9</v>
      </c>
      <c r="R276">
        <v>2</v>
      </c>
      <c r="S276">
        <v>5.9</v>
      </c>
      <c r="T276">
        <v>6.15</v>
      </c>
      <c r="U276">
        <v>573.15</v>
      </c>
      <c r="V276">
        <v>93.54000000000001</v>
      </c>
      <c r="W276">
        <v>4.67</v>
      </c>
      <c r="X276">
        <v>10.06</v>
      </c>
      <c r="Y276">
        <v>7.06</v>
      </c>
      <c r="Z276">
        <v>4</v>
      </c>
      <c r="AA276" t="s">
        <v>6921</v>
      </c>
      <c r="AB276">
        <v>1</v>
      </c>
      <c r="AC276">
        <v>12</v>
      </c>
      <c r="AD276">
        <v>2.382</v>
      </c>
      <c r="AF276" t="s">
        <v>6952</v>
      </c>
      <c r="AI276">
        <v>0</v>
      </c>
      <c r="AJ276">
        <v>0</v>
      </c>
      <c r="AK276" t="s">
        <v>7007</v>
      </c>
      <c r="AL276" t="s">
        <v>7007</v>
      </c>
    </row>
    <row r="277" spans="1:38">
      <c r="A277" t="s">
        <v>6557</v>
      </c>
      <c r="B277" t="s">
        <v>6165</v>
      </c>
      <c r="C277" t="s">
        <v>6168</v>
      </c>
      <c r="D277">
        <v>830</v>
      </c>
      <c r="E277" t="s">
        <v>6169</v>
      </c>
      <c r="F277">
        <v>6.08</v>
      </c>
      <c r="G277">
        <v>0.34</v>
      </c>
      <c r="H277">
        <v>2</v>
      </c>
      <c r="I277" t="s">
        <v>6566</v>
      </c>
      <c r="K277" t="s">
        <v>6590</v>
      </c>
      <c r="M277" t="s">
        <v>6631</v>
      </c>
      <c r="N277">
        <v>8</v>
      </c>
      <c r="O277" t="s">
        <v>6682</v>
      </c>
      <c r="P277" t="s">
        <v>6915</v>
      </c>
      <c r="Q277">
        <v>8</v>
      </c>
      <c r="R277">
        <v>3</v>
      </c>
      <c r="S277">
        <v>4.08</v>
      </c>
      <c r="T277">
        <v>5.54</v>
      </c>
      <c r="U277">
        <v>496.06</v>
      </c>
      <c r="V277">
        <v>89.44</v>
      </c>
      <c r="W277">
        <v>3.75</v>
      </c>
      <c r="X277">
        <v>10.05</v>
      </c>
      <c r="Y277">
        <v>8.74</v>
      </c>
      <c r="Z277">
        <v>3</v>
      </c>
      <c r="AA277" t="s">
        <v>6921</v>
      </c>
      <c r="AB277">
        <v>0</v>
      </c>
      <c r="AC277">
        <v>11</v>
      </c>
      <c r="AD277">
        <v>1.824809523809524</v>
      </c>
      <c r="AF277" t="s">
        <v>6954</v>
      </c>
      <c r="AI277">
        <v>0</v>
      </c>
      <c r="AJ277">
        <v>0</v>
      </c>
      <c r="AK277" t="s">
        <v>7007</v>
      </c>
      <c r="AL277" t="s">
        <v>7007</v>
      </c>
    </row>
    <row r="278" spans="1:38">
      <c r="A278" t="s">
        <v>6558</v>
      </c>
      <c r="B278" t="s">
        <v>6165</v>
      </c>
      <c r="C278" t="s">
        <v>6168</v>
      </c>
      <c r="D278">
        <v>830</v>
      </c>
      <c r="E278" t="s">
        <v>6169</v>
      </c>
      <c r="F278">
        <v>6.08</v>
      </c>
      <c r="G278">
        <v>0.6899999999999999</v>
      </c>
      <c r="H278">
        <v>2</v>
      </c>
      <c r="I278" t="s">
        <v>6564</v>
      </c>
      <c r="K278" t="s">
        <v>6590</v>
      </c>
      <c r="M278" t="s">
        <v>6605</v>
      </c>
      <c r="N278">
        <v>8</v>
      </c>
      <c r="O278" t="s">
        <v>6650</v>
      </c>
      <c r="P278" t="s">
        <v>6916</v>
      </c>
      <c r="Q278">
        <v>4</v>
      </c>
      <c r="R278">
        <v>1</v>
      </c>
      <c r="S278">
        <v>5.55</v>
      </c>
      <c r="T278">
        <v>5.59</v>
      </c>
      <c r="U278">
        <v>395.51</v>
      </c>
      <c r="V278">
        <v>49.25</v>
      </c>
      <c r="W278">
        <v>5.85</v>
      </c>
      <c r="X278">
        <v>9.050000000000001</v>
      </c>
      <c r="Y278">
        <v>6.09</v>
      </c>
      <c r="Z278">
        <v>4</v>
      </c>
      <c r="AA278" t="s">
        <v>6921</v>
      </c>
      <c r="AB278">
        <v>1</v>
      </c>
      <c r="AC278">
        <v>6</v>
      </c>
      <c r="AD278">
        <v>3.579690476190476</v>
      </c>
      <c r="AF278" t="s">
        <v>6952</v>
      </c>
      <c r="AI278">
        <v>0</v>
      </c>
      <c r="AJ278">
        <v>0</v>
      </c>
      <c r="AK278" t="s">
        <v>6980</v>
      </c>
      <c r="AL278" t="s">
        <v>6980</v>
      </c>
    </row>
    <row r="279" spans="1:38">
      <c r="A279" t="s">
        <v>6559</v>
      </c>
      <c r="B279" t="s">
        <v>6165</v>
      </c>
      <c r="C279" t="s">
        <v>6168</v>
      </c>
      <c r="D279">
        <v>855</v>
      </c>
      <c r="E279" t="s">
        <v>6169</v>
      </c>
      <c r="F279">
        <v>6.07</v>
      </c>
      <c r="G279">
        <v>0.64</v>
      </c>
      <c r="H279">
        <v>2</v>
      </c>
      <c r="I279" t="s">
        <v>6566</v>
      </c>
      <c r="K279" t="s">
        <v>6590</v>
      </c>
      <c r="M279" t="s">
        <v>6631</v>
      </c>
      <c r="N279">
        <v>8</v>
      </c>
      <c r="O279" t="s">
        <v>6682</v>
      </c>
      <c r="P279" t="s">
        <v>6917</v>
      </c>
      <c r="Q279">
        <v>8</v>
      </c>
      <c r="R279">
        <v>3</v>
      </c>
      <c r="S279">
        <v>6.5</v>
      </c>
      <c r="T279">
        <v>6.74</v>
      </c>
      <c r="U279">
        <v>635.6</v>
      </c>
      <c r="V279">
        <v>109.75</v>
      </c>
      <c r="W279">
        <v>5.96</v>
      </c>
      <c r="X279">
        <v>10.06</v>
      </c>
      <c r="Y279">
        <v>7.06</v>
      </c>
      <c r="Z279">
        <v>4</v>
      </c>
      <c r="AA279" t="s">
        <v>6921</v>
      </c>
      <c r="AB279">
        <v>2</v>
      </c>
      <c r="AC279">
        <v>11</v>
      </c>
      <c r="AD279">
        <v>1.508333333333333</v>
      </c>
      <c r="AF279" t="s">
        <v>6952</v>
      </c>
      <c r="AI279">
        <v>0</v>
      </c>
      <c r="AJ279">
        <v>0</v>
      </c>
      <c r="AK279" t="s">
        <v>7007</v>
      </c>
      <c r="AL279" t="s">
        <v>7007</v>
      </c>
    </row>
    <row r="280" spans="1:38">
      <c r="A280" t="s">
        <v>6560</v>
      </c>
      <c r="B280" t="s">
        <v>6165</v>
      </c>
      <c r="C280" t="s">
        <v>6168</v>
      </c>
      <c r="D280">
        <v>977</v>
      </c>
      <c r="E280" t="s">
        <v>6169</v>
      </c>
      <c r="F280">
        <v>6.01</v>
      </c>
      <c r="G280">
        <v>0.42</v>
      </c>
      <c r="H280">
        <v>2</v>
      </c>
      <c r="I280" t="s">
        <v>6566</v>
      </c>
      <c r="K280" t="s">
        <v>6590</v>
      </c>
      <c r="L280" t="s">
        <v>6591</v>
      </c>
      <c r="M280" t="s">
        <v>6604</v>
      </c>
      <c r="N280">
        <v>9</v>
      </c>
      <c r="O280" t="s">
        <v>6649</v>
      </c>
      <c r="P280" t="s">
        <v>6918</v>
      </c>
      <c r="Q280">
        <v>2</v>
      </c>
      <c r="R280">
        <v>1</v>
      </c>
      <c r="S280">
        <v>6.11</v>
      </c>
      <c r="T280">
        <v>8.94</v>
      </c>
      <c r="U280">
        <v>422.52</v>
      </c>
      <c r="V280">
        <v>46.53</v>
      </c>
      <c r="W280">
        <v>7.74</v>
      </c>
      <c r="X280">
        <v>4.51</v>
      </c>
      <c r="Y280">
        <v>0</v>
      </c>
      <c r="Z280">
        <v>4</v>
      </c>
      <c r="AA280" t="s">
        <v>6921</v>
      </c>
      <c r="AB280">
        <v>1</v>
      </c>
      <c r="AC280">
        <v>8</v>
      </c>
      <c r="AD280">
        <v>3.386761904761905</v>
      </c>
      <c r="AF280" t="s">
        <v>6953</v>
      </c>
      <c r="AI280">
        <v>0</v>
      </c>
      <c r="AJ280">
        <v>0</v>
      </c>
      <c r="AK280" t="s">
        <v>6979</v>
      </c>
      <c r="AL280" t="s">
        <v>6979</v>
      </c>
    </row>
    <row r="281" spans="1:38">
      <c r="A281" t="s">
        <v>6561</v>
      </c>
      <c r="B281" t="s">
        <v>6165</v>
      </c>
      <c r="C281" t="s">
        <v>6168</v>
      </c>
      <c r="D281">
        <v>1000</v>
      </c>
      <c r="E281" t="s">
        <v>6169</v>
      </c>
      <c r="F281">
        <v>6</v>
      </c>
      <c r="G281">
        <v>0.41</v>
      </c>
      <c r="H281">
        <v>2</v>
      </c>
      <c r="I281" t="s">
        <v>6566</v>
      </c>
      <c r="K281" t="s">
        <v>6590</v>
      </c>
      <c r="M281" t="s">
        <v>6631</v>
      </c>
      <c r="N281">
        <v>8</v>
      </c>
      <c r="O281" t="s">
        <v>6682</v>
      </c>
      <c r="P281" t="s">
        <v>6919</v>
      </c>
      <c r="Q281">
        <v>9</v>
      </c>
      <c r="R281">
        <v>3</v>
      </c>
      <c r="S281">
        <v>3.03</v>
      </c>
      <c r="T281">
        <v>4.48</v>
      </c>
      <c r="U281">
        <v>484</v>
      </c>
      <c r="V281">
        <v>98.67</v>
      </c>
      <c r="W281">
        <v>2.81</v>
      </c>
      <c r="X281">
        <v>10.06</v>
      </c>
      <c r="Y281">
        <v>8.789999999999999</v>
      </c>
      <c r="Z281">
        <v>3</v>
      </c>
      <c r="AA281" t="s">
        <v>6921</v>
      </c>
      <c r="AB281">
        <v>0</v>
      </c>
      <c r="AC281">
        <v>10</v>
      </c>
      <c r="AD281">
        <v>2.341952380952381</v>
      </c>
      <c r="AF281" t="s">
        <v>6954</v>
      </c>
      <c r="AI281">
        <v>0</v>
      </c>
      <c r="AJ281">
        <v>0</v>
      </c>
      <c r="AK281" t="s">
        <v>7007</v>
      </c>
      <c r="AL281" t="s">
        <v>7007</v>
      </c>
    </row>
    <row r="282" spans="1:38">
      <c r="A282" t="s">
        <v>6562</v>
      </c>
      <c r="B282" t="s">
        <v>6165</v>
      </c>
      <c r="C282" t="s">
        <v>6168</v>
      </c>
      <c r="D282">
        <v>1000</v>
      </c>
      <c r="E282" t="s">
        <v>6169</v>
      </c>
      <c r="F282">
        <v>6</v>
      </c>
      <c r="G282">
        <v>0.41</v>
      </c>
      <c r="H282">
        <v>2</v>
      </c>
      <c r="I282" t="s">
        <v>6566</v>
      </c>
      <c r="K282" t="s">
        <v>6590</v>
      </c>
      <c r="M282" t="s">
        <v>6631</v>
      </c>
      <c r="N282">
        <v>8</v>
      </c>
      <c r="O282" t="s">
        <v>6682</v>
      </c>
      <c r="P282" t="s">
        <v>6920</v>
      </c>
      <c r="Q282">
        <v>8</v>
      </c>
      <c r="R282">
        <v>3</v>
      </c>
      <c r="S282">
        <v>4.65</v>
      </c>
      <c r="T282">
        <v>5.06</v>
      </c>
      <c r="U282">
        <v>473.63</v>
      </c>
      <c r="V282">
        <v>89.44</v>
      </c>
      <c r="W282">
        <v>3.34</v>
      </c>
      <c r="X282">
        <v>10.33</v>
      </c>
      <c r="Y282">
        <v>7.53</v>
      </c>
      <c r="Z282">
        <v>3</v>
      </c>
      <c r="AA282" t="s">
        <v>6921</v>
      </c>
      <c r="AB282">
        <v>0</v>
      </c>
      <c r="AC282">
        <v>8</v>
      </c>
      <c r="AD282">
        <v>2.35502380952381</v>
      </c>
      <c r="AF282" t="s">
        <v>6952</v>
      </c>
      <c r="AI282">
        <v>0</v>
      </c>
      <c r="AJ282">
        <v>0</v>
      </c>
      <c r="AK282" t="s">
        <v>7007</v>
      </c>
      <c r="AL282" t="s">
        <v>7007</v>
      </c>
    </row>
  </sheetData>
  <mergeCells count="5">
    <mergeCell ref="A1:J1"/>
    <mergeCell ref="K1:O1"/>
    <mergeCell ref="Q1:AE1"/>
    <mergeCell ref="AF1:AK1"/>
    <mergeCell ref="AL1:AM1"/>
  </mergeCells>
  <conditionalFormatting sqref="AE1:AE283">
    <cfRule type="iconSet" priority="1">
      <iconSet>
        <cfvo type="percent" val="0"/>
        <cfvo type="num" val="3.5"/>
        <cfvo type="num" val="4.5"/>
      </iconSet>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M1666"/>
  <sheetViews>
    <sheetView workbookViewId="0"/>
  </sheetViews>
  <sheetFormatPr defaultRowHeight="15"/>
  <sheetData>
    <row r="1" spans="1:39">
      <c r="A1" s="1" t="s">
        <v>7011</v>
      </c>
      <c r="B1" s="1"/>
      <c r="C1" s="1"/>
      <c r="D1" s="1"/>
      <c r="E1" s="1"/>
      <c r="F1" s="1"/>
      <c r="G1" s="1"/>
      <c r="H1" s="1"/>
      <c r="I1" s="1"/>
      <c r="J1" s="1"/>
      <c r="K1" s="1" t="s">
        <v>7012</v>
      </c>
      <c r="L1" s="1"/>
      <c r="M1" s="1"/>
      <c r="N1" s="1"/>
      <c r="O1" s="1"/>
      <c r="P1" s="1" t="s">
        <v>7013</v>
      </c>
      <c r="Q1" s="1" t="s">
        <v>7014</v>
      </c>
      <c r="R1" s="1"/>
      <c r="S1" s="1"/>
      <c r="T1" s="1"/>
      <c r="U1" s="1"/>
      <c r="V1" s="1"/>
      <c r="W1" s="1"/>
      <c r="X1" s="1"/>
      <c r="Y1" s="1"/>
      <c r="Z1" s="1"/>
      <c r="AA1" s="1"/>
      <c r="AB1" s="1"/>
      <c r="AC1" s="1"/>
      <c r="AD1" s="1"/>
      <c r="AE1" s="1"/>
      <c r="AF1" s="1" t="s">
        <v>7015</v>
      </c>
      <c r="AG1" s="1"/>
      <c r="AH1" s="1"/>
      <c r="AI1" s="1"/>
      <c r="AJ1" s="1"/>
      <c r="AK1" s="1"/>
      <c r="AL1" s="1" t="s">
        <v>7016</v>
      </c>
      <c r="AM1" s="1"/>
    </row>
    <row r="2" spans="1:39">
      <c r="A2" s="6" t="s">
        <v>6290</v>
      </c>
      <c r="B2" s="6" t="s">
        <v>6291</v>
      </c>
      <c r="C2" s="6" t="s">
        <v>5707</v>
      </c>
      <c r="D2" s="6" t="s">
        <v>6292</v>
      </c>
      <c r="E2" s="6" t="s">
        <v>5709</v>
      </c>
      <c r="F2" s="6" t="s">
        <v>6293</v>
      </c>
      <c r="G2" s="6" t="s">
        <v>7017</v>
      </c>
      <c r="H2" s="6" t="s">
        <v>7018</v>
      </c>
      <c r="I2" s="6" t="s">
        <v>6296</v>
      </c>
      <c r="J2" s="6" t="s">
        <v>7019</v>
      </c>
      <c r="K2" s="6" t="s">
        <v>6297</v>
      </c>
      <c r="L2" s="6" t="s">
        <v>6298</v>
      </c>
      <c r="M2" s="6" t="s">
        <v>6299</v>
      </c>
      <c r="N2" s="6" t="s">
        <v>6300</v>
      </c>
      <c r="O2" s="6" t="s">
        <v>6301</v>
      </c>
      <c r="P2" s="6" t="s">
        <v>6302</v>
      </c>
      <c r="Q2" s="6" t="s">
        <v>6303</v>
      </c>
      <c r="R2" s="6" t="s">
        <v>6304</v>
      </c>
      <c r="S2" s="6" t="s">
        <v>6305</v>
      </c>
      <c r="T2" s="6" t="s">
        <v>6306</v>
      </c>
      <c r="U2" s="6" t="s">
        <v>6307</v>
      </c>
      <c r="V2" s="6" t="s">
        <v>6308</v>
      </c>
      <c r="W2" s="6" t="s">
        <v>6309</v>
      </c>
      <c r="X2" s="6" t="s">
        <v>6310</v>
      </c>
      <c r="Y2" s="6" t="s">
        <v>6311</v>
      </c>
      <c r="Z2" s="6" t="s">
        <v>6312</v>
      </c>
      <c r="AA2" s="6" t="s">
        <v>6313</v>
      </c>
      <c r="AB2" s="6" t="s">
        <v>6314</v>
      </c>
      <c r="AC2" s="6" t="s">
        <v>6315</v>
      </c>
      <c r="AD2" s="6" t="s">
        <v>6316</v>
      </c>
      <c r="AE2" s="6" t="s">
        <v>6317</v>
      </c>
      <c r="AF2" s="6" t="s">
        <v>6318</v>
      </c>
      <c r="AG2" s="6" t="s">
        <v>6319</v>
      </c>
      <c r="AH2" s="6" t="s">
        <v>6320</v>
      </c>
      <c r="AI2" s="6" t="s">
        <v>6321</v>
      </c>
      <c r="AJ2" s="6" t="s">
        <v>6322</v>
      </c>
      <c r="AK2" s="6" t="s">
        <v>6323</v>
      </c>
      <c r="AL2" s="6" t="s">
        <v>6324</v>
      </c>
      <c r="AM2" s="6" t="s">
        <v>3615</v>
      </c>
    </row>
    <row r="3" spans="1:39">
      <c r="A3" t="s">
        <v>6325</v>
      </c>
      <c r="B3" t="s">
        <v>8215</v>
      </c>
      <c r="C3" t="s">
        <v>6168</v>
      </c>
      <c r="D3">
        <v>0.004</v>
      </c>
      <c r="E3" t="s">
        <v>6169</v>
      </c>
      <c r="F3">
        <v>11.39794000867204</v>
      </c>
      <c r="J3" t="s">
        <v>8276</v>
      </c>
      <c r="K3" t="s">
        <v>6590</v>
      </c>
      <c r="L3" t="s">
        <v>6591</v>
      </c>
      <c r="M3" t="s">
        <v>8278</v>
      </c>
      <c r="N3">
        <v>9</v>
      </c>
      <c r="O3" t="s">
        <v>8427</v>
      </c>
      <c r="P3" t="s">
        <v>6686</v>
      </c>
      <c r="Q3">
        <v>2</v>
      </c>
      <c r="R3">
        <v>2</v>
      </c>
      <c r="S3">
        <v>4.14</v>
      </c>
      <c r="T3">
        <v>4.15</v>
      </c>
      <c r="U3">
        <v>272.39</v>
      </c>
      <c r="V3">
        <v>40.46</v>
      </c>
      <c r="W3">
        <v>3.61</v>
      </c>
      <c r="X3">
        <v>10.27</v>
      </c>
      <c r="Y3">
        <v>0</v>
      </c>
      <c r="Z3">
        <v>1</v>
      </c>
      <c r="AA3" t="s">
        <v>6921</v>
      </c>
      <c r="AB3">
        <v>0</v>
      </c>
      <c r="AC3">
        <v>0</v>
      </c>
      <c r="AD3">
        <v>3.925</v>
      </c>
      <c r="AE3" t="s">
        <v>6922</v>
      </c>
      <c r="AF3" t="s">
        <v>6952</v>
      </c>
      <c r="AG3" t="s">
        <v>6956</v>
      </c>
      <c r="AH3" t="s">
        <v>6962</v>
      </c>
      <c r="AI3">
        <v>4</v>
      </c>
      <c r="AJ3">
        <v>1</v>
      </c>
      <c r="AK3" t="s">
        <v>9803</v>
      </c>
      <c r="AL3" t="s">
        <v>9803</v>
      </c>
      <c r="AM3" t="s">
        <v>9923</v>
      </c>
    </row>
    <row r="4" spans="1:39">
      <c r="A4" t="s">
        <v>6325</v>
      </c>
      <c r="B4" t="s">
        <v>8215</v>
      </c>
      <c r="C4" t="s">
        <v>6168</v>
      </c>
      <c r="D4">
        <v>0.008399999999999999</v>
      </c>
      <c r="E4" t="s">
        <v>6169</v>
      </c>
      <c r="F4">
        <v>11.07572071393812</v>
      </c>
      <c r="J4" t="s">
        <v>8276</v>
      </c>
      <c r="K4" t="s">
        <v>6590</v>
      </c>
      <c r="L4" t="s">
        <v>6591</v>
      </c>
      <c r="M4" t="s">
        <v>8279</v>
      </c>
      <c r="N4">
        <v>9</v>
      </c>
      <c r="O4" t="s">
        <v>8428</v>
      </c>
      <c r="P4" t="s">
        <v>6686</v>
      </c>
      <c r="Q4">
        <v>2</v>
      </c>
      <c r="R4">
        <v>2</v>
      </c>
      <c r="S4">
        <v>4.14</v>
      </c>
      <c r="T4">
        <v>4.15</v>
      </c>
      <c r="U4">
        <v>272.39</v>
      </c>
      <c r="V4">
        <v>40.46</v>
      </c>
      <c r="W4">
        <v>3.61</v>
      </c>
      <c r="X4">
        <v>10.27</v>
      </c>
      <c r="Y4">
        <v>0</v>
      </c>
      <c r="Z4">
        <v>1</v>
      </c>
      <c r="AA4" t="s">
        <v>6921</v>
      </c>
      <c r="AB4">
        <v>0</v>
      </c>
      <c r="AC4">
        <v>0</v>
      </c>
      <c r="AD4">
        <v>3.925</v>
      </c>
      <c r="AE4" t="s">
        <v>6922</v>
      </c>
      <c r="AF4" t="s">
        <v>6952</v>
      </c>
      <c r="AG4" t="s">
        <v>6956</v>
      </c>
      <c r="AH4" t="s">
        <v>6962</v>
      </c>
      <c r="AI4">
        <v>4</v>
      </c>
      <c r="AJ4">
        <v>1</v>
      </c>
      <c r="AK4" t="s">
        <v>9804</v>
      </c>
      <c r="AL4" t="s">
        <v>9804</v>
      </c>
      <c r="AM4" t="s">
        <v>9923</v>
      </c>
    </row>
    <row r="5" spans="1:39">
      <c r="A5" t="s">
        <v>7020</v>
      </c>
      <c r="B5" t="s">
        <v>8215</v>
      </c>
      <c r="C5" t="s">
        <v>6168</v>
      </c>
      <c r="D5">
        <v>0.015</v>
      </c>
      <c r="E5" t="s">
        <v>6169</v>
      </c>
      <c r="F5">
        <v>10.82</v>
      </c>
      <c r="K5" t="s">
        <v>6590</v>
      </c>
      <c r="L5" t="s">
        <v>6591</v>
      </c>
      <c r="M5" t="s">
        <v>8280</v>
      </c>
      <c r="N5">
        <v>9</v>
      </c>
      <c r="O5" t="s">
        <v>8429</v>
      </c>
      <c r="P5" t="s">
        <v>8597</v>
      </c>
      <c r="Q5">
        <v>2</v>
      </c>
      <c r="R5">
        <v>2</v>
      </c>
      <c r="S5">
        <v>5.25</v>
      </c>
      <c r="T5">
        <v>5.25</v>
      </c>
      <c r="U5">
        <v>316.4</v>
      </c>
      <c r="V5">
        <v>40.46</v>
      </c>
      <c r="W5">
        <v>5.47</v>
      </c>
      <c r="X5">
        <v>10.09</v>
      </c>
      <c r="Y5">
        <v>0</v>
      </c>
      <c r="Z5">
        <v>3</v>
      </c>
      <c r="AA5" t="s">
        <v>6921</v>
      </c>
      <c r="AB5">
        <v>1</v>
      </c>
      <c r="AC5">
        <v>4</v>
      </c>
      <c r="AD5">
        <v>3.5</v>
      </c>
      <c r="AF5" t="s">
        <v>6952</v>
      </c>
      <c r="AI5">
        <v>0</v>
      </c>
      <c r="AJ5">
        <v>0</v>
      </c>
      <c r="AK5" t="s">
        <v>9805</v>
      </c>
      <c r="AL5" t="s">
        <v>9805</v>
      </c>
      <c r="AM5" t="s">
        <v>9923</v>
      </c>
    </row>
    <row r="6" spans="1:39">
      <c r="A6" t="s">
        <v>6325</v>
      </c>
      <c r="B6" t="s">
        <v>8215</v>
      </c>
      <c r="C6" t="s">
        <v>6168</v>
      </c>
      <c r="D6">
        <v>0.018</v>
      </c>
      <c r="E6" t="s">
        <v>6169</v>
      </c>
      <c r="F6">
        <v>10.74</v>
      </c>
      <c r="K6" t="s">
        <v>6590</v>
      </c>
      <c r="M6" t="s">
        <v>8281</v>
      </c>
      <c r="N6">
        <v>8</v>
      </c>
      <c r="O6" t="s">
        <v>8430</v>
      </c>
      <c r="P6" t="s">
        <v>6686</v>
      </c>
      <c r="Q6">
        <v>2</v>
      </c>
      <c r="R6">
        <v>2</v>
      </c>
      <c r="S6">
        <v>4.14</v>
      </c>
      <c r="T6">
        <v>4.15</v>
      </c>
      <c r="U6">
        <v>272.39</v>
      </c>
      <c r="V6">
        <v>40.46</v>
      </c>
      <c r="W6">
        <v>3.61</v>
      </c>
      <c r="X6">
        <v>10.27</v>
      </c>
      <c r="Y6">
        <v>0</v>
      </c>
      <c r="Z6">
        <v>1</v>
      </c>
      <c r="AA6" t="s">
        <v>6921</v>
      </c>
      <c r="AB6">
        <v>0</v>
      </c>
      <c r="AC6">
        <v>0</v>
      </c>
      <c r="AD6">
        <v>3.925</v>
      </c>
      <c r="AE6" t="s">
        <v>6922</v>
      </c>
      <c r="AF6" t="s">
        <v>6952</v>
      </c>
      <c r="AG6" t="s">
        <v>6956</v>
      </c>
      <c r="AH6" t="s">
        <v>6962</v>
      </c>
      <c r="AI6">
        <v>4</v>
      </c>
      <c r="AJ6">
        <v>1</v>
      </c>
      <c r="AK6" t="s">
        <v>9806</v>
      </c>
      <c r="AL6" t="s">
        <v>9806</v>
      </c>
      <c r="AM6" t="s">
        <v>9923</v>
      </c>
    </row>
    <row r="7" spans="1:39">
      <c r="A7" t="s">
        <v>6325</v>
      </c>
      <c r="B7" t="s">
        <v>8215</v>
      </c>
      <c r="C7" t="s">
        <v>6168</v>
      </c>
      <c r="D7">
        <v>0.019</v>
      </c>
      <c r="E7" t="s">
        <v>6169</v>
      </c>
      <c r="F7">
        <v>10.72</v>
      </c>
      <c r="K7" t="s">
        <v>6590</v>
      </c>
      <c r="L7" t="s">
        <v>6591</v>
      </c>
      <c r="M7" t="s">
        <v>8282</v>
      </c>
      <c r="N7">
        <v>9</v>
      </c>
      <c r="O7" t="s">
        <v>8431</v>
      </c>
      <c r="P7" t="s">
        <v>6686</v>
      </c>
      <c r="Q7">
        <v>2</v>
      </c>
      <c r="R7">
        <v>2</v>
      </c>
      <c r="S7">
        <v>4.14</v>
      </c>
      <c r="T7">
        <v>4.15</v>
      </c>
      <c r="U7">
        <v>272.39</v>
      </c>
      <c r="V7">
        <v>40.46</v>
      </c>
      <c r="W7">
        <v>3.61</v>
      </c>
      <c r="X7">
        <v>10.27</v>
      </c>
      <c r="Y7">
        <v>0</v>
      </c>
      <c r="Z7">
        <v>1</v>
      </c>
      <c r="AA7" t="s">
        <v>6921</v>
      </c>
      <c r="AB7">
        <v>0</v>
      </c>
      <c r="AC7">
        <v>0</v>
      </c>
      <c r="AD7">
        <v>3.925</v>
      </c>
      <c r="AE7" t="s">
        <v>6922</v>
      </c>
      <c r="AF7" t="s">
        <v>6952</v>
      </c>
      <c r="AG7" t="s">
        <v>6956</v>
      </c>
      <c r="AH7" t="s">
        <v>6962</v>
      </c>
      <c r="AI7">
        <v>4</v>
      </c>
      <c r="AJ7">
        <v>1</v>
      </c>
      <c r="AK7" t="s">
        <v>6991</v>
      </c>
      <c r="AL7" t="s">
        <v>6991</v>
      </c>
      <c r="AM7" t="s">
        <v>9923</v>
      </c>
    </row>
    <row r="8" spans="1:39">
      <c r="A8" t="s">
        <v>6325</v>
      </c>
      <c r="B8" t="s">
        <v>8215</v>
      </c>
      <c r="C8" t="s">
        <v>6168</v>
      </c>
      <c r="D8">
        <v>0.02</v>
      </c>
      <c r="E8" t="s">
        <v>6169</v>
      </c>
      <c r="F8">
        <v>10.7</v>
      </c>
      <c r="K8" t="s">
        <v>6590</v>
      </c>
      <c r="M8" t="s">
        <v>8283</v>
      </c>
      <c r="N8">
        <v>8</v>
      </c>
      <c r="O8" t="s">
        <v>8432</v>
      </c>
      <c r="P8" t="s">
        <v>6686</v>
      </c>
      <c r="Q8">
        <v>2</v>
      </c>
      <c r="R8">
        <v>2</v>
      </c>
      <c r="S8">
        <v>4.14</v>
      </c>
      <c r="T8">
        <v>4.15</v>
      </c>
      <c r="U8">
        <v>272.39</v>
      </c>
      <c r="V8">
        <v>40.46</v>
      </c>
      <c r="W8">
        <v>3.61</v>
      </c>
      <c r="X8">
        <v>10.27</v>
      </c>
      <c r="Y8">
        <v>0</v>
      </c>
      <c r="Z8">
        <v>1</v>
      </c>
      <c r="AA8" t="s">
        <v>6921</v>
      </c>
      <c r="AB8">
        <v>0</v>
      </c>
      <c r="AC8">
        <v>0</v>
      </c>
      <c r="AD8">
        <v>3.925</v>
      </c>
      <c r="AE8" t="s">
        <v>6922</v>
      </c>
      <c r="AF8" t="s">
        <v>6952</v>
      </c>
      <c r="AG8" t="s">
        <v>6956</v>
      </c>
      <c r="AH8" t="s">
        <v>6962</v>
      </c>
      <c r="AI8">
        <v>4</v>
      </c>
      <c r="AJ8">
        <v>1</v>
      </c>
      <c r="AK8" t="s">
        <v>9807</v>
      </c>
      <c r="AL8" t="s">
        <v>9807</v>
      </c>
      <c r="AM8" t="s">
        <v>9923</v>
      </c>
    </row>
    <row r="9" spans="1:39">
      <c r="A9" t="s">
        <v>6325</v>
      </c>
      <c r="B9" t="s">
        <v>8215</v>
      </c>
      <c r="C9" t="s">
        <v>6168</v>
      </c>
      <c r="D9">
        <v>0.024</v>
      </c>
      <c r="E9" t="s">
        <v>6169</v>
      </c>
      <c r="F9">
        <v>10.62</v>
      </c>
      <c r="K9" t="s">
        <v>6590</v>
      </c>
      <c r="L9" t="s">
        <v>6591</v>
      </c>
      <c r="M9" t="s">
        <v>8284</v>
      </c>
      <c r="N9">
        <v>9</v>
      </c>
      <c r="O9" t="s">
        <v>8433</v>
      </c>
      <c r="P9" t="s">
        <v>6686</v>
      </c>
      <c r="Q9">
        <v>2</v>
      </c>
      <c r="R9">
        <v>2</v>
      </c>
      <c r="S9">
        <v>4.14</v>
      </c>
      <c r="T9">
        <v>4.15</v>
      </c>
      <c r="U9">
        <v>272.39</v>
      </c>
      <c r="V9">
        <v>40.46</v>
      </c>
      <c r="W9">
        <v>3.61</v>
      </c>
      <c r="X9">
        <v>10.27</v>
      </c>
      <c r="Y9">
        <v>0</v>
      </c>
      <c r="Z9">
        <v>1</v>
      </c>
      <c r="AA9" t="s">
        <v>6921</v>
      </c>
      <c r="AB9">
        <v>0</v>
      </c>
      <c r="AC9">
        <v>0</v>
      </c>
      <c r="AD9">
        <v>3.925</v>
      </c>
      <c r="AE9" t="s">
        <v>6922</v>
      </c>
      <c r="AF9" t="s">
        <v>6952</v>
      </c>
      <c r="AG9" t="s">
        <v>6956</v>
      </c>
      <c r="AH9" t="s">
        <v>6962</v>
      </c>
      <c r="AI9">
        <v>4</v>
      </c>
      <c r="AJ9">
        <v>1</v>
      </c>
      <c r="AK9" t="s">
        <v>9808</v>
      </c>
      <c r="AL9" t="s">
        <v>9808</v>
      </c>
      <c r="AM9" t="s">
        <v>9923</v>
      </c>
    </row>
    <row r="10" spans="1:39">
      <c r="A10" t="s">
        <v>7021</v>
      </c>
      <c r="B10" t="s">
        <v>8215</v>
      </c>
      <c r="C10" t="s">
        <v>6168</v>
      </c>
      <c r="D10">
        <v>0.028</v>
      </c>
      <c r="E10" t="s">
        <v>6169</v>
      </c>
      <c r="F10">
        <v>10.55</v>
      </c>
      <c r="K10" t="s">
        <v>6590</v>
      </c>
      <c r="L10" t="s">
        <v>6591</v>
      </c>
      <c r="M10" t="s">
        <v>8285</v>
      </c>
      <c r="N10">
        <v>9</v>
      </c>
      <c r="O10" t="s">
        <v>8434</v>
      </c>
      <c r="P10" t="s">
        <v>8598</v>
      </c>
      <c r="Q10">
        <v>2</v>
      </c>
      <c r="R10">
        <v>2</v>
      </c>
      <c r="S10">
        <v>4.97</v>
      </c>
      <c r="T10">
        <v>4.97</v>
      </c>
      <c r="U10">
        <v>310.44</v>
      </c>
      <c r="V10">
        <v>40.46</v>
      </c>
      <c r="W10">
        <v>4</v>
      </c>
      <c r="X10">
        <v>10.24</v>
      </c>
      <c r="Y10">
        <v>0</v>
      </c>
      <c r="Z10">
        <v>1</v>
      </c>
      <c r="AA10" t="s">
        <v>6921</v>
      </c>
      <c r="AB10">
        <v>0</v>
      </c>
      <c r="AC10">
        <v>0</v>
      </c>
      <c r="AD10">
        <v>3.515</v>
      </c>
      <c r="AE10" t="s">
        <v>9783</v>
      </c>
      <c r="AF10" t="s">
        <v>6952</v>
      </c>
      <c r="AI10">
        <v>0</v>
      </c>
      <c r="AJ10">
        <v>0</v>
      </c>
      <c r="AK10" t="s">
        <v>9809</v>
      </c>
      <c r="AL10" t="s">
        <v>9809</v>
      </c>
      <c r="AM10" t="s">
        <v>9923</v>
      </c>
    </row>
    <row r="11" spans="1:39">
      <c r="A11" t="s">
        <v>6325</v>
      </c>
      <c r="B11" t="s">
        <v>8215</v>
      </c>
      <c r="C11" t="s">
        <v>6168</v>
      </c>
      <c r="D11">
        <v>0.047</v>
      </c>
      <c r="E11" t="s">
        <v>6169</v>
      </c>
      <c r="F11">
        <v>10.33</v>
      </c>
      <c r="K11" t="s">
        <v>6590</v>
      </c>
      <c r="L11" t="s">
        <v>6591</v>
      </c>
      <c r="M11" t="s">
        <v>8286</v>
      </c>
      <c r="N11">
        <v>9</v>
      </c>
      <c r="O11" t="s">
        <v>8435</v>
      </c>
      <c r="P11" t="s">
        <v>6686</v>
      </c>
      <c r="Q11">
        <v>2</v>
      </c>
      <c r="R11">
        <v>2</v>
      </c>
      <c r="S11">
        <v>4.14</v>
      </c>
      <c r="T11">
        <v>4.15</v>
      </c>
      <c r="U11">
        <v>272.39</v>
      </c>
      <c r="V11">
        <v>40.46</v>
      </c>
      <c r="W11">
        <v>3.61</v>
      </c>
      <c r="X11">
        <v>10.27</v>
      </c>
      <c r="Y11">
        <v>0</v>
      </c>
      <c r="Z11">
        <v>1</v>
      </c>
      <c r="AA11" t="s">
        <v>6921</v>
      </c>
      <c r="AB11">
        <v>0</v>
      </c>
      <c r="AC11">
        <v>0</v>
      </c>
      <c r="AD11">
        <v>3.925</v>
      </c>
      <c r="AE11" t="s">
        <v>6922</v>
      </c>
      <c r="AF11" t="s">
        <v>6952</v>
      </c>
      <c r="AG11" t="s">
        <v>6956</v>
      </c>
      <c r="AH11" t="s">
        <v>6962</v>
      </c>
      <c r="AI11">
        <v>4</v>
      </c>
      <c r="AJ11">
        <v>1</v>
      </c>
      <c r="AK11" t="s">
        <v>9810</v>
      </c>
      <c r="AL11" t="s">
        <v>9810</v>
      </c>
      <c r="AM11" t="s">
        <v>9923</v>
      </c>
    </row>
    <row r="12" spans="1:39">
      <c r="A12" t="s">
        <v>6325</v>
      </c>
      <c r="B12" t="s">
        <v>8215</v>
      </c>
      <c r="C12" t="s">
        <v>6168</v>
      </c>
      <c r="D12">
        <v>0.05</v>
      </c>
      <c r="E12" t="s">
        <v>6169</v>
      </c>
      <c r="F12">
        <v>10.3</v>
      </c>
      <c r="K12" t="s">
        <v>6590</v>
      </c>
      <c r="L12" t="s">
        <v>6591</v>
      </c>
      <c r="M12" t="s">
        <v>8287</v>
      </c>
      <c r="N12">
        <v>9</v>
      </c>
      <c r="O12" t="s">
        <v>8436</v>
      </c>
      <c r="P12" t="s">
        <v>6686</v>
      </c>
      <c r="Q12">
        <v>2</v>
      </c>
      <c r="R12">
        <v>2</v>
      </c>
      <c r="S12">
        <v>4.14</v>
      </c>
      <c r="T12">
        <v>4.15</v>
      </c>
      <c r="U12">
        <v>272.39</v>
      </c>
      <c r="V12">
        <v>40.46</v>
      </c>
      <c r="W12">
        <v>3.61</v>
      </c>
      <c r="X12">
        <v>10.27</v>
      </c>
      <c r="Y12">
        <v>0</v>
      </c>
      <c r="Z12">
        <v>1</v>
      </c>
      <c r="AA12" t="s">
        <v>6921</v>
      </c>
      <c r="AB12">
        <v>0</v>
      </c>
      <c r="AC12">
        <v>0</v>
      </c>
      <c r="AD12">
        <v>3.925</v>
      </c>
      <c r="AE12" t="s">
        <v>6922</v>
      </c>
      <c r="AF12" t="s">
        <v>6952</v>
      </c>
      <c r="AG12" t="s">
        <v>6956</v>
      </c>
      <c r="AH12" t="s">
        <v>6962</v>
      </c>
      <c r="AI12">
        <v>4</v>
      </c>
      <c r="AJ12">
        <v>1</v>
      </c>
      <c r="AK12" t="s">
        <v>9811</v>
      </c>
      <c r="AL12" t="s">
        <v>9811</v>
      </c>
      <c r="AM12" t="s">
        <v>9923</v>
      </c>
    </row>
    <row r="13" spans="1:39">
      <c r="A13" t="s">
        <v>7022</v>
      </c>
      <c r="B13" t="s">
        <v>8215</v>
      </c>
      <c r="C13" t="s">
        <v>6168</v>
      </c>
      <c r="D13">
        <v>0.059</v>
      </c>
      <c r="E13" t="s">
        <v>6169</v>
      </c>
      <c r="F13">
        <v>10.23</v>
      </c>
      <c r="K13" t="s">
        <v>6590</v>
      </c>
      <c r="L13" t="s">
        <v>6591</v>
      </c>
      <c r="M13" t="s">
        <v>8282</v>
      </c>
      <c r="N13">
        <v>9</v>
      </c>
      <c r="O13" t="s">
        <v>8431</v>
      </c>
      <c r="P13" t="s">
        <v>8599</v>
      </c>
      <c r="Q13">
        <v>2</v>
      </c>
      <c r="R13">
        <v>2</v>
      </c>
      <c r="S13">
        <v>5.11</v>
      </c>
      <c r="T13">
        <v>5.11</v>
      </c>
      <c r="U13">
        <v>280.37</v>
      </c>
      <c r="V13">
        <v>40.46</v>
      </c>
      <c r="W13">
        <v>4.93</v>
      </c>
      <c r="X13">
        <v>10.22</v>
      </c>
      <c r="Y13">
        <v>0</v>
      </c>
      <c r="Z13">
        <v>2</v>
      </c>
      <c r="AA13" t="s">
        <v>6921</v>
      </c>
      <c r="AB13">
        <v>0</v>
      </c>
      <c r="AC13">
        <v>3</v>
      </c>
      <c r="AD13">
        <v>3.5</v>
      </c>
      <c r="AF13" t="s">
        <v>6952</v>
      </c>
      <c r="AI13">
        <v>0</v>
      </c>
      <c r="AJ13">
        <v>0</v>
      </c>
      <c r="AK13" t="s">
        <v>6991</v>
      </c>
      <c r="AL13" t="s">
        <v>6991</v>
      </c>
      <c r="AM13" t="s">
        <v>9923</v>
      </c>
    </row>
    <row r="14" spans="1:39">
      <c r="A14" t="s">
        <v>6342</v>
      </c>
      <c r="B14" t="s">
        <v>8215</v>
      </c>
      <c r="C14" t="s">
        <v>6168</v>
      </c>
      <c r="D14">
        <v>0.06</v>
      </c>
      <c r="E14" t="s">
        <v>6169</v>
      </c>
      <c r="F14">
        <v>10.22</v>
      </c>
      <c r="K14" t="s">
        <v>6590</v>
      </c>
      <c r="M14" t="s">
        <v>8283</v>
      </c>
      <c r="N14">
        <v>8</v>
      </c>
      <c r="O14" t="s">
        <v>8432</v>
      </c>
      <c r="P14" t="s">
        <v>6702</v>
      </c>
      <c r="Q14">
        <v>2</v>
      </c>
      <c r="R14">
        <v>2</v>
      </c>
      <c r="S14">
        <v>5.33</v>
      </c>
      <c r="T14">
        <v>5.33</v>
      </c>
      <c r="U14">
        <v>268.36</v>
      </c>
      <c r="V14">
        <v>40.46</v>
      </c>
      <c r="W14">
        <v>4.83</v>
      </c>
      <c r="X14">
        <v>10.19</v>
      </c>
      <c r="Y14">
        <v>0</v>
      </c>
      <c r="Z14">
        <v>2</v>
      </c>
      <c r="AA14" t="s">
        <v>6921</v>
      </c>
      <c r="AB14">
        <v>0</v>
      </c>
      <c r="AC14">
        <v>4</v>
      </c>
      <c r="AD14">
        <v>3.5</v>
      </c>
      <c r="AE14" t="s">
        <v>6925</v>
      </c>
      <c r="AF14" t="s">
        <v>6952</v>
      </c>
      <c r="AG14" t="s">
        <v>6956</v>
      </c>
      <c r="AH14" t="s">
        <v>6962</v>
      </c>
      <c r="AI14">
        <v>4</v>
      </c>
      <c r="AJ14">
        <v>1</v>
      </c>
      <c r="AK14" t="s">
        <v>9807</v>
      </c>
      <c r="AL14" t="s">
        <v>9807</v>
      </c>
      <c r="AM14" t="s">
        <v>9923</v>
      </c>
    </row>
    <row r="15" spans="1:39">
      <c r="A15" t="s">
        <v>7023</v>
      </c>
      <c r="B15" t="s">
        <v>8215</v>
      </c>
      <c r="C15" t="s">
        <v>6168</v>
      </c>
      <c r="D15">
        <v>0.064</v>
      </c>
      <c r="E15" t="s">
        <v>6169</v>
      </c>
      <c r="F15">
        <v>10.19</v>
      </c>
      <c r="K15" t="s">
        <v>6590</v>
      </c>
      <c r="M15" t="s">
        <v>8281</v>
      </c>
      <c r="N15">
        <v>8</v>
      </c>
      <c r="O15" t="s">
        <v>8430</v>
      </c>
      <c r="P15" t="s">
        <v>8600</v>
      </c>
      <c r="Q15">
        <v>3</v>
      </c>
      <c r="R15">
        <v>2</v>
      </c>
      <c r="S15">
        <v>2.69</v>
      </c>
      <c r="T15">
        <v>2.7</v>
      </c>
      <c r="U15">
        <v>267.33</v>
      </c>
      <c r="V15">
        <v>64.25</v>
      </c>
      <c r="W15">
        <v>3.9</v>
      </c>
      <c r="X15">
        <v>9.390000000000001</v>
      </c>
      <c r="Y15">
        <v>0</v>
      </c>
      <c r="Z15">
        <v>2</v>
      </c>
      <c r="AA15" t="s">
        <v>6921</v>
      </c>
      <c r="AB15">
        <v>0</v>
      </c>
      <c r="AC15">
        <v>4</v>
      </c>
      <c r="AD15">
        <v>5.155</v>
      </c>
      <c r="AF15" t="s">
        <v>6952</v>
      </c>
      <c r="AI15">
        <v>0</v>
      </c>
      <c r="AJ15">
        <v>0</v>
      </c>
      <c r="AK15" t="s">
        <v>9806</v>
      </c>
      <c r="AL15" t="s">
        <v>9806</v>
      </c>
      <c r="AM15" t="s">
        <v>9923</v>
      </c>
    </row>
    <row r="16" spans="1:39">
      <c r="A16" t="s">
        <v>6325</v>
      </c>
      <c r="B16" t="s">
        <v>8215</v>
      </c>
      <c r="C16" t="s">
        <v>6168</v>
      </c>
      <c r="D16">
        <v>0.06457</v>
      </c>
      <c r="E16" t="s">
        <v>6169</v>
      </c>
      <c r="F16">
        <v>10.19</v>
      </c>
      <c r="K16" t="s">
        <v>6590</v>
      </c>
      <c r="L16" t="s">
        <v>6591</v>
      </c>
      <c r="M16" t="s">
        <v>8288</v>
      </c>
      <c r="N16">
        <v>9</v>
      </c>
      <c r="O16" t="s">
        <v>8437</v>
      </c>
      <c r="P16" t="s">
        <v>6686</v>
      </c>
      <c r="Q16">
        <v>2</v>
      </c>
      <c r="R16">
        <v>2</v>
      </c>
      <c r="S16">
        <v>4.14</v>
      </c>
      <c r="T16">
        <v>4.15</v>
      </c>
      <c r="U16">
        <v>272.39</v>
      </c>
      <c r="V16">
        <v>40.46</v>
      </c>
      <c r="W16">
        <v>3.61</v>
      </c>
      <c r="X16">
        <v>10.27</v>
      </c>
      <c r="Y16">
        <v>0</v>
      </c>
      <c r="Z16">
        <v>1</v>
      </c>
      <c r="AA16" t="s">
        <v>6921</v>
      </c>
      <c r="AB16">
        <v>0</v>
      </c>
      <c r="AC16">
        <v>0</v>
      </c>
      <c r="AD16">
        <v>3.925</v>
      </c>
      <c r="AE16" t="s">
        <v>6922</v>
      </c>
      <c r="AF16" t="s">
        <v>6952</v>
      </c>
      <c r="AG16" t="s">
        <v>6956</v>
      </c>
      <c r="AH16" t="s">
        <v>6962</v>
      </c>
      <c r="AI16">
        <v>4</v>
      </c>
      <c r="AJ16">
        <v>1</v>
      </c>
      <c r="AK16" t="s">
        <v>9812</v>
      </c>
      <c r="AL16" t="s">
        <v>9812</v>
      </c>
      <c r="AM16" t="s">
        <v>9923</v>
      </c>
    </row>
    <row r="17" spans="1:39">
      <c r="A17" t="s">
        <v>7024</v>
      </c>
      <c r="B17" t="s">
        <v>8215</v>
      </c>
      <c r="C17" t="s">
        <v>6168</v>
      </c>
      <c r="D17">
        <v>0.1</v>
      </c>
      <c r="E17" t="s">
        <v>6169</v>
      </c>
      <c r="F17">
        <v>10</v>
      </c>
      <c r="K17" t="s">
        <v>6590</v>
      </c>
      <c r="L17" t="s">
        <v>6591</v>
      </c>
      <c r="M17" t="s">
        <v>8278</v>
      </c>
      <c r="N17">
        <v>9</v>
      </c>
      <c r="O17" t="s">
        <v>8427</v>
      </c>
      <c r="P17" t="s">
        <v>8601</v>
      </c>
      <c r="Q17">
        <v>5</v>
      </c>
      <c r="R17">
        <v>3</v>
      </c>
      <c r="S17">
        <v>3.46</v>
      </c>
      <c r="T17">
        <v>3.51</v>
      </c>
      <c r="U17">
        <v>386.45</v>
      </c>
      <c r="V17">
        <v>78.51000000000001</v>
      </c>
      <c r="W17">
        <v>5.28</v>
      </c>
      <c r="X17">
        <v>8.800000000000001</v>
      </c>
      <c r="Y17">
        <v>2.05</v>
      </c>
      <c r="Z17">
        <v>4</v>
      </c>
      <c r="AA17" t="s">
        <v>6921</v>
      </c>
      <c r="AB17">
        <v>1</v>
      </c>
      <c r="AC17">
        <v>5</v>
      </c>
      <c r="AD17">
        <v>3.992738095238096</v>
      </c>
      <c r="AE17" t="s">
        <v>9784</v>
      </c>
      <c r="AF17" t="s">
        <v>6952</v>
      </c>
      <c r="AI17">
        <v>0</v>
      </c>
      <c r="AJ17">
        <v>0</v>
      </c>
      <c r="AK17" t="s">
        <v>9803</v>
      </c>
      <c r="AL17" t="s">
        <v>9803</v>
      </c>
      <c r="AM17" t="s">
        <v>9923</v>
      </c>
    </row>
    <row r="18" spans="1:39">
      <c r="A18" t="s">
        <v>6325</v>
      </c>
      <c r="B18" t="s">
        <v>8215</v>
      </c>
      <c r="C18" t="s">
        <v>6168</v>
      </c>
      <c r="D18">
        <v>0.1</v>
      </c>
      <c r="E18" t="s">
        <v>6169</v>
      </c>
      <c r="F18">
        <v>10</v>
      </c>
      <c r="K18" t="s">
        <v>6590</v>
      </c>
      <c r="L18" t="s">
        <v>6591</v>
      </c>
      <c r="M18" t="s">
        <v>8289</v>
      </c>
      <c r="N18">
        <v>9</v>
      </c>
      <c r="O18" t="s">
        <v>8438</v>
      </c>
      <c r="P18" t="s">
        <v>6686</v>
      </c>
      <c r="Q18">
        <v>2</v>
      </c>
      <c r="R18">
        <v>2</v>
      </c>
      <c r="S18">
        <v>4.14</v>
      </c>
      <c r="T18">
        <v>4.15</v>
      </c>
      <c r="U18">
        <v>272.39</v>
      </c>
      <c r="V18">
        <v>40.46</v>
      </c>
      <c r="W18">
        <v>3.61</v>
      </c>
      <c r="X18">
        <v>10.27</v>
      </c>
      <c r="Y18">
        <v>0</v>
      </c>
      <c r="Z18">
        <v>1</v>
      </c>
      <c r="AA18" t="s">
        <v>6921</v>
      </c>
      <c r="AB18">
        <v>0</v>
      </c>
      <c r="AC18">
        <v>0</v>
      </c>
      <c r="AD18">
        <v>3.925</v>
      </c>
      <c r="AE18" t="s">
        <v>6922</v>
      </c>
      <c r="AF18" t="s">
        <v>6952</v>
      </c>
      <c r="AG18" t="s">
        <v>6956</v>
      </c>
      <c r="AH18" t="s">
        <v>6962</v>
      </c>
      <c r="AI18">
        <v>4</v>
      </c>
      <c r="AJ18">
        <v>1</v>
      </c>
      <c r="AK18" t="s">
        <v>9803</v>
      </c>
      <c r="AL18" t="s">
        <v>9803</v>
      </c>
      <c r="AM18" t="s">
        <v>9923</v>
      </c>
    </row>
    <row r="19" spans="1:39">
      <c r="A19" t="s">
        <v>6325</v>
      </c>
      <c r="B19" t="s">
        <v>8215</v>
      </c>
      <c r="C19" t="s">
        <v>6168</v>
      </c>
      <c r="D19">
        <v>0.1</v>
      </c>
      <c r="E19" t="s">
        <v>6169</v>
      </c>
      <c r="F19">
        <v>10</v>
      </c>
      <c r="K19" t="s">
        <v>6590</v>
      </c>
      <c r="L19" t="s">
        <v>6591</v>
      </c>
      <c r="M19" t="s">
        <v>8290</v>
      </c>
      <c r="N19">
        <v>9</v>
      </c>
      <c r="O19" t="s">
        <v>8439</v>
      </c>
      <c r="P19" t="s">
        <v>6686</v>
      </c>
      <c r="Q19">
        <v>2</v>
      </c>
      <c r="R19">
        <v>2</v>
      </c>
      <c r="S19">
        <v>4.14</v>
      </c>
      <c r="T19">
        <v>4.15</v>
      </c>
      <c r="U19">
        <v>272.39</v>
      </c>
      <c r="V19">
        <v>40.46</v>
      </c>
      <c r="W19">
        <v>3.61</v>
      </c>
      <c r="X19">
        <v>10.27</v>
      </c>
      <c r="Y19">
        <v>0</v>
      </c>
      <c r="Z19">
        <v>1</v>
      </c>
      <c r="AA19" t="s">
        <v>6921</v>
      </c>
      <c r="AB19">
        <v>0</v>
      </c>
      <c r="AC19">
        <v>0</v>
      </c>
      <c r="AD19">
        <v>3.925</v>
      </c>
      <c r="AE19" t="s">
        <v>6922</v>
      </c>
      <c r="AF19" t="s">
        <v>6952</v>
      </c>
      <c r="AG19" t="s">
        <v>6956</v>
      </c>
      <c r="AH19" t="s">
        <v>6962</v>
      </c>
      <c r="AI19">
        <v>4</v>
      </c>
      <c r="AJ19">
        <v>1</v>
      </c>
      <c r="AK19" t="s">
        <v>9813</v>
      </c>
      <c r="AL19" t="s">
        <v>9813</v>
      </c>
      <c r="AM19" t="s">
        <v>9923</v>
      </c>
    </row>
    <row r="20" spans="1:39">
      <c r="A20" t="s">
        <v>7025</v>
      </c>
      <c r="B20" t="s">
        <v>8215</v>
      </c>
      <c r="C20" t="s">
        <v>6168</v>
      </c>
      <c r="D20">
        <v>0.1</v>
      </c>
      <c r="E20" t="s">
        <v>6169</v>
      </c>
      <c r="F20">
        <v>10</v>
      </c>
      <c r="K20" t="s">
        <v>6590</v>
      </c>
      <c r="L20" t="s">
        <v>6591</v>
      </c>
      <c r="M20" t="s">
        <v>8291</v>
      </c>
      <c r="N20">
        <v>9</v>
      </c>
      <c r="O20" t="s">
        <v>8440</v>
      </c>
      <c r="P20" t="s">
        <v>8602</v>
      </c>
      <c r="Q20">
        <v>5</v>
      </c>
      <c r="R20">
        <v>2</v>
      </c>
      <c r="S20">
        <v>4.81</v>
      </c>
      <c r="T20">
        <v>6.1</v>
      </c>
      <c r="U20">
        <v>456.59</v>
      </c>
      <c r="V20">
        <v>57.86</v>
      </c>
      <c r="W20">
        <v>5.94</v>
      </c>
      <c r="X20">
        <v>10.12</v>
      </c>
      <c r="Y20">
        <v>8.68</v>
      </c>
      <c r="Z20">
        <v>4</v>
      </c>
      <c r="AA20" t="s">
        <v>6921</v>
      </c>
      <c r="AB20">
        <v>1</v>
      </c>
      <c r="AC20">
        <v>7</v>
      </c>
      <c r="AD20">
        <v>2.470071428571429</v>
      </c>
      <c r="AE20" t="s">
        <v>9785</v>
      </c>
      <c r="AF20" t="s">
        <v>6954</v>
      </c>
      <c r="AH20" t="s">
        <v>6963</v>
      </c>
      <c r="AI20">
        <v>0</v>
      </c>
      <c r="AJ20">
        <v>0</v>
      </c>
      <c r="AK20" t="s">
        <v>9814</v>
      </c>
      <c r="AL20" t="s">
        <v>9814</v>
      </c>
      <c r="AM20" t="s">
        <v>9923</v>
      </c>
    </row>
    <row r="21" spans="1:39">
      <c r="A21" t="s">
        <v>7026</v>
      </c>
      <c r="B21" t="s">
        <v>8215</v>
      </c>
      <c r="C21" t="s">
        <v>6168</v>
      </c>
      <c r="D21">
        <v>0.1</v>
      </c>
      <c r="E21" t="s">
        <v>6169</v>
      </c>
      <c r="F21">
        <v>10</v>
      </c>
      <c r="K21" t="s">
        <v>6590</v>
      </c>
      <c r="L21" t="s">
        <v>6591</v>
      </c>
      <c r="M21" t="s">
        <v>8292</v>
      </c>
      <c r="N21">
        <v>9</v>
      </c>
      <c r="O21" t="s">
        <v>8441</v>
      </c>
      <c r="P21" t="s">
        <v>8603</v>
      </c>
      <c r="Q21">
        <v>4</v>
      </c>
      <c r="R21">
        <v>3</v>
      </c>
      <c r="S21">
        <v>4.49</v>
      </c>
      <c r="T21">
        <v>4.68</v>
      </c>
      <c r="U21">
        <v>339.78</v>
      </c>
      <c r="V21">
        <v>73.05</v>
      </c>
      <c r="W21">
        <v>4.63</v>
      </c>
      <c r="X21">
        <v>8.220000000000001</v>
      </c>
      <c r="Y21">
        <v>2.22</v>
      </c>
      <c r="Z21">
        <v>3</v>
      </c>
      <c r="AA21" t="s">
        <v>6921</v>
      </c>
      <c r="AB21">
        <v>0</v>
      </c>
      <c r="AC21">
        <v>3</v>
      </c>
      <c r="AD21">
        <v>3.326666666666667</v>
      </c>
      <c r="AF21" t="s">
        <v>6952</v>
      </c>
      <c r="AI21">
        <v>0</v>
      </c>
      <c r="AJ21">
        <v>0</v>
      </c>
      <c r="AK21" t="s">
        <v>9815</v>
      </c>
      <c r="AL21" t="s">
        <v>9815</v>
      </c>
      <c r="AM21" t="s">
        <v>9923</v>
      </c>
    </row>
    <row r="22" spans="1:39">
      <c r="A22" t="s">
        <v>7027</v>
      </c>
      <c r="B22" t="s">
        <v>8215</v>
      </c>
      <c r="C22" t="s">
        <v>6168</v>
      </c>
      <c r="D22">
        <v>0.11</v>
      </c>
      <c r="E22" t="s">
        <v>6169</v>
      </c>
      <c r="F22">
        <v>9.960000000000001</v>
      </c>
      <c r="K22" t="s">
        <v>6590</v>
      </c>
      <c r="L22" t="s">
        <v>6591</v>
      </c>
      <c r="M22" t="s">
        <v>8293</v>
      </c>
      <c r="N22">
        <v>9</v>
      </c>
      <c r="O22" t="s">
        <v>8442</v>
      </c>
      <c r="P22" t="s">
        <v>8604</v>
      </c>
      <c r="Q22">
        <v>3</v>
      </c>
      <c r="R22">
        <v>2</v>
      </c>
      <c r="S22">
        <v>3.06</v>
      </c>
      <c r="T22">
        <v>3.11</v>
      </c>
      <c r="U22">
        <v>257.33</v>
      </c>
      <c r="V22">
        <v>53.35</v>
      </c>
      <c r="W22">
        <v>3.79</v>
      </c>
      <c r="X22">
        <v>9.380000000000001</v>
      </c>
      <c r="Y22">
        <v>4.62</v>
      </c>
      <c r="Z22">
        <v>2</v>
      </c>
      <c r="AA22" t="s">
        <v>6921</v>
      </c>
      <c r="AB22">
        <v>0</v>
      </c>
      <c r="AC22">
        <v>4</v>
      </c>
      <c r="AD22">
        <v>4.915</v>
      </c>
      <c r="AF22" t="s">
        <v>6952</v>
      </c>
      <c r="AI22">
        <v>0</v>
      </c>
      <c r="AJ22">
        <v>0</v>
      </c>
      <c r="AK22" t="s">
        <v>9816</v>
      </c>
      <c r="AL22" t="s">
        <v>9816</v>
      </c>
      <c r="AM22" t="s">
        <v>9923</v>
      </c>
    </row>
    <row r="23" spans="1:39">
      <c r="A23" t="s">
        <v>7028</v>
      </c>
      <c r="B23" t="s">
        <v>8215</v>
      </c>
      <c r="C23" t="s">
        <v>6168</v>
      </c>
      <c r="D23">
        <v>0.11</v>
      </c>
      <c r="E23" t="s">
        <v>6169</v>
      </c>
      <c r="F23">
        <v>9.960000000000001</v>
      </c>
      <c r="K23" t="s">
        <v>6590</v>
      </c>
      <c r="L23" t="s">
        <v>6591</v>
      </c>
      <c r="M23" t="s">
        <v>8293</v>
      </c>
      <c r="N23">
        <v>9</v>
      </c>
      <c r="O23" t="s">
        <v>8442</v>
      </c>
      <c r="P23" t="s">
        <v>8605</v>
      </c>
      <c r="Q23">
        <v>3</v>
      </c>
      <c r="R23">
        <v>2</v>
      </c>
      <c r="S23">
        <v>3.57</v>
      </c>
      <c r="T23">
        <v>3.62</v>
      </c>
      <c r="U23">
        <v>271.36</v>
      </c>
      <c r="V23">
        <v>53.35</v>
      </c>
      <c r="W23">
        <v>4.18</v>
      </c>
      <c r="X23">
        <v>9.380000000000001</v>
      </c>
      <c r="Y23">
        <v>4.62</v>
      </c>
      <c r="Z23">
        <v>2</v>
      </c>
      <c r="AA23" t="s">
        <v>6921</v>
      </c>
      <c r="AB23">
        <v>0</v>
      </c>
      <c r="AC23">
        <v>5</v>
      </c>
      <c r="AD23">
        <v>4.405</v>
      </c>
      <c r="AF23" t="s">
        <v>6952</v>
      </c>
      <c r="AI23">
        <v>0</v>
      </c>
      <c r="AJ23">
        <v>0</v>
      </c>
      <c r="AK23" t="s">
        <v>9816</v>
      </c>
      <c r="AL23" t="s">
        <v>9816</v>
      </c>
      <c r="AM23" t="s">
        <v>9923</v>
      </c>
    </row>
    <row r="24" spans="1:39">
      <c r="A24" t="s">
        <v>7029</v>
      </c>
      <c r="B24" t="s">
        <v>8215</v>
      </c>
      <c r="C24" t="s">
        <v>6168</v>
      </c>
      <c r="D24">
        <v>0.12</v>
      </c>
      <c r="E24" t="s">
        <v>6169</v>
      </c>
      <c r="F24">
        <v>9.92</v>
      </c>
      <c r="K24" t="s">
        <v>6590</v>
      </c>
      <c r="L24" t="s">
        <v>6591</v>
      </c>
      <c r="M24" t="s">
        <v>8278</v>
      </c>
      <c r="N24">
        <v>9</v>
      </c>
      <c r="O24" t="s">
        <v>8427</v>
      </c>
      <c r="P24" t="s">
        <v>8606</v>
      </c>
      <c r="Q24">
        <v>4</v>
      </c>
      <c r="R24">
        <v>3</v>
      </c>
      <c r="S24">
        <v>5.72</v>
      </c>
      <c r="T24">
        <v>5.73</v>
      </c>
      <c r="U24">
        <v>403.45</v>
      </c>
      <c r="V24">
        <v>65.62</v>
      </c>
      <c r="W24">
        <v>6.16</v>
      </c>
      <c r="X24">
        <v>9.08</v>
      </c>
      <c r="Y24">
        <v>0</v>
      </c>
      <c r="Z24">
        <v>4</v>
      </c>
      <c r="AA24" t="s">
        <v>6921</v>
      </c>
      <c r="AB24">
        <v>1</v>
      </c>
      <c r="AC24">
        <v>5</v>
      </c>
      <c r="AD24">
        <v>2.856309523809524</v>
      </c>
      <c r="AF24" t="s">
        <v>6952</v>
      </c>
      <c r="AI24">
        <v>0</v>
      </c>
      <c r="AJ24">
        <v>0</v>
      </c>
      <c r="AK24" t="s">
        <v>9803</v>
      </c>
      <c r="AL24" t="s">
        <v>9803</v>
      </c>
      <c r="AM24" t="s">
        <v>9923</v>
      </c>
    </row>
    <row r="25" spans="1:39">
      <c r="A25" t="s">
        <v>7030</v>
      </c>
      <c r="B25" t="s">
        <v>8215</v>
      </c>
      <c r="C25" t="s">
        <v>6168</v>
      </c>
      <c r="D25">
        <v>0.15</v>
      </c>
      <c r="E25" t="s">
        <v>6169</v>
      </c>
      <c r="F25">
        <v>9.82</v>
      </c>
      <c r="K25" t="s">
        <v>6590</v>
      </c>
      <c r="L25" t="s">
        <v>6591</v>
      </c>
      <c r="M25" t="s">
        <v>8280</v>
      </c>
      <c r="N25">
        <v>9</v>
      </c>
      <c r="O25" t="s">
        <v>8429</v>
      </c>
      <c r="P25" t="s">
        <v>8607</v>
      </c>
      <c r="Q25">
        <v>3</v>
      </c>
      <c r="R25">
        <v>3</v>
      </c>
      <c r="S25">
        <v>5.04</v>
      </c>
      <c r="T25">
        <v>5.04</v>
      </c>
      <c r="U25">
        <v>332.4</v>
      </c>
      <c r="V25">
        <v>60.69</v>
      </c>
      <c r="W25">
        <v>5.17</v>
      </c>
      <c r="X25">
        <v>10.13</v>
      </c>
      <c r="Y25">
        <v>0</v>
      </c>
      <c r="Z25">
        <v>3</v>
      </c>
      <c r="AA25" t="s">
        <v>6921</v>
      </c>
      <c r="AB25">
        <v>1</v>
      </c>
      <c r="AC25">
        <v>4</v>
      </c>
      <c r="AD25">
        <v>3.166666666666667</v>
      </c>
      <c r="AF25" t="s">
        <v>6952</v>
      </c>
      <c r="AI25">
        <v>0</v>
      </c>
      <c r="AJ25">
        <v>0</v>
      </c>
      <c r="AK25" t="s">
        <v>9805</v>
      </c>
      <c r="AL25" t="s">
        <v>9805</v>
      </c>
      <c r="AM25" t="s">
        <v>9923</v>
      </c>
    </row>
    <row r="26" spans="1:39">
      <c r="A26" t="s">
        <v>6325</v>
      </c>
      <c r="B26" t="s">
        <v>8215</v>
      </c>
      <c r="C26" t="s">
        <v>6168</v>
      </c>
      <c r="D26">
        <v>0.16</v>
      </c>
      <c r="E26" t="s">
        <v>6169</v>
      </c>
      <c r="F26">
        <v>9.800000000000001</v>
      </c>
      <c r="K26" t="s">
        <v>6590</v>
      </c>
      <c r="L26" t="s">
        <v>6591</v>
      </c>
      <c r="M26" t="s">
        <v>8294</v>
      </c>
      <c r="N26">
        <v>9</v>
      </c>
      <c r="O26" t="s">
        <v>8443</v>
      </c>
      <c r="P26" t="s">
        <v>6686</v>
      </c>
      <c r="Q26">
        <v>2</v>
      </c>
      <c r="R26">
        <v>2</v>
      </c>
      <c r="S26">
        <v>4.14</v>
      </c>
      <c r="T26">
        <v>4.15</v>
      </c>
      <c r="U26">
        <v>272.39</v>
      </c>
      <c r="V26">
        <v>40.46</v>
      </c>
      <c r="W26">
        <v>3.61</v>
      </c>
      <c r="X26">
        <v>10.27</v>
      </c>
      <c r="Y26">
        <v>0</v>
      </c>
      <c r="Z26">
        <v>1</v>
      </c>
      <c r="AA26" t="s">
        <v>6921</v>
      </c>
      <c r="AB26">
        <v>0</v>
      </c>
      <c r="AC26">
        <v>0</v>
      </c>
      <c r="AD26">
        <v>3.925</v>
      </c>
      <c r="AE26" t="s">
        <v>6922</v>
      </c>
      <c r="AF26" t="s">
        <v>6952</v>
      </c>
      <c r="AG26" t="s">
        <v>6956</v>
      </c>
      <c r="AH26" t="s">
        <v>6962</v>
      </c>
      <c r="AI26">
        <v>4</v>
      </c>
      <c r="AJ26">
        <v>1</v>
      </c>
      <c r="AK26" t="s">
        <v>9804</v>
      </c>
      <c r="AL26" t="s">
        <v>9804</v>
      </c>
      <c r="AM26" t="s">
        <v>9923</v>
      </c>
    </row>
    <row r="27" spans="1:39">
      <c r="A27" t="s">
        <v>7031</v>
      </c>
      <c r="B27" t="s">
        <v>8215</v>
      </c>
      <c r="C27" t="s">
        <v>6168</v>
      </c>
      <c r="D27">
        <v>0.2</v>
      </c>
      <c r="E27" t="s">
        <v>6169</v>
      </c>
      <c r="F27">
        <v>9.699999999999999</v>
      </c>
      <c r="K27" t="s">
        <v>6590</v>
      </c>
      <c r="L27" t="s">
        <v>6591</v>
      </c>
      <c r="M27" t="s">
        <v>8291</v>
      </c>
      <c r="N27">
        <v>9</v>
      </c>
      <c r="O27" t="s">
        <v>8440</v>
      </c>
      <c r="P27" t="s">
        <v>8608</v>
      </c>
      <c r="Q27">
        <v>6</v>
      </c>
      <c r="R27">
        <v>1</v>
      </c>
      <c r="S27">
        <v>5.12</v>
      </c>
      <c r="T27">
        <v>6.42</v>
      </c>
      <c r="U27">
        <v>475.61</v>
      </c>
      <c r="V27">
        <v>51.16</v>
      </c>
      <c r="W27">
        <v>6.94</v>
      </c>
      <c r="X27">
        <v>9.199999999999999</v>
      </c>
      <c r="Y27">
        <v>8.67</v>
      </c>
      <c r="Z27">
        <v>4</v>
      </c>
      <c r="AA27" t="s">
        <v>6921</v>
      </c>
      <c r="AB27">
        <v>1</v>
      </c>
      <c r="AC27">
        <v>8</v>
      </c>
      <c r="AD27">
        <v>2.672547619047619</v>
      </c>
      <c r="AE27" t="s">
        <v>9786</v>
      </c>
      <c r="AF27" t="s">
        <v>6954</v>
      </c>
      <c r="AH27" t="s">
        <v>6963</v>
      </c>
      <c r="AI27">
        <v>3</v>
      </c>
      <c r="AJ27">
        <v>0</v>
      </c>
      <c r="AK27" t="s">
        <v>9814</v>
      </c>
      <c r="AL27" t="s">
        <v>9814</v>
      </c>
      <c r="AM27" t="s">
        <v>9923</v>
      </c>
    </row>
    <row r="28" spans="1:39">
      <c r="A28" t="s">
        <v>7032</v>
      </c>
      <c r="B28" t="s">
        <v>8215</v>
      </c>
      <c r="C28" t="s">
        <v>6168</v>
      </c>
      <c r="D28">
        <v>0.2</v>
      </c>
      <c r="E28" t="s">
        <v>6169</v>
      </c>
      <c r="F28">
        <v>9.699999999999999</v>
      </c>
      <c r="K28" t="s">
        <v>6590</v>
      </c>
      <c r="L28" t="s">
        <v>6591</v>
      </c>
      <c r="M28" t="s">
        <v>8278</v>
      </c>
      <c r="N28">
        <v>9</v>
      </c>
      <c r="O28" t="s">
        <v>8427</v>
      </c>
      <c r="P28" t="s">
        <v>8609</v>
      </c>
      <c r="Q28">
        <v>4</v>
      </c>
      <c r="R28">
        <v>3</v>
      </c>
      <c r="S28">
        <v>6.56</v>
      </c>
      <c r="T28">
        <v>6.61</v>
      </c>
      <c r="U28">
        <v>439.43</v>
      </c>
      <c r="V28">
        <v>65.62</v>
      </c>
      <c r="W28">
        <v>6.43</v>
      </c>
      <c r="X28">
        <v>8.68</v>
      </c>
      <c r="Y28">
        <v>0</v>
      </c>
      <c r="Z28">
        <v>4</v>
      </c>
      <c r="AA28" t="s">
        <v>6921</v>
      </c>
      <c r="AB28">
        <v>1</v>
      </c>
      <c r="AC28">
        <v>5</v>
      </c>
      <c r="AD28">
        <v>2.599309523809524</v>
      </c>
      <c r="AF28" t="s">
        <v>6952</v>
      </c>
      <c r="AI28">
        <v>0</v>
      </c>
      <c r="AJ28">
        <v>0</v>
      </c>
      <c r="AK28" t="s">
        <v>9803</v>
      </c>
      <c r="AL28" t="s">
        <v>9803</v>
      </c>
      <c r="AM28" t="s">
        <v>9923</v>
      </c>
    </row>
    <row r="29" spans="1:39">
      <c r="A29" t="s">
        <v>7033</v>
      </c>
      <c r="B29" t="s">
        <v>8215</v>
      </c>
      <c r="C29" t="s">
        <v>6168</v>
      </c>
      <c r="D29">
        <v>0.2</v>
      </c>
      <c r="E29" t="s">
        <v>6169</v>
      </c>
      <c r="F29">
        <v>9.699999999999999</v>
      </c>
      <c r="K29" t="s">
        <v>6590</v>
      </c>
      <c r="L29" t="s">
        <v>6591</v>
      </c>
      <c r="M29" t="s">
        <v>8295</v>
      </c>
      <c r="N29">
        <v>9</v>
      </c>
      <c r="O29" t="s">
        <v>8444</v>
      </c>
      <c r="P29" t="s">
        <v>8610</v>
      </c>
      <c r="Q29">
        <v>4</v>
      </c>
      <c r="R29">
        <v>2</v>
      </c>
      <c r="S29">
        <v>4.17</v>
      </c>
      <c r="T29">
        <v>4.54</v>
      </c>
      <c r="U29">
        <v>364.4</v>
      </c>
      <c r="V29">
        <v>57.53</v>
      </c>
      <c r="W29">
        <v>5.35</v>
      </c>
      <c r="X29">
        <v>7.26</v>
      </c>
      <c r="Y29">
        <v>0</v>
      </c>
      <c r="Z29">
        <v>4</v>
      </c>
      <c r="AA29" t="s">
        <v>6921</v>
      </c>
      <c r="AB29">
        <v>1</v>
      </c>
      <c r="AC29">
        <v>3</v>
      </c>
      <c r="AD29">
        <v>3.698571428571429</v>
      </c>
      <c r="AF29" t="s">
        <v>6952</v>
      </c>
      <c r="AI29">
        <v>0</v>
      </c>
      <c r="AJ29">
        <v>0</v>
      </c>
      <c r="AK29" t="s">
        <v>9817</v>
      </c>
      <c r="AL29" t="s">
        <v>9817</v>
      </c>
      <c r="AM29" t="s">
        <v>9923</v>
      </c>
    </row>
    <row r="30" spans="1:39">
      <c r="A30" t="s">
        <v>7034</v>
      </c>
      <c r="B30" t="s">
        <v>8215</v>
      </c>
      <c r="C30" t="s">
        <v>6168</v>
      </c>
      <c r="D30">
        <v>0.22</v>
      </c>
      <c r="E30" t="s">
        <v>6169</v>
      </c>
      <c r="F30">
        <v>9.66</v>
      </c>
      <c r="K30" t="s">
        <v>6590</v>
      </c>
      <c r="L30" t="s">
        <v>6591</v>
      </c>
      <c r="M30" t="s">
        <v>8296</v>
      </c>
      <c r="N30">
        <v>9</v>
      </c>
      <c r="O30" t="s">
        <v>8445</v>
      </c>
      <c r="P30" t="s">
        <v>8611</v>
      </c>
      <c r="Q30">
        <v>3</v>
      </c>
      <c r="R30">
        <v>2</v>
      </c>
      <c r="S30">
        <v>4.77</v>
      </c>
      <c r="T30">
        <v>4.78</v>
      </c>
      <c r="U30">
        <v>379.5</v>
      </c>
      <c r="V30">
        <v>60.77</v>
      </c>
      <c r="W30">
        <v>5.1</v>
      </c>
      <c r="X30">
        <v>9.73</v>
      </c>
      <c r="Y30">
        <v>0</v>
      </c>
      <c r="Z30">
        <v>2</v>
      </c>
      <c r="AA30" t="s">
        <v>6921</v>
      </c>
      <c r="AB30">
        <v>1</v>
      </c>
      <c r="AC30">
        <v>2</v>
      </c>
      <c r="AD30">
        <v>3.470714285714286</v>
      </c>
      <c r="AF30" t="s">
        <v>6952</v>
      </c>
      <c r="AI30">
        <v>0</v>
      </c>
      <c r="AJ30">
        <v>0</v>
      </c>
      <c r="AK30" t="s">
        <v>9818</v>
      </c>
      <c r="AL30" t="s">
        <v>9818</v>
      </c>
      <c r="AM30" t="s">
        <v>9923</v>
      </c>
    </row>
    <row r="31" spans="1:39">
      <c r="A31" t="s">
        <v>7035</v>
      </c>
      <c r="B31" t="s">
        <v>8215</v>
      </c>
      <c r="C31" t="s">
        <v>6168</v>
      </c>
      <c r="D31">
        <v>0.27</v>
      </c>
      <c r="E31" t="s">
        <v>6169</v>
      </c>
      <c r="F31">
        <v>9.57</v>
      </c>
      <c r="K31" t="s">
        <v>6590</v>
      </c>
      <c r="L31" t="s">
        <v>6591</v>
      </c>
      <c r="M31" t="s">
        <v>8278</v>
      </c>
      <c r="N31">
        <v>9</v>
      </c>
      <c r="O31" t="s">
        <v>8427</v>
      </c>
      <c r="P31" t="s">
        <v>8612</v>
      </c>
      <c r="Q31">
        <v>4</v>
      </c>
      <c r="R31">
        <v>3</v>
      </c>
      <c r="S31">
        <v>6.15</v>
      </c>
      <c r="T31">
        <v>6.17</v>
      </c>
      <c r="U31">
        <v>421.44</v>
      </c>
      <c r="V31">
        <v>65.62</v>
      </c>
      <c r="W31">
        <v>6.29</v>
      </c>
      <c r="X31">
        <v>9.01</v>
      </c>
      <c r="Y31">
        <v>0</v>
      </c>
      <c r="Z31">
        <v>4</v>
      </c>
      <c r="AA31" t="s">
        <v>6921</v>
      </c>
      <c r="AB31">
        <v>1</v>
      </c>
      <c r="AC31">
        <v>5</v>
      </c>
      <c r="AD31">
        <v>2.727809523809524</v>
      </c>
      <c r="AF31" t="s">
        <v>6952</v>
      </c>
      <c r="AI31">
        <v>0</v>
      </c>
      <c r="AJ31">
        <v>0</v>
      </c>
      <c r="AK31" t="s">
        <v>9803</v>
      </c>
      <c r="AL31" t="s">
        <v>9803</v>
      </c>
      <c r="AM31" t="s">
        <v>9923</v>
      </c>
    </row>
    <row r="32" spans="1:39">
      <c r="A32" t="s">
        <v>7036</v>
      </c>
      <c r="B32" t="s">
        <v>8215</v>
      </c>
      <c r="C32" t="s">
        <v>6168</v>
      </c>
      <c r="D32">
        <v>0.3</v>
      </c>
      <c r="E32" t="s">
        <v>6169</v>
      </c>
      <c r="F32">
        <v>9.52</v>
      </c>
      <c r="K32" t="s">
        <v>6590</v>
      </c>
      <c r="L32" t="s">
        <v>6591</v>
      </c>
      <c r="M32" t="s">
        <v>8280</v>
      </c>
      <c r="N32">
        <v>9</v>
      </c>
      <c r="O32" t="s">
        <v>8429</v>
      </c>
      <c r="P32" t="s">
        <v>8613</v>
      </c>
      <c r="Q32">
        <v>2</v>
      </c>
      <c r="R32">
        <v>1</v>
      </c>
      <c r="S32">
        <v>6.2</v>
      </c>
      <c r="T32">
        <v>6.2</v>
      </c>
      <c r="U32">
        <v>356.47</v>
      </c>
      <c r="V32">
        <v>29.46</v>
      </c>
      <c r="W32">
        <v>6.09</v>
      </c>
      <c r="X32">
        <v>10.01</v>
      </c>
      <c r="Y32">
        <v>0</v>
      </c>
      <c r="Z32">
        <v>3</v>
      </c>
      <c r="AA32" t="s">
        <v>6921</v>
      </c>
      <c r="AB32">
        <v>1</v>
      </c>
      <c r="AC32">
        <v>4</v>
      </c>
      <c r="AD32">
        <v>3.306333333333334</v>
      </c>
      <c r="AF32" t="s">
        <v>6952</v>
      </c>
      <c r="AI32">
        <v>0</v>
      </c>
      <c r="AJ32">
        <v>0</v>
      </c>
      <c r="AK32" t="s">
        <v>9805</v>
      </c>
      <c r="AL32" t="s">
        <v>9805</v>
      </c>
      <c r="AM32" t="s">
        <v>9923</v>
      </c>
    </row>
    <row r="33" spans="1:39">
      <c r="A33" t="s">
        <v>7037</v>
      </c>
      <c r="B33" t="s">
        <v>8215</v>
      </c>
      <c r="C33" t="s">
        <v>6168</v>
      </c>
      <c r="D33">
        <v>0.3</v>
      </c>
      <c r="E33" t="s">
        <v>6169</v>
      </c>
      <c r="F33">
        <v>9.52</v>
      </c>
      <c r="K33" t="s">
        <v>6590</v>
      </c>
      <c r="L33" t="s">
        <v>6591</v>
      </c>
      <c r="M33" t="s">
        <v>8280</v>
      </c>
      <c r="N33">
        <v>9</v>
      </c>
      <c r="O33" t="s">
        <v>8429</v>
      </c>
      <c r="P33" t="s">
        <v>8614</v>
      </c>
      <c r="Q33">
        <v>2</v>
      </c>
      <c r="R33">
        <v>1</v>
      </c>
      <c r="S33">
        <v>5.69</v>
      </c>
      <c r="T33">
        <v>5.69</v>
      </c>
      <c r="U33">
        <v>342.44</v>
      </c>
      <c r="V33">
        <v>29.46</v>
      </c>
      <c r="W33">
        <v>5.7</v>
      </c>
      <c r="X33">
        <v>10.02</v>
      </c>
      <c r="Y33">
        <v>0</v>
      </c>
      <c r="Z33">
        <v>3</v>
      </c>
      <c r="AA33" t="s">
        <v>6921</v>
      </c>
      <c r="AB33">
        <v>1</v>
      </c>
      <c r="AC33">
        <v>3</v>
      </c>
      <c r="AD33">
        <v>3.306333333333334</v>
      </c>
      <c r="AF33" t="s">
        <v>6952</v>
      </c>
      <c r="AI33">
        <v>0</v>
      </c>
      <c r="AJ33">
        <v>0</v>
      </c>
      <c r="AK33" t="s">
        <v>9805</v>
      </c>
      <c r="AL33" t="s">
        <v>9805</v>
      </c>
      <c r="AM33" t="s">
        <v>9923</v>
      </c>
    </row>
    <row r="34" spans="1:39">
      <c r="A34" t="s">
        <v>7038</v>
      </c>
      <c r="B34" t="s">
        <v>8215</v>
      </c>
      <c r="C34" t="s">
        <v>6168</v>
      </c>
      <c r="D34">
        <v>0.31</v>
      </c>
      <c r="E34" t="s">
        <v>6169</v>
      </c>
      <c r="F34">
        <v>9.51</v>
      </c>
      <c r="K34" t="s">
        <v>6590</v>
      </c>
      <c r="L34" t="s">
        <v>6591</v>
      </c>
      <c r="M34" t="s">
        <v>8282</v>
      </c>
      <c r="N34">
        <v>9</v>
      </c>
      <c r="O34" t="s">
        <v>8431</v>
      </c>
      <c r="P34" t="s">
        <v>8615</v>
      </c>
      <c r="Q34">
        <v>2</v>
      </c>
      <c r="R34">
        <v>2</v>
      </c>
      <c r="S34">
        <v>4.12</v>
      </c>
      <c r="T34">
        <v>4.12</v>
      </c>
      <c r="U34">
        <v>252.31</v>
      </c>
      <c r="V34">
        <v>40.46</v>
      </c>
      <c r="W34">
        <v>3.97</v>
      </c>
      <c r="X34">
        <v>10.22</v>
      </c>
      <c r="Y34">
        <v>0</v>
      </c>
      <c r="Z34">
        <v>2</v>
      </c>
      <c r="AA34" t="s">
        <v>6921</v>
      </c>
      <c r="AB34">
        <v>0</v>
      </c>
      <c r="AC34">
        <v>2</v>
      </c>
      <c r="AD34">
        <v>3.94</v>
      </c>
      <c r="AF34" t="s">
        <v>6952</v>
      </c>
      <c r="AI34">
        <v>0</v>
      </c>
      <c r="AJ34">
        <v>0</v>
      </c>
      <c r="AK34" t="s">
        <v>6991</v>
      </c>
      <c r="AL34" t="s">
        <v>6991</v>
      </c>
      <c r="AM34" t="s">
        <v>9923</v>
      </c>
    </row>
    <row r="35" spans="1:39">
      <c r="A35" t="s">
        <v>7039</v>
      </c>
      <c r="B35" t="s">
        <v>8215</v>
      </c>
      <c r="C35" t="s">
        <v>6168</v>
      </c>
      <c r="D35">
        <v>0.31</v>
      </c>
      <c r="E35" t="s">
        <v>6169</v>
      </c>
      <c r="F35">
        <v>9.51</v>
      </c>
      <c r="K35" t="s">
        <v>6590</v>
      </c>
      <c r="L35" t="s">
        <v>6591</v>
      </c>
      <c r="M35" t="s">
        <v>8278</v>
      </c>
      <c r="N35">
        <v>9</v>
      </c>
      <c r="O35" t="s">
        <v>8427</v>
      </c>
      <c r="P35" t="s">
        <v>8616</v>
      </c>
      <c r="Q35">
        <v>4</v>
      </c>
      <c r="R35">
        <v>3</v>
      </c>
      <c r="S35">
        <v>5.71</v>
      </c>
      <c r="T35">
        <v>5.72</v>
      </c>
      <c r="U35">
        <v>419.91</v>
      </c>
      <c r="V35">
        <v>65.62</v>
      </c>
      <c r="W35">
        <v>6.67</v>
      </c>
      <c r="X35">
        <v>9.109999999999999</v>
      </c>
      <c r="Y35">
        <v>0</v>
      </c>
      <c r="Z35">
        <v>4</v>
      </c>
      <c r="AA35" t="s">
        <v>6921</v>
      </c>
      <c r="AB35">
        <v>1</v>
      </c>
      <c r="AC35">
        <v>5</v>
      </c>
      <c r="AD35">
        <v>2.738738095238095</v>
      </c>
      <c r="AF35" t="s">
        <v>6952</v>
      </c>
      <c r="AI35">
        <v>0</v>
      </c>
      <c r="AJ35">
        <v>0</v>
      </c>
      <c r="AK35" t="s">
        <v>9803</v>
      </c>
      <c r="AL35" t="s">
        <v>9803</v>
      </c>
      <c r="AM35" t="s">
        <v>9923</v>
      </c>
    </row>
    <row r="36" spans="1:39">
      <c r="A36" t="s">
        <v>6325</v>
      </c>
      <c r="B36" t="s">
        <v>8215</v>
      </c>
      <c r="C36" t="s">
        <v>6168</v>
      </c>
      <c r="D36">
        <v>0.37</v>
      </c>
      <c r="E36" t="s">
        <v>6169</v>
      </c>
      <c r="F36">
        <v>9.43</v>
      </c>
      <c r="K36" t="s">
        <v>6590</v>
      </c>
      <c r="L36" t="s">
        <v>6591</v>
      </c>
      <c r="M36" t="s">
        <v>8297</v>
      </c>
      <c r="N36">
        <v>9</v>
      </c>
      <c r="O36" t="s">
        <v>8446</v>
      </c>
      <c r="P36" t="s">
        <v>6686</v>
      </c>
      <c r="Q36">
        <v>2</v>
      </c>
      <c r="R36">
        <v>2</v>
      </c>
      <c r="S36">
        <v>4.14</v>
      </c>
      <c r="T36">
        <v>4.15</v>
      </c>
      <c r="U36">
        <v>272.39</v>
      </c>
      <c r="V36">
        <v>40.46</v>
      </c>
      <c r="W36">
        <v>3.61</v>
      </c>
      <c r="X36">
        <v>10.27</v>
      </c>
      <c r="Y36">
        <v>0</v>
      </c>
      <c r="Z36">
        <v>1</v>
      </c>
      <c r="AA36" t="s">
        <v>6921</v>
      </c>
      <c r="AB36">
        <v>0</v>
      </c>
      <c r="AC36">
        <v>0</v>
      </c>
      <c r="AD36">
        <v>3.925</v>
      </c>
      <c r="AE36" t="s">
        <v>6922</v>
      </c>
      <c r="AF36" t="s">
        <v>6952</v>
      </c>
      <c r="AG36" t="s">
        <v>6956</v>
      </c>
      <c r="AH36" t="s">
        <v>6962</v>
      </c>
      <c r="AI36">
        <v>4</v>
      </c>
      <c r="AJ36">
        <v>1</v>
      </c>
      <c r="AK36" t="s">
        <v>9810</v>
      </c>
      <c r="AL36" t="s">
        <v>9810</v>
      </c>
      <c r="AM36" t="s">
        <v>9923</v>
      </c>
    </row>
    <row r="37" spans="1:39">
      <c r="A37" t="s">
        <v>7040</v>
      </c>
      <c r="B37" t="s">
        <v>8215</v>
      </c>
      <c r="C37" t="s">
        <v>6168</v>
      </c>
      <c r="D37">
        <v>0.38</v>
      </c>
      <c r="E37" t="s">
        <v>6169</v>
      </c>
      <c r="F37">
        <v>9.42</v>
      </c>
      <c r="K37" t="s">
        <v>6590</v>
      </c>
      <c r="M37" t="s">
        <v>8281</v>
      </c>
      <c r="N37">
        <v>8</v>
      </c>
      <c r="O37" t="s">
        <v>8430</v>
      </c>
      <c r="P37" t="s">
        <v>8617</v>
      </c>
      <c r="Q37">
        <v>2</v>
      </c>
      <c r="R37">
        <v>2</v>
      </c>
      <c r="S37">
        <v>3.26</v>
      </c>
      <c r="T37">
        <v>3.27</v>
      </c>
      <c r="U37">
        <v>252.31</v>
      </c>
      <c r="V37">
        <v>40.46</v>
      </c>
      <c r="W37">
        <v>3.45</v>
      </c>
      <c r="X37">
        <v>9.82</v>
      </c>
      <c r="Y37">
        <v>0</v>
      </c>
      <c r="Z37">
        <v>2</v>
      </c>
      <c r="AA37" t="s">
        <v>6921</v>
      </c>
      <c r="AB37">
        <v>0</v>
      </c>
      <c r="AC37">
        <v>3</v>
      </c>
      <c r="AD37">
        <v>4.735</v>
      </c>
      <c r="AF37" t="s">
        <v>6952</v>
      </c>
      <c r="AI37">
        <v>0</v>
      </c>
      <c r="AJ37">
        <v>0</v>
      </c>
      <c r="AK37" t="s">
        <v>9806</v>
      </c>
      <c r="AL37" t="s">
        <v>9806</v>
      </c>
      <c r="AM37" t="s">
        <v>9923</v>
      </c>
    </row>
    <row r="38" spans="1:39">
      <c r="A38" t="s">
        <v>6367</v>
      </c>
      <c r="B38" t="s">
        <v>8215</v>
      </c>
      <c r="C38" t="s">
        <v>6168</v>
      </c>
      <c r="D38">
        <v>0.4</v>
      </c>
      <c r="E38" t="s">
        <v>6169</v>
      </c>
      <c r="F38">
        <v>9.4</v>
      </c>
      <c r="K38" t="s">
        <v>6590</v>
      </c>
      <c r="L38" t="s">
        <v>6591</v>
      </c>
      <c r="M38" t="s">
        <v>8291</v>
      </c>
      <c r="N38">
        <v>9</v>
      </c>
      <c r="O38" t="s">
        <v>8440</v>
      </c>
      <c r="P38" t="s">
        <v>6725</v>
      </c>
      <c r="Q38">
        <v>3</v>
      </c>
      <c r="R38">
        <v>2</v>
      </c>
      <c r="S38">
        <v>8.07</v>
      </c>
      <c r="T38">
        <v>8.07</v>
      </c>
      <c r="U38">
        <v>606.78</v>
      </c>
      <c r="V38">
        <v>57.53</v>
      </c>
      <c r="W38">
        <v>8.68</v>
      </c>
      <c r="X38">
        <v>10.28</v>
      </c>
      <c r="Y38">
        <v>0</v>
      </c>
      <c r="Z38">
        <v>1</v>
      </c>
      <c r="AA38" t="s">
        <v>6921</v>
      </c>
      <c r="AB38">
        <v>2</v>
      </c>
      <c r="AC38">
        <v>14</v>
      </c>
      <c r="AD38">
        <v>2.5</v>
      </c>
      <c r="AE38" t="s">
        <v>6927</v>
      </c>
      <c r="AF38" t="s">
        <v>6952</v>
      </c>
      <c r="AH38" t="s">
        <v>6964</v>
      </c>
      <c r="AI38">
        <v>4</v>
      </c>
      <c r="AJ38">
        <v>0</v>
      </c>
      <c r="AK38" t="s">
        <v>9814</v>
      </c>
      <c r="AL38" t="s">
        <v>9814</v>
      </c>
      <c r="AM38" t="s">
        <v>9923</v>
      </c>
    </row>
    <row r="39" spans="1:39">
      <c r="A39" t="s">
        <v>7041</v>
      </c>
      <c r="B39" t="s">
        <v>8215</v>
      </c>
      <c r="C39" t="s">
        <v>6168</v>
      </c>
      <c r="D39">
        <v>0.4</v>
      </c>
      <c r="E39" t="s">
        <v>6169</v>
      </c>
      <c r="F39">
        <v>9.4</v>
      </c>
      <c r="K39" t="s">
        <v>6590</v>
      </c>
      <c r="L39" t="s">
        <v>6591</v>
      </c>
      <c r="M39" t="s">
        <v>8278</v>
      </c>
      <c r="N39">
        <v>9</v>
      </c>
      <c r="O39" t="s">
        <v>8427</v>
      </c>
      <c r="P39" t="s">
        <v>8618</v>
      </c>
      <c r="Q39">
        <v>4</v>
      </c>
      <c r="R39">
        <v>3</v>
      </c>
      <c r="S39">
        <v>5.29</v>
      </c>
      <c r="T39">
        <v>5.29</v>
      </c>
      <c r="U39">
        <v>385.46</v>
      </c>
      <c r="V39">
        <v>65.62</v>
      </c>
      <c r="W39">
        <v>6.02</v>
      </c>
      <c r="X39">
        <v>9.83</v>
      </c>
      <c r="Y39">
        <v>0</v>
      </c>
      <c r="Z39">
        <v>4</v>
      </c>
      <c r="AA39" t="s">
        <v>6921</v>
      </c>
      <c r="AB39">
        <v>1</v>
      </c>
      <c r="AC39">
        <v>5</v>
      </c>
      <c r="AD39">
        <v>2.984809523809524</v>
      </c>
      <c r="AF39" t="s">
        <v>6952</v>
      </c>
      <c r="AI39">
        <v>0</v>
      </c>
      <c r="AJ39">
        <v>0</v>
      </c>
      <c r="AK39" t="s">
        <v>9803</v>
      </c>
      <c r="AL39" t="s">
        <v>9803</v>
      </c>
      <c r="AM39" t="s">
        <v>9923</v>
      </c>
    </row>
    <row r="40" spans="1:39">
      <c r="A40" t="s">
        <v>7042</v>
      </c>
      <c r="B40" t="s">
        <v>8215</v>
      </c>
      <c r="C40" t="s">
        <v>6168</v>
      </c>
      <c r="D40">
        <v>0.5</v>
      </c>
      <c r="E40" t="s">
        <v>6169</v>
      </c>
      <c r="F40">
        <v>9.300000000000001</v>
      </c>
      <c r="K40" t="s">
        <v>6590</v>
      </c>
      <c r="L40" t="s">
        <v>6591</v>
      </c>
      <c r="M40" t="s">
        <v>8291</v>
      </c>
      <c r="N40">
        <v>9</v>
      </c>
      <c r="O40" t="s">
        <v>8440</v>
      </c>
      <c r="P40" t="s">
        <v>8619</v>
      </c>
      <c r="Q40">
        <v>3</v>
      </c>
      <c r="R40">
        <v>2</v>
      </c>
      <c r="S40">
        <v>1.69</v>
      </c>
      <c r="T40">
        <v>4.52</v>
      </c>
      <c r="U40">
        <v>414.53</v>
      </c>
      <c r="V40">
        <v>65.98</v>
      </c>
      <c r="W40">
        <v>6.4</v>
      </c>
      <c r="X40">
        <v>4.52</v>
      </c>
      <c r="Y40">
        <v>1.53</v>
      </c>
      <c r="Z40">
        <v>4</v>
      </c>
      <c r="AA40" t="s">
        <v>6921</v>
      </c>
      <c r="AB40">
        <v>1</v>
      </c>
      <c r="AC40">
        <v>6</v>
      </c>
      <c r="AD40">
        <v>4.3505</v>
      </c>
      <c r="AF40" t="s">
        <v>6953</v>
      </c>
      <c r="AI40">
        <v>0</v>
      </c>
      <c r="AJ40">
        <v>0</v>
      </c>
      <c r="AK40" t="s">
        <v>9814</v>
      </c>
      <c r="AL40" t="s">
        <v>9814</v>
      </c>
      <c r="AM40" t="s">
        <v>9923</v>
      </c>
    </row>
    <row r="41" spans="1:39">
      <c r="A41" t="s">
        <v>6325</v>
      </c>
      <c r="B41" t="s">
        <v>8215</v>
      </c>
      <c r="C41" t="s">
        <v>6168</v>
      </c>
      <c r="D41">
        <v>0.5600000000000001</v>
      </c>
      <c r="E41" t="s">
        <v>6169</v>
      </c>
      <c r="F41">
        <v>9.25</v>
      </c>
      <c r="K41" t="s">
        <v>6590</v>
      </c>
      <c r="L41" t="s">
        <v>6591</v>
      </c>
      <c r="M41" t="s">
        <v>8298</v>
      </c>
      <c r="N41">
        <v>9</v>
      </c>
      <c r="O41" t="s">
        <v>8447</v>
      </c>
      <c r="P41" t="s">
        <v>6686</v>
      </c>
      <c r="Q41">
        <v>2</v>
      </c>
      <c r="R41">
        <v>2</v>
      </c>
      <c r="S41">
        <v>4.14</v>
      </c>
      <c r="T41">
        <v>4.15</v>
      </c>
      <c r="U41">
        <v>272.39</v>
      </c>
      <c r="V41">
        <v>40.46</v>
      </c>
      <c r="W41">
        <v>3.61</v>
      </c>
      <c r="X41">
        <v>10.27</v>
      </c>
      <c r="Y41">
        <v>0</v>
      </c>
      <c r="Z41">
        <v>1</v>
      </c>
      <c r="AA41" t="s">
        <v>6921</v>
      </c>
      <c r="AB41">
        <v>0</v>
      </c>
      <c r="AC41">
        <v>0</v>
      </c>
      <c r="AD41">
        <v>3.925</v>
      </c>
      <c r="AE41" t="s">
        <v>6922</v>
      </c>
      <c r="AF41" t="s">
        <v>6952</v>
      </c>
      <c r="AG41" t="s">
        <v>6956</v>
      </c>
      <c r="AH41" t="s">
        <v>6962</v>
      </c>
      <c r="AI41">
        <v>4</v>
      </c>
      <c r="AJ41">
        <v>1</v>
      </c>
      <c r="AK41" t="s">
        <v>9819</v>
      </c>
      <c r="AL41" t="s">
        <v>9819</v>
      </c>
      <c r="AM41" t="s">
        <v>9923</v>
      </c>
    </row>
    <row r="42" spans="1:39">
      <c r="A42" t="s">
        <v>7043</v>
      </c>
      <c r="B42" t="s">
        <v>8215</v>
      </c>
      <c r="C42" t="s">
        <v>6168</v>
      </c>
      <c r="D42">
        <v>0.67</v>
      </c>
      <c r="E42" t="s">
        <v>6169</v>
      </c>
      <c r="F42">
        <v>9.17</v>
      </c>
      <c r="K42" t="s">
        <v>6590</v>
      </c>
      <c r="L42" t="s">
        <v>6591</v>
      </c>
      <c r="M42" t="s">
        <v>8278</v>
      </c>
      <c r="N42">
        <v>9</v>
      </c>
      <c r="O42" t="s">
        <v>8427</v>
      </c>
      <c r="P42" t="s">
        <v>8620</v>
      </c>
      <c r="Q42">
        <v>4</v>
      </c>
      <c r="R42">
        <v>3</v>
      </c>
      <c r="S42">
        <v>5.72</v>
      </c>
      <c r="T42">
        <v>5.73</v>
      </c>
      <c r="U42">
        <v>403.45</v>
      </c>
      <c r="V42">
        <v>65.62</v>
      </c>
      <c r="W42">
        <v>6.16</v>
      </c>
      <c r="X42">
        <v>9.140000000000001</v>
      </c>
      <c r="Y42">
        <v>0</v>
      </c>
      <c r="Z42">
        <v>4</v>
      </c>
      <c r="AA42" t="s">
        <v>6921</v>
      </c>
      <c r="AB42">
        <v>1</v>
      </c>
      <c r="AC42">
        <v>5</v>
      </c>
      <c r="AD42">
        <v>2.856309523809524</v>
      </c>
      <c r="AF42" t="s">
        <v>6952</v>
      </c>
      <c r="AI42">
        <v>0</v>
      </c>
      <c r="AJ42">
        <v>0</v>
      </c>
      <c r="AK42" t="s">
        <v>9803</v>
      </c>
      <c r="AL42" t="s">
        <v>9803</v>
      </c>
      <c r="AM42" t="s">
        <v>9923</v>
      </c>
    </row>
    <row r="43" spans="1:39">
      <c r="A43" t="s">
        <v>7044</v>
      </c>
      <c r="B43" t="s">
        <v>8215</v>
      </c>
      <c r="C43" t="s">
        <v>6168</v>
      </c>
      <c r="D43">
        <v>0.7</v>
      </c>
      <c r="E43" t="s">
        <v>6169</v>
      </c>
      <c r="F43">
        <v>9.15</v>
      </c>
      <c r="K43" t="s">
        <v>6590</v>
      </c>
      <c r="L43" t="s">
        <v>6591</v>
      </c>
      <c r="M43" t="s">
        <v>8291</v>
      </c>
      <c r="N43">
        <v>9</v>
      </c>
      <c r="O43" t="s">
        <v>8440</v>
      </c>
      <c r="P43" t="s">
        <v>8621</v>
      </c>
      <c r="Q43">
        <v>2</v>
      </c>
      <c r="R43">
        <v>2</v>
      </c>
      <c r="S43">
        <v>2.76</v>
      </c>
      <c r="T43">
        <v>5.61</v>
      </c>
      <c r="U43">
        <v>446.91</v>
      </c>
      <c r="V43">
        <v>65.98</v>
      </c>
      <c r="W43">
        <v>6.82</v>
      </c>
      <c r="X43">
        <v>4.49</v>
      </c>
      <c r="Y43">
        <v>1.2</v>
      </c>
      <c r="Z43">
        <v>4</v>
      </c>
      <c r="AA43" t="s">
        <v>6921</v>
      </c>
      <c r="AB43">
        <v>1</v>
      </c>
      <c r="AC43">
        <v>6</v>
      </c>
      <c r="AD43">
        <v>3.499214285714285</v>
      </c>
      <c r="AE43" t="s">
        <v>9787</v>
      </c>
      <c r="AF43" t="s">
        <v>6953</v>
      </c>
      <c r="AH43" t="s">
        <v>6964</v>
      </c>
      <c r="AI43">
        <v>2</v>
      </c>
      <c r="AJ43">
        <v>0</v>
      </c>
      <c r="AK43" t="s">
        <v>9814</v>
      </c>
      <c r="AL43" t="s">
        <v>9814</v>
      </c>
      <c r="AM43" t="s">
        <v>9923</v>
      </c>
    </row>
    <row r="44" spans="1:39">
      <c r="A44" t="s">
        <v>6377</v>
      </c>
      <c r="B44" t="s">
        <v>8215</v>
      </c>
      <c r="C44" t="s">
        <v>6168</v>
      </c>
      <c r="D44">
        <v>0.7</v>
      </c>
      <c r="E44" t="s">
        <v>6169</v>
      </c>
      <c r="F44">
        <v>9.15</v>
      </c>
      <c r="K44" t="s">
        <v>6590</v>
      </c>
      <c r="M44" t="s">
        <v>8283</v>
      </c>
      <c r="N44">
        <v>8</v>
      </c>
      <c r="O44" t="s">
        <v>8432</v>
      </c>
      <c r="P44" t="s">
        <v>6735</v>
      </c>
      <c r="Q44">
        <v>2</v>
      </c>
      <c r="R44">
        <v>1</v>
      </c>
      <c r="S44">
        <v>3.62</v>
      </c>
      <c r="T44">
        <v>3.62</v>
      </c>
      <c r="U44">
        <v>270.37</v>
      </c>
      <c r="V44">
        <v>37.3</v>
      </c>
      <c r="W44">
        <v>3.82</v>
      </c>
      <c r="X44">
        <v>10.25</v>
      </c>
      <c r="Y44">
        <v>0</v>
      </c>
      <c r="Z44">
        <v>1</v>
      </c>
      <c r="AA44" t="s">
        <v>6921</v>
      </c>
      <c r="AB44">
        <v>0</v>
      </c>
      <c r="AC44">
        <v>0</v>
      </c>
      <c r="AD44">
        <v>4.578333333333333</v>
      </c>
      <c r="AE44" t="s">
        <v>6929</v>
      </c>
      <c r="AF44" t="s">
        <v>6952</v>
      </c>
      <c r="AG44" t="s">
        <v>6956</v>
      </c>
      <c r="AH44" t="s">
        <v>6962</v>
      </c>
      <c r="AI44">
        <v>4</v>
      </c>
      <c r="AJ44">
        <v>0</v>
      </c>
      <c r="AK44" t="s">
        <v>9807</v>
      </c>
      <c r="AL44" t="s">
        <v>9807</v>
      </c>
      <c r="AM44" t="s">
        <v>9923</v>
      </c>
    </row>
    <row r="45" spans="1:39">
      <c r="A45" t="s">
        <v>7045</v>
      </c>
      <c r="B45" t="s">
        <v>8215</v>
      </c>
      <c r="C45" t="s">
        <v>6168</v>
      </c>
      <c r="D45">
        <v>0.7</v>
      </c>
      <c r="E45" t="s">
        <v>6169</v>
      </c>
      <c r="F45">
        <v>9.15</v>
      </c>
      <c r="K45" t="s">
        <v>6590</v>
      </c>
      <c r="L45" t="s">
        <v>6591</v>
      </c>
      <c r="M45" t="s">
        <v>8291</v>
      </c>
      <c r="N45">
        <v>9</v>
      </c>
      <c r="O45" t="s">
        <v>8440</v>
      </c>
      <c r="P45" t="s">
        <v>8622</v>
      </c>
      <c r="Q45">
        <v>2</v>
      </c>
      <c r="R45">
        <v>2</v>
      </c>
      <c r="S45">
        <v>2.26</v>
      </c>
      <c r="T45">
        <v>5.1</v>
      </c>
      <c r="U45">
        <v>428.92</v>
      </c>
      <c r="V45">
        <v>65.98</v>
      </c>
      <c r="W45">
        <v>6.68</v>
      </c>
      <c r="X45">
        <v>4.5</v>
      </c>
      <c r="Y45">
        <v>1.27</v>
      </c>
      <c r="Z45">
        <v>4</v>
      </c>
      <c r="AA45" t="s">
        <v>6921</v>
      </c>
      <c r="AB45">
        <v>1</v>
      </c>
      <c r="AC45">
        <v>6</v>
      </c>
      <c r="AD45">
        <v>3.877714285714286</v>
      </c>
      <c r="AF45" t="s">
        <v>6953</v>
      </c>
      <c r="AI45">
        <v>0</v>
      </c>
      <c r="AJ45">
        <v>0</v>
      </c>
      <c r="AK45" t="s">
        <v>9814</v>
      </c>
      <c r="AL45" t="s">
        <v>9814</v>
      </c>
      <c r="AM45" t="s">
        <v>9923</v>
      </c>
    </row>
    <row r="46" spans="1:39">
      <c r="A46" t="s">
        <v>7046</v>
      </c>
      <c r="B46" t="s">
        <v>8215</v>
      </c>
      <c r="C46" t="s">
        <v>6168</v>
      </c>
      <c r="D46">
        <v>0.8</v>
      </c>
      <c r="E46" t="s">
        <v>6169</v>
      </c>
      <c r="F46">
        <v>9.1</v>
      </c>
      <c r="K46" t="s">
        <v>6590</v>
      </c>
      <c r="L46" t="s">
        <v>6591</v>
      </c>
      <c r="M46" t="s">
        <v>8291</v>
      </c>
      <c r="N46">
        <v>9</v>
      </c>
      <c r="O46" t="s">
        <v>8440</v>
      </c>
      <c r="P46" t="s">
        <v>8623</v>
      </c>
      <c r="Q46">
        <v>2</v>
      </c>
      <c r="R46">
        <v>2</v>
      </c>
      <c r="S46">
        <v>2.08</v>
      </c>
      <c r="T46">
        <v>4.91</v>
      </c>
      <c r="U46">
        <v>408.5</v>
      </c>
      <c r="V46">
        <v>65.98</v>
      </c>
      <c r="W46">
        <v>6.34</v>
      </c>
      <c r="X46">
        <v>4.51</v>
      </c>
      <c r="Y46">
        <v>1.47</v>
      </c>
      <c r="Z46">
        <v>4</v>
      </c>
      <c r="AA46" t="s">
        <v>6921</v>
      </c>
      <c r="AB46">
        <v>1</v>
      </c>
      <c r="AC46">
        <v>6</v>
      </c>
      <c r="AD46">
        <v>4.158571428571428</v>
      </c>
      <c r="AF46" t="s">
        <v>6953</v>
      </c>
      <c r="AI46">
        <v>0</v>
      </c>
      <c r="AJ46">
        <v>0</v>
      </c>
      <c r="AK46" t="s">
        <v>9814</v>
      </c>
      <c r="AL46" t="s">
        <v>9814</v>
      </c>
      <c r="AM46" t="s">
        <v>9923</v>
      </c>
    </row>
    <row r="47" spans="1:39">
      <c r="A47" t="s">
        <v>7047</v>
      </c>
      <c r="B47" t="s">
        <v>8215</v>
      </c>
      <c r="C47" t="s">
        <v>6168</v>
      </c>
      <c r="D47">
        <v>0.8</v>
      </c>
      <c r="E47" t="s">
        <v>6169</v>
      </c>
      <c r="F47">
        <v>9.1</v>
      </c>
      <c r="K47" t="s">
        <v>6590</v>
      </c>
      <c r="L47" t="s">
        <v>6591</v>
      </c>
      <c r="M47" t="s">
        <v>8295</v>
      </c>
      <c r="N47">
        <v>9</v>
      </c>
      <c r="O47" t="s">
        <v>8444</v>
      </c>
      <c r="P47" t="s">
        <v>8624</v>
      </c>
      <c r="Q47">
        <v>4</v>
      </c>
      <c r="R47">
        <v>2</v>
      </c>
      <c r="S47">
        <v>5.49</v>
      </c>
      <c r="T47">
        <v>5.49</v>
      </c>
      <c r="U47">
        <v>352.39</v>
      </c>
      <c r="V47">
        <v>49.69</v>
      </c>
      <c r="W47">
        <v>5.91</v>
      </c>
      <c r="X47">
        <v>9.359999999999999</v>
      </c>
      <c r="Y47">
        <v>0</v>
      </c>
      <c r="Z47">
        <v>4</v>
      </c>
      <c r="AA47" t="s">
        <v>6921</v>
      </c>
      <c r="AB47">
        <v>1</v>
      </c>
      <c r="AC47">
        <v>3</v>
      </c>
      <c r="AD47">
        <v>3.5</v>
      </c>
      <c r="AF47" t="s">
        <v>6952</v>
      </c>
      <c r="AI47">
        <v>0</v>
      </c>
      <c r="AJ47">
        <v>0</v>
      </c>
      <c r="AK47" t="s">
        <v>9817</v>
      </c>
      <c r="AL47" t="s">
        <v>9817</v>
      </c>
      <c r="AM47" t="s">
        <v>9923</v>
      </c>
    </row>
    <row r="48" spans="1:39">
      <c r="A48" t="s">
        <v>7047</v>
      </c>
      <c r="B48" t="s">
        <v>8215</v>
      </c>
      <c r="C48" t="s">
        <v>6168</v>
      </c>
      <c r="D48">
        <v>0.8</v>
      </c>
      <c r="E48" t="s">
        <v>6169</v>
      </c>
      <c r="F48">
        <v>9.1</v>
      </c>
      <c r="K48" t="s">
        <v>6590</v>
      </c>
      <c r="L48" t="s">
        <v>6591</v>
      </c>
      <c r="M48" t="s">
        <v>8299</v>
      </c>
      <c r="N48">
        <v>9</v>
      </c>
      <c r="O48" t="s">
        <v>8448</v>
      </c>
      <c r="P48" t="s">
        <v>8624</v>
      </c>
      <c r="Q48">
        <v>4</v>
      </c>
      <c r="R48">
        <v>2</v>
      </c>
      <c r="S48">
        <v>5.49</v>
      </c>
      <c r="T48">
        <v>5.49</v>
      </c>
      <c r="U48">
        <v>352.39</v>
      </c>
      <c r="V48">
        <v>49.69</v>
      </c>
      <c r="W48">
        <v>5.91</v>
      </c>
      <c r="X48">
        <v>9.359999999999999</v>
      </c>
      <c r="Y48">
        <v>0</v>
      </c>
      <c r="Z48">
        <v>4</v>
      </c>
      <c r="AA48" t="s">
        <v>6921</v>
      </c>
      <c r="AB48">
        <v>1</v>
      </c>
      <c r="AC48">
        <v>3</v>
      </c>
      <c r="AD48">
        <v>3.5</v>
      </c>
      <c r="AF48" t="s">
        <v>6952</v>
      </c>
      <c r="AI48">
        <v>0</v>
      </c>
      <c r="AJ48">
        <v>0</v>
      </c>
      <c r="AK48" t="s">
        <v>9817</v>
      </c>
      <c r="AL48" t="s">
        <v>9817</v>
      </c>
      <c r="AM48" t="s">
        <v>9923</v>
      </c>
    </row>
    <row r="49" spans="1:39">
      <c r="A49" t="s">
        <v>7048</v>
      </c>
      <c r="B49" t="s">
        <v>8215</v>
      </c>
      <c r="C49" t="s">
        <v>6168</v>
      </c>
      <c r="D49">
        <v>0.84</v>
      </c>
      <c r="E49" t="s">
        <v>6169</v>
      </c>
      <c r="F49">
        <v>9.08</v>
      </c>
      <c r="K49" t="s">
        <v>6590</v>
      </c>
      <c r="L49" t="s">
        <v>6591</v>
      </c>
      <c r="M49" t="s">
        <v>8278</v>
      </c>
      <c r="N49">
        <v>9</v>
      </c>
      <c r="O49" t="s">
        <v>8427</v>
      </c>
      <c r="P49" t="s">
        <v>8625</v>
      </c>
      <c r="Q49">
        <v>4</v>
      </c>
      <c r="R49">
        <v>3</v>
      </c>
      <c r="S49">
        <v>5.71</v>
      </c>
      <c r="T49">
        <v>5.73</v>
      </c>
      <c r="U49">
        <v>403.45</v>
      </c>
      <c r="V49">
        <v>65.62</v>
      </c>
      <c r="W49">
        <v>6.16</v>
      </c>
      <c r="X49">
        <v>8.880000000000001</v>
      </c>
      <c r="Y49">
        <v>0</v>
      </c>
      <c r="Z49">
        <v>4</v>
      </c>
      <c r="AA49" t="s">
        <v>6921</v>
      </c>
      <c r="AB49">
        <v>1</v>
      </c>
      <c r="AC49">
        <v>5</v>
      </c>
      <c r="AD49">
        <v>2.856309523809524</v>
      </c>
      <c r="AF49" t="s">
        <v>6952</v>
      </c>
      <c r="AI49">
        <v>0</v>
      </c>
      <c r="AJ49">
        <v>0</v>
      </c>
      <c r="AK49" t="s">
        <v>9803</v>
      </c>
      <c r="AL49" t="s">
        <v>9803</v>
      </c>
      <c r="AM49" t="s">
        <v>9923</v>
      </c>
    </row>
    <row r="50" spans="1:39">
      <c r="A50" t="s">
        <v>7049</v>
      </c>
      <c r="B50" t="s">
        <v>8215</v>
      </c>
      <c r="C50" t="s">
        <v>6168</v>
      </c>
      <c r="D50">
        <v>0.9</v>
      </c>
      <c r="E50" t="s">
        <v>6169</v>
      </c>
      <c r="F50">
        <v>9.050000000000001</v>
      </c>
      <c r="K50" t="s">
        <v>6590</v>
      </c>
      <c r="L50" t="s">
        <v>6591</v>
      </c>
      <c r="M50" t="s">
        <v>8291</v>
      </c>
      <c r="N50">
        <v>9</v>
      </c>
      <c r="O50" t="s">
        <v>8440</v>
      </c>
      <c r="P50" t="s">
        <v>8626</v>
      </c>
      <c r="Q50">
        <v>3</v>
      </c>
      <c r="R50">
        <v>2</v>
      </c>
      <c r="S50">
        <v>1.7</v>
      </c>
      <c r="T50">
        <v>4.56</v>
      </c>
      <c r="U50">
        <v>453.93</v>
      </c>
      <c r="V50">
        <v>89.77</v>
      </c>
      <c r="W50">
        <v>6.55</v>
      </c>
      <c r="X50">
        <v>4.49</v>
      </c>
      <c r="Y50">
        <v>1.11</v>
      </c>
      <c r="Z50">
        <v>4</v>
      </c>
      <c r="AA50" t="s">
        <v>6921</v>
      </c>
      <c r="AB50">
        <v>1</v>
      </c>
      <c r="AC50">
        <v>6</v>
      </c>
      <c r="AD50">
        <v>4.049071428571429</v>
      </c>
      <c r="AF50" t="s">
        <v>6953</v>
      </c>
      <c r="AI50">
        <v>0</v>
      </c>
      <c r="AJ50">
        <v>0</v>
      </c>
      <c r="AK50" t="s">
        <v>9814</v>
      </c>
      <c r="AL50" t="s">
        <v>9814</v>
      </c>
      <c r="AM50" t="s">
        <v>9923</v>
      </c>
    </row>
    <row r="51" spans="1:39">
      <c r="A51" t="s">
        <v>7050</v>
      </c>
      <c r="B51" t="s">
        <v>8215</v>
      </c>
      <c r="C51" t="s">
        <v>6168</v>
      </c>
      <c r="D51">
        <v>1</v>
      </c>
      <c r="E51" t="s">
        <v>6169</v>
      </c>
      <c r="F51">
        <v>9</v>
      </c>
      <c r="K51" t="s">
        <v>6590</v>
      </c>
      <c r="L51" t="s">
        <v>6591</v>
      </c>
      <c r="M51" t="s">
        <v>8292</v>
      </c>
      <c r="N51">
        <v>9</v>
      </c>
      <c r="O51" t="s">
        <v>8441</v>
      </c>
      <c r="P51" t="s">
        <v>8627</v>
      </c>
      <c r="Q51">
        <v>3</v>
      </c>
      <c r="R51">
        <v>2</v>
      </c>
      <c r="S51">
        <v>4.47</v>
      </c>
      <c r="T51">
        <v>4.51</v>
      </c>
      <c r="U51">
        <v>323.78</v>
      </c>
      <c r="V51">
        <v>52.82</v>
      </c>
      <c r="W51">
        <v>4.92</v>
      </c>
      <c r="X51">
        <v>8.779999999999999</v>
      </c>
      <c r="Y51">
        <v>3.07</v>
      </c>
      <c r="Z51">
        <v>3</v>
      </c>
      <c r="AA51" t="s">
        <v>6921</v>
      </c>
      <c r="AB51">
        <v>0</v>
      </c>
      <c r="AC51">
        <v>3</v>
      </c>
      <c r="AD51">
        <v>3.745</v>
      </c>
      <c r="AF51" t="s">
        <v>6952</v>
      </c>
      <c r="AI51">
        <v>0</v>
      </c>
      <c r="AJ51">
        <v>0</v>
      </c>
      <c r="AK51" t="s">
        <v>9815</v>
      </c>
      <c r="AL51" t="s">
        <v>9815</v>
      </c>
      <c r="AM51" t="s">
        <v>9923</v>
      </c>
    </row>
    <row r="52" spans="1:39">
      <c r="A52" t="s">
        <v>7051</v>
      </c>
      <c r="B52" t="s">
        <v>8215</v>
      </c>
      <c r="C52" t="s">
        <v>6168</v>
      </c>
      <c r="D52">
        <v>1</v>
      </c>
      <c r="E52" t="s">
        <v>6169</v>
      </c>
      <c r="F52">
        <v>9</v>
      </c>
      <c r="K52" t="s">
        <v>6590</v>
      </c>
      <c r="L52" t="s">
        <v>6591</v>
      </c>
      <c r="M52" t="s">
        <v>8292</v>
      </c>
      <c r="N52">
        <v>9</v>
      </c>
      <c r="O52" t="s">
        <v>8441</v>
      </c>
      <c r="P52" t="s">
        <v>8628</v>
      </c>
      <c r="Q52">
        <v>3</v>
      </c>
      <c r="R52">
        <v>2</v>
      </c>
      <c r="S52">
        <v>5.01</v>
      </c>
      <c r="T52">
        <v>5.05</v>
      </c>
      <c r="U52">
        <v>368.23</v>
      </c>
      <c r="V52">
        <v>52.82</v>
      </c>
      <c r="W52">
        <v>5.03</v>
      </c>
      <c r="X52">
        <v>8.83</v>
      </c>
      <c r="Y52">
        <v>3.29</v>
      </c>
      <c r="Z52">
        <v>3</v>
      </c>
      <c r="AA52" t="s">
        <v>6921</v>
      </c>
      <c r="AB52">
        <v>1</v>
      </c>
      <c r="AC52">
        <v>3</v>
      </c>
      <c r="AD52">
        <v>3.441214285714286</v>
      </c>
      <c r="AF52" t="s">
        <v>6952</v>
      </c>
      <c r="AI52">
        <v>0</v>
      </c>
      <c r="AJ52">
        <v>0</v>
      </c>
      <c r="AK52" t="s">
        <v>9815</v>
      </c>
      <c r="AL52" t="s">
        <v>9815</v>
      </c>
      <c r="AM52" t="s">
        <v>9923</v>
      </c>
    </row>
    <row r="53" spans="1:39">
      <c r="A53" t="s">
        <v>7052</v>
      </c>
      <c r="B53" t="s">
        <v>8215</v>
      </c>
      <c r="C53" t="s">
        <v>6168</v>
      </c>
      <c r="D53">
        <v>1</v>
      </c>
      <c r="E53" t="s">
        <v>6169</v>
      </c>
      <c r="F53">
        <v>9</v>
      </c>
      <c r="K53" t="s">
        <v>6590</v>
      </c>
      <c r="L53" t="s">
        <v>6591</v>
      </c>
      <c r="M53" t="s">
        <v>8291</v>
      </c>
      <c r="N53">
        <v>9</v>
      </c>
      <c r="O53" t="s">
        <v>8440</v>
      </c>
      <c r="P53" t="s">
        <v>8629</v>
      </c>
      <c r="Q53">
        <v>3</v>
      </c>
      <c r="R53">
        <v>2</v>
      </c>
      <c r="S53">
        <v>1.62</v>
      </c>
      <c r="T53">
        <v>4.47</v>
      </c>
      <c r="U53">
        <v>433.51</v>
      </c>
      <c r="V53">
        <v>89.77</v>
      </c>
      <c r="W53">
        <v>6.21</v>
      </c>
      <c r="X53">
        <v>4.5</v>
      </c>
      <c r="Y53">
        <v>1.29</v>
      </c>
      <c r="Z53">
        <v>4</v>
      </c>
      <c r="AA53" t="s">
        <v>6921</v>
      </c>
      <c r="AB53">
        <v>1</v>
      </c>
      <c r="AC53">
        <v>6</v>
      </c>
      <c r="AD53">
        <v>4.239928571428571</v>
      </c>
      <c r="AF53" t="s">
        <v>6953</v>
      </c>
      <c r="AI53">
        <v>0</v>
      </c>
      <c r="AJ53">
        <v>0</v>
      </c>
      <c r="AK53" t="s">
        <v>9814</v>
      </c>
      <c r="AL53" t="s">
        <v>9814</v>
      </c>
      <c r="AM53" t="s">
        <v>9923</v>
      </c>
    </row>
    <row r="54" spans="1:39">
      <c r="A54" t="s">
        <v>6466</v>
      </c>
      <c r="B54" t="s">
        <v>8215</v>
      </c>
      <c r="C54" t="s">
        <v>6168</v>
      </c>
      <c r="D54">
        <v>1</v>
      </c>
      <c r="E54" t="s">
        <v>6169</v>
      </c>
      <c r="F54">
        <v>9</v>
      </c>
      <c r="K54" t="s">
        <v>6590</v>
      </c>
      <c r="L54" t="s">
        <v>6591</v>
      </c>
      <c r="M54" t="s">
        <v>8300</v>
      </c>
      <c r="N54">
        <v>9</v>
      </c>
      <c r="O54" t="s">
        <v>8449</v>
      </c>
      <c r="P54" t="s">
        <v>6824</v>
      </c>
      <c r="Q54">
        <v>9</v>
      </c>
      <c r="R54">
        <v>3</v>
      </c>
      <c r="S54">
        <v>4.37</v>
      </c>
      <c r="T54">
        <v>4.38</v>
      </c>
      <c r="U54">
        <v>621.71</v>
      </c>
      <c r="V54">
        <v>148.46</v>
      </c>
      <c r="W54">
        <v>5.41</v>
      </c>
      <c r="X54">
        <v>10.13</v>
      </c>
      <c r="Y54">
        <v>0</v>
      </c>
      <c r="Z54">
        <v>3</v>
      </c>
      <c r="AA54" t="s">
        <v>6921</v>
      </c>
      <c r="AB54">
        <v>2</v>
      </c>
      <c r="AC54">
        <v>13</v>
      </c>
      <c r="AD54">
        <v>1.476666666666667</v>
      </c>
      <c r="AF54" t="s">
        <v>6952</v>
      </c>
      <c r="AI54">
        <v>0</v>
      </c>
      <c r="AJ54">
        <v>0</v>
      </c>
      <c r="AK54" t="s">
        <v>7005</v>
      </c>
      <c r="AL54" t="s">
        <v>7005</v>
      </c>
      <c r="AM54" t="s">
        <v>9923</v>
      </c>
    </row>
    <row r="55" spans="1:39">
      <c r="A55" t="s">
        <v>7053</v>
      </c>
      <c r="B55" t="s">
        <v>8215</v>
      </c>
      <c r="C55" t="s">
        <v>6168</v>
      </c>
      <c r="D55">
        <v>1</v>
      </c>
      <c r="E55" t="s">
        <v>6169</v>
      </c>
      <c r="F55">
        <v>9</v>
      </c>
      <c r="K55" t="s">
        <v>6590</v>
      </c>
      <c r="L55" t="s">
        <v>6591</v>
      </c>
      <c r="M55" t="s">
        <v>8295</v>
      </c>
      <c r="N55">
        <v>9</v>
      </c>
      <c r="O55" t="s">
        <v>8444</v>
      </c>
      <c r="P55" t="s">
        <v>8630</v>
      </c>
      <c r="Q55">
        <v>3</v>
      </c>
      <c r="R55">
        <v>1</v>
      </c>
      <c r="S55">
        <v>5</v>
      </c>
      <c r="T55">
        <v>5.02</v>
      </c>
      <c r="U55">
        <v>354.45</v>
      </c>
      <c r="V55">
        <v>37.3</v>
      </c>
      <c r="W55">
        <v>6.18</v>
      </c>
      <c r="X55">
        <v>8.82</v>
      </c>
      <c r="Y55">
        <v>0</v>
      </c>
      <c r="Z55">
        <v>3</v>
      </c>
      <c r="AA55" t="s">
        <v>6921</v>
      </c>
      <c r="AB55">
        <v>1</v>
      </c>
      <c r="AC55">
        <v>3</v>
      </c>
      <c r="AD55">
        <v>3.698333333333333</v>
      </c>
      <c r="AF55" t="s">
        <v>6952</v>
      </c>
      <c r="AI55">
        <v>0</v>
      </c>
      <c r="AJ55">
        <v>0</v>
      </c>
      <c r="AK55" t="s">
        <v>9817</v>
      </c>
      <c r="AL55" t="s">
        <v>9817</v>
      </c>
      <c r="AM55" t="s">
        <v>9923</v>
      </c>
    </row>
    <row r="56" spans="1:39">
      <c r="A56" t="s">
        <v>6325</v>
      </c>
      <c r="B56" t="s">
        <v>8215</v>
      </c>
      <c r="C56" t="s">
        <v>6168</v>
      </c>
      <c r="D56">
        <v>1.08</v>
      </c>
      <c r="E56" t="s">
        <v>6169</v>
      </c>
      <c r="F56">
        <v>8.970000000000001</v>
      </c>
      <c r="K56" t="s">
        <v>6590</v>
      </c>
      <c r="L56" t="s">
        <v>6591</v>
      </c>
      <c r="M56" t="s">
        <v>8301</v>
      </c>
      <c r="N56">
        <v>9</v>
      </c>
      <c r="O56" t="s">
        <v>8450</v>
      </c>
      <c r="P56" t="s">
        <v>6686</v>
      </c>
      <c r="Q56">
        <v>2</v>
      </c>
      <c r="R56">
        <v>2</v>
      </c>
      <c r="S56">
        <v>4.14</v>
      </c>
      <c r="T56">
        <v>4.15</v>
      </c>
      <c r="U56">
        <v>272.39</v>
      </c>
      <c r="V56">
        <v>40.46</v>
      </c>
      <c r="W56">
        <v>3.61</v>
      </c>
      <c r="X56">
        <v>10.27</v>
      </c>
      <c r="Y56">
        <v>0</v>
      </c>
      <c r="Z56">
        <v>1</v>
      </c>
      <c r="AA56" t="s">
        <v>6921</v>
      </c>
      <c r="AB56">
        <v>0</v>
      </c>
      <c r="AC56">
        <v>0</v>
      </c>
      <c r="AD56">
        <v>3.925</v>
      </c>
      <c r="AE56" t="s">
        <v>6922</v>
      </c>
      <c r="AF56" t="s">
        <v>6952</v>
      </c>
      <c r="AG56" t="s">
        <v>6956</v>
      </c>
      <c r="AH56" t="s">
        <v>6962</v>
      </c>
      <c r="AI56">
        <v>4</v>
      </c>
      <c r="AJ56">
        <v>1</v>
      </c>
      <c r="AK56" t="s">
        <v>9820</v>
      </c>
      <c r="AL56" t="s">
        <v>9820</v>
      </c>
      <c r="AM56" t="s">
        <v>9923</v>
      </c>
    </row>
    <row r="57" spans="1:39">
      <c r="A57" t="s">
        <v>7054</v>
      </c>
      <c r="B57" t="s">
        <v>8215</v>
      </c>
      <c r="C57" t="s">
        <v>6168</v>
      </c>
      <c r="D57">
        <v>1.5</v>
      </c>
      <c r="E57" t="s">
        <v>6169</v>
      </c>
      <c r="F57">
        <v>8.82</v>
      </c>
      <c r="K57" t="s">
        <v>6590</v>
      </c>
      <c r="M57" t="s">
        <v>8283</v>
      </c>
      <c r="N57">
        <v>8</v>
      </c>
      <c r="O57" t="s">
        <v>8432</v>
      </c>
      <c r="P57" t="s">
        <v>8631</v>
      </c>
      <c r="Q57">
        <v>2</v>
      </c>
      <c r="R57">
        <v>2</v>
      </c>
      <c r="S57">
        <v>4.14</v>
      </c>
      <c r="T57">
        <v>4.15</v>
      </c>
      <c r="U57">
        <v>272.39</v>
      </c>
      <c r="V57">
        <v>40.46</v>
      </c>
      <c r="W57">
        <v>3.61</v>
      </c>
      <c r="X57">
        <v>10.27</v>
      </c>
      <c r="Y57">
        <v>0</v>
      </c>
      <c r="Z57">
        <v>1</v>
      </c>
      <c r="AA57" t="s">
        <v>6921</v>
      </c>
      <c r="AB57">
        <v>0</v>
      </c>
      <c r="AC57">
        <v>0</v>
      </c>
      <c r="AD57">
        <v>3.925</v>
      </c>
      <c r="AE57" t="s">
        <v>9788</v>
      </c>
      <c r="AF57" t="s">
        <v>6952</v>
      </c>
      <c r="AI57">
        <v>0</v>
      </c>
      <c r="AJ57">
        <v>0</v>
      </c>
      <c r="AK57" t="s">
        <v>9807</v>
      </c>
      <c r="AL57" t="s">
        <v>9807</v>
      </c>
      <c r="AM57" t="s">
        <v>9923</v>
      </c>
    </row>
    <row r="58" spans="1:39">
      <c r="A58" t="s">
        <v>7055</v>
      </c>
      <c r="B58" t="s">
        <v>8215</v>
      </c>
      <c r="C58" t="s">
        <v>6168</v>
      </c>
      <c r="D58">
        <v>1.6</v>
      </c>
      <c r="E58" t="s">
        <v>6169</v>
      </c>
      <c r="F58">
        <v>8.800000000000001</v>
      </c>
      <c r="K58" t="s">
        <v>6590</v>
      </c>
      <c r="L58" t="s">
        <v>6591</v>
      </c>
      <c r="M58" t="s">
        <v>8278</v>
      </c>
      <c r="N58">
        <v>9</v>
      </c>
      <c r="O58" t="s">
        <v>8427</v>
      </c>
      <c r="P58" t="s">
        <v>8632</v>
      </c>
      <c r="Q58">
        <v>4</v>
      </c>
      <c r="R58">
        <v>3</v>
      </c>
      <c r="S58">
        <v>4.22</v>
      </c>
      <c r="T58">
        <v>4.25</v>
      </c>
      <c r="U58">
        <v>385.46</v>
      </c>
      <c r="V58">
        <v>65.62</v>
      </c>
      <c r="W58">
        <v>5.88</v>
      </c>
      <c r="X58">
        <v>8.75</v>
      </c>
      <c r="Y58">
        <v>0</v>
      </c>
      <c r="Z58">
        <v>4</v>
      </c>
      <c r="AA58" t="s">
        <v>6921</v>
      </c>
      <c r="AB58">
        <v>1</v>
      </c>
      <c r="AC58">
        <v>5</v>
      </c>
      <c r="AD58">
        <v>3.359809523809524</v>
      </c>
      <c r="AF58" t="s">
        <v>6952</v>
      </c>
      <c r="AI58">
        <v>0</v>
      </c>
      <c r="AJ58">
        <v>0</v>
      </c>
      <c r="AK58" t="s">
        <v>9803</v>
      </c>
      <c r="AL58" t="s">
        <v>9803</v>
      </c>
      <c r="AM58" t="s">
        <v>9923</v>
      </c>
    </row>
    <row r="59" spans="1:39">
      <c r="A59" t="s">
        <v>6382</v>
      </c>
      <c r="B59" t="s">
        <v>8215</v>
      </c>
      <c r="C59" t="s">
        <v>6168</v>
      </c>
      <c r="D59">
        <v>1.7</v>
      </c>
      <c r="E59" t="s">
        <v>6169</v>
      </c>
      <c r="F59">
        <v>8.77</v>
      </c>
      <c r="K59" t="s">
        <v>6590</v>
      </c>
      <c r="L59" t="s">
        <v>6591</v>
      </c>
      <c r="M59" t="s">
        <v>8291</v>
      </c>
      <c r="N59">
        <v>9</v>
      </c>
      <c r="O59" t="s">
        <v>8440</v>
      </c>
      <c r="P59" t="s">
        <v>6740</v>
      </c>
      <c r="Q59">
        <v>2</v>
      </c>
      <c r="R59">
        <v>2</v>
      </c>
      <c r="S59">
        <v>1.38</v>
      </c>
      <c r="T59">
        <v>4.19</v>
      </c>
      <c r="U59">
        <v>370.45</v>
      </c>
      <c r="V59">
        <v>57.53</v>
      </c>
      <c r="W59">
        <v>5.86</v>
      </c>
      <c r="X59">
        <v>4.55</v>
      </c>
      <c r="Y59">
        <v>0</v>
      </c>
      <c r="Z59">
        <v>3</v>
      </c>
      <c r="AA59" t="s">
        <v>6921</v>
      </c>
      <c r="AB59">
        <v>1</v>
      </c>
      <c r="AC59">
        <v>6</v>
      </c>
      <c r="AD59">
        <v>4.830357142857142</v>
      </c>
      <c r="AF59" t="s">
        <v>6953</v>
      </c>
      <c r="AI59">
        <v>0</v>
      </c>
      <c r="AJ59">
        <v>0</v>
      </c>
      <c r="AK59" t="s">
        <v>9814</v>
      </c>
      <c r="AL59" t="s">
        <v>9814</v>
      </c>
      <c r="AM59" t="s">
        <v>9923</v>
      </c>
    </row>
    <row r="60" spans="1:39">
      <c r="A60" t="s">
        <v>6358</v>
      </c>
      <c r="B60" t="s">
        <v>8215</v>
      </c>
      <c r="C60" t="s">
        <v>6168</v>
      </c>
      <c r="D60">
        <v>1.995</v>
      </c>
      <c r="E60" t="s">
        <v>6169</v>
      </c>
      <c r="F60">
        <v>8.699999999999999</v>
      </c>
      <c r="K60" t="s">
        <v>6590</v>
      </c>
      <c r="L60" t="s">
        <v>6591</v>
      </c>
      <c r="M60" t="s">
        <v>8290</v>
      </c>
      <c r="N60">
        <v>9</v>
      </c>
      <c r="O60" t="s">
        <v>8439</v>
      </c>
      <c r="P60" t="s">
        <v>6717</v>
      </c>
      <c r="Q60">
        <v>3</v>
      </c>
      <c r="R60">
        <v>3</v>
      </c>
      <c r="S60">
        <v>2.53</v>
      </c>
      <c r="T60">
        <v>2.53</v>
      </c>
      <c r="U60">
        <v>288.39</v>
      </c>
      <c r="V60">
        <v>60.69</v>
      </c>
      <c r="W60">
        <v>2.58</v>
      </c>
      <c r="X60">
        <v>10.25</v>
      </c>
      <c r="Y60">
        <v>0</v>
      </c>
      <c r="Z60">
        <v>1</v>
      </c>
      <c r="AA60" t="s">
        <v>6921</v>
      </c>
      <c r="AB60">
        <v>0</v>
      </c>
      <c r="AC60">
        <v>0</v>
      </c>
      <c r="AD60">
        <v>4.901666666666667</v>
      </c>
      <c r="AE60" t="s">
        <v>6926</v>
      </c>
      <c r="AF60" t="s">
        <v>6952</v>
      </c>
      <c r="AG60" t="s">
        <v>6956</v>
      </c>
      <c r="AH60" t="s">
        <v>6962</v>
      </c>
      <c r="AI60">
        <v>4</v>
      </c>
      <c r="AJ60">
        <v>0</v>
      </c>
      <c r="AK60" t="s">
        <v>9813</v>
      </c>
      <c r="AL60" t="s">
        <v>9813</v>
      </c>
      <c r="AM60" t="s">
        <v>9923</v>
      </c>
    </row>
    <row r="61" spans="1:39">
      <c r="A61" t="s">
        <v>7056</v>
      </c>
      <c r="B61" t="s">
        <v>8215</v>
      </c>
      <c r="C61" t="s">
        <v>6168</v>
      </c>
      <c r="D61">
        <v>2</v>
      </c>
      <c r="E61" t="s">
        <v>6169</v>
      </c>
      <c r="F61">
        <v>8.699999999999999</v>
      </c>
      <c r="K61" t="s">
        <v>6590</v>
      </c>
      <c r="L61" t="s">
        <v>6591</v>
      </c>
      <c r="M61" t="s">
        <v>8292</v>
      </c>
      <c r="N61">
        <v>9</v>
      </c>
      <c r="O61" t="s">
        <v>8441</v>
      </c>
      <c r="P61" t="s">
        <v>8633</v>
      </c>
      <c r="Q61">
        <v>3</v>
      </c>
      <c r="R61">
        <v>2</v>
      </c>
      <c r="S61">
        <v>4.92</v>
      </c>
      <c r="T61">
        <v>4.96</v>
      </c>
      <c r="U61">
        <v>323.78</v>
      </c>
      <c r="V61">
        <v>52.82</v>
      </c>
      <c r="W61">
        <v>4.92</v>
      </c>
      <c r="X61">
        <v>8.83</v>
      </c>
      <c r="Y61">
        <v>3.29</v>
      </c>
      <c r="Z61">
        <v>3</v>
      </c>
      <c r="AA61" t="s">
        <v>6921</v>
      </c>
      <c r="AB61">
        <v>0</v>
      </c>
      <c r="AC61">
        <v>3</v>
      </c>
      <c r="AD61">
        <v>3.52</v>
      </c>
      <c r="AF61" t="s">
        <v>6952</v>
      </c>
      <c r="AI61">
        <v>0</v>
      </c>
      <c r="AJ61">
        <v>0</v>
      </c>
      <c r="AK61" t="s">
        <v>9815</v>
      </c>
      <c r="AL61" t="s">
        <v>9815</v>
      </c>
      <c r="AM61" t="s">
        <v>9923</v>
      </c>
    </row>
    <row r="62" spans="1:39">
      <c r="A62" t="s">
        <v>7057</v>
      </c>
      <c r="B62" t="s">
        <v>8215</v>
      </c>
      <c r="C62" t="s">
        <v>6168</v>
      </c>
      <c r="D62">
        <v>2</v>
      </c>
      <c r="E62" t="s">
        <v>6169</v>
      </c>
      <c r="F62">
        <v>8.699999999999999</v>
      </c>
      <c r="K62" t="s">
        <v>6590</v>
      </c>
      <c r="L62" t="s">
        <v>6591</v>
      </c>
      <c r="M62" t="s">
        <v>8292</v>
      </c>
      <c r="N62">
        <v>9</v>
      </c>
      <c r="O62" t="s">
        <v>8441</v>
      </c>
      <c r="P62" t="s">
        <v>8634</v>
      </c>
      <c r="Q62">
        <v>3</v>
      </c>
      <c r="R62">
        <v>2</v>
      </c>
      <c r="S62">
        <v>4.39</v>
      </c>
      <c r="T62">
        <v>4.42</v>
      </c>
      <c r="U62">
        <v>307.32</v>
      </c>
      <c r="V62">
        <v>52.82</v>
      </c>
      <c r="W62">
        <v>4.41</v>
      </c>
      <c r="X62">
        <v>8.91</v>
      </c>
      <c r="Y62">
        <v>3.66</v>
      </c>
      <c r="Z62">
        <v>3</v>
      </c>
      <c r="AA62" t="s">
        <v>6921</v>
      </c>
      <c r="AB62">
        <v>0</v>
      </c>
      <c r="AC62">
        <v>3</v>
      </c>
      <c r="AD62">
        <v>3.79</v>
      </c>
      <c r="AF62" t="s">
        <v>6952</v>
      </c>
      <c r="AI62">
        <v>0</v>
      </c>
      <c r="AJ62">
        <v>0</v>
      </c>
      <c r="AK62" t="s">
        <v>9815</v>
      </c>
      <c r="AL62" t="s">
        <v>9815</v>
      </c>
      <c r="AM62" t="s">
        <v>9923</v>
      </c>
    </row>
    <row r="63" spans="1:39">
      <c r="A63" t="s">
        <v>7058</v>
      </c>
      <c r="B63" t="s">
        <v>8215</v>
      </c>
      <c r="C63" t="s">
        <v>6168</v>
      </c>
      <c r="D63">
        <v>2</v>
      </c>
      <c r="E63" t="s">
        <v>6169</v>
      </c>
      <c r="F63">
        <v>8.699999999999999</v>
      </c>
      <c r="K63" t="s">
        <v>6590</v>
      </c>
      <c r="L63" t="s">
        <v>6591</v>
      </c>
      <c r="M63" t="s">
        <v>8302</v>
      </c>
      <c r="N63">
        <v>9</v>
      </c>
      <c r="O63" t="s">
        <v>8451</v>
      </c>
      <c r="P63" t="s">
        <v>8635</v>
      </c>
      <c r="U63">
        <v>3398.98</v>
      </c>
      <c r="Y63">
        <v>0</v>
      </c>
      <c r="AI63">
        <v>0</v>
      </c>
      <c r="AJ63">
        <v>0</v>
      </c>
      <c r="AK63" t="s">
        <v>9809</v>
      </c>
      <c r="AL63" t="s">
        <v>9809</v>
      </c>
      <c r="AM63" t="s">
        <v>9923</v>
      </c>
    </row>
    <row r="64" spans="1:39">
      <c r="A64" t="s">
        <v>7059</v>
      </c>
      <c r="B64" t="s">
        <v>8215</v>
      </c>
      <c r="C64" t="s">
        <v>6168</v>
      </c>
      <c r="D64">
        <v>2</v>
      </c>
      <c r="E64" t="s">
        <v>6169</v>
      </c>
      <c r="F64">
        <v>8.699999999999999</v>
      </c>
      <c r="K64" t="s">
        <v>6590</v>
      </c>
      <c r="L64" t="s">
        <v>6591</v>
      </c>
      <c r="M64" t="s">
        <v>8291</v>
      </c>
      <c r="N64">
        <v>9</v>
      </c>
      <c r="O64" t="s">
        <v>8440</v>
      </c>
      <c r="P64" t="s">
        <v>8636</v>
      </c>
      <c r="Q64">
        <v>3</v>
      </c>
      <c r="R64">
        <v>2</v>
      </c>
      <c r="S64">
        <v>1.23</v>
      </c>
      <c r="T64">
        <v>4.11</v>
      </c>
      <c r="U64">
        <v>429.91</v>
      </c>
      <c r="V64">
        <v>78.87</v>
      </c>
      <c r="W64">
        <v>6.08</v>
      </c>
      <c r="X64">
        <v>4.44</v>
      </c>
      <c r="Y64">
        <v>3.65</v>
      </c>
      <c r="Z64">
        <v>4</v>
      </c>
      <c r="AA64" t="s">
        <v>6921</v>
      </c>
      <c r="AB64">
        <v>1</v>
      </c>
      <c r="AC64">
        <v>6</v>
      </c>
      <c r="AD64">
        <v>4.445642857142857</v>
      </c>
      <c r="AF64" t="s">
        <v>6953</v>
      </c>
      <c r="AI64">
        <v>0</v>
      </c>
      <c r="AJ64">
        <v>0</v>
      </c>
      <c r="AK64" t="s">
        <v>9814</v>
      </c>
      <c r="AL64" t="s">
        <v>9814</v>
      </c>
      <c r="AM64" t="s">
        <v>9923</v>
      </c>
    </row>
    <row r="65" spans="1:39">
      <c r="A65" t="s">
        <v>7060</v>
      </c>
      <c r="B65" t="s">
        <v>8215</v>
      </c>
      <c r="C65" t="s">
        <v>6168</v>
      </c>
      <c r="D65">
        <v>2</v>
      </c>
      <c r="E65" t="s">
        <v>6169</v>
      </c>
      <c r="F65">
        <v>8.699999999999999</v>
      </c>
      <c r="K65" t="s">
        <v>6590</v>
      </c>
      <c r="L65" t="s">
        <v>6591</v>
      </c>
      <c r="M65" t="s">
        <v>8291</v>
      </c>
      <c r="N65">
        <v>9</v>
      </c>
      <c r="O65" t="s">
        <v>8440</v>
      </c>
      <c r="P65" t="s">
        <v>8637</v>
      </c>
      <c r="Q65">
        <v>2</v>
      </c>
      <c r="R65">
        <v>2</v>
      </c>
      <c r="S65">
        <v>2.23</v>
      </c>
      <c r="T65">
        <v>5.07</v>
      </c>
      <c r="U65">
        <v>428.92</v>
      </c>
      <c r="V65">
        <v>65.98</v>
      </c>
      <c r="W65">
        <v>6.68</v>
      </c>
      <c r="X65">
        <v>4.51</v>
      </c>
      <c r="Y65">
        <v>1.34</v>
      </c>
      <c r="Z65">
        <v>4</v>
      </c>
      <c r="AA65" t="s">
        <v>6921</v>
      </c>
      <c r="AB65">
        <v>1</v>
      </c>
      <c r="AC65">
        <v>6</v>
      </c>
      <c r="AD65">
        <v>3.892714285714286</v>
      </c>
      <c r="AF65" t="s">
        <v>6953</v>
      </c>
      <c r="AI65">
        <v>0</v>
      </c>
      <c r="AJ65">
        <v>0</v>
      </c>
      <c r="AK65" t="s">
        <v>9814</v>
      </c>
      <c r="AL65" t="s">
        <v>9814</v>
      </c>
      <c r="AM65" t="s">
        <v>9923</v>
      </c>
    </row>
    <row r="66" spans="1:39">
      <c r="A66" t="s">
        <v>7061</v>
      </c>
      <c r="B66" t="s">
        <v>8215</v>
      </c>
      <c r="C66" t="s">
        <v>6168</v>
      </c>
      <c r="D66">
        <v>2.6</v>
      </c>
      <c r="E66" t="s">
        <v>6169</v>
      </c>
      <c r="F66">
        <v>8.59</v>
      </c>
      <c r="K66" t="s">
        <v>6590</v>
      </c>
      <c r="L66" t="s">
        <v>6591</v>
      </c>
      <c r="M66" t="s">
        <v>8295</v>
      </c>
      <c r="N66">
        <v>9</v>
      </c>
      <c r="O66" t="s">
        <v>8444</v>
      </c>
      <c r="P66" t="s">
        <v>8638</v>
      </c>
      <c r="Q66">
        <v>4</v>
      </c>
      <c r="R66">
        <v>2</v>
      </c>
      <c r="S66">
        <v>4.28</v>
      </c>
      <c r="T66">
        <v>4.3</v>
      </c>
      <c r="U66">
        <v>360.43</v>
      </c>
      <c r="V66">
        <v>57.53</v>
      </c>
      <c r="W66">
        <v>5.52</v>
      </c>
      <c r="X66">
        <v>8.83</v>
      </c>
      <c r="Y66">
        <v>0</v>
      </c>
      <c r="Z66">
        <v>4</v>
      </c>
      <c r="AA66" t="s">
        <v>6921</v>
      </c>
      <c r="AB66">
        <v>1</v>
      </c>
      <c r="AC66">
        <v>3</v>
      </c>
      <c r="AD66">
        <v>3.846928571428571</v>
      </c>
      <c r="AF66" t="s">
        <v>6952</v>
      </c>
      <c r="AI66">
        <v>0</v>
      </c>
      <c r="AJ66">
        <v>0</v>
      </c>
      <c r="AK66" t="s">
        <v>9817</v>
      </c>
      <c r="AL66" t="s">
        <v>9817</v>
      </c>
      <c r="AM66" t="s">
        <v>9923</v>
      </c>
    </row>
    <row r="67" spans="1:39">
      <c r="A67" t="s">
        <v>7062</v>
      </c>
      <c r="B67" t="s">
        <v>8215</v>
      </c>
      <c r="C67" t="s">
        <v>6168</v>
      </c>
      <c r="D67">
        <v>2.7</v>
      </c>
      <c r="E67" t="s">
        <v>6169</v>
      </c>
      <c r="F67">
        <v>8.57</v>
      </c>
      <c r="K67" t="s">
        <v>6590</v>
      </c>
      <c r="M67" t="s">
        <v>8281</v>
      </c>
      <c r="N67">
        <v>8</v>
      </c>
      <c r="O67" t="s">
        <v>8430</v>
      </c>
      <c r="P67" t="s">
        <v>8639</v>
      </c>
      <c r="Q67">
        <v>4</v>
      </c>
      <c r="R67">
        <v>2</v>
      </c>
      <c r="S67">
        <v>2.52</v>
      </c>
      <c r="T67">
        <v>2.52</v>
      </c>
      <c r="U67">
        <v>272.3</v>
      </c>
      <c r="V67">
        <v>66.76000000000001</v>
      </c>
      <c r="W67">
        <v>2.6</v>
      </c>
      <c r="X67">
        <v>9.67</v>
      </c>
      <c r="Y67">
        <v>0</v>
      </c>
      <c r="Z67">
        <v>2</v>
      </c>
      <c r="AA67" t="s">
        <v>6921</v>
      </c>
      <c r="AB67">
        <v>0</v>
      </c>
      <c r="AC67">
        <v>4</v>
      </c>
      <c r="AD67">
        <v>5.24</v>
      </c>
      <c r="AF67" t="s">
        <v>6952</v>
      </c>
      <c r="AI67">
        <v>0</v>
      </c>
      <c r="AJ67">
        <v>0</v>
      </c>
      <c r="AK67" t="s">
        <v>9806</v>
      </c>
      <c r="AL67" t="s">
        <v>9806</v>
      </c>
      <c r="AM67" t="s">
        <v>9923</v>
      </c>
    </row>
    <row r="68" spans="1:39">
      <c r="A68" t="s">
        <v>7063</v>
      </c>
      <c r="B68" t="s">
        <v>8215</v>
      </c>
      <c r="C68" t="s">
        <v>6168</v>
      </c>
      <c r="D68">
        <v>2.7</v>
      </c>
      <c r="E68" t="s">
        <v>6169</v>
      </c>
      <c r="F68">
        <v>8.57</v>
      </c>
      <c r="K68" t="s">
        <v>6590</v>
      </c>
      <c r="L68" t="s">
        <v>6591</v>
      </c>
      <c r="M68" t="s">
        <v>8280</v>
      </c>
      <c r="N68">
        <v>9</v>
      </c>
      <c r="O68" t="s">
        <v>8429</v>
      </c>
      <c r="P68" t="s">
        <v>8640</v>
      </c>
      <c r="Q68">
        <v>2</v>
      </c>
      <c r="R68">
        <v>1</v>
      </c>
      <c r="S68">
        <v>6.3</v>
      </c>
      <c r="T68">
        <v>6.3</v>
      </c>
      <c r="U68">
        <v>356.47</v>
      </c>
      <c r="V68">
        <v>29.46</v>
      </c>
      <c r="W68">
        <v>6.09</v>
      </c>
      <c r="X68">
        <v>10.22</v>
      </c>
      <c r="Y68">
        <v>0</v>
      </c>
      <c r="Z68">
        <v>3</v>
      </c>
      <c r="AA68" t="s">
        <v>6921</v>
      </c>
      <c r="AB68">
        <v>1</v>
      </c>
      <c r="AC68">
        <v>4</v>
      </c>
      <c r="AD68">
        <v>3.306333333333334</v>
      </c>
      <c r="AF68" t="s">
        <v>6952</v>
      </c>
      <c r="AI68">
        <v>0</v>
      </c>
      <c r="AJ68">
        <v>0</v>
      </c>
      <c r="AK68" t="s">
        <v>9805</v>
      </c>
      <c r="AL68" t="s">
        <v>9805</v>
      </c>
      <c r="AM68" t="s">
        <v>9923</v>
      </c>
    </row>
    <row r="69" spans="1:39">
      <c r="A69" t="s">
        <v>7064</v>
      </c>
      <c r="B69" t="s">
        <v>8215</v>
      </c>
      <c r="C69" t="s">
        <v>6168</v>
      </c>
      <c r="D69">
        <v>2.9</v>
      </c>
      <c r="E69" t="s">
        <v>6169</v>
      </c>
      <c r="F69">
        <v>8.539999999999999</v>
      </c>
      <c r="K69" t="s">
        <v>6590</v>
      </c>
      <c r="L69" t="s">
        <v>6591</v>
      </c>
      <c r="M69" t="s">
        <v>8298</v>
      </c>
      <c r="N69">
        <v>9</v>
      </c>
      <c r="O69" t="s">
        <v>8447</v>
      </c>
      <c r="P69" t="s">
        <v>8641</v>
      </c>
      <c r="Q69">
        <v>3</v>
      </c>
      <c r="R69">
        <v>2</v>
      </c>
      <c r="S69">
        <v>1.77</v>
      </c>
      <c r="T69">
        <v>1.78</v>
      </c>
      <c r="U69">
        <v>239.27</v>
      </c>
      <c r="V69">
        <v>64.25</v>
      </c>
      <c r="W69">
        <v>2.95</v>
      </c>
      <c r="X69">
        <v>9.41</v>
      </c>
      <c r="Y69">
        <v>0</v>
      </c>
      <c r="Z69">
        <v>2</v>
      </c>
      <c r="AA69" t="s">
        <v>6921</v>
      </c>
      <c r="AB69">
        <v>0</v>
      </c>
      <c r="AC69">
        <v>3</v>
      </c>
      <c r="AD69">
        <v>5.5</v>
      </c>
      <c r="AF69" t="s">
        <v>6952</v>
      </c>
      <c r="AI69">
        <v>0</v>
      </c>
      <c r="AJ69">
        <v>0</v>
      </c>
      <c r="AK69" t="s">
        <v>9819</v>
      </c>
      <c r="AL69" t="s">
        <v>9819</v>
      </c>
      <c r="AM69" t="s">
        <v>9923</v>
      </c>
    </row>
    <row r="70" spans="1:39">
      <c r="A70" t="s">
        <v>7065</v>
      </c>
      <c r="B70" t="s">
        <v>8215</v>
      </c>
      <c r="C70" t="s">
        <v>6168</v>
      </c>
      <c r="D70">
        <v>2.9</v>
      </c>
      <c r="E70" t="s">
        <v>6169</v>
      </c>
      <c r="F70">
        <v>8.539999999999999</v>
      </c>
      <c r="K70" t="s">
        <v>6590</v>
      </c>
      <c r="M70" t="s">
        <v>8281</v>
      </c>
      <c r="N70">
        <v>8</v>
      </c>
      <c r="O70" t="s">
        <v>8430</v>
      </c>
      <c r="P70" t="s">
        <v>8642</v>
      </c>
      <c r="Q70">
        <v>2</v>
      </c>
      <c r="R70">
        <v>2</v>
      </c>
      <c r="S70">
        <v>3.3</v>
      </c>
      <c r="T70">
        <v>3.3</v>
      </c>
      <c r="U70">
        <v>282.26</v>
      </c>
      <c r="V70">
        <v>40.46</v>
      </c>
      <c r="W70">
        <v>3.99</v>
      </c>
      <c r="X70">
        <v>9.59</v>
      </c>
      <c r="Y70">
        <v>0</v>
      </c>
      <c r="Z70">
        <v>2</v>
      </c>
      <c r="AA70" t="s">
        <v>6921</v>
      </c>
      <c r="AB70">
        <v>0</v>
      </c>
      <c r="AC70">
        <v>3</v>
      </c>
      <c r="AD70">
        <v>4.7</v>
      </c>
      <c r="AF70" t="s">
        <v>6952</v>
      </c>
      <c r="AI70">
        <v>0</v>
      </c>
      <c r="AJ70">
        <v>0</v>
      </c>
      <c r="AK70" t="s">
        <v>9806</v>
      </c>
      <c r="AL70" t="s">
        <v>9806</v>
      </c>
      <c r="AM70" t="s">
        <v>9923</v>
      </c>
    </row>
    <row r="71" spans="1:39">
      <c r="A71" t="s">
        <v>7024</v>
      </c>
      <c r="B71" t="s">
        <v>8215</v>
      </c>
      <c r="C71" t="s">
        <v>6168</v>
      </c>
      <c r="D71">
        <v>3</v>
      </c>
      <c r="E71" t="s">
        <v>6169</v>
      </c>
      <c r="F71">
        <v>8.52</v>
      </c>
      <c r="K71" t="s">
        <v>6590</v>
      </c>
      <c r="L71" t="s">
        <v>6591</v>
      </c>
      <c r="M71" t="s">
        <v>8289</v>
      </c>
      <c r="N71">
        <v>9</v>
      </c>
      <c r="O71" t="s">
        <v>8438</v>
      </c>
      <c r="P71" t="s">
        <v>8601</v>
      </c>
      <c r="Q71">
        <v>5</v>
      </c>
      <c r="R71">
        <v>3</v>
      </c>
      <c r="S71">
        <v>3.46</v>
      </c>
      <c r="T71">
        <v>3.51</v>
      </c>
      <c r="U71">
        <v>386.45</v>
      </c>
      <c r="V71">
        <v>78.51000000000001</v>
      </c>
      <c r="W71">
        <v>5.28</v>
      </c>
      <c r="X71">
        <v>8.800000000000001</v>
      </c>
      <c r="Y71">
        <v>2.05</v>
      </c>
      <c r="Z71">
        <v>4</v>
      </c>
      <c r="AA71" t="s">
        <v>6921</v>
      </c>
      <c r="AB71">
        <v>1</v>
      </c>
      <c r="AC71">
        <v>5</v>
      </c>
      <c r="AD71">
        <v>3.992738095238096</v>
      </c>
      <c r="AE71" t="s">
        <v>9784</v>
      </c>
      <c r="AF71" t="s">
        <v>6952</v>
      </c>
      <c r="AI71">
        <v>0</v>
      </c>
      <c r="AJ71">
        <v>0</v>
      </c>
      <c r="AK71" t="s">
        <v>9803</v>
      </c>
      <c r="AL71" t="s">
        <v>9803</v>
      </c>
      <c r="AM71" t="s">
        <v>9923</v>
      </c>
    </row>
    <row r="72" spans="1:39">
      <c r="A72" t="s">
        <v>6325</v>
      </c>
      <c r="B72" t="s">
        <v>8215</v>
      </c>
      <c r="C72" t="s">
        <v>6168</v>
      </c>
      <c r="D72">
        <v>3</v>
      </c>
      <c r="E72" t="s">
        <v>6169</v>
      </c>
      <c r="F72">
        <v>8.52</v>
      </c>
      <c r="K72" t="s">
        <v>6590</v>
      </c>
      <c r="L72" t="s">
        <v>6591</v>
      </c>
      <c r="M72" t="s">
        <v>8303</v>
      </c>
      <c r="N72">
        <v>9</v>
      </c>
      <c r="O72" t="s">
        <v>8452</v>
      </c>
      <c r="P72" t="s">
        <v>6686</v>
      </c>
      <c r="Q72">
        <v>2</v>
      </c>
      <c r="R72">
        <v>2</v>
      </c>
      <c r="S72">
        <v>4.14</v>
      </c>
      <c r="T72">
        <v>4.15</v>
      </c>
      <c r="U72">
        <v>272.39</v>
      </c>
      <c r="V72">
        <v>40.46</v>
      </c>
      <c r="W72">
        <v>3.61</v>
      </c>
      <c r="X72">
        <v>10.27</v>
      </c>
      <c r="Y72">
        <v>0</v>
      </c>
      <c r="Z72">
        <v>1</v>
      </c>
      <c r="AA72" t="s">
        <v>6921</v>
      </c>
      <c r="AB72">
        <v>0</v>
      </c>
      <c r="AC72">
        <v>0</v>
      </c>
      <c r="AD72">
        <v>3.925</v>
      </c>
      <c r="AE72" t="s">
        <v>6922</v>
      </c>
      <c r="AF72" t="s">
        <v>6952</v>
      </c>
      <c r="AG72" t="s">
        <v>6956</v>
      </c>
      <c r="AH72" t="s">
        <v>6962</v>
      </c>
      <c r="AI72">
        <v>4</v>
      </c>
      <c r="AJ72">
        <v>1</v>
      </c>
      <c r="AK72" t="s">
        <v>9819</v>
      </c>
      <c r="AL72" t="s">
        <v>9819</v>
      </c>
      <c r="AM72" t="s">
        <v>9923</v>
      </c>
    </row>
    <row r="73" spans="1:39">
      <c r="A73" t="s">
        <v>7066</v>
      </c>
      <c r="B73" t="s">
        <v>8215</v>
      </c>
      <c r="C73" t="s">
        <v>6168</v>
      </c>
      <c r="D73">
        <v>3</v>
      </c>
      <c r="E73" t="s">
        <v>6169</v>
      </c>
      <c r="F73">
        <v>8.52</v>
      </c>
      <c r="K73" t="s">
        <v>6590</v>
      </c>
      <c r="L73" t="s">
        <v>6591</v>
      </c>
      <c r="M73" t="s">
        <v>8292</v>
      </c>
      <c r="N73">
        <v>9</v>
      </c>
      <c r="O73" t="s">
        <v>8441</v>
      </c>
      <c r="P73" t="s">
        <v>8643</v>
      </c>
      <c r="Q73">
        <v>3</v>
      </c>
      <c r="R73">
        <v>2</v>
      </c>
      <c r="S73">
        <v>4.2</v>
      </c>
      <c r="T73">
        <v>4.23</v>
      </c>
      <c r="U73">
        <v>289.33</v>
      </c>
      <c r="V73">
        <v>52.82</v>
      </c>
      <c r="W73">
        <v>4.27</v>
      </c>
      <c r="X73">
        <v>8.960000000000001</v>
      </c>
      <c r="Y73">
        <v>3.79</v>
      </c>
      <c r="Z73">
        <v>3</v>
      </c>
      <c r="AA73" t="s">
        <v>6921</v>
      </c>
      <c r="AB73">
        <v>0</v>
      </c>
      <c r="AC73">
        <v>3</v>
      </c>
      <c r="AD73">
        <v>3.885</v>
      </c>
      <c r="AF73" t="s">
        <v>6952</v>
      </c>
      <c r="AI73">
        <v>0</v>
      </c>
      <c r="AJ73">
        <v>0</v>
      </c>
      <c r="AK73" t="s">
        <v>9815</v>
      </c>
      <c r="AL73" t="s">
        <v>9815</v>
      </c>
      <c r="AM73" t="s">
        <v>9923</v>
      </c>
    </row>
    <row r="74" spans="1:39">
      <c r="A74" t="s">
        <v>7067</v>
      </c>
      <c r="B74" t="s">
        <v>8215</v>
      </c>
      <c r="C74" t="s">
        <v>6168</v>
      </c>
      <c r="D74">
        <v>3</v>
      </c>
      <c r="E74" t="s">
        <v>6169</v>
      </c>
      <c r="F74">
        <v>8.52</v>
      </c>
      <c r="K74" t="s">
        <v>6590</v>
      </c>
      <c r="L74" t="s">
        <v>6591</v>
      </c>
      <c r="M74" t="s">
        <v>8291</v>
      </c>
      <c r="N74">
        <v>9</v>
      </c>
      <c r="O74" t="s">
        <v>8440</v>
      </c>
      <c r="P74" t="s">
        <v>8644</v>
      </c>
      <c r="Q74">
        <v>1</v>
      </c>
      <c r="R74">
        <v>2</v>
      </c>
      <c r="S74">
        <v>2.51</v>
      </c>
      <c r="T74">
        <v>5.31</v>
      </c>
      <c r="U74">
        <v>393.49</v>
      </c>
      <c r="V74">
        <v>53.09</v>
      </c>
      <c r="W74">
        <v>6.63</v>
      </c>
      <c r="X74">
        <v>4.54</v>
      </c>
      <c r="Y74">
        <v>0</v>
      </c>
      <c r="Z74">
        <v>4</v>
      </c>
      <c r="AA74" t="s">
        <v>6921</v>
      </c>
      <c r="AB74">
        <v>1</v>
      </c>
      <c r="AC74">
        <v>6</v>
      </c>
      <c r="AD74">
        <v>4.005785714285715</v>
      </c>
      <c r="AF74" t="s">
        <v>6953</v>
      </c>
      <c r="AI74">
        <v>0</v>
      </c>
      <c r="AJ74">
        <v>0</v>
      </c>
      <c r="AK74" t="s">
        <v>9814</v>
      </c>
      <c r="AL74" t="s">
        <v>9814</v>
      </c>
      <c r="AM74" t="s">
        <v>9923</v>
      </c>
    </row>
    <row r="75" spans="1:39">
      <c r="A75" t="s">
        <v>7068</v>
      </c>
      <c r="B75" t="s">
        <v>8215</v>
      </c>
      <c r="C75" t="s">
        <v>6168</v>
      </c>
      <c r="D75">
        <v>3</v>
      </c>
      <c r="E75" t="s">
        <v>6169</v>
      </c>
      <c r="F75">
        <v>8.52</v>
      </c>
      <c r="K75" t="s">
        <v>6590</v>
      </c>
      <c r="L75" t="s">
        <v>6591</v>
      </c>
      <c r="M75" t="s">
        <v>8291</v>
      </c>
      <c r="N75">
        <v>9</v>
      </c>
      <c r="O75" t="s">
        <v>8440</v>
      </c>
      <c r="P75" t="s">
        <v>8645</v>
      </c>
      <c r="Q75">
        <v>2</v>
      </c>
      <c r="R75">
        <v>2</v>
      </c>
      <c r="S75">
        <v>1.54</v>
      </c>
      <c r="T75">
        <v>4.37</v>
      </c>
      <c r="U75">
        <v>394.47</v>
      </c>
      <c r="V75">
        <v>65.98</v>
      </c>
      <c r="W75">
        <v>6.03</v>
      </c>
      <c r="X75">
        <v>4.52</v>
      </c>
      <c r="Y75">
        <v>1.47</v>
      </c>
      <c r="Z75">
        <v>4</v>
      </c>
      <c r="AA75" t="s">
        <v>6921</v>
      </c>
      <c r="AB75">
        <v>1</v>
      </c>
      <c r="AC75">
        <v>6</v>
      </c>
      <c r="AD75">
        <v>4.568785714285714</v>
      </c>
      <c r="AF75" t="s">
        <v>6953</v>
      </c>
      <c r="AI75">
        <v>0</v>
      </c>
      <c r="AJ75">
        <v>0</v>
      </c>
      <c r="AK75" t="s">
        <v>9814</v>
      </c>
      <c r="AL75" t="s">
        <v>9814</v>
      </c>
      <c r="AM75" t="s">
        <v>9923</v>
      </c>
    </row>
    <row r="76" spans="1:39">
      <c r="A76" t="s">
        <v>7069</v>
      </c>
      <c r="B76" t="s">
        <v>8215</v>
      </c>
      <c r="C76" t="s">
        <v>6168</v>
      </c>
      <c r="D76">
        <v>3</v>
      </c>
      <c r="E76" t="s">
        <v>6169</v>
      </c>
      <c r="F76">
        <v>8.52</v>
      </c>
      <c r="K76" t="s">
        <v>6590</v>
      </c>
      <c r="L76" t="s">
        <v>6591</v>
      </c>
      <c r="M76" t="s">
        <v>8291</v>
      </c>
      <c r="N76">
        <v>9</v>
      </c>
      <c r="O76" t="s">
        <v>8440</v>
      </c>
      <c r="P76" t="s">
        <v>8646</v>
      </c>
      <c r="Q76">
        <v>3</v>
      </c>
      <c r="R76">
        <v>2</v>
      </c>
      <c r="S76">
        <v>0.86</v>
      </c>
      <c r="T76">
        <v>3.71</v>
      </c>
      <c r="U76">
        <v>419.48</v>
      </c>
      <c r="V76">
        <v>89.77</v>
      </c>
      <c r="W76">
        <v>5.9</v>
      </c>
      <c r="X76">
        <v>4.5</v>
      </c>
      <c r="Y76">
        <v>1.23</v>
      </c>
      <c r="Z76">
        <v>4</v>
      </c>
      <c r="AA76" t="s">
        <v>6921</v>
      </c>
      <c r="AB76">
        <v>1</v>
      </c>
      <c r="AC76">
        <v>6</v>
      </c>
      <c r="AD76">
        <v>4.720142857142857</v>
      </c>
      <c r="AF76" t="s">
        <v>6953</v>
      </c>
      <c r="AI76">
        <v>0</v>
      </c>
      <c r="AJ76">
        <v>0</v>
      </c>
      <c r="AK76" t="s">
        <v>9814</v>
      </c>
      <c r="AL76" t="s">
        <v>9814</v>
      </c>
      <c r="AM76" t="s">
        <v>9923</v>
      </c>
    </row>
    <row r="77" spans="1:39">
      <c r="A77" t="s">
        <v>7070</v>
      </c>
      <c r="B77" t="s">
        <v>8215</v>
      </c>
      <c r="C77" t="s">
        <v>6168</v>
      </c>
      <c r="D77">
        <v>3.1</v>
      </c>
      <c r="E77" t="s">
        <v>6169</v>
      </c>
      <c r="F77">
        <v>8.51</v>
      </c>
      <c r="K77" t="s">
        <v>6590</v>
      </c>
      <c r="M77" t="s">
        <v>8281</v>
      </c>
      <c r="N77">
        <v>8</v>
      </c>
      <c r="O77" t="s">
        <v>8430</v>
      </c>
      <c r="P77" t="s">
        <v>8647</v>
      </c>
      <c r="Q77">
        <v>2</v>
      </c>
      <c r="R77">
        <v>2</v>
      </c>
      <c r="S77">
        <v>1.52</v>
      </c>
      <c r="T77">
        <v>1.52</v>
      </c>
      <c r="U77">
        <v>238.29</v>
      </c>
      <c r="V77">
        <v>40.46</v>
      </c>
      <c r="W77">
        <v>3.06</v>
      </c>
      <c r="X77">
        <v>9.76</v>
      </c>
      <c r="Y77">
        <v>0</v>
      </c>
      <c r="Z77">
        <v>2</v>
      </c>
      <c r="AA77" t="s">
        <v>6921</v>
      </c>
      <c r="AB77">
        <v>0</v>
      </c>
      <c r="AC77">
        <v>3</v>
      </c>
      <c r="AD77">
        <v>5.5</v>
      </c>
      <c r="AF77" t="s">
        <v>6952</v>
      </c>
      <c r="AI77">
        <v>0</v>
      </c>
      <c r="AJ77">
        <v>0</v>
      </c>
      <c r="AK77" t="s">
        <v>9806</v>
      </c>
      <c r="AL77" t="s">
        <v>9806</v>
      </c>
      <c r="AM77" t="s">
        <v>9923</v>
      </c>
    </row>
    <row r="78" spans="1:39">
      <c r="A78" t="s">
        <v>6325</v>
      </c>
      <c r="B78" t="s">
        <v>8215</v>
      </c>
      <c r="C78" t="s">
        <v>6168</v>
      </c>
      <c r="D78">
        <v>3.2</v>
      </c>
      <c r="E78" t="s">
        <v>6169</v>
      </c>
      <c r="F78">
        <v>8.49</v>
      </c>
      <c r="K78" t="s">
        <v>6590</v>
      </c>
      <c r="M78" t="s">
        <v>8304</v>
      </c>
      <c r="N78">
        <v>8</v>
      </c>
      <c r="O78" t="s">
        <v>8453</v>
      </c>
      <c r="P78" t="s">
        <v>6686</v>
      </c>
      <c r="Q78">
        <v>2</v>
      </c>
      <c r="R78">
        <v>2</v>
      </c>
      <c r="S78">
        <v>4.14</v>
      </c>
      <c r="T78">
        <v>4.15</v>
      </c>
      <c r="U78">
        <v>272.39</v>
      </c>
      <c r="V78">
        <v>40.46</v>
      </c>
      <c r="W78">
        <v>3.61</v>
      </c>
      <c r="X78">
        <v>10.27</v>
      </c>
      <c r="Y78">
        <v>0</v>
      </c>
      <c r="Z78">
        <v>1</v>
      </c>
      <c r="AA78" t="s">
        <v>6921</v>
      </c>
      <c r="AB78">
        <v>0</v>
      </c>
      <c r="AC78">
        <v>0</v>
      </c>
      <c r="AD78">
        <v>3.925</v>
      </c>
      <c r="AE78" t="s">
        <v>6922</v>
      </c>
      <c r="AF78" t="s">
        <v>6952</v>
      </c>
      <c r="AG78" t="s">
        <v>6956</v>
      </c>
      <c r="AH78" t="s">
        <v>6962</v>
      </c>
      <c r="AI78">
        <v>4</v>
      </c>
      <c r="AJ78">
        <v>1</v>
      </c>
      <c r="AK78" t="s">
        <v>9821</v>
      </c>
      <c r="AL78" t="s">
        <v>9821</v>
      </c>
      <c r="AM78" t="s">
        <v>9923</v>
      </c>
    </row>
    <row r="79" spans="1:39">
      <c r="A79" t="s">
        <v>7071</v>
      </c>
      <c r="B79" t="s">
        <v>8215</v>
      </c>
      <c r="C79" t="s">
        <v>6168</v>
      </c>
      <c r="D79">
        <v>3.4</v>
      </c>
      <c r="E79" t="s">
        <v>6169</v>
      </c>
      <c r="F79">
        <v>8.470000000000001</v>
      </c>
      <c r="K79" t="s">
        <v>6590</v>
      </c>
      <c r="L79" t="s">
        <v>6591</v>
      </c>
      <c r="M79" t="s">
        <v>8298</v>
      </c>
      <c r="N79">
        <v>9</v>
      </c>
      <c r="O79" t="s">
        <v>8447</v>
      </c>
      <c r="P79" t="s">
        <v>8648</v>
      </c>
      <c r="Q79">
        <v>3</v>
      </c>
      <c r="R79">
        <v>2</v>
      </c>
      <c r="S79">
        <v>1.77</v>
      </c>
      <c r="T79">
        <v>1.78</v>
      </c>
      <c r="U79">
        <v>239.27</v>
      </c>
      <c r="V79">
        <v>64.25</v>
      </c>
      <c r="W79">
        <v>2.95</v>
      </c>
      <c r="X79">
        <v>9.41</v>
      </c>
      <c r="Y79">
        <v>0</v>
      </c>
      <c r="Z79">
        <v>2</v>
      </c>
      <c r="AA79" t="s">
        <v>6921</v>
      </c>
      <c r="AB79">
        <v>0</v>
      </c>
      <c r="AC79">
        <v>3</v>
      </c>
      <c r="AD79">
        <v>5.5</v>
      </c>
      <c r="AE79" t="s">
        <v>9789</v>
      </c>
      <c r="AF79" t="s">
        <v>6952</v>
      </c>
      <c r="AI79">
        <v>0</v>
      </c>
      <c r="AJ79">
        <v>0</v>
      </c>
      <c r="AK79" t="s">
        <v>9819</v>
      </c>
      <c r="AL79" t="s">
        <v>9819</v>
      </c>
      <c r="AM79" t="s">
        <v>9923</v>
      </c>
    </row>
    <row r="80" spans="1:39">
      <c r="A80" t="s">
        <v>7072</v>
      </c>
      <c r="B80" t="s">
        <v>8215</v>
      </c>
      <c r="C80" t="s">
        <v>6168</v>
      </c>
      <c r="D80">
        <v>3.9</v>
      </c>
      <c r="E80" t="s">
        <v>6169</v>
      </c>
      <c r="F80">
        <v>8.41</v>
      </c>
      <c r="K80" t="s">
        <v>6590</v>
      </c>
      <c r="L80" t="s">
        <v>6591</v>
      </c>
      <c r="M80" t="s">
        <v>8282</v>
      </c>
      <c r="N80">
        <v>9</v>
      </c>
      <c r="O80" t="s">
        <v>8431</v>
      </c>
      <c r="P80" t="s">
        <v>8649</v>
      </c>
      <c r="Q80">
        <v>2</v>
      </c>
      <c r="R80">
        <v>2</v>
      </c>
      <c r="S80">
        <v>3.53</v>
      </c>
      <c r="T80">
        <v>3.53</v>
      </c>
      <c r="U80">
        <v>318.35</v>
      </c>
      <c r="V80">
        <v>40.46</v>
      </c>
      <c r="W80">
        <v>4.75</v>
      </c>
      <c r="X80">
        <v>9.93</v>
      </c>
      <c r="Y80">
        <v>0</v>
      </c>
      <c r="Z80">
        <v>3</v>
      </c>
      <c r="AA80" t="s">
        <v>6921</v>
      </c>
      <c r="AB80">
        <v>0</v>
      </c>
      <c r="AC80">
        <v>2</v>
      </c>
      <c r="AD80">
        <v>4.470000000000001</v>
      </c>
      <c r="AF80" t="s">
        <v>6952</v>
      </c>
      <c r="AI80">
        <v>0</v>
      </c>
      <c r="AJ80">
        <v>0</v>
      </c>
      <c r="AK80" t="s">
        <v>6991</v>
      </c>
      <c r="AL80" t="s">
        <v>6991</v>
      </c>
      <c r="AM80" t="s">
        <v>9923</v>
      </c>
    </row>
    <row r="81" spans="1:39">
      <c r="A81" t="s">
        <v>7073</v>
      </c>
      <c r="B81" t="s">
        <v>8215</v>
      </c>
      <c r="C81" t="s">
        <v>6168</v>
      </c>
      <c r="D81">
        <v>4</v>
      </c>
      <c r="E81" t="s">
        <v>6169</v>
      </c>
      <c r="F81">
        <v>8.4</v>
      </c>
      <c r="K81" t="s">
        <v>6590</v>
      </c>
      <c r="L81" t="s">
        <v>6591</v>
      </c>
      <c r="M81" t="s">
        <v>8292</v>
      </c>
      <c r="N81">
        <v>9</v>
      </c>
      <c r="O81" t="s">
        <v>8441</v>
      </c>
      <c r="P81" t="s">
        <v>8650</v>
      </c>
      <c r="Q81">
        <v>4</v>
      </c>
      <c r="R81">
        <v>3</v>
      </c>
      <c r="S81">
        <v>4.96</v>
      </c>
      <c r="T81">
        <v>5.12</v>
      </c>
      <c r="U81">
        <v>339.78</v>
      </c>
      <c r="V81">
        <v>73.05</v>
      </c>
      <c r="W81">
        <v>4.63</v>
      </c>
      <c r="X81">
        <v>8.32</v>
      </c>
      <c r="Y81">
        <v>2.43</v>
      </c>
      <c r="Z81">
        <v>3</v>
      </c>
      <c r="AA81" t="s">
        <v>6921</v>
      </c>
      <c r="AB81">
        <v>0</v>
      </c>
      <c r="AC81">
        <v>3</v>
      </c>
      <c r="AD81">
        <v>3.166666666666667</v>
      </c>
      <c r="AF81" t="s">
        <v>6952</v>
      </c>
      <c r="AI81">
        <v>0</v>
      </c>
      <c r="AJ81">
        <v>0</v>
      </c>
      <c r="AK81" t="s">
        <v>9815</v>
      </c>
      <c r="AL81" t="s">
        <v>9815</v>
      </c>
      <c r="AM81" t="s">
        <v>9923</v>
      </c>
    </row>
    <row r="82" spans="1:39">
      <c r="A82" t="s">
        <v>7074</v>
      </c>
      <c r="B82" t="s">
        <v>8215</v>
      </c>
      <c r="C82" t="s">
        <v>6168</v>
      </c>
      <c r="D82">
        <v>4</v>
      </c>
      <c r="E82" t="s">
        <v>6169</v>
      </c>
      <c r="F82">
        <v>8.4</v>
      </c>
      <c r="K82" t="s">
        <v>6590</v>
      </c>
      <c r="L82" t="s">
        <v>6591</v>
      </c>
      <c r="M82" t="s">
        <v>8280</v>
      </c>
      <c r="N82">
        <v>9</v>
      </c>
      <c r="O82" t="s">
        <v>8429</v>
      </c>
      <c r="P82" t="s">
        <v>8651</v>
      </c>
      <c r="Q82">
        <v>2</v>
      </c>
      <c r="R82">
        <v>1</v>
      </c>
      <c r="S82">
        <v>5.79</v>
      </c>
      <c r="T82">
        <v>5.79</v>
      </c>
      <c r="U82">
        <v>342.44</v>
      </c>
      <c r="V82">
        <v>29.46</v>
      </c>
      <c r="W82">
        <v>5.7</v>
      </c>
      <c r="X82">
        <v>10.22</v>
      </c>
      <c r="Y82">
        <v>0</v>
      </c>
      <c r="Z82">
        <v>3</v>
      </c>
      <c r="AA82" t="s">
        <v>6921</v>
      </c>
      <c r="AB82">
        <v>1</v>
      </c>
      <c r="AC82">
        <v>3</v>
      </c>
      <c r="AD82">
        <v>3.306333333333334</v>
      </c>
      <c r="AF82" t="s">
        <v>6952</v>
      </c>
      <c r="AI82">
        <v>0</v>
      </c>
      <c r="AJ82">
        <v>0</v>
      </c>
      <c r="AK82" t="s">
        <v>9805</v>
      </c>
      <c r="AL82" t="s">
        <v>9805</v>
      </c>
      <c r="AM82" t="s">
        <v>9923</v>
      </c>
    </row>
    <row r="83" spans="1:39">
      <c r="A83" t="s">
        <v>7075</v>
      </c>
      <c r="B83" t="s">
        <v>8215</v>
      </c>
      <c r="C83" t="s">
        <v>6168</v>
      </c>
      <c r="D83">
        <v>4</v>
      </c>
      <c r="E83" t="s">
        <v>6169</v>
      </c>
      <c r="F83">
        <v>8.4</v>
      </c>
      <c r="K83" t="s">
        <v>6590</v>
      </c>
      <c r="L83" t="s">
        <v>6591</v>
      </c>
      <c r="M83" t="s">
        <v>8291</v>
      </c>
      <c r="N83">
        <v>9</v>
      </c>
      <c r="O83" t="s">
        <v>8440</v>
      </c>
      <c r="P83" t="s">
        <v>8652</v>
      </c>
      <c r="Q83">
        <v>3</v>
      </c>
      <c r="R83">
        <v>2</v>
      </c>
      <c r="S83">
        <v>2.03</v>
      </c>
      <c r="T83">
        <v>4.92</v>
      </c>
      <c r="U83">
        <v>424.5</v>
      </c>
      <c r="V83">
        <v>75.20999999999999</v>
      </c>
      <c r="W83">
        <v>6.04</v>
      </c>
      <c r="X83">
        <v>4.46</v>
      </c>
      <c r="Y83">
        <v>1.47</v>
      </c>
      <c r="Z83">
        <v>4</v>
      </c>
      <c r="AA83" t="s">
        <v>6921</v>
      </c>
      <c r="AB83">
        <v>1</v>
      </c>
      <c r="AC83">
        <v>7</v>
      </c>
      <c r="AD83">
        <v>4.064285714285715</v>
      </c>
      <c r="AF83" t="s">
        <v>6953</v>
      </c>
      <c r="AI83">
        <v>0</v>
      </c>
      <c r="AJ83">
        <v>0</v>
      </c>
      <c r="AK83" t="s">
        <v>9814</v>
      </c>
      <c r="AL83" t="s">
        <v>9814</v>
      </c>
      <c r="AM83" t="s">
        <v>9923</v>
      </c>
    </row>
    <row r="84" spans="1:39">
      <c r="A84" t="s">
        <v>7076</v>
      </c>
      <c r="B84" t="s">
        <v>8215</v>
      </c>
      <c r="C84" t="s">
        <v>6168</v>
      </c>
      <c r="D84">
        <v>4</v>
      </c>
      <c r="E84" t="s">
        <v>6169</v>
      </c>
      <c r="F84">
        <v>8.4</v>
      </c>
      <c r="K84" t="s">
        <v>6590</v>
      </c>
      <c r="L84" t="s">
        <v>6591</v>
      </c>
      <c r="M84" t="s">
        <v>8291</v>
      </c>
      <c r="N84">
        <v>9</v>
      </c>
      <c r="O84" t="s">
        <v>8440</v>
      </c>
      <c r="P84" t="s">
        <v>8653</v>
      </c>
      <c r="Q84">
        <v>3</v>
      </c>
      <c r="R84">
        <v>2</v>
      </c>
      <c r="S84">
        <v>1.93</v>
      </c>
      <c r="T84">
        <v>4.76</v>
      </c>
      <c r="U84">
        <v>424.5</v>
      </c>
      <c r="V84">
        <v>75.20999999999999</v>
      </c>
      <c r="W84">
        <v>6.04</v>
      </c>
      <c r="X84">
        <v>4.52</v>
      </c>
      <c r="Y84">
        <v>1.48</v>
      </c>
      <c r="Z84">
        <v>4</v>
      </c>
      <c r="AA84" t="s">
        <v>6921</v>
      </c>
      <c r="AB84">
        <v>1</v>
      </c>
      <c r="AC84">
        <v>7</v>
      </c>
      <c r="AD84">
        <v>4.159285714285715</v>
      </c>
      <c r="AF84" t="s">
        <v>6953</v>
      </c>
      <c r="AI84">
        <v>0</v>
      </c>
      <c r="AJ84">
        <v>0</v>
      </c>
      <c r="AK84" t="s">
        <v>9814</v>
      </c>
      <c r="AL84" t="s">
        <v>9814</v>
      </c>
      <c r="AM84" t="s">
        <v>9923</v>
      </c>
    </row>
    <row r="85" spans="1:39">
      <c r="A85" t="s">
        <v>7077</v>
      </c>
      <c r="B85" t="s">
        <v>8215</v>
      </c>
      <c r="C85" t="s">
        <v>6168</v>
      </c>
      <c r="D85">
        <v>4.3</v>
      </c>
      <c r="E85" t="s">
        <v>6169</v>
      </c>
      <c r="F85">
        <v>8.369999999999999</v>
      </c>
      <c r="K85" t="s">
        <v>6590</v>
      </c>
      <c r="L85" t="s">
        <v>6591</v>
      </c>
      <c r="M85" t="s">
        <v>8282</v>
      </c>
      <c r="N85">
        <v>9</v>
      </c>
      <c r="O85" t="s">
        <v>8431</v>
      </c>
      <c r="P85" t="s">
        <v>8654</v>
      </c>
      <c r="Q85">
        <v>2</v>
      </c>
      <c r="R85">
        <v>2</v>
      </c>
      <c r="S85">
        <v>3.88</v>
      </c>
      <c r="T85">
        <v>3.88</v>
      </c>
      <c r="U85">
        <v>300.36</v>
      </c>
      <c r="V85">
        <v>40.46</v>
      </c>
      <c r="W85">
        <v>4.61</v>
      </c>
      <c r="X85">
        <v>10.02</v>
      </c>
      <c r="Y85">
        <v>0</v>
      </c>
      <c r="Z85">
        <v>3</v>
      </c>
      <c r="AA85" t="s">
        <v>6921</v>
      </c>
      <c r="AB85">
        <v>0</v>
      </c>
      <c r="AC85">
        <v>2</v>
      </c>
      <c r="AD85">
        <v>4.12</v>
      </c>
      <c r="AF85" t="s">
        <v>6952</v>
      </c>
      <c r="AI85">
        <v>0</v>
      </c>
      <c r="AJ85">
        <v>0</v>
      </c>
      <c r="AK85" t="s">
        <v>6991</v>
      </c>
      <c r="AL85" t="s">
        <v>6991</v>
      </c>
      <c r="AM85" t="s">
        <v>9923</v>
      </c>
    </row>
    <row r="86" spans="1:39">
      <c r="A86" t="s">
        <v>7078</v>
      </c>
      <c r="B86" t="s">
        <v>8215</v>
      </c>
      <c r="C86" t="s">
        <v>6168</v>
      </c>
      <c r="D86">
        <v>5</v>
      </c>
      <c r="E86" t="s">
        <v>6169</v>
      </c>
      <c r="F86">
        <v>8.300000000000001</v>
      </c>
      <c r="K86" t="s">
        <v>6590</v>
      </c>
      <c r="L86" t="s">
        <v>6591</v>
      </c>
      <c r="M86" t="s">
        <v>8292</v>
      </c>
      <c r="N86">
        <v>9</v>
      </c>
      <c r="O86" t="s">
        <v>8441</v>
      </c>
      <c r="P86" t="s">
        <v>8655</v>
      </c>
      <c r="Q86">
        <v>3</v>
      </c>
      <c r="R86">
        <v>2</v>
      </c>
      <c r="S86">
        <v>4.5</v>
      </c>
      <c r="T86">
        <v>4.53</v>
      </c>
      <c r="U86">
        <v>303.36</v>
      </c>
      <c r="V86">
        <v>52.82</v>
      </c>
      <c r="W86">
        <v>4.58</v>
      </c>
      <c r="X86">
        <v>9.01</v>
      </c>
      <c r="Y86">
        <v>3.89</v>
      </c>
      <c r="Z86">
        <v>3</v>
      </c>
      <c r="AA86" t="s">
        <v>6921</v>
      </c>
      <c r="AB86">
        <v>0</v>
      </c>
      <c r="AC86">
        <v>3</v>
      </c>
      <c r="AD86">
        <v>3.735</v>
      </c>
      <c r="AF86" t="s">
        <v>6952</v>
      </c>
      <c r="AI86">
        <v>0</v>
      </c>
      <c r="AJ86">
        <v>0</v>
      </c>
      <c r="AK86" t="s">
        <v>9815</v>
      </c>
      <c r="AL86" t="s">
        <v>9815</v>
      </c>
      <c r="AM86" t="s">
        <v>9923</v>
      </c>
    </row>
    <row r="87" spans="1:39">
      <c r="A87" t="s">
        <v>7079</v>
      </c>
      <c r="B87" t="s">
        <v>8215</v>
      </c>
      <c r="C87" t="s">
        <v>6168</v>
      </c>
      <c r="D87">
        <v>5.2</v>
      </c>
      <c r="E87" t="s">
        <v>6169</v>
      </c>
      <c r="F87">
        <v>8.279999999999999</v>
      </c>
      <c r="K87" t="s">
        <v>6590</v>
      </c>
      <c r="M87" t="s">
        <v>8281</v>
      </c>
      <c r="N87">
        <v>8</v>
      </c>
      <c r="O87" t="s">
        <v>8430</v>
      </c>
      <c r="P87" t="s">
        <v>8656</v>
      </c>
      <c r="Q87">
        <v>3</v>
      </c>
      <c r="R87">
        <v>2</v>
      </c>
      <c r="S87">
        <v>2.18</v>
      </c>
      <c r="T87">
        <v>2.19</v>
      </c>
      <c r="U87">
        <v>253.3</v>
      </c>
      <c r="V87">
        <v>64.25</v>
      </c>
      <c r="W87">
        <v>3.51</v>
      </c>
      <c r="X87">
        <v>9.390000000000001</v>
      </c>
      <c r="Y87">
        <v>0</v>
      </c>
      <c r="Z87">
        <v>2</v>
      </c>
      <c r="AA87" t="s">
        <v>6921</v>
      </c>
      <c r="AB87">
        <v>0</v>
      </c>
      <c r="AC87">
        <v>3</v>
      </c>
      <c r="AD87">
        <v>5.41</v>
      </c>
      <c r="AF87" t="s">
        <v>6952</v>
      </c>
      <c r="AI87">
        <v>0</v>
      </c>
      <c r="AJ87">
        <v>0</v>
      </c>
      <c r="AK87" t="s">
        <v>9806</v>
      </c>
      <c r="AL87" t="s">
        <v>9806</v>
      </c>
      <c r="AM87" t="s">
        <v>9923</v>
      </c>
    </row>
    <row r="88" spans="1:39">
      <c r="A88" t="s">
        <v>7080</v>
      </c>
      <c r="B88" t="s">
        <v>8215</v>
      </c>
      <c r="C88" t="s">
        <v>6168</v>
      </c>
      <c r="D88">
        <v>5.2</v>
      </c>
      <c r="E88" t="s">
        <v>6169</v>
      </c>
      <c r="F88">
        <v>8.279999999999999</v>
      </c>
      <c r="K88" t="s">
        <v>6590</v>
      </c>
      <c r="L88" t="s">
        <v>6591</v>
      </c>
      <c r="M88" t="s">
        <v>8295</v>
      </c>
      <c r="N88">
        <v>9</v>
      </c>
      <c r="O88" t="s">
        <v>8444</v>
      </c>
      <c r="P88" t="s">
        <v>8657</v>
      </c>
      <c r="Q88">
        <v>3</v>
      </c>
      <c r="R88">
        <v>1</v>
      </c>
      <c r="S88">
        <v>5.65</v>
      </c>
      <c r="T88">
        <v>5.67</v>
      </c>
      <c r="U88">
        <v>416.39</v>
      </c>
      <c r="V88">
        <v>37.3</v>
      </c>
      <c r="W88">
        <v>6.66</v>
      </c>
      <c r="X88">
        <v>8.66</v>
      </c>
      <c r="Y88">
        <v>0</v>
      </c>
      <c r="Z88">
        <v>4</v>
      </c>
      <c r="AA88" t="s">
        <v>6921</v>
      </c>
      <c r="AB88">
        <v>1</v>
      </c>
      <c r="AC88">
        <v>3</v>
      </c>
      <c r="AD88">
        <v>3.295547619047619</v>
      </c>
      <c r="AF88" t="s">
        <v>6952</v>
      </c>
      <c r="AI88">
        <v>0</v>
      </c>
      <c r="AJ88">
        <v>0</v>
      </c>
      <c r="AK88" t="s">
        <v>9817</v>
      </c>
      <c r="AL88" t="s">
        <v>9817</v>
      </c>
      <c r="AM88" t="s">
        <v>9923</v>
      </c>
    </row>
    <row r="89" spans="1:39">
      <c r="A89" t="s">
        <v>7081</v>
      </c>
      <c r="B89" t="s">
        <v>8215</v>
      </c>
      <c r="C89" t="s">
        <v>6168</v>
      </c>
      <c r="D89">
        <v>5.3</v>
      </c>
      <c r="E89" t="s">
        <v>6169</v>
      </c>
      <c r="F89">
        <v>8.279999999999999</v>
      </c>
      <c r="K89" t="s">
        <v>6590</v>
      </c>
      <c r="L89" t="s">
        <v>6591</v>
      </c>
      <c r="M89" t="s">
        <v>8295</v>
      </c>
      <c r="N89">
        <v>9</v>
      </c>
      <c r="O89" t="s">
        <v>8444</v>
      </c>
      <c r="P89" t="s">
        <v>8658</v>
      </c>
      <c r="Q89">
        <v>3</v>
      </c>
      <c r="R89">
        <v>1</v>
      </c>
      <c r="S89">
        <v>5.71</v>
      </c>
      <c r="T89">
        <v>5.73</v>
      </c>
      <c r="U89">
        <v>372.42</v>
      </c>
      <c r="V89">
        <v>37.3</v>
      </c>
      <c r="W89">
        <v>5.63</v>
      </c>
      <c r="X89">
        <v>8.69</v>
      </c>
      <c r="Y89">
        <v>0</v>
      </c>
      <c r="Z89">
        <v>4</v>
      </c>
      <c r="AA89" t="s">
        <v>6921</v>
      </c>
      <c r="AB89">
        <v>1</v>
      </c>
      <c r="AC89">
        <v>3</v>
      </c>
      <c r="AD89">
        <v>3.609619047619047</v>
      </c>
      <c r="AF89" t="s">
        <v>6952</v>
      </c>
      <c r="AI89">
        <v>0</v>
      </c>
      <c r="AJ89">
        <v>0</v>
      </c>
      <c r="AK89" t="s">
        <v>9817</v>
      </c>
      <c r="AL89" t="s">
        <v>9817</v>
      </c>
      <c r="AM89" t="s">
        <v>9923</v>
      </c>
    </row>
    <row r="90" spans="1:39">
      <c r="A90" t="s">
        <v>7081</v>
      </c>
      <c r="B90" t="s">
        <v>8215</v>
      </c>
      <c r="C90" t="s">
        <v>6168</v>
      </c>
      <c r="D90">
        <v>5.3</v>
      </c>
      <c r="E90" t="s">
        <v>6169</v>
      </c>
      <c r="F90">
        <v>8.279999999999999</v>
      </c>
      <c r="K90" t="s">
        <v>6590</v>
      </c>
      <c r="L90" t="s">
        <v>6591</v>
      </c>
      <c r="M90" t="s">
        <v>8299</v>
      </c>
      <c r="N90">
        <v>9</v>
      </c>
      <c r="O90" t="s">
        <v>8448</v>
      </c>
      <c r="P90" t="s">
        <v>8658</v>
      </c>
      <c r="Q90">
        <v>3</v>
      </c>
      <c r="R90">
        <v>1</v>
      </c>
      <c r="S90">
        <v>5.71</v>
      </c>
      <c r="T90">
        <v>5.73</v>
      </c>
      <c r="U90">
        <v>372.42</v>
      </c>
      <c r="V90">
        <v>37.3</v>
      </c>
      <c r="W90">
        <v>5.63</v>
      </c>
      <c r="X90">
        <v>8.69</v>
      </c>
      <c r="Y90">
        <v>0</v>
      </c>
      <c r="Z90">
        <v>4</v>
      </c>
      <c r="AA90" t="s">
        <v>6921</v>
      </c>
      <c r="AB90">
        <v>1</v>
      </c>
      <c r="AC90">
        <v>3</v>
      </c>
      <c r="AD90">
        <v>3.609619047619047</v>
      </c>
      <c r="AF90" t="s">
        <v>6952</v>
      </c>
      <c r="AI90">
        <v>0</v>
      </c>
      <c r="AJ90">
        <v>0</v>
      </c>
      <c r="AK90" t="s">
        <v>9817</v>
      </c>
      <c r="AL90" t="s">
        <v>9817</v>
      </c>
      <c r="AM90" t="s">
        <v>9923</v>
      </c>
    </row>
    <row r="91" spans="1:39">
      <c r="A91" t="s">
        <v>6325</v>
      </c>
      <c r="B91" t="s">
        <v>8215</v>
      </c>
      <c r="C91" t="s">
        <v>6168</v>
      </c>
      <c r="D91">
        <v>5.7</v>
      </c>
      <c r="E91" t="s">
        <v>6169</v>
      </c>
      <c r="F91">
        <v>8.24</v>
      </c>
      <c r="K91" t="s">
        <v>6590</v>
      </c>
      <c r="L91" t="s">
        <v>6591</v>
      </c>
      <c r="M91" t="s">
        <v>8305</v>
      </c>
      <c r="N91">
        <v>9</v>
      </c>
      <c r="O91" t="s">
        <v>8454</v>
      </c>
      <c r="P91" t="s">
        <v>6686</v>
      </c>
      <c r="Q91">
        <v>2</v>
      </c>
      <c r="R91">
        <v>2</v>
      </c>
      <c r="S91">
        <v>4.14</v>
      </c>
      <c r="T91">
        <v>4.15</v>
      </c>
      <c r="U91">
        <v>272.39</v>
      </c>
      <c r="V91">
        <v>40.46</v>
      </c>
      <c r="W91">
        <v>3.61</v>
      </c>
      <c r="X91">
        <v>10.27</v>
      </c>
      <c r="Y91">
        <v>0</v>
      </c>
      <c r="Z91">
        <v>1</v>
      </c>
      <c r="AA91" t="s">
        <v>6921</v>
      </c>
      <c r="AB91">
        <v>0</v>
      </c>
      <c r="AC91">
        <v>0</v>
      </c>
      <c r="AD91">
        <v>3.925</v>
      </c>
      <c r="AE91" t="s">
        <v>6922</v>
      </c>
      <c r="AF91" t="s">
        <v>6952</v>
      </c>
      <c r="AG91" t="s">
        <v>6956</v>
      </c>
      <c r="AH91" t="s">
        <v>6962</v>
      </c>
      <c r="AI91">
        <v>4</v>
      </c>
      <c r="AJ91">
        <v>1</v>
      </c>
      <c r="AK91" t="s">
        <v>9822</v>
      </c>
      <c r="AL91" t="s">
        <v>9822</v>
      </c>
      <c r="AM91" t="s">
        <v>9923</v>
      </c>
    </row>
    <row r="92" spans="1:39">
      <c r="A92" t="s">
        <v>7082</v>
      </c>
      <c r="B92" t="s">
        <v>8215</v>
      </c>
      <c r="C92" t="s">
        <v>6168</v>
      </c>
      <c r="D92">
        <v>6</v>
      </c>
      <c r="E92" t="s">
        <v>6169</v>
      </c>
      <c r="F92">
        <v>8.220000000000001</v>
      </c>
      <c r="K92" t="s">
        <v>6590</v>
      </c>
      <c r="L92" t="s">
        <v>6591</v>
      </c>
      <c r="M92" t="s">
        <v>8291</v>
      </c>
      <c r="N92">
        <v>9</v>
      </c>
      <c r="O92" t="s">
        <v>8440</v>
      </c>
      <c r="P92" t="s">
        <v>8659</v>
      </c>
      <c r="Q92">
        <v>2</v>
      </c>
      <c r="R92">
        <v>2</v>
      </c>
      <c r="S92">
        <v>1.16</v>
      </c>
      <c r="T92">
        <v>3.99</v>
      </c>
      <c r="U92">
        <v>394.47</v>
      </c>
      <c r="V92">
        <v>65.98</v>
      </c>
      <c r="W92">
        <v>6.03</v>
      </c>
      <c r="X92">
        <v>4.52</v>
      </c>
      <c r="Y92">
        <v>1.67</v>
      </c>
      <c r="Z92">
        <v>4</v>
      </c>
      <c r="AA92" t="s">
        <v>6921</v>
      </c>
      <c r="AB92">
        <v>1</v>
      </c>
      <c r="AC92">
        <v>6</v>
      </c>
      <c r="AD92">
        <v>4.758785714285714</v>
      </c>
      <c r="AF92" t="s">
        <v>6953</v>
      </c>
      <c r="AI92">
        <v>0</v>
      </c>
      <c r="AJ92">
        <v>0</v>
      </c>
      <c r="AK92" t="s">
        <v>9814</v>
      </c>
      <c r="AL92" t="s">
        <v>9814</v>
      </c>
      <c r="AM92" t="s">
        <v>9923</v>
      </c>
    </row>
    <row r="93" spans="1:39">
      <c r="A93" t="s">
        <v>7083</v>
      </c>
      <c r="B93" t="s">
        <v>8215</v>
      </c>
      <c r="C93" t="s">
        <v>6168</v>
      </c>
      <c r="D93">
        <v>6</v>
      </c>
      <c r="E93" t="s">
        <v>6169</v>
      </c>
      <c r="F93">
        <v>8.220000000000001</v>
      </c>
      <c r="K93" t="s">
        <v>6590</v>
      </c>
      <c r="L93" t="s">
        <v>6591</v>
      </c>
      <c r="M93" t="s">
        <v>8291</v>
      </c>
      <c r="N93">
        <v>9</v>
      </c>
      <c r="O93" t="s">
        <v>8440</v>
      </c>
      <c r="P93" t="s">
        <v>8660</v>
      </c>
      <c r="Q93">
        <v>2</v>
      </c>
      <c r="R93">
        <v>2</v>
      </c>
      <c r="S93">
        <v>2.13</v>
      </c>
      <c r="T93">
        <v>4.91</v>
      </c>
      <c r="U93">
        <v>408.5</v>
      </c>
      <c r="V93">
        <v>65.98</v>
      </c>
      <c r="W93">
        <v>6.34</v>
      </c>
      <c r="X93">
        <v>4.57</v>
      </c>
      <c r="Y93">
        <v>1.47</v>
      </c>
      <c r="Z93">
        <v>4</v>
      </c>
      <c r="AA93" t="s">
        <v>6921</v>
      </c>
      <c r="AB93">
        <v>1</v>
      </c>
      <c r="AC93">
        <v>6</v>
      </c>
      <c r="AD93">
        <v>4.133571428571429</v>
      </c>
      <c r="AF93" t="s">
        <v>6953</v>
      </c>
      <c r="AI93">
        <v>0</v>
      </c>
      <c r="AJ93">
        <v>0</v>
      </c>
      <c r="AK93" t="s">
        <v>9814</v>
      </c>
      <c r="AL93" t="s">
        <v>9814</v>
      </c>
      <c r="AM93" t="s">
        <v>9923</v>
      </c>
    </row>
    <row r="94" spans="1:39">
      <c r="A94" t="s">
        <v>7084</v>
      </c>
      <c r="B94" t="s">
        <v>8215</v>
      </c>
      <c r="C94" t="s">
        <v>6168</v>
      </c>
      <c r="D94">
        <v>6.2</v>
      </c>
      <c r="E94" t="s">
        <v>6169</v>
      </c>
      <c r="F94">
        <v>8.210000000000001</v>
      </c>
      <c r="K94" t="s">
        <v>6590</v>
      </c>
      <c r="L94" t="s">
        <v>6591</v>
      </c>
      <c r="M94" t="s">
        <v>8298</v>
      </c>
      <c r="N94">
        <v>9</v>
      </c>
      <c r="O94" t="s">
        <v>8447</v>
      </c>
      <c r="P94" t="s">
        <v>8661</v>
      </c>
      <c r="Q94">
        <v>3</v>
      </c>
      <c r="R94">
        <v>2</v>
      </c>
      <c r="S94">
        <v>1.77</v>
      </c>
      <c r="T94">
        <v>1.78</v>
      </c>
      <c r="U94">
        <v>239.27</v>
      </c>
      <c r="V94">
        <v>64.25</v>
      </c>
      <c r="W94">
        <v>2.95</v>
      </c>
      <c r="X94">
        <v>9.41</v>
      </c>
      <c r="Y94">
        <v>0</v>
      </c>
      <c r="Z94">
        <v>2</v>
      </c>
      <c r="AA94" t="s">
        <v>6921</v>
      </c>
      <c r="AB94">
        <v>0</v>
      </c>
      <c r="AC94">
        <v>3</v>
      </c>
      <c r="AD94">
        <v>5.5</v>
      </c>
      <c r="AF94" t="s">
        <v>6952</v>
      </c>
      <c r="AI94">
        <v>0</v>
      </c>
      <c r="AJ94">
        <v>0</v>
      </c>
      <c r="AK94" t="s">
        <v>9819</v>
      </c>
      <c r="AL94" t="s">
        <v>9819</v>
      </c>
      <c r="AM94" t="s">
        <v>9923</v>
      </c>
    </row>
    <row r="95" spans="1:39">
      <c r="A95" t="s">
        <v>7085</v>
      </c>
      <c r="B95" t="s">
        <v>8215</v>
      </c>
      <c r="C95" t="s">
        <v>6168</v>
      </c>
      <c r="D95">
        <v>6.2</v>
      </c>
      <c r="E95" t="s">
        <v>6169</v>
      </c>
      <c r="F95">
        <v>8.210000000000001</v>
      </c>
      <c r="K95" t="s">
        <v>6590</v>
      </c>
      <c r="L95" t="s">
        <v>6591</v>
      </c>
      <c r="M95" t="s">
        <v>8295</v>
      </c>
      <c r="N95">
        <v>9</v>
      </c>
      <c r="O95" t="s">
        <v>8444</v>
      </c>
      <c r="P95" t="s">
        <v>8662</v>
      </c>
      <c r="Q95">
        <v>4</v>
      </c>
      <c r="R95">
        <v>2</v>
      </c>
      <c r="S95">
        <v>4.9</v>
      </c>
      <c r="T95">
        <v>4.91</v>
      </c>
      <c r="U95">
        <v>352.39</v>
      </c>
      <c r="V95">
        <v>49.69</v>
      </c>
      <c r="W95">
        <v>5.91</v>
      </c>
      <c r="X95">
        <v>9.07</v>
      </c>
      <c r="Y95">
        <v>0</v>
      </c>
      <c r="Z95">
        <v>4</v>
      </c>
      <c r="AA95" t="s">
        <v>6921</v>
      </c>
      <c r="AB95">
        <v>1</v>
      </c>
      <c r="AC95">
        <v>3</v>
      </c>
      <c r="AD95">
        <v>3.545</v>
      </c>
      <c r="AF95" t="s">
        <v>6952</v>
      </c>
      <c r="AI95">
        <v>0</v>
      </c>
      <c r="AJ95">
        <v>0</v>
      </c>
      <c r="AK95" t="s">
        <v>9817</v>
      </c>
      <c r="AL95" t="s">
        <v>9817</v>
      </c>
      <c r="AM95" t="s">
        <v>9923</v>
      </c>
    </row>
    <row r="96" spans="1:39">
      <c r="A96" t="s">
        <v>7086</v>
      </c>
      <c r="B96" t="s">
        <v>8215</v>
      </c>
      <c r="C96" t="s">
        <v>6168</v>
      </c>
      <c r="D96">
        <v>6.5</v>
      </c>
      <c r="E96" t="s">
        <v>6169</v>
      </c>
      <c r="F96">
        <v>8.19</v>
      </c>
      <c r="K96" t="s">
        <v>6590</v>
      </c>
      <c r="L96" t="s">
        <v>6591</v>
      </c>
      <c r="M96" t="s">
        <v>8293</v>
      </c>
      <c r="N96">
        <v>9</v>
      </c>
      <c r="O96" t="s">
        <v>8442</v>
      </c>
      <c r="P96" t="s">
        <v>8663</v>
      </c>
      <c r="Q96">
        <v>2</v>
      </c>
      <c r="R96">
        <v>2</v>
      </c>
      <c r="S96">
        <v>3.71</v>
      </c>
      <c r="T96">
        <v>3.71</v>
      </c>
      <c r="U96">
        <v>228.29</v>
      </c>
      <c r="V96">
        <v>40.46</v>
      </c>
      <c r="W96">
        <v>3.44</v>
      </c>
      <c r="X96">
        <v>10.12</v>
      </c>
      <c r="Y96">
        <v>0</v>
      </c>
      <c r="Z96">
        <v>2</v>
      </c>
      <c r="AA96" t="s">
        <v>6921</v>
      </c>
      <c r="AB96">
        <v>0</v>
      </c>
      <c r="AC96">
        <v>3</v>
      </c>
      <c r="AD96">
        <v>4.29</v>
      </c>
      <c r="AF96" t="s">
        <v>6952</v>
      </c>
      <c r="AI96">
        <v>0</v>
      </c>
      <c r="AJ96">
        <v>0</v>
      </c>
      <c r="AK96" t="s">
        <v>9816</v>
      </c>
      <c r="AL96" t="s">
        <v>9816</v>
      </c>
      <c r="AM96" t="s">
        <v>9923</v>
      </c>
    </row>
    <row r="97" spans="1:39">
      <c r="A97" t="s">
        <v>7087</v>
      </c>
      <c r="B97" t="s">
        <v>8215</v>
      </c>
      <c r="C97" t="s">
        <v>6168</v>
      </c>
      <c r="D97">
        <v>6.7</v>
      </c>
      <c r="E97" t="s">
        <v>6169</v>
      </c>
      <c r="F97">
        <v>8.17</v>
      </c>
      <c r="K97" t="s">
        <v>6590</v>
      </c>
      <c r="M97" t="s">
        <v>8281</v>
      </c>
      <c r="N97">
        <v>8</v>
      </c>
      <c r="O97" t="s">
        <v>8430</v>
      </c>
      <c r="P97" t="s">
        <v>8664</v>
      </c>
      <c r="Q97">
        <v>3</v>
      </c>
      <c r="R97">
        <v>2</v>
      </c>
      <c r="S97">
        <v>2.19</v>
      </c>
      <c r="T97">
        <v>2.2</v>
      </c>
      <c r="U97">
        <v>253.3</v>
      </c>
      <c r="V97">
        <v>64.25</v>
      </c>
      <c r="W97">
        <v>3.26</v>
      </c>
      <c r="X97">
        <v>9.390000000000001</v>
      </c>
      <c r="Y97">
        <v>0</v>
      </c>
      <c r="Z97">
        <v>2</v>
      </c>
      <c r="AA97" t="s">
        <v>6921</v>
      </c>
      <c r="AB97">
        <v>0</v>
      </c>
      <c r="AC97">
        <v>3</v>
      </c>
      <c r="AD97">
        <v>5.405</v>
      </c>
      <c r="AF97" t="s">
        <v>6952</v>
      </c>
      <c r="AI97">
        <v>0</v>
      </c>
      <c r="AJ97">
        <v>0</v>
      </c>
      <c r="AK97" t="s">
        <v>9806</v>
      </c>
      <c r="AL97" t="s">
        <v>9806</v>
      </c>
      <c r="AM97" t="s">
        <v>9923</v>
      </c>
    </row>
    <row r="98" spans="1:39">
      <c r="A98" t="s">
        <v>7088</v>
      </c>
      <c r="B98" t="s">
        <v>8215</v>
      </c>
      <c r="C98" t="s">
        <v>6168</v>
      </c>
      <c r="D98">
        <v>6.7</v>
      </c>
      <c r="E98" t="s">
        <v>6169</v>
      </c>
      <c r="F98">
        <v>8.17</v>
      </c>
      <c r="K98" t="s">
        <v>6590</v>
      </c>
      <c r="L98" t="s">
        <v>6591</v>
      </c>
      <c r="M98" t="s">
        <v>8282</v>
      </c>
      <c r="N98">
        <v>9</v>
      </c>
      <c r="O98" t="s">
        <v>8431</v>
      </c>
      <c r="P98" t="s">
        <v>8665</v>
      </c>
      <c r="Q98">
        <v>3</v>
      </c>
      <c r="R98">
        <v>3</v>
      </c>
      <c r="S98">
        <v>2.85</v>
      </c>
      <c r="T98">
        <v>2.85</v>
      </c>
      <c r="U98">
        <v>315.37</v>
      </c>
      <c r="V98">
        <v>66.48</v>
      </c>
      <c r="W98">
        <v>4.2</v>
      </c>
      <c r="X98">
        <v>10.12</v>
      </c>
      <c r="Y98">
        <v>4.9</v>
      </c>
      <c r="Z98">
        <v>3</v>
      </c>
      <c r="AA98" t="s">
        <v>6921</v>
      </c>
      <c r="AB98">
        <v>0</v>
      </c>
      <c r="AC98">
        <v>2</v>
      </c>
      <c r="AD98">
        <v>4.741666666666667</v>
      </c>
      <c r="AF98" t="s">
        <v>6952</v>
      </c>
      <c r="AI98">
        <v>0</v>
      </c>
      <c r="AJ98">
        <v>0</v>
      </c>
      <c r="AK98" t="s">
        <v>6991</v>
      </c>
      <c r="AL98" t="s">
        <v>6991</v>
      </c>
      <c r="AM98" t="s">
        <v>9923</v>
      </c>
    </row>
    <row r="99" spans="1:39">
      <c r="A99" t="s">
        <v>7089</v>
      </c>
      <c r="B99" t="s">
        <v>8215</v>
      </c>
      <c r="C99" t="s">
        <v>6168</v>
      </c>
      <c r="D99">
        <v>6.918</v>
      </c>
      <c r="E99" t="s">
        <v>6169</v>
      </c>
      <c r="F99">
        <v>8.16</v>
      </c>
      <c r="K99" t="s">
        <v>6590</v>
      </c>
      <c r="L99" t="s">
        <v>6591</v>
      </c>
      <c r="M99" t="s">
        <v>8288</v>
      </c>
      <c r="N99">
        <v>9</v>
      </c>
      <c r="O99" t="s">
        <v>8437</v>
      </c>
      <c r="P99" t="s">
        <v>8666</v>
      </c>
      <c r="Q99">
        <v>5</v>
      </c>
      <c r="R99">
        <v>2</v>
      </c>
      <c r="S99">
        <v>5.1</v>
      </c>
      <c r="T99">
        <v>5.11</v>
      </c>
      <c r="U99">
        <v>485.62</v>
      </c>
      <c r="V99">
        <v>90.55</v>
      </c>
      <c r="W99">
        <v>5.31</v>
      </c>
      <c r="X99">
        <v>10.26</v>
      </c>
      <c r="Y99">
        <v>0</v>
      </c>
      <c r="Z99">
        <v>2</v>
      </c>
      <c r="AA99" t="s">
        <v>6921</v>
      </c>
      <c r="AB99">
        <v>1</v>
      </c>
      <c r="AC99">
        <v>3</v>
      </c>
      <c r="AD99">
        <v>2.584380952380953</v>
      </c>
      <c r="AF99" t="s">
        <v>6952</v>
      </c>
      <c r="AI99">
        <v>0</v>
      </c>
      <c r="AJ99">
        <v>0</v>
      </c>
      <c r="AK99" t="s">
        <v>9812</v>
      </c>
      <c r="AL99" t="s">
        <v>9812</v>
      </c>
      <c r="AM99" t="s">
        <v>9923</v>
      </c>
    </row>
    <row r="100" spans="1:39">
      <c r="A100" t="s">
        <v>7089</v>
      </c>
      <c r="B100" t="s">
        <v>8215</v>
      </c>
      <c r="C100" t="s">
        <v>6168</v>
      </c>
      <c r="D100">
        <v>6.92</v>
      </c>
      <c r="E100" t="s">
        <v>6169</v>
      </c>
      <c r="F100">
        <v>8.16</v>
      </c>
      <c r="K100" t="s">
        <v>6590</v>
      </c>
      <c r="L100" t="s">
        <v>6591</v>
      </c>
      <c r="M100" t="s">
        <v>8288</v>
      </c>
      <c r="N100">
        <v>9</v>
      </c>
      <c r="O100" t="s">
        <v>8437</v>
      </c>
      <c r="P100" t="s">
        <v>8666</v>
      </c>
      <c r="Q100">
        <v>5</v>
      </c>
      <c r="R100">
        <v>2</v>
      </c>
      <c r="S100">
        <v>5.1</v>
      </c>
      <c r="T100">
        <v>5.11</v>
      </c>
      <c r="U100">
        <v>485.62</v>
      </c>
      <c r="V100">
        <v>90.55</v>
      </c>
      <c r="W100">
        <v>5.31</v>
      </c>
      <c r="X100">
        <v>10.26</v>
      </c>
      <c r="Y100">
        <v>0</v>
      </c>
      <c r="Z100">
        <v>2</v>
      </c>
      <c r="AA100" t="s">
        <v>6921</v>
      </c>
      <c r="AB100">
        <v>1</v>
      </c>
      <c r="AC100">
        <v>3</v>
      </c>
      <c r="AD100">
        <v>2.584380952380953</v>
      </c>
      <c r="AF100" t="s">
        <v>6952</v>
      </c>
      <c r="AI100">
        <v>0</v>
      </c>
      <c r="AJ100">
        <v>0</v>
      </c>
      <c r="AK100" t="s">
        <v>9812</v>
      </c>
      <c r="AL100" t="s">
        <v>9812</v>
      </c>
      <c r="AM100" t="s">
        <v>9923</v>
      </c>
    </row>
    <row r="101" spans="1:39">
      <c r="A101" t="s">
        <v>6377</v>
      </c>
      <c r="B101" t="s">
        <v>8215</v>
      </c>
      <c r="C101" t="s">
        <v>6168</v>
      </c>
      <c r="D101">
        <v>7</v>
      </c>
      <c r="E101" t="s">
        <v>6169</v>
      </c>
      <c r="F101">
        <v>8.15</v>
      </c>
      <c r="K101" t="s">
        <v>6590</v>
      </c>
      <c r="L101" t="s">
        <v>6591</v>
      </c>
      <c r="M101" t="s">
        <v>8306</v>
      </c>
      <c r="N101">
        <v>9</v>
      </c>
      <c r="O101" t="s">
        <v>8455</v>
      </c>
      <c r="P101" t="s">
        <v>6735</v>
      </c>
      <c r="Q101">
        <v>2</v>
      </c>
      <c r="R101">
        <v>1</v>
      </c>
      <c r="S101">
        <v>3.62</v>
      </c>
      <c r="T101">
        <v>3.62</v>
      </c>
      <c r="U101">
        <v>270.37</v>
      </c>
      <c r="V101">
        <v>37.3</v>
      </c>
      <c r="W101">
        <v>3.82</v>
      </c>
      <c r="X101">
        <v>10.25</v>
      </c>
      <c r="Y101">
        <v>0</v>
      </c>
      <c r="Z101">
        <v>1</v>
      </c>
      <c r="AA101" t="s">
        <v>6921</v>
      </c>
      <c r="AB101">
        <v>0</v>
      </c>
      <c r="AC101">
        <v>0</v>
      </c>
      <c r="AD101">
        <v>4.578333333333333</v>
      </c>
      <c r="AE101" t="s">
        <v>6929</v>
      </c>
      <c r="AF101" t="s">
        <v>6952</v>
      </c>
      <c r="AG101" t="s">
        <v>6956</v>
      </c>
      <c r="AH101" t="s">
        <v>6962</v>
      </c>
      <c r="AI101">
        <v>4</v>
      </c>
      <c r="AJ101">
        <v>0</v>
      </c>
      <c r="AK101" t="s">
        <v>9823</v>
      </c>
      <c r="AL101" t="s">
        <v>9823</v>
      </c>
      <c r="AM101" t="s">
        <v>9923</v>
      </c>
    </row>
    <row r="102" spans="1:39">
      <c r="A102" t="s">
        <v>7090</v>
      </c>
      <c r="B102" t="s">
        <v>8215</v>
      </c>
      <c r="C102" t="s">
        <v>6168</v>
      </c>
      <c r="D102">
        <v>7</v>
      </c>
      <c r="E102" t="s">
        <v>6169</v>
      </c>
      <c r="F102">
        <v>8.15</v>
      </c>
      <c r="K102" t="s">
        <v>6590</v>
      </c>
      <c r="L102" t="s">
        <v>6591</v>
      </c>
      <c r="M102" t="s">
        <v>8282</v>
      </c>
      <c r="N102">
        <v>9</v>
      </c>
      <c r="O102" t="s">
        <v>8431</v>
      </c>
      <c r="P102" t="s">
        <v>8667</v>
      </c>
      <c r="Q102">
        <v>3</v>
      </c>
      <c r="R102">
        <v>3</v>
      </c>
      <c r="S102">
        <v>3.67</v>
      </c>
      <c r="T102">
        <v>3.68</v>
      </c>
      <c r="U102">
        <v>316.36</v>
      </c>
      <c r="V102">
        <v>60.69</v>
      </c>
      <c r="W102">
        <v>4.32</v>
      </c>
      <c r="X102">
        <v>10.05</v>
      </c>
      <c r="Y102">
        <v>0</v>
      </c>
      <c r="Z102">
        <v>3</v>
      </c>
      <c r="AA102" t="s">
        <v>6921</v>
      </c>
      <c r="AB102">
        <v>0</v>
      </c>
      <c r="AC102">
        <v>2</v>
      </c>
      <c r="AD102">
        <v>3.991666666666667</v>
      </c>
      <c r="AF102" t="s">
        <v>6952</v>
      </c>
      <c r="AI102">
        <v>0</v>
      </c>
      <c r="AJ102">
        <v>0</v>
      </c>
      <c r="AK102" t="s">
        <v>6991</v>
      </c>
      <c r="AL102" t="s">
        <v>6991</v>
      </c>
      <c r="AM102" t="s">
        <v>9923</v>
      </c>
    </row>
    <row r="103" spans="1:39">
      <c r="A103" t="s">
        <v>7091</v>
      </c>
      <c r="B103" t="s">
        <v>8215</v>
      </c>
      <c r="C103" t="s">
        <v>6168</v>
      </c>
      <c r="D103">
        <v>7</v>
      </c>
      <c r="E103" t="s">
        <v>6169</v>
      </c>
      <c r="F103">
        <v>8.15</v>
      </c>
      <c r="K103" t="s">
        <v>6590</v>
      </c>
      <c r="L103" t="s">
        <v>6591</v>
      </c>
      <c r="M103" t="s">
        <v>8292</v>
      </c>
      <c r="N103">
        <v>9</v>
      </c>
      <c r="O103" t="s">
        <v>8441</v>
      </c>
      <c r="P103" t="s">
        <v>8668</v>
      </c>
      <c r="Q103">
        <v>3</v>
      </c>
      <c r="R103">
        <v>2</v>
      </c>
      <c r="S103">
        <v>4.75</v>
      </c>
      <c r="T103">
        <v>4.78</v>
      </c>
      <c r="U103">
        <v>303.36</v>
      </c>
      <c r="V103">
        <v>52.82</v>
      </c>
      <c r="W103">
        <v>4.58</v>
      </c>
      <c r="X103">
        <v>8.970000000000001</v>
      </c>
      <c r="Y103">
        <v>3.93</v>
      </c>
      <c r="Z103">
        <v>3</v>
      </c>
      <c r="AA103" t="s">
        <v>6921</v>
      </c>
      <c r="AB103">
        <v>0</v>
      </c>
      <c r="AC103">
        <v>3</v>
      </c>
      <c r="AD103">
        <v>3.61</v>
      </c>
      <c r="AF103" t="s">
        <v>6952</v>
      </c>
      <c r="AI103">
        <v>0</v>
      </c>
      <c r="AJ103">
        <v>0</v>
      </c>
      <c r="AK103" t="s">
        <v>9815</v>
      </c>
      <c r="AL103" t="s">
        <v>9815</v>
      </c>
      <c r="AM103" t="s">
        <v>9923</v>
      </c>
    </row>
    <row r="104" spans="1:39">
      <c r="A104" t="s">
        <v>7092</v>
      </c>
      <c r="B104" t="s">
        <v>8215</v>
      </c>
      <c r="C104" t="s">
        <v>6168</v>
      </c>
      <c r="D104">
        <v>7</v>
      </c>
      <c r="E104" t="s">
        <v>6169</v>
      </c>
      <c r="F104">
        <v>8.15</v>
      </c>
      <c r="K104" t="s">
        <v>6590</v>
      </c>
      <c r="L104" t="s">
        <v>6591</v>
      </c>
      <c r="M104" t="s">
        <v>8292</v>
      </c>
      <c r="N104">
        <v>9</v>
      </c>
      <c r="O104" t="s">
        <v>8441</v>
      </c>
      <c r="P104" t="s">
        <v>8669</v>
      </c>
      <c r="Q104">
        <v>4</v>
      </c>
      <c r="R104">
        <v>3</v>
      </c>
      <c r="S104">
        <v>4.27</v>
      </c>
      <c r="T104">
        <v>4.4</v>
      </c>
      <c r="U104">
        <v>305.33</v>
      </c>
      <c r="V104">
        <v>73.05</v>
      </c>
      <c r="W104">
        <v>3.97</v>
      </c>
      <c r="X104">
        <v>8.48</v>
      </c>
      <c r="Y104">
        <v>2.94</v>
      </c>
      <c r="Z104">
        <v>3</v>
      </c>
      <c r="AA104" t="s">
        <v>6921</v>
      </c>
      <c r="AB104">
        <v>0</v>
      </c>
      <c r="AC104">
        <v>3</v>
      </c>
      <c r="AD104">
        <v>3.466666666666667</v>
      </c>
      <c r="AF104" t="s">
        <v>6952</v>
      </c>
      <c r="AI104">
        <v>0</v>
      </c>
      <c r="AJ104">
        <v>0</v>
      </c>
      <c r="AK104" t="s">
        <v>9815</v>
      </c>
      <c r="AL104" t="s">
        <v>9815</v>
      </c>
      <c r="AM104" t="s">
        <v>9923</v>
      </c>
    </row>
    <row r="105" spans="1:39">
      <c r="A105" t="s">
        <v>7093</v>
      </c>
      <c r="B105" t="s">
        <v>8215</v>
      </c>
      <c r="C105" t="s">
        <v>6168</v>
      </c>
      <c r="D105">
        <v>7</v>
      </c>
      <c r="E105" t="s">
        <v>6169</v>
      </c>
      <c r="F105">
        <v>8.15</v>
      </c>
      <c r="K105" t="s">
        <v>6590</v>
      </c>
      <c r="L105" t="s">
        <v>6591</v>
      </c>
      <c r="M105" t="s">
        <v>8292</v>
      </c>
      <c r="N105">
        <v>9</v>
      </c>
      <c r="O105" t="s">
        <v>8441</v>
      </c>
      <c r="P105" t="s">
        <v>8670</v>
      </c>
      <c r="Q105">
        <v>5</v>
      </c>
      <c r="R105">
        <v>4</v>
      </c>
      <c r="S105">
        <v>3.68</v>
      </c>
      <c r="T105">
        <v>3.79</v>
      </c>
      <c r="U105">
        <v>321.33</v>
      </c>
      <c r="V105">
        <v>93.28</v>
      </c>
      <c r="W105">
        <v>3.68</v>
      </c>
      <c r="X105">
        <v>8.640000000000001</v>
      </c>
      <c r="Y105">
        <v>3.81</v>
      </c>
      <c r="Z105">
        <v>3</v>
      </c>
      <c r="AA105" t="s">
        <v>6921</v>
      </c>
      <c r="AB105">
        <v>0</v>
      </c>
      <c r="AC105">
        <v>3</v>
      </c>
      <c r="AD105">
        <v>3.655666666666666</v>
      </c>
      <c r="AF105" t="s">
        <v>6952</v>
      </c>
      <c r="AI105">
        <v>0</v>
      </c>
      <c r="AJ105">
        <v>0</v>
      </c>
      <c r="AK105" t="s">
        <v>9815</v>
      </c>
      <c r="AL105" t="s">
        <v>9815</v>
      </c>
      <c r="AM105" t="s">
        <v>9923</v>
      </c>
    </row>
    <row r="106" spans="1:39">
      <c r="A106" t="s">
        <v>7094</v>
      </c>
      <c r="B106" t="s">
        <v>8215</v>
      </c>
      <c r="C106" t="s">
        <v>6168</v>
      </c>
      <c r="D106">
        <v>8</v>
      </c>
      <c r="E106" t="s">
        <v>6169</v>
      </c>
      <c r="F106">
        <v>8.1</v>
      </c>
      <c r="K106" t="s">
        <v>6590</v>
      </c>
      <c r="L106" t="s">
        <v>6591</v>
      </c>
      <c r="M106" t="s">
        <v>8291</v>
      </c>
      <c r="N106">
        <v>9</v>
      </c>
      <c r="O106" t="s">
        <v>8440</v>
      </c>
      <c r="P106" t="s">
        <v>8671</v>
      </c>
      <c r="Q106">
        <v>3</v>
      </c>
      <c r="R106">
        <v>2</v>
      </c>
      <c r="S106">
        <v>1.06</v>
      </c>
      <c r="T106">
        <v>3.88</v>
      </c>
      <c r="U106">
        <v>409.49</v>
      </c>
      <c r="V106">
        <v>78.87</v>
      </c>
      <c r="W106">
        <v>5.73</v>
      </c>
      <c r="X106">
        <v>4.45</v>
      </c>
      <c r="Y106">
        <v>6.33</v>
      </c>
      <c r="Z106">
        <v>4</v>
      </c>
      <c r="AA106" t="s">
        <v>6921</v>
      </c>
      <c r="AB106">
        <v>1</v>
      </c>
      <c r="AC106">
        <v>6</v>
      </c>
      <c r="AD106">
        <v>4.7065</v>
      </c>
      <c r="AF106" t="s">
        <v>6953</v>
      </c>
      <c r="AI106">
        <v>0</v>
      </c>
      <c r="AJ106">
        <v>0</v>
      </c>
      <c r="AK106" t="s">
        <v>9814</v>
      </c>
      <c r="AL106" t="s">
        <v>9814</v>
      </c>
      <c r="AM106" t="s">
        <v>9923</v>
      </c>
    </row>
    <row r="107" spans="1:39">
      <c r="A107" t="s">
        <v>7095</v>
      </c>
      <c r="B107" t="s">
        <v>8215</v>
      </c>
      <c r="C107" t="s">
        <v>6168</v>
      </c>
      <c r="D107">
        <v>9</v>
      </c>
      <c r="E107" t="s">
        <v>6169</v>
      </c>
      <c r="F107">
        <v>8.050000000000001</v>
      </c>
      <c r="K107" t="s">
        <v>6590</v>
      </c>
      <c r="L107" t="s">
        <v>6591</v>
      </c>
      <c r="M107" t="s">
        <v>8307</v>
      </c>
      <c r="N107">
        <v>9</v>
      </c>
      <c r="O107" t="s">
        <v>8456</v>
      </c>
      <c r="P107" t="s">
        <v>8672</v>
      </c>
      <c r="Q107">
        <v>4</v>
      </c>
      <c r="R107">
        <v>3</v>
      </c>
      <c r="S107">
        <v>5.06</v>
      </c>
      <c r="T107">
        <v>5.23</v>
      </c>
      <c r="U107">
        <v>463.77</v>
      </c>
      <c r="V107">
        <v>60.69</v>
      </c>
      <c r="W107">
        <v>7.83</v>
      </c>
      <c r="X107">
        <v>8.16</v>
      </c>
      <c r="Y107">
        <v>0</v>
      </c>
      <c r="Z107">
        <v>4</v>
      </c>
      <c r="AA107" t="s">
        <v>6921</v>
      </c>
      <c r="AB107">
        <v>1</v>
      </c>
      <c r="AC107">
        <v>3</v>
      </c>
      <c r="AD107">
        <v>2.425452380952381</v>
      </c>
      <c r="AF107" t="s">
        <v>6952</v>
      </c>
      <c r="AI107">
        <v>0</v>
      </c>
      <c r="AJ107">
        <v>0</v>
      </c>
      <c r="AK107" t="s">
        <v>6974</v>
      </c>
      <c r="AL107" t="s">
        <v>6974</v>
      </c>
      <c r="AM107" t="s">
        <v>9923</v>
      </c>
    </row>
    <row r="108" spans="1:39">
      <c r="A108" t="s">
        <v>7096</v>
      </c>
      <c r="B108" t="s">
        <v>8215</v>
      </c>
      <c r="C108" t="s">
        <v>6168</v>
      </c>
      <c r="D108">
        <v>9</v>
      </c>
      <c r="E108" t="s">
        <v>6169</v>
      </c>
      <c r="F108">
        <v>8.050000000000001</v>
      </c>
      <c r="K108" t="s">
        <v>6590</v>
      </c>
      <c r="L108" t="s">
        <v>6591</v>
      </c>
      <c r="M108" t="s">
        <v>8292</v>
      </c>
      <c r="N108">
        <v>9</v>
      </c>
      <c r="O108" t="s">
        <v>8441</v>
      </c>
      <c r="P108" t="s">
        <v>8673</v>
      </c>
      <c r="Q108">
        <v>4</v>
      </c>
      <c r="R108">
        <v>3</v>
      </c>
      <c r="S108">
        <v>5.05</v>
      </c>
      <c r="T108">
        <v>5.21</v>
      </c>
      <c r="U108">
        <v>384.23</v>
      </c>
      <c r="V108">
        <v>73.05</v>
      </c>
      <c r="W108">
        <v>4.74</v>
      </c>
      <c r="X108">
        <v>8.32</v>
      </c>
      <c r="Y108">
        <v>2.43</v>
      </c>
      <c r="Z108">
        <v>3</v>
      </c>
      <c r="AA108" t="s">
        <v>6921</v>
      </c>
      <c r="AB108">
        <v>0</v>
      </c>
      <c r="AC108">
        <v>3</v>
      </c>
      <c r="AD108">
        <v>2.993595238095238</v>
      </c>
      <c r="AF108" t="s">
        <v>6952</v>
      </c>
      <c r="AI108">
        <v>0</v>
      </c>
      <c r="AJ108">
        <v>0</v>
      </c>
      <c r="AK108" t="s">
        <v>9815</v>
      </c>
      <c r="AL108" t="s">
        <v>9815</v>
      </c>
      <c r="AM108" t="s">
        <v>9923</v>
      </c>
    </row>
    <row r="109" spans="1:39">
      <c r="A109" t="s">
        <v>7097</v>
      </c>
      <c r="B109" t="s">
        <v>8215</v>
      </c>
      <c r="C109" t="s">
        <v>6168</v>
      </c>
      <c r="D109">
        <v>10</v>
      </c>
      <c r="E109" t="s">
        <v>6169</v>
      </c>
      <c r="F109">
        <v>8</v>
      </c>
      <c r="K109" t="s">
        <v>6590</v>
      </c>
      <c r="L109" t="s">
        <v>6591</v>
      </c>
      <c r="M109" t="s">
        <v>8308</v>
      </c>
      <c r="N109">
        <v>9</v>
      </c>
      <c r="O109" t="s">
        <v>8457</v>
      </c>
      <c r="P109" t="s">
        <v>8674</v>
      </c>
      <c r="Q109">
        <v>4</v>
      </c>
      <c r="R109">
        <v>2</v>
      </c>
      <c r="S109">
        <v>0.1</v>
      </c>
      <c r="T109">
        <v>0.21</v>
      </c>
      <c r="U109">
        <v>361.23</v>
      </c>
      <c r="V109">
        <v>56.06</v>
      </c>
      <c r="W109">
        <v>4.16</v>
      </c>
      <c r="X109">
        <v>8.960000000000001</v>
      </c>
      <c r="Y109">
        <v>6.76</v>
      </c>
      <c r="Z109">
        <v>2</v>
      </c>
      <c r="AA109" t="s">
        <v>6921</v>
      </c>
      <c r="AB109">
        <v>0</v>
      </c>
      <c r="AC109">
        <v>3</v>
      </c>
      <c r="AD109">
        <v>5.491214285714285</v>
      </c>
      <c r="AF109" t="s">
        <v>6952</v>
      </c>
      <c r="AI109">
        <v>0</v>
      </c>
      <c r="AJ109">
        <v>0</v>
      </c>
      <c r="AK109" t="s">
        <v>9824</v>
      </c>
      <c r="AL109" t="s">
        <v>9824</v>
      </c>
      <c r="AM109" t="s">
        <v>9923</v>
      </c>
    </row>
    <row r="110" spans="1:39">
      <c r="A110" t="s">
        <v>7098</v>
      </c>
      <c r="B110" t="s">
        <v>8215</v>
      </c>
      <c r="C110" t="s">
        <v>6168</v>
      </c>
      <c r="D110">
        <v>10</v>
      </c>
      <c r="E110" t="s">
        <v>6169</v>
      </c>
      <c r="F110">
        <v>8</v>
      </c>
      <c r="K110" t="s">
        <v>6590</v>
      </c>
      <c r="L110" t="s">
        <v>6591</v>
      </c>
      <c r="M110" t="s">
        <v>8292</v>
      </c>
      <c r="N110">
        <v>9</v>
      </c>
      <c r="O110" t="s">
        <v>8441</v>
      </c>
      <c r="P110" t="s">
        <v>8675</v>
      </c>
      <c r="Q110">
        <v>3</v>
      </c>
      <c r="R110">
        <v>2</v>
      </c>
      <c r="S110">
        <v>5.12</v>
      </c>
      <c r="T110">
        <v>5.16</v>
      </c>
      <c r="U110">
        <v>323.78</v>
      </c>
      <c r="V110">
        <v>52.82</v>
      </c>
      <c r="W110">
        <v>4.92</v>
      </c>
      <c r="X110">
        <v>8.85</v>
      </c>
      <c r="Y110">
        <v>3.28</v>
      </c>
      <c r="Z110">
        <v>3</v>
      </c>
      <c r="AA110" t="s">
        <v>6921</v>
      </c>
      <c r="AB110">
        <v>0</v>
      </c>
      <c r="AC110">
        <v>3</v>
      </c>
      <c r="AD110">
        <v>3.5</v>
      </c>
      <c r="AF110" t="s">
        <v>6952</v>
      </c>
      <c r="AI110">
        <v>0</v>
      </c>
      <c r="AJ110">
        <v>0</v>
      </c>
      <c r="AK110" t="s">
        <v>9815</v>
      </c>
      <c r="AL110" t="s">
        <v>9815</v>
      </c>
      <c r="AM110" t="s">
        <v>9923</v>
      </c>
    </row>
    <row r="111" spans="1:39">
      <c r="A111" t="s">
        <v>7099</v>
      </c>
      <c r="B111" t="s">
        <v>8215</v>
      </c>
      <c r="C111" t="s">
        <v>6168</v>
      </c>
      <c r="D111">
        <v>10</v>
      </c>
      <c r="E111" t="s">
        <v>6169</v>
      </c>
      <c r="F111">
        <v>8</v>
      </c>
      <c r="K111" t="s">
        <v>6590</v>
      </c>
      <c r="L111" t="s">
        <v>6591</v>
      </c>
      <c r="M111" t="s">
        <v>8292</v>
      </c>
      <c r="N111">
        <v>9</v>
      </c>
      <c r="O111" t="s">
        <v>8441</v>
      </c>
      <c r="P111" t="s">
        <v>8676</v>
      </c>
      <c r="Q111">
        <v>4</v>
      </c>
      <c r="R111">
        <v>3</v>
      </c>
      <c r="S111">
        <v>4.44</v>
      </c>
      <c r="T111">
        <v>4.58</v>
      </c>
      <c r="U111">
        <v>323.32</v>
      </c>
      <c r="V111">
        <v>73.05</v>
      </c>
      <c r="W111">
        <v>4.11</v>
      </c>
      <c r="X111">
        <v>8.42</v>
      </c>
      <c r="Y111">
        <v>2.8</v>
      </c>
      <c r="Z111">
        <v>3</v>
      </c>
      <c r="AA111" t="s">
        <v>6921</v>
      </c>
      <c r="AB111">
        <v>0</v>
      </c>
      <c r="AC111">
        <v>3</v>
      </c>
      <c r="AD111">
        <v>3.376666666666667</v>
      </c>
      <c r="AF111" t="s">
        <v>6952</v>
      </c>
      <c r="AI111">
        <v>0</v>
      </c>
      <c r="AJ111">
        <v>0</v>
      </c>
      <c r="AK111" t="s">
        <v>9815</v>
      </c>
      <c r="AL111" t="s">
        <v>9815</v>
      </c>
      <c r="AM111" t="s">
        <v>9923</v>
      </c>
    </row>
    <row r="112" spans="1:39">
      <c r="A112" t="s">
        <v>7100</v>
      </c>
      <c r="B112" t="s">
        <v>8215</v>
      </c>
      <c r="C112" t="s">
        <v>6168</v>
      </c>
      <c r="D112">
        <v>10</v>
      </c>
      <c r="E112" t="s">
        <v>6169</v>
      </c>
      <c r="F112">
        <v>8</v>
      </c>
      <c r="K112" t="s">
        <v>6590</v>
      </c>
      <c r="L112" t="s">
        <v>6591</v>
      </c>
      <c r="M112" t="s">
        <v>8285</v>
      </c>
      <c r="N112">
        <v>9</v>
      </c>
      <c r="O112" t="s">
        <v>8434</v>
      </c>
      <c r="P112" t="s">
        <v>8677</v>
      </c>
      <c r="Q112">
        <v>3</v>
      </c>
      <c r="R112">
        <v>3</v>
      </c>
      <c r="S112">
        <v>5.37</v>
      </c>
      <c r="T112">
        <v>5.37</v>
      </c>
      <c r="U112">
        <v>387.52</v>
      </c>
      <c r="V112">
        <v>66.48</v>
      </c>
      <c r="W112">
        <v>4.61</v>
      </c>
      <c r="X112">
        <v>10.24</v>
      </c>
      <c r="Y112">
        <v>4.29</v>
      </c>
      <c r="Z112">
        <v>2</v>
      </c>
      <c r="AA112" t="s">
        <v>6921</v>
      </c>
      <c r="AB112">
        <v>0</v>
      </c>
      <c r="AC112">
        <v>0</v>
      </c>
      <c r="AD112">
        <v>2.970095238095238</v>
      </c>
      <c r="AF112" t="s">
        <v>6952</v>
      </c>
      <c r="AI112">
        <v>0</v>
      </c>
      <c r="AJ112">
        <v>0</v>
      </c>
      <c r="AK112" t="s">
        <v>9809</v>
      </c>
      <c r="AL112" t="s">
        <v>9809</v>
      </c>
      <c r="AM112" t="s">
        <v>9923</v>
      </c>
    </row>
    <row r="113" spans="1:39">
      <c r="A113" t="s">
        <v>7101</v>
      </c>
      <c r="B113" t="s">
        <v>8215</v>
      </c>
      <c r="C113" t="s">
        <v>6168</v>
      </c>
      <c r="D113">
        <v>10</v>
      </c>
      <c r="E113" t="s">
        <v>6169</v>
      </c>
      <c r="F113">
        <v>8</v>
      </c>
      <c r="K113" t="s">
        <v>6590</v>
      </c>
      <c r="L113" t="s">
        <v>6591</v>
      </c>
      <c r="M113" t="s">
        <v>8291</v>
      </c>
      <c r="N113">
        <v>9</v>
      </c>
      <c r="O113" t="s">
        <v>8440</v>
      </c>
      <c r="P113" t="s">
        <v>8678</v>
      </c>
      <c r="Q113">
        <v>2</v>
      </c>
      <c r="R113">
        <v>2</v>
      </c>
      <c r="S113">
        <v>2.31</v>
      </c>
      <c r="T113">
        <v>5.15</v>
      </c>
      <c r="U113">
        <v>428.92</v>
      </c>
      <c r="V113">
        <v>65.98</v>
      </c>
      <c r="W113">
        <v>6.68</v>
      </c>
      <c r="X113">
        <v>4.51</v>
      </c>
      <c r="Y113">
        <v>1.3</v>
      </c>
      <c r="Z113">
        <v>4</v>
      </c>
      <c r="AA113" t="s">
        <v>6921</v>
      </c>
      <c r="AB113">
        <v>1</v>
      </c>
      <c r="AC113">
        <v>6</v>
      </c>
      <c r="AD113">
        <v>3.852714285714286</v>
      </c>
      <c r="AF113" t="s">
        <v>6953</v>
      </c>
      <c r="AI113">
        <v>0</v>
      </c>
      <c r="AJ113">
        <v>0</v>
      </c>
      <c r="AK113" t="s">
        <v>9814</v>
      </c>
      <c r="AL113" t="s">
        <v>9814</v>
      </c>
      <c r="AM113" t="s">
        <v>9923</v>
      </c>
    </row>
    <row r="114" spans="1:39">
      <c r="A114" t="s">
        <v>7102</v>
      </c>
      <c r="B114" t="s">
        <v>8215</v>
      </c>
      <c r="C114" t="s">
        <v>6168</v>
      </c>
      <c r="D114">
        <v>11</v>
      </c>
      <c r="E114" t="s">
        <v>6169</v>
      </c>
      <c r="F114">
        <v>7.96</v>
      </c>
      <c r="K114" t="s">
        <v>6590</v>
      </c>
      <c r="L114" t="s">
        <v>6591</v>
      </c>
      <c r="M114" t="s">
        <v>8309</v>
      </c>
      <c r="N114">
        <v>9</v>
      </c>
      <c r="O114" t="s">
        <v>8458</v>
      </c>
      <c r="P114" t="s">
        <v>8679</v>
      </c>
      <c r="Q114">
        <v>3</v>
      </c>
      <c r="R114">
        <v>1</v>
      </c>
      <c r="S114">
        <v>5.03</v>
      </c>
      <c r="T114">
        <v>5.04</v>
      </c>
      <c r="U114">
        <v>320.31</v>
      </c>
      <c r="V114">
        <v>38.05</v>
      </c>
      <c r="W114">
        <v>5.01</v>
      </c>
      <c r="X114">
        <v>8.949999999999999</v>
      </c>
      <c r="Y114">
        <v>0.32</v>
      </c>
      <c r="Z114">
        <v>3</v>
      </c>
      <c r="AA114" t="s">
        <v>6921</v>
      </c>
      <c r="AB114">
        <v>1</v>
      </c>
      <c r="AC114">
        <v>2</v>
      </c>
      <c r="AD114">
        <v>3.735833333333333</v>
      </c>
      <c r="AF114" t="s">
        <v>6952</v>
      </c>
      <c r="AI114">
        <v>0</v>
      </c>
      <c r="AJ114">
        <v>0</v>
      </c>
      <c r="AK114" t="s">
        <v>9825</v>
      </c>
      <c r="AL114" t="s">
        <v>9825</v>
      </c>
      <c r="AM114" t="s">
        <v>9923</v>
      </c>
    </row>
    <row r="115" spans="1:39">
      <c r="A115" t="s">
        <v>7103</v>
      </c>
      <c r="B115" t="s">
        <v>8215</v>
      </c>
      <c r="C115" t="s">
        <v>6168</v>
      </c>
      <c r="D115">
        <v>11</v>
      </c>
      <c r="E115" t="s">
        <v>6169</v>
      </c>
      <c r="F115">
        <v>7.96</v>
      </c>
      <c r="K115" t="s">
        <v>6590</v>
      </c>
      <c r="L115" t="s">
        <v>6591</v>
      </c>
      <c r="M115" t="s">
        <v>8291</v>
      </c>
      <c r="N115">
        <v>9</v>
      </c>
      <c r="O115" t="s">
        <v>8440</v>
      </c>
      <c r="P115" t="s">
        <v>8680</v>
      </c>
      <c r="Q115">
        <v>3</v>
      </c>
      <c r="R115">
        <v>2</v>
      </c>
      <c r="S115">
        <v>2.67</v>
      </c>
      <c r="T115">
        <v>5.49</v>
      </c>
      <c r="U115">
        <v>424.5</v>
      </c>
      <c r="V115">
        <v>75.20999999999999</v>
      </c>
      <c r="W115">
        <v>6.04</v>
      </c>
      <c r="X115">
        <v>4.53</v>
      </c>
      <c r="Y115">
        <v>1.47</v>
      </c>
      <c r="Z115">
        <v>4</v>
      </c>
      <c r="AA115" t="s">
        <v>6921</v>
      </c>
      <c r="AB115">
        <v>1</v>
      </c>
      <c r="AC115">
        <v>7</v>
      </c>
      <c r="AD115">
        <v>3.704285714285715</v>
      </c>
      <c r="AF115" t="s">
        <v>6953</v>
      </c>
      <c r="AI115">
        <v>0</v>
      </c>
      <c r="AJ115">
        <v>0</v>
      </c>
      <c r="AK115" t="s">
        <v>9814</v>
      </c>
      <c r="AL115" t="s">
        <v>9814</v>
      </c>
      <c r="AM115" t="s">
        <v>9923</v>
      </c>
    </row>
    <row r="116" spans="1:39">
      <c r="A116" t="s">
        <v>6342</v>
      </c>
      <c r="B116" t="s">
        <v>8215</v>
      </c>
      <c r="C116" t="s">
        <v>6168</v>
      </c>
      <c r="D116">
        <v>12</v>
      </c>
      <c r="E116" t="s">
        <v>6169</v>
      </c>
      <c r="F116">
        <v>7.92</v>
      </c>
      <c r="K116" t="s">
        <v>6590</v>
      </c>
      <c r="M116" t="s">
        <v>8310</v>
      </c>
      <c r="N116">
        <v>8</v>
      </c>
      <c r="O116" t="s">
        <v>8459</v>
      </c>
      <c r="P116" t="s">
        <v>6702</v>
      </c>
      <c r="Q116">
        <v>2</v>
      </c>
      <c r="R116">
        <v>2</v>
      </c>
      <c r="S116">
        <v>5.33</v>
      </c>
      <c r="T116">
        <v>5.33</v>
      </c>
      <c r="U116">
        <v>268.36</v>
      </c>
      <c r="V116">
        <v>40.46</v>
      </c>
      <c r="W116">
        <v>4.83</v>
      </c>
      <c r="X116">
        <v>10.19</v>
      </c>
      <c r="Y116">
        <v>0</v>
      </c>
      <c r="Z116">
        <v>2</v>
      </c>
      <c r="AA116" t="s">
        <v>6921</v>
      </c>
      <c r="AB116">
        <v>0</v>
      </c>
      <c r="AC116">
        <v>4</v>
      </c>
      <c r="AD116">
        <v>3.5</v>
      </c>
      <c r="AE116" t="s">
        <v>6925</v>
      </c>
      <c r="AF116" t="s">
        <v>6952</v>
      </c>
      <c r="AG116" t="s">
        <v>6956</v>
      </c>
      <c r="AH116" t="s">
        <v>6962</v>
      </c>
      <c r="AI116">
        <v>4</v>
      </c>
      <c r="AJ116">
        <v>1</v>
      </c>
      <c r="AK116" t="s">
        <v>9807</v>
      </c>
      <c r="AL116" t="s">
        <v>9807</v>
      </c>
      <c r="AM116" t="s">
        <v>9923</v>
      </c>
    </row>
    <row r="117" spans="1:39">
      <c r="A117" t="s">
        <v>7104</v>
      </c>
      <c r="B117" t="s">
        <v>8215</v>
      </c>
      <c r="C117" t="s">
        <v>6168</v>
      </c>
      <c r="D117">
        <v>13.9</v>
      </c>
      <c r="E117" t="s">
        <v>6169</v>
      </c>
      <c r="F117">
        <v>7.86</v>
      </c>
      <c r="K117" t="s">
        <v>6590</v>
      </c>
      <c r="L117" t="s">
        <v>6591</v>
      </c>
      <c r="M117" t="s">
        <v>8295</v>
      </c>
      <c r="N117">
        <v>9</v>
      </c>
      <c r="O117" t="s">
        <v>8444</v>
      </c>
      <c r="P117" t="s">
        <v>8681</v>
      </c>
      <c r="Q117">
        <v>3</v>
      </c>
      <c r="R117">
        <v>1</v>
      </c>
      <c r="S117">
        <v>3.42</v>
      </c>
      <c r="T117">
        <v>3.44</v>
      </c>
      <c r="U117">
        <v>312.37</v>
      </c>
      <c r="V117">
        <v>37.3</v>
      </c>
      <c r="W117">
        <v>5.01</v>
      </c>
      <c r="X117">
        <v>8.82</v>
      </c>
      <c r="Y117">
        <v>0</v>
      </c>
      <c r="Z117">
        <v>3</v>
      </c>
      <c r="AA117" t="s">
        <v>6921</v>
      </c>
      <c r="AB117">
        <v>1</v>
      </c>
      <c r="AC117">
        <v>3</v>
      </c>
      <c r="AD117">
        <v>4.768333333333334</v>
      </c>
      <c r="AF117" t="s">
        <v>6952</v>
      </c>
      <c r="AI117">
        <v>0</v>
      </c>
      <c r="AJ117">
        <v>0</v>
      </c>
      <c r="AK117" t="s">
        <v>9817</v>
      </c>
      <c r="AL117" t="s">
        <v>9817</v>
      </c>
      <c r="AM117" t="s">
        <v>9923</v>
      </c>
    </row>
    <row r="118" spans="1:39">
      <c r="A118" t="s">
        <v>7105</v>
      </c>
      <c r="B118" t="s">
        <v>8215</v>
      </c>
      <c r="C118" t="s">
        <v>6168</v>
      </c>
      <c r="D118">
        <v>14</v>
      </c>
      <c r="E118" t="s">
        <v>6169</v>
      </c>
      <c r="F118">
        <v>7.85</v>
      </c>
      <c r="K118" t="s">
        <v>6590</v>
      </c>
      <c r="M118" t="s">
        <v>8281</v>
      </c>
      <c r="N118">
        <v>8</v>
      </c>
      <c r="O118" t="s">
        <v>8430</v>
      </c>
      <c r="P118" t="s">
        <v>8682</v>
      </c>
      <c r="Q118">
        <v>4</v>
      </c>
      <c r="R118">
        <v>2</v>
      </c>
      <c r="S118">
        <v>0.76</v>
      </c>
      <c r="T118">
        <v>0.78</v>
      </c>
      <c r="U118">
        <v>264.28</v>
      </c>
      <c r="V118">
        <v>88.04000000000001</v>
      </c>
      <c r="W118">
        <v>3.01</v>
      </c>
      <c r="X118">
        <v>8.880000000000001</v>
      </c>
      <c r="Y118">
        <v>0</v>
      </c>
      <c r="Z118">
        <v>2</v>
      </c>
      <c r="AA118" t="s">
        <v>6921</v>
      </c>
      <c r="AB118">
        <v>0</v>
      </c>
      <c r="AC118">
        <v>3</v>
      </c>
      <c r="AD118">
        <v>5.5</v>
      </c>
      <c r="AF118" t="s">
        <v>6952</v>
      </c>
      <c r="AI118">
        <v>0</v>
      </c>
      <c r="AJ118">
        <v>0</v>
      </c>
      <c r="AK118" t="s">
        <v>9806</v>
      </c>
      <c r="AL118" t="s">
        <v>9806</v>
      </c>
      <c r="AM118" t="s">
        <v>9923</v>
      </c>
    </row>
    <row r="119" spans="1:39">
      <c r="A119" t="s">
        <v>7106</v>
      </c>
      <c r="B119" t="s">
        <v>8215</v>
      </c>
      <c r="C119" t="s">
        <v>6168</v>
      </c>
      <c r="D119">
        <v>14</v>
      </c>
      <c r="E119" t="s">
        <v>6169</v>
      </c>
      <c r="F119">
        <v>7.85</v>
      </c>
      <c r="K119" t="s">
        <v>6590</v>
      </c>
      <c r="L119" t="s">
        <v>6591</v>
      </c>
      <c r="M119" t="s">
        <v>8282</v>
      </c>
      <c r="N119">
        <v>9</v>
      </c>
      <c r="O119" t="s">
        <v>8431</v>
      </c>
      <c r="P119" t="s">
        <v>8683</v>
      </c>
      <c r="Q119">
        <v>2</v>
      </c>
      <c r="R119">
        <v>2</v>
      </c>
      <c r="S119">
        <v>5.02</v>
      </c>
      <c r="T119">
        <v>5.02</v>
      </c>
      <c r="U119">
        <v>314.38</v>
      </c>
      <c r="V119">
        <v>40.46</v>
      </c>
      <c r="W119">
        <v>4.81</v>
      </c>
      <c r="X119">
        <v>10.22</v>
      </c>
      <c r="Y119">
        <v>0</v>
      </c>
      <c r="Z119">
        <v>3</v>
      </c>
      <c r="AA119" t="s">
        <v>6921</v>
      </c>
      <c r="AB119">
        <v>0</v>
      </c>
      <c r="AC119">
        <v>3</v>
      </c>
      <c r="AD119">
        <v>3.5</v>
      </c>
      <c r="AF119" t="s">
        <v>6952</v>
      </c>
      <c r="AI119">
        <v>0</v>
      </c>
      <c r="AJ119">
        <v>0</v>
      </c>
      <c r="AK119" t="s">
        <v>6991</v>
      </c>
      <c r="AL119" t="s">
        <v>6991</v>
      </c>
      <c r="AM119" t="s">
        <v>9923</v>
      </c>
    </row>
    <row r="120" spans="1:39">
      <c r="A120" t="s">
        <v>7107</v>
      </c>
      <c r="B120" t="s">
        <v>8215</v>
      </c>
      <c r="C120" t="s">
        <v>6168</v>
      </c>
      <c r="D120">
        <v>14</v>
      </c>
      <c r="E120" t="s">
        <v>6169</v>
      </c>
      <c r="F120">
        <v>7.85</v>
      </c>
      <c r="K120" t="s">
        <v>6590</v>
      </c>
      <c r="L120" t="s">
        <v>6591</v>
      </c>
      <c r="M120" t="s">
        <v>8292</v>
      </c>
      <c r="N120">
        <v>9</v>
      </c>
      <c r="O120" t="s">
        <v>8441</v>
      </c>
      <c r="P120" t="s">
        <v>8684</v>
      </c>
      <c r="Q120">
        <v>4</v>
      </c>
      <c r="R120">
        <v>3</v>
      </c>
      <c r="S120">
        <v>3.59</v>
      </c>
      <c r="T120">
        <v>3.63</v>
      </c>
      <c r="U120">
        <v>305.33</v>
      </c>
      <c r="V120">
        <v>73.05</v>
      </c>
      <c r="W120">
        <v>3.97</v>
      </c>
      <c r="X120">
        <v>9.02</v>
      </c>
      <c r="Y120">
        <v>4.67</v>
      </c>
      <c r="Z120">
        <v>3</v>
      </c>
      <c r="AA120" t="s">
        <v>6921</v>
      </c>
      <c r="AB120">
        <v>0</v>
      </c>
      <c r="AC120">
        <v>3</v>
      </c>
      <c r="AD120">
        <v>4.056666666666667</v>
      </c>
      <c r="AF120" t="s">
        <v>6952</v>
      </c>
      <c r="AI120">
        <v>0</v>
      </c>
      <c r="AJ120">
        <v>0</v>
      </c>
      <c r="AK120" t="s">
        <v>9815</v>
      </c>
      <c r="AL120" t="s">
        <v>9815</v>
      </c>
      <c r="AM120" t="s">
        <v>9923</v>
      </c>
    </row>
    <row r="121" spans="1:39">
      <c r="A121" t="s">
        <v>7108</v>
      </c>
      <c r="B121" t="s">
        <v>8215</v>
      </c>
      <c r="C121" t="s">
        <v>6168</v>
      </c>
      <c r="D121">
        <v>14</v>
      </c>
      <c r="E121" t="s">
        <v>6169</v>
      </c>
      <c r="F121">
        <v>7.85</v>
      </c>
      <c r="K121" t="s">
        <v>6590</v>
      </c>
      <c r="L121" t="s">
        <v>6591</v>
      </c>
      <c r="M121" t="s">
        <v>8292</v>
      </c>
      <c r="N121">
        <v>9</v>
      </c>
      <c r="O121" t="s">
        <v>8441</v>
      </c>
      <c r="P121" t="s">
        <v>8685</v>
      </c>
      <c r="Q121">
        <v>4</v>
      </c>
      <c r="R121">
        <v>3</v>
      </c>
      <c r="S121">
        <v>4.58</v>
      </c>
      <c r="T121">
        <v>4.7</v>
      </c>
      <c r="U121">
        <v>319.36</v>
      </c>
      <c r="V121">
        <v>73.05</v>
      </c>
      <c r="W121">
        <v>4.28</v>
      </c>
      <c r="X121">
        <v>8.529999999999999</v>
      </c>
      <c r="Y121">
        <v>3.04</v>
      </c>
      <c r="Z121">
        <v>3</v>
      </c>
      <c r="AA121" t="s">
        <v>6921</v>
      </c>
      <c r="AB121">
        <v>0</v>
      </c>
      <c r="AC121">
        <v>3</v>
      </c>
      <c r="AD121">
        <v>3.316666666666666</v>
      </c>
      <c r="AF121" t="s">
        <v>6952</v>
      </c>
      <c r="AI121">
        <v>0</v>
      </c>
      <c r="AJ121">
        <v>0</v>
      </c>
      <c r="AK121" t="s">
        <v>9815</v>
      </c>
      <c r="AL121" t="s">
        <v>9815</v>
      </c>
      <c r="AM121" t="s">
        <v>9923</v>
      </c>
    </row>
    <row r="122" spans="1:39">
      <c r="A122" t="s">
        <v>7109</v>
      </c>
      <c r="B122" t="s">
        <v>8215</v>
      </c>
      <c r="C122" t="s">
        <v>6168</v>
      </c>
      <c r="D122">
        <v>14</v>
      </c>
      <c r="E122" t="s">
        <v>6169</v>
      </c>
      <c r="F122">
        <v>7.85</v>
      </c>
      <c r="K122" t="s">
        <v>6590</v>
      </c>
      <c r="L122" t="s">
        <v>6591</v>
      </c>
      <c r="M122" t="s">
        <v>8291</v>
      </c>
      <c r="N122">
        <v>9</v>
      </c>
      <c r="O122" t="s">
        <v>8440</v>
      </c>
      <c r="P122" t="s">
        <v>8686</v>
      </c>
      <c r="Q122">
        <v>3</v>
      </c>
      <c r="R122">
        <v>2</v>
      </c>
      <c r="S122">
        <v>1.25</v>
      </c>
      <c r="T122">
        <v>4.13</v>
      </c>
      <c r="U122">
        <v>395.46</v>
      </c>
      <c r="V122">
        <v>78.87</v>
      </c>
      <c r="W122">
        <v>5.42</v>
      </c>
      <c r="X122">
        <v>4.5</v>
      </c>
      <c r="Y122">
        <v>1.55</v>
      </c>
      <c r="Z122">
        <v>4</v>
      </c>
      <c r="AA122" t="s">
        <v>6921</v>
      </c>
      <c r="AB122">
        <v>1</v>
      </c>
      <c r="AC122">
        <v>6</v>
      </c>
      <c r="AD122">
        <v>4.681714285714285</v>
      </c>
      <c r="AF122" t="s">
        <v>6953</v>
      </c>
      <c r="AI122">
        <v>0</v>
      </c>
      <c r="AJ122">
        <v>0</v>
      </c>
      <c r="AK122" t="s">
        <v>9814</v>
      </c>
      <c r="AL122" t="s">
        <v>9814</v>
      </c>
      <c r="AM122" t="s">
        <v>9923</v>
      </c>
    </row>
    <row r="123" spans="1:39">
      <c r="A123" t="s">
        <v>7110</v>
      </c>
      <c r="B123" t="s">
        <v>8215</v>
      </c>
      <c r="C123" t="s">
        <v>6168</v>
      </c>
      <c r="D123">
        <v>14.06</v>
      </c>
      <c r="E123" t="s">
        <v>6169</v>
      </c>
      <c r="F123">
        <v>7.85</v>
      </c>
      <c r="K123" t="s">
        <v>6590</v>
      </c>
      <c r="L123" t="s">
        <v>6591</v>
      </c>
      <c r="M123" t="s">
        <v>8288</v>
      </c>
      <c r="N123">
        <v>9</v>
      </c>
      <c r="O123" t="s">
        <v>8437</v>
      </c>
      <c r="P123" t="s">
        <v>8687</v>
      </c>
      <c r="Q123">
        <v>6</v>
      </c>
      <c r="R123">
        <v>2</v>
      </c>
      <c r="S123">
        <v>5.69</v>
      </c>
      <c r="T123">
        <v>5.69</v>
      </c>
      <c r="U123">
        <v>532.6799999999999</v>
      </c>
      <c r="V123">
        <v>93.06</v>
      </c>
      <c r="W123">
        <v>5.35</v>
      </c>
      <c r="X123">
        <v>10.26</v>
      </c>
      <c r="Y123">
        <v>0</v>
      </c>
      <c r="Z123">
        <v>2</v>
      </c>
      <c r="AA123" t="s">
        <v>6921</v>
      </c>
      <c r="AB123">
        <v>2</v>
      </c>
      <c r="AC123">
        <v>5</v>
      </c>
      <c r="AD123">
        <v>2.398</v>
      </c>
      <c r="AF123" t="s">
        <v>6952</v>
      </c>
      <c r="AI123">
        <v>0</v>
      </c>
      <c r="AJ123">
        <v>0</v>
      </c>
      <c r="AK123" t="s">
        <v>9812</v>
      </c>
      <c r="AL123" t="s">
        <v>9812</v>
      </c>
      <c r="AM123" t="s">
        <v>9923</v>
      </c>
    </row>
    <row r="124" spans="1:39">
      <c r="A124" t="s">
        <v>7111</v>
      </c>
      <c r="B124" t="s">
        <v>8215</v>
      </c>
      <c r="C124" t="s">
        <v>6168</v>
      </c>
      <c r="D124">
        <v>15</v>
      </c>
      <c r="E124" t="s">
        <v>6169</v>
      </c>
      <c r="F124">
        <v>7.82</v>
      </c>
      <c r="K124" t="s">
        <v>6590</v>
      </c>
      <c r="L124" t="s">
        <v>6591</v>
      </c>
      <c r="M124" t="s">
        <v>6598</v>
      </c>
      <c r="N124">
        <v>9</v>
      </c>
      <c r="O124" t="s">
        <v>8460</v>
      </c>
      <c r="P124" t="s">
        <v>8688</v>
      </c>
      <c r="Q124">
        <v>4</v>
      </c>
      <c r="R124">
        <v>3</v>
      </c>
      <c r="S124">
        <v>2.69</v>
      </c>
      <c r="T124">
        <v>3.85</v>
      </c>
      <c r="U124">
        <v>375.47</v>
      </c>
      <c r="V124">
        <v>75.70999999999999</v>
      </c>
      <c r="W124">
        <v>4.8</v>
      </c>
      <c r="X124">
        <v>10.35</v>
      </c>
      <c r="Y124">
        <v>8.550000000000001</v>
      </c>
      <c r="Z124">
        <v>3</v>
      </c>
      <c r="AA124" t="s">
        <v>6921</v>
      </c>
      <c r="AB124">
        <v>0</v>
      </c>
      <c r="AC124">
        <v>7</v>
      </c>
      <c r="AD124">
        <v>4.011166666666666</v>
      </c>
      <c r="AF124" t="s">
        <v>6954</v>
      </c>
      <c r="AI124">
        <v>0</v>
      </c>
      <c r="AJ124">
        <v>0</v>
      </c>
      <c r="AK124" t="s">
        <v>9826</v>
      </c>
      <c r="AL124" t="s">
        <v>9826</v>
      </c>
      <c r="AM124" t="s">
        <v>9923</v>
      </c>
    </row>
    <row r="125" spans="1:39">
      <c r="A125" t="s">
        <v>7112</v>
      </c>
      <c r="B125" t="s">
        <v>8215</v>
      </c>
      <c r="C125" t="s">
        <v>6168</v>
      </c>
      <c r="D125">
        <v>15</v>
      </c>
      <c r="E125" t="s">
        <v>6169</v>
      </c>
      <c r="F125">
        <v>7.82</v>
      </c>
      <c r="K125" t="s">
        <v>6590</v>
      </c>
      <c r="L125" t="s">
        <v>6591</v>
      </c>
      <c r="M125" t="s">
        <v>8282</v>
      </c>
      <c r="N125">
        <v>9</v>
      </c>
      <c r="O125" t="s">
        <v>8431</v>
      </c>
      <c r="P125" t="s">
        <v>8689</v>
      </c>
      <c r="Q125">
        <v>2</v>
      </c>
      <c r="R125">
        <v>2</v>
      </c>
      <c r="S125">
        <v>4.7</v>
      </c>
      <c r="T125">
        <v>4.7</v>
      </c>
      <c r="U125">
        <v>368.35</v>
      </c>
      <c r="V125">
        <v>40.46</v>
      </c>
      <c r="W125">
        <v>5.63</v>
      </c>
      <c r="X125">
        <v>9.82</v>
      </c>
      <c r="Y125">
        <v>0</v>
      </c>
      <c r="Z125">
        <v>3</v>
      </c>
      <c r="AA125" t="s">
        <v>6921</v>
      </c>
      <c r="AB125">
        <v>1</v>
      </c>
      <c r="AC125">
        <v>2</v>
      </c>
      <c r="AD125">
        <v>3.590357142857143</v>
      </c>
      <c r="AF125" t="s">
        <v>6952</v>
      </c>
      <c r="AI125">
        <v>0</v>
      </c>
      <c r="AJ125">
        <v>0</v>
      </c>
      <c r="AK125" t="s">
        <v>6991</v>
      </c>
      <c r="AL125" t="s">
        <v>6991</v>
      </c>
      <c r="AM125" t="s">
        <v>9923</v>
      </c>
    </row>
    <row r="126" spans="1:39">
      <c r="A126" t="s">
        <v>7113</v>
      </c>
      <c r="B126" t="s">
        <v>8215</v>
      </c>
      <c r="C126" t="s">
        <v>6168</v>
      </c>
      <c r="D126">
        <v>15</v>
      </c>
      <c r="E126" t="s">
        <v>6169</v>
      </c>
      <c r="F126">
        <v>7.82</v>
      </c>
      <c r="K126" t="s">
        <v>6590</v>
      </c>
      <c r="L126" t="s">
        <v>6591</v>
      </c>
      <c r="M126" t="s">
        <v>8278</v>
      </c>
      <c r="N126">
        <v>9</v>
      </c>
      <c r="O126" t="s">
        <v>8427</v>
      </c>
      <c r="P126" t="s">
        <v>8690</v>
      </c>
      <c r="Q126">
        <v>4</v>
      </c>
      <c r="R126">
        <v>3</v>
      </c>
      <c r="S126">
        <v>5.13</v>
      </c>
      <c r="T126">
        <v>5.15</v>
      </c>
      <c r="U126">
        <v>393.39</v>
      </c>
      <c r="V126">
        <v>65.62</v>
      </c>
      <c r="W126">
        <v>5.42</v>
      </c>
      <c r="X126">
        <v>9.029999999999999</v>
      </c>
      <c r="Y126">
        <v>0</v>
      </c>
      <c r="Z126">
        <v>4</v>
      </c>
      <c r="AA126" t="s">
        <v>6921</v>
      </c>
      <c r="AB126">
        <v>1</v>
      </c>
      <c r="AC126">
        <v>3</v>
      </c>
      <c r="AD126">
        <v>2.928166666666667</v>
      </c>
      <c r="AF126" t="s">
        <v>6952</v>
      </c>
      <c r="AI126">
        <v>0</v>
      </c>
      <c r="AJ126">
        <v>0</v>
      </c>
      <c r="AK126" t="s">
        <v>9803</v>
      </c>
      <c r="AL126" t="s">
        <v>9803</v>
      </c>
      <c r="AM126" t="s">
        <v>9923</v>
      </c>
    </row>
    <row r="127" spans="1:39">
      <c r="A127" t="s">
        <v>7114</v>
      </c>
      <c r="B127" t="s">
        <v>8215</v>
      </c>
      <c r="C127" t="s">
        <v>6168</v>
      </c>
      <c r="D127">
        <v>15</v>
      </c>
      <c r="E127" t="s">
        <v>6169</v>
      </c>
      <c r="F127">
        <v>7.82</v>
      </c>
      <c r="K127" t="s">
        <v>6590</v>
      </c>
      <c r="L127" t="s">
        <v>6591</v>
      </c>
      <c r="M127" t="s">
        <v>8292</v>
      </c>
      <c r="N127">
        <v>9</v>
      </c>
      <c r="O127" t="s">
        <v>8441</v>
      </c>
      <c r="P127" t="s">
        <v>8691</v>
      </c>
      <c r="Q127">
        <v>4</v>
      </c>
      <c r="R127">
        <v>3</v>
      </c>
      <c r="S127">
        <v>5.16</v>
      </c>
      <c r="T127">
        <v>5.32</v>
      </c>
      <c r="U127">
        <v>339.78</v>
      </c>
      <c r="V127">
        <v>73.05</v>
      </c>
      <c r="W127">
        <v>4.63</v>
      </c>
      <c r="X127">
        <v>8.31</v>
      </c>
      <c r="Y127">
        <v>2.42</v>
      </c>
      <c r="Z127">
        <v>3</v>
      </c>
      <c r="AA127" t="s">
        <v>6921</v>
      </c>
      <c r="AB127">
        <v>0</v>
      </c>
      <c r="AC127">
        <v>3</v>
      </c>
      <c r="AD127">
        <v>3.166666666666667</v>
      </c>
      <c r="AF127" t="s">
        <v>6952</v>
      </c>
      <c r="AI127">
        <v>0</v>
      </c>
      <c r="AJ127">
        <v>0</v>
      </c>
      <c r="AK127" t="s">
        <v>9815</v>
      </c>
      <c r="AL127" t="s">
        <v>9815</v>
      </c>
      <c r="AM127" t="s">
        <v>9923</v>
      </c>
    </row>
    <row r="128" spans="1:39">
      <c r="A128" t="s">
        <v>7115</v>
      </c>
      <c r="B128" t="s">
        <v>8215</v>
      </c>
      <c r="C128" t="s">
        <v>6168</v>
      </c>
      <c r="D128">
        <v>15</v>
      </c>
      <c r="E128" t="s">
        <v>6169</v>
      </c>
      <c r="F128">
        <v>7.82</v>
      </c>
      <c r="K128" t="s">
        <v>6590</v>
      </c>
      <c r="L128" t="s">
        <v>6591</v>
      </c>
      <c r="M128" t="s">
        <v>8280</v>
      </c>
      <c r="N128">
        <v>9</v>
      </c>
      <c r="O128" t="s">
        <v>8429</v>
      </c>
      <c r="P128" t="s">
        <v>8692</v>
      </c>
      <c r="Q128">
        <v>3</v>
      </c>
      <c r="R128">
        <v>1</v>
      </c>
      <c r="S128">
        <v>3.88</v>
      </c>
      <c r="T128">
        <v>5.21</v>
      </c>
      <c r="U128">
        <v>399.53</v>
      </c>
      <c r="V128">
        <v>32.7</v>
      </c>
      <c r="W128">
        <v>5.63</v>
      </c>
      <c r="X128">
        <v>10.22</v>
      </c>
      <c r="Y128">
        <v>8.710000000000001</v>
      </c>
      <c r="Z128">
        <v>3</v>
      </c>
      <c r="AA128" t="s">
        <v>6921</v>
      </c>
      <c r="AB128">
        <v>1</v>
      </c>
      <c r="AC128">
        <v>6</v>
      </c>
      <c r="AD128">
        <v>2.890976190476191</v>
      </c>
      <c r="AF128" t="s">
        <v>6954</v>
      </c>
      <c r="AI128">
        <v>0</v>
      </c>
      <c r="AJ128">
        <v>0</v>
      </c>
      <c r="AK128" t="s">
        <v>9805</v>
      </c>
      <c r="AL128" t="s">
        <v>9805</v>
      </c>
      <c r="AM128" t="s">
        <v>9923</v>
      </c>
    </row>
    <row r="129" spans="1:39">
      <c r="A129" t="s">
        <v>7116</v>
      </c>
      <c r="B129" t="s">
        <v>8215</v>
      </c>
      <c r="C129" t="s">
        <v>6168</v>
      </c>
      <c r="D129">
        <v>15</v>
      </c>
      <c r="E129" t="s">
        <v>6169</v>
      </c>
      <c r="F129">
        <v>7.82</v>
      </c>
      <c r="K129" t="s">
        <v>6590</v>
      </c>
      <c r="L129" t="s">
        <v>6591</v>
      </c>
      <c r="M129" t="s">
        <v>8291</v>
      </c>
      <c r="N129">
        <v>9</v>
      </c>
      <c r="O129" t="s">
        <v>8440</v>
      </c>
      <c r="P129" t="s">
        <v>8693</v>
      </c>
      <c r="Q129">
        <v>2</v>
      </c>
      <c r="R129">
        <v>2</v>
      </c>
      <c r="S129">
        <v>2.1</v>
      </c>
      <c r="T129">
        <v>4.91</v>
      </c>
      <c r="U129">
        <v>408.5</v>
      </c>
      <c r="V129">
        <v>65.98</v>
      </c>
      <c r="W129">
        <v>6.34</v>
      </c>
      <c r="X129">
        <v>4.54</v>
      </c>
      <c r="Y129">
        <v>1.47</v>
      </c>
      <c r="Z129">
        <v>4</v>
      </c>
      <c r="AA129" t="s">
        <v>6921</v>
      </c>
      <c r="AB129">
        <v>1</v>
      </c>
      <c r="AC129">
        <v>6</v>
      </c>
      <c r="AD129">
        <v>4.148571428571429</v>
      </c>
      <c r="AF129" t="s">
        <v>6953</v>
      </c>
      <c r="AI129">
        <v>0</v>
      </c>
      <c r="AJ129">
        <v>0</v>
      </c>
      <c r="AK129" t="s">
        <v>9814</v>
      </c>
      <c r="AL129" t="s">
        <v>9814</v>
      </c>
      <c r="AM129" t="s">
        <v>9923</v>
      </c>
    </row>
    <row r="130" spans="1:39">
      <c r="A130" t="s">
        <v>6346</v>
      </c>
      <c r="B130" t="s">
        <v>8215</v>
      </c>
      <c r="C130" t="s">
        <v>6168</v>
      </c>
      <c r="D130">
        <v>15.7</v>
      </c>
      <c r="E130" t="s">
        <v>6169</v>
      </c>
      <c r="F130">
        <v>7.8</v>
      </c>
      <c r="K130" t="s">
        <v>6590</v>
      </c>
      <c r="L130" t="s">
        <v>6591</v>
      </c>
      <c r="M130" t="s">
        <v>6620</v>
      </c>
      <c r="N130">
        <v>9</v>
      </c>
      <c r="O130" t="s">
        <v>8461</v>
      </c>
      <c r="P130" t="s">
        <v>6706</v>
      </c>
      <c r="Q130">
        <v>3</v>
      </c>
      <c r="R130">
        <v>1</v>
      </c>
      <c r="S130">
        <v>3.65</v>
      </c>
      <c r="T130">
        <v>4.93</v>
      </c>
      <c r="U130">
        <v>387.52</v>
      </c>
      <c r="V130">
        <v>32.7</v>
      </c>
      <c r="W130">
        <v>5.7</v>
      </c>
      <c r="X130">
        <v>9.380000000000001</v>
      </c>
      <c r="Y130">
        <v>8.66</v>
      </c>
      <c r="Z130">
        <v>3</v>
      </c>
      <c r="AA130" t="s">
        <v>6921</v>
      </c>
      <c r="AB130">
        <v>1</v>
      </c>
      <c r="AC130">
        <v>8</v>
      </c>
      <c r="AD130">
        <v>3.151761904761905</v>
      </c>
      <c r="AF130" t="s">
        <v>6954</v>
      </c>
      <c r="AI130">
        <v>0</v>
      </c>
      <c r="AJ130">
        <v>0</v>
      </c>
      <c r="AK130" t="s">
        <v>7001</v>
      </c>
      <c r="AL130" t="s">
        <v>7001</v>
      </c>
      <c r="AM130" t="s">
        <v>9923</v>
      </c>
    </row>
    <row r="131" spans="1:39">
      <c r="A131" t="s">
        <v>7117</v>
      </c>
      <c r="B131" t="s">
        <v>8215</v>
      </c>
      <c r="C131" t="s">
        <v>6168</v>
      </c>
      <c r="D131">
        <v>16</v>
      </c>
      <c r="E131" t="s">
        <v>6169</v>
      </c>
      <c r="F131">
        <v>7.8</v>
      </c>
      <c r="K131" t="s">
        <v>6590</v>
      </c>
      <c r="M131" t="s">
        <v>8281</v>
      </c>
      <c r="N131">
        <v>8</v>
      </c>
      <c r="O131" t="s">
        <v>8430</v>
      </c>
      <c r="P131" t="s">
        <v>8694</v>
      </c>
      <c r="Q131">
        <v>3</v>
      </c>
      <c r="R131">
        <v>2</v>
      </c>
      <c r="S131">
        <v>2.06</v>
      </c>
      <c r="T131">
        <v>2.07</v>
      </c>
      <c r="U131">
        <v>253.3</v>
      </c>
      <c r="V131">
        <v>64.25</v>
      </c>
      <c r="W131">
        <v>3.26</v>
      </c>
      <c r="X131">
        <v>9.57</v>
      </c>
      <c r="Y131">
        <v>0</v>
      </c>
      <c r="Z131">
        <v>2</v>
      </c>
      <c r="AA131" t="s">
        <v>6921</v>
      </c>
      <c r="AB131">
        <v>0</v>
      </c>
      <c r="AC131">
        <v>3</v>
      </c>
      <c r="AD131">
        <v>5.47</v>
      </c>
      <c r="AF131" t="s">
        <v>6952</v>
      </c>
      <c r="AI131">
        <v>0</v>
      </c>
      <c r="AJ131">
        <v>0</v>
      </c>
      <c r="AK131" t="s">
        <v>9806</v>
      </c>
      <c r="AL131" t="s">
        <v>9806</v>
      </c>
      <c r="AM131" t="s">
        <v>9923</v>
      </c>
    </row>
    <row r="132" spans="1:39">
      <c r="A132" t="s">
        <v>7118</v>
      </c>
      <c r="B132" t="s">
        <v>8215</v>
      </c>
      <c r="C132" t="s">
        <v>6168</v>
      </c>
      <c r="D132">
        <v>16</v>
      </c>
      <c r="E132" t="s">
        <v>6169</v>
      </c>
      <c r="F132">
        <v>7.8</v>
      </c>
      <c r="K132" t="s">
        <v>6590</v>
      </c>
      <c r="L132" t="s">
        <v>6591</v>
      </c>
      <c r="M132" t="s">
        <v>8278</v>
      </c>
      <c r="N132">
        <v>9</v>
      </c>
      <c r="O132" t="s">
        <v>8427</v>
      </c>
      <c r="P132" t="s">
        <v>8695</v>
      </c>
      <c r="Q132">
        <v>4</v>
      </c>
      <c r="R132">
        <v>3</v>
      </c>
      <c r="S132">
        <v>4.69</v>
      </c>
      <c r="T132">
        <v>4.7</v>
      </c>
      <c r="U132">
        <v>391.85</v>
      </c>
      <c r="V132">
        <v>65.62</v>
      </c>
      <c r="W132">
        <v>5.8</v>
      </c>
      <c r="X132">
        <v>9.130000000000001</v>
      </c>
      <c r="Y132">
        <v>0</v>
      </c>
      <c r="Z132">
        <v>4</v>
      </c>
      <c r="AA132" t="s">
        <v>6921</v>
      </c>
      <c r="AB132">
        <v>1</v>
      </c>
      <c r="AC132">
        <v>3</v>
      </c>
      <c r="AD132">
        <v>3.089166666666666</v>
      </c>
      <c r="AF132" t="s">
        <v>6952</v>
      </c>
      <c r="AI132">
        <v>0</v>
      </c>
      <c r="AJ132">
        <v>0</v>
      </c>
      <c r="AK132" t="s">
        <v>9803</v>
      </c>
      <c r="AL132" t="s">
        <v>9803</v>
      </c>
      <c r="AM132" t="s">
        <v>9923</v>
      </c>
    </row>
    <row r="133" spans="1:39">
      <c r="A133" t="s">
        <v>7119</v>
      </c>
      <c r="B133" t="s">
        <v>8215</v>
      </c>
      <c r="C133" t="s">
        <v>6168</v>
      </c>
      <c r="D133">
        <v>16</v>
      </c>
      <c r="E133" t="s">
        <v>6169</v>
      </c>
      <c r="F133">
        <v>7.8</v>
      </c>
      <c r="K133" t="s">
        <v>6590</v>
      </c>
      <c r="L133" t="s">
        <v>6591</v>
      </c>
      <c r="M133" t="s">
        <v>8292</v>
      </c>
      <c r="N133">
        <v>9</v>
      </c>
      <c r="O133" t="s">
        <v>8441</v>
      </c>
      <c r="P133" t="s">
        <v>8696</v>
      </c>
      <c r="Q133">
        <v>4</v>
      </c>
      <c r="R133">
        <v>3</v>
      </c>
      <c r="S133">
        <v>4.83</v>
      </c>
      <c r="T133">
        <v>4.94</v>
      </c>
      <c r="U133">
        <v>319.36</v>
      </c>
      <c r="V133">
        <v>73.05</v>
      </c>
      <c r="W133">
        <v>4.28</v>
      </c>
      <c r="X133">
        <v>8.56</v>
      </c>
      <c r="Y133">
        <v>3.33</v>
      </c>
      <c r="Z133">
        <v>3</v>
      </c>
      <c r="AA133" t="s">
        <v>6921</v>
      </c>
      <c r="AB133">
        <v>0</v>
      </c>
      <c r="AC133">
        <v>3</v>
      </c>
      <c r="AD133">
        <v>3.196666666666666</v>
      </c>
      <c r="AF133" t="s">
        <v>6952</v>
      </c>
      <c r="AI133">
        <v>0</v>
      </c>
      <c r="AJ133">
        <v>0</v>
      </c>
      <c r="AK133" t="s">
        <v>9815</v>
      </c>
      <c r="AL133" t="s">
        <v>9815</v>
      </c>
      <c r="AM133" t="s">
        <v>9923</v>
      </c>
    </row>
    <row r="134" spans="1:39">
      <c r="A134" t="s">
        <v>7120</v>
      </c>
      <c r="B134" t="s">
        <v>8215</v>
      </c>
      <c r="C134" t="s">
        <v>6168</v>
      </c>
      <c r="D134">
        <v>16</v>
      </c>
      <c r="E134" t="s">
        <v>6169</v>
      </c>
      <c r="F134">
        <v>7.8</v>
      </c>
      <c r="K134" t="s">
        <v>6590</v>
      </c>
      <c r="L134" t="s">
        <v>6591</v>
      </c>
      <c r="M134" t="s">
        <v>8293</v>
      </c>
      <c r="N134">
        <v>9</v>
      </c>
      <c r="O134" t="s">
        <v>8442</v>
      </c>
      <c r="P134" t="s">
        <v>8697</v>
      </c>
      <c r="Q134">
        <v>3</v>
      </c>
      <c r="R134">
        <v>2</v>
      </c>
      <c r="S134">
        <v>3.57</v>
      </c>
      <c r="T134">
        <v>3.62</v>
      </c>
      <c r="U134">
        <v>271.36</v>
      </c>
      <c r="V134">
        <v>53.35</v>
      </c>
      <c r="W134">
        <v>4.18</v>
      </c>
      <c r="X134">
        <v>9.380000000000001</v>
      </c>
      <c r="Y134">
        <v>4.62</v>
      </c>
      <c r="Z134">
        <v>2</v>
      </c>
      <c r="AA134" t="s">
        <v>6921</v>
      </c>
      <c r="AB134">
        <v>0</v>
      </c>
      <c r="AC134">
        <v>5</v>
      </c>
      <c r="AD134">
        <v>4.405</v>
      </c>
      <c r="AF134" t="s">
        <v>6952</v>
      </c>
      <c r="AI134">
        <v>0</v>
      </c>
      <c r="AJ134">
        <v>0</v>
      </c>
      <c r="AK134" t="s">
        <v>9816</v>
      </c>
      <c r="AL134" t="s">
        <v>9816</v>
      </c>
      <c r="AM134" t="s">
        <v>9923</v>
      </c>
    </row>
    <row r="135" spans="1:39">
      <c r="A135" t="s">
        <v>7121</v>
      </c>
      <c r="B135" t="s">
        <v>8215</v>
      </c>
      <c r="C135" t="s">
        <v>6168</v>
      </c>
      <c r="D135">
        <v>16</v>
      </c>
      <c r="E135" t="s">
        <v>6169</v>
      </c>
      <c r="F135">
        <v>7.8</v>
      </c>
      <c r="K135" t="s">
        <v>6590</v>
      </c>
      <c r="L135" t="s">
        <v>6591</v>
      </c>
      <c r="M135" t="s">
        <v>8311</v>
      </c>
      <c r="N135">
        <v>9</v>
      </c>
      <c r="O135" t="s">
        <v>8462</v>
      </c>
      <c r="P135" t="s">
        <v>8698</v>
      </c>
      <c r="Q135">
        <v>3</v>
      </c>
      <c r="R135">
        <v>1</v>
      </c>
      <c r="S135">
        <v>4.38</v>
      </c>
      <c r="T135">
        <v>5.7</v>
      </c>
      <c r="U135">
        <v>391.56</v>
      </c>
      <c r="V135">
        <v>32.7</v>
      </c>
      <c r="W135">
        <v>5.12</v>
      </c>
      <c r="X135">
        <v>10.02</v>
      </c>
      <c r="Y135">
        <v>8.710000000000001</v>
      </c>
      <c r="Z135">
        <v>2</v>
      </c>
      <c r="AA135" t="s">
        <v>6921</v>
      </c>
      <c r="AB135">
        <v>1</v>
      </c>
      <c r="AC135">
        <v>6</v>
      </c>
      <c r="AD135">
        <v>2.887904761904762</v>
      </c>
      <c r="AF135" t="s">
        <v>6954</v>
      </c>
      <c r="AI135">
        <v>0</v>
      </c>
      <c r="AJ135">
        <v>0</v>
      </c>
      <c r="AK135" t="s">
        <v>9827</v>
      </c>
      <c r="AL135" t="s">
        <v>9827</v>
      </c>
      <c r="AM135" t="s">
        <v>9923</v>
      </c>
    </row>
    <row r="136" spans="1:39">
      <c r="A136" t="s">
        <v>6498</v>
      </c>
      <c r="B136" t="s">
        <v>8215</v>
      </c>
      <c r="C136" t="s">
        <v>6168</v>
      </c>
      <c r="D136">
        <v>16</v>
      </c>
      <c r="E136" t="s">
        <v>6169</v>
      </c>
      <c r="F136">
        <v>7.8</v>
      </c>
      <c r="K136" t="s">
        <v>6590</v>
      </c>
      <c r="L136" t="s">
        <v>6591</v>
      </c>
      <c r="M136" t="s">
        <v>8300</v>
      </c>
      <c r="N136">
        <v>9</v>
      </c>
      <c r="O136" t="s">
        <v>8449</v>
      </c>
      <c r="P136" t="s">
        <v>6856</v>
      </c>
      <c r="Q136">
        <v>8</v>
      </c>
      <c r="R136">
        <v>3</v>
      </c>
      <c r="S136">
        <v>1.11</v>
      </c>
      <c r="T136">
        <v>3.72</v>
      </c>
      <c r="U136">
        <v>621.71</v>
      </c>
      <c r="V136">
        <v>148.46</v>
      </c>
      <c r="W136">
        <v>5.62</v>
      </c>
      <c r="X136">
        <v>4.77</v>
      </c>
      <c r="Y136">
        <v>0.9</v>
      </c>
      <c r="Z136">
        <v>3</v>
      </c>
      <c r="AA136" t="s">
        <v>6921</v>
      </c>
      <c r="AB136">
        <v>2</v>
      </c>
      <c r="AC136">
        <v>14</v>
      </c>
      <c r="AD136">
        <v>2.806666666666667</v>
      </c>
      <c r="AF136" t="s">
        <v>6953</v>
      </c>
      <c r="AI136">
        <v>0</v>
      </c>
      <c r="AJ136">
        <v>0</v>
      </c>
      <c r="AK136" t="s">
        <v>7005</v>
      </c>
      <c r="AL136" t="s">
        <v>7005</v>
      </c>
      <c r="AM136" t="s">
        <v>9923</v>
      </c>
    </row>
    <row r="137" spans="1:39">
      <c r="A137" t="s">
        <v>7122</v>
      </c>
      <c r="B137" t="s">
        <v>8215</v>
      </c>
      <c r="C137" t="s">
        <v>6168</v>
      </c>
      <c r="D137">
        <v>16.48</v>
      </c>
      <c r="E137" t="s">
        <v>6169</v>
      </c>
      <c r="F137">
        <v>7.78</v>
      </c>
      <c r="K137" t="s">
        <v>6590</v>
      </c>
      <c r="L137" t="s">
        <v>6591</v>
      </c>
      <c r="M137" t="s">
        <v>8288</v>
      </c>
      <c r="N137">
        <v>9</v>
      </c>
      <c r="O137" t="s">
        <v>8437</v>
      </c>
      <c r="P137" t="s">
        <v>8699</v>
      </c>
      <c r="Q137">
        <v>5</v>
      </c>
      <c r="R137">
        <v>2</v>
      </c>
      <c r="S137">
        <v>5.01</v>
      </c>
      <c r="T137">
        <v>5.01</v>
      </c>
      <c r="U137">
        <v>502.65</v>
      </c>
      <c r="V137">
        <v>83.83</v>
      </c>
      <c r="W137">
        <v>5.37</v>
      </c>
      <c r="X137">
        <v>10.26</v>
      </c>
      <c r="Y137">
        <v>0</v>
      </c>
      <c r="Z137">
        <v>2</v>
      </c>
      <c r="AA137" t="s">
        <v>6921</v>
      </c>
      <c r="AB137">
        <v>2</v>
      </c>
      <c r="AC137">
        <v>4</v>
      </c>
      <c r="AD137">
        <v>2.5</v>
      </c>
      <c r="AF137" t="s">
        <v>6952</v>
      </c>
      <c r="AI137">
        <v>0</v>
      </c>
      <c r="AJ137">
        <v>0</v>
      </c>
      <c r="AK137" t="s">
        <v>9812</v>
      </c>
      <c r="AL137" t="s">
        <v>9812</v>
      </c>
      <c r="AM137" t="s">
        <v>9923</v>
      </c>
    </row>
    <row r="138" spans="1:39">
      <c r="A138" t="s">
        <v>7123</v>
      </c>
      <c r="B138" t="s">
        <v>8215</v>
      </c>
      <c r="C138" t="s">
        <v>6168</v>
      </c>
      <c r="D138">
        <v>17</v>
      </c>
      <c r="E138" t="s">
        <v>6169</v>
      </c>
      <c r="F138">
        <v>7.77</v>
      </c>
      <c r="K138" t="s">
        <v>6590</v>
      </c>
      <c r="L138" t="s">
        <v>6591</v>
      </c>
      <c r="M138" t="s">
        <v>8312</v>
      </c>
      <c r="N138">
        <v>9</v>
      </c>
      <c r="O138" t="s">
        <v>8463</v>
      </c>
      <c r="P138" t="s">
        <v>8700</v>
      </c>
      <c r="Q138">
        <v>3</v>
      </c>
      <c r="R138">
        <v>2</v>
      </c>
      <c r="S138">
        <v>2.89</v>
      </c>
      <c r="T138">
        <v>4.05</v>
      </c>
      <c r="U138">
        <v>359.47</v>
      </c>
      <c r="V138">
        <v>55.48</v>
      </c>
      <c r="W138">
        <v>5.1</v>
      </c>
      <c r="X138">
        <v>10.35</v>
      </c>
      <c r="Y138">
        <v>8.539999999999999</v>
      </c>
      <c r="Z138">
        <v>3</v>
      </c>
      <c r="AA138" t="s">
        <v>6921</v>
      </c>
      <c r="AB138">
        <v>1</v>
      </c>
      <c r="AC138">
        <v>7</v>
      </c>
      <c r="AD138">
        <v>4.260000000000001</v>
      </c>
      <c r="AF138" t="s">
        <v>6954</v>
      </c>
      <c r="AI138">
        <v>0</v>
      </c>
      <c r="AJ138">
        <v>0</v>
      </c>
      <c r="AK138" t="s">
        <v>9828</v>
      </c>
      <c r="AL138" t="s">
        <v>9828</v>
      </c>
      <c r="AM138" t="s">
        <v>9923</v>
      </c>
    </row>
    <row r="139" spans="1:39">
      <c r="A139" t="s">
        <v>7123</v>
      </c>
      <c r="B139" t="s">
        <v>8215</v>
      </c>
      <c r="C139" t="s">
        <v>6168</v>
      </c>
      <c r="D139">
        <v>17</v>
      </c>
      <c r="E139" t="s">
        <v>6169</v>
      </c>
      <c r="F139">
        <v>7.77</v>
      </c>
      <c r="K139" t="s">
        <v>6590</v>
      </c>
      <c r="L139" t="s">
        <v>6591</v>
      </c>
      <c r="M139" t="s">
        <v>8305</v>
      </c>
      <c r="N139">
        <v>9</v>
      </c>
      <c r="O139" t="s">
        <v>8454</v>
      </c>
      <c r="P139" t="s">
        <v>8700</v>
      </c>
      <c r="Q139">
        <v>3</v>
      </c>
      <c r="R139">
        <v>2</v>
      </c>
      <c r="S139">
        <v>2.89</v>
      </c>
      <c r="T139">
        <v>4.05</v>
      </c>
      <c r="U139">
        <v>359.47</v>
      </c>
      <c r="V139">
        <v>55.48</v>
      </c>
      <c r="W139">
        <v>5.1</v>
      </c>
      <c r="X139">
        <v>10.35</v>
      </c>
      <c r="Y139">
        <v>8.539999999999999</v>
      </c>
      <c r="Z139">
        <v>3</v>
      </c>
      <c r="AA139" t="s">
        <v>6921</v>
      </c>
      <c r="AB139">
        <v>1</v>
      </c>
      <c r="AC139">
        <v>7</v>
      </c>
      <c r="AD139">
        <v>4.260000000000001</v>
      </c>
      <c r="AF139" t="s">
        <v>6954</v>
      </c>
      <c r="AI139">
        <v>0</v>
      </c>
      <c r="AJ139">
        <v>0</v>
      </c>
      <c r="AK139" t="s">
        <v>9822</v>
      </c>
      <c r="AL139" t="s">
        <v>9822</v>
      </c>
      <c r="AM139" t="s">
        <v>9923</v>
      </c>
    </row>
    <row r="140" spans="1:39">
      <c r="A140" t="s">
        <v>7124</v>
      </c>
      <c r="B140" t="s">
        <v>8215</v>
      </c>
      <c r="C140" t="s">
        <v>6168</v>
      </c>
      <c r="D140">
        <v>17</v>
      </c>
      <c r="E140" t="s">
        <v>6169</v>
      </c>
      <c r="F140">
        <v>7.77</v>
      </c>
      <c r="K140" t="s">
        <v>6590</v>
      </c>
      <c r="L140" t="s">
        <v>6591</v>
      </c>
      <c r="M140" t="s">
        <v>8282</v>
      </c>
      <c r="N140">
        <v>9</v>
      </c>
      <c r="O140" t="s">
        <v>8431</v>
      </c>
      <c r="P140" t="s">
        <v>8701</v>
      </c>
      <c r="Q140">
        <v>2</v>
      </c>
      <c r="R140">
        <v>2</v>
      </c>
      <c r="S140">
        <v>4.42</v>
      </c>
      <c r="T140">
        <v>4.42</v>
      </c>
      <c r="U140">
        <v>314.38</v>
      </c>
      <c r="V140">
        <v>40.46</v>
      </c>
      <c r="W140">
        <v>4.92</v>
      </c>
      <c r="X140">
        <v>10.02</v>
      </c>
      <c r="Y140">
        <v>0</v>
      </c>
      <c r="Z140">
        <v>3</v>
      </c>
      <c r="AA140" t="s">
        <v>6921</v>
      </c>
      <c r="AB140">
        <v>0</v>
      </c>
      <c r="AC140">
        <v>2</v>
      </c>
      <c r="AD140">
        <v>3.79</v>
      </c>
      <c r="AF140" t="s">
        <v>6952</v>
      </c>
      <c r="AI140">
        <v>0</v>
      </c>
      <c r="AJ140">
        <v>0</v>
      </c>
      <c r="AK140" t="s">
        <v>6991</v>
      </c>
      <c r="AL140" t="s">
        <v>6991</v>
      </c>
      <c r="AM140" t="s">
        <v>9923</v>
      </c>
    </row>
    <row r="141" spans="1:39">
      <c r="A141" t="s">
        <v>7125</v>
      </c>
      <c r="B141" t="s">
        <v>8215</v>
      </c>
      <c r="C141" t="s">
        <v>6168</v>
      </c>
      <c r="D141">
        <v>17</v>
      </c>
      <c r="E141" t="s">
        <v>6169</v>
      </c>
      <c r="F141">
        <v>7.77</v>
      </c>
      <c r="K141" t="s">
        <v>6590</v>
      </c>
      <c r="L141" t="s">
        <v>6591</v>
      </c>
      <c r="M141" t="s">
        <v>8282</v>
      </c>
      <c r="N141">
        <v>9</v>
      </c>
      <c r="O141" t="s">
        <v>8431</v>
      </c>
      <c r="P141" t="s">
        <v>8702</v>
      </c>
      <c r="Q141">
        <v>2</v>
      </c>
      <c r="R141">
        <v>2</v>
      </c>
      <c r="S141">
        <v>4.21</v>
      </c>
      <c r="T141">
        <v>4.21</v>
      </c>
      <c r="U141">
        <v>334.8</v>
      </c>
      <c r="V141">
        <v>40.46</v>
      </c>
      <c r="W141">
        <v>5.27</v>
      </c>
      <c r="X141">
        <v>9.880000000000001</v>
      </c>
      <c r="Y141">
        <v>0</v>
      </c>
      <c r="Z141">
        <v>3</v>
      </c>
      <c r="AA141" t="s">
        <v>6921</v>
      </c>
      <c r="AB141">
        <v>1</v>
      </c>
      <c r="AC141">
        <v>2</v>
      </c>
      <c r="AD141">
        <v>3.895</v>
      </c>
      <c r="AF141" t="s">
        <v>6952</v>
      </c>
      <c r="AI141">
        <v>0</v>
      </c>
      <c r="AJ141">
        <v>0</v>
      </c>
      <c r="AK141" t="s">
        <v>6991</v>
      </c>
      <c r="AL141" t="s">
        <v>6991</v>
      </c>
      <c r="AM141" t="s">
        <v>9923</v>
      </c>
    </row>
    <row r="142" spans="1:39">
      <c r="A142" t="s">
        <v>7126</v>
      </c>
      <c r="B142" t="s">
        <v>8215</v>
      </c>
      <c r="C142" t="s">
        <v>6168</v>
      </c>
      <c r="D142">
        <v>17</v>
      </c>
      <c r="E142" t="s">
        <v>6169</v>
      </c>
      <c r="F142">
        <v>7.77</v>
      </c>
      <c r="K142" t="s">
        <v>6590</v>
      </c>
      <c r="L142" t="s">
        <v>6591</v>
      </c>
      <c r="M142" t="s">
        <v>8294</v>
      </c>
      <c r="N142">
        <v>9</v>
      </c>
      <c r="O142" t="s">
        <v>8443</v>
      </c>
      <c r="P142" t="s">
        <v>8703</v>
      </c>
      <c r="Q142">
        <v>4</v>
      </c>
      <c r="R142">
        <v>3</v>
      </c>
      <c r="S142">
        <v>3.18</v>
      </c>
      <c r="T142">
        <v>3.19</v>
      </c>
      <c r="U142">
        <v>229.24</v>
      </c>
      <c r="V142">
        <v>73.05</v>
      </c>
      <c r="W142">
        <v>2.57</v>
      </c>
      <c r="X142">
        <v>9.23</v>
      </c>
      <c r="Y142">
        <v>0</v>
      </c>
      <c r="Z142">
        <v>2</v>
      </c>
      <c r="AA142" t="s">
        <v>6921</v>
      </c>
      <c r="AB142">
        <v>0</v>
      </c>
      <c r="AC142">
        <v>2</v>
      </c>
      <c r="AD142">
        <v>4.481666666666666</v>
      </c>
      <c r="AF142" t="s">
        <v>6952</v>
      </c>
      <c r="AI142">
        <v>0</v>
      </c>
      <c r="AJ142">
        <v>0</v>
      </c>
      <c r="AK142" t="s">
        <v>9804</v>
      </c>
      <c r="AL142" t="s">
        <v>9804</v>
      </c>
      <c r="AM142" t="s">
        <v>9923</v>
      </c>
    </row>
    <row r="143" spans="1:39">
      <c r="A143" t="s">
        <v>7127</v>
      </c>
      <c r="B143" t="s">
        <v>8215</v>
      </c>
      <c r="C143" t="s">
        <v>6168</v>
      </c>
      <c r="D143">
        <v>17</v>
      </c>
      <c r="E143" t="s">
        <v>6169</v>
      </c>
      <c r="F143">
        <v>7.77</v>
      </c>
      <c r="K143" t="s">
        <v>6590</v>
      </c>
      <c r="L143" t="s">
        <v>6591</v>
      </c>
      <c r="M143" t="s">
        <v>8292</v>
      </c>
      <c r="N143">
        <v>9</v>
      </c>
      <c r="O143" t="s">
        <v>8441</v>
      </c>
      <c r="P143" t="s">
        <v>8704</v>
      </c>
      <c r="Q143">
        <v>5</v>
      </c>
      <c r="R143">
        <v>3</v>
      </c>
      <c r="S143">
        <v>4.59</v>
      </c>
      <c r="T143">
        <v>4.7</v>
      </c>
      <c r="U143">
        <v>335.36</v>
      </c>
      <c r="V143">
        <v>82.28</v>
      </c>
      <c r="W143">
        <v>3.98</v>
      </c>
      <c r="X143">
        <v>8.57</v>
      </c>
      <c r="Y143">
        <v>3.58</v>
      </c>
      <c r="Z143">
        <v>3</v>
      </c>
      <c r="AA143" t="s">
        <v>6921</v>
      </c>
      <c r="AB143">
        <v>0</v>
      </c>
      <c r="AC143">
        <v>4</v>
      </c>
      <c r="AD143">
        <v>3.316666666666666</v>
      </c>
      <c r="AF143" t="s">
        <v>6952</v>
      </c>
      <c r="AI143">
        <v>0</v>
      </c>
      <c r="AJ143">
        <v>0</v>
      </c>
      <c r="AK143" t="s">
        <v>9815</v>
      </c>
      <c r="AL143" t="s">
        <v>9815</v>
      </c>
      <c r="AM143" t="s">
        <v>9923</v>
      </c>
    </row>
    <row r="144" spans="1:39">
      <c r="A144" t="s">
        <v>7128</v>
      </c>
      <c r="B144" t="s">
        <v>8215</v>
      </c>
      <c r="C144" t="s">
        <v>6168</v>
      </c>
      <c r="D144">
        <v>18</v>
      </c>
      <c r="E144" t="s">
        <v>6169</v>
      </c>
      <c r="F144">
        <v>7.75</v>
      </c>
      <c r="K144" t="s">
        <v>6590</v>
      </c>
      <c r="M144" t="s">
        <v>8281</v>
      </c>
      <c r="N144">
        <v>8</v>
      </c>
      <c r="O144" t="s">
        <v>8430</v>
      </c>
      <c r="P144" t="s">
        <v>8705</v>
      </c>
      <c r="Q144">
        <v>3</v>
      </c>
      <c r="R144">
        <v>2</v>
      </c>
      <c r="S144">
        <v>2.24</v>
      </c>
      <c r="T144">
        <v>2.24</v>
      </c>
      <c r="U144">
        <v>256.3</v>
      </c>
      <c r="V144">
        <v>57.53</v>
      </c>
      <c r="W144">
        <v>3.01</v>
      </c>
      <c r="X144">
        <v>9.66</v>
      </c>
      <c r="Y144">
        <v>0</v>
      </c>
      <c r="Z144">
        <v>2</v>
      </c>
      <c r="AA144" t="s">
        <v>6921</v>
      </c>
      <c r="AB144">
        <v>0</v>
      </c>
      <c r="AC144">
        <v>4</v>
      </c>
      <c r="AD144">
        <v>5.38</v>
      </c>
      <c r="AF144" t="s">
        <v>6952</v>
      </c>
      <c r="AI144">
        <v>0</v>
      </c>
      <c r="AJ144">
        <v>0</v>
      </c>
      <c r="AK144" t="s">
        <v>9806</v>
      </c>
      <c r="AL144" t="s">
        <v>9806</v>
      </c>
      <c r="AM144" t="s">
        <v>9923</v>
      </c>
    </row>
    <row r="145" spans="1:39">
      <c r="A145" t="s">
        <v>7105</v>
      </c>
      <c r="B145" t="s">
        <v>8215</v>
      </c>
      <c r="C145" t="s">
        <v>6168</v>
      </c>
      <c r="D145">
        <v>18</v>
      </c>
      <c r="E145" t="s">
        <v>6169</v>
      </c>
      <c r="F145">
        <v>7.75</v>
      </c>
      <c r="K145" t="s">
        <v>6590</v>
      </c>
      <c r="M145" t="s">
        <v>8281</v>
      </c>
      <c r="N145">
        <v>8</v>
      </c>
      <c r="O145" t="s">
        <v>8430</v>
      </c>
      <c r="P145" t="s">
        <v>8682</v>
      </c>
      <c r="Q145">
        <v>4</v>
      </c>
      <c r="R145">
        <v>2</v>
      </c>
      <c r="S145">
        <v>0.76</v>
      </c>
      <c r="T145">
        <v>0.78</v>
      </c>
      <c r="U145">
        <v>264.28</v>
      </c>
      <c r="V145">
        <v>88.04000000000001</v>
      </c>
      <c r="W145">
        <v>3.01</v>
      </c>
      <c r="X145">
        <v>8.880000000000001</v>
      </c>
      <c r="Y145">
        <v>0</v>
      </c>
      <c r="Z145">
        <v>2</v>
      </c>
      <c r="AA145" t="s">
        <v>6921</v>
      </c>
      <c r="AB145">
        <v>0</v>
      </c>
      <c r="AC145">
        <v>3</v>
      </c>
      <c r="AD145">
        <v>5.5</v>
      </c>
      <c r="AF145" t="s">
        <v>6952</v>
      </c>
      <c r="AI145">
        <v>0</v>
      </c>
      <c r="AJ145">
        <v>0</v>
      </c>
      <c r="AK145" t="s">
        <v>9806</v>
      </c>
      <c r="AL145" t="s">
        <v>9806</v>
      </c>
      <c r="AM145" t="s">
        <v>9923</v>
      </c>
    </row>
    <row r="146" spans="1:39">
      <c r="A146" t="s">
        <v>7129</v>
      </c>
      <c r="B146" t="s">
        <v>8215</v>
      </c>
      <c r="C146" t="s">
        <v>6168</v>
      </c>
      <c r="D146">
        <v>18.5</v>
      </c>
      <c r="E146" t="s">
        <v>6169</v>
      </c>
      <c r="F146">
        <v>7.73</v>
      </c>
      <c r="K146" t="s">
        <v>6590</v>
      </c>
      <c r="L146" t="s">
        <v>6591</v>
      </c>
      <c r="M146" t="s">
        <v>8295</v>
      </c>
      <c r="N146">
        <v>9</v>
      </c>
      <c r="O146" t="s">
        <v>8444</v>
      </c>
      <c r="P146" t="s">
        <v>8706</v>
      </c>
      <c r="Q146">
        <v>3</v>
      </c>
      <c r="R146">
        <v>1</v>
      </c>
      <c r="S146">
        <v>5.06</v>
      </c>
      <c r="T146">
        <v>5.08</v>
      </c>
      <c r="U146">
        <v>366.39</v>
      </c>
      <c r="V146">
        <v>37.3</v>
      </c>
      <c r="W146">
        <v>5.78</v>
      </c>
      <c r="X146">
        <v>8.720000000000001</v>
      </c>
      <c r="Y146">
        <v>0</v>
      </c>
      <c r="Z146">
        <v>4</v>
      </c>
      <c r="AA146" t="s">
        <v>6921</v>
      </c>
      <c r="AB146">
        <v>1</v>
      </c>
      <c r="AC146">
        <v>3</v>
      </c>
      <c r="AD146">
        <v>3.652690476190476</v>
      </c>
      <c r="AF146" t="s">
        <v>6952</v>
      </c>
      <c r="AI146">
        <v>0</v>
      </c>
      <c r="AJ146">
        <v>0</v>
      </c>
      <c r="AK146" t="s">
        <v>9817</v>
      </c>
      <c r="AL146" t="s">
        <v>9817</v>
      </c>
      <c r="AM146" t="s">
        <v>9923</v>
      </c>
    </row>
    <row r="147" spans="1:39">
      <c r="A147" t="s">
        <v>6449</v>
      </c>
      <c r="B147" t="s">
        <v>8215</v>
      </c>
      <c r="C147" t="s">
        <v>6168</v>
      </c>
      <c r="D147">
        <v>20</v>
      </c>
      <c r="E147" t="s">
        <v>6169</v>
      </c>
      <c r="F147">
        <v>7.7</v>
      </c>
      <c r="K147" t="s">
        <v>6590</v>
      </c>
      <c r="M147" t="s">
        <v>8281</v>
      </c>
      <c r="N147">
        <v>8</v>
      </c>
      <c r="O147" t="s">
        <v>8430</v>
      </c>
      <c r="P147" t="s">
        <v>6807</v>
      </c>
      <c r="Q147">
        <v>5</v>
      </c>
      <c r="R147">
        <v>3</v>
      </c>
      <c r="S147">
        <v>1.93</v>
      </c>
      <c r="T147">
        <v>3.11</v>
      </c>
      <c r="U147">
        <v>270.24</v>
      </c>
      <c r="V147">
        <v>90.90000000000001</v>
      </c>
      <c r="W147">
        <v>2.58</v>
      </c>
      <c r="X147">
        <v>6.51</v>
      </c>
      <c r="Y147">
        <v>0</v>
      </c>
      <c r="Z147">
        <v>3</v>
      </c>
      <c r="AA147" t="s">
        <v>6921</v>
      </c>
      <c r="AB147">
        <v>0</v>
      </c>
      <c r="AC147">
        <v>1</v>
      </c>
      <c r="AD147">
        <v>5.081666666666667</v>
      </c>
      <c r="AE147" t="s">
        <v>6940</v>
      </c>
      <c r="AF147" t="s">
        <v>6952</v>
      </c>
      <c r="AI147">
        <v>0</v>
      </c>
      <c r="AJ147">
        <v>0</v>
      </c>
      <c r="AK147" t="s">
        <v>9806</v>
      </c>
      <c r="AL147" t="s">
        <v>9806</v>
      </c>
      <c r="AM147" t="s">
        <v>9923</v>
      </c>
    </row>
    <row r="148" spans="1:39">
      <c r="A148" t="s">
        <v>7071</v>
      </c>
      <c r="B148" t="s">
        <v>8215</v>
      </c>
      <c r="C148" t="s">
        <v>6168</v>
      </c>
      <c r="D148">
        <v>20</v>
      </c>
      <c r="E148" t="s">
        <v>6169</v>
      </c>
      <c r="F148">
        <v>7.7</v>
      </c>
      <c r="K148" t="s">
        <v>6590</v>
      </c>
      <c r="M148" t="s">
        <v>8281</v>
      </c>
      <c r="N148">
        <v>8</v>
      </c>
      <c r="O148" t="s">
        <v>8430</v>
      </c>
      <c r="P148" t="s">
        <v>8648</v>
      </c>
      <c r="Q148">
        <v>3</v>
      </c>
      <c r="R148">
        <v>2</v>
      </c>
      <c r="S148">
        <v>1.77</v>
      </c>
      <c r="T148">
        <v>1.78</v>
      </c>
      <c r="U148">
        <v>239.27</v>
      </c>
      <c r="V148">
        <v>64.25</v>
      </c>
      <c r="W148">
        <v>2.95</v>
      </c>
      <c r="X148">
        <v>9.41</v>
      </c>
      <c r="Y148">
        <v>0</v>
      </c>
      <c r="Z148">
        <v>2</v>
      </c>
      <c r="AA148" t="s">
        <v>6921</v>
      </c>
      <c r="AB148">
        <v>0</v>
      </c>
      <c r="AC148">
        <v>3</v>
      </c>
      <c r="AD148">
        <v>5.5</v>
      </c>
      <c r="AE148" t="s">
        <v>9789</v>
      </c>
      <c r="AF148" t="s">
        <v>6952</v>
      </c>
      <c r="AI148">
        <v>0</v>
      </c>
      <c r="AJ148">
        <v>0</v>
      </c>
      <c r="AK148" t="s">
        <v>9806</v>
      </c>
      <c r="AL148" t="s">
        <v>9806</v>
      </c>
      <c r="AM148" t="s">
        <v>9923</v>
      </c>
    </row>
    <row r="149" spans="1:39">
      <c r="A149" t="s">
        <v>7130</v>
      </c>
      <c r="B149" t="s">
        <v>8215</v>
      </c>
      <c r="C149" t="s">
        <v>6168</v>
      </c>
      <c r="D149">
        <v>20</v>
      </c>
      <c r="E149" t="s">
        <v>6169</v>
      </c>
      <c r="F149">
        <v>7.7</v>
      </c>
      <c r="K149" t="s">
        <v>6590</v>
      </c>
      <c r="L149" t="s">
        <v>6591</v>
      </c>
      <c r="M149" t="s">
        <v>8280</v>
      </c>
      <c r="N149">
        <v>9</v>
      </c>
      <c r="O149" t="s">
        <v>8429</v>
      </c>
      <c r="P149" t="s">
        <v>8707</v>
      </c>
      <c r="Q149">
        <v>3</v>
      </c>
      <c r="R149">
        <v>2</v>
      </c>
      <c r="S149">
        <v>3.25</v>
      </c>
      <c r="T149">
        <v>5.22</v>
      </c>
      <c r="U149">
        <v>385.51</v>
      </c>
      <c r="V149">
        <v>41.49</v>
      </c>
      <c r="W149">
        <v>5.29</v>
      </c>
      <c r="X149">
        <v>10.22</v>
      </c>
      <c r="Y149">
        <v>9.4</v>
      </c>
      <c r="Z149">
        <v>3</v>
      </c>
      <c r="AA149" t="s">
        <v>6921</v>
      </c>
      <c r="AB149">
        <v>1</v>
      </c>
      <c r="AC149">
        <v>6</v>
      </c>
      <c r="AD149">
        <v>2.992785714285714</v>
      </c>
      <c r="AF149" t="s">
        <v>6954</v>
      </c>
      <c r="AI149">
        <v>0</v>
      </c>
      <c r="AJ149">
        <v>0</v>
      </c>
      <c r="AK149" t="s">
        <v>9805</v>
      </c>
      <c r="AL149" t="s">
        <v>9805</v>
      </c>
      <c r="AM149" t="s">
        <v>9923</v>
      </c>
    </row>
    <row r="150" spans="1:39">
      <c r="A150" t="s">
        <v>6338</v>
      </c>
      <c r="B150" t="s">
        <v>8215</v>
      </c>
      <c r="C150" t="s">
        <v>6168</v>
      </c>
      <c r="D150">
        <v>22</v>
      </c>
      <c r="E150" t="s">
        <v>6169</v>
      </c>
      <c r="F150">
        <v>7.66</v>
      </c>
      <c r="K150" t="s">
        <v>6590</v>
      </c>
      <c r="M150" t="s">
        <v>8310</v>
      </c>
      <c r="N150">
        <v>8</v>
      </c>
      <c r="O150" t="s">
        <v>8459</v>
      </c>
      <c r="P150" t="s">
        <v>6698</v>
      </c>
      <c r="Q150">
        <v>6</v>
      </c>
      <c r="R150">
        <v>2</v>
      </c>
      <c r="S150">
        <v>3.4</v>
      </c>
      <c r="T150">
        <v>4.57</v>
      </c>
      <c r="U150">
        <v>473.59</v>
      </c>
      <c r="V150">
        <v>70</v>
      </c>
      <c r="W150">
        <v>6.08</v>
      </c>
      <c r="X150">
        <v>8.83</v>
      </c>
      <c r="Y150">
        <v>8.52</v>
      </c>
      <c r="Z150">
        <v>4</v>
      </c>
      <c r="AA150" t="s">
        <v>6921</v>
      </c>
      <c r="AB150">
        <v>1</v>
      </c>
      <c r="AC150">
        <v>7</v>
      </c>
      <c r="AD150">
        <v>2.943642857142858</v>
      </c>
      <c r="AE150" t="s">
        <v>6924</v>
      </c>
      <c r="AF150" t="s">
        <v>6954</v>
      </c>
      <c r="AG150" t="s">
        <v>6957</v>
      </c>
      <c r="AH150" t="s">
        <v>6963</v>
      </c>
      <c r="AI150">
        <v>4</v>
      </c>
      <c r="AJ150">
        <v>1</v>
      </c>
      <c r="AK150" t="s">
        <v>9807</v>
      </c>
      <c r="AL150" t="s">
        <v>9807</v>
      </c>
      <c r="AM150" t="s">
        <v>9923</v>
      </c>
    </row>
    <row r="151" spans="1:39">
      <c r="A151" t="s">
        <v>6338</v>
      </c>
      <c r="B151" t="s">
        <v>8215</v>
      </c>
      <c r="C151" t="s">
        <v>6168</v>
      </c>
      <c r="D151">
        <v>22</v>
      </c>
      <c r="E151" t="s">
        <v>6169</v>
      </c>
      <c r="F151">
        <v>7.66</v>
      </c>
      <c r="K151" t="s">
        <v>6590</v>
      </c>
      <c r="M151" t="s">
        <v>8313</v>
      </c>
      <c r="N151">
        <v>8</v>
      </c>
      <c r="O151" t="s">
        <v>8464</v>
      </c>
      <c r="P151" t="s">
        <v>6698</v>
      </c>
      <c r="Q151">
        <v>6</v>
      </c>
      <c r="R151">
        <v>2</v>
      </c>
      <c r="S151">
        <v>3.4</v>
      </c>
      <c r="T151">
        <v>4.57</v>
      </c>
      <c r="U151">
        <v>473.59</v>
      </c>
      <c r="V151">
        <v>70</v>
      </c>
      <c r="W151">
        <v>6.08</v>
      </c>
      <c r="X151">
        <v>8.83</v>
      </c>
      <c r="Y151">
        <v>8.52</v>
      </c>
      <c r="Z151">
        <v>4</v>
      </c>
      <c r="AA151" t="s">
        <v>6921</v>
      </c>
      <c r="AB151">
        <v>1</v>
      </c>
      <c r="AC151">
        <v>7</v>
      </c>
      <c r="AD151">
        <v>2.943642857142858</v>
      </c>
      <c r="AE151" t="s">
        <v>6924</v>
      </c>
      <c r="AF151" t="s">
        <v>6954</v>
      </c>
      <c r="AG151" t="s">
        <v>6957</v>
      </c>
      <c r="AH151" t="s">
        <v>6963</v>
      </c>
      <c r="AI151">
        <v>4</v>
      </c>
      <c r="AJ151">
        <v>1</v>
      </c>
      <c r="AK151" t="s">
        <v>9829</v>
      </c>
      <c r="AL151" t="s">
        <v>9829</v>
      </c>
      <c r="AM151" t="s">
        <v>9923</v>
      </c>
    </row>
    <row r="152" spans="1:39">
      <c r="A152" t="s">
        <v>7131</v>
      </c>
      <c r="B152" t="s">
        <v>8215</v>
      </c>
      <c r="C152" t="s">
        <v>6168</v>
      </c>
      <c r="D152">
        <v>23</v>
      </c>
      <c r="E152" t="s">
        <v>6169</v>
      </c>
      <c r="F152">
        <v>7.64</v>
      </c>
      <c r="K152" t="s">
        <v>6590</v>
      </c>
      <c r="M152" t="s">
        <v>8281</v>
      </c>
      <c r="N152">
        <v>8</v>
      </c>
      <c r="O152" t="s">
        <v>8430</v>
      </c>
      <c r="P152" t="s">
        <v>8708</v>
      </c>
      <c r="Q152">
        <v>3</v>
      </c>
      <c r="R152">
        <v>2</v>
      </c>
      <c r="S152">
        <v>2.18</v>
      </c>
      <c r="T152">
        <v>2.19</v>
      </c>
      <c r="U152">
        <v>253.3</v>
      </c>
      <c r="V152">
        <v>64.25</v>
      </c>
      <c r="W152">
        <v>3.12</v>
      </c>
      <c r="X152">
        <v>9.08</v>
      </c>
      <c r="Y152">
        <v>0</v>
      </c>
      <c r="Z152">
        <v>2</v>
      </c>
      <c r="AA152" t="s">
        <v>6921</v>
      </c>
      <c r="AB152">
        <v>0</v>
      </c>
      <c r="AC152">
        <v>3</v>
      </c>
      <c r="AD152">
        <v>5.41</v>
      </c>
      <c r="AF152" t="s">
        <v>6952</v>
      </c>
      <c r="AI152">
        <v>0</v>
      </c>
      <c r="AJ152">
        <v>0</v>
      </c>
      <c r="AK152" t="s">
        <v>9806</v>
      </c>
      <c r="AL152" t="s">
        <v>9806</v>
      </c>
      <c r="AM152" t="s">
        <v>9923</v>
      </c>
    </row>
    <row r="153" spans="1:39">
      <c r="A153" t="s">
        <v>7032</v>
      </c>
      <c r="B153" t="s">
        <v>8215</v>
      </c>
      <c r="C153" t="s">
        <v>6168</v>
      </c>
      <c r="D153">
        <v>23</v>
      </c>
      <c r="E153" t="s">
        <v>6169</v>
      </c>
      <c r="F153">
        <v>7.64</v>
      </c>
      <c r="K153" t="s">
        <v>6590</v>
      </c>
      <c r="L153" t="s">
        <v>6591</v>
      </c>
      <c r="M153" t="s">
        <v>8289</v>
      </c>
      <c r="N153">
        <v>9</v>
      </c>
      <c r="O153" t="s">
        <v>8438</v>
      </c>
      <c r="P153" t="s">
        <v>8609</v>
      </c>
      <c r="Q153">
        <v>4</v>
      </c>
      <c r="R153">
        <v>3</v>
      </c>
      <c r="S153">
        <v>6.56</v>
      </c>
      <c r="T153">
        <v>6.61</v>
      </c>
      <c r="U153">
        <v>439.43</v>
      </c>
      <c r="V153">
        <v>65.62</v>
      </c>
      <c r="W153">
        <v>6.43</v>
      </c>
      <c r="X153">
        <v>8.68</v>
      </c>
      <c r="Y153">
        <v>0</v>
      </c>
      <c r="Z153">
        <v>4</v>
      </c>
      <c r="AA153" t="s">
        <v>6921</v>
      </c>
      <c r="AB153">
        <v>1</v>
      </c>
      <c r="AC153">
        <v>5</v>
      </c>
      <c r="AD153">
        <v>2.599309523809524</v>
      </c>
      <c r="AF153" t="s">
        <v>6952</v>
      </c>
      <c r="AI153">
        <v>0</v>
      </c>
      <c r="AJ153">
        <v>0</v>
      </c>
      <c r="AK153" t="s">
        <v>9803</v>
      </c>
      <c r="AL153" t="s">
        <v>9803</v>
      </c>
      <c r="AM153" t="s">
        <v>9923</v>
      </c>
    </row>
    <row r="154" spans="1:39">
      <c r="A154" t="s">
        <v>7132</v>
      </c>
      <c r="B154" t="s">
        <v>8215</v>
      </c>
      <c r="C154" t="s">
        <v>6168</v>
      </c>
      <c r="D154">
        <v>23</v>
      </c>
      <c r="E154" t="s">
        <v>6169</v>
      </c>
      <c r="F154">
        <v>7.64</v>
      </c>
      <c r="K154" t="s">
        <v>6590</v>
      </c>
      <c r="L154" t="s">
        <v>6591</v>
      </c>
      <c r="M154" t="s">
        <v>8292</v>
      </c>
      <c r="N154">
        <v>9</v>
      </c>
      <c r="O154" t="s">
        <v>8441</v>
      </c>
      <c r="P154" t="s">
        <v>8709</v>
      </c>
      <c r="Q154">
        <v>3</v>
      </c>
      <c r="R154">
        <v>2</v>
      </c>
      <c r="S154">
        <v>4.91</v>
      </c>
      <c r="T154">
        <v>4.94</v>
      </c>
      <c r="U154">
        <v>357.33</v>
      </c>
      <c r="V154">
        <v>52.82</v>
      </c>
      <c r="W154">
        <v>5.29</v>
      </c>
      <c r="X154">
        <v>8.82</v>
      </c>
      <c r="Y154">
        <v>3.2</v>
      </c>
      <c r="Z154">
        <v>3</v>
      </c>
      <c r="AA154" t="s">
        <v>6921</v>
      </c>
      <c r="AB154">
        <v>1</v>
      </c>
      <c r="AC154">
        <v>3</v>
      </c>
      <c r="AD154">
        <v>3.53</v>
      </c>
      <c r="AF154" t="s">
        <v>6952</v>
      </c>
      <c r="AI154">
        <v>0</v>
      </c>
      <c r="AJ154">
        <v>0</v>
      </c>
      <c r="AK154" t="s">
        <v>9815</v>
      </c>
      <c r="AL154" t="s">
        <v>9815</v>
      </c>
      <c r="AM154" t="s">
        <v>9923</v>
      </c>
    </row>
    <row r="155" spans="1:39">
      <c r="A155" t="s">
        <v>7133</v>
      </c>
      <c r="B155" t="s">
        <v>8215</v>
      </c>
      <c r="C155" t="s">
        <v>6168</v>
      </c>
      <c r="D155">
        <v>23</v>
      </c>
      <c r="E155" t="s">
        <v>6169</v>
      </c>
      <c r="F155">
        <v>7.64</v>
      </c>
      <c r="K155" t="s">
        <v>6590</v>
      </c>
      <c r="L155" t="s">
        <v>6591</v>
      </c>
      <c r="M155" t="s">
        <v>8291</v>
      </c>
      <c r="N155">
        <v>9</v>
      </c>
      <c r="O155" t="s">
        <v>8440</v>
      </c>
      <c r="P155" t="s">
        <v>8710</v>
      </c>
      <c r="Q155">
        <v>3</v>
      </c>
      <c r="R155">
        <v>2</v>
      </c>
      <c r="S155">
        <v>0.5600000000000001</v>
      </c>
      <c r="T155">
        <v>3.38</v>
      </c>
      <c r="U155">
        <v>411.46</v>
      </c>
      <c r="V155">
        <v>83.3</v>
      </c>
      <c r="W155">
        <v>5.59</v>
      </c>
      <c r="X155">
        <v>4.51</v>
      </c>
      <c r="Y155">
        <v>0.67</v>
      </c>
      <c r="Z155">
        <v>4</v>
      </c>
      <c r="AA155" t="s">
        <v>6921</v>
      </c>
      <c r="AB155">
        <v>1</v>
      </c>
      <c r="AC155">
        <v>6</v>
      </c>
      <c r="AD155">
        <v>4.942428571428572</v>
      </c>
      <c r="AF155" t="s">
        <v>6953</v>
      </c>
      <c r="AI155">
        <v>0</v>
      </c>
      <c r="AJ155">
        <v>0</v>
      </c>
      <c r="AK155" t="s">
        <v>9814</v>
      </c>
      <c r="AL155" t="s">
        <v>9814</v>
      </c>
      <c r="AM155" t="s">
        <v>9923</v>
      </c>
    </row>
    <row r="156" spans="1:39">
      <c r="A156" t="s">
        <v>6325</v>
      </c>
      <c r="B156" t="s">
        <v>8215</v>
      </c>
      <c r="C156" t="s">
        <v>6168</v>
      </c>
      <c r="D156">
        <v>24</v>
      </c>
      <c r="E156" t="s">
        <v>6169</v>
      </c>
      <c r="F156">
        <v>7.62</v>
      </c>
      <c r="J156" t="s">
        <v>8277</v>
      </c>
      <c r="K156" t="s">
        <v>6590</v>
      </c>
      <c r="M156" t="s">
        <v>8310</v>
      </c>
      <c r="N156">
        <v>8</v>
      </c>
      <c r="O156" t="s">
        <v>8459</v>
      </c>
      <c r="P156" t="s">
        <v>6686</v>
      </c>
      <c r="Q156">
        <v>2</v>
      </c>
      <c r="R156">
        <v>2</v>
      </c>
      <c r="S156">
        <v>4.14</v>
      </c>
      <c r="T156">
        <v>4.15</v>
      </c>
      <c r="U156">
        <v>272.39</v>
      </c>
      <c r="V156">
        <v>40.46</v>
      </c>
      <c r="W156">
        <v>3.61</v>
      </c>
      <c r="X156">
        <v>10.27</v>
      </c>
      <c r="Y156">
        <v>0</v>
      </c>
      <c r="Z156">
        <v>1</v>
      </c>
      <c r="AA156" t="s">
        <v>6921</v>
      </c>
      <c r="AB156">
        <v>0</v>
      </c>
      <c r="AC156">
        <v>0</v>
      </c>
      <c r="AD156">
        <v>3.925</v>
      </c>
      <c r="AE156" t="s">
        <v>6922</v>
      </c>
      <c r="AF156" t="s">
        <v>6952</v>
      </c>
      <c r="AG156" t="s">
        <v>6956</v>
      </c>
      <c r="AH156" t="s">
        <v>6962</v>
      </c>
      <c r="AI156">
        <v>4</v>
      </c>
      <c r="AJ156">
        <v>1</v>
      </c>
      <c r="AK156" t="s">
        <v>9807</v>
      </c>
      <c r="AL156" t="s">
        <v>9807</v>
      </c>
      <c r="AM156" t="s">
        <v>9923</v>
      </c>
    </row>
    <row r="157" spans="1:39">
      <c r="A157" t="s">
        <v>7134</v>
      </c>
      <c r="B157" t="s">
        <v>8215</v>
      </c>
      <c r="C157" t="s">
        <v>6168</v>
      </c>
      <c r="D157">
        <v>24</v>
      </c>
      <c r="E157" t="s">
        <v>6169</v>
      </c>
      <c r="F157">
        <v>7.62</v>
      </c>
      <c r="K157" t="s">
        <v>6590</v>
      </c>
      <c r="L157" t="s">
        <v>6591</v>
      </c>
      <c r="M157" t="s">
        <v>8278</v>
      </c>
      <c r="N157">
        <v>9</v>
      </c>
      <c r="O157" t="s">
        <v>8427</v>
      </c>
      <c r="P157" t="s">
        <v>8711</v>
      </c>
      <c r="Q157">
        <v>4</v>
      </c>
      <c r="R157">
        <v>3</v>
      </c>
      <c r="S157">
        <v>4.7</v>
      </c>
      <c r="T157">
        <v>4.71</v>
      </c>
      <c r="U157">
        <v>375.4</v>
      </c>
      <c r="V157">
        <v>65.62</v>
      </c>
      <c r="W157">
        <v>5.28</v>
      </c>
      <c r="X157">
        <v>9.16</v>
      </c>
      <c r="Y157">
        <v>0</v>
      </c>
      <c r="Z157">
        <v>4</v>
      </c>
      <c r="AA157" t="s">
        <v>6921</v>
      </c>
      <c r="AB157">
        <v>1</v>
      </c>
      <c r="AC157">
        <v>3</v>
      </c>
      <c r="AD157">
        <v>3.201666666666667</v>
      </c>
      <c r="AF157" t="s">
        <v>6952</v>
      </c>
      <c r="AI157">
        <v>0</v>
      </c>
      <c r="AJ157">
        <v>0</v>
      </c>
      <c r="AK157" t="s">
        <v>9803</v>
      </c>
      <c r="AL157" t="s">
        <v>9803</v>
      </c>
      <c r="AM157" t="s">
        <v>9923</v>
      </c>
    </row>
    <row r="158" spans="1:39">
      <c r="A158" t="s">
        <v>7048</v>
      </c>
      <c r="B158" t="s">
        <v>8215</v>
      </c>
      <c r="C158" t="s">
        <v>6168</v>
      </c>
      <c r="D158">
        <v>26</v>
      </c>
      <c r="E158" t="s">
        <v>6169</v>
      </c>
      <c r="F158">
        <v>7.58</v>
      </c>
      <c r="K158" t="s">
        <v>6590</v>
      </c>
      <c r="L158" t="s">
        <v>6591</v>
      </c>
      <c r="M158" t="s">
        <v>8289</v>
      </c>
      <c r="N158">
        <v>9</v>
      </c>
      <c r="O158" t="s">
        <v>8438</v>
      </c>
      <c r="P158" t="s">
        <v>8625</v>
      </c>
      <c r="Q158">
        <v>4</v>
      </c>
      <c r="R158">
        <v>3</v>
      </c>
      <c r="S158">
        <v>5.71</v>
      </c>
      <c r="T158">
        <v>5.73</v>
      </c>
      <c r="U158">
        <v>403.45</v>
      </c>
      <c r="V158">
        <v>65.62</v>
      </c>
      <c r="W158">
        <v>6.16</v>
      </c>
      <c r="X158">
        <v>8.880000000000001</v>
      </c>
      <c r="Y158">
        <v>0</v>
      </c>
      <c r="Z158">
        <v>4</v>
      </c>
      <c r="AA158" t="s">
        <v>6921</v>
      </c>
      <c r="AB158">
        <v>1</v>
      </c>
      <c r="AC158">
        <v>5</v>
      </c>
      <c r="AD158">
        <v>2.856309523809524</v>
      </c>
      <c r="AF158" t="s">
        <v>6952</v>
      </c>
      <c r="AI158">
        <v>0</v>
      </c>
      <c r="AJ158">
        <v>0</v>
      </c>
      <c r="AK158" t="s">
        <v>9803</v>
      </c>
      <c r="AL158" t="s">
        <v>9803</v>
      </c>
      <c r="AM158" t="s">
        <v>9923</v>
      </c>
    </row>
    <row r="159" spans="1:39">
      <c r="A159" t="s">
        <v>7135</v>
      </c>
      <c r="B159" t="s">
        <v>8215</v>
      </c>
      <c r="C159" t="s">
        <v>6168</v>
      </c>
      <c r="D159">
        <v>26.9</v>
      </c>
      <c r="E159" t="s">
        <v>6169</v>
      </c>
      <c r="F159">
        <v>7.57</v>
      </c>
      <c r="K159" t="s">
        <v>6590</v>
      </c>
      <c r="L159" t="s">
        <v>6591</v>
      </c>
      <c r="M159" t="s">
        <v>8312</v>
      </c>
      <c r="N159">
        <v>9</v>
      </c>
      <c r="O159" t="s">
        <v>8463</v>
      </c>
      <c r="P159" t="s">
        <v>8712</v>
      </c>
      <c r="Q159">
        <v>3</v>
      </c>
      <c r="R159">
        <v>2</v>
      </c>
      <c r="S159">
        <v>2.95</v>
      </c>
      <c r="T159">
        <v>4.05</v>
      </c>
      <c r="U159">
        <v>359.47</v>
      </c>
      <c r="V159">
        <v>55.48</v>
      </c>
      <c r="W159">
        <v>5.1</v>
      </c>
      <c r="X159">
        <v>9.380000000000001</v>
      </c>
      <c r="Y159">
        <v>8.470000000000001</v>
      </c>
      <c r="Z159">
        <v>3</v>
      </c>
      <c r="AA159" t="s">
        <v>6921</v>
      </c>
      <c r="AB159">
        <v>1</v>
      </c>
      <c r="AC159">
        <v>7</v>
      </c>
      <c r="AD159">
        <v>4.265</v>
      </c>
      <c r="AF159" t="s">
        <v>6952</v>
      </c>
      <c r="AI159">
        <v>0</v>
      </c>
      <c r="AJ159">
        <v>0</v>
      </c>
      <c r="AK159" t="s">
        <v>9828</v>
      </c>
      <c r="AL159" t="s">
        <v>9828</v>
      </c>
      <c r="AM159" t="s">
        <v>9923</v>
      </c>
    </row>
    <row r="160" spans="1:39">
      <c r="A160" t="s">
        <v>7135</v>
      </c>
      <c r="B160" t="s">
        <v>8215</v>
      </c>
      <c r="C160" t="s">
        <v>6168</v>
      </c>
      <c r="D160">
        <v>26.9</v>
      </c>
      <c r="E160" t="s">
        <v>6169</v>
      </c>
      <c r="F160">
        <v>7.57</v>
      </c>
      <c r="K160" t="s">
        <v>6590</v>
      </c>
      <c r="L160" t="s">
        <v>6591</v>
      </c>
      <c r="M160" t="s">
        <v>8305</v>
      </c>
      <c r="N160">
        <v>9</v>
      </c>
      <c r="O160" t="s">
        <v>8454</v>
      </c>
      <c r="P160" t="s">
        <v>8712</v>
      </c>
      <c r="Q160">
        <v>3</v>
      </c>
      <c r="R160">
        <v>2</v>
      </c>
      <c r="S160">
        <v>2.95</v>
      </c>
      <c r="T160">
        <v>4.05</v>
      </c>
      <c r="U160">
        <v>359.47</v>
      </c>
      <c r="V160">
        <v>55.48</v>
      </c>
      <c r="W160">
        <v>5.1</v>
      </c>
      <c r="X160">
        <v>9.380000000000001</v>
      </c>
      <c r="Y160">
        <v>8.470000000000001</v>
      </c>
      <c r="Z160">
        <v>3</v>
      </c>
      <c r="AA160" t="s">
        <v>6921</v>
      </c>
      <c r="AB160">
        <v>1</v>
      </c>
      <c r="AC160">
        <v>7</v>
      </c>
      <c r="AD160">
        <v>4.265</v>
      </c>
      <c r="AF160" t="s">
        <v>6952</v>
      </c>
      <c r="AI160">
        <v>0</v>
      </c>
      <c r="AJ160">
        <v>0</v>
      </c>
      <c r="AK160" t="s">
        <v>9822</v>
      </c>
      <c r="AL160" t="s">
        <v>9822</v>
      </c>
      <c r="AM160" t="s">
        <v>9923</v>
      </c>
    </row>
    <row r="161" spans="1:39">
      <c r="A161" t="s">
        <v>7136</v>
      </c>
      <c r="B161" t="s">
        <v>8215</v>
      </c>
      <c r="C161" t="s">
        <v>6168</v>
      </c>
      <c r="D161">
        <v>27</v>
      </c>
      <c r="E161" t="s">
        <v>6169</v>
      </c>
      <c r="F161">
        <v>7.57</v>
      </c>
      <c r="K161" t="s">
        <v>6590</v>
      </c>
      <c r="L161" t="s">
        <v>6591</v>
      </c>
      <c r="M161" t="s">
        <v>6598</v>
      </c>
      <c r="N161">
        <v>9</v>
      </c>
      <c r="O161" t="s">
        <v>8460</v>
      </c>
      <c r="P161" t="s">
        <v>8713</v>
      </c>
      <c r="Q161">
        <v>3</v>
      </c>
      <c r="R161">
        <v>2</v>
      </c>
      <c r="S161">
        <v>2.89</v>
      </c>
      <c r="T161">
        <v>4.05</v>
      </c>
      <c r="U161">
        <v>359.47</v>
      </c>
      <c r="V161">
        <v>55.48</v>
      </c>
      <c r="W161">
        <v>5.1</v>
      </c>
      <c r="X161">
        <v>10.35</v>
      </c>
      <c r="Y161">
        <v>8.539999999999999</v>
      </c>
      <c r="Z161">
        <v>3</v>
      </c>
      <c r="AA161" t="s">
        <v>6921</v>
      </c>
      <c r="AB161">
        <v>1</v>
      </c>
      <c r="AC161">
        <v>7</v>
      </c>
      <c r="AD161">
        <v>4.260000000000001</v>
      </c>
      <c r="AF161" t="s">
        <v>6954</v>
      </c>
      <c r="AI161">
        <v>0</v>
      </c>
      <c r="AJ161">
        <v>0</v>
      </c>
      <c r="AK161" t="s">
        <v>9826</v>
      </c>
      <c r="AL161" t="s">
        <v>9826</v>
      </c>
      <c r="AM161" t="s">
        <v>9923</v>
      </c>
    </row>
    <row r="162" spans="1:39">
      <c r="A162" t="s">
        <v>7137</v>
      </c>
      <c r="B162" t="s">
        <v>8215</v>
      </c>
      <c r="C162" t="s">
        <v>6168</v>
      </c>
      <c r="D162">
        <v>27</v>
      </c>
      <c r="E162" t="s">
        <v>6169</v>
      </c>
      <c r="F162">
        <v>7.57</v>
      </c>
      <c r="K162" t="s">
        <v>6590</v>
      </c>
      <c r="L162" t="s">
        <v>6591</v>
      </c>
      <c r="M162" t="s">
        <v>8285</v>
      </c>
      <c r="N162">
        <v>9</v>
      </c>
      <c r="O162" t="s">
        <v>8434</v>
      </c>
      <c r="P162" t="s">
        <v>8714</v>
      </c>
      <c r="Q162">
        <v>5</v>
      </c>
      <c r="R162">
        <v>2</v>
      </c>
      <c r="S162">
        <v>3.79</v>
      </c>
      <c r="T162">
        <v>3.79</v>
      </c>
      <c r="U162">
        <v>353.47</v>
      </c>
      <c r="V162">
        <v>71.17</v>
      </c>
      <c r="W162">
        <v>3.26</v>
      </c>
      <c r="X162">
        <v>10.24</v>
      </c>
      <c r="Y162">
        <v>1.48</v>
      </c>
      <c r="Z162">
        <v>2</v>
      </c>
      <c r="AA162" t="s">
        <v>6921</v>
      </c>
      <c r="AB162">
        <v>0</v>
      </c>
      <c r="AC162">
        <v>1</v>
      </c>
      <c r="AD162">
        <v>4.21</v>
      </c>
      <c r="AF162" t="s">
        <v>6952</v>
      </c>
      <c r="AI162">
        <v>0</v>
      </c>
      <c r="AJ162">
        <v>0</v>
      </c>
      <c r="AK162" t="s">
        <v>9809</v>
      </c>
      <c r="AL162" t="s">
        <v>9809</v>
      </c>
      <c r="AM162" t="s">
        <v>9923</v>
      </c>
    </row>
    <row r="163" spans="1:39">
      <c r="A163" t="s">
        <v>7138</v>
      </c>
      <c r="B163" t="s">
        <v>8215</v>
      </c>
      <c r="C163" t="s">
        <v>6168</v>
      </c>
      <c r="D163">
        <v>27</v>
      </c>
      <c r="E163" t="s">
        <v>6169</v>
      </c>
      <c r="F163">
        <v>7.57</v>
      </c>
      <c r="K163" t="s">
        <v>6590</v>
      </c>
      <c r="L163" t="s">
        <v>6591</v>
      </c>
      <c r="M163" t="s">
        <v>8285</v>
      </c>
      <c r="N163">
        <v>9</v>
      </c>
      <c r="O163" t="s">
        <v>8434</v>
      </c>
      <c r="P163" t="s">
        <v>8715</v>
      </c>
      <c r="Q163">
        <v>3</v>
      </c>
      <c r="R163">
        <v>3</v>
      </c>
      <c r="S163">
        <v>5.51</v>
      </c>
      <c r="T163">
        <v>5.51</v>
      </c>
      <c r="U163">
        <v>402.53</v>
      </c>
      <c r="V163">
        <v>60.69</v>
      </c>
      <c r="W163">
        <v>4.52</v>
      </c>
      <c r="X163">
        <v>10.24</v>
      </c>
      <c r="Y163">
        <v>0</v>
      </c>
      <c r="Z163">
        <v>2</v>
      </c>
      <c r="AA163" t="s">
        <v>6921</v>
      </c>
      <c r="AB163">
        <v>0</v>
      </c>
      <c r="AC163">
        <v>1</v>
      </c>
      <c r="AD163">
        <v>2.862880952380952</v>
      </c>
      <c r="AF163" t="s">
        <v>6952</v>
      </c>
      <c r="AI163">
        <v>0</v>
      </c>
      <c r="AJ163">
        <v>0</v>
      </c>
      <c r="AK163" t="s">
        <v>9809</v>
      </c>
      <c r="AL163" t="s">
        <v>9809</v>
      </c>
      <c r="AM163" t="s">
        <v>9923</v>
      </c>
    </row>
    <row r="164" spans="1:39">
      <c r="A164" t="s">
        <v>7139</v>
      </c>
      <c r="B164" t="s">
        <v>8215</v>
      </c>
      <c r="C164" t="s">
        <v>6168</v>
      </c>
      <c r="D164">
        <v>27.1</v>
      </c>
      <c r="E164" t="s">
        <v>6169</v>
      </c>
      <c r="F164">
        <v>7.57</v>
      </c>
      <c r="K164" t="s">
        <v>6590</v>
      </c>
      <c r="L164" t="s">
        <v>6591</v>
      </c>
      <c r="M164" t="s">
        <v>6598</v>
      </c>
      <c r="N164">
        <v>9</v>
      </c>
      <c r="O164" t="s">
        <v>8460</v>
      </c>
      <c r="P164" t="s">
        <v>8716</v>
      </c>
      <c r="Q164">
        <v>2</v>
      </c>
      <c r="R164">
        <v>2</v>
      </c>
      <c r="S164">
        <v>2.49</v>
      </c>
      <c r="T164">
        <v>5.19</v>
      </c>
      <c r="U164">
        <v>357.5</v>
      </c>
      <c r="V164">
        <v>46.25</v>
      </c>
      <c r="W164">
        <v>5.65</v>
      </c>
      <c r="X164">
        <v>10.3</v>
      </c>
      <c r="Y164">
        <v>10.34</v>
      </c>
      <c r="Z164">
        <v>3</v>
      </c>
      <c r="AA164" t="s">
        <v>6921</v>
      </c>
      <c r="AB164">
        <v>1</v>
      </c>
      <c r="AC164">
        <v>7</v>
      </c>
      <c r="AD164">
        <v>3.255</v>
      </c>
      <c r="AF164" t="s">
        <v>6954</v>
      </c>
      <c r="AI164">
        <v>0</v>
      </c>
      <c r="AJ164">
        <v>0</v>
      </c>
      <c r="AK164" t="s">
        <v>9826</v>
      </c>
      <c r="AL164" t="s">
        <v>9826</v>
      </c>
      <c r="AM164" t="s">
        <v>9923</v>
      </c>
    </row>
    <row r="165" spans="1:39">
      <c r="A165" t="s">
        <v>7140</v>
      </c>
      <c r="B165" t="s">
        <v>8215</v>
      </c>
      <c r="C165" t="s">
        <v>6168</v>
      </c>
      <c r="D165">
        <v>28</v>
      </c>
      <c r="E165" t="s">
        <v>6169</v>
      </c>
      <c r="F165">
        <v>7.55</v>
      </c>
      <c r="K165" t="s">
        <v>6590</v>
      </c>
      <c r="L165" t="s">
        <v>6591</v>
      </c>
      <c r="M165" t="s">
        <v>8291</v>
      </c>
      <c r="N165">
        <v>9</v>
      </c>
      <c r="O165" t="s">
        <v>8440</v>
      </c>
      <c r="P165" t="s">
        <v>8717</v>
      </c>
      <c r="Q165">
        <v>3</v>
      </c>
      <c r="R165">
        <v>2</v>
      </c>
      <c r="S165">
        <v>1.01</v>
      </c>
      <c r="T165">
        <v>3.86</v>
      </c>
      <c r="U165">
        <v>419.48</v>
      </c>
      <c r="V165">
        <v>89.77</v>
      </c>
      <c r="W165">
        <v>5.9</v>
      </c>
      <c r="X165">
        <v>4.5</v>
      </c>
      <c r="Y165">
        <v>1.25</v>
      </c>
      <c r="Z165">
        <v>4</v>
      </c>
      <c r="AA165" t="s">
        <v>6921</v>
      </c>
      <c r="AB165">
        <v>1</v>
      </c>
      <c r="AC165">
        <v>6</v>
      </c>
      <c r="AD165">
        <v>4.645142857142857</v>
      </c>
      <c r="AF165" t="s">
        <v>6953</v>
      </c>
      <c r="AI165">
        <v>0</v>
      </c>
      <c r="AJ165">
        <v>0</v>
      </c>
      <c r="AK165" t="s">
        <v>9814</v>
      </c>
      <c r="AL165" t="s">
        <v>9814</v>
      </c>
      <c r="AM165" t="s">
        <v>9923</v>
      </c>
    </row>
    <row r="166" spans="1:39">
      <c r="A166" t="s">
        <v>7141</v>
      </c>
      <c r="B166" t="s">
        <v>8215</v>
      </c>
      <c r="C166" t="s">
        <v>6168</v>
      </c>
      <c r="D166">
        <v>29.3</v>
      </c>
      <c r="E166" t="s">
        <v>6169</v>
      </c>
      <c r="F166">
        <v>7.53</v>
      </c>
      <c r="K166" t="s">
        <v>6590</v>
      </c>
      <c r="L166" t="s">
        <v>6591</v>
      </c>
      <c r="M166" t="s">
        <v>8294</v>
      </c>
      <c r="N166">
        <v>9</v>
      </c>
      <c r="O166" t="s">
        <v>8443</v>
      </c>
      <c r="P166" t="s">
        <v>8718</v>
      </c>
      <c r="Q166">
        <v>4</v>
      </c>
      <c r="R166">
        <v>3</v>
      </c>
      <c r="S166">
        <v>3.24</v>
      </c>
      <c r="T166">
        <v>3.25</v>
      </c>
      <c r="U166">
        <v>243.26</v>
      </c>
      <c r="V166">
        <v>73.05</v>
      </c>
      <c r="W166">
        <v>2.96</v>
      </c>
      <c r="X166">
        <v>8.960000000000001</v>
      </c>
      <c r="Y166">
        <v>0</v>
      </c>
      <c r="Z166">
        <v>2</v>
      </c>
      <c r="AA166" t="s">
        <v>6921</v>
      </c>
      <c r="AB166">
        <v>0</v>
      </c>
      <c r="AC166">
        <v>2</v>
      </c>
      <c r="AD166">
        <v>4.421666666666667</v>
      </c>
      <c r="AF166" t="s">
        <v>6952</v>
      </c>
      <c r="AI166">
        <v>0</v>
      </c>
      <c r="AJ166">
        <v>0</v>
      </c>
      <c r="AK166" t="s">
        <v>9804</v>
      </c>
      <c r="AL166" t="s">
        <v>9804</v>
      </c>
      <c r="AM166" t="s">
        <v>9923</v>
      </c>
    </row>
    <row r="167" spans="1:39">
      <c r="A167" t="s">
        <v>7035</v>
      </c>
      <c r="B167" t="s">
        <v>8215</v>
      </c>
      <c r="C167" t="s">
        <v>6168</v>
      </c>
      <c r="D167">
        <v>30</v>
      </c>
      <c r="E167" t="s">
        <v>6169</v>
      </c>
      <c r="F167">
        <v>7.52</v>
      </c>
      <c r="K167" t="s">
        <v>6590</v>
      </c>
      <c r="L167" t="s">
        <v>6591</v>
      </c>
      <c r="M167" t="s">
        <v>8289</v>
      </c>
      <c r="N167">
        <v>9</v>
      </c>
      <c r="O167" t="s">
        <v>8438</v>
      </c>
      <c r="P167" t="s">
        <v>8612</v>
      </c>
      <c r="Q167">
        <v>4</v>
      </c>
      <c r="R167">
        <v>3</v>
      </c>
      <c r="S167">
        <v>6.15</v>
      </c>
      <c r="T167">
        <v>6.17</v>
      </c>
      <c r="U167">
        <v>421.44</v>
      </c>
      <c r="V167">
        <v>65.62</v>
      </c>
      <c r="W167">
        <v>6.29</v>
      </c>
      <c r="X167">
        <v>9.01</v>
      </c>
      <c r="Y167">
        <v>0</v>
      </c>
      <c r="Z167">
        <v>4</v>
      </c>
      <c r="AA167" t="s">
        <v>6921</v>
      </c>
      <c r="AB167">
        <v>1</v>
      </c>
      <c r="AC167">
        <v>5</v>
      </c>
      <c r="AD167">
        <v>2.727809523809524</v>
      </c>
      <c r="AF167" t="s">
        <v>6952</v>
      </c>
      <c r="AI167">
        <v>0</v>
      </c>
      <c r="AJ167">
        <v>0</v>
      </c>
      <c r="AK167" t="s">
        <v>9803</v>
      </c>
      <c r="AL167" t="s">
        <v>9803</v>
      </c>
      <c r="AM167" t="s">
        <v>9923</v>
      </c>
    </row>
    <row r="168" spans="1:39">
      <c r="A168" t="s">
        <v>7142</v>
      </c>
      <c r="B168" t="s">
        <v>8215</v>
      </c>
      <c r="C168" t="s">
        <v>6168</v>
      </c>
      <c r="D168">
        <v>30.6</v>
      </c>
      <c r="E168" t="s">
        <v>6169</v>
      </c>
      <c r="F168">
        <v>7.51</v>
      </c>
      <c r="K168" t="s">
        <v>6590</v>
      </c>
      <c r="L168" t="s">
        <v>6591</v>
      </c>
      <c r="M168" t="s">
        <v>8295</v>
      </c>
      <c r="N168">
        <v>9</v>
      </c>
      <c r="O168" t="s">
        <v>8444</v>
      </c>
      <c r="P168" t="s">
        <v>8719</v>
      </c>
      <c r="Q168">
        <v>4</v>
      </c>
      <c r="R168">
        <v>1</v>
      </c>
      <c r="S168">
        <v>5.14</v>
      </c>
      <c r="T168">
        <v>5.16</v>
      </c>
      <c r="U168">
        <v>391.47</v>
      </c>
      <c r="V168">
        <v>40.54</v>
      </c>
      <c r="W168">
        <v>5.71</v>
      </c>
      <c r="X168">
        <v>8.81</v>
      </c>
      <c r="Y168">
        <v>0.85</v>
      </c>
      <c r="Z168">
        <v>4</v>
      </c>
      <c r="AA168" t="s">
        <v>6921</v>
      </c>
      <c r="AB168">
        <v>1</v>
      </c>
      <c r="AC168">
        <v>4</v>
      </c>
      <c r="AD168">
        <v>3.608547619047619</v>
      </c>
      <c r="AF168" t="s">
        <v>6952</v>
      </c>
      <c r="AI168">
        <v>0</v>
      </c>
      <c r="AJ168">
        <v>0</v>
      </c>
      <c r="AK168" t="s">
        <v>9817</v>
      </c>
      <c r="AL168" t="s">
        <v>9817</v>
      </c>
      <c r="AM168" t="s">
        <v>9923</v>
      </c>
    </row>
    <row r="169" spans="1:39">
      <c r="A169" t="s">
        <v>7143</v>
      </c>
      <c r="B169" t="s">
        <v>8215</v>
      </c>
      <c r="C169" t="s">
        <v>6168</v>
      </c>
      <c r="D169">
        <v>31.62</v>
      </c>
      <c r="E169" t="s">
        <v>6169</v>
      </c>
      <c r="F169">
        <v>7.5</v>
      </c>
      <c r="K169" t="s">
        <v>6590</v>
      </c>
      <c r="L169" t="s">
        <v>6591</v>
      </c>
      <c r="M169" t="s">
        <v>8290</v>
      </c>
      <c r="N169">
        <v>9</v>
      </c>
      <c r="O169" t="s">
        <v>8439</v>
      </c>
      <c r="P169" t="s">
        <v>8720</v>
      </c>
      <c r="Q169">
        <v>2</v>
      </c>
      <c r="R169">
        <v>2</v>
      </c>
      <c r="S169">
        <v>3.62</v>
      </c>
      <c r="T169">
        <v>3.62</v>
      </c>
      <c r="U169">
        <v>246.35</v>
      </c>
      <c r="V169">
        <v>40.46</v>
      </c>
      <c r="W169">
        <v>3.44</v>
      </c>
      <c r="X169">
        <v>10.19</v>
      </c>
      <c r="Y169">
        <v>0</v>
      </c>
      <c r="Z169">
        <v>1</v>
      </c>
      <c r="AA169" t="s">
        <v>6921</v>
      </c>
      <c r="AB169">
        <v>0</v>
      </c>
      <c r="AC169">
        <v>1</v>
      </c>
      <c r="AD169">
        <v>4.38</v>
      </c>
      <c r="AF169" t="s">
        <v>6952</v>
      </c>
      <c r="AI169">
        <v>0</v>
      </c>
      <c r="AJ169">
        <v>0</v>
      </c>
      <c r="AK169" t="s">
        <v>9813</v>
      </c>
      <c r="AL169" t="s">
        <v>9813</v>
      </c>
      <c r="AM169" t="s">
        <v>9923</v>
      </c>
    </row>
    <row r="170" spans="1:39">
      <c r="A170" t="s">
        <v>7144</v>
      </c>
      <c r="B170" t="s">
        <v>8215</v>
      </c>
      <c r="C170" t="s">
        <v>6168</v>
      </c>
      <c r="D170">
        <v>33.4</v>
      </c>
      <c r="E170" t="s">
        <v>6169</v>
      </c>
      <c r="F170">
        <v>7.48</v>
      </c>
      <c r="K170" t="s">
        <v>6590</v>
      </c>
      <c r="L170" t="s">
        <v>6591</v>
      </c>
      <c r="M170" t="s">
        <v>8295</v>
      </c>
      <c r="N170">
        <v>9</v>
      </c>
      <c r="O170" t="s">
        <v>8444</v>
      </c>
      <c r="P170" t="s">
        <v>8721</v>
      </c>
      <c r="Q170">
        <v>3</v>
      </c>
      <c r="R170">
        <v>1</v>
      </c>
      <c r="S170">
        <v>6.19</v>
      </c>
      <c r="T170">
        <v>6.19</v>
      </c>
      <c r="U170">
        <v>372.37</v>
      </c>
      <c r="V170">
        <v>29.46</v>
      </c>
      <c r="W170">
        <v>6.48</v>
      </c>
      <c r="X170">
        <v>9.15</v>
      </c>
      <c r="Y170">
        <v>0</v>
      </c>
      <c r="Z170">
        <v>4</v>
      </c>
      <c r="AA170" t="s">
        <v>6921</v>
      </c>
      <c r="AB170">
        <v>1</v>
      </c>
      <c r="AC170">
        <v>3</v>
      </c>
      <c r="AD170">
        <v>3.217976190476191</v>
      </c>
      <c r="AF170" t="s">
        <v>6952</v>
      </c>
      <c r="AI170">
        <v>0</v>
      </c>
      <c r="AJ170">
        <v>0</v>
      </c>
      <c r="AK170" t="s">
        <v>9817</v>
      </c>
      <c r="AL170" t="s">
        <v>9817</v>
      </c>
      <c r="AM170" t="s">
        <v>9923</v>
      </c>
    </row>
    <row r="171" spans="1:39">
      <c r="A171" t="s">
        <v>7145</v>
      </c>
      <c r="B171" t="s">
        <v>8215</v>
      </c>
      <c r="C171" t="s">
        <v>6168</v>
      </c>
      <c r="D171">
        <v>34.9</v>
      </c>
      <c r="E171" t="s">
        <v>6169</v>
      </c>
      <c r="F171">
        <v>7.46</v>
      </c>
      <c r="K171" t="s">
        <v>6590</v>
      </c>
      <c r="L171" t="s">
        <v>6591</v>
      </c>
      <c r="M171" t="s">
        <v>6598</v>
      </c>
      <c r="N171">
        <v>9</v>
      </c>
      <c r="O171" t="s">
        <v>8460</v>
      </c>
      <c r="P171" t="s">
        <v>8722</v>
      </c>
      <c r="Q171">
        <v>3</v>
      </c>
      <c r="R171">
        <v>2</v>
      </c>
      <c r="S171">
        <v>2.86</v>
      </c>
      <c r="T171">
        <v>5.01</v>
      </c>
      <c r="U171">
        <v>373.5</v>
      </c>
      <c r="V171">
        <v>55.48</v>
      </c>
      <c r="W171">
        <v>5.49</v>
      </c>
      <c r="X171">
        <v>10.36</v>
      </c>
      <c r="Y171">
        <v>9.6</v>
      </c>
      <c r="Z171">
        <v>3</v>
      </c>
      <c r="AA171" t="s">
        <v>6921</v>
      </c>
      <c r="AB171">
        <v>1</v>
      </c>
      <c r="AC171">
        <v>8</v>
      </c>
      <c r="AD171">
        <v>3.173571428571429</v>
      </c>
      <c r="AF171" t="s">
        <v>6954</v>
      </c>
      <c r="AI171">
        <v>0</v>
      </c>
      <c r="AJ171">
        <v>0</v>
      </c>
      <c r="AK171" t="s">
        <v>9826</v>
      </c>
      <c r="AL171" t="s">
        <v>9826</v>
      </c>
      <c r="AM171" t="s">
        <v>9923</v>
      </c>
    </row>
    <row r="172" spans="1:39">
      <c r="A172" t="s">
        <v>7146</v>
      </c>
      <c r="B172" t="s">
        <v>8215</v>
      </c>
      <c r="C172" t="s">
        <v>6168</v>
      </c>
      <c r="D172">
        <v>35.97</v>
      </c>
      <c r="E172" t="s">
        <v>6169</v>
      </c>
      <c r="F172">
        <v>7.44</v>
      </c>
      <c r="K172" t="s">
        <v>6590</v>
      </c>
      <c r="L172" t="s">
        <v>6591</v>
      </c>
      <c r="M172" t="s">
        <v>8288</v>
      </c>
      <c r="N172">
        <v>9</v>
      </c>
      <c r="O172" t="s">
        <v>8437</v>
      </c>
      <c r="P172" t="s">
        <v>8723</v>
      </c>
      <c r="Q172">
        <v>3</v>
      </c>
      <c r="R172">
        <v>2</v>
      </c>
      <c r="S172">
        <v>4.87</v>
      </c>
      <c r="T172">
        <v>4.87</v>
      </c>
      <c r="U172">
        <v>390.52</v>
      </c>
      <c r="V172">
        <v>49.69</v>
      </c>
      <c r="W172">
        <v>5.17</v>
      </c>
      <c r="X172">
        <v>10.26</v>
      </c>
      <c r="Y172">
        <v>0</v>
      </c>
      <c r="Z172">
        <v>2</v>
      </c>
      <c r="AA172" t="s">
        <v>6921</v>
      </c>
      <c r="AB172">
        <v>1</v>
      </c>
      <c r="AC172">
        <v>1</v>
      </c>
      <c r="AD172">
        <v>3.347</v>
      </c>
      <c r="AF172" t="s">
        <v>6952</v>
      </c>
      <c r="AI172">
        <v>0</v>
      </c>
      <c r="AJ172">
        <v>0</v>
      </c>
      <c r="AK172" t="s">
        <v>9812</v>
      </c>
      <c r="AL172" t="s">
        <v>9812</v>
      </c>
      <c r="AM172" t="s">
        <v>9923</v>
      </c>
    </row>
    <row r="173" spans="1:39">
      <c r="A173" t="s">
        <v>7147</v>
      </c>
      <c r="B173" t="s">
        <v>8215</v>
      </c>
      <c r="C173" t="s">
        <v>6168</v>
      </c>
      <c r="D173">
        <v>36</v>
      </c>
      <c r="E173" t="s">
        <v>6169</v>
      </c>
      <c r="F173">
        <v>7.44</v>
      </c>
      <c r="K173" t="s">
        <v>6590</v>
      </c>
      <c r="L173" t="s">
        <v>6591</v>
      </c>
      <c r="M173" t="s">
        <v>8291</v>
      </c>
      <c r="N173">
        <v>9</v>
      </c>
      <c r="O173" t="s">
        <v>8440</v>
      </c>
      <c r="P173" t="s">
        <v>8724</v>
      </c>
      <c r="Q173">
        <v>3</v>
      </c>
      <c r="R173">
        <v>2</v>
      </c>
      <c r="S173">
        <v>1.08</v>
      </c>
      <c r="T173">
        <v>3.93</v>
      </c>
      <c r="U173">
        <v>419.48</v>
      </c>
      <c r="V173">
        <v>89.77</v>
      </c>
      <c r="W173">
        <v>5.9</v>
      </c>
      <c r="X173">
        <v>4.49</v>
      </c>
      <c r="Y173">
        <v>1.16</v>
      </c>
      <c r="Z173">
        <v>4</v>
      </c>
      <c r="AA173" t="s">
        <v>6921</v>
      </c>
      <c r="AB173">
        <v>1</v>
      </c>
      <c r="AC173">
        <v>6</v>
      </c>
      <c r="AD173">
        <v>4.610142857142857</v>
      </c>
      <c r="AF173" t="s">
        <v>6953</v>
      </c>
      <c r="AI173">
        <v>0</v>
      </c>
      <c r="AJ173">
        <v>0</v>
      </c>
      <c r="AK173" t="s">
        <v>9814</v>
      </c>
      <c r="AL173" t="s">
        <v>9814</v>
      </c>
      <c r="AM173" t="s">
        <v>9923</v>
      </c>
    </row>
    <row r="174" spans="1:39">
      <c r="A174" t="s">
        <v>7148</v>
      </c>
      <c r="B174" t="s">
        <v>8215</v>
      </c>
      <c r="C174" t="s">
        <v>6168</v>
      </c>
      <c r="D174">
        <v>36.8</v>
      </c>
      <c r="E174" t="s">
        <v>6169</v>
      </c>
      <c r="F174">
        <v>7.43</v>
      </c>
      <c r="K174" t="s">
        <v>6590</v>
      </c>
      <c r="L174" t="s">
        <v>6591</v>
      </c>
      <c r="M174" t="s">
        <v>8295</v>
      </c>
      <c r="N174">
        <v>9</v>
      </c>
      <c r="O174" t="s">
        <v>8444</v>
      </c>
      <c r="P174" t="s">
        <v>8725</v>
      </c>
      <c r="Q174">
        <v>3</v>
      </c>
      <c r="R174">
        <v>1</v>
      </c>
      <c r="S174">
        <v>6.52</v>
      </c>
      <c r="T174">
        <v>6.53</v>
      </c>
      <c r="U174">
        <v>354.38</v>
      </c>
      <c r="V174">
        <v>29.46</v>
      </c>
      <c r="W174">
        <v>6.34</v>
      </c>
      <c r="X174">
        <v>9.359999999999999</v>
      </c>
      <c r="Y174">
        <v>0</v>
      </c>
      <c r="Z174">
        <v>4</v>
      </c>
      <c r="AA174" t="s">
        <v>6921</v>
      </c>
      <c r="AB174">
        <v>1</v>
      </c>
      <c r="AC174">
        <v>3</v>
      </c>
      <c r="AD174">
        <v>3.306333333333334</v>
      </c>
      <c r="AF174" t="s">
        <v>6952</v>
      </c>
      <c r="AI174">
        <v>0</v>
      </c>
      <c r="AJ174">
        <v>0</v>
      </c>
      <c r="AK174" t="s">
        <v>9817</v>
      </c>
      <c r="AL174" t="s">
        <v>9817</v>
      </c>
      <c r="AM174" t="s">
        <v>9923</v>
      </c>
    </row>
    <row r="175" spans="1:39">
      <c r="A175" t="s">
        <v>7149</v>
      </c>
      <c r="B175" t="s">
        <v>8215</v>
      </c>
      <c r="C175" t="s">
        <v>6168</v>
      </c>
      <c r="D175">
        <v>40</v>
      </c>
      <c r="E175" t="s">
        <v>6169</v>
      </c>
      <c r="F175">
        <v>7.4</v>
      </c>
      <c r="K175" t="s">
        <v>6590</v>
      </c>
      <c r="M175" t="s">
        <v>8281</v>
      </c>
      <c r="N175">
        <v>8</v>
      </c>
      <c r="O175" t="s">
        <v>8430</v>
      </c>
      <c r="P175" t="s">
        <v>8726</v>
      </c>
      <c r="Q175">
        <v>4</v>
      </c>
      <c r="R175">
        <v>2</v>
      </c>
      <c r="S175">
        <v>1.4</v>
      </c>
      <c r="T175">
        <v>1.49</v>
      </c>
      <c r="U175">
        <v>264.28</v>
      </c>
      <c r="V175">
        <v>88.04000000000001</v>
      </c>
      <c r="W175">
        <v>2.63</v>
      </c>
      <c r="X175">
        <v>8.07</v>
      </c>
      <c r="Y175">
        <v>0</v>
      </c>
      <c r="Z175">
        <v>2</v>
      </c>
      <c r="AA175" t="s">
        <v>6921</v>
      </c>
      <c r="AB175">
        <v>0</v>
      </c>
      <c r="AC175">
        <v>3</v>
      </c>
      <c r="AD175">
        <v>5.5</v>
      </c>
      <c r="AF175" t="s">
        <v>6952</v>
      </c>
      <c r="AI175">
        <v>0</v>
      </c>
      <c r="AJ175">
        <v>0</v>
      </c>
      <c r="AK175" t="s">
        <v>9806</v>
      </c>
      <c r="AL175" t="s">
        <v>9806</v>
      </c>
      <c r="AM175" t="s">
        <v>9923</v>
      </c>
    </row>
    <row r="176" spans="1:39">
      <c r="A176" t="s">
        <v>7150</v>
      </c>
      <c r="B176" t="s">
        <v>8215</v>
      </c>
      <c r="C176" t="s">
        <v>6168</v>
      </c>
      <c r="D176">
        <v>42</v>
      </c>
      <c r="E176" t="s">
        <v>6169</v>
      </c>
      <c r="F176">
        <v>7.38</v>
      </c>
      <c r="K176" t="s">
        <v>6590</v>
      </c>
      <c r="M176" t="s">
        <v>8281</v>
      </c>
      <c r="N176">
        <v>8</v>
      </c>
      <c r="O176" t="s">
        <v>8430</v>
      </c>
      <c r="P176" t="s">
        <v>8727</v>
      </c>
      <c r="Q176">
        <v>2</v>
      </c>
      <c r="R176">
        <v>2</v>
      </c>
      <c r="S176">
        <v>3.79</v>
      </c>
      <c r="T176">
        <v>3.8</v>
      </c>
      <c r="U176">
        <v>332.27</v>
      </c>
      <c r="V176">
        <v>40.46</v>
      </c>
      <c r="W176">
        <v>4.62</v>
      </c>
      <c r="X176">
        <v>9.59</v>
      </c>
      <c r="Y176">
        <v>0</v>
      </c>
      <c r="Z176">
        <v>2</v>
      </c>
      <c r="AA176" t="s">
        <v>6921</v>
      </c>
      <c r="AB176">
        <v>0</v>
      </c>
      <c r="AC176">
        <v>4</v>
      </c>
      <c r="AD176">
        <v>4.205</v>
      </c>
      <c r="AF176" t="s">
        <v>6952</v>
      </c>
      <c r="AI176">
        <v>0</v>
      </c>
      <c r="AJ176">
        <v>0</v>
      </c>
      <c r="AK176" t="s">
        <v>9806</v>
      </c>
      <c r="AL176" t="s">
        <v>9806</v>
      </c>
      <c r="AM176" t="s">
        <v>9923</v>
      </c>
    </row>
    <row r="177" spans="1:39">
      <c r="A177" t="s">
        <v>7151</v>
      </c>
      <c r="B177" t="s">
        <v>8215</v>
      </c>
      <c r="C177" t="s">
        <v>6168</v>
      </c>
      <c r="D177">
        <v>45</v>
      </c>
      <c r="E177" t="s">
        <v>6169</v>
      </c>
      <c r="F177">
        <v>7.35</v>
      </c>
      <c r="K177" t="s">
        <v>6590</v>
      </c>
      <c r="L177" t="s">
        <v>6591</v>
      </c>
      <c r="M177" t="s">
        <v>8307</v>
      </c>
      <c r="N177">
        <v>9</v>
      </c>
      <c r="O177" t="s">
        <v>8456</v>
      </c>
      <c r="P177" t="s">
        <v>8728</v>
      </c>
      <c r="Q177">
        <v>3</v>
      </c>
      <c r="R177">
        <v>2</v>
      </c>
      <c r="S177">
        <v>3.84</v>
      </c>
      <c r="T177">
        <v>3.92</v>
      </c>
      <c r="U177">
        <v>337.23</v>
      </c>
      <c r="V177">
        <v>40.46</v>
      </c>
      <c r="W177">
        <v>5.8</v>
      </c>
      <c r="X177">
        <v>8.119999999999999</v>
      </c>
      <c r="Y177">
        <v>0</v>
      </c>
      <c r="Z177">
        <v>3</v>
      </c>
      <c r="AA177" t="s">
        <v>6921</v>
      </c>
      <c r="AB177">
        <v>1</v>
      </c>
      <c r="AC177">
        <v>2</v>
      </c>
      <c r="AD177">
        <v>4.12</v>
      </c>
      <c r="AF177" t="s">
        <v>6952</v>
      </c>
      <c r="AI177">
        <v>0</v>
      </c>
      <c r="AJ177">
        <v>0</v>
      </c>
      <c r="AK177" t="s">
        <v>6974</v>
      </c>
      <c r="AL177" t="s">
        <v>6974</v>
      </c>
      <c r="AM177" t="s">
        <v>9923</v>
      </c>
    </row>
    <row r="178" spans="1:39">
      <c r="A178" t="s">
        <v>7152</v>
      </c>
      <c r="B178" t="s">
        <v>8215</v>
      </c>
      <c r="C178" t="s">
        <v>6168</v>
      </c>
      <c r="D178">
        <v>46</v>
      </c>
      <c r="E178" t="s">
        <v>6169</v>
      </c>
      <c r="F178">
        <v>7.34</v>
      </c>
      <c r="K178" t="s">
        <v>6590</v>
      </c>
      <c r="L178" t="s">
        <v>6591</v>
      </c>
      <c r="M178" t="s">
        <v>8314</v>
      </c>
      <c r="N178">
        <v>9</v>
      </c>
      <c r="O178" t="s">
        <v>8465</v>
      </c>
      <c r="P178" t="s">
        <v>8729</v>
      </c>
      <c r="Q178">
        <v>4</v>
      </c>
      <c r="R178">
        <v>2</v>
      </c>
      <c r="S178">
        <v>4.45</v>
      </c>
      <c r="T178">
        <v>4.45</v>
      </c>
      <c r="U178">
        <v>297.35</v>
      </c>
      <c r="V178">
        <v>62.05</v>
      </c>
      <c r="W178">
        <v>3.83</v>
      </c>
      <c r="X178">
        <v>9.15</v>
      </c>
      <c r="Y178">
        <v>0</v>
      </c>
      <c r="Z178">
        <v>2</v>
      </c>
      <c r="AA178" t="s">
        <v>6921</v>
      </c>
      <c r="AB178">
        <v>0</v>
      </c>
      <c r="AC178">
        <v>7</v>
      </c>
      <c r="AD178">
        <v>3.775</v>
      </c>
      <c r="AF178" t="s">
        <v>6952</v>
      </c>
      <c r="AI178">
        <v>0</v>
      </c>
      <c r="AJ178">
        <v>0</v>
      </c>
      <c r="AK178" t="s">
        <v>9830</v>
      </c>
      <c r="AL178" t="s">
        <v>9830</v>
      </c>
      <c r="AM178" t="s">
        <v>9923</v>
      </c>
    </row>
    <row r="179" spans="1:39">
      <c r="A179" t="s">
        <v>7153</v>
      </c>
      <c r="B179" t="s">
        <v>8215</v>
      </c>
      <c r="C179" t="s">
        <v>6168</v>
      </c>
      <c r="D179">
        <v>47</v>
      </c>
      <c r="E179" t="s">
        <v>6169</v>
      </c>
      <c r="F179">
        <v>7.33</v>
      </c>
      <c r="K179" t="s">
        <v>6590</v>
      </c>
      <c r="L179" t="s">
        <v>6591</v>
      </c>
      <c r="M179" t="s">
        <v>8278</v>
      </c>
      <c r="N179">
        <v>9</v>
      </c>
      <c r="O179" t="s">
        <v>8427</v>
      </c>
      <c r="P179" t="s">
        <v>8730</v>
      </c>
      <c r="Q179">
        <v>4</v>
      </c>
      <c r="R179">
        <v>3</v>
      </c>
      <c r="S179">
        <v>5.71</v>
      </c>
      <c r="T179">
        <v>5.72</v>
      </c>
      <c r="U179">
        <v>419.91</v>
      </c>
      <c r="V179">
        <v>65.62</v>
      </c>
      <c r="W179">
        <v>6.67</v>
      </c>
      <c r="X179">
        <v>9.17</v>
      </c>
      <c r="Y179">
        <v>0</v>
      </c>
      <c r="Z179">
        <v>4</v>
      </c>
      <c r="AA179" t="s">
        <v>6921</v>
      </c>
      <c r="AB179">
        <v>1</v>
      </c>
      <c r="AC179">
        <v>5</v>
      </c>
      <c r="AD179">
        <v>2.738738095238095</v>
      </c>
      <c r="AF179" t="s">
        <v>6952</v>
      </c>
      <c r="AI179">
        <v>0</v>
      </c>
      <c r="AJ179">
        <v>0</v>
      </c>
      <c r="AK179" t="s">
        <v>9803</v>
      </c>
      <c r="AL179" t="s">
        <v>9803</v>
      </c>
      <c r="AM179" t="s">
        <v>9923</v>
      </c>
    </row>
    <row r="180" spans="1:39">
      <c r="A180" t="s">
        <v>6449</v>
      </c>
      <c r="B180" t="s">
        <v>8215</v>
      </c>
      <c r="C180" t="s">
        <v>6168</v>
      </c>
      <c r="D180">
        <v>48</v>
      </c>
      <c r="E180" t="s">
        <v>6169</v>
      </c>
      <c r="F180">
        <v>7.32</v>
      </c>
      <c r="K180" t="s">
        <v>6590</v>
      </c>
      <c r="M180" t="s">
        <v>8283</v>
      </c>
      <c r="N180">
        <v>8</v>
      </c>
      <c r="O180" t="s">
        <v>8432</v>
      </c>
      <c r="P180" t="s">
        <v>6807</v>
      </c>
      <c r="Q180">
        <v>5</v>
      </c>
      <c r="R180">
        <v>3</v>
      </c>
      <c r="S180">
        <v>1.93</v>
      </c>
      <c r="T180">
        <v>3.11</v>
      </c>
      <c r="U180">
        <v>270.24</v>
      </c>
      <c r="V180">
        <v>90.90000000000001</v>
      </c>
      <c r="W180">
        <v>2.58</v>
      </c>
      <c r="X180">
        <v>6.51</v>
      </c>
      <c r="Y180">
        <v>0</v>
      </c>
      <c r="Z180">
        <v>3</v>
      </c>
      <c r="AA180" t="s">
        <v>6921</v>
      </c>
      <c r="AB180">
        <v>0</v>
      </c>
      <c r="AC180">
        <v>1</v>
      </c>
      <c r="AD180">
        <v>5.081666666666667</v>
      </c>
      <c r="AE180" t="s">
        <v>6940</v>
      </c>
      <c r="AF180" t="s">
        <v>6952</v>
      </c>
      <c r="AI180">
        <v>0</v>
      </c>
      <c r="AJ180">
        <v>0</v>
      </c>
      <c r="AK180" t="s">
        <v>9807</v>
      </c>
      <c r="AL180" t="s">
        <v>9807</v>
      </c>
      <c r="AM180" t="s">
        <v>9923</v>
      </c>
    </row>
    <row r="181" spans="1:39">
      <c r="A181" t="s">
        <v>7154</v>
      </c>
      <c r="B181" t="s">
        <v>8215</v>
      </c>
      <c r="C181" t="s">
        <v>6168</v>
      </c>
      <c r="D181">
        <v>48</v>
      </c>
      <c r="E181" t="s">
        <v>6169</v>
      </c>
      <c r="F181">
        <v>7.32</v>
      </c>
      <c r="K181" t="s">
        <v>6590</v>
      </c>
      <c r="M181" t="s">
        <v>8283</v>
      </c>
      <c r="N181">
        <v>8</v>
      </c>
      <c r="O181" t="s">
        <v>8432</v>
      </c>
      <c r="P181" t="s">
        <v>8731</v>
      </c>
      <c r="Q181">
        <v>3</v>
      </c>
      <c r="R181">
        <v>2</v>
      </c>
      <c r="S181">
        <v>3.45</v>
      </c>
      <c r="T181">
        <v>3.46</v>
      </c>
      <c r="U181">
        <v>256.33</v>
      </c>
      <c r="V181">
        <v>40.46</v>
      </c>
      <c r="W181">
        <v>4.29</v>
      </c>
      <c r="X181">
        <v>9.34</v>
      </c>
      <c r="Y181">
        <v>0</v>
      </c>
      <c r="Z181">
        <v>3</v>
      </c>
      <c r="AA181" t="s">
        <v>6921</v>
      </c>
      <c r="AB181">
        <v>0</v>
      </c>
      <c r="AC181">
        <v>1</v>
      </c>
      <c r="AD181">
        <v>4.545</v>
      </c>
      <c r="AF181" t="s">
        <v>6952</v>
      </c>
      <c r="AI181">
        <v>0</v>
      </c>
      <c r="AJ181">
        <v>0</v>
      </c>
      <c r="AK181" t="s">
        <v>9807</v>
      </c>
      <c r="AL181" t="s">
        <v>9807</v>
      </c>
      <c r="AM181" t="s">
        <v>9923</v>
      </c>
    </row>
    <row r="182" spans="1:39">
      <c r="A182" t="s">
        <v>7155</v>
      </c>
      <c r="B182" t="s">
        <v>8215</v>
      </c>
      <c r="C182" t="s">
        <v>6168</v>
      </c>
      <c r="D182">
        <v>49</v>
      </c>
      <c r="E182" t="s">
        <v>6169</v>
      </c>
      <c r="F182">
        <v>7.31</v>
      </c>
      <c r="K182" t="s">
        <v>6590</v>
      </c>
      <c r="L182" t="s">
        <v>6591</v>
      </c>
      <c r="M182" t="s">
        <v>8291</v>
      </c>
      <c r="N182">
        <v>9</v>
      </c>
      <c r="O182" t="s">
        <v>8440</v>
      </c>
      <c r="P182" t="s">
        <v>8732</v>
      </c>
      <c r="Q182">
        <v>4</v>
      </c>
      <c r="R182">
        <v>2</v>
      </c>
      <c r="S182">
        <v>-0.36</v>
      </c>
      <c r="T182">
        <v>2.49</v>
      </c>
      <c r="U182">
        <v>472.57</v>
      </c>
      <c r="V182">
        <v>100.12</v>
      </c>
      <c r="W182">
        <v>5.43</v>
      </c>
      <c r="X182">
        <v>4.49</v>
      </c>
      <c r="Y182">
        <v>1.23</v>
      </c>
      <c r="Z182">
        <v>4</v>
      </c>
      <c r="AA182" t="s">
        <v>6921</v>
      </c>
      <c r="AB182">
        <v>1</v>
      </c>
      <c r="AC182">
        <v>7</v>
      </c>
      <c r="AD182">
        <v>4.358595238095238</v>
      </c>
      <c r="AF182" t="s">
        <v>6953</v>
      </c>
      <c r="AI182">
        <v>0</v>
      </c>
      <c r="AJ182">
        <v>0</v>
      </c>
      <c r="AK182" t="s">
        <v>9814</v>
      </c>
      <c r="AL182" t="s">
        <v>9814</v>
      </c>
      <c r="AM182" t="s">
        <v>9923</v>
      </c>
    </row>
    <row r="183" spans="1:39">
      <c r="A183" t="s">
        <v>6393</v>
      </c>
      <c r="B183" t="s">
        <v>8215</v>
      </c>
      <c r="C183" t="s">
        <v>6168</v>
      </c>
      <c r="D183">
        <v>50</v>
      </c>
      <c r="E183" t="s">
        <v>6169</v>
      </c>
      <c r="F183">
        <v>7.3</v>
      </c>
      <c r="K183" t="s">
        <v>6590</v>
      </c>
      <c r="M183" t="s">
        <v>8283</v>
      </c>
      <c r="N183">
        <v>8</v>
      </c>
      <c r="O183" t="s">
        <v>8432</v>
      </c>
      <c r="P183" t="s">
        <v>6751</v>
      </c>
      <c r="Q183">
        <v>3</v>
      </c>
      <c r="R183">
        <v>2</v>
      </c>
      <c r="S183">
        <v>2.95</v>
      </c>
      <c r="T183">
        <v>2.96</v>
      </c>
      <c r="U183">
        <v>242.3</v>
      </c>
      <c r="V183">
        <v>40.46</v>
      </c>
      <c r="W183">
        <v>3.98</v>
      </c>
      <c r="X183">
        <v>9.32</v>
      </c>
      <c r="Y183">
        <v>0</v>
      </c>
      <c r="Z183">
        <v>3</v>
      </c>
      <c r="AA183" t="s">
        <v>6921</v>
      </c>
      <c r="AB183">
        <v>0</v>
      </c>
      <c r="AC183">
        <v>1</v>
      </c>
      <c r="AD183">
        <v>5.025</v>
      </c>
      <c r="AE183" t="s">
        <v>6931</v>
      </c>
      <c r="AF183" t="s">
        <v>6952</v>
      </c>
      <c r="AI183">
        <v>0</v>
      </c>
      <c r="AJ183">
        <v>0</v>
      </c>
      <c r="AK183" t="s">
        <v>9807</v>
      </c>
      <c r="AL183" t="s">
        <v>9807</v>
      </c>
      <c r="AM183" t="s">
        <v>9923</v>
      </c>
    </row>
    <row r="184" spans="1:39">
      <c r="A184" t="s">
        <v>7041</v>
      </c>
      <c r="B184" t="s">
        <v>8215</v>
      </c>
      <c r="C184" t="s">
        <v>6168</v>
      </c>
      <c r="D184">
        <v>50</v>
      </c>
      <c r="E184" t="s">
        <v>6169</v>
      </c>
      <c r="F184">
        <v>7.3</v>
      </c>
      <c r="K184" t="s">
        <v>6590</v>
      </c>
      <c r="L184" t="s">
        <v>6591</v>
      </c>
      <c r="M184" t="s">
        <v>8289</v>
      </c>
      <c r="N184">
        <v>9</v>
      </c>
      <c r="O184" t="s">
        <v>8438</v>
      </c>
      <c r="P184" t="s">
        <v>8618</v>
      </c>
      <c r="Q184">
        <v>4</v>
      </c>
      <c r="R184">
        <v>3</v>
      </c>
      <c r="S184">
        <v>5.29</v>
      </c>
      <c r="T184">
        <v>5.29</v>
      </c>
      <c r="U184">
        <v>385.46</v>
      </c>
      <c r="V184">
        <v>65.62</v>
      </c>
      <c r="W184">
        <v>6.02</v>
      </c>
      <c r="X184">
        <v>9.83</v>
      </c>
      <c r="Y184">
        <v>0</v>
      </c>
      <c r="Z184">
        <v>4</v>
      </c>
      <c r="AA184" t="s">
        <v>6921</v>
      </c>
      <c r="AB184">
        <v>1</v>
      </c>
      <c r="AC184">
        <v>5</v>
      </c>
      <c r="AD184">
        <v>2.984809523809524</v>
      </c>
      <c r="AF184" t="s">
        <v>6952</v>
      </c>
      <c r="AI184">
        <v>0</v>
      </c>
      <c r="AJ184">
        <v>0</v>
      </c>
      <c r="AK184" t="s">
        <v>9803</v>
      </c>
      <c r="AL184" t="s">
        <v>9803</v>
      </c>
      <c r="AM184" t="s">
        <v>9923</v>
      </c>
    </row>
    <row r="185" spans="1:39">
      <c r="A185" t="s">
        <v>7156</v>
      </c>
      <c r="B185" t="s">
        <v>8215</v>
      </c>
      <c r="C185" t="s">
        <v>6168</v>
      </c>
      <c r="D185">
        <v>56.5</v>
      </c>
      <c r="E185" t="s">
        <v>6169</v>
      </c>
      <c r="F185">
        <v>7.25</v>
      </c>
      <c r="K185" t="s">
        <v>6590</v>
      </c>
      <c r="L185" t="s">
        <v>6591</v>
      </c>
      <c r="M185" t="s">
        <v>6598</v>
      </c>
      <c r="N185">
        <v>9</v>
      </c>
      <c r="O185" t="s">
        <v>8460</v>
      </c>
      <c r="P185" t="s">
        <v>8733</v>
      </c>
      <c r="Q185">
        <v>6</v>
      </c>
      <c r="R185">
        <v>2</v>
      </c>
      <c r="S185">
        <v>0.67</v>
      </c>
      <c r="T185">
        <v>1.82</v>
      </c>
      <c r="U185">
        <v>412.49</v>
      </c>
      <c r="V185">
        <v>86.19</v>
      </c>
      <c r="W185">
        <v>3.98</v>
      </c>
      <c r="X185">
        <v>10.2</v>
      </c>
      <c r="Y185">
        <v>8.52</v>
      </c>
      <c r="Z185">
        <v>4</v>
      </c>
      <c r="AA185" t="s">
        <v>6921</v>
      </c>
      <c r="AB185">
        <v>0</v>
      </c>
      <c r="AC185">
        <v>8</v>
      </c>
      <c r="AD185">
        <v>4.865071428571428</v>
      </c>
      <c r="AF185" t="s">
        <v>6954</v>
      </c>
      <c r="AI185">
        <v>0</v>
      </c>
      <c r="AJ185">
        <v>0</v>
      </c>
      <c r="AK185" t="s">
        <v>9826</v>
      </c>
      <c r="AL185" t="s">
        <v>9826</v>
      </c>
      <c r="AM185" t="s">
        <v>9923</v>
      </c>
    </row>
    <row r="186" spans="1:39">
      <c r="A186" t="s">
        <v>7157</v>
      </c>
      <c r="B186" t="s">
        <v>8215</v>
      </c>
      <c r="C186" t="s">
        <v>6168</v>
      </c>
      <c r="D186">
        <v>57</v>
      </c>
      <c r="E186" t="s">
        <v>6169</v>
      </c>
      <c r="F186">
        <v>7.24</v>
      </c>
      <c r="K186" t="s">
        <v>6590</v>
      </c>
      <c r="L186" t="s">
        <v>6591</v>
      </c>
      <c r="M186" t="s">
        <v>8292</v>
      </c>
      <c r="N186">
        <v>9</v>
      </c>
      <c r="O186" t="s">
        <v>8441</v>
      </c>
      <c r="P186" t="s">
        <v>8734</v>
      </c>
      <c r="Q186">
        <v>4</v>
      </c>
      <c r="R186">
        <v>3</v>
      </c>
      <c r="S186">
        <v>4.94</v>
      </c>
      <c r="T186">
        <v>5.11</v>
      </c>
      <c r="U186">
        <v>373.33</v>
      </c>
      <c r="V186">
        <v>73.05</v>
      </c>
      <c r="W186">
        <v>4.99</v>
      </c>
      <c r="X186">
        <v>8.279999999999999</v>
      </c>
      <c r="Y186">
        <v>2.34</v>
      </c>
      <c r="Z186">
        <v>3</v>
      </c>
      <c r="AA186" t="s">
        <v>6921</v>
      </c>
      <c r="AB186">
        <v>0</v>
      </c>
      <c r="AC186">
        <v>3</v>
      </c>
      <c r="AD186">
        <v>3.071452380952381</v>
      </c>
      <c r="AF186" t="s">
        <v>6952</v>
      </c>
      <c r="AI186">
        <v>0</v>
      </c>
      <c r="AJ186">
        <v>0</v>
      </c>
      <c r="AK186" t="s">
        <v>9815</v>
      </c>
      <c r="AL186" t="s">
        <v>9815</v>
      </c>
      <c r="AM186" t="s">
        <v>9923</v>
      </c>
    </row>
    <row r="187" spans="1:39">
      <c r="A187" t="s">
        <v>7136</v>
      </c>
      <c r="B187" t="s">
        <v>8215</v>
      </c>
      <c r="C187" t="s">
        <v>6168</v>
      </c>
      <c r="D187">
        <v>58.7</v>
      </c>
      <c r="E187" t="s">
        <v>6169</v>
      </c>
      <c r="F187">
        <v>7.23</v>
      </c>
      <c r="K187" t="s">
        <v>6590</v>
      </c>
      <c r="L187" t="s">
        <v>6591</v>
      </c>
      <c r="M187" t="s">
        <v>8312</v>
      </c>
      <c r="N187">
        <v>9</v>
      </c>
      <c r="O187" t="s">
        <v>8463</v>
      </c>
      <c r="P187" t="s">
        <v>8713</v>
      </c>
      <c r="Q187">
        <v>3</v>
      </c>
      <c r="R187">
        <v>2</v>
      </c>
      <c r="S187">
        <v>2.89</v>
      </c>
      <c r="T187">
        <v>4.05</v>
      </c>
      <c r="U187">
        <v>359.47</v>
      </c>
      <c r="V187">
        <v>55.48</v>
      </c>
      <c r="W187">
        <v>5.1</v>
      </c>
      <c r="X187">
        <v>10.35</v>
      </c>
      <c r="Y187">
        <v>8.539999999999999</v>
      </c>
      <c r="Z187">
        <v>3</v>
      </c>
      <c r="AA187" t="s">
        <v>6921</v>
      </c>
      <c r="AB187">
        <v>1</v>
      </c>
      <c r="AC187">
        <v>7</v>
      </c>
      <c r="AD187">
        <v>4.260000000000001</v>
      </c>
      <c r="AF187" t="s">
        <v>6954</v>
      </c>
      <c r="AI187">
        <v>0</v>
      </c>
      <c r="AJ187">
        <v>0</v>
      </c>
      <c r="AK187" t="s">
        <v>9828</v>
      </c>
      <c r="AL187" t="s">
        <v>9828</v>
      </c>
      <c r="AM187" t="s">
        <v>9923</v>
      </c>
    </row>
    <row r="188" spans="1:39">
      <c r="A188" t="s">
        <v>7136</v>
      </c>
      <c r="B188" t="s">
        <v>8215</v>
      </c>
      <c r="C188" t="s">
        <v>6168</v>
      </c>
      <c r="D188">
        <v>58.7</v>
      </c>
      <c r="E188" t="s">
        <v>6169</v>
      </c>
      <c r="F188">
        <v>7.23</v>
      </c>
      <c r="K188" t="s">
        <v>6590</v>
      </c>
      <c r="L188" t="s">
        <v>6591</v>
      </c>
      <c r="M188" t="s">
        <v>8305</v>
      </c>
      <c r="N188">
        <v>9</v>
      </c>
      <c r="O188" t="s">
        <v>8454</v>
      </c>
      <c r="P188" t="s">
        <v>8713</v>
      </c>
      <c r="Q188">
        <v>3</v>
      </c>
      <c r="R188">
        <v>2</v>
      </c>
      <c r="S188">
        <v>2.89</v>
      </c>
      <c r="T188">
        <v>4.05</v>
      </c>
      <c r="U188">
        <v>359.47</v>
      </c>
      <c r="V188">
        <v>55.48</v>
      </c>
      <c r="W188">
        <v>5.1</v>
      </c>
      <c r="X188">
        <v>10.35</v>
      </c>
      <c r="Y188">
        <v>8.539999999999999</v>
      </c>
      <c r="Z188">
        <v>3</v>
      </c>
      <c r="AA188" t="s">
        <v>6921</v>
      </c>
      <c r="AB188">
        <v>1</v>
      </c>
      <c r="AC188">
        <v>7</v>
      </c>
      <c r="AD188">
        <v>4.260000000000001</v>
      </c>
      <c r="AF188" t="s">
        <v>6954</v>
      </c>
      <c r="AI188">
        <v>0</v>
      </c>
      <c r="AJ188">
        <v>0</v>
      </c>
      <c r="AK188" t="s">
        <v>9822</v>
      </c>
      <c r="AL188" t="s">
        <v>9822</v>
      </c>
      <c r="AM188" t="s">
        <v>9923</v>
      </c>
    </row>
    <row r="189" spans="1:39">
      <c r="A189" t="s">
        <v>7158</v>
      </c>
      <c r="B189" t="s">
        <v>8215</v>
      </c>
      <c r="C189" t="s">
        <v>6168</v>
      </c>
      <c r="D189">
        <v>58.7</v>
      </c>
      <c r="E189" t="s">
        <v>6169</v>
      </c>
      <c r="F189">
        <v>7.23</v>
      </c>
      <c r="K189" t="s">
        <v>6590</v>
      </c>
      <c r="L189" t="s">
        <v>6591</v>
      </c>
      <c r="M189" t="s">
        <v>8295</v>
      </c>
      <c r="N189">
        <v>9</v>
      </c>
      <c r="O189" t="s">
        <v>8444</v>
      </c>
      <c r="P189" t="s">
        <v>8735</v>
      </c>
      <c r="Q189">
        <v>4</v>
      </c>
      <c r="R189">
        <v>1</v>
      </c>
      <c r="S189">
        <v>4.59</v>
      </c>
      <c r="T189">
        <v>4.61</v>
      </c>
      <c r="U189">
        <v>373.41</v>
      </c>
      <c r="V189">
        <v>61.09</v>
      </c>
      <c r="W189">
        <v>5.52</v>
      </c>
      <c r="X189">
        <v>8.640000000000001</v>
      </c>
      <c r="Y189">
        <v>0</v>
      </c>
      <c r="Z189">
        <v>4</v>
      </c>
      <c r="AA189" t="s">
        <v>6921</v>
      </c>
      <c r="AB189">
        <v>1</v>
      </c>
      <c r="AC189">
        <v>3</v>
      </c>
      <c r="AD189">
        <v>3.932547619047619</v>
      </c>
      <c r="AF189" t="s">
        <v>6952</v>
      </c>
      <c r="AI189">
        <v>0</v>
      </c>
      <c r="AJ189">
        <v>0</v>
      </c>
      <c r="AK189" t="s">
        <v>9817</v>
      </c>
      <c r="AL189" t="s">
        <v>9817</v>
      </c>
      <c r="AM189" t="s">
        <v>9923</v>
      </c>
    </row>
    <row r="190" spans="1:39">
      <c r="A190" t="s">
        <v>7159</v>
      </c>
      <c r="B190" t="s">
        <v>8215</v>
      </c>
      <c r="C190" t="s">
        <v>6168</v>
      </c>
      <c r="D190">
        <v>60</v>
      </c>
      <c r="E190" t="s">
        <v>6169</v>
      </c>
      <c r="F190">
        <v>7.22</v>
      </c>
      <c r="K190" t="s">
        <v>6590</v>
      </c>
      <c r="L190" t="s">
        <v>6591</v>
      </c>
      <c r="M190" t="s">
        <v>8278</v>
      </c>
      <c r="N190">
        <v>9</v>
      </c>
      <c r="O190" t="s">
        <v>8427</v>
      </c>
      <c r="P190" t="s">
        <v>8736</v>
      </c>
      <c r="Q190">
        <v>4</v>
      </c>
      <c r="R190">
        <v>3</v>
      </c>
      <c r="S190">
        <v>4.7</v>
      </c>
      <c r="T190">
        <v>4.71</v>
      </c>
      <c r="U190">
        <v>375.4</v>
      </c>
      <c r="V190">
        <v>65.62</v>
      </c>
      <c r="W190">
        <v>5.28</v>
      </c>
      <c r="X190">
        <v>9.1</v>
      </c>
      <c r="Y190">
        <v>0</v>
      </c>
      <c r="Z190">
        <v>4</v>
      </c>
      <c r="AA190" t="s">
        <v>6921</v>
      </c>
      <c r="AB190">
        <v>1</v>
      </c>
      <c r="AC190">
        <v>3</v>
      </c>
      <c r="AD190">
        <v>3.201666666666667</v>
      </c>
      <c r="AF190" t="s">
        <v>6952</v>
      </c>
      <c r="AI190">
        <v>0</v>
      </c>
      <c r="AJ190">
        <v>0</v>
      </c>
      <c r="AK190" t="s">
        <v>9803</v>
      </c>
      <c r="AL190" t="s">
        <v>9803</v>
      </c>
      <c r="AM190" t="s">
        <v>9923</v>
      </c>
    </row>
    <row r="191" spans="1:39">
      <c r="A191" t="s">
        <v>7160</v>
      </c>
      <c r="B191" t="s">
        <v>8215</v>
      </c>
      <c r="C191" t="s">
        <v>6168</v>
      </c>
      <c r="D191">
        <v>61.5</v>
      </c>
      <c r="E191" t="s">
        <v>6169</v>
      </c>
      <c r="F191">
        <v>7.21</v>
      </c>
      <c r="K191" t="s">
        <v>6590</v>
      </c>
      <c r="L191" t="s">
        <v>6591</v>
      </c>
      <c r="M191" t="s">
        <v>8295</v>
      </c>
      <c r="N191">
        <v>9</v>
      </c>
      <c r="O191" t="s">
        <v>8444</v>
      </c>
      <c r="P191" t="s">
        <v>8737</v>
      </c>
      <c r="Q191">
        <v>3</v>
      </c>
      <c r="R191">
        <v>1</v>
      </c>
      <c r="S191">
        <v>5.04</v>
      </c>
      <c r="T191">
        <v>5.06</v>
      </c>
      <c r="U191">
        <v>416.4</v>
      </c>
      <c r="V191">
        <v>37.3</v>
      </c>
      <c r="W191">
        <v>6.66</v>
      </c>
      <c r="X191">
        <v>8.73</v>
      </c>
      <c r="Y191">
        <v>0</v>
      </c>
      <c r="Z191">
        <v>4</v>
      </c>
      <c r="AA191" t="s">
        <v>6921</v>
      </c>
      <c r="AB191">
        <v>1</v>
      </c>
      <c r="AC191">
        <v>3</v>
      </c>
      <c r="AD191">
        <v>3.295476190476191</v>
      </c>
      <c r="AF191" t="s">
        <v>6952</v>
      </c>
      <c r="AI191">
        <v>0</v>
      </c>
      <c r="AJ191">
        <v>0</v>
      </c>
      <c r="AK191" t="s">
        <v>9817</v>
      </c>
      <c r="AL191" t="s">
        <v>9817</v>
      </c>
      <c r="AM191" t="s">
        <v>9923</v>
      </c>
    </row>
    <row r="192" spans="1:39">
      <c r="A192" t="s">
        <v>7161</v>
      </c>
      <c r="B192" t="s">
        <v>8215</v>
      </c>
      <c r="C192" t="s">
        <v>6168</v>
      </c>
      <c r="D192">
        <v>63</v>
      </c>
      <c r="E192" t="s">
        <v>6169</v>
      </c>
      <c r="F192">
        <v>7.2</v>
      </c>
      <c r="K192" t="s">
        <v>6590</v>
      </c>
      <c r="L192" t="s">
        <v>6591</v>
      </c>
      <c r="M192" t="s">
        <v>8309</v>
      </c>
      <c r="N192">
        <v>9</v>
      </c>
      <c r="O192" t="s">
        <v>8458</v>
      </c>
      <c r="P192" t="s">
        <v>8738</v>
      </c>
      <c r="Q192">
        <v>3</v>
      </c>
      <c r="R192">
        <v>1</v>
      </c>
      <c r="S192">
        <v>5.65</v>
      </c>
      <c r="T192">
        <v>5.66</v>
      </c>
      <c r="U192">
        <v>300.79</v>
      </c>
      <c r="V192">
        <v>38.05</v>
      </c>
      <c r="W192">
        <v>4.86</v>
      </c>
      <c r="X192">
        <v>8.960000000000001</v>
      </c>
      <c r="Y192">
        <v>0.46</v>
      </c>
      <c r="Z192">
        <v>3</v>
      </c>
      <c r="AA192" t="s">
        <v>6921</v>
      </c>
      <c r="AB192">
        <v>0</v>
      </c>
      <c r="AC192">
        <v>4</v>
      </c>
      <c r="AD192">
        <v>3.735833333333333</v>
      </c>
      <c r="AF192" t="s">
        <v>6952</v>
      </c>
      <c r="AI192">
        <v>0</v>
      </c>
      <c r="AJ192">
        <v>0</v>
      </c>
      <c r="AK192" t="s">
        <v>9825</v>
      </c>
      <c r="AL192" t="s">
        <v>9825</v>
      </c>
      <c r="AM192" t="s">
        <v>9923</v>
      </c>
    </row>
    <row r="193" spans="1:39">
      <c r="A193" t="s">
        <v>7039</v>
      </c>
      <c r="B193" t="s">
        <v>8215</v>
      </c>
      <c r="C193" t="s">
        <v>6168</v>
      </c>
      <c r="D193">
        <v>63</v>
      </c>
      <c r="E193" t="s">
        <v>6169</v>
      </c>
      <c r="F193">
        <v>7.2</v>
      </c>
      <c r="K193" t="s">
        <v>6590</v>
      </c>
      <c r="L193" t="s">
        <v>6591</v>
      </c>
      <c r="M193" t="s">
        <v>8289</v>
      </c>
      <c r="N193">
        <v>9</v>
      </c>
      <c r="O193" t="s">
        <v>8438</v>
      </c>
      <c r="P193" t="s">
        <v>8616</v>
      </c>
      <c r="Q193">
        <v>4</v>
      </c>
      <c r="R193">
        <v>3</v>
      </c>
      <c r="S193">
        <v>5.71</v>
      </c>
      <c r="T193">
        <v>5.72</v>
      </c>
      <c r="U193">
        <v>419.91</v>
      </c>
      <c r="V193">
        <v>65.62</v>
      </c>
      <c r="W193">
        <v>6.67</v>
      </c>
      <c r="X193">
        <v>9.109999999999999</v>
      </c>
      <c r="Y193">
        <v>0</v>
      </c>
      <c r="Z193">
        <v>4</v>
      </c>
      <c r="AA193" t="s">
        <v>6921</v>
      </c>
      <c r="AB193">
        <v>1</v>
      </c>
      <c r="AC193">
        <v>5</v>
      </c>
      <c r="AD193">
        <v>2.738738095238095</v>
      </c>
      <c r="AF193" t="s">
        <v>6952</v>
      </c>
      <c r="AI193">
        <v>0</v>
      </c>
      <c r="AJ193">
        <v>0</v>
      </c>
      <c r="AK193" t="s">
        <v>9803</v>
      </c>
      <c r="AL193" t="s">
        <v>9803</v>
      </c>
      <c r="AM193" t="s">
        <v>9923</v>
      </c>
    </row>
    <row r="194" spans="1:39">
      <c r="A194" t="s">
        <v>7162</v>
      </c>
      <c r="B194" t="s">
        <v>8215</v>
      </c>
      <c r="C194" t="s">
        <v>6168</v>
      </c>
      <c r="D194">
        <v>65</v>
      </c>
      <c r="E194" t="s">
        <v>6169</v>
      </c>
      <c r="F194">
        <v>7.19</v>
      </c>
      <c r="K194" t="s">
        <v>6590</v>
      </c>
      <c r="L194" t="s">
        <v>6591</v>
      </c>
      <c r="M194" t="s">
        <v>8293</v>
      </c>
      <c r="N194">
        <v>9</v>
      </c>
      <c r="O194" t="s">
        <v>8442</v>
      </c>
      <c r="P194" t="s">
        <v>8739</v>
      </c>
      <c r="Q194">
        <v>3</v>
      </c>
      <c r="R194">
        <v>2</v>
      </c>
      <c r="S194">
        <v>2.65</v>
      </c>
      <c r="T194">
        <v>2.7</v>
      </c>
      <c r="U194">
        <v>243.31</v>
      </c>
      <c r="V194">
        <v>53.35</v>
      </c>
      <c r="W194">
        <v>3.23</v>
      </c>
      <c r="X194">
        <v>9.390000000000001</v>
      </c>
      <c r="Y194">
        <v>4.62</v>
      </c>
      <c r="Z194">
        <v>2</v>
      </c>
      <c r="AA194" t="s">
        <v>6921</v>
      </c>
      <c r="AB194">
        <v>0</v>
      </c>
      <c r="AC194">
        <v>4</v>
      </c>
      <c r="AD194">
        <v>5.175</v>
      </c>
      <c r="AF194" t="s">
        <v>6952</v>
      </c>
      <c r="AI194">
        <v>0</v>
      </c>
      <c r="AJ194">
        <v>0</v>
      </c>
      <c r="AK194" t="s">
        <v>9816</v>
      </c>
      <c r="AL194" t="s">
        <v>9816</v>
      </c>
      <c r="AM194" t="s">
        <v>9923</v>
      </c>
    </row>
    <row r="195" spans="1:39">
      <c r="A195" t="s">
        <v>7163</v>
      </c>
      <c r="B195" t="s">
        <v>8215</v>
      </c>
      <c r="C195" t="s">
        <v>6168</v>
      </c>
      <c r="D195">
        <v>66</v>
      </c>
      <c r="E195" t="s">
        <v>6169</v>
      </c>
      <c r="F195">
        <v>7.18</v>
      </c>
      <c r="K195" t="s">
        <v>6590</v>
      </c>
      <c r="L195" t="s">
        <v>6591</v>
      </c>
      <c r="M195" t="s">
        <v>8307</v>
      </c>
      <c r="N195">
        <v>9</v>
      </c>
      <c r="O195" t="s">
        <v>8456</v>
      </c>
      <c r="P195" t="s">
        <v>8740</v>
      </c>
      <c r="Q195">
        <v>3</v>
      </c>
      <c r="R195">
        <v>2</v>
      </c>
      <c r="S195">
        <v>5.35</v>
      </c>
      <c r="T195">
        <v>5.45</v>
      </c>
      <c r="U195">
        <v>413.32</v>
      </c>
      <c r="V195">
        <v>40.46</v>
      </c>
      <c r="W195">
        <v>7.47</v>
      </c>
      <c r="X195">
        <v>8.289999999999999</v>
      </c>
      <c r="Y195">
        <v>0</v>
      </c>
      <c r="Z195">
        <v>4</v>
      </c>
      <c r="AA195" t="s">
        <v>6921</v>
      </c>
      <c r="AB195">
        <v>1</v>
      </c>
      <c r="AC195">
        <v>3</v>
      </c>
      <c r="AD195">
        <v>3.119142857142857</v>
      </c>
      <c r="AF195" t="s">
        <v>6952</v>
      </c>
      <c r="AI195">
        <v>0</v>
      </c>
      <c r="AJ195">
        <v>0</v>
      </c>
      <c r="AK195" t="s">
        <v>6974</v>
      </c>
      <c r="AL195" t="s">
        <v>6974</v>
      </c>
      <c r="AM195" t="s">
        <v>9923</v>
      </c>
    </row>
    <row r="196" spans="1:39">
      <c r="A196" t="s">
        <v>7055</v>
      </c>
      <c r="B196" t="s">
        <v>8215</v>
      </c>
      <c r="C196" t="s">
        <v>6168</v>
      </c>
      <c r="D196">
        <v>70</v>
      </c>
      <c r="E196" t="s">
        <v>6169</v>
      </c>
      <c r="F196">
        <v>7.16</v>
      </c>
      <c r="K196" t="s">
        <v>6590</v>
      </c>
      <c r="L196" t="s">
        <v>6591</v>
      </c>
      <c r="M196" t="s">
        <v>8289</v>
      </c>
      <c r="N196">
        <v>9</v>
      </c>
      <c r="O196" t="s">
        <v>8438</v>
      </c>
      <c r="P196" t="s">
        <v>8632</v>
      </c>
      <c r="Q196">
        <v>4</v>
      </c>
      <c r="R196">
        <v>3</v>
      </c>
      <c r="S196">
        <v>4.22</v>
      </c>
      <c r="T196">
        <v>4.25</v>
      </c>
      <c r="U196">
        <v>385.46</v>
      </c>
      <c r="V196">
        <v>65.62</v>
      </c>
      <c r="W196">
        <v>5.88</v>
      </c>
      <c r="X196">
        <v>8.75</v>
      </c>
      <c r="Y196">
        <v>0</v>
      </c>
      <c r="Z196">
        <v>4</v>
      </c>
      <c r="AA196" t="s">
        <v>6921</v>
      </c>
      <c r="AB196">
        <v>1</v>
      </c>
      <c r="AC196">
        <v>5</v>
      </c>
      <c r="AD196">
        <v>3.359809523809524</v>
      </c>
      <c r="AF196" t="s">
        <v>6952</v>
      </c>
      <c r="AI196">
        <v>0</v>
      </c>
      <c r="AJ196">
        <v>0</v>
      </c>
      <c r="AK196" t="s">
        <v>9803</v>
      </c>
      <c r="AL196" t="s">
        <v>9803</v>
      </c>
      <c r="AM196" t="s">
        <v>9923</v>
      </c>
    </row>
    <row r="197" spans="1:39">
      <c r="A197" t="s">
        <v>7029</v>
      </c>
      <c r="B197" t="s">
        <v>8215</v>
      </c>
      <c r="C197" t="s">
        <v>6168</v>
      </c>
      <c r="D197">
        <v>70</v>
      </c>
      <c r="E197" t="s">
        <v>6169</v>
      </c>
      <c r="F197">
        <v>7.16</v>
      </c>
      <c r="K197" t="s">
        <v>6590</v>
      </c>
      <c r="L197" t="s">
        <v>6591</v>
      </c>
      <c r="M197" t="s">
        <v>8289</v>
      </c>
      <c r="N197">
        <v>9</v>
      </c>
      <c r="O197" t="s">
        <v>8438</v>
      </c>
      <c r="P197" t="s">
        <v>8606</v>
      </c>
      <c r="Q197">
        <v>4</v>
      </c>
      <c r="R197">
        <v>3</v>
      </c>
      <c r="S197">
        <v>5.72</v>
      </c>
      <c r="T197">
        <v>5.73</v>
      </c>
      <c r="U197">
        <v>403.45</v>
      </c>
      <c r="V197">
        <v>65.62</v>
      </c>
      <c r="W197">
        <v>6.16</v>
      </c>
      <c r="X197">
        <v>9.08</v>
      </c>
      <c r="Y197">
        <v>0</v>
      </c>
      <c r="Z197">
        <v>4</v>
      </c>
      <c r="AA197" t="s">
        <v>6921</v>
      </c>
      <c r="AB197">
        <v>1</v>
      </c>
      <c r="AC197">
        <v>5</v>
      </c>
      <c r="AD197">
        <v>2.856309523809524</v>
      </c>
      <c r="AF197" t="s">
        <v>6952</v>
      </c>
      <c r="AI197">
        <v>0</v>
      </c>
      <c r="AJ197">
        <v>0</v>
      </c>
      <c r="AK197" t="s">
        <v>9803</v>
      </c>
      <c r="AL197" t="s">
        <v>9803</v>
      </c>
      <c r="AM197" t="s">
        <v>9923</v>
      </c>
    </row>
    <row r="198" spans="1:39">
      <c r="A198" t="s">
        <v>7164</v>
      </c>
      <c r="B198" t="s">
        <v>8215</v>
      </c>
      <c r="C198" t="s">
        <v>6168</v>
      </c>
      <c r="D198">
        <v>72</v>
      </c>
      <c r="E198" t="s">
        <v>6169</v>
      </c>
      <c r="F198">
        <v>7.14</v>
      </c>
      <c r="K198" t="s">
        <v>6590</v>
      </c>
      <c r="L198" t="s">
        <v>6591</v>
      </c>
      <c r="M198" t="s">
        <v>8315</v>
      </c>
      <c r="N198">
        <v>9</v>
      </c>
      <c r="O198" t="s">
        <v>8466</v>
      </c>
      <c r="P198" t="s">
        <v>8741</v>
      </c>
      <c r="Q198">
        <v>3</v>
      </c>
      <c r="R198">
        <v>3</v>
      </c>
      <c r="S198">
        <v>2.53</v>
      </c>
      <c r="T198">
        <v>2.53</v>
      </c>
      <c r="U198">
        <v>288.39</v>
      </c>
      <c r="V198">
        <v>60.69</v>
      </c>
      <c r="W198">
        <v>2.58</v>
      </c>
      <c r="X198">
        <v>10.25</v>
      </c>
      <c r="Y198">
        <v>0</v>
      </c>
      <c r="Z198">
        <v>1</v>
      </c>
      <c r="AA198" t="s">
        <v>6921</v>
      </c>
      <c r="AB198">
        <v>0</v>
      </c>
      <c r="AC198">
        <v>0</v>
      </c>
      <c r="AD198">
        <v>4.901666666666667</v>
      </c>
      <c r="AF198" t="s">
        <v>6952</v>
      </c>
      <c r="AI198">
        <v>0</v>
      </c>
      <c r="AJ198">
        <v>0</v>
      </c>
      <c r="AK198" t="s">
        <v>9813</v>
      </c>
      <c r="AL198" t="s">
        <v>9813</v>
      </c>
      <c r="AM198" t="s">
        <v>9923</v>
      </c>
    </row>
    <row r="199" spans="1:39">
      <c r="A199" t="s">
        <v>7165</v>
      </c>
      <c r="B199" t="s">
        <v>8215</v>
      </c>
      <c r="C199" t="s">
        <v>6168</v>
      </c>
      <c r="D199">
        <v>72.09999999999999</v>
      </c>
      <c r="E199" t="s">
        <v>6169</v>
      </c>
      <c r="F199">
        <v>7.14</v>
      </c>
      <c r="K199" t="s">
        <v>6590</v>
      </c>
      <c r="L199" t="s">
        <v>6591</v>
      </c>
      <c r="M199" t="s">
        <v>8305</v>
      </c>
      <c r="N199">
        <v>9</v>
      </c>
      <c r="O199" t="s">
        <v>8454</v>
      </c>
      <c r="P199" t="s">
        <v>8742</v>
      </c>
      <c r="Q199">
        <v>4</v>
      </c>
      <c r="R199">
        <v>2</v>
      </c>
      <c r="S199">
        <v>3.78</v>
      </c>
      <c r="T199">
        <v>3.78</v>
      </c>
      <c r="U199">
        <v>359.43</v>
      </c>
      <c r="V199">
        <v>95.18000000000001</v>
      </c>
      <c r="W199">
        <v>5.13</v>
      </c>
      <c r="Y199">
        <v>4.62</v>
      </c>
      <c r="Z199">
        <v>3</v>
      </c>
      <c r="AA199" t="s">
        <v>6921</v>
      </c>
      <c r="AB199">
        <v>1</v>
      </c>
      <c r="AC199">
        <v>5</v>
      </c>
      <c r="AD199">
        <v>4.047333333333333</v>
      </c>
      <c r="AF199" t="s">
        <v>6952</v>
      </c>
      <c r="AI199">
        <v>0</v>
      </c>
      <c r="AJ199">
        <v>0</v>
      </c>
      <c r="AK199" t="s">
        <v>9822</v>
      </c>
      <c r="AL199" t="s">
        <v>9822</v>
      </c>
      <c r="AM199" t="s">
        <v>9923</v>
      </c>
    </row>
    <row r="200" spans="1:39">
      <c r="A200" t="s">
        <v>7166</v>
      </c>
      <c r="B200" t="s">
        <v>8215</v>
      </c>
      <c r="C200" t="s">
        <v>6168</v>
      </c>
      <c r="D200">
        <v>73</v>
      </c>
      <c r="E200" t="s">
        <v>6169</v>
      </c>
      <c r="F200">
        <v>7.14</v>
      </c>
      <c r="K200" t="s">
        <v>6590</v>
      </c>
      <c r="M200" t="s">
        <v>8281</v>
      </c>
      <c r="N200">
        <v>8</v>
      </c>
      <c r="O200" t="s">
        <v>8430</v>
      </c>
      <c r="P200" t="s">
        <v>8743</v>
      </c>
      <c r="Q200">
        <v>2</v>
      </c>
      <c r="R200">
        <v>2</v>
      </c>
      <c r="S200">
        <v>-0.47</v>
      </c>
      <c r="T200">
        <v>-0.46</v>
      </c>
      <c r="U200">
        <v>262.31</v>
      </c>
      <c r="V200">
        <v>40.46</v>
      </c>
      <c r="W200">
        <v>3.23</v>
      </c>
      <c r="X200">
        <v>9.33</v>
      </c>
      <c r="Y200">
        <v>0</v>
      </c>
      <c r="Z200">
        <v>2</v>
      </c>
      <c r="AA200" t="s">
        <v>6921</v>
      </c>
      <c r="AB200">
        <v>0</v>
      </c>
      <c r="AC200">
        <v>3</v>
      </c>
      <c r="AD200">
        <v>5.5</v>
      </c>
      <c r="AF200" t="s">
        <v>6952</v>
      </c>
      <c r="AI200">
        <v>0</v>
      </c>
      <c r="AJ200">
        <v>0</v>
      </c>
      <c r="AK200" t="s">
        <v>9806</v>
      </c>
      <c r="AL200" t="s">
        <v>9806</v>
      </c>
      <c r="AM200" t="s">
        <v>9923</v>
      </c>
    </row>
    <row r="201" spans="1:39">
      <c r="A201" t="s">
        <v>7167</v>
      </c>
      <c r="B201" t="s">
        <v>8215</v>
      </c>
      <c r="C201" t="s">
        <v>6168</v>
      </c>
      <c r="D201">
        <v>75</v>
      </c>
      <c r="E201" t="s">
        <v>6169</v>
      </c>
      <c r="F201">
        <v>7.12</v>
      </c>
      <c r="K201" t="s">
        <v>6590</v>
      </c>
      <c r="L201" t="s">
        <v>6591</v>
      </c>
      <c r="M201" t="s">
        <v>8314</v>
      </c>
      <c r="N201">
        <v>9</v>
      </c>
      <c r="O201" t="s">
        <v>8465</v>
      </c>
      <c r="P201" t="s">
        <v>8744</v>
      </c>
      <c r="Q201">
        <v>4</v>
      </c>
      <c r="R201">
        <v>2</v>
      </c>
      <c r="S201">
        <v>4.3</v>
      </c>
      <c r="T201">
        <v>4.31</v>
      </c>
      <c r="U201">
        <v>285.34</v>
      </c>
      <c r="V201">
        <v>62.05</v>
      </c>
      <c r="W201">
        <v>3.67</v>
      </c>
      <c r="X201">
        <v>9.16</v>
      </c>
      <c r="Y201">
        <v>0</v>
      </c>
      <c r="Z201">
        <v>2</v>
      </c>
      <c r="AA201" t="s">
        <v>6921</v>
      </c>
      <c r="AB201">
        <v>0</v>
      </c>
      <c r="AC201">
        <v>6</v>
      </c>
      <c r="AD201">
        <v>3.845</v>
      </c>
      <c r="AF201" t="s">
        <v>6952</v>
      </c>
      <c r="AI201">
        <v>0</v>
      </c>
      <c r="AJ201">
        <v>0</v>
      </c>
      <c r="AK201" t="s">
        <v>9830</v>
      </c>
      <c r="AL201" t="s">
        <v>9830</v>
      </c>
      <c r="AM201" t="s">
        <v>9923</v>
      </c>
    </row>
    <row r="202" spans="1:39">
      <c r="A202" t="s">
        <v>7168</v>
      </c>
      <c r="B202" t="s">
        <v>8215</v>
      </c>
      <c r="C202" t="s">
        <v>6168</v>
      </c>
      <c r="D202">
        <v>76.09999999999999</v>
      </c>
      <c r="E202" t="s">
        <v>6169</v>
      </c>
      <c r="F202">
        <v>7.12</v>
      </c>
      <c r="K202" t="s">
        <v>6590</v>
      </c>
      <c r="L202" t="s">
        <v>6591</v>
      </c>
      <c r="M202" t="s">
        <v>8295</v>
      </c>
      <c r="N202">
        <v>9</v>
      </c>
      <c r="O202" t="s">
        <v>8444</v>
      </c>
      <c r="P202" t="s">
        <v>8745</v>
      </c>
      <c r="Q202">
        <v>3</v>
      </c>
      <c r="R202">
        <v>1</v>
      </c>
      <c r="S202">
        <v>6.91</v>
      </c>
      <c r="T202">
        <v>6.92</v>
      </c>
      <c r="U202">
        <v>370.83</v>
      </c>
      <c r="V202">
        <v>29.46</v>
      </c>
      <c r="W202">
        <v>6.86</v>
      </c>
      <c r="X202">
        <v>9.25</v>
      </c>
      <c r="Y202">
        <v>0</v>
      </c>
      <c r="Z202">
        <v>4</v>
      </c>
      <c r="AA202" t="s">
        <v>6921</v>
      </c>
      <c r="AB202">
        <v>1</v>
      </c>
      <c r="AC202">
        <v>3</v>
      </c>
      <c r="AD202">
        <v>3.228976190476191</v>
      </c>
      <c r="AF202" t="s">
        <v>6952</v>
      </c>
      <c r="AI202">
        <v>0</v>
      </c>
      <c r="AJ202">
        <v>0</v>
      </c>
      <c r="AK202" t="s">
        <v>9817</v>
      </c>
      <c r="AL202" t="s">
        <v>9817</v>
      </c>
      <c r="AM202" t="s">
        <v>9923</v>
      </c>
    </row>
    <row r="203" spans="1:39">
      <c r="A203" t="s">
        <v>7168</v>
      </c>
      <c r="B203" t="s">
        <v>8215</v>
      </c>
      <c r="C203" t="s">
        <v>6168</v>
      </c>
      <c r="D203">
        <v>76.09999999999999</v>
      </c>
      <c r="E203" t="s">
        <v>6169</v>
      </c>
      <c r="F203">
        <v>7.12</v>
      </c>
      <c r="K203" t="s">
        <v>6590</v>
      </c>
      <c r="L203" t="s">
        <v>6591</v>
      </c>
      <c r="M203" t="s">
        <v>8299</v>
      </c>
      <c r="N203">
        <v>9</v>
      </c>
      <c r="O203" t="s">
        <v>8448</v>
      </c>
      <c r="P203" t="s">
        <v>8745</v>
      </c>
      <c r="Q203">
        <v>3</v>
      </c>
      <c r="R203">
        <v>1</v>
      </c>
      <c r="S203">
        <v>6.91</v>
      </c>
      <c r="T203">
        <v>6.92</v>
      </c>
      <c r="U203">
        <v>370.83</v>
      </c>
      <c r="V203">
        <v>29.46</v>
      </c>
      <c r="W203">
        <v>6.86</v>
      </c>
      <c r="X203">
        <v>9.25</v>
      </c>
      <c r="Y203">
        <v>0</v>
      </c>
      <c r="Z203">
        <v>4</v>
      </c>
      <c r="AA203" t="s">
        <v>6921</v>
      </c>
      <c r="AB203">
        <v>1</v>
      </c>
      <c r="AC203">
        <v>3</v>
      </c>
      <c r="AD203">
        <v>3.228976190476191</v>
      </c>
      <c r="AF203" t="s">
        <v>6952</v>
      </c>
      <c r="AI203">
        <v>0</v>
      </c>
      <c r="AJ203">
        <v>0</v>
      </c>
      <c r="AK203" t="s">
        <v>9817</v>
      </c>
      <c r="AL203" t="s">
        <v>9817</v>
      </c>
      <c r="AM203" t="s">
        <v>9923</v>
      </c>
    </row>
    <row r="204" spans="1:39">
      <c r="A204" t="s">
        <v>7169</v>
      </c>
      <c r="B204" t="s">
        <v>8215</v>
      </c>
      <c r="C204" t="s">
        <v>6168</v>
      </c>
      <c r="D204">
        <v>77</v>
      </c>
      <c r="E204" t="s">
        <v>6169</v>
      </c>
      <c r="F204">
        <v>7.11</v>
      </c>
      <c r="K204" t="s">
        <v>6590</v>
      </c>
      <c r="L204" t="s">
        <v>6591</v>
      </c>
      <c r="M204" t="s">
        <v>8314</v>
      </c>
      <c r="N204">
        <v>9</v>
      </c>
      <c r="O204" t="s">
        <v>8465</v>
      </c>
      <c r="P204" t="s">
        <v>8746</v>
      </c>
      <c r="Q204">
        <v>4</v>
      </c>
      <c r="R204">
        <v>2</v>
      </c>
      <c r="S204">
        <v>4.66</v>
      </c>
      <c r="T204">
        <v>4.67</v>
      </c>
      <c r="U204">
        <v>299.37</v>
      </c>
      <c r="V204">
        <v>62.05</v>
      </c>
      <c r="W204">
        <v>3.91</v>
      </c>
      <c r="X204">
        <v>9.16</v>
      </c>
      <c r="Y204">
        <v>0</v>
      </c>
      <c r="Z204">
        <v>2</v>
      </c>
      <c r="AA204" t="s">
        <v>6921</v>
      </c>
      <c r="AB204">
        <v>0</v>
      </c>
      <c r="AC204">
        <v>6</v>
      </c>
      <c r="AD204">
        <v>3.665</v>
      </c>
      <c r="AF204" t="s">
        <v>6952</v>
      </c>
      <c r="AI204">
        <v>0</v>
      </c>
      <c r="AJ204">
        <v>0</v>
      </c>
      <c r="AK204" t="s">
        <v>9830</v>
      </c>
      <c r="AL204" t="s">
        <v>9830</v>
      </c>
      <c r="AM204" t="s">
        <v>9923</v>
      </c>
    </row>
    <row r="205" spans="1:39">
      <c r="A205" t="s">
        <v>7141</v>
      </c>
      <c r="B205" t="s">
        <v>8215</v>
      </c>
      <c r="C205" t="s">
        <v>6168</v>
      </c>
      <c r="D205">
        <v>83.8</v>
      </c>
      <c r="E205" t="s">
        <v>6169</v>
      </c>
      <c r="F205">
        <v>7.08</v>
      </c>
      <c r="K205" t="s">
        <v>6590</v>
      </c>
      <c r="L205" t="s">
        <v>6591</v>
      </c>
      <c r="M205" t="s">
        <v>8279</v>
      </c>
      <c r="N205">
        <v>9</v>
      </c>
      <c r="O205" t="s">
        <v>8428</v>
      </c>
      <c r="P205" t="s">
        <v>8718</v>
      </c>
      <c r="Q205">
        <v>4</v>
      </c>
      <c r="R205">
        <v>3</v>
      </c>
      <c r="S205">
        <v>3.24</v>
      </c>
      <c r="T205">
        <v>3.25</v>
      </c>
      <c r="U205">
        <v>243.26</v>
      </c>
      <c r="V205">
        <v>73.05</v>
      </c>
      <c r="W205">
        <v>2.96</v>
      </c>
      <c r="X205">
        <v>8.960000000000001</v>
      </c>
      <c r="Y205">
        <v>0</v>
      </c>
      <c r="Z205">
        <v>2</v>
      </c>
      <c r="AA205" t="s">
        <v>6921</v>
      </c>
      <c r="AB205">
        <v>0</v>
      </c>
      <c r="AC205">
        <v>2</v>
      </c>
      <c r="AD205">
        <v>4.421666666666667</v>
      </c>
      <c r="AF205" t="s">
        <v>6952</v>
      </c>
      <c r="AI205">
        <v>0</v>
      </c>
      <c r="AJ205">
        <v>0</v>
      </c>
      <c r="AK205" t="s">
        <v>9804</v>
      </c>
      <c r="AL205" t="s">
        <v>9804</v>
      </c>
      <c r="AM205" t="s">
        <v>9923</v>
      </c>
    </row>
    <row r="206" spans="1:39">
      <c r="A206" t="s">
        <v>7170</v>
      </c>
      <c r="B206" t="s">
        <v>8215</v>
      </c>
      <c r="C206" t="s">
        <v>6168</v>
      </c>
      <c r="D206">
        <v>85</v>
      </c>
      <c r="E206" t="s">
        <v>6169</v>
      </c>
      <c r="F206">
        <v>7.07</v>
      </c>
      <c r="K206" t="s">
        <v>6590</v>
      </c>
      <c r="L206" t="s">
        <v>6591</v>
      </c>
      <c r="M206" t="s">
        <v>8316</v>
      </c>
      <c r="N206">
        <v>9</v>
      </c>
      <c r="O206" t="s">
        <v>8467</v>
      </c>
      <c r="P206" t="s">
        <v>8747</v>
      </c>
      <c r="Q206">
        <v>5</v>
      </c>
      <c r="R206">
        <v>2</v>
      </c>
      <c r="S206">
        <v>2.48</v>
      </c>
      <c r="T206">
        <v>4.85</v>
      </c>
      <c r="U206">
        <v>468.81</v>
      </c>
      <c r="V206">
        <v>57.09</v>
      </c>
      <c r="W206">
        <v>5.63</v>
      </c>
      <c r="X206">
        <v>7.51</v>
      </c>
      <c r="Y206">
        <v>8.74</v>
      </c>
      <c r="Z206">
        <v>2</v>
      </c>
      <c r="AA206" t="s">
        <v>6921</v>
      </c>
      <c r="AB206">
        <v>1</v>
      </c>
      <c r="AC206">
        <v>6</v>
      </c>
      <c r="AD206">
        <v>3.187785714285714</v>
      </c>
      <c r="AF206" t="s">
        <v>6954</v>
      </c>
      <c r="AI206">
        <v>0</v>
      </c>
      <c r="AJ206">
        <v>0</v>
      </c>
      <c r="AK206" t="s">
        <v>9831</v>
      </c>
      <c r="AL206" t="s">
        <v>9831</v>
      </c>
      <c r="AM206" t="s">
        <v>9923</v>
      </c>
    </row>
    <row r="207" spans="1:39">
      <c r="A207" t="s">
        <v>7171</v>
      </c>
      <c r="B207" t="s">
        <v>8215</v>
      </c>
      <c r="C207" t="s">
        <v>6168</v>
      </c>
      <c r="D207">
        <v>87.8</v>
      </c>
      <c r="E207" t="s">
        <v>6169</v>
      </c>
      <c r="F207">
        <v>7.06</v>
      </c>
      <c r="K207" t="s">
        <v>6590</v>
      </c>
      <c r="L207" t="s">
        <v>6591</v>
      </c>
      <c r="M207" t="s">
        <v>6598</v>
      </c>
      <c r="N207">
        <v>9</v>
      </c>
      <c r="O207" t="s">
        <v>8460</v>
      </c>
      <c r="P207" t="s">
        <v>8748</v>
      </c>
      <c r="Q207">
        <v>3</v>
      </c>
      <c r="R207">
        <v>2</v>
      </c>
      <c r="S207">
        <v>3.38</v>
      </c>
      <c r="T207">
        <v>4.54</v>
      </c>
      <c r="U207">
        <v>377.46</v>
      </c>
      <c r="V207">
        <v>55.48</v>
      </c>
      <c r="W207">
        <v>5.24</v>
      </c>
      <c r="X207">
        <v>10.3</v>
      </c>
      <c r="Y207">
        <v>8.539999999999999</v>
      </c>
      <c r="Z207">
        <v>3</v>
      </c>
      <c r="AA207" t="s">
        <v>6921</v>
      </c>
      <c r="AB207">
        <v>1</v>
      </c>
      <c r="AC207">
        <v>7</v>
      </c>
      <c r="AD207">
        <v>3.645285714285715</v>
      </c>
      <c r="AF207" t="s">
        <v>6954</v>
      </c>
      <c r="AI207">
        <v>0</v>
      </c>
      <c r="AJ207">
        <v>0</v>
      </c>
      <c r="AK207" t="s">
        <v>9826</v>
      </c>
      <c r="AL207" t="s">
        <v>9826</v>
      </c>
      <c r="AM207" t="s">
        <v>9923</v>
      </c>
    </row>
    <row r="208" spans="1:39">
      <c r="A208" t="s">
        <v>7172</v>
      </c>
      <c r="B208" t="s">
        <v>8215</v>
      </c>
      <c r="C208" t="s">
        <v>6168</v>
      </c>
      <c r="D208">
        <v>92.04000000000001</v>
      </c>
      <c r="E208" t="s">
        <v>6169</v>
      </c>
      <c r="F208">
        <v>7.04</v>
      </c>
      <c r="K208" t="s">
        <v>6590</v>
      </c>
      <c r="L208" t="s">
        <v>6591</v>
      </c>
      <c r="M208" t="s">
        <v>8288</v>
      </c>
      <c r="N208">
        <v>9</v>
      </c>
      <c r="O208" t="s">
        <v>8437</v>
      </c>
      <c r="P208" t="s">
        <v>8749</v>
      </c>
      <c r="Q208">
        <v>4</v>
      </c>
      <c r="R208">
        <v>2</v>
      </c>
      <c r="S208">
        <v>6.93</v>
      </c>
      <c r="T208">
        <v>6.93</v>
      </c>
      <c r="U208">
        <v>543.73</v>
      </c>
      <c r="V208">
        <v>77.84</v>
      </c>
      <c r="W208">
        <v>6.15</v>
      </c>
      <c r="X208">
        <v>10.26</v>
      </c>
      <c r="Y208">
        <v>0</v>
      </c>
      <c r="Z208">
        <v>3</v>
      </c>
      <c r="AA208" t="s">
        <v>6921</v>
      </c>
      <c r="AB208">
        <v>2</v>
      </c>
      <c r="AC208">
        <v>3</v>
      </c>
      <c r="AD208">
        <v>2.5</v>
      </c>
      <c r="AF208" t="s">
        <v>6952</v>
      </c>
      <c r="AI208">
        <v>0</v>
      </c>
      <c r="AJ208">
        <v>0</v>
      </c>
      <c r="AK208" t="s">
        <v>9812</v>
      </c>
      <c r="AL208" t="s">
        <v>9812</v>
      </c>
      <c r="AM208" t="s">
        <v>9923</v>
      </c>
    </row>
    <row r="209" spans="1:39">
      <c r="A209" t="s">
        <v>7173</v>
      </c>
      <c r="B209" t="s">
        <v>8215</v>
      </c>
      <c r="C209" t="s">
        <v>6168</v>
      </c>
      <c r="D209">
        <v>95</v>
      </c>
      <c r="E209" t="s">
        <v>6169</v>
      </c>
      <c r="F209">
        <v>7.02</v>
      </c>
      <c r="K209" t="s">
        <v>6590</v>
      </c>
      <c r="M209" t="s">
        <v>8281</v>
      </c>
      <c r="N209">
        <v>8</v>
      </c>
      <c r="O209" t="s">
        <v>8430</v>
      </c>
      <c r="P209" t="s">
        <v>8750</v>
      </c>
      <c r="Q209">
        <v>3</v>
      </c>
      <c r="R209">
        <v>2</v>
      </c>
      <c r="S209">
        <v>2.9</v>
      </c>
      <c r="T209">
        <v>2.9</v>
      </c>
      <c r="U209">
        <v>237.26</v>
      </c>
      <c r="V209">
        <v>64.25</v>
      </c>
      <c r="W209">
        <v>3.16</v>
      </c>
      <c r="X209">
        <v>9.550000000000001</v>
      </c>
      <c r="Y209">
        <v>0</v>
      </c>
      <c r="Z209">
        <v>2</v>
      </c>
      <c r="AA209" t="s">
        <v>6921</v>
      </c>
      <c r="AB209">
        <v>0</v>
      </c>
      <c r="AC209">
        <v>2</v>
      </c>
      <c r="AD209">
        <v>5.05</v>
      </c>
      <c r="AF209" t="s">
        <v>6952</v>
      </c>
      <c r="AI209">
        <v>0</v>
      </c>
      <c r="AJ209">
        <v>0</v>
      </c>
      <c r="AK209" t="s">
        <v>9806</v>
      </c>
      <c r="AL209" t="s">
        <v>9806</v>
      </c>
      <c r="AM209" t="s">
        <v>9923</v>
      </c>
    </row>
    <row r="210" spans="1:39">
      <c r="A210" t="s">
        <v>6430</v>
      </c>
      <c r="B210" t="s">
        <v>8215</v>
      </c>
      <c r="C210" t="s">
        <v>6168</v>
      </c>
      <c r="D210">
        <v>95</v>
      </c>
      <c r="E210" t="s">
        <v>6169</v>
      </c>
      <c r="F210">
        <v>7.02</v>
      </c>
      <c r="K210" t="s">
        <v>6590</v>
      </c>
      <c r="L210" t="s">
        <v>6591</v>
      </c>
      <c r="M210" t="s">
        <v>8300</v>
      </c>
      <c r="N210">
        <v>9</v>
      </c>
      <c r="O210" t="s">
        <v>8449</v>
      </c>
      <c r="P210" t="s">
        <v>6788</v>
      </c>
      <c r="Q210">
        <v>6</v>
      </c>
      <c r="R210">
        <v>2</v>
      </c>
      <c r="S210">
        <v>3.33</v>
      </c>
      <c r="T210">
        <v>3.33</v>
      </c>
      <c r="U210">
        <v>436.49</v>
      </c>
      <c r="V210">
        <v>93.06</v>
      </c>
      <c r="W210">
        <v>3.96</v>
      </c>
      <c r="X210">
        <v>10.13</v>
      </c>
      <c r="Y210">
        <v>0</v>
      </c>
      <c r="Z210">
        <v>3</v>
      </c>
      <c r="AA210" t="s">
        <v>6921</v>
      </c>
      <c r="AB210">
        <v>0</v>
      </c>
      <c r="AC210">
        <v>5</v>
      </c>
      <c r="AD210">
        <v>4.021642857142857</v>
      </c>
      <c r="AF210" t="s">
        <v>6952</v>
      </c>
      <c r="AI210">
        <v>0</v>
      </c>
      <c r="AJ210">
        <v>0</v>
      </c>
      <c r="AK210" t="s">
        <v>7005</v>
      </c>
      <c r="AL210" t="s">
        <v>7005</v>
      </c>
      <c r="AM210" t="s">
        <v>9923</v>
      </c>
    </row>
    <row r="211" spans="1:39">
      <c r="A211" t="s">
        <v>7174</v>
      </c>
      <c r="B211" t="s">
        <v>8215</v>
      </c>
      <c r="C211" t="s">
        <v>6168</v>
      </c>
      <c r="D211">
        <v>98</v>
      </c>
      <c r="E211" t="s">
        <v>6169</v>
      </c>
      <c r="F211">
        <v>7.01</v>
      </c>
      <c r="K211" t="s">
        <v>6590</v>
      </c>
      <c r="L211" t="s">
        <v>6591</v>
      </c>
      <c r="M211" t="s">
        <v>8309</v>
      </c>
      <c r="N211">
        <v>9</v>
      </c>
      <c r="O211" t="s">
        <v>8458</v>
      </c>
      <c r="P211" t="s">
        <v>8751</v>
      </c>
      <c r="Q211">
        <v>3</v>
      </c>
      <c r="R211">
        <v>1</v>
      </c>
      <c r="S211">
        <v>5.56</v>
      </c>
      <c r="T211">
        <v>5.58</v>
      </c>
      <c r="U211">
        <v>312.8</v>
      </c>
      <c r="V211">
        <v>38.05</v>
      </c>
      <c r="W211">
        <v>5.18</v>
      </c>
      <c r="X211">
        <v>8.949999999999999</v>
      </c>
      <c r="Y211">
        <v>0.8100000000000001</v>
      </c>
      <c r="Z211">
        <v>3</v>
      </c>
      <c r="AA211" t="s">
        <v>6921</v>
      </c>
      <c r="AB211">
        <v>1</v>
      </c>
      <c r="AC211">
        <v>2</v>
      </c>
      <c r="AD211">
        <v>3.735833333333333</v>
      </c>
      <c r="AF211" t="s">
        <v>6952</v>
      </c>
      <c r="AI211">
        <v>0</v>
      </c>
      <c r="AJ211">
        <v>0</v>
      </c>
      <c r="AK211" t="s">
        <v>9825</v>
      </c>
      <c r="AL211" t="s">
        <v>9825</v>
      </c>
      <c r="AM211" t="s">
        <v>9923</v>
      </c>
    </row>
    <row r="212" spans="1:39">
      <c r="A212" t="s">
        <v>7175</v>
      </c>
      <c r="B212" t="s">
        <v>8215</v>
      </c>
      <c r="C212" t="s">
        <v>6168</v>
      </c>
      <c r="D212">
        <v>100</v>
      </c>
      <c r="E212" t="s">
        <v>6169</v>
      </c>
      <c r="F212">
        <v>7</v>
      </c>
      <c r="K212" t="s">
        <v>6590</v>
      </c>
      <c r="L212" t="s">
        <v>6591</v>
      </c>
      <c r="M212" t="s">
        <v>8282</v>
      </c>
      <c r="N212">
        <v>9</v>
      </c>
      <c r="O212" t="s">
        <v>8431</v>
      </c>
      <c r="P212" t="s">
        <v>8752</v>
      </c>
      <c r="Q212">
        <v>5</v>
      </c>
      <c r="R212">
        <v>3</v>
      </c>
      <c r="S212">
        <v>3.83</v>
      </c>
      <c r="T212">
        <v>5.17</v>
      </c>
      <c r="U212">
        <v>498.62</v>
      </c>
      <c r="V212">
        <v>82.03</v>
      </c>
      <c r="W212">
        <v>6.02</v>
      </c>
      <c r="X212">
        <v>10.03</v>
      </c>
      <c r="Y212">
        <v>8.68</v>
      </c>
      <c r="Z212">
        <v>3</v>
      </c>
      <c r="AA212" t="s">
        <v>6921</v>
      </c>
      <c r="AB212">
        <v>1</v>
      </c>
      <c r="AC212">
        <v>8</v>
      </c>
      <c r="AD212">
        <v>1.92152380952381</v>
      </c>
      <c r="AF212" t="s">
        <v>6954</v>
      </c>
      <c r="AI212">
        <v>0</v>
      </c>
      <c r="AJ212">
        <v>0</v>
      </c>
      <c r="AK212" t="s">
        <v>6991</v>
      </c>
      <c r="AL212" t="s">
        <v>6991</v>
      </c>
      <c r="AM212" t="s">
        <v>9923</v>
      </c>
    </row>
    <row r="213" spans="1:39">
      <c r="A213" t="s">
        <v>7176</v>
      </c>
      <c r="B213" t="s">
        <v>8215</v>
      </c>
      <c r="C213" t="s">
        <v>6168</v>
      </c>
      <c r="D213">
        <v>100</v>
      </c>
      <c r="E213" t="s">
        <v>6169</v>
      </c>
      <c r="F213">
        <v>7</v>
      </c>
      <c r="K213" t="s">
        <v>6590</v>
      </c>
      <c r="L213" t="s">
        <v>6591</v>
      </c>
      <c r="M213" t="s">
        <v>8278</v>
      </c>
      <c r="N213">
        <v>9</v>
      </c>
      <c r="O213" t="s">
        <v>8427</v>
      </c>
      <c r="P213" t="s">
        <v>8753</v>
      </c>
      <c r="Q213">
        <v>4</v>
      </c>
      <c r="R213">
        <v>3</v>
      </c>
      <c r="S213">
        <v>4.69</v>
      </c>
      <c r="T213">
        <v>4.7</v>
      </c>
      <c r="U213">
        <v>391.85</v>
      </c>
      <c r="V213">
        <v>65.62</v>
      </c>
      <c r="W213">
        <v>5.8</v>
      </c>
      <c r="X213">
        <v>9.19</v>
      </c>
      <c r="Y213">
        <v>0</v>
      </c>
      <c r="Z213">
        <v>4</v>
      </c>
      <c r="AA213" t="s">
        <v>6921</v>
      </c>
      <c r="AB213">
        <v>1</v>
      </c>
      <c r="AC213">
        <v>3</v>
      </c>
      <c r="AD213">
        <v>3.089166666666666</v>
      </c>
      <c r="AF213" t="s">
        <v>6952</v>
      </c>
      <c r="AI213">
        <v>0</v>
      </c>
      <c r="AJ213">
        <v>0</v>
      </c>
      <c r="AK213" t="s">
        <v>9803</v>
      </c>
      <c r="AL213" t="s">
        <v>9803</v>
      </c>
      <c r="AM213" t="s">
        <v>9923</v>
      </c>
    </row>
    <row r="214" spans="1:39">
      <c r="A214" t="s">
        <v>7177</v>
      </c>
      <c r="B214" t="s">
        <v>8215</v>
      </c>
      <c r="C214" t="s">
        <v>6168</v>
      </c>
      <c r="D214">
        <v>101</v>
      </c>
      <c r="E214" t="s">
        <v>6169</v>
      </c>
      <c r="F214">
        <v>7</v>
      </c>
      <c r="K214" t="s">
        <v>6590</v>
      </c>
      <c r="L214" t="s">
        <v>6591</v>
      </c>
      <c r="M214" t="s">
        <v>8307</v>
      </c>
      <c r="N214">
        <v>9</v>
      </c>
      <c r="O214" t="s">
        <v>8456</v>
      </c>
      <c r="P214" t="s">
        <v>8754</v>
      </c>
      <c r="Q214">
        <v>3</v>
      </c>
      <c r="R214">
        <v>2</v>
      </c>
      <c r="S214">
        <v>5.31</v>
      </c>
      <c r="T214">
        <v>5.39</v>
      </c>
      <c r="U214">
        <v>351.25</v>
      </c>
      <c r="V214">
        <v>40.46</v>
      </c>
      <c r="W214">
        <v>6.11</v>
      </c>
      <c r="X214">
        <v>8.41</v>
      </c>
      <c r="Y214">
        <v>0</v>
      </c>
      <c r="Z214">
        <v>3</v>
      </c>
      <c r="AA214" t="s">
        <v>6921</v>
      </c>
      <c r="AB214">
        <v>1</v>
      </c>
      <c r="AC214">
        <v>2</v>
      </c>
      <c r="AD214">
        <v>3.5</v>
      </c>
      <c r="AF214" t="s">
        <v>6952</v>
      </c>
      <c r="AI214">
        <v>0</v>
      </c>
      <c r="AJ214">
        <v>0</v>
      </c>
      <c r="AK214" t="s">
        <v>6974</v>
      </c>
      <c r="AL214" t="s">
        <v>6974</v>
      </c>
      <c r="AM214" t="s">
        <v>9923</v>
      </c>
    </row>
    <row r="215" spans="1:39">
      <c r="A215" t="s">
        <v>7178</v>
      </c>
      <c r="B215" t="s">
        <v>8215</v>
      </c>
      <c r="C215" t="s">
        <v>6168</v>
      </c>
      <c r="D215">
        <v>101</v>
      </c>
      <c r="E215" t="s">
        <v>6169</v>
      </c>
      <c r="F215">
        <v>7</v>
      </c>
      <c r="K215" t="s">
        <v>6590</v>
      </c>
      <c r="L215" t="s">
        <v>6591</v>
      </c>
      <c r="M215" t="s">
        <v>8291</v>
      </c>
      <c r="N215">
        <v>9</v>
      </c>
      <c r="O215" t="s">
        <v>8440</v>
      </c>
      <c r="P215" t="s">
        <v>8755</v>
      </c>
      <c r="Q215">
        <v>3</v>
      </c>
      <c r="R215">
        <v>2</v>
      </c>
      <c r="S215">
        <v>1.1</v>
      </c>
      <c r="T215">
        <v>3.93</v>
      </c>
      <c r="U215">
        <v>427.53</v>
      </c>
      <c r="V215">
        <v>70.16</v>
      </c>
      <c r="W215">
        <v>6.06</v>
      </c>
      <c r="X215">
        <v>4.5</v>
      </c>
      <c r="Y215">
        <v>0</v>
      </c>
      <c r="Z215">
        <v>4</v>
      </c>
      <c r="AA215" t="s">
        <v>6921</v>
      </c>
      <c r="AB215">
        <v>1</v>
      </c>
      <c r="AC215">
        <v>6</v>
      </c>
      <c r="AD215">
        <v>4.552642857142858</v>
      </c>
      <c r="AF215" t="s">
        <v>6953</v>
      </c>
      <c r="AI215">
        <v>0</v>
      </c>
      <c r="AJ215">
        <v>0</v>
      </c>
      <c r="AK215" t="s">
        <v>9814</v>
      </c>
      <c r="AL215" t="s">
        <v>9814</v>
      </c>
      <c r="AM215" t="s">
        <v>9923</v>
      </c>
    </row>
    <row r="216" spans="1:39">
      <c r="A216" t="s">
        <v>7179</v>
      </c>
      <c r="B216" t="s">
        <v>8215</v>
      </c>
      <c r="C216" t="s">
        <v>6168</v>
      </c>
      <c r="D216">
        <v>109</v>
      </c>
      <c r="E216" t="s">
        <v>6169</v>
      </c>
      <c r="F216">
        <v>6.96</v>
      </c>
      <c r="K216" t="s">
        <v>6590</v>
      </c>
      <c r="L216" t="s">
        <v>6591</v>
      </c>
      <c r="M216" t="s">
        <v>8282</v>
      </c>
      <c r="N216">
        <v>9</v>
      </c>
      <c r="O216" t="s">
        <v>8431</v>
      </c>
      <c r="P216" t="s">
        <v>8756</v>
      </c>
      <c r="Q216">
        <v>2</v>
      </c>
      <c r="R216">
        <v>2</v>
      </c>
      <c r="S216">
        <v>4.51</v>
      </c>
      <c r="T216">
        <v>4.51</v>
      </c>
      <c r="U216">
        <v>393.28</v>
      </c>
      <c r="V216">
        <v>40.46</v>
      </c>
      <c r="W216">
        <v>5.51</v>
      </c>
      <c r="X216">
        <v>9.94</v>
      </c>
      <c r="Y216">
        <v>0</v>
      </c>
      <c r="Z216">
        <v>3</v>
      </c>
      <c r="AA216" t="s">
        <v>6921</v>
      </c>
      <c r="AB216">
        <v>1</v>
      </c>
      <c r="AC216">
        <v>3</v>
      </c>
      <c r="AD216">
        <v>3.507285714285715</v>
      </c>
      <c r="AF216" t="s">
        <v>6952</v>
      </c>
      <c r="AI216">
        <v>0</v>
      </c>
      <c r="AJ216">
        <v>0</v>
      </c>
      <c r="AK216" t="s">
        <v>6991</v>
      </c>
      <c r="AL216" t="s">
        <v>6991</v>
      </c>
      <c r="AM216" t="s">
        <v>9923</v>
      </c>
    </row>
    <row r="217" spans="1:39">
      <c r="A217" t="s">
        <v>7180</v>
      </c>
      <c r="B217" t="s">
        <v>8215</v>
      </c>
      <c r="C217" t="s">
        <v>6168</v>
      </c>
      <c r="D217">
        <v>110</v>
      </c>
      <c r="E217" t="s">
        <v>6169</v>
      </c>
      <c r="F217">
        <v>6.96</v>
      </c>
      <c r="K217" t="s">
        <v>6590</v>
      </c>
      <c r="L217" t="s">
        <v>6591</v>
      </c>
      <c r="M217" t="s">
        <v>8291</v>
      </c>
      <c r="N217">
        <v>9</v>
      </c>
      <c r="O217" t="s">
        <v>8440</v>
      </c>
      <c r="P217" t="s">
        <v>8757</v>
      </c>
      <c r="Q217">
        <v>3</v>
      </c>
      <c r="R217">
        <v>2</v>
      </c>
      <c r="S217">
        <v>1.08</v>
      </c>
      <c r="T217">
        <v>4.47</v>
      </c>
      <c r="U217">
        <v>395.46</v>
      </c>
      <c r="V217">
        <v>78.87</v>
      </c>
      <c r="W217">
        <v>5.42</v>
      </c>
      <c r="X217">
        <v>2.08</v>
      </c>
      <c r="Y217">
        <v>4.65</v>
      </c>
      <c r="Z217">
        <v>4</v>
      </c>
      <c r="AA217" t="s">
        <v>6921</v>
      </c>
      <c r="AB217">
        <v>1</v>
      </c>
      <c r="AC217">
        <v>6</v>
      </c>
      <c r="AD217">
        <v>4.511714285714286</v>
      </c>
      <c r="AF217" t="s">
        <v>6953</v>
      </c>
      <c r="AI217">
        <v>0</v>
      </c>
      <c r="AJ217">
        <v>0</v>
      </c>
      <c r="AK217" t="s">
        <v>9814</v>
      </c>
      <c r="AL217" t="s">
        <v>9814</v>
      </c>
      <c r="AM217" t="s">
        <v>9923</v>
      </c>
    </row>
    <row r="218" spans="1:39">
      <c r="A218" t="s">
        <v>7181</v>
      </c>
      <c r="B218" t="s">
        <v>8215</v>
      </c>
      <c r="C218" t="s">
        <v>6168</v>
      </c>
      <c r="D218">
        <v>110</v>
      </c>
      <c r="E218" t="s">
        <v>6169</v>
      </c>
      <c r="F218">
        <v>6.96</v>
      </c>
      <c r="K218" t="s">
        <v>6590</v>
      </c>
      <c r="L218" t="s">
        <v>6591</v>
      </c>
      <c r="M218" t="s">
        <v>8291</v>
      </c>
      <c r="N218">
        <v>9</v>
      </c>
      <c r="O218" t="s">
        <v>8440</v>
      </c>
      <c r="P218" t="s">
        <v>8758</v>
      </c>
      <c r="Q218">
        <v>3</v>
      </c>
      <c r="R218">
        <v>2</v>
      </c>
      <c r="S218">
        <v>1.11</v>
      </c>
      <c r="T218">
        <v>3.94</v>
      </c>
      <c r="U218">
        <v>409.49</v>
      </c>
      <c r="V218">
        <v>78.87</v>
      </c>
      <c r="W218">
        <v>5.73</v>
      </c>
      <c r="X218">
        <v>4.45</v>
      </c>
      <c r="Y218">
        <v>5.7</v>
      </c>
      <c r="Z218">
        <v>4</v>
      </c>
      <c r="AA218" t="s">
        <v>6921</v>
      </c>
      <c r="AB218">
        <v>1</v>
      </c>
      <c r="AC218">
        <v>6</v>
      </c>
      <c r="AD218">
        <v>4.676500000000001</v>
      </c>
      <c r="AF218" t="s">
        <v>6953</v>
      </c>
      <c r="AI218">
        <v>0</v>
      </c>
      <c r="AJ218">
        <v>0</v>
      </c>
      <c r="AK218" t="s">
        <v>9814</v>
      </c>
      <c r="AL218" t="s">
        <v>9814</v>
      </c>
      <c r="AM218" t="s">
        <v>9923</v>
      </c>
    </row>
    <row r="219" spans="1:39">
      <c r="A219" t="s">
        <v>7182</v>
      </c>
      <c r="B219" t="s">
        <v>8215</v>
      </c>
      <c r="C219" t="s">
        <v>6168</v>
      </c>
      <c r="D219">
        <v>113</v>
      </c>
      <c r="E219" t="s">
        <v>6169</v>
      </c>
      <c r="F219">
        <v>6.95</v>
      </c>
      <c r="K219" t="s">
        <v>6590</v>
      </c>
      <c r="L219" t="s">
        <v>6591</v>
      </c>
      <c r="M219" t="s">
        <v>8291</v>
      </c>
      <c r="N219">
        <v>9</v>
      </c>
      <c r="O219" t="s">
        <v>8440</v>
      </c>
      <c r="P219" t="s">
        <v>8759</v>
      </c>
      <c r="Q219">
        <v>2</v>
      </c>
      <c r="R219">
        <v>2</v>
      </c>
      <c r="S219">
        <v>1.38</v>
      </c>
      <c r="T219">
        <v>4.19</v>
      </c>
      <c r="U219">
        <v>370.45</v>
      </c>
      <c r="V219">
        <v>57.53</v>
      </c>
      <c r="W219">
        <v>5.86</v>
      </c>
      <c r="X219">
        <v>4.55</v>
      </c>
      <c r="Y219">
        <v>0</v>
      </c>
      <c r="Z219">
        <v>3</v>
      </c>
      <c r="AA219" t="s">
        <v>6921</v>
      </c>
      <c r="AB219">
        <v>1</v>
      </c>
      <c r="AC219">
        <v>6</v>
      </c>
      <c r="AD219">
        <v>4.830357142857142</v>
      </c>
      <c r="AF219" t="s">
        <v>6953</v>
      </c>
      <c r="AI219">
        <v>0</v>
      </c>
      <c r="AJ219">
        <v>0</v>
      </c>
      <c r="AK219" t="s">
        <v>9814</v>
      </c>
      <c r="AL219" t="s">
        <v>9814</v>
      </c>
      <c r="AM219" t="s">
        <v>9923</v>
      </c>
    </row>
    <row r="220" spans="1:39">
      <c r="A220" t="s">
        <v>7183</v>
      </c>
      <c r="B220" t="s">
        <v>8215</v>
      </c>
      <c r="C220" t="s">
        <v>6168</v>
      </c>
      <c r="D220">
        <v>120</v>
      </c>
      <c r="E220" t="s">
        <v>6169</v>
      </c>
      <c r="F220">
        <v>6.92</v>
      </c>
      <c r="K220" t="s">
        <v>6590</v>
      </c>
      <c r="L220" t="s">
        <v>6591</v>
      </c>
      <c r="M220" t="s">
        <v>8307</v>
      </c>
      <c r="N220">
        <v>9</v>
      </c>
      <c r="O220" t="s">
        <v>8456</v>
      </c>
      <c r="P220" t="s">
        <v>8760</v>
      </c>
      <c r="Q220">
        <v>3</v>
      </c>
      <c r="R220">
        <v>2</v>
      </c>
      <c r="S220">
        <v>3.86</v>
      </c>
      <c r="T220">
        <v>3.95</v>
      </c>
      <c r="U220">
        <v>304.32</v>
      </c>
      <c r="V220">
        <v>40.46</v>
      </c>
      <c r="W220">
        <v>4.77</v>
      </c>
      <c r="X220">
        <v>8.08</v>
      </c>
      <c r="Y220">
        <v>0</v>
      </c>
      <c r="Z220">
        <v>3</v>
      </c>
      <c r="AA220" t="s">
        <v>6921</v>
      </c>
      <c r="AB220">
        <v>0</v>
      </c>
      <c r="AC220">
        <v>2</v>
      </c>
      <c r="AD220">
        <v>4.095</v>
      </c>
      <c r="AF220" t="s">
        <v>6952</v>
      </c>
      <c r="AI220">
        <v>0</v>
      </c>
      <c r="AJ220">
        <v>0</v>
      </c>
      <c r="AK220" t="s">
        <v>6974</v>
      </c>
      <c r="AL220" t="s">
        <v>6974</v>
      </c>
      <c r="AM220" t="s">
        <v>9923</v>
      </c>
    </row>
    <row r="221" spans="1:39">
      <c r="A221" t="s">
        <v>7184</v>
      </c>
      <c r="B221" t="s">
        <v>8215</v>
      </c>
      <c r="C221" t="s">
        <v>6168</v>
      </c>
      <c r="D221">
        <v>121</v>
      </c>
      <c r="E221" t="s">
        <v>6169</v>
      </c>
      <c r="F221">
        <v>6.92</v>
      </c>
      <c r="K221" t="s">
        <v>6590</v>
      </c>
      <c r="L221" t="s">
        <v>6591</v>
      </c>
      <c r="M221" t="s">
        <v>8295</v>
      </c>
      <c r="N221">
        <v>9</v>
      </c>
      <c r="O221" t="s">
        <v>8444</v>
      </c>
      <c r="P221" t="s">
        <v>8761</v>
      </c>
      <c r="Q221">
        <v>3</v>
      </c>
      <c r="R221">
        <v>1</v>
      </c>
      <c r="S221">
        <v>5.78</v>
      </c>
      <c r="T221">
        <v>5.8</v>
      </c>
      <c r="U221">
        <v>432.85</v>
      </c>
      <c r="V221">
        <v>37.3</v>
      </c>
      <c r="W221">
        <v>7.18</v>
      </c>
      <c r="X221">
        <v>8.68</v>
      </c>
      <c r="Y221">
        <v>0</v>
      </c>
      <c r="Z221">
        <v>4</v>
      </c>
      <c r="AA221" t="s">
        <v>6921</v>
      </c>
      <c r="AB221">
        <v>1</v>
      </c>
      <c r="AC221">
        <v>3</v>
      </c>
      <c r="AD221">
        <v>3.17797619047619</v>
      </c>
      <c r="AF221" t="s">
        <v>6952</v>
      </c>
      <c r="AI221">
        <v>0</v>
      </c>
      <c r="AJ221">
        <v>0</v>
      </c>
      <c r="AK221" t="s">
        <v>9817</v>
      </c>
      <c r="AL221" t="s">
        <v>9817</v>
      </c>
      <c r="AM221" t="s">
        <v>9923</v>
      </c>
    </row>
    <row r="222" spans="1:39">
      <c r="A222" t="s">
        <v>7185</v>
      </c>
      <c r="B222" t="s">
        <v>8215</v>
      </c>
      <c r="C222" t="s">
        <v>6168</v>
      </c>
      <c r="D222">
        <v>130</v>
      </c>
      <c r="E222" t="s">
        <v>6169</v>
      </c>
      <c r="F222">
        <v>6.89</v>
      </c>
      <c r="K222" t="s">
        <v>6590</v>
      </c>
      <c r="M222" t="s">
        <v>8281</v>
      </c>
      <c r="N222">
        <v>8</v>
      </c>
      <c r="O222" t="s">
        <v>8430</v>
      </c>
      <c r="P222" t="s">
        <v>8762</v>
      </c>
      <c r="Q222">
        <v>3</v>
      </c>
      <c r="R222">
        <v>2</v>
      </c>
      <c r="S222">
        <v>2.28</v>
      </c>
      <c r="T222">
        <v>2.28</v>
      </c>
      <c r="U222">
        <v>253.3</v>
      </c>
      <c r="V222">
        <v>64.25</v>
      </c>
      <c r="W222">
        <v>3.34</v>
      </c>
      <c r="X222">
        <v>9.85</v>
      </c>
      <c r="Y222">
        <v>0</v>
      </c>
      <c r="Z222">
        <v>2</v>
      </c>
      <c r="AA222" t="s">
        <v>6921</v>
      </c>
      <c r="AB222">
        <v>0</v>
      </c>
      <c r="AC222">
        <v>4</v>
      </c>
      <c r="AD222">
        <v>5.36</v>
      </c>
      <c r="AF222" t="s">
        <v>6952</v>
      </c>
      <c r="AI222">
        <v>0</v>
      </c>
      <c r="AJ222">
        <v>0</v>
      </c>
      <c r="AK222" t="s">
        <v>9806</v>
      </c>
      <c r="AL222" t="s">
        <v>9806</v>
      </c>
      <c r="AM222" t="s">
        <v>9923</v>
      </c>
    </row>
    <row r="223" spans="1:39">
      <c r="A223" t="s">
        <v>7186</v>
      </c>
      <c r="B223" t="s">
        <v>8215</v>
      </c>
      <c r="C223" t="s">
        <v>6168</v>
      </c>
      <c r="D223">
        <v>138</v>
      </c>
      <c r="E223" t="s">
        <v>6169</v>
      </c>
      <c r="F223">
        <v>6.86</v>
      </c>
      <c r="K223" t="s">
        <v>6590</v>
      </c>
      <c r="M223" t="s">
        <v>8283</v>
      </c>
      <c r="N223">
        <v>8</v>
      </c>
      <c r="O223" t="s">
        <v>8432</v>
      </c>
      <c r="P223" t="s">
        <v>8763</v>
      </c>
      <c r="Q223">
        <v>3</v>
      </c>
      <c r="R223">
        <v>2</v>
      </c>
      <c r="S223">
        <v>2.99</v>
      </c>
      <c r="T223">
        <v>3.07</v>
      </c>
      <c r="U223">
        <v>260.29</v>
      </c>
      <c r="V223">
        <v>40.46</v>
      </c>
      <c r="W223">
        <v>4.12</v>
      </c>
      <c r="X223">
        <v>8.1</v>
      </c>
      <c r="Y223">
        <v>0</v>
      </c>
      <c r="Z223">
        <v>3</v>
      </c>
      <c r="AA223" t="s">
        <v>6921</v>
      </c>
      <c r="AB223">
        <v>0</v>
      </c>
      <c r="AC223">
        <v>1</v>
      </c>
      <c r="AD223">
        <v>4.97</v>
      </c>
      <c r="AF223" t="s">
        <v>6952</v>
      </c>
      <c r="AI223">
        <v>0</v>
      </c>
      <c r="AJ223">
        <v>0</v>
      </c>
      <c r="AK223" t="s">
        <v>9807</v>
      </c>
      <c r="AL223" t="s">
        <v>9807</v>
      </c>
      <c r="AM223" t="s">
        <v>9923</v>
      </c>
    </row>
    <row r="224" spans="1:39">
      <c r="A224" t="s">
        <v>7187</v>
      </c>
      <c r="B224" t="s">
        <v>8215</v>
      </c>
      <c r="C224" t="s">
        <v>6168</v>
      </c>
      <c r="D224">
        <v>138</v>
      </c>
      <c r="E224" t="s">
        <v>6169</v>
      </c>
      <c r="F224">
        <v>6.86</v>
      </c>
      <c r="K224" t="s">
        <v>6590</v>
      </c>
      <c r="L224" t="s">
        <v>6591</v>
      </c>
      <c r="M224" t="s">
        <v>8309</v>
      </c>
      <c r="N224">
        <v>9</v>
      </c>
      <c r="O224" t="s">
        <v>8458</v>
      </c>
      <c r="P224" t="s">
        <v>8764</v>
      </c>
      <c r="Q224">
        <v>3</v>
      </c>
      <c r="R224">
        <v>1</v>
      </c>
      <c r="S224">
        <v>5.14</v>
      </c>
      <c r="T224">
        <v>5.15</v>
      </c>
      <c r="U224">
        <v>286.76</v>
      </c>
      <c r="V224">
        <v>38.05</v>
      </c>
      <c r="W224">
        <v>4.47</v>
      </c>
      <c r="X224">
        <v>8.94</v>
      </c>
      <c r="Y224">
        <v>0.46</v>
      </c>
      <c r="Z224">
        <v>3</v>
      </c>
      <c r="AA224" t="s">
        <v>6921</v>
      </c>
      <c r="AB224">
        <v>0</v>
      </c>
      <c r="AC224">
        <v>3</v>
      </c>
      <c r="AD224">
        <v>3.735833333333333</v>
      </c>
      <c r="AF224" t="s">
        <v>6952</v>
      </c>
      <c r="AI224">
        <v>0</v>
      </c>
      <c r="AJ224">
        <v>0</v>
      </c>
      <c r="AK224" t="s">
        <v>9825</v>
      </c>
      <c r="AL224" t="s">
        <v>9825</v>
      </c>
      <c r="AM224" t="s">
        <v>9923</v>
      </c>
    </row>
    <row r="225" spans="1:39">
      <c r="A225" t="s">
        <v>7188</v>
      </c>
      <c r="B225" t="s">
        <v>8215</v>
      </c>
      <c r="C225" t="s">
        <v>6168</v>
      </c>
      <c r="D225">
        <v>140</v>
      </c>
      <c r="E225" t="s">
        <v>6169</v>
      </c>
      <c r="F225">
        <v>6.85</v>
      </c>
      <c r="K225" t="s">
        <v>6590</v>
      </c>
      <c r="L225" t="s">
        <v>6591</v>
      </c>
      <c r="M225" t="s">
        <v>8309</v>
      </c>
      <c r="N225">
        <v>9</v>
      </c>
      <c r="O225" t="s">
        <v>8458</v>
      </c>
      <c r="P225" t="s">
        <v>8765</v>
      </c>
      <c r="Q225">
        <v>5</v>
      </c>
      <c r="R225">
        <v>3</v>
      </c>
      <c r="S225">
        <v>2.1</v>
      </c>
      <c r="T225">
        <v>2.23</v>
      </c>
      <c r="U225">
        <v>336.32</v>
      </c>
      <c r="V225">
        <v>78.51000000000001</v>
      </c>
      <c r="W225">
        <v>3.95</v>
      </c>
      <c r="X225">
        <v>8.369999999999999</v>
      </c>
      <c r="Y225">
        <v>0.39</v>
      </c>
      <c r="Z225">
        <v>4</v>
      </c>
      <c r="AA225" t="s">
        <v>6921</v>
      </c>
      <c r="AB225">
        <v>0</v>
      </c>
      <c r="AC225">
        <v>2</v>
      </c>
      <c r="AD225">
        <v>5.116666666666667</v>
      </c>
      <c r="AF225" t="s">
        <v>6952</v>
      </c>
      <c r="AI225">
        <v>0</v>
      </c>
      <c r="AJ225">
        <v>0</v>
      </c>
      <c r="AK225" t="s">
        <v>9825</v>
      </c>
      <c r="AL225" t="s">
        <v>9825</v>
      </c>
      <c r="AM225" t="s">
        <v>9923</v>
      </c>
    </row>
    <row r="226" spans="1:39">
      <c r="A226" t="s">
        <v>7189</v>
      </c>
      <c r="B226" t="s">
        <v>8215</v>
      </c>
      <c r="C226" t="s">
        <v>6168</v>
      </c>
      <c r="D226">
        <v>144</v>
      </c>
      <c r="E226" t="s">
        <v>6169</v>
      </c>
      <c r="F226">
        <v>6.84</v>
      </c>
      <c r="K226" t="s">
        <v>6590</v>
      </c>
      <c r="L226" t="s">
        <v>6591</v>
      </c>
      <c r="M226" t="s">
        <v>6598</v>
      </c>
      <c r="N226">
        <v>9</v>
      </c>
      <c r="O226" t="s">
        <v>8460</v>
      </c>
      <c r="P226" t="s">
        <v>8766</v>
      </c>
      <c r="Q226">
        <v>4</v>
      </c>
      <c r="R226">
        <v>3</v>
      </c>
      <c r="S226">
        <v>1.84</v>
      </c>
      <c r="T226">
        <v>3.02</v>
      </c>
      <c r="U226">
        <v>374.48</v>
      </c>
      <c r="V226">
        <v>81.5</v>
      </c>
      <c r="W226">
        <v>4.68</v>
      </c>
      <c r="X226">
        <v>10.44</v>
      </c>
      <c r="Y226">
        <v>8.56</v>
      </c>
      <c r="Z226">
        <v>3</v>
      </c>
      <c r="AA226" t="s">
        <v>6921</v>
      </c>
      <c r="AB226">
        <v>0</v>
      </c>
      <c r="AC226">
        <v>7</v>
      </c>
      <c r="AD226">
        <v>4.773238095238095</v>
      </c>
      <c r="AF226" t="s">
        <v>6954</v>
      </c>
      <c r="AI226">
        <v>0</v>
      </c>
      <c r="AJ226">
        <v>0</v>
      </c>
      <c r="AK226" t="s">
        <v>9826</v>
      </c>
      <c r="AL226" t="s">
        <v>9826</v>
      </c>
      <c r="AM226" t="s">
        <v>9923</v>
      </c>
    </row>
    <row r="227" spans="1:39">
      <c r="A227" t="s">
        <v>7190</v>
      </c>
      <c r="B227" t="s">
        <v>8215</v>
      </c>
      <c r="C227" t="s">
        <v>6168</v>
      </c>
      <c r="D227">
        <v>148</v>
      </c>
      <c r="E227" t="s">
        <v>6169</v>
      </c>
      <c r="F227">
        <v>6.83</v>
      </c>
      <c r="K227" t="s">
        <v>6590</v>
      </c>
      <c r="M227" t="s">
        <v>8283</v>
      </c>
      <c r="N227">
        <v>8</v>
      </c>
      <c r="O227" t="s">
        <v>8432</v>
      </c>
      <c r="P227" t="s">
        <v>8767</v>
      </c>
      <c r="Q227">
        <v>3</v>
      </c>
      <c r="R227">
        <v>2</v>
      </c>
      <c r="S227">
        <v>3.38</v>
      </c>
      <c r="T227">
        <v>3.38</v>
      </c>
      <c r="U227">
        <v>256.33</v>
      </c>
      <c r="V227">
        <v>40.46</v>
      </c>
      <c r="W227">
        <v>4.29</v>
      </c>
      <c r="X227">
        <v>9.34</v>
      </c>
      <c r="Y227">
        <v>0</v>
      </c>
      <c r="Z227">
        <v>3</v>
      </c>
      <c r="AA227" t="s">
        <v>6921</v>
      </c>
      <c r="AB227">
        <v>0</v>
      </c>
      <c r="AC227">
        <v>1</v>
      </c>
      <c r="AD227">
        <v>4.62</v>
      </c>
      <c r="AF227" t="s">
        <v>6952</v>
      </c>
      <c r="AI227">
        <v>0</v>
      </c>
      <c r="AJ227">
        <v>0</v>
      </c>
      <c r="AK227" t="s">
        <v>9807</v>
      </c>
      <c r="AL227" t="s">
        <v>9807</v>
      </c>
      <c r="AM227" t="s">
        <v>9923</v>
      </c>
    </row>
    <row r="228" spans="1:39">
      <c r="A228" t="s">
        <v>7191</v>
      </c>
      <c r="B228" t="s">
        <v>8215</v>
      </c>
      <c r="C228" t="s">
        <v>6168</v>
      </c>
      <c r="D228">
        <v>149</v>
      </c>
      <c r="E228" t="s">
        <v>6169</v>
      </c>
      <c r="F228">
        <v>6.83</v>
      </c>
      <c r="K228" t="s">
        <v>6590</v>
      </c>
      <c r="L228" t="s">
        <v>6591</v>
      </c>
      <c r="M228" t="s">
        <v>8309</v>
      </c>
      <c r="N228">
        <v>9</v>
      </c>
      <c r="O228" t="s">
        <v>8458</v>
      </c>
      <c r="P228" t="s">
        <v>8768</v>
      </c>
      <c r="Q228">
        <v>5</v>
      </c>
      <c r="R228">
        <v>3</v>
      </c>
      <c r="S228">
        <v>2.48</v>
      </c>
      <c r="T228">
        <v>2.59</v>
      </c>
      <c r="U228">
        <v>332.36</v>
      </c>
      <c r="V228">
        <v>78.51000000000001</v>
      </c>
      <c r="W228">
        <v>4.12</v>
      </c>
      <c r="X228">
        <v>8.42</v>
      </c>
      <c r="Y228">
        <v>1.14</v>
      </c>
      <c r="Z228">
        <v>4</v>
      </c>
      <c r="AA228" t="s">
        <v>6921</v>
      </c>
      <c r="AB228">
        <v>0</v>
      </c>
      <c r="AC228">
        <v>2</v>
      </c>
      <c r="AD228">
        <v>4.926666666666667</v>
      </c>
      <c r="AF228" t="s">
        <v>6952</v>
      </c>
      <c r="AI228">
        <v>0</v>
      </c>
      <c r="AJ228">
        <v>0</v>
      </c>
      <c r="AK228" t="s">
        <v>9825</v>
      </c>
      <c r="AL228" t="s">
        <v>9825</v>
      </c>
      <c r="AM228" t="s">
        <v>9923</v>
      </c>
    </row>
    <row r="229" spans="1:39">
      <c r="A229" t="s">
        <v>7192</v>
      </c>
      <c r="B229" t="s">
        <v>8215</v>
      </c>
      <c r="C229" t="s">
        <v>6168</v>
      </c>
      <c r="D229">
        <v>150</v>
      </c>
      <c r="E229" t="s">
        <v>6169</v>
      </c>
      <c r="F229">
        <v>6.82</v>
      </c>
      <c r="K229" t="s">
        <v>6590</v>
      </c>
      <c r="M229" t="s">
        <v>8281</v>
      </c>
      <c r="N229">
        <v>8</v>
      </c>
      <c r="O229" t="s">
        <v>8430</v>
      </c>
      <c r="P229" t="s">
        <v>8769</v>
      </c>
      <c r="Q229">
        <v>4</v>
      </c>
      <c r="R229">
        <v>2</v>
      </c>
      <c r="S229">
        <v>0.8</v>
      </c>
      <c r="T229">
        <v>0.8100000000000001</v>
      </c>
      <c r="U229">
        <v>264.28</v>
      </c>
      <c r="V229">
        <v>88.04000000000001</v>
      </c>
      <c r="W229">
        <v>3.01</v>
      </c>
      <c r="X229">
        <v>9.17</v>
      </c>
      <c r="Y229">
        <v>0</v>
      </c>
      <c r="Z229">
        <v>2</v>
      </c>
      <c r="AA229" t="s">
        <v>6921</v>
      </c>
      <c r="AB229">
        <v>0</v>
      </c>
      <c r="AC229">
        <v>3</v>
      </c>
      <c r="AD229">
        <v>5.5</v>
      </c>
      <c r="AF229" t="s">
        <v>6952</v>
      </c>
      <c r="AI229">
        <v>0</v>
      </c>
      <c r="AJ229">
        <v>0</v>
      </c>
      <c r="AK229" t="s">
        <v>9806</v>
      </c>
      <c r="AL229" t="s">
        <v>9806</v>
      </c>
      <c r="AM229" t="s">
        <v>9923</v>
      </c>
    </row>
    <row r="230" spans="1:39">
      <c r="A230" t="s">
        <v>7193</v>
      </c>
      <c r="B230" t="s">
        <v>8215</v>
      </c>
      <c r="C230" t="s">
        <v>6168</v>
      </c>
      <c r="D230">
        <v>152</v>
      </c>
      <c r="E230" t="s">
        <v>6169</v>
      </c>
      <c r="F230">
        <v>6.82</v>
      </c>
      <c r="K230" t="s">
        <v>6590</v>
      </c>
      <c r="L230" t="s">
        <v>6591</v>
      </c>
      <c r="M230" t="s">
        <v>8282</v>
      </c>
      <c r="N230">
        <v>9</v>
      </c>
      <c r="O230" t="s">
        <v>8431</v>
      </c>
      <c r="P230" t="s">
        <v>8770</v>
      </c>
      <c r="Q230">
        <v>5</v>
      </c>
      <c r="R230">
        <v>3</v>
      </c>
      <c r="S230">
        <v>2.42</v>
      </c>
      <c r="T230">
        <v>3.84</v>
      </c>
      <c r="U230">
        <v>458.56</v>
      </c>
      <c r="V230">
        <v>82.03</v>
      </c>
      <c r="W230">
        <v>5.09</v>
      </c>
      <c r="X230">
        <v>10.03</v>
      </c>
      <c r="Y230">
        <v>8.69</v>
      </c>
      <c r="Z230">
        <v>3</v>
      </c>
      <c r="AA230" t="s">
        <v>6921</v>
      </c>
      <c r="AB230">
        <v>1</v>
      </c>
      <c r="AC230">
        <v>8</v>
      </c>
      <c r="AD230">
        <v>3.487666666666668</v>
      </c>
      <c r="AF230" t="s">
        <v>6954</v>
      </c>
      <c r="AI230">
        <v>0</v>
      </c>
      <c r="AJ230">
        <v>0</v>
      </c>
      <c r="AK230" t="s">
        <v>6991</v>
      </c>
      <c r="AL230" t="s">
        <v>6991</v>
      </c>
      <c r="AM230" t="s">
        <v>9923</v>
      </c>
    </row>
    <row r="231" spans="1:39">
      <c r="A231" t="s">
        <v>7194</v>
      </c>
      <c r="B231" t="s">
        <v>8215</v>
      </c>
      <c r="C231" t="s">
        <v>6168</v>
      </c>
      <c r="D231">
        <v>158</v>
      </c>
      <c r="E231" t="s">
        <v>6169</v>
      </c>
      <c r="F231">
        <v>6.8</v>
      </c>
      <c r="K231" t="s">
        <v>6590</v>
      </c>
      <c r="L231" t="s">
        <v>6591</v>
      </c>
      <c r="M231" t="s">
        <v>8282</v>
      </c>
      <c r="N231">
        <v>9</v>
      </c>
      <c r="O231" t="s">
        <v>8431</v>
      </c>
      <c r="P231" t="s">
        <v>8771</v>
      </c>
      <c r="Q231">
        <v>3</v>
      </c>
      <c r="R231">
        <v>3</v>
      </c>
      <c r="S231">
        <v>-0.95</v>
      </c>
      <c r="T231">
        <v>2.57</v>
      </c>
      <c r="U231">
        <v>296.32</v>
      </c>
      <c r="V231">
        <v>77.76000000000001</v>
      </c>
      <c r="W231">
        <v>3.6</v>
      </c>
      <c r="X231">
        <v>3.53</v>
      </c>
      <c r="Y231">
        <v>0</v>
      </c>
      <c r="Z231">
        <v>2</v>
      </c>
      <c r="AA231" t="s">
        <v>6921</v>
      </c>
      <c r="AB231">
        <v>0</v>
      </c>
      <c r="AC231">
        <v>3</v>
      </c>
      <c r="AD231">
        <v>5.166666666666667</v>
      </c>
      <c r="AF231" t="s">
        <v>6953</v>
      </c>
      <c r="AI231">
        <v>0</v>
      </c>
      <c r="AJ231">
        <v>0</v>
      </c>
      <c r="AK231" t="s">
        <v>6991</v>
      </c>
      <c r="AL231" t="s">
        <v>6991</v>
      </c>
      <c r="AM231" t="s">
        <v>9923</v>
      </c>
    </row>
    <row r="232" spans="1:39">
      <c r="A232" t="s">
        <v>7195</v>
      </c>
      <c r="B232" t="s">
        <v>8215</v>
      </c>
      <c r="C232" t="s">
        <v>6168</v>
      </c>
      <c r="D232">
        <v>160</v>
      </c>
      <c r="E232" t="s">
        <v>6169</v>
      </c>
      <c r="F232">
        <v>6.8</v>
      </c>
      <c r="K232" t="s">
        <v>6590</v>
      </c>
      <c r="L232" t="s">
        <v>6591</v>
      </c>
      <c r="M232" t="s">
        <v>8291</v>
      </c>
      <c r="N232">
        <v>9</v>
      </c>
      <c r="O232" t="s">
        <v>8440</v>
      </c>
      <c r="P232" t="s">
        <v>8772</v>
      </c>
      <c r="Q232">
        <v>3</v>
      </c>
      <c r="R232">
        <v>2</v>
      </c>
      <c r="S232">
        <v>1</v>
      </c>
      <c r="T232">
        <v>3.83</v>
      </c>
      <c r="U232">
        <v>409.49</v>
      </c>
      <c r="V232">
        <v>78.87</v>
      </c>
      <c r="W232">
        <v>5.73</v>
      </c>
      <c r="X232">
        <v>4.45</v>
      </c>
      <c r="Y232">
        <v>5.75</v>
      </c>
      <c r="Z232">
        <v>4</v>
      </c>
      <c r="AA232" t="s">
        <v>6921</v>
      </c>
      <c r="AB232">
        <v>1</v>
      </c>
      <c r="AC232">
        <v>6</v>
      </c>
      <c r="AD232">
        <v>4.7315</v>
      </c>
      <c r="AF232" t="s">
        <v>6953</v>
      </c>
      <c r="AI232">
        <v>0</v>
      </c>
      <c r="AJ232">
        <v>0</v>
      </c>
      <c r="AK232" t="s">
        <v>9814</v>
      </c>
      <c r="AL232" t="s">
        <v>9814</v>
      </c>
      <c r="AM232" t="s">
        <v>9923</v>
      </c>
    </row>
    <row r="233" spans="1:39">
      <c r="A233" t="s">
        <v>7196</v>
      </c>
      <c r="B233" t="s">
        <v>8215</v>
      </c>
      <c r="C233" t="s">
        <v>6168</v>
      </c>
      <c r="D233">
        <v>162</v>
      </c>
      <c r="E233" t="s">
        <v>6169</v>
      </c>
      <c r="F233">
        <v>6.79</v>
      </c>
      <c r="K233" t="s">
        <v>6590</v>
      </c>
      <c r="M233" t="s">
        <v>8283</v>
      </c>
      <c r="N233">
        <v>8</v>
      </c>
      <c r="O233" t="s">
        <v>8432</v>
      </c>
      <c r="P233" t="s">
        <v>8773</v>
      </c>
      <c r="Q233">
        <v>3</v>
      </c>
      <c r="R233">
        <v>2</v>
      </c>
      <c r="S233">
        <v>4.39</v>
      </c>
      <c r="T233">
        <v>4.4</v>
      </c>
      <c r="U233">
        <v>284.38</v>
      </c>
      <c r="V233">
        <v>40.46</v>
      </c>
      <c r="W233">
        <v>4.93</v>
      </c>
      <c r="X233">
        <v>9.34</v>
      </c>
      <c r="Y233">
        <v>0</v>
      </c>
      <c r="Z233">
        <v>3</v>
      </c>
      <c r="AA233" t="s">
        <v>6921</v>
      </c>
      <c r="AB233">
        <v>0</v>
      </c>
      <c r="AC233">
        <v>3</v>
      </c>
      <c r="AD233">
        <v>3.8</v>
      </c>
      <c r="AF233" t="s">
        <v>6952</v>
      </c>
      <c r="AI233">
        <v>0</v>
      </c>
      <c r="AJ233">
        <v>0</v>
      </c>
      <c r="AK233" t="s">
        <v>9807</v>
      </c>
      <c r="AL233" t="s">
        <v>9807</v>
      </c>
      <c r="AM233" t="s">
        <v>9923</v>
      </c>
    </row>
    <row r="234" spans="1:39">
      <c r="A234" t="s">
        <v>7197</v>
      </c>
      <c r="B234" t="s">
        <v>8215</v>
      </c>
      <c r="C234" t="s">
        <v>6168</v>
      </c>
      <c r="D234">
        <v>164.1</v>
      </c>
      <c r="E234" t="s">
        <v>6169</v>
      </c>
      <c r="F234">
        <v>6.79</v>
      </c>
      <c r="K234" t="s">
        <v>6590</v>
      </c>
      <c r="L234" t="s">
        <v>6591</v>
      </c>
      <c r="M234" t="s">
        <v>8305</v>
      </c>
      <c r="N234">
        <v>9</v>
      </c>
      <c r="O234" t="s">
        <v>8454</v>
      </c>
      <c r="P234" t="s">
        <v>8774</v>
      </c>
      <c r="Q234">
        <v>5</v>
      </c>
      <c r="R234">
        <v>3</v>
      </c>
      <c r="S234">
        <v>3.2</v>
      </c>
      <c r="T234">
        <v>3.2</v>
      </c>
      <c r="U234">
        <v>402.45</v>
      </c>
      <c r="V234">
        <v>124.28</v>
      </c>
      <c r="W234">
        <v>4.05</v>
      </c>
      <c r="Y234">
        <v>4.22</v>
      </c>
      <c r="Z234">
        <v>3</v>
      </c>
      <c r="AA234" t="s">
        <v>6921</v>
      </c>
      <c r="AB234">
        <v>0</v>
      </c>
      <c r="AC234">
        <v>7</v>
      </c>
      <c r="AD234">
        <v>3.163452380952381</v>
      </c>
      <c r="AF234" t="s">
        <v>6952</v>
      </c>
      <c r="AI234">
        <v>0</v>
      </c>
      <c r="AJ234">
        <v>0</v>
      </c>
      <c r="AK234" t="s">
        <v>9822</v>
      </c>
      <c r="AL234" t="s">
        <v>9822</v>
      </c>
      <c r="AM234" t="s">
        <v>9923</v>
      </c>
    </row>
    <row r="235" spans="1:39">
      <c r="A235" t="s">
        <v>7198</v>
      </c>
      <c r="B235" t="s">
        <v>8215</v>
      </c>
      <c r="C235" t="s">
        <v>6168</v>
      </c>
      <c r="D235">
        <v>176</v>
      </c>
      <c r="E235" t="s">
        <v>6169</v>
      </c>
      <c r="F235">
        <v>6.75</v>
      </c>
      <c r="K235" t="s">
        <v>6590</v>
      </c>
      <c r="L235" t="s">
        <v>6591</v>
      </c>
      <c r="M235" t="s">
        <v>6598</v>
      </c>
      <c r="N235">
        <v>9</v>
      </c>
      <c r="O235" t="s">
        <v>8460</v>
      </c>
      <c r="P235" t="s">
        <v>8775</v>
      </c>
      <c r="Q235">
        <v>6</v>
      </c>
      <c r="R235">
        <v>2</v>
      </c>
      <c r="S235">
        <v>0.67</v>
      </c>
      <c r="T235">
        <v>1.82</v>
      </c>
      <c r="U235">
        <v>412.49</v>
      </c>
      <c r="V235">
        <v>86.19</v>
      </c>
      <c r="W235">
        <v>3.98</v>
      </c>
      <c r="X235">
        <v>10.2</v>
      </c>
      <c r="Y235">
        <v>8.52</v>
      </c>
      <c r="Z235">
        <v>4</v>
      </c>
      <c r="AA235" t="s">
        <v>6921</v>
      </c>
      <c r="AB235">
        <v>0</v>
      </c>
      <c r="AC235">
        <v>8</v>
      </c>
      <c r="AD235">
        <v>4.865071428571428</v>
      </c>
      <c r="AF235" t="s">
        <v>6954</v>
      </c>
      <c r="AI235">
        <v>0</v>
      </c>
      <c r="AJ235">
        <v>0</v>
      </c>
      <c r="AK235" t="s">
        <v>9826</v>
      </c>
      <c r="AL235" t="s">
        <v>9826</v>
      </c>
      <c r="AM235" t="s">
        <v>9923</v>
      </c>
    </row>
    <row r="236" spans="1:39">
      <c r="A236" t="s">
        <v>7199</v>
      </c>
      <c r="B236" t="s">
        <v>8215</v>
      </c>
      <c r="C236" t="s">
        <v>6168</v>
      </c>
      <c r="D236">
        <v>178</v>
      </c>
      <c r="E236" t="s">
        <v>6169</v>
      </c>
      <c r="F236">
        <v>6.75</v>
      </c>
      <c r="K236" t="s">
        <v>6590</v>
      </c>
      <c r="M236" t="s">
        <v>8283</v>
      </c>
      <c r="N236">
        <v>8</v>
      </c>
      <c r="O236" t="s">
        <v>8432</v>
      </c>
      <c r="P236" t="s">
        <v>8776</v>
      </c>
      <c r="Q236">
        <v>2</v>
      </c>
      <c r="R236">
        <v>1</v>
      </c>
      <c r="S236">
        <v>4.14</v>
      </c>
      <c r="T236">
        <v>4.14</v>
      </c>
      <c r="U236">
        <v>240.33</v>
      </c>
      <c r="V236">
        <v>20.23</v>
      </c>
      <c r="W236">
        <v>4.58</v>
      </c>
      <c r="X236">
        <v>9.4</v>
      </c>
      <c r="Y236">
        <v>0</v>
      </c>
      <c r="Z236">
        <v>3</v>
      </c>
      <c r="AA236" t="s">
        <v>6921</v>
      </c>
      <c r="AB236">
        <v>0</v>
      </c>
      <c r="AC236">
        <v>1</v>
      </c>
      <c r="AD236">
        <v>3.274833333333333</v>
      </c>
      <c r="AF236" t="s">
        <v>6952</v>
      </c>
      <c r="AI236">
        <v>0</v>
      </c>
      <c r="AJ236">
        <v>0</v>
      </c>
      <c r="AK236" t="s">
        <v>9807</v>
      </c>
      <c r="AL236" t="s">
        <v>9807</v>
      </c>
      <c r="AM236" t="s">
        <v>9923</v>
      </c>
    </row>
    <row r="237" spans="1:39">
      <c r="A237" t="s">
        <v>7200</v>
      </c>
      <c r="B237" t="s">
        <v>8215</v>
      </c>
      <c r="C237" t="s">
        <v>6168</v>
      </c>
      <c r="D237">
        <v>191</v>
      </c>
      <c r="E237" t="s">
        <v>6169</v>
      </c>
      <c r="F237">
        <v>6.72</v>
      </c>
      <c r="K237" t="s">
        <v>6590</v>
      </c>
      <c r="M237" t="s">
        <v>8283</v>
      </c>
      <c r="N237">
        <v>8</v>
      </c>
      <c r="O237" t="s">
        <v>8432</v>
      </c>
      <c r="P237" t="s">
        <v>8777</v>
      </c>
      <c r="Q237">
        <v>3</v>
      </c>
      <c r="R237">
        <v>2</v>
      </c>
      <c r="S237">
        <v>3.88</v>
      </c>
      <c r="T237">
        <v>3.89</v>
      </c>
      <c r="U237">
        <v>270.35</v>
      </c>
      <c r="V237">
        <v>40.46</v>
      </c>
      <c r="W237">
        <v>4.54</v>
      </c>
      <c r="X237">
        <v>9.34</v>
      </c>
      <c r="Y237">
        <v>0</v>
      </c>
      <c r="Z237">
        <v>3</v>
      </c>
      <c r="AA237" t="s">
        <v>6921</v>
      </c>
      <c r="AB237">
        <v>0</v>
      </c>
      <c r="AC237">
        <v>2</v>
      </c>
      <c r="AD237">
        <v>4.115</v>
      </c>
      <c r="AF237" t="s">
        <v>6952</v>
      </c>
      <c r="AI237">
        <v>0</v>
      </c>
      <c r="AJ237">
        <v>0</v>
      </c>
      <c r="AK237" t="s">
        <v>9807</v>
      </c>
      <c r="AL237" t="s">
        <v>9807</v>
      </c>
      <c r="AM237" t="s">
        <v>9923</v>
      </c>
    </row>
    <row r="238" spans="1:39">
      <c r="A238" t="s">
        <v>7201</v>
      </c>
      <c r="B238" t="s">
        <v>8215</v>
      </c>
      <c r="C238" t="s">
        <v>6168</v>
      </c>
      <c r="D238">
        <v>194</v>
      </c>
      <c r="E238" t="s">
        <v>6169</v>
      </c>
      <c r="F238">
        <v>6.71</v>
      </c>
      <c r="K238" t="s">
        <v>6590</v>
      </c>
      <c r="L238" t="s">
        <v>6591</v>
      </c>
      <c r="M238" t="s">
        <v>8294</v>
      </c>
      <c r="N238">
        <v>9</v>
      </c>
      <c r="O238" t="s">
        <v>8443</v>
      </c>
      <c r="P238" t="s">
        <v>8778</v>
      </c>
      <c r="Q238">
        <v>4</v>
      </c>
      <c r="R238">
        <v>3</v>
      </c>
      <c r="S238">
        <v>3.29</v>
      </c>
      <c r="T238">
        <v>3.36</v>
      </c>
      <c r="U238">
        <v>261.25</v>
      </c>
      <c r="V238">
        <v>73.05</v>
      </c>
      <c r="W238">
        <v>3.1</v>
      </c>
      <c r="X238">
        <v>8.35</v>
      </c>
      <c r="Y238">
        <v>0</v>
      </c>
      <c r="Z238">
        <v>2</v>
      </c>
      <c r="AA238" t="s">
        <v>6921</v>
      </c>
      <c r="AB238">
        <v>0</v>
      </c>
      <c r="AC238">
        <v>2</v>
      </c>
      <c r="AD238">
        <v>4.341666666666667</v>
      </c>
      <c r="AF238" t="s">
        <v>6952</v>
      </c>
      <c r="AI238">
        <v>0</v>
      </c>
      <c r="AJ238">
        <v>0</v>
      </c>
      <c r="AK238" t="s">
        <v>9804</v>
      </c>
      <c r="AL238" t="s">
        <v>9804</v>
      </c>
      <c r="AM238" t="s">
        <v>9923</v>
      </c>
    </row>
    <row r="239" spans="1:39">
      <c r="A239" t="s">
        <v>7202</v>
      </c>
      <c r="B239" t="s">
        <v>8215</v>
      </c>
      <c r="C239" t="s">
        <v>6168</v>
      </c>
      <c r="D239">
        <v>200</v>
      </c>
      <c r="E239" t="s">
        <v>6169</v>
      </c>
      <c r="F239">
        <v>6.7</v>
      </c>
      <c r="K239" t="s">
        <v>6590</v>
      </c>
      <c r="L239" t="s">
        <v>6591</v>
      </c>
      <c r="M239" t="s">
        <v>6620</v>
      </c>
      <c r="N239">
        <v>9</v>
      </c>
      <c r="O239" t="s">
        <v>8461</v>
      </c>
      <c r="P239" t="s">
        <v>8779</v>
      </c>
      <c r="Q239">
        <v>7</v>
      </c>
      <c r="R239">
        <v>2</v>
      </c>
      <c r="S239">
        <v>3.78</v>
      </c>
      <c r="T239">
        <v>5.66</v>
      </c>
      <c r="U239">
        <v>473.53</v>
      </c>
      <c r="V239">
        <v>92.37</v>
      </c>
      <c r="W239">
        <v>5.53</v>
      </c>
      <c r="X239">
        <v>6.86</v>
      </c>
      <c r="Y239">
        <v>8.73</v>
      </c>
      <c r="Z239">
        <v>4</v>
      </c>
      <c r="AA239" t="s">
        <v>6921</v>
      </c>
      <c r="AB239">
        <v>1</v>
      </c>
      <c r="AC239">
        <v>7</v>
      </c>
      <c r="AD239">
        <v>2.355071428571429</v>
      </c>
      <c r="AF239" t="s">
        <v>6954</v>
      </c>
      <c r="AI239">
        <v>0</v>
      </c>
      <c r="AJ239">
        <v>0</v>
      </c>
      <c r="AK239" t="s">
        <v>7001</v>
      </c>
      <c r="AL239" t="s">
        <v>7001</v>
      </c>
      <c r="AM239" t="s">
        <v>9923</v>
      </c>
    </row>
    <row r="240" spans="1:39">
      <c r="A240" t="s">
        <v>7058</v>
      </c>
      <c r="B240" t="s">
        <v>8215</v>
      </c>
      <c r="C240" t="s">
        <v>6168</v>
      </c>
      <c r="D240">
        <v>200</v>
      </c>
      <c r="E240" t="s">
        <v>6169</v>
      </c>
      <c r="F240">
        <v>6.7</v>
      </c>
      <c r="K240" t="s">
        <v>6590</v>
      </c>
      <c r="L240" t="s">
        <v>6591</v>
      </c>
      <c r="M240" t="s">
        <v>8285</v>
      </c>
      <c r="N240">
        <v>9</v>
      </c>
      <c r="O240" t="s">
        <v>8434</v>
      </c>
      <c r="P240" t="s">
        <v>8635</v>
      </c>
      <c r="U240">
        <v>3398.98</v>
      </c>
      <c r="Y240">
        <v>0</v>
      </c>
      <c r="AI240">
        <v>0</v>
      </c>
      <c r="AJ240">
        <v>0</v>
      </c>
      <c r="AK240" t="s">
        <v>9809</v>
      </c>
      <c r="AL240" t="s">
        <v>9809</v>
      </c>
      <c r="AM240" t="s">
        <v>9923</v>
      </c>
    </row>
    <row r="241" spans="1:39">
      <c r="A241" t="s">
        <v>7203</v>
      </c>
      <c r="B241" t="s">
        <v>8215</v>
      </c>
      <c r="C241" t="s">
        <v>6168</v>
      </c>
      <c r="D241">
        <v>209</v>
      </c>
      <c r="E241" t="s">
        <v>6169</v>
      </c>
      <c r="F241">
        <v>6.68</v>
      </c>
      <c r="K241" t="s">
        <v>6590</v>
      </c>
      <c r="M241" t="s">
        <v>8283</v>
      </c>
      <c r="N241">
        <v>8</v>
      </c>
      <c r="O241" t="s">
        <v>8432</v>
      </c>
      <c r="P241" t="s">
        <v>8780</v>
      </c>
      <c r="Q241">
        <v>2</v>
      </c>
      <c r="R241">
        <v>1</v>
      </c>
      <c r="S241">
        <v>3.59</v>
      </c>
      <c r="T241">
        <v>3.6</v>
      </c>
      <c r="U241">
        <v>226.3</v>
      </c>
      <c r="V241">
        <v>20.23</v>
      </c>
      <c r="W241">
        <v>4.27</v>
      </c>
      <c r="X241">
        <v>9.359999999999999</v>
      </c>
      <c r="Y241">
        <v>0</v>
      </c>
      <c r="Z241">
        <v>3</v>
      </c>
      <c r="AA241" t="s">
        <v>6921</v>
      </c>
      <c r="AB241">
        <v>0</v>
      </c>
      <c r="AC241">
        <v>1</v>
      </c>
      <c r="AD241">
        <v>3.749833333333334</v>
      </c>
      <c r="AF241" t="s">
        <v>6952</v>
      </c>
      <c r="AI241">
        <v>0</v>
      </c>
      <c r="AJ241">
        <v>0</v>
      </c>
      <c r="AK241" t="s">
        <v>9807</v>
      </c>
      <c r="AL241" t="s">
        <v>9807</v>
      </c>
      <c r="AM241" t="s">
        <v>9923</v>
      </c>
    </row>
    <row r="242" spans="1:39">
      <c r="A242" t="s">
        <v>7204</v>
      </c>
      <c r="B242" t="s">
        <v>8215</v>
      </c>
      <c r="C242" t="s">
        <v>6168</v>
      </c>
      <c r="D242">
        <v>212.9</v>
      </c>
      <c r="E242" t="s">
        <v>6169</v>
      </c>
      <c r="F242">
        <v>6.67</v>
      </c>
      <c r="K242" t="s">
        <v>6590</v>
      </c>
      <c r="L242" t="s">
        <v>6591</v>
      </c>
      <c r="M242" t="s">
        <v>8305</v>
      </c>
      <c r="N242">
        <v>9</v>
      </c>
      <c r="O242" t="s">
        <v>8454</v>
      </c>
      <c r="P242" t="s">
        <v>8781</v>
      </c>
      <c r="Q242">
        <v>4</v>
      </c>
      <c r="R242">
        <v>2</v>
      </c>
      <c r="S242">
        <v>3.27</v>
      </c>
      <c r="T242">
        <v>3.27</v>
      </c>
      <c r="U242">
        <v>345.4</v>
      </c>
      <c r="V242">
        <v>95.18000000000001</v>
      </c>
      <c r="W242">
        <v>4.74</v>
      </c>
      <c r="Y242">
        <v>4.59</v>
      </c>
      <c r="Z242">
        <v>3</v>
      </c>
      <c r="AA242" t="s">
        <v>6921</v>
      </c>
      <c r="AB242">
        <v>0</v>
      </c>
      <c r="AC242">
        <v>4</v>
      </c>
      <c r="AD242">
        <v>4.557333333333333</v>
      </c>
      <c r="AF242" t="s">
        <v>6952</v>
      </c>
      <c r="AI242">
        <v>0</v>
      </c>
      <c r="AJ242">
        <v>0</v>
      </c>
      <c r="AK242" t="s">
        <v>9822</v>
      </c>
      <c r="AL242" t="s">
        <v>9822</v>
      </c>
      <c r="AM242" t="s">
        <v>9923</v>
      </c>
    </row>
    <row r="243" spans="1:39">
      <c r="A243" t="s">
        <v>7043</v>
      </c>
      <c r="B243" t="s">
        <v>8215</v>
      </c>
      <c r="C243" t="s">
        <v>6168</v>
      </c>
      <c r="D243">
        <v>240</v>
      </c>
      <c r="E243" t="s">
        <v>6169</v>
      </c>
      <c r="F243">
        <v>6.62</v>
      </c>
      <c r="K243" t="s">
        <v>6590</v>
      </c>
      <c r="L243" t="s">
        <v>6591</v>
      </c>
      <c r="M243" t="s">
        <v>8289</v>
      </c>
      <c r="N243">
        <v>9</v>
      </c>
      <c r="O243" t="s">
        <v>8438</v>
      </c>
      <c r="P243" t="s">
        <v>8620</v>
      </c>
      <c r="Q243">
        <v>4</v>
      </c>
      <c r="R243">
        <v>3</v>
      </c>
      <c r="S243">
        <v>5.72</v>
      </c>
      <c r="T243">
        <v>5.73</v>
      </c>
      <c r="U243">
        <v>403.45</v>
      </c>
      <c r="V243">
        <v>65.62</v>
      </c>
      <c r="W243">
        <v>6.16</v>
      </c>
      <c r="X243">
        <v>9.140000000000001</v>
      </c>
      <c r="Y243">
        <v>0</v>
      </c>
      <c r="Z243">
        <v>4</v>
      </c>
      <c r="AA243" t="s">
        <v>6921</v>
      </c>
      <c r="AB243">
        <v>1</v>
      </c>
      <c r="AC243">
        <v>5</v>
      </c>
      <c r="AD243">
        <v>2.856309523809524</v>
      </c>
      <c r="AF243" t="s">
        <v>6952</v>
      </c>
      <c r="AI243">
        <v>0</v>
      </c>
      <c r="AJ243">
        <v>0</v>
      </c>
      <c r="AK243" t="s">
        <v>9803</v>
      </c>
      <c r="AL243" t="s">
        <v>9803</v>
      </c>
      <c r="AM243" t="s">
        <v>9923</v>
      </c>
    </row>
    <row r="244" spans="1:39">
      <c r="A244" t="s">
        <v>7205</v>
      </c>
      <c r="B244" t="s">
        <v>8215</v>
      </c>
      <c r="C244" t="s">
        <v>6168</v>
      </c>
      <c r="D244">
        <v>265</v>
      </c>
      <c r="E244" t="s">
        <v>6169</v>
      </c>
      <c r="F244">
        <v>6.58</v>
      </c>
      <c r="K244" t="s">
        <v>6590</v>
      </c>
      <c r="L244" t="s">
        <v>6591</v>
      </c>
      <c r="M244" t="s">
        <v>6598</v>
      </c>
      <c r="N244">
        <v>9</v>
      </c>
      <c r="O244" t="s">
        <v>8460</v>
      </c>
      <c r="P244" t="s">
        <v>8782</v>
      </c>
      <c r="Q244">
        <v>3</v>
      </c>
      <c r="R244">
        <v>2</v>
      </c>
      <c r="S244">
        <v>2.54</v>
      </c>
      <c r="T244">
        <v>3.69</v>
      </c>
      <c r="U244">
        <v>393.91</v>
      </c>
      <c r="V244">
        <v>55.48</v>
      </c>
      <c r="W244">
        <v>5.32</v>
      </c>
      <c r="X244">
        <v>10.23</v>
      </c>
      <c r="Y244">
        <v>8.529999999999999</v>
      </c>
      <c r="Z244">
        <v>3</v>
      </c>
      <c r="AA244" t="s">
        <v>6921</v>
      </c>
      <c r="AB244">
        <v>1</v>
      </c>
      <c r="AC244">
        <v>8</v>
      </c>
      <c r="AD244">
        <v>4.377785714285714</v>
      </c>
      <c r="AF244" t="s">
        <v>6954</v>
      </c>
      <c r="AI244">
        <v>0</v>
      </c>
      <c r="AJ244">
        <v>0</v>
      </c>
      <c r="AK244" t="s">
        <v>9826</v>
      </c>
      <c r="AL244" t="s">
        <v>9826</v>
      </c>
      <c r="AM244" t="s">
        <v>9923</v>
      </c>
    </row>
    <row r="245" spans="1:39">
      <c r="A245" t="s">
        <v>7206</v>
      </c>
      <c r="B245" t="s">
        <v>8215</v>
      </c>
      <c r="C245" t="s">
        <v>6168</v>
      </c>
      <c r="D245">
        <v>266</v>
      </c>
      <c r="E245" t="s">
        <v>6169</v>
      </c>
      <c r="F245">
        <v>6.58</v>
      </c>
      <c r="K245" t="s">
        <v>6590</v>
      </c>
      <c r="L245" t="s">
        <v>6591</v>
      </c>
      <c r="M245" t="s">
        <v>8307</v>
      </c>
      <c r="N245">
        <v>9</v>
      </c>
      <c r="O245" t="s">
        <v>8456</v>
      </c>
      <c r="P245" t="s">
        <v>8783</v>
      </c>
      <c r="Q245">
        <v>3</v>
      </c>
      <c r="R245">
        <v>2</v>
      </c>
      <c r="S245">
        <v>4.1</v>
      </c>
      <c r="T245">
        <v>4.17</v>
      </c>
      <c r="U245">
        <v>321.16</v>
      </c>
      <c r="V245">
        <v>53.6</v>
      </c>
      <c r="W245">
        <v>5.33</v>
      </c>
      <c r="X245">
        <v>8.16</v>
      </c>
      <c r="Y245">
        <v>0</v>
      </c>
      <c r="Z245">
        <v>3</v>
      </c>
      <c r="AA245" t="s">
        <v>6921</v>
      </c>
      <c r="AB245">
        <v>1</v>
      </c>
      <c r="AC245">
        <v>2</v>
      </c>
      <c r="AD245">
        <v>3.915</v>
      </c>
      <c r="AF245" t="s">
        <v>6952</v>
      </c>
      <c r="AI245">
        <v>0</v>
      </c>
      <c r="AJ245">
        <v>0</v>
      </c>
      <c r="AK245" t="s">
        <v>6974</v>
      </c>
      <c r="AL245" t="s">
        <v>6974</v>
      </c>
      <c r="AM245" t="s">
        <v>9923</v>
      </c>
    </row>
    <row r="246" spans="1:39">
      <c r="A246" t="s">
        <v>7207</v>
      </c>
      <c r="B246" t="s">
        <v>8215</v>
      </c>
      <c r="C246" t="s">
        <v>6168</v>
      </c>
      <c r="D246">
        <v>269</v>
      </c>
      <c r="E246" t="s">
        <v>6169</v>
      </c>
      <c r="F246">
        <v>6.57</v>
      </c>
      <c r="K246" t="s">
        <v>6590</v>
      </c>
      <c r="M246" t="s">
        <v>8283</v>
      </c>
      <c r="N246">
        <v>8</v>
      </c>
      <c r="O246" t="s">
        <v>8432</v>
      </c>
      <c r="P246" t="s">
        <v>8784</v>
      </c>
      <c r="Q246">
        <v>3</v>
      </c>
      <c r="R246">
        <v>2</v>
      </c>
      <c r="S246">
        <v>2.97</v>
      </c>
      <c r="T246">
        <v>2.98</v>
      </c>
      <c r="U246">
        <v>242.3</v>
      </c>
      <c r="V246">
        <v>40.46</v>
      </c>
      <c r="W246">
        <v>3.98</v>
      </c>
      <c r="X246">
        <v>9.35</v>
      </c>
      <c r="Y246">
        <v>0</v>
      </c>
      <c r="Z246">
        <v>3</v>
      </c>
      <c r="AA246" t="s">
        <v>6921</v>
      </c>
      <c r="AB246">
        <v>0</v>
      </c>
      <c r="AC246">
        <v>1</v>
      </c>
      <c r="AD246">
        <v>5.015</v>
      </c>
      <c r="AF246" t="s">
        <v>6952</v>
      </c>
      <c r="AI246">
        <v>0</v>
      </c>
      <c r="AJ246">
        <v>0</v>
      </c>
      <c r="AK246" t="s">
        <v>9807</v>
      </c>
      <c r="AL246" t="s">
        <v>9807</v>
      </c>
      <c r="AM246" t="s">
        <v>9923</v>
      </c>
    </row>
    <row r="247" spans="1:39">
      <c r="A247" t="s">
        <v>7208</v>
      </c>
      <c r="B247" t="s">
        <v>8215</v>
      </c>
      <c r="C247" t="s">
        <v>6168</v>
      </c>
      <c r="D247">
        <v>274</v>
      </c>
      <c r="E247" t="s">
        <v>6169</v>
      </c>
      <c r="F247">
        <v>6.56</v>
      </c>
      <c r="K247" t="s">
        <v>6590</v>
      </c>
      <c r="L247" t="s">
        <v>6591</v>
      </c>
      <c r="M247" t="s">
        <v>6598</v>
      </c>
      <c r="N247">
        <v>9</v>
      </c>
      <c r="O247" t="s">
        <v>8460</v>
      </c>
      <c r="P247" t="s">
        <v>8785</v>
      </c>
      <c r="Q247">
        <v>3</v>
      </c>
      <c r="R247">
        <v>2</v>
      </c>
      <c r="S247">
        <v>2.04</v>
      </c>
      <c r="T247">
        <v>3.23</v>
      </c>
      <c r="U247">
        <v>358.49</v>
      </c>
      <c r="V247">
        <v>61.27</v>
      </c>
      <c r="W247">
        <v>4.98</v>
      </c>
      <c r="Y247">
        <v>8.56</v>
      </c>
      <c r="Z247">
        <v>3</v>
      </c>
      <c r="AA247" t="s">
        <v>6921</v>
      </c>
      <c r="AB247">
        <v>0</v>
      </c>
      <c r="AC247">
        <v>7</v>
      </c>
      <c r="AD247">
        <v>5.085</v>
      </c>
      <c r="AF247" t="s">
        <v>6954</v>
      </c>
      <c r="AI247">
        <v>0</v>
      </c>
      <c r="AJ247">
        <v>0</v>
      </c>
      <c r="AK247" t="s">
        <v>9826</v>
      </c>
      <c r="AL247" t="s">
        <v>9826</v>
      </c>
      <c r="AM247" t="s">
        <v>9923</v>
      </c>
    </row>
    <row r="248" spans="1:39">
      <c r="A248" t="s">
        <v>6376</v>
      </c>
      <c r="B248" t="s">
        <v>8215</v>
      </c>
      <c r="C248" t="s">
        <v>6168</v>
      </c>
      <c r="D248">
        <v>275</v>
      </c>
      <c r="E248" t="s">
        <v>6169</v>
      </c>
      <c r="F248">
        <v>6.56</v>
      </c>
      <c r="K248" t="s">
        <v>6590</v>
      </c>
      <c r="L248" t="s">
        <v>6591</v>
      </c>
      <c r="M248" t="s">
        <v>8317</v>
      </c>
      <c r="N248">
        <v>9</v>
      </c>
      <c r="O248" t="s">
        <v>8468</v>
      </c>
      <c r="P248" t="s">
        <v>6734</v>
      </c>
      <c r="Q248">
        <v>2</v>
      </c>
      <c r="R248">
        <v>1</v>
      </c>
      <c r="S248">
        <v>2.59</v>
      </c>
      <c r="T248">
        <v>2.6</v>
      </c>
      <c r="U248">
        <v>245.2</v>
      </c>
      <c r="V248">
        <v>40.54</v>
      </c>
      <c r="W248">
        <v>1.84</v>
      </c>
      <c r="X248">
        <v>9.619999999999999</v>
      </c>
      <c r="Y248">
        <v>0</v>
      </c>
      <c r="Z248">
        <v>1</v>
      </c>
      <c r="AA248" t="s">
        <v>5608</v>
      </c>
      <c r="AB248">
        <v>0</v>
      </c>
      <c r="AC248">
        <v>0</v>
      </c>
      <c r="AD248">
        <v>5.538333333333333</v>
      </c>
      <c r="AF248" t="s">
        <v>6952</v>
      </c>
      <c r="AI248">
        <v>0</v>
      </c>
      <c r="AJ248">
        <v>0</v>
      </c>
      <c r="AK248" t="s">
        <v>6996</v>
      </c>
      <c r="AL248" t="s">
        <v>6996</v>
      </c>
      <c r="AM248" t="s">
        <v>9923</v>
      </c>
    </row>
    <row r="249" spans="1:39">
      <c r="A249" t="s">
        <v>7209</v>
      </c>
      <c r="B249" t="s">
        <v>8215</v>
      </c>
      <c r="C249" t="s">
        <v>6168</v>
      </c>
      <c r="D249">
        <v>277</v>
      </c>
      <c r="E249" t="s">
        <v>6169</v>
      </c>
      <c r="F249">
        <v>6.56</v>
      </c>
      <c r="K249" t="s">
        <v>6590</v>
      </c>
      <c r="L249" t="s">
        <v>6591</v>
      </c>
      <c r="M249" t="s">
        <v>6598</v>
      </c>
      <c r="N249">
        <v>9</v>
      </c>
      <c r="O249" t="s">
        <v>8460</v>
      </c>
      <c r="P249" t="s">
        <v>8786</v>
      </c>
      <c r="Q249">
        <v>3</v>
      </c>
      <c r="R249">
        <v>2</v>
      </c>
      <c r="S249">
        <v>2.96</v>
      </c>
      <c r="T249">
        <v>4.13</v>
      </c>
      <c r="U249">
        <v>311.43</v>
      </c>
      <c r="V249">
        <v>55.48</v>
      </c>
      <c r="W249">
        <v>4.35</v>
      </c>
      <c r="X249">
        <v>10.51</v>
      </c>
      <c r="Y249">
        <v>8.56</v>
      </c>
      <c r="Z249">
        <v>2</v>
      </c>
      <c r="AA249" t="s">
        <v>6921</v>
      </c>
      <c r="AB249">
        <v>0</v>
      </c>
      <c r="AC249">
        <v>7</v>
      </c>
      <c r="AD249">
        <v>4.175</v>
      </c>
      <c r="AF249" t="s">
        <v>6954</v>
      </c>
      <c r="AI249">
        <v>0</v>
      </c>
      <c r="AJ249">
        <v>0</v>
      </c>
      <c r="AK249" t="s">
        <v>9826</v>
      </c>
      <c r="AL249" t="s">
        <v>9826</v>
      </c>
      <c r="AM249" t="s">
        <v>9923</v>
      </c>
    </row>
    <row r="250" spans="1:39">
      <c r="A250" t="s">
        <v>6545</v>
      </c>
      <c r="B250" t="s">
        <v>8215</v>
      </c>
      <c r="C250" t="s">
        <v>6168</v>
      </c>
      <c r="D250">
        <v>290</v>
      </c>
      <c r="E250" t="s">
        <v>6169</v>
      </c>
      <c r="F250">
        <v>6.54</v>
      </c>
      <c r="K250" t="s">
        <v>6590</v>
      </c>
      <c r="L250" t="s">
        <v>6591</v>
      </c>
      <c r="M250" t="s">
        <v>8314</v>
      </c>
      <c r="N250">
        <v>9</v>
      </c>
      <c r="O250" t="s">
        <v>8465</v>
      </c>
      <c r="P250" t="s">
        <v>6903</v>
      </c>
      <c r="Q250">
        <v>2</v>
      </c>
      <c r="R250">
        <v>2</v>
      </c>
      <c r="S250">
        <v>3.64</v>
      </c>
      <c r="T250">
        <v>3.64</v>
      </c>
      <c r="U250">
        <v>228.29</v>
      </c>
      <c r="V250">
        <v>40.46</v>
      </c>
      <c r="W250">
        <v>3.42</v>
      </c>
      <c r="X250">
        <v>10.29</v>
      </c>
      <c r="Y250">
        <v>0</v>
      </c>
      <c r="Z250">
        <v>2</v>
      </c>
      <c r="AA250" t="s">
        <v>6921</v>
      </c>
      <c r="AB250">
        <v>0</v>
      </c>
      <c r="AC250">
        <v>2</v>
      </c>
      <c r="AD250">
        <v>4.359999999999999</v>
      </c>
      <c r="AE250" t="s">
        <v>6949</v>
      </c>
      <c r="AF250" t="s">
        <v>6952</v>
      </c>
      <c r="AI250">
        <v>0</v>
      </c>
      <c r="AJ250">
        <v>0</v>
      </c>
      <c r="AK250" t="s">
        <v>9830</v>
      </c>
      <c r="AL250" t="s">
        <v>9830</v>
      </c>
      <c r="AM250" t="s">
        <v>9923</v>
      </c>
    </row>
    <row r="251" spans="1:39">
      <c r="A251" t="s">
        <v>7210</v>
      </c>
      <c r="B251" t="s">
        <v>8215</v>
      </c>
      <c r="C251" t="s">
        <v>6168</v>
      </c>
      <c r="D251">
        <v>290</v>
      </c>
      <c r="E251" t="s">
        <v>6169</v>
      </c>
      <c r="F251">
        <v>6.54</v>
      </c>
      <c r="K251" t="s">
        <v>6590</v>
      </c>
      <c r="L251" t="s">
        <v>6591</v>
      </c>
      <c r="M251" t="s">
        <v>6598</v>
      </c>
      <c r="N251">
        <v>9</v>
      </c>
      <c r="O251" t="s">
        <v>8460</v>
      </c>
      <c r="P251" t="s">
        <v>8787</v>
      </c>
      <c r="Q251">
        <v>6</v>
      </c>
      <c r="R251">
        <v>2</v>
      </c>
      <c r="S251">
        <v>-0.2</v>
      </c>
      <c r="T251">
        <v>0.95</v>
      </c>
      <c r="U251">
        <v>412.49</v>
      </c>
      <c r="V251">
        <v>86.19</v>
      </c>
      <c r="W251">
        <v>3.98</v>
      </c>
      <c r="X251">
        <v>10.17</v>
      </c>
      <c r="Y251">
        <v>8.52</v>
      </c>
      <c r="Z251">
        <v>4</v>
      </c>
      <c r="AA251" t="s">
        <v>6921</v>
      </c>
      <c r="AB251">
        <v>0</v>
      </c>
      <c r="AC251">
        <v>8</v>
      </c>
      <c r="AD251">
        <v>4.865071428571428</v>
      </c>
      <c r="AF251" t="s">
        <v>6954</v>
      </c>
      <c r="AI251">
        <v>0</v>
      </c>
      <c r="AJ251">
        <v>0</v>
      </c>
      <c r="AK251" t="s">
        <v>9826</v>
      </c>
      <c r="AL251" t="s">
        <v>9826</v>
      </c>
      <c r="AM251" t="s">
        <v>9923</v>
      </c>
    </row>
    <row r="252" spans="1:39">
      <c r="A252" t="s">
        <v>7113</v>
      </c>
      <c r="B252" t="s">
        <v>8215</v>
      </c>
      <c r="C252" t="s">
        <v>6168</v>
      </c>
      <c r="D252">
        <v>290</v>
      </c>
      <c r="E252" t="s">
        <v>6169</v>
      </c>
      <c r="F252">
        <v>6.54</v>
      </c>
      <c r="K252" t="s">
        <v>6590</v>
      </c>
      <c r="L252" t="s">
        <v>6591</v>
      </c>
      <c r="M252" t="s">
        <v>8289</v>
      </c>
      <c r="N252">
        <v>9</v>
      </c>
      <c r="O252" t="s">
        <v>8438</v>
      </c>
      <c r="P252" t="s">
        <v>8690</v>
      </c>
      <c r="Q252">
        <v>4</v>
      </c>
      <c r="R252">
        <v>3</v>
      </c>
      <c r="S252">
        <v>5.13</v>
      </c>
      <c r="T252">
        <v>5.15</v>
      </c>
      <c r="U252">
        <v>393.39</v>
      </c>
      <c r="V252">
        <v>65.62</v>
      </c>
      <c r="W252">
        <v>5.42</v>
      </c>
      <c r="X252">
        <v>9.029999999999999</v>
      </c>
      <c r="Y252">
        <v>0</v>
      </c>
      <c r="Z252">
        <v>4</v>
      </c>
      <c r="AA252" t="s">
        <v>6921</v>
      </c>
      <c r="AB252">
        <v>1</v>
      </c>
      <c r="AC252">
        <v>3</v>
      </c>
      <c r="AD252">
        <v>2.928166666666667</v>
      </c>
      <c r="AF252" t="s">
        <v>6952</v>
      </c>
      <c r="AI252">
        <v>0</v>
      </c>
      <c r="AJ252">
        <v>0</v>
      </c>
      <c r="AK252" t="s">
        <v>9803</v>
      </c>
      <c r="AL252" t="s">
        <v>9803</v>
      </c>
      <c r="AM252" t="s">
        <v>9923</v>
      </c>
    </row>
    <row r="253" spans="1:39">
      <c r="A253" t="s">
        <v>7211</v>
      </c>
      <c r="B253" t="s">
        <v>8215</v>
      </c>
      <c r="C253" t="s">
        <v>6168</v>
      </c>
      <c r="D253">
        <v>298</v>
      </c>
      <c r="E253" t="s">
        <v>6169</v>
      </c>
      <c r="F253">
        <v>6.53</v>
      </c>
      <c r="K253" t="s">
        <v>6590</v>
      </c>
      <c r="L253" t="s">
        <v>6591</v>
      </c>
      <c r="M253" t="s">
        <v>8309</v>
      </c>
      <c r="N253">
        <v>9</v>
      </c>
      <c r="O253" t="s">
        <v>8458</v>
      </c>
      <c r="P253" t="s">
        <v>8788</v>
      </c>
      <c r="Q253">
        <v>4</v>
      </c>
      <c r="R253">
        <v>4</v>
      </c>
      <c r="S253">
        <v>0.61</v>
      </c>
      <c r="T253">
        <v>0.68</v>
      </c>
      <c r="U253">
        <v>242.23</v>
      </c>
      <c r="V253">
        <v>89.37</v>
      </c>
      <c r="W253">
        <v>2.35</v>
      </c>
      <c r="X253">
        <v>8.51</v>
      </c>
      <c r="Y253">
        <v>1.29</v>
      </c>
      <c r="Z253">
        <v>3</v>
      </c>
      <c r="AA253" t="s">
        <v>6921</v>
      </c>
      <c r="AB253">
        <v>0</v>
      </c>
      <c r="AC253">
        <v>1</v>
      </c>
      <c r="AD253">
        <v>5</v>
      </c>
      <c r="AF253" t="s">
        <v>6952</v>
      </c>
      <c r="AI253">
        <v>0</v>
      </c>
      <c r="AJ253">
        <v>0</v>
      </c>
      <c r="AK253" t="s">
        <v>9825</v>
      </c>
      <c r="AL253" t="s">
        <v>9825</v>
      </c>
      <c r="AM253" t="s">
        <v>9923</v>
      </c>
    </row>
    <row r="254" spans="1:39">
      <c r="A254" t="s">
        <v>7212</v>
      </c>
      <c r="B254" t="s">
        <v>8215</v>
      </c>
      <c r="C254" t="s">
        <v>6168</v>
      </c>
      <c r="D254">
        <v>300</v>
      </c>
      <c r="E254" t="s">
        <v>6169</v>
      </c>
      <c r="F254">
        <v>6.52</v>
      </c>
      <c r="K254" t="s">
        <v>6590</v>
      </c>
      <c r="L254" t="s">
        <v>6591</v>
      </c>
      <c r="M254" t="s">
        <v>8285</v>
      </c>
      <c r="N254">
        <v>9</v>
      </c>
      <c r="O254" t="s">
        <v>8434</v>
      </c>
      <c r="P254" t="s">
        <v>8789</v>
      </c>
      <c r="U254">
        <v>3819.73</v>
      </c>
      <c r="Y254">
        <v>0</v>
      </c>
      <c r="AI254">
        <v>0</v>
      </c>
      <c r="AJ254">
        <v>0</v>
      </c>
      <c r="AK254" t="s">
        <v>9809</v>
      </c>
      <c r="AL254" t="s">
        <v>9809</v>
      </c>
      <c r="AM254" t="s">
        <v>9923</v>
      </c>
    </row>
    <row r="255" spans="1:39">
      <c r="A255" t="s">
        <v>7213</v>
      </c>
      <c r="B255" t="s">
        <v>8215</v>
      </c>
      <c r="C255" t="s">
        <v>6168</v>
      </c>
      <c r="D255">
        <v>303</v>
      </c>
      <c r="E255" t="s">
        <v>6169</v>
      </c>
      <c r="F255">
        <v>6.52</v>
      </c>
      <c r="K255" t="s">
        <v>6590</v>
      </c>
      <c r="L255" t="s">
        <v>6591</v>
      </c>
      <c r="M255" t="s">
        <v>8309</v>
      </c>
      <c r="N255">
        <v>9</v>
      </c>
      <c r="O255" t="s">
        <v>8458</v>
      </c>
      <c r="P255" t="s">
        <v>8790</v>
      </c>
      <c r="Q255">
        <v>3</v>
      </c>
      <c r="R255">
        <v>1</v>
      </c>
      <c r="S255">
        <v>5.02</v>
      </c>
      <c r="T255">
        <v>5.03</v>
      </c>
      <c r="U255">
        <v>266.34</v>
      </c>
      <c r="V255">
        <v>38.05</v>
      </c>
      <c r="W255">
        <v>4.13</v>
      </c>
      <c r="X255">
        <v>9.15</v>
      </c>
      <c r="Y255">
        <v>1.95</v>
      </c>
      <c r="Z255">
        <v>3</v>
      </c>
      <c r="AA255" t="s">
        <v>6921</v>
      </c>
      <c r="AB255">
        <v>0</v>
      </c>
      <c r="AC255">
        <v>3</v>
      </c>
      <c r="AD255">
        <v>3.735833333333333</v>
      </c>
      <c r="AF255" t="s">
        <v>6952</v>
      </c>
      <c r="AI255">
        <v>0</v>
      </c>
      <c r="AJ255">
        <v>0</v>
      </c>
      <c r="AK255" t="s">
        <v>9825</v>
      </c>
      <c r="AL255" t="s">
        <v>9825</v>
      </c>
      <c r="AM255" t="s">
        <v>9923</v>
      </c>
    </row>
    <row r="256" spans="1:39">
      <c r="A256" t="s">
        <v>7214</v>
      </c>
      <c r="B256" t="s">
        <v>8215</v>
      </c>
      <c r="C256" t="s">
        <v>6168</v>
      </c>
      <c r="D256">
        <v>320</v>
      </c>
      <c r="E256" t="s">
        <v>6169</v>
      </c>
      <c r="F256">
        <v>6.5</v>
      </c>
      <c r="K256" t="s">
        <v>6590</v>
      </c>
      <c r="L256" t="s">
        <v>6591</v>
      </c>
      <c r="M256" t="s">
        <v>8300</v>
      </c>
      <c r="N256">
        <v>9</v>
      </c>
      <c r="O256" t="s">
        <v>8449</v>
      </c>
      <c r="P256" t="s">
        <v>8791</v>
      </c>
      <c r="Q256">
        <v>7</v>
      </c>
      <c r="R256">
        <v>3</v>
      </c>
      <c r="S256">
        <v>2.18</v>
      </c>
      <c r="T256">
        <v>4.79</v>
      </c>
      <c r="U256">
        <v>619.74</v>
      </c>
      <c r="V256">
        <v>139.23</v>
      </c>
      <c r="W256">
        <v>6.23</v>
      </c>
      <c r="X256">
        <v>4.77</v>
      </c>
      <c r="Y256">
        <v>0.9</v>
      </c>
      <c r="Z256">
        <v>3</v>
      </c>
      <c r="AA256" t="s">
        <v>6921</v>
      </c>
      <c r="AB256">
        <v>2</v>
      </c>
      <c r="AC256">
        <v>13</v>
      </c>
      <c r="AD256">
        <v>2.181666666666667</v>
      </c>
      <c r="AF256" t="s">
        <v>6953</v>
      </c>
      <c r="AI256">
        <v>0</v>
      </c>
      <c r="AJ256">
        <v>0</v>
      </c>
      <c r="AK256" t="s">
        <v>7005</v>
      </c>
      <c r="AL256" t="s">
        <v>7005</v>
      </c>
      <c r="AM256" t="s">
        <v>9923</v>
      </c>
    </row>
    <row r="257" spans="1:39">
      <c r="A257" t="s">
        <v>7215</v>
      </c>
      <c r="B257" t="s">
        <v>8215</v>
      </c>
      <c r="C257" t="s">
        <v>6168</v>
      </c>
      <c r="D257">
        <v>330</v>
      </c>
      <c r="E257" t="s">
        <v>6169</v>
      </c>
      <c r="F257">
        <v>6.48</v>
      </c>
      <c r="K257" t="s">
        <v>6590</v>
      </c>
      <c r="L257" t="s">
        <v>6591</v>
      </c>
      <c r="M257" t="s">
        <v>8309</v>
      </c>
      <c r="N257">
        <v>9</v>
      </c>
      <c r="O257" t="s">
        <v>8458</v>
      </c>
      <c r="P257" t="s">
        <v>8792</v>
      </c>
      <c r="Q257">
        <v>3</v>
      </c>
      <c r="R257">
        <v>1</v>
      </c>
      <c r="S257">
        <v>5.02</v>
      </c>
      <c r="T257">
        <v>5.04</v>
      </c>
      <c r="U257">
        <v>296.35</v>
      </c>
      <c r="V257">
        <v>38.05</v>
      </c>
      <c r="W257">
        <v>4.66</v>
      </c>
      <c r="X257">
        <v>8.93</v>
      </c>
      <c r="Y257">
        <v>0.91</v>
      </c>
      <c r="Z257">
        <v>3</v>
      </c>
      <c r="AA257" t="s">
        <v>6921</v>
      </c>
      <c r="AB257">
        <v>0</v>
      </c>
      <c r="AC257">
        <v>2</v>
      </c>
      <c r="AD257">
        <v>3.735833333333333</v>
      </c>
      <c r="AF257" t="s">
        <v>6952</v>
      </c>
      <c r="AI257">
        <v>0</v>
      </c>
      <c r="AJ257">
        <v>0</v>
      </c>
      <c r="AK257" t="s">
        <v>9825</v>
      </c>
      <c r="AL257" t="s">
        <v>9825</v>
      </c>
      <c r="AM257" t="s">
        <v>9923</v>
      </c>
    </row>
    <row r="258" spans="1:39">
      <c r="A258" t="s">
        <v>7216</v>
      </c>
      <c r="B258" t="s">
        <v>8215</v>
      </c>
      <c r="C258" t="s">
        <v>6168</v>
      </c>
      <c r="D258">
        <v>330</v>
      </c>
      <c r="E258" t="s">
        <v>6169</v>
      </c>
      <c r="F258">
        <v>6.48</v>
      </c>
      <c r="K258" t="s">
        <v>6590</v>
      </c>
      <c r="L258" t="s">
        <v>6591</v>
      </c>
      <c r="M258" t="s">
        <v>8293</v>
      </c>
      <c r="N258">
        <v>9</v>
      </c>
      <c r="O258" t="s">
        <v>8442</v>
      </c>
      <c r="P258" t="s">
        <v>8793</v>
      </c>
      <c r="Q258">
        <v>3</v>
      </c>
      <c r="R258">
        <v>2</v>
      </c>
      <c r="S258">
        <v>2.14</v>
      </c>
      <c r="T258">
        <v>2.19</v>
      </c>
      <c r="U258">
        <v>229.28</v>
      </c>
      <c r="V258">
        <v>53.35</v>
      </c>
      <c r="W258">
        <v>2.84</v>
      </c>
      <c r="X258">
        <v>9.4</v>
      </c>
      <c r="Y258">
        <v>4.62</v>
      </c>
      <c r="Z258">
        <v>2</v>
      </c>
      <c r="AA258" t="s">
        <v>5608</v>
      </c>
      <c r="AB258">
        <v>0</v>
      </c>
      <c r="AC258">
        <v>3</v>
      </c>
      <c r="AD258">
        <v>5.43</v>
      </c>
      <c r="AF258" t="s">
        <v>6952</v>
      </c>
      <c r="AI258">
        <v>0</v>
      </c>
      <c r="AJ258">
        <v>0</v>
      </c>
      <c r="AK258" t="s">
        <v>9816</v>
      </c>
      <c r="AL258" t="s">
        <v>9816</v>
      </c>
      <c r="AM258" t="s">
        <v>9923</v>
      </c>
    </row>
    <row r="259" spans="1:39">
      <c r="A259" t="s">
        <v>7217</v>
      </c>
      <c r="B259" t="s">
        <v>8215</v>
      </c>
      <c r="C259" t="s">
        <v>6168</v>
      </c>
      <c r="D259">
        <v>335.74</v>
      </c>
      <c r="E259" t="s">
        <v>6169</v>
      </c>
      <c r="F259">
        <v>6.47</v>
      </c>
      <c r="K259" t="s">
        <v>6590</v>
      </c>
      <c r="L259" t="s">
        <v>6591</v>
      </c>
      <c r="M259" t="s">
        <v>8288</v>
      </c>
      <c r="N259">
        <v>9</v>
      </c>
      <c r="O259" t="s">
        <v>8437</v>
      </c>
      <c r="P259" t="s">
        <v>8794</v>
      </c>
      <c r="Q259">
        <v>4</v>
      </c>
      <c r="R259">
        <v>2</v>
      </c>
      <c r="S259">
        <v>4.34</v>
      </c>
      <c r="T259">
        <v>4.34</v>
      </c>
      <c r="U259">
        <v>472.63</v>
      </c>
      <c r="V259">
        <v>74.59999999999999</v>
      </c>
      <c r="W259">
        <v>5.4</v>
      </c>
      <c r="X259">
        <v>10.26</v>
      </c>
      <c r="Y259">
        <v>0</v>
      </c>
      <c r="Z259">
        <v>2</v>
      </c>
      <c r="AA259" t="s">
        <v>6921</v>
      </c>
      <c r="AB259">
        <v>1</v>
      </c>
      <c r="AC259">
        <v>3</v>
      </c>
      <c r="AD259">
        <v>3.0255</v>
      </c>
      <c r="AF259" t="s">
        <v>6952</v>
      </c>
      <c r="AI259">
        <v>0</v>
      </c>
      <c r="AJ259">
        <v>0</v>
      </c>
      <c r="AK259" t="s">
        <v>9812</v>
      </c>
      <c r="AL259" t="s">
        <v>9812</v>
      </c>
      <c r="AM259" t="s">
        <v>9923</v>
      </c>
    </row>
    <row r="260" spans="1:39">
      <c r="A260" t="s">
        <v>7154</v>
      </c>
      <c r="B260" t="s">
        <v>8215</v>
      </c>
      <c r="C260" t="s">
        <v>6168</v>
      </c>
      <c r="D260">
        <v>341</v>
      </c>
      <c r="E260" t="s">
        <v>6169</v>
      </c>
      <c r="F260">
        <v>6.47</v>
      </c>
      <c r="K260" t="s">
        <v>6590</v>
      </c>
      <c r="M260" t="s">
        <v>8310</v>
      </c>
      <c r="N260">
        <v>8</v>
      </c>
      <c r="O260" t="s">
        <v>8459</v>
      </c>
      <c r="P260" t="s">
        <v>8731</v>
      </c>
      <c r="Q260">
        <v>3</v>
      </c>
      <c r="R260">
        <v>2</v>
      </c>
      <c r="S260">
        <v>3.45</v>
      </c>
      <c r="T260">
        <v>3.46</v>
      </c>
      <c r="U260">
        <v>256.33</v>
      </c>
      <c r="V260">
        <v>40.46</v>
      </c>
      <c r="W260">
        <v>4.29</v>
      </c>
      <c r="X260">
        <v>9.34</v>
      </c>
      <c r="Y260">
        <v>0</v>
      </c>
      <c r="Z260">
        <v>3</v>
      </c>
      <c r="AA260" t="s">
        <v>6921</v>
      </c>
      <c r="AB260">
        <v>0</v>
      </c>
      <c r="AC260">
        <v>1</v>
      </c>
      <c r="AD260">
        <v>4.545</v>
      </c>
      <c r="AF260" t="s">
        <v>6952</v>
      </c>
      <c r="AI260">
        <v>0</v>
      </c>
      <c r="AJ260">
        <v>0</v>
      </c>
      <c r="AK260" t="s">
        <v>9807</v>
      </c>
      <c r="AL260" t="s">
        <v>9807</v>
      </c>
      <c r="AM260" t="s">
        <v>9923</v>
      </c>
    </row>
    <row r="261" spans="1:39">
      <c r="A261" t="s">
        <v>7218</v>
      </c>
      <c r="B261" t="s">
        <v>8215</v>
      </c>
      <c r="C261" t="s">
        <v>6168</v>
      </c>
      <c r="D261">
        <v>357</v>
      </c>
      <c r="E261" t="s">
        <v>6169</v>
      </c>
      <c r="F261">
        <v>6.45</v>
      </c>
      <c r="K261" t="s">
        <v>6590</v>
      </c>
      <c r="L261" t="s">
        <v>6591</v>
      </c>
      <c r="M261" t="s">
        <v>8291</v>
      </c>
      <c r="N261">
        <v>9</v>
      </c>
      <c r="O261" t="s">
        <v>8440</v>
      </c>
      <c r="P261" t="s">
        <v>8795</v>
      </c>
      <c r="Q261">
        <v>2</v>
      </c>
      <c r="R261">
        <v>2</v>
      </c>
      <c r="S261">
        <v>1.17</v>
      </c>
      <c r="T261">
        <v>3.99</v>
      </c>
      <c r="U261">
        <v>394.47</v>
      </c>
      <c r="V261">
        <v>65.98</v>
      </c>
      <c r="W261">
        <v>6.03</v>
      </c>
      <c r="X261">
        <v>4.52</v>
      </c>
      <c r="Y261">
        <v>1.64</v>
      </c>
      <c r="Z261">
        <v>4</v>
      </c>
      <c r="AA261" t="s">
        <v>6921</v>
      </c>
      <c r="AB261">
        <v>1</v>
      </c>
      <c r="AC261">
        <v>6</v>
      </c>
      <c r="AD261">
        <v>4.758785714285714</v>
      </c>
      <c r="AF261" t="s">
        <v>6953</v>
      </c>
      <c r="AI261">
        <v>0</v>
      </c>
      <c r="AJ261">
        <v>0</v>
      </c>
      <c r="AK261" t="s">
        <v>9814</v>
      </c>
      <c r="AL261" t="s">
        <v>9814</v>
      </c>
      <c r="AM261" t="s">
        <v>9923</v>
      </c>
    </row>
    <row r="262" spans="1:39">
      <c r="A262" t="s">
        <v>7219</v>
      </c>
      <c r="B262" t="s">
        <v>8215</v>
      </c>
      <c r="C262" t="s">
        <v>6168</v>
      </c>
      <c r="D262">
        <v>363</v>
      </c>
      <c r="E262" t="s">
        <v>6169</v>
      </c>
      <c r="F262">
        <v>6.44</v>
      </c>
      <c r="K262" t="s">
        <v>6590</v>
      </c>
      <c r="M262" t="s">
        <v>8283</v>
      </c>
      <c r="N262">
        <v>8</v>
      </c>
      <c r="O262" t="s">
        <v>8432</v>
      </c>
      <c r="P262" t="s">
        <v>8796</v>
      </c>
      <c r="Q262">
        <v>4</v>
      </c>
      <c r="R262">
        <v>3</v>
      </c>
      <c r="S262">
        <v>2.27</v>
      </c>
      <c r="T262">
        <v>2.28</v>
      </c>
      <c r="U262">
        <v>258.3</v>
      </c>
      <c r="V262">
        <v>60.69</v>
      </c>
      <c r="W262">
        <v>3.69</v>
      </c>
      <c r="X262">
        <v>9.19</v>
      </c>
      <c r="Y262">
        <v>0</v>
      </c>
      <c r="Z262">
        <v>3</v>
      </c>
      <c r="AA262" t="s">
        <v>6921</v>
      </c>
      <c r="AB262">
        <v>0</v>
      </c>
      <c r="AC262">
        <v>1</v>
      </c>
      <c r="AD262">
        <v>5.031666666666667</v>
      </c>
      <c r="AF262" t="s">
        <v>6952</v>
      </c>
      <c r="AI262">
        <v>0</v>
      </c>
      <c r="AJ262">
        <v>0</v>
      </c>
      <c r="AK262" t="s">
        <v>9807</v>
      </c>
      <c r="AL262" t="s">
        <v>9807</v>
      </c>
      <c r="AM262" t="s">
        <v>9923</v>
      </c>
    </row>
    <row r="263" spans="1:39">
      <c r="A263" t="s">
        <v>7220</v>
      </c>
      <c r="B263" t="s">
        <v>8215</v>
      </c>
      <c r="C263" t="s">
        <v>6168</v>
      </c>
      <c r="D263">
        <v>380</v>
      </c>
      <c r="E263" t="s">
        <v>6169</v>
      </c>
      <c r="F263">
        <v>6.42</v>
      </c>
      <c r="K263" t="s">
        <v>6590</v>
      </c>
      <c r="L263" t="s">
        <v>6591</v>
      </c>
      <c r="M263" t="s">
        <v>8308</v>
      </c>
      <c r="N263">
        <v>9</v>
      </c>
      <c r="O263" t="s">
        <v>8457</v>
      </c>
      <c r="P263" t="s">
        <v>8797</v>
      </c>
      <c r="Q263">
        <v>4</v>
      </c>
      <c r="R263">
        <v>3</v>
      </c>
      <c r="S263">
        <v>1.53</v>
      </c>
      <c r="T263">
        <v>2.78</v>
      </c>
      <c r="U263">
        <v>323.18</v>
      </c>
      <c r="V263">
        <v>64.84999999999999</v>
      </c>
      <c r="W263">
        <v>3.82</v>
      </c>
      <c r="X263">
        <v>8.460000000000001</v>
      </c>
      <c r="Y263">
        <v>9.19</v>
      </c>
      <c r="Z263">
        <v>2</v>
      </c>
      <c r="AA263" t="s">
        <v>6921</v>
      </c>
      <c r="AB263">
        <v>0</v>
      </c>
      <c r="AC263">
        <v>2</v>
      </c>
      <c r="AD263">
        <v>4.571666666666667</v>
      </c>
      <c r="AF263" t="s">
        <v>6954</v>
      </c>
      <c r="AI263">
        <v>0</v>
      </c>
      <c r="AJ263">
        <v>0</v>
      </c>
      <c r="AK263" t="s">
        <v>9824</v>
      </c>
      <c r="AL263" t="s">
        <v>9824</v>
      </c>
      <c r="AM263" t="s">
        <v>9923</v>
      </c>
    </row>
    <row r="264" spans="1:39">
      <c r="A264" t="s">
        <v>7221</v>
      </c>
      <c r="B264" t="s">
        <v>8215</v>
      </c>
      <c r="C264" t="s">
        <v>6168</v>
      </c>
      <c r="D264">
        <v>384</v>
      </c>
      <c r="E264" t="s">
        <v>6169</v>
      </c>
      <c r="F264">
        <v>6.42</v>
      </c>
      <c r="K264" t="s">
        <v>6590</v>
      </c>
      <c r="L264" t="s">
        <v>6591</v>
      </c>
      <c r="M264" t="s">
        <v>6598</v>
      </c>
      <c r="N264">
        <v>9</v>
      </c>
      <c r="O264" t="s">
        <v>8460</v>
      </c>
      <c r="P264" t="s">
        <v>8798</v>
      </c>
      <c r="Q264">
        <v>3</v>
      </c>
      <c r="R264">
        <v>2</v>
      </c>
      <c r="S264">
        <v>3.4</v>
      </c>
      <c r="T264">
        <v>4.56</v>
      </c>
      <c r="U264">
        <v>373.5</v>
      </c>
      <c r="V264">
        <v>55.48</v>
      </c>
      <c r="W264">
        <v>5.49</v>
      </c>
      <c r="X264">
        <v>10.22</v>
      </c>
      <c r="Y264">
        <v>8.539999999999999</v>
      </c>
      <c r="Z264">
        <v>3</v>
      </c>
      <c r="AA264" t="s">
        <v>6921</v>
      </c>
      <c r="AB264">
        <v>1</v>
      </c>
      <c r="AC264">
        <v>8</v>
      </c>
      <c r="AD264">
        <v>3.653571428571429</v>
      </c>
      <c r="AF264" t="s">
        <v>6954</v>
      </c>
      <c r="AI264">
        <v>0</v>
      </c>
      <c r="AJ264">
        <v>0</v>
      </c>
      <c r="AK264" t="s">
        <v>9826</v>
      </c>
      <c r="AL264" t="s">
        <v>9826</v>
      </c>
      <c r="AM264" t="s">
        <v>9923</v>
      </c>
    </row>
    <row r="265" spans="1:39">
      <c r="A265" t="s">
        <v>7222</v>
      </c>
      <c r="B265" t="s">
        <v>8215</v>
      </c>
      <c r="C265" t="s">
        <v>6168</v>
      </c>
      <c r="D265">
        <v>387</v>
      </c>
      <c r="E265" t="s">
        <v>6169</v>
      </c>
      <c r="F265">
        <v>6.41</v>
      </c>
      <c r="K265" t="s">
        <v>6590</v>
      </c>
      <c r="L265" t="s">
        <v>6591</v>
      </c>
      <c r="M265" t="s">
        <v>8307</v>
      </c>
      <c r="N265">
        <v>9</v>
      </c>
      <c r="O265" t="s">
        <v>8456</v>
      </c>
      <c r="P265" t="s">
        <v>8799</v>
      </c>
      <c r="Q265">
        <v>4</v>
      </c>
      <c r="R265">
        <v>3</v>
      </c>
      <c r="S265">
        <v>5.08</v>
      </c>
      <c r="T265">
        <v>5.28</v>
      </c>
      <c r="U265">
        <v>414.4</v>
      </c>
      <c r="V265">
        <v>60.69</v>
      </c>
      <c r="W265">
        <v>6.28</v>
      </c>
      <c r="X265">
        <v>8.109999999999999</v>
      </c>
      <c r="Y265">
        <v>0</v>
      </c>
      <c r="Z265">
        <v>4</v>
      </c>
      <c r="AA265" t="s">
        <v>6921</v>
      </c>
      <c r="AB265">
        <v>1</v>
      </c>
      <c r="AC265">
        <v>3</v>
      </c>
      <c r="AD265">
        <v>2.778095238095238</v>
      </c>
      <c r="AF265" t="s">
        <v>6952</v>
      </c>
      <c r="AI265">
        <v>0</v>
      </c>
      <c r="AJ265">
        <v>0</v>
      </c>
      <c r="AK265" t="s">
        <v>6974</v>
      </c>
      <c r="AL265" t="s">
        <v>6974</v>
      </c>
      <c r="AM265" t="s">
        <v>9923</v>
      </c>
    </row>
    <row r="266" spans="1:39">
      <c r="A266" t="s">
        <v>7223</v>
      </c>
      <c r="B266" t="s">
        <v>8215</v>
      </c>
      <c r="C266" t="s">
        <v>6168</v>
      </c>
      <c r="D266">
        <v>390</v>
      </c>
      <c r="E266" t="s">
        <v>6169</v>
      </c>
      <c r="F266">
        <v>6.41</v>
      </c>
      <c r="K266" t="s">
        <v>6590</v>
      </c>
      <c r="L266" t="s">
        <v>6591</v>
      </c>
      <c r="M266" t="s">
        <v>8291</v>
      </c>
      <c r="N266">
        <v>9</v>
      </c>
      <c r="O266" t="s">
        <v>8440</v>
      </c>
      <c r="P266" t="s">
        <v>8800</v>
      </c>
      <c r="Q266">
        <v>1</v>
      </c>
      <c r="R266">
        <v>1</v>
      </c>
      <c r="S266">
        <v>1.58</v>
      </c>
      <c r="T266">
        <v>4.4</v>
      </c>
      <c r="U266">
        <v>354.45</v>
      </c>
      <c r="V266">
        <v>37.3</v>
      </c>
      <c r="W266">
        <v>6.15</v>
      </c>
      <c r="X266">
        <v>4.53</v>
      </c>
      <c r="Y266">
        <v>0</v>
      </c>
      <c r="Z266">
        <v>3</v>
      </c>
      <c r="AA266" t="s">
        <v>6921</v>
      </c>
      <c r="AB266">
        <v>1</v>
      </c>
      <c r="AC266">
        <v>6</v>
      </c>
      <c r="AD266">
        <v>4.998333333333333</v>
      </c>
      <c r="AF266" t="s">
        <v>6953</v>
      </c>
      <c r="AI266">
        <v>0</v>
      </c>
      <c r="AJ266">
        <v>0</v>
      </c>
      <c r="AK266" t="s">
        <v>9814</v>
      </c>
      <c r="AL266" t="s">
        <v>9814</v>
      </c>
      <c r="AM266" t="s">
        <v>9923</v>
      </c>
    </row>
    <row r="267" spans="1:39">
      <c r="A267" t="s">
        <v>7224</v>
      </c>
      <c r="B267" t="s">
        <v>8215</v>
      </c>
      <c r="C267" t="s">
        <v>6168</v>
      </c>
      <c r="D267">
        <v>390</v>
      </c>
      <c r="E267" t="s">
        <v>6169</v>
      </c>
      <c r="F267">
        <v>6.41</v>
      </c>
      <c r="K267" t="s">
        <v>6590</v>
      </c>
      <c r="L267" t="s">
        <v>6591</v>
      </c>
      <c r="M267" t="s">
        <v>8309</v>
      </c>
      <c r="N267">
        <v>9</v>
      </c>
      <c r="O267" t="s">
        <v>8458</v>
      </c>
      <c r="P267" t="s">
        <v>8801</v>
      </c>
      <c r="Q267">
        <v>3</v>
      </c>
      <c r="R267">
        <v>1</v>
      </c>
      <c r="S267">
        <v>5.52</v>
      </c>
      <c r="T267">
        <v>5.54</v>
      </c>
      <c r="U267">
        <v>334.81</v>
      </c>
      <c r="V267">
        <v>38.05</v>
      </c>
      <c r="W267">
        <v>5.11</v>
      </c>
      <c r="X267">
        <v>8.98</v>
      </c>
      <c r="Y267">
        <v>0.26</v>
      </c>
      <c r="Z267">
        <v>4</v>
      </c>
      <c r="AA267" t="s">
        <v>6921</v>
      </c>
      <c r="AB267">
        <v>1</v>
      </c>
      <c r="AC267">
        <v>3</v>
      </c>
      <c r="AD267">
        <v>3.735833333333333</v>
      </c>
      <c r="AF267" t="s">
        <v>6952</v>
      </c>
      <c r="AI267">
        <v>0</v>
      </c>
      <c r="AJ267">
        <v>0</v>
      </c>
      <c r="AK267" t="s">
        <v>9825</v>
      </c>
      <c r="AL267" t="s">
        <v>9825</v>
      </c>
      <c r="AM267" t="s">
        <v>9923</v>
      </c>
    </row>
    <row r="268" spans="1:39">
      <c r="A268" t="s">
        <v>7225</v>
      </c>
      <c r="B268" t="s">
        <v>8215</v>
      </c>
      <c r="C268" t="s">
        <v>6168</v>
      </c>
      <c r="D268">
        <v>400</v>
      </c>
      <c r="E268" t="s">
        <v>6169</v>
      </c>
      <c r="F268">
        <v>6.4</v>
      </c>
      <c r="K268" t="s">
        <v>6590</v>
      </c>
      <c r="M268" t="s">
        <v>8281</v>
      </c>
      <c r="N268">
        <v>8</v>
      </c>
      <c r="O268" t="s">
        <v>8430</v>
      </c>
      <c r="P268" t="s">
        <v>8802</v>
      </c>
      <c r="Q268">
        <v>3</v>
      </c>
      <c r="R268">
        <v>2</v>
      </c>
      <c r="S268">
        <v>2.9</v>
      </c>
      <c r="T268">
        <v>2.9</v>
      </c>
      <c r="U268">
        <v>237.26</v>
      </c>
      <c r="V268">
        <v>64.25</v>
      </c>
      <c r="W268">
        <v>3.16</v>
      </c>
      <c r="X268">
        <v>9.550000000000001</v>
      </c>
      <c r="Y268">
        <v>0</v>
      </c>
      <c r="Z268">
        <v>2</v>
      </c>
      <c r="AA268" t="s">
        <v>6921</v>
      </c>
      <c r="AB268">
        <v>0</v>
      </c>
      <c r="AC268">
        <v>2</v>
      </c>
      <c r="AD268">
        <v>5.05</v>
      </c>
      <c r="AF268" t="s">
        <v>6952</v>
      </c>
      <c r="AI268">
        <v>0</v>
      </c>
      <c r="AJ268">
        <v>0</v>
      </c>
      <c r="AK268" t="s">
        <v>9806</v>
      </c>
      <c r="AL268" t="s">
        <v>9806</v>
      </c>
      <c r="AM268" t="s">
        <v>9923</v>
      </c>
    </row>
    <row r="269" spans="1:39">
      <c r="A269" t="s">
        <v>7226</v>
      </c>
      <c r="B269" t="s">
        <v>8215</v>
      </c>
      <c r="C269" t="s">
        <v>6168</v>
      </c>
      <c r="D269">
        <v>427</v>
      </c>
      <c r="E269" t="s">
        <v>6169</v>
      </c>
      <c r="F269">
        <v>6.37</v>
      </c>
      <c r="K269" t="s">
        <v>6590</v>
      </c>
      <c r="L269" t="s">
        <v>6591</v>
      </c>
      <c r="M269" t="s">
        <v>8282</v>
      </c>
      <c r="N269">
        <v>9</v>
      </c>
      <c r="O269" t="s">
        <v>8431</v>
      </c>
      <c r="P269" t="s">
        <v>8803</v>
      </c>
      <c r="Q269">
        <v>4</v>
      </c>
      <c r="R269">
        <v>4</v>
      </c>
      <c r="S269">
        <v>3.75</v>
      </c>
      <c r="T269">
        <v>3.75</v>
      </c>
      <c r="U269">
        <v>387.44</v>
      </c>
      <c r="V269">
        <v>89.79000000000001</v>
      </c>
      <c r="W269">
        <v>4.86</v>
      </c>
      <c r="X269">
        <v>10.02</v>
      </c>
      <c r="Y269">
        <v>1.56</v>
      </c>
      <c r="Z269">
        <v>3</v>
      </c>
      <c r="AA269" t="s">
        <v>6921</v>
      </c>
      <c r="AB269">
        <v>0</v>
      </c>
      <c r="AC269">
        <v>4</v>
      </c>
      <c r="AD269">
        <v>3.554</v>
      </c>
      <c r="AF269" t="s">
        <v>6952</v>
      </c>
      <c r="AI269">
        <v>0</v>
      </c>
      <c r="AJ269">
        <v>0</v>
      </c>
      <c r="AK269" t="s">
        <v>6991</v>
      </c>
      <c r="AL269" t="s">
        <v>6991</v>
      </c>
      <c r="AM269" t="s">
        <v>9923</v>
      </c>
    </row>
    <row r="270" spans="1:39">
      <c r="A270" t="s">
        <v>7227</v>
      </c>
      <c r="B270" t="s">
        <v>8215</v>
      </c>
      <c r="C270" t="s">
        <v>6168</v>
      </c>
      <c r="D270">
        <v>436.2</v>
      </c>
      <c r="E270" t="s">
        <v>6169</v>
      </c>
      <c r="F270">
        <v>6.36</v>
      </c>
      <c r="K270" t="s">
        <v>6590</v>
      </c>
      <c r="L270" t="s">
        <v>6591</v>
      </c>
      <c r="M270" t="s">
        <v>8295</v>
      </c>
      <c r="N270">
        <v>9</v>
      </c>
      <c r="O270" t="s">
        <v>8444</v>
      </c>
      <c r="P270" t="s">
        <v>8804</v>
      </c>
      <c r="Q270">
        <v>5</v>
      </c>
      <c r="R270">
        <v>1</v>
      </c>
      <c r="S270">
        <v>3.8</v>
      </c>
      <c r="T270">
        <v>3.82</v>
      </c>
      <c r="U270">
        <v>426.49</v>
      </c>
      <c r="V270">
        <v>71.44</v>
      </c>
      <c r="W270">
        <v>5.05</v>
      </c>
      <c r="X270">
        <v>8.640000000000001</v>
      </c>
      <c r="Y270">
        <v>0</v>
      </c>
      <c r="Z270">
        <v>4</v>
      </c>
      <c r="AA270" t="s">
        <v>6921</v>
      </c>
      <c r="AB270">
        <v>1</v>
      </c>
      <c r="AC270">
        <v>4</v>
      </c>
      <c r="AD270">
        <v>4.048404761904762</v>
      </c>
      <c r="AF270" t="s">
        <v>6952</v>
      </c>
      <c r="AI270">
        <v>0</v>
      </c>
      <c r="AJ270">
        <v>0</v>
      </c>
      <c r="AK270" t="s">
        <v>9817</v>
      </c>
      <c r="AL270" t="s">
        <v>9817</v>
      </c>
      <c r="AM270" t="s">
        <v>9923</v>
      </c>
    </row>
    <row r="271" spans="1:39">
      <c r="A271" t="s">
        <v>7228</v>
      </c>
      <c r="B271" t="s">
        <v>8215</v>
      </c>
      <c r="C271" t="s">
        <v>6168</v>
      </c>
      <c r="D271">
        <v>439</v>
      </c>
      <c r="E271" t="s">
        <v>6169</v>
      </c>
      <c r="F271">
        <v>6.36</v>
      </c>
      <c r="K271" t="s">
        <v>6590</v>
      </c>
      <c r="L271" t="s">
        <v>6591</v>
      </c>
      <c r="M271" t="s">
        <v>8307</v>
      </c>
      <c r="N271">
        <v>9</v>
      </c>
      <c r="O271" t="s">
        <v>8456</v>
      </c>
      <c r="P271" t="s">
        <v>8805</v>
      </c>
      <c r="Q271">
        <v>3</v>
      </c>
      <c r="R271">
        <v>2</v>
      </c>
      <c r="S271">
        <v>5.54</v>
      </c>
      <c r="T271">
        <v>5.55</v>
      </c>
      <c r="U271">
        <v>310.42</v>
      </c>
      <c r="V271">
        <v>40.46</v>
      </c>
      <c r="W271">
        <v>5.42</v>
      </c>
      <c r="X271">
        <v>9.529999999999999</v>
      </c>
      <c r="Y271">
        <v>0</v>
      </c>
      <c r="Z271">
        <v>3</v>
      </c>
      <c r="AA271" t="s">
        <v>6921</v>
      </c>
      <c r="AB271">
        <v>1</v>
      </c>
      <c r="AC271">
        <v>2</v>
      </c>
      <c r="AD271">
        <v>3.5</v>
      </c>
      <c r="AF271" t="s">
        <v>6952</v>
      </c>
      <c r="AI271">
        <v>0</v>
      </c>
      <c r="AJ271">
        <v>0</v>
      </c>
      <c r="AK271" t="s">
        <v>6974</v>
      </c>
      <c r="AL271" t="s">
        <v>6974</v>
      </c>
      <c r="AM271" t="s">
        <v>9923</v>
      </c>
    </row>
    <row r="272" spans="1:39">
      <c r="A272" t="s">
        <v>7229</v>
      </c>
      <c r="B272" t="s">
        <v>8215</v>
      </c>
      <c r="C272" t="s">
        <v>6168</v>
      </c>
      <c r="D272">
        <v>440</v>
      </c>
      <c r="E272" t="s">
        <v>6169</v>
      </c>
      <c r="F272">
        <v>6.36</v>
      </c>
      <c r="K272" t="s">
        <v>6590</v>
      </c>
      <c r="L272" t="s">
        <v>6591</v>
      </c>
      <c r="M272" t="s">
        <v>8293</v>
      </c>
      <c r="N272">
        <v>9</v>
      </c>
      <c r="O272" t="s">
        <v>8442</v>
      </c>
      <c r="P272" t="s">
        <v>8806</v>
      </c>
      <c r="Q272">
        <v>3</v>
      </c>
      <c r="R272">
        <v>2</v>
      </c>
      <c r="S272">
        <v>2.01</v>
      </c>
      <c r="T272">
        <v>2.06</v>
      </c>
      <c r="U272">
        <v>229.28</v>
      </c>
      <c r="V272">
        <v>53.35</v>
      </c>
      <c r="W272">
        <v>2.84</v>
      </c>
      <c r="X272">
        <v>9.390000000000001</v>
      </c>
      <c r="Y272">
        <v>4.65</v>
      </c>
      <c r="Z272">
        <v>2</v>
      </c>
      <c r="AA272" t="s">
        <v>5608</v>
      </c>
      <c r="AB272">
        <v>0</v>
      </c>
      <c r="AC272">
        <v>3</v>
      </c>
      <c r="AD272">
        <v>5.495</v>
      </c>
      <c r="AF272" t="s">
        <v>6952</v>
      </c>
      <c r="AI272">
        <v>0</v>
      </c>
      <c r="AJ272">
        <v>0</v>
      </c>
      <c r="AK272" t="s">
        <v>9816</v>
      </c>
      <c r="AL272" t="s">
        <v>9816</v>
      </c>
      <c r="AM272" t="s">
        <v>9923</v>
      </c>
    </row>
    <row r="273" spans="1:39">
      <c r="A273" t="s">
        <v>7230</v>
      </c>
      <c r="B273" t="s">
        <v>8215</v>
      </c>
      <c r="C273" t="s">
        <v>6168</v>
      </c>
      <c r="D273">
        <v>447</v>
      </c>
      <c r="E273" t="s">
        <v>6169</v>
      </c>
      <c r="F273">
        <v>6.35</v>
      </c>
      <c r="K273" t="s">
        <v>6590</v>
      </c>
      <c r="L273" t="s">
        <v>6591</v>
      </c>
      <c r="M273" t="s">
        <v>8307</v>
      </c>
      <c r="N273">
        <v>9</v>
      </c>
      <c r="O273" t="s">
        <v>8456</v>
      </c>
      <c r="P273" t="s">
        <v>8807</v>
      </c>
      <c r="Q273">
        <v>3</v>
      </c>
      <c r="R273">
        <v>2</v>
      </c>
      <c r="S273">
        <v>5.33</v>
      </c>
      <c r="T273">
        <v>5.42</v>
      </c>
      <c r="U273">
        <v>318.34</v>
      </c>
      <c r="V273">
        <v>40.46</v>
      </c>
      <c r="W273">
        <v>5.08</v>
      </c>
      <c r="X273">
        <v>8.369999999999999</v>
      </c>
      <c r="Y273">
        <v>0</v>
      </c>
      <c r="Z273">
        <v>3</v>
      </c>
      <c r="AA273" t="s">
        <v>6921</v>
      </c>
      <c r="AB273">
        <v>1</v>
      </c>
      <c r="AC273">
        <v>2</v>
      </c>
      <c r="AD273">
        <v>3.5</v>
      </c>
      <c r="AF273" t="s">
        <v>6952</v>
      </c>
      <c r="AI273">
        <v>0</v>
      </c>
      <c r="AJ273">
        <v>0</v>
      </c>
      <c r="AK273" t="s">
        <v>6974</v>
      </c>
      <c r="AL273" t="s">
        <v>6974</v>
      </c>
      <c r="AM273" t="s">
        <v>9923</v>
      </c>
    </row>
    <row r="274" spans="1:39">
      <c r="A274" t="s">
        <v>7231</v>
      </c>
      <c r="B274" t="s">
        <v>8215</v>
      </c>
      <c r="C274" t="s">
        <v>6168</v>
      </c>
      <c r="D274">
        <v>451.2</v>
      </c>
      <c r="E274" t="s">
        <v>6169</v>
      </c>
      <c r="F274">
        <v>6.35</v>
      </c>
      <c r="K274" t="s">
        <v>6590</v>
      </c>
      <c r="L274" t="s">
        <v>6591</v>
      </c>
      <c r="M274" t="s">
        <v>8305</v>
      </c>
      <c r="N274">
        <v>9</v>
      </c>
      <c r="O274" t="s">
        <v>8454</v>
      </c>
      <c r="P274" t="s">
        <v>8808</v>
      </c>
      <c r="Q274">
        <v>5</v>
      </c>
      <c r="R274">
        <v>3</v>
      </c>
      <c r="S274">
        <v>3.71</v>
      </c>
      <c r="T274">
        <v>3.71</v>
      </c>
      <c r="U274">
        <v>416.48</v>
      </c>
      <c r="V274">
        <v>124.28</v>
      </c>
      <c r="W274">
        <v>4.44</v>
      </c>
      <c r="Y274">
        <v>4.25</v>
      </c>
      <c r="Z274">
        <v>3</v>
      </c>
      <c r="AA274" t="s">
        <v>6921</v>
      </c>
      <c r="AB274">
        <v>0</v>
      </c>
      <c r="AC274">
        <v>8</v>
      </c>
      <c r="AD274">
        <v>2.553238095238095</v>
      </c>
      <c r="AF274" t="s">
        <v>6952</v>
      </c>
      <c r="AI274">
        <v>0</v>
      </c>
      <c r="AJ274">
        <v>0</v>
      </c>
      <c r="AK274" t="s">
        <v>9822</v>
      </c>
      <c r="AL274" t="s">
        <v>9822</v>
      </c>
      <c r="AM274" t="s">
        <v>9923</v>
      </c>
    </row>
    <row r="275" spans="1:39">
      <c r="A275" t="s">
        <v>7232</v>
      </c>
      <c r="B275" t="s">
        <v>8215</v>
      </c>
      <c r="C275" t="s">
        <v>6168</v>
      </c>
      <c r="D275">
        <v>464</v>
      </c>
      <c r="E275" t="s">
        <v>6169</v>
      </c>
      <c r="F275">
        <v>6.33</v>
      </c>
      <c r="K275" t="s">
        <v>6590</v>
      </c>
      <c r="M275" t="s">
        <v>8281</v>
      </c>
      <c r="N275">
        <v>8</v>
      </c>
      <c r="O275" t="s">
        <v>8430</v>
      </c>
      <c r="P275" t="s">
        <v>8809</v>
      </c>
      <c r="Q275">
        <v>3</v>
      </c>
      <c r="R275">
        <v>2</v>
      </c>
      <c r="S275">
        <v>2.63</v>
      </c>
      <c r="T275">
        <v>2.63</v>
      </c>
      <c r="U275">
        <v>310.27</v>
      </c>
      <c r="V275">
        <v>57.53</v>
      </c>
      <c r="W275">
        <v>3.56</v>
      </c>
      <c r="X275">
        <v>9.369999999999999</v>
      </c>
      <c r="Y275">
        <v>0</v>
      </c>
      <c r="Z275">
        <v>2</v>
      </c>
      <c r="AA275" t="s">
        <v>6921</v>
      </c>
      <c r="AB275">
        <v>0</v>
      </c>
      <c r="AC275">
        <v>4</v>
      </c>
      <c r="AD275">
        <v>5.185</v>
      </c>
      <c r="AF275" t="s">
        <v>6952</v>
      </c>
      <c r="AI275">
        <v>0</v>
      </c>
      <c r="AJ275">
        <v>0</v>
      </c>
      <c r="AK275" t="s">
        <v>9806</v>
      </c>
      <c r="AL275" t="s">
        <v>9806</v>
      </c>
      <c r="AM275" t="s">
        <v>9923</v>
      </c>
    </row>
    <row r="276" spans="1:39">
      <c r="A276" t="s">
        <v>7233</v>
      </c>
      <c r="B276" t="s">
        <v>8215</v>
      </c>
      <c r="C276" t="s">
        <v>6168</v>
      </c>
      <c r="D276">
        <v>470</v>
      </c>
      <c r="E276" t="s">
        <v>6169</v>
      </c>
      <c r="F276">
        <v>6.33</v>
      </c>
      <c r="K276" t="s">
        <v>6590</v>
      </c>
      <c r="L276" t="s">
        <v>6591</v>
      </c>
      <c r="M276" t="s">
        <v>8307</v>
      </c>
      <c r="N276">
        <v>9</v>
      </c>
      <c r="O276" t="s">
        <v>8456</v>
      </c>
      <c r="P276" t="s">
        <v>8810</v>
      </c>
      <c r="Q276">
        <v>3</v>
      </c>
      <c r="R276">
        <v>2</v>
      </c>
      <c r="S276">
        <v>5.09</v>
      </c>
      <c r="T276">
        <v>5.14</v>
      </c>
      <c r="U276">
        <v>300.35</v>
      </c>
      <c r="V276">
        <v>40.46</v>
      </c>
      <c r="W276">
        <v>4.94</v>
      </c>
      <c r="X276">
        <v>8.41</v>
      </c>
      <c r="Y276">
        <v>0</v>
      </c>
      <c r="Z276">
        <v>3</v>
      </c>
      <c r="AA276" t="s">
        <v>6921</v>
      </c>
      <c r="AB276">
        <v>0</v>
      </c>
      <c r="AC276">
        <v>2</v>
      </c>
      <c r="AD276">
        <v>3.5</v>
      </c>
      <c r="AF276" t="s">
        <v>6952</v>
      </c>
      <c r="AI276">
        <v>0</v>
      </c>
      <c r="AJ276">
        <v>0</v>
      </c>
      <c r="AK276" t="s">
        <v>6974</v>
      </c>
      <c r="AL276" t="s">
        <v>6974</v>
      </c>
      <c r="AM276" t="s">
        <v>9923</v>
      </c>
    </row>
    <row r="277" spans="1:39">
      <c r="A277" t="s">
        <v>6377</v>
      </c>
      <c r="B277" t="s">
        <v>8215</v>
      </c>
      <c r="C277" t="s">
        <v>6168</v>
      </c>
      <c r="D277">
        <v>480</v>
      </c>
      <c r="E277" t="s">
        <v>6169</v>
      </c>
      <c r="F277">
        <v>6.32</v>
      </c>
      <c r="K277" t="s">
        <v>6590</v>
      </c>
      <c r="M277" t="s">
        <v>8310</v>
      </c>
      <c r="N277">
        <v>8</v>
      </c>
      <c r="O277" t="s">
        <v>8459</v>
      </c>
      <c r="P277" t="s">
        <v>6735</v>
      </c>
      <c r="Q277">
        <v>2</v>
      </c>
      <c r="R277">
        <v>1</v>
      </c>
      <c r="S277">
        <v>3.62</v>
      </c>
      <c r="T277">
        <v>3.62</v>
      </c>
      <c r="U277">
        <v>270.37</v>
      </c>
      <c r="V277">
        <v>37.3</v>
      </c>
      <c r="W277">
        <v>3.82</v>
      </c>
      <c r="X277">
        <v>10.25</v>
      </c>
      <c r="Y277">
        <v>0</v>
      </c>
      <c r="Z277">
        <v>1</v>
      </c>
      <c r="AA277" t="s">
        <v>6921</v>
      </c>
      <c r="AB277">
        <v>0</v>
      </c>
      <c r="AC277">
        <v>0</v>
      </c>
      <c r="AD277">
        <v>4.578333333333333</v>
      </c>
      <c r="AE277" t="s">
        <v>6929</v>
      </c>
      <c r="AF277" t="s">
        <v>6952</v>
      </c>
      <c r="AG277" t="s">
        <v>6956</v>
      </c>
      <c r="AH277" t="s">
        <v>6962</v>
      </c>
      <c r="AI277">
        <v>4</v>
      </c>
      <c r="AJ277">
        <v>0</v>
      </c>
      <c r="AK277" t="s">
        <v>9807</v>
      </c>
      <c r="AL277" t="s">
        <v>9807</v>
      </c>
      <c r="AM277" t="s">
        <v>9923</v>
      </c>
    </row>
    <row r="278" spans="1:39">
      <c r="A278" t="s">
        <v>7234</v>
      </c>
      <c r="B278" t="s">
        <v>8215</v>
      </c>
      <c r="C278" t="s">
        <v>6168</v>
      </c>
      <c r="D278">
        <v>485</v>
      </c>
      <c r="E278" t="s">
        <v>6169</v>
      </c>
      <c r="F278">
        <v>6.31</v>
      </c>
      <c r="K278" t="s">
        <v>6590</v>
      </c>
      <c r="L278" t="s">
        <v>6591</v>
      </c>
      <c r="M278" t="s">
        <v>8307</v>
      </c>
      <c r="N278">
        <v>9</v>
      </c>
      <c r="O278" t="s">
        <v>8456</v>
      </c>
      <c r="P278" t="s">
        <v>8811</v>
      </c>
      <c r="Q278">
        <v>4</v>
      </c>
      <c r="R278">
        <v>3</v>
      </c>
      <c r="S278">
        <v>3.95</v>
      </c>
      <c r="T278">
        <v>3.96</v>
      </c>
      <c r="U278">
        <v>360.43</v>
      </c>
      <c r="V278">
        <v>60.69</v>
      </c>
      <c r="W278">
        <v>5.87</v>
      </c>
      <c r="X278">
        <v>9.26</v>
      </c>
      <c r="Y278">
        <v>0</v>
      </c>
      <c r="Z278">
        <v>4</v>
      </c>
      <c r="AA278" t="s">
        <v>6921</v>
      </c>
      <c r="AB278">
        <v>1</v>
      </c>
      <c r="AC278">
        <v>3</v>
      </c>
      <c r="AD278">
        <v>3.708595238095238</v>
      </c>
      <c r="AF278" t="s">
        <v>6952</v>
      </c>
      <c r="AI278">
        <v>0</v>
      </c>
      <c r="AJ278">
        <v>0</v>
      </c>
      <c r="AK278" t="s">
        <v>6974</v>
      </c>
      <c r="AL278" t="s">
        <v>6974</v>
      </c>
      <c r="AM278" t="s">
        <v>9923</v>
      </c>
    </row>
    <row r="279" spans="1:39">
      <c r="A279" t="s">
        <v>6449</v>
      </c>
      <c r="B279" t="s">
        <v>8215</v>
      </c>
      <c r="C279" t="s">
        <v>6168</v>
      </c>
      <c r="D279">
        <v>501.19</v>
      </c>
      <c r="E279" t="s">
        <v>6169</v>
      </c>
      <c r="F279">
        <v>6.3</v>
      </c>
      <c r="K279" t="s">
        <v>6590</v>
      </c>
      <c r="L279" t="s">
        <v>6591</v>
      </c>
      <c r="M279" t="s">
        <v>8318</v>
      </c>
      <c r="N279">
        <v>9</v>
      </c>
      <c r="O279" t="s">
        <v>8469</v>
      </c>
      <c r="P279" t="s">
        <v>6807</v>
      </c>
      <c r="Q279">
        <v>5</v>
      </c>
      <c r="R279">
        <v>3</v>
      </c>
      <c r="S279">
        <v>1.93</v>
      </c>
      <c r="T279">
        <v>3.11</v>
      </c>
      <c r="U279">
        <v>270.24</v>
      </c>
      <c r="V279">
        <v>90.90000000000001</v>
      </c>
      <c r="W279">
        <v>2.58</v>
      </c>
      <c r="X279">
        <v>6.51</v>
      </c>
      <c r="Y279">
        <v>0</v>
      </c>
      <c r="Z279">
        <v>3</v>
      </c>
      <c r="AA279" t="s">
        <v>6921</v>
      </c>
      <c r="AB279">
        <v>0</v>
      </c>
      <c r="AC279">
        <v>1</v>
      </c>
      <c r="AD279">
        <v>5.081666666666667</v>
      </c>
      <c r="AE279" t="s">
        <v>6940</v>
      </c>
      <c r="AF279" t="s">
        <v>6952</v>
      </c>
      <c r="AI279">
        <v>0</v>
      </c>
      <c r="AJ279">
        <v>0</v>
      </c>
      <c r="AK279" t="s">
        <v>9813</v>
      </c>
      <c r="AL279" t="s">
        <v>9813</v>
      </c>
      <c r="AM279" t="s">
        <v>9923</v>
      </c>
    </row>
    <row r="280" spans="1:39">
      <c r="A280" t="s">
        <v>7235</v>
      </c>
      <c r="B280" t="s">
        <v>8215</v>
      </c>
      <c r="C280" t="s">
        <v>6168</v>
      </c>
      <c r="D280">
        <v>549</v>
      </c>
      <c r="E280" t="s">
        <v>6169</v>
      </c>
      <c r="F280">
        <v>6.26</v>
      </c>
      <c r="K280" t="s">
        <v>6590</v>
      </c>
      <c r="L280" t="s">
        <v>6591</v>
      </c>
      <c r="M280" t="s">
        <v>8309</v>
      </c>
      <c r="N280">
        <v>9</v>
      </c>
      <c r="O280" t="s">
        <v>8458</v>
      </c>
      <c r="P280" t="s">
        <v>8812</v>
      </c>
      <c r="Q280">
        <v>5</v>
      </c>
      <c r="R280">
        <v>3</v>
      </c>
      <c r="S280">
        <v>3.39</v>
      </c>
      <c r="T280">
        <v>3.47</v>
      </c>
      <c r="U280">
        <v>298.34</v>
      </c>
      <c r="V280">
        <v>78.51000000000001</v>
      </c>
      <c r="W280">
        <v>3.62</v>
      </c>
      <c r="X280">
        <v>8.539999999999999</v>
      </c>
      <c r="Y280">
        <v>1.61</v>
      </c>
      <c r="Z280">
        <v>3</v>
      </c>
      <c r="AA280" t="s">
        <v>6921</v>
      </c>
      <c r="AB280">
        <v>0</v>
      </c>
      <c r="AC280">
        <v>4</v>
      </c>
      <c r="AD280">
        <v>4.236666666666666</v>
      </c>
      <c r="AF280" t="s">
        <v>6952</v>
      </c>
      <c r="AI280">
        <v>0</v>
      </c>
      <c r="AJ280">
        <v>0</v>
      </c>
      <c r="AK280" t="s">
        <v>9825</v>
      </c>
      <c r="AL280" t="s">
        <v>9825</v>
      </c>
      <c r="AM280" t="s">
        <v>9923</v>
      </c>
    </row>
    <row r="281" spans="1:39">
      <c r="A281" t="s">
        <v>7236</v>
      </c>
      <c r="B281" t="s">
        <v>8215</v>
      </c>
      <c r="C281" t="s">
        <v>6168</v>
      </c>
      <c r="D281">
        <v>563</v>
      </c>
      <c r="E281" t="s">
        <v>6169</v>
      </c>
      <c r="F281">
        <v>6.25</v>
      </c>
      <c r="K281" t="s">
        <v>6590</v>
      </c>
      <c r="L281" t="s">
        <v>6591</v>
      </c>
      <c r="M281" t="s">
        <v>8307</v>
      </c>
      <c r="N281">
        <v>9</v>
      </c>
      <c r="O281" t="s">
        <v>8456</v>
      </c>
      <c r="P281" t="s">
        <v>8813</v>
      </c>
      <c r="Q281">
        <v>3</v>
      </c>
      <c r="R281">
        <v>2</v>
      </c>
      <c r="S281">
        <v>4.64</v>
      </c>
      <c r="T281">
        <v>4.71</v>
      </c>
      <c r="U281">
        <v>337.23</v>
      </c>
      <c r="V281">
        <v>40.46</v>
      </c>
      <c r="W281">
        <v>5.8</v>
      </c>
      <c r="X281">
        <v>8.4</v>
      </c>
      <c r="Y281">
        <v>0</v>
      </c>
      <c r="Z281">
        <v>3</v>
      </c>
      <c r="AA281" t="s">
        <v>6921</v>
      </c>
      <c r="AB281">
        <v>1</v>
      </c>
      <c r="AC281">
        <v>2</v>
      </c>
      <c r="AD281">
        <v>3.645</v>
      </c>
      <c r="AF281" t="s">
        <v>6952</v>
      </c>
      <c r="AI281">
        <v>0</v>
      </c>
      <c r="AJ281">
        <v>0</v>
      </c>
      <c r="AK281" t="s">
        <v>6974</v>
      </c>
      <c r="AL281" t="s">
        <v>6974</v>
      </c>
      <c r="AM281" t="s">
        <v>9923</v>
      </c>
    </row>
    <row r="282" spans="1:39">
      <c r="A282" t="s">
        <v>7054</v>
      </c>
      <c r="B282" t="s">
        <v>8215</v>
      </c>
      <c r="C282" t="s">
        <v>6168</v>
      </c>
      <c r="D282">
        <v>570</v>
      </c>
      <c r="E282" t="s">
        <v>6169</v>
      </c>
      <c r="F282">
        <v>6.24</v>
      </c>
      <c r="K282" t="s">
        <v>6590</v>
      </c>
      <c r="M282" t="s">
        <v>8310</v>
      </c>
      <c r="N282">
        <v>8</v>
      </c>
      <c r="O282" t="s">
        <v>8459</v>
      </c>
      <c r="P282" t="s">
        <v>8631</v>
      </c>
      <c r="Q282">
        <v>2</v>
      </c>
      <c r="R282">
        <v>2</v>
      </c>
      <c r="S282">
        <v>4.14</v>
      </c>
      <c r="T282">
        <v>4.15</v>
      </c>
      <c r="U282">
        <v>272.39</v>
      </c>
      <c r="V282">
        <v>40.46</v>
      </c>
      <c r="W282">
        <v>3.61</v>
      </c>
      <c r="X282">
        <v>10.27</v>
      </c>
      <c r="Y282">
        <v>0</v>
      </c>
      <c r="Z282">
        <v>1</v>
      </c>
      <c r="AA282" t="s">
        <v>6921</v>
      </c>
      <c r="AB282">
        <v>0</v>
      </c>
      <c r="AC282">
        <v>0</v>
      </c>
      <c r="AD282">
        <v>3.925</v>
      </c>
      <c r="AE282" t="s">
        <v>9788</v>
      </c>
      <c r="AF282" t="s">
        <v>6952</v>
      </c>
      <c r="AI282">
        <v>0</v>
      </c>
      <c r="AJ282">
        <v>0</v>
      </c>
      <c r="AK282" t="s">
        <v>9807</v>
      </c>
      <c r="AL282" t="s">
        <v>9807</v>
      </c>
      <c r="AM282" t="s">
        <v>9923</v>
      </c>
    </row>
    <row r="283" spans="1:39">
      <c r="A283" t="s">
        <v>7118</v>
      </c>
      <c r="B283" t="s">
        <v>8215</v>
      </c>
      <c r="C283" t="s">
        <v>6168</v>
      </c>
      <c r="D283">
        <v>600</v>
      </c>
      <c r="E283" t="s">
        <v>6169</v>
      </c>
      <c r="F283">
        <v>6.22</v>
      </c>
      <c r="K283" t="s">
        <v>6590</v>
      </c>
      <c r="L283" t="s">
        <v>6591</v>
      </c>
      <c r="M283" t="s">
        <v>8289</v>
      </c>
      <c r="N283">
        <v>9</v>
      </c>
      <c r="O283" t="s">
        <v>8438</v>
      </c>
      <c r="P283" t="s">
        <v>8695</v>
      </c>
      <c r="Q283">
        <v>4</v>
      </c>
      <c r="R283">
        <v>3</v>
      </c>
      <c r="S283">
        <v>4.69</v>
      </c>
      <c r="T283">
        <v>4.7</v>
      </c>
      <c r="U283">
        <v>391.85</v>
      </c>
      <c r="V283">
        <v>65.62</v>
      </c>
      <c r="W283">
        <v>5.8</v>
      </c>
      <c r="X283">
        <v>9.130000000000001</v>
      </c>
      <c r="Y283">
        <v>0</v>
      </c>
      <c r="Z283">
        <v>4</v>
      </c>
      <c r="AA283" t="s">
        <v>6921</v>
      </c>
      <c r="AB283">
        <v>1</v>
      </c>
      <c r="AC283">
        <v>3</v>
      </c>
      <c r="AD283">
        <v>3.089166666666666</v>
      </c>
      <c r="AF283" t="s">
        <v>6952</v>
      </c>
      <c r="AI283">
        <v>0</v>
      </c>
      <c r="AJ283">
        <v>0</v>
      </c>
      <c r="AK283" t="s">
        <v>9803</v>
      </c>
      <c r="AL283" t="s">
        <v>9803</v>
      </c>
      <c r="AM283" t="s">
        <v>9923</v>
      </c>
    </row>
    <row r="284" spans="1:39">
      <c r="A284" t="s">
        <v>7237</v>
      </c>
      <c r="B284" t="s">
        <v>8215</v>
      </c>
      <c r="C284" t="s">
        <v>6168</v>
      </c>
      <c r="D284">
        <v>615</v>
      </c>
      <c r="E284" t="s">
        <v>6169</v>
      </c>
      <c r="F284">
        <v>6.21</v>
      </c>
      <c r="K284" t="s">
        <v>6590</v>
      </c>
      <c r="L284" t="s">
        <v>6591</v>
      </c>
      <c r="M284" t="s">
        <v>8307</v>
      </c>
      <c r="N284">
        <v>9</v>
      </c>
      <c r="O284" t="s">
        <v>8456</v>
      </c>
      <c r="P284" t="s">
        <v>8814</v>
      </c>
      <c r="Q284">
        <v>3</v>
      </c>
      <c r="R284">
        <v>2</v>
      </c>
      <c r="S284">
        <v>5.37</v>
      </c>
      <c r="T284">
        <v>5.48</v>
      </c>
      <c r="U284">
        <v>380.42</v>
      </c>
      <c r="V284">
        <v>40.46</v>
      </c>
      <c r="W284">
        <v>6.44</v>
      </c>
      <c r="X284">
        <v>8.25</v>
      </c>
      <c r="Y284">
        <v>0</v>
      </c>
      <c r="Z284">
        <v>4</v>
      </c>
      <c r="AA284" t="s">
        <v>6921</v>
      </c>
      <c r="AB284">
        <v>1</v>
      </c>
      <c r="AC284">
        <v>3</v>
      </c>
      <c r="AD284">
        <v>3.354142857142857</v>
      </c>
      <c r="AF284" t="s">
        <v>6952</v>
      </c>
      <c r="AI284">
        <v>0</v>
      </c>
      <c r="AJ284">
        <v>0</v>
      </c>
      <c r="AK284" t="s">
        <v>6974</v>
      </c>
      <c r="AL284" t="s">
        <v>6974</v>
      </c>
      <c r="AM284" t="s">
        <v>9923</v>
      </c>
    </row>
    <row r="285" spans="1:39">
      <c r="A285" t="s">
        <v>7064</v>
      </c>
      <c r="B285" t="s">
        <v>8215</v>
      </c>
      <c r="C285" t="s">
        <v>6168</v>
      </c>
      <c r="D285">
        <v>637</v>
      </c>
      <c r="E285" t="s">
        <v>6169</v>
      </c>
      <c r="F285">
        <v>6.2</v>
      </c>
      <c r="K285" t="s">
        <v>6590</v>
      </c>
      <c r="L285" t="s">
        <v>6591</v>
      </c>
      <c r="M285" t="s">
        <v>8303</v>
      </c>
      <c r="N285">
        <v>9</v>
      </c>
      <c r="O285" t="s">
        <v>8452</v>
      </c>
      <c r="P285" t="s">
        <v>8641</v>
      </c>
      <c r="Q285">
        <v>3</v>
      </c>
      <c r="R285">
        <v>2</v>
      </c>
      <c r="S285">
        <v>1.77</v>
      </c>
      <c r="T285">
        <v>1.78</v>
      </c>
      <c r="U285">
        <v>239.27</v>
      </c>
      <c r="V285">
        <v>64.25</v>
      </c>
      <c r="W285">
        <v>2.95</v>
      </c>
      <c r="X285">
        <v>9.41</v>
      </c>
      <c r="Y285">
        <v>0</v>
      </c>
      <c r="Z285">
        <v>2</v>
      </c>
      <c r="AA285" t="s">
        <v>6921</v>
      </c>
      <c r="AB285">
        <v>0</v>
      </c>
      <c r="AC285">
        <v>3</v>
      </c>
      <c r="AD285">
        <v>5.5</v>
      </c>
      <c r="AF285" t="s">
        <v>6952</v>
      </c>
      <c r="AI285">
        <v>0</v>
      </c>
      <c r="AJ285">
        <v>0</v>
      </c>
      <c r="AK285" t="s">
        <v>9819</v>
      </c>
      <c r="AL285" t="s">
        <v>9819</v>
      </c>
      <c r="AM285" t="s">
        <v>9923</v>
      </c>
    </row>
    <row r="286" spans="1:39">
      <c r="A286" t="s">
        <v>7238</v>
      </c>
      <c r="B286" t="s">
        <v>8215</v>
      </c>
      <c r="C286" t="s">
        <v>6168</v>
      </c>
      <c r="D286">
        <v>653</v>
      </c>
      <c r="E286" t="s">
        <v>6169</v>
      </c>
      <c r="F286">
        <v>6.18</v>
      </c>
      <c r="K286" t="s">
        <v>6590</v>
      </c>
      <c r="L286" t="s">
        <v>6591</v>
      </c>
      <c r="M286" t="s">
        <v>6598</v>
      </c>
      <c r="N286">
        <v>9</v>
      </c>
      <c r="O286" t="s">
        <v>8460</v>
      </c>
      <c r="P286" t="s">
        <v>8815</v>
      </c>
      <c r="Q286">
        <v>3</v>
      </c>
      <c r="R286">
        <v>2</v>
      </c>
      <c r="S286">
        <v>3.39</v>
      </c>
      <c r="T286">
        <v>4.54</v>
      </c>
      <c r="U286">
        <v>407.51</v>
      </c>
      <c r="V286">
        <v>55.48</v>
      </c>
      <c r="W286">
        <v>5.74</v>
      </c>
      <c r="X286">
        <v>10.2</v>
      </c>
      <c r="Y286">
        <v>8.529999999999999</v>
      </c>
      <c r="Z286">
        <v>4</v>
      </c>
      <c r="AA286" t="s">
        <v>6921</v>
      </c>
      <c r="AB286">
        <v>1</v>
      </c>
      <c r="AC286">
        <v>7</v>
      </c>
      <c r="AD286">
        <v>3.430642857142857</v>
      </c>
      <c r="AF286" t="s">
        <v>6954</v>
      </c>
      <c r="AI286">
        <v>0</v>
      </c>
      <c r="AJ286">
        <v>0</v>
      </c>
      <c r="AK286" t="s">
        <v>9826</v>
      </c>
      <c r="AL286" t="s">
        <v>9826</v>
      </c>
      <c r="AM286" t="s">
        <v>9923</v>
      </c>
    </row>
    <row r="287" spans="1:39">
      <c r="A287" t="s">
        <v>7239</v>
      </c>
      <c r="B287" t="s">
        <v>8215</v>
      </c>
      <c r="C287" t="s">
        <v>6168</v>
      </c>
      <c r="D287">
        <v>675</v>
      </c>
      <c r="E287" t="s">
        <v>6169</v>
      </c>
      <c r="F287">
        <v>6.17</v>
      </c>
      <c r="K287" t="s">
        <v>6590</v>
      </c>
      <c r="L287" t="s">
        <v>6591</v>
      </c>
      <c r="M287" t="s">
        <v>6598</v>
      </c>
      <c r="N287">
        <v>9</v>
      </c>
      <c r="O287" t="s">
        <v>8460</v>
      </c>
      <c r="P287" t="s">
        <v>8816</v>
      </c>
      <c r="Q287">
        <v>3</v>
      </c>
      <c r="R287">
        <v>2</v>
      </c>
      <c r="S287">
        <v>2.38</v>
      </c>
      <c r="T287">
        <v>3.54</v>
      </c>
      <c r="U287">
        <v>345.44</v>
      </c>
      <c r="V287">
        <v>55.48</v>
      </c>
      <c r="W287">
        <v>4.71</v>
      </c>
      <c r="X287">
        <v>10.33</v>
      </c>
      <c r="Y287">
        <v>8.539999999999999</v>
      </c>
      <c r="Z287">
        <v>3</v>
      </c>
      <c r="AA287" t="s">
        <v>6921</v>
      </c>
      <c r="AB287">
        <v>0</v>
      </c>
      <c r="AC287">
        <v>6</v>
      </c>
      <c r="AD287">
        <v>4.77</v>
      </c>
      <c r="AF287" t="s">
        <v>6954</v>
      </c>
      <c r="AI287">
        <v>0</v>
      </c>
      <c r="AJ287">
        <v>0</v>
      </c>
      <c r="AK287" t="s">
        <v>9826</v>
      </c>
      <c r="AL287" t="s">
        <v>9826</v>
      </c>
      <c r="AM287" t="s">
        <v>9923</v>
      </c>
    </row>
    <row r="288" spans="1:39">
      <c r="A288" t="s">
        <v>7240</v>
      </c>
      <c r="B288" t="s">
        <v>8215</v>
      </c>
      <c r="C288" t="s">
        <v>6168</v>
      </c>
      <c r="D288">
        <v>717.1</v>
      </c>
      <c r="E288" t="s">
        <v>6169</v>
      </c>
      <c r="F288">
        <v>6.14</v>
      </c>
      <c r="K288" t="s">
        <v>6590</v>
      </c>
      <c r="L288" t="s">
        <v>6591</v>
      </c>
      <c r="M288" t="s">
        <v>8295</v>
      </c>
      <c r="N288">
        <v>9</v>
      </c>
      <c r="O288" t="s">
        <v>8444</v>
      </c>
      <c r="P288" t="s">
        <v>8817</v>
      </c>
      <c r="Q288">
        <v>3</v>
      </c>
      <c r="R288">
        <v>1</v>
      </c>
      <c r="S288">
        <v>5.47</v>
      </c>
      <c r="T288">
        <v>5.49</v>
      </c>
      <c r="U288">
        <v>362.43</v>
      </c>
      <c r="V288">
        <v>37.3</v>
      </c>
      <c r="W288">
        <v>5.95</v>
      </c>
      <c r="X288">
        <v>8.75</v>
      </c>
      <c r="Y288">
        <v>0</v>
      </c>
      <c r="Z288">
        <v>4</v>
      </c>
      <c r="AA288" t="s">
        <v>6921</v>
      </c>
      <c r="AB288">
        <v>1</v>
      </c>
      <c r="AC288">
        <v>3</v>
      </c>
      <c r="AD288">
        <v>3.68097619047619</v>
      </c>
      <c r="AF288" t="s">
        <v>6952</v>
      </c>
      <c r="AI288">
        <v>0</v>
      </c>
      <c r="AJ288">
        <v>0</v>
      </c>
      <c r="AK288" t="s">
        <v>9817</v>
      </c>
      <c r="AL288" t="s">
        <v>9817</v>
      </c>
      <c r="AM288" t="s">
        <v>9923</v>
      </c>
    </row>
    <row r="289" spans="1:39">
      <c r="A289" t="s">
        <v>7241</v>
      </c>
      <c r="B289" t="s">
        <v>8215</v>
      </c>
      <c r="C289" t="s">
        <v>6168</v>
      </c>
      <c r="D289">
        <v>770</v>
      </c>
      <c r="E289" t="s">
        <v>6169</v>
      </c>
      <c r="F289">
        <v>6.11</v>
      </c>
      <c r="K289" t="s">
        <v>6590</v>
      </c>
      <c r="L289" t="s">
        <v>6591</v>
      </c>
      <c r="M289" t="s">
        <v>6620</v>
      </c>
      <c r="N289">
        <v>9</v>
      </c>
      <c r="O289" t="s">
        <v>8461</v>
      </c>
      <c r="P289" t="s">
        <v>8818</v>
      </c>
      <c r="Q289">
        <v>7</v>
      </c>
      <c r="R289">
        <v>2</v>
      </c>
      <c r="S289">
        <v>3.84</v>
      </c>
      <c r="T289">
        <v>5.66</v>
      </c>
      <c r="U289">
        <v>489.59</v>
      </c>
      <c r="V289">
        <v>83.14</v>
      </c>
      <c r="W289">
        <v>5.89</v>
      </c>
      <c r="X289">
        <v>6.88</v>
      </c>
      <c r="Y289">
        <v>8.65</v>
      </c>
      <c r="Z289">
        <v>4</v>
      </c>
      <c r="AA289" t="s">
        <v>6921</v>
      </c>
      <c r="AB289">
        <v>1</v>
      </c>
      <c r="AC289">
        <v>7</v>
      </c>
      <c r="AD289">
        <v>2.329357142857143</v>
      </c>
      <c r="AF289" t="s">
        <v>6954</v>
      </c>
      <c r="AI289">
        <v>0</v>
      </c>
      <c r="AJ289">
        <v>0</v>
      </c>
      <c r="AK289" t="s">
        <v>7001</v>
      </c>
      <c r="AL289" t="s">
        <v>7001</v>
      </c>
      <c r="AM289" t="s">
        <v>9923</v>
      </c>
    </row>
    <row r="290" spans="1:39">
      <c r="A290" t="s">
        <v>6488</v>
      </c>
      <c r="B290" t="s">
        <v>8215</v>
      </c>
      <c r="C290" t="s">
        <v>6168</v>
      </c>
      <c r="D290">
        <v>790</v>
      </c>
      <c r="E290" t="s">
        <v>6169</v>
      </c>
      <c r="F290">
        <v>6.1</v>
      </c>
      <c r="K290" t="s">
        <v>6590</v>
      </c>
      <c r="L290" t="s">
        <v>6591</v>
      </c>
      <c r="M290" t="s">
        <v>8300</v>
      </c>
      <c r="N290">
        <v>9</v>
      </c>
      <c r="O290" t="s">
        <v>8449</v>
      </c>
      <c r="P290" t="s">
        <v>6846</v>
      </c>
      <c r="Q290">
        <v>7</v>
      </c>
      <c r="R290">
        <v>3</v>
      </c>
      <c r="S290">
        <v>2.03</v>
      </c>
      <c r="T290">
        <v>4.64</v>
      </c>
      <c r="U290">
        <v>626.13</v>
      </c>
      <c r="V290">
        <v>139.23</v>
      </c>
      <c r="W290">
        <v>6.27</v>
      </c>
      <c r="X290">
        <v>4.77</v>
      </c>
      <c r="Y290">
        <v>0.9</v>
      </c>
      <c r="Z290">
        <v>3</v>
      </c>
      <c r="AA290" t="s">
        <v>6921</v>
      </c>
      <c r="AB290">
        <v>2</v>
      </c>
      <c r="AC290">
        <v>13</v>
      </c>
      <c r="AD290">
        <v>2.331666666666667</v>
      </c>
      <c r="AF290" t="s">
        <v>6953</v>
      </c>
      <c r="AI290">
        <v>0</v>
      </c>
      <c r="AJ290">
        <v>0</v>
      </c>
      <c r="AK290" t="s">
        <v>7005</v>
      </c>
      <c r="AL290" t="s">
        <v>7005</v>
      </c>
      <c r="AM290" t="s">
        <v>9923</v>
      </c>
    </row>
    <row r="291" spans="1:39">
      <c r="A291" t="s">
        <v>7071</v>
      </c>
      <c r="B291" t="s">
        <v>8215</v>
      </c>
      <c r="C291" t="s">
        <v>6168</v>
      </c>
      <c r="D291">
        <v>876</v>
      </c>
      <c r="E291" t="s">
        <v>6169</v>
      </c>
      <c r="F291">
        <v>6.06</v>
      </c>
      <c r="K291" t="s">
        <v>6590</v>
      </c>
      <c r="L291" t="s">
        <v>6591</v>
      </c>
      <c r="M291" t="s">
        <v>8303</v>
      </c>
      <c r="N291">
        <v>9</v>
      </c>
      <c r="O291" t="s">
        <v>8452</v>
      </c>
      <c r="P291" t="s">
        <v>8648</v>
      </c>
      <c r="Q291">
        <v>3</v>
      </c>
      <c r="R291">
        <v>2</v>
      </c>
      <c r="S291">
        <v>1.77</v>
      </c>
      <c r="T291">
        <v>1.78</v>
      </c>
      <c r="U291">
        <v>239.27</v>
      </c>
      <c r="V291">
        <v>64.25</v>
      </c>
      <c r="W291">
        <v>2.95</v>
      </c>
      <c r="X291">
        <v>9.41</v>
      </c>
      <c r="Y291">
        <v>0</v>
      </c>
      <c r="Z291">
        <v>2</v>
      </c>
      <c r="AA291" t="s">
        <v>6921</v>
      </c>
      <c r="AB291">
        <v>0</v>
      </c>
      <c r="AC291">
        <v>3</v>
      </c>
      <c r="AD291">
        <v>5.5</v>
      </c>
      <c r="AE291" t="s">
        <v>9789</v>
      </c>
      <c r="AF291" t="s">
        <v>6952</v>
      </c>
      <c r="AI291">
        <v>0</v>
      </c>
      <c r="AJ291">
        <v>0</v>
      </c>
      <c r="AK291" t="s">
        <v>9819</v>
      </c>
      <c r="AL291" t="s">
        <v>9819</v>
      </c>
      <c r="AM291" t="s">
        <v>9923</v>
      </c>
    </row>
    <row r="292" spans="1:39">
      <c r="A292" t="s">
        <v>7242</v>
      </c>
      <c r="B292" t="s">
        <v>8215</v>
      </c>
      <c r="C292" t="s">
        <v>6168</v>
      </c>
      <c r="D292">
        <v>910</v>
      </c>
      <c r="E292" t="s">
        <v>6169</v>
      </c>
      <c r="F292">
        <v>6.04</v>
      </c>
      <c r="K292" t="s">
        <v>6590</v>
      </c>
      <c r="L292" t="s">
        <v>6591</v>
      </c>
      <c r="M292" t="s">
        <v>8319</v>
      </c>
      <c r="N292">
        <v>9</v>
      </c>
      <c r="O292" t="s">
        <v>8470</v>
      </c>
      <c r="P292" t="s">
        <v>8819</v>
      </c>
      <c r="Q292">
        <v>2</v>
      </c>
      <c r="R292">
        <v>2</v>
      </c>
      <c r="S292">
        <v>2.76</v>
      </c>
      <c r="T292">
        <v>2.76</v>
      </c>
      <c r="U292">
        <v>200.24</v>
      </c>
      <c r="V292">
        <v>40.46</v>
      </c>
      <c r="W292">
        <v>2.69</v>
      </c>
      <c r="X292">
        <v>9.9</v>
      </c>
      <c r="Y292">
        <v>0</v>
      </c>
      <c r="Z292">
        <v>2</v>
      </c>
      <c r="AA292" t="s">
        <v>5608</v>
      </c>
      <c r="AB292">
        <v>0</v>
      </c>
      <c r="AC292">
        <v>2</v>
      </c>
      <c r="AD292">
        <v>5.12</v>
      </c>
      <c r="AF292" t="s">
        <v>6952</v>
      </c>
      <c r="AI292">
        <v>0</v>
      </c>
      <c r="AJ292">
        <v>0</v>
      </c>
      <c r="AK292" t="s">
        <v>9832</v>
      </c>
      <c r="AL292" t="s">
        <v>9832</v>
      </c>
      <c r="AM292" t="s">
        <v>9923</v>
      </c>
    </row>
    <row r="293" spans="1:39">
      <c r="A293" t="s">
        <v>7243</v>
      </c>
      <c r="B293" t="s">
        <v>8215</v>
      </c>
      <c r="C293" t="s">
        <v>6168</v>
      </c>
      <c r="D293">
        <v>944</v>
      </c>
      <c r="E293" t="s">
        <v>6169</v>
      </c>
      <c r="F293">
        <v>6.03</v>
      </c>
      <c r="K293" t="s">
        <v>6590</v>
      </c>
      <c r="L293" t="s">
        <v>6591</v>
      </c>
      <c r="M293" t="s">
        <v>8307</v>
      </c>
      <c r="N293">
        <v>9</v>
      </c>
      <c r="O293" t="s">
        <v>8456</v>
      </c>
      <c r="P293" t="s">
        <v>8820</v>
      </c>
      <c r="Q293">
        <v>3</v>
      </c>
      <c r="R293">
        <v>2</v>
      </c>
      <c r="S293">
        <v>4.33</v>
      </c>
      <c r="T293">
        <v>4.33</v>
      </c>
      <c r="U293">
        <v>280.32</v>
      </c>
      <c r="V293">
        <v>53.6</v>
      </c>
      <c r="W293">
        <v>4.64</v>
      </c>
      <c r="X293">
        <v>9.31</v>
      </c>
      <c r="Y293">
        <v>0</v>
      </c>
      <c r="Z293">
        <v>3</v>
      </c>
      <c r="AA293" t="s">
        <v>6921</v>
      </c>
      <c r="AB293">
        <v>0</v>
      </c>
      <c r="AC293">
        <v>2</v>
      </c>
      <c r="AD293">
        <v>3.835</v>
      </c>
      <c r="AF293" t="s">
        <v>6952</v>
      </c>
      <c r="AI293">
        <v>0</v>
      </c>
      <c r="AJ293">
        <v>0</v>
      </c>
      <c r="AK293" t="s">
        <v>6974</v>
      </c>
      <c r="AL293" t="s">
        <v>6974</v>
      </c>
      <c r="AM293" t="s">
        <v>9923</v>
      </c>
    </row>
    <row r="294" spans="1:39">
      <c r="A294" t="s">
        <v>7244</v>
      </c>
      <c r="B294" t="s">
        <v>8215</v>
      </c>
      <c r="C294" t="s">
        <v>6168</v>
      </c>
      <c r="D294">
        <v>957</v>
      </c>
      <c r="E294" t="s">
        <v>6169</v>
      </c>
      <c r="F294">
        <v>6.02</v>
      </c>
      <c r="K294" t="s">
        <v>6590</v>
      </c>
      <c r="L294" t="s">
        <v>6591</v>
      </c>
      <c r="M294" t="s">
        <v>8291</v>
      </c>
      <c r="N294">
        <v>9</v>
      </c>
      <c r="O294" t="s">
        <v>8440</v>
      </c>
      <c r="P294" t="s">
        <v>8821</v>
      </c>
      <c r="Q294">
        <v>2</v>
      </c>
      <c r="R294">
        <v>2</v>
      </c>
      <c r="S294">
        <v>1.19</v>
      </c>
      <c r="T294">
        <v>4.01</v>
      </c>
      <c r="U294">
        <v>394.47</v>
      </c>
      <c r="V294">
        <v>65.98</v>
      </c>
      <c r="W294">
        <v>6.03</v>
      </c>
      <c r="X294">
        <v>4.48</v>
      </c>
      <c r="Y294">
        <v>5.34</v>
      </c>
      <c r="Z294">
        <v>4</v>
      </c>
      <c r="AA294" t="s">
        <v>6921</v>
      </c>
      <c r="AB294">
        <v>1</v>
      </c>
      <c r="AC294">
        <v>6</v>
      </c>
      <c r="AD294">
        <v>4.748785714285714</v>
      </c>
      <c r="AF294" t="s">
        <v>6953</v>
      </c>
      <c r="AI294">
        <v>0</v>
      </c>
      <c r="AJ294">
        <v>0</v>
      </c>
      <c r="AK294" t="s">
        <v>9814</v>
      </c>
      <c r="AL294" t="s">
        <v>9814</v>
      </c>
      <c r="AM294" t="s">
        <v>9923</v>
      </c>
    </row>
    <row r="295" spans="1:39">
      <c r="A295" t="s">
        <v>7245</v>
      </c>
      <c r="B295" t="s">
        <v>8215</v>
      </c>
      <c r="C295" t="s">
        <v>6168</v>
      </c>
      <c r="D295">
        <v>1000</v>
      </c>
      <c r="E295" t="s">
        <v>6169</v>
      </c>
      <c r="F295">
        <v>6</v>
      </c>
      <c r="K295" t="s">
        <v>6590</v>
      </c>
      <c r="M295" t="s">
        <v>8283</v>
      </c>
      <c r="N295">
        <v>8</v>
      </c>
      <c r="O295" t="s">
        <v>8432</v>
      </c>
      <c r="P295" t="s">
        <v>8822</v>
      </c>
      <c r="Q295">
        <v>4</v>
      </c>
      <c r="R295">
        <v>3</v>
      </c>
      <c r="S295">
        <v>2.21</v>
      </c>
      <c r="T295">
        <v>2.34</v>
      </c>
      <c r="U295">
        <v>276.29</v>
      </c>
      <c r="V295">
        <v>60.69</v>
      </c>
      <c r="W295">
        <v>3.82</v>
      </c>
      <c r="X295">
        <v>7.92</v>
      </c>
      <c r="Y295">
        <v>0</v>
      </c>
      <c r="Z295">
        <v>3</v>
      </c>
      <c r="AA295" t="s">
        <v>6921</v>
      </c>
      <c r="AB295">
        <v>0</v>
      </c>
      <c r="AC295">
        <v>1</v>
      </c>
      <c r="AD295">
        <v>5.061666666666667</v>
      </c>
      <c r="AF295" t="s">
        <v>6952</v>
      </c>
      <c r="AI295">
        <v>0</v>
      </c>
      <c r="AJ295">
        <v>0</v>
      </c>
      <c r="AK295" t="s">
        <v>9807</v>
      </c>
      <c r="AL295" t="s">
        <v>9807</v>
      </c>
      <c r="AM295" t="s">
        <v>9923</v>
      </c>
    </row>
    <row r="296" spans="1:39">
      <c r="A296" t="s">
        <v>6367</v>
      </c>
      <c r="B296" t="s">
        <v>6166</v>
      </c>
      <c r="C296" t="s">
        <v>6168</v>
      </c>
      <c r="D296">
        <v>0.0631</v>
      </c>
      <c r="E296" t="s">
        <v>6169</v>
      </c>
      <c r="F296">
        <v>10.2</v>
      </c>
      <c r="K296" t="s">
        <v>6590</v>
      </c>
      <c r="L296" t="s">
        <v>6591</v>
      </c>
      <c r="M296" t="s">
        <v>8320</v>
      </c>
      <c r="N296">
        <v>9</v>
      </c>
      <c r="O296" t="s">
        <v>8471</v>
      </c>
      <c r="P296" t="s">
        <v>6725</v>
      </c>
      <c r="Q296">
        <v>3</v>
      </c>
      <c r="R296">
        <v>2</v>
      </c>
      <c r="S296">
        <v>8.07</v>
      </c>
      <c r="T296">
        <v>8.07</v>
      </c>
      <c r="U296">
        <v>606.78</v>
      </c>
      <c r="V296">
        <v>57.53</v>
      </c>
      <c r="W296">
        <v>8.68</v>
      </c>
      <c r="X296">
        <v>10.28</v>
      </c>
      <c r="Y296">
        <v>0</v>
      </c>
      <c r="Z296">
        <v>1</v>
      </c>
      <c r="AA296" t="s">
        <v>6921</v>
      </c>
      <c r="AB296">
        <v>2</v>
      </c>
      <c r="AC296">
        <v>14</v>
      </c>
      <c r="AD296">
        <v>2.5</v>
      </c>
      <c r="AE296" t="s">
        <v>6927</v>
      </c>
      <c r="AF296" t="s">
        <v>6952</v>
      </c>
      <c r="AH296" t="s">
        <v>6964</v>
      </c>
      <c r="AI296">
        <v>4</v>
      </c>
      <c r="AJ296">
        <v>0</v>
      </c>
      <c r="AK296" t="s">
        <v>9833</v>
      </c>
      <c r="AL296" t="s">
        <v>9833</v>
      </c>
      <c r="AM296" t="s">
        <v>9923</v>
      </c>
    </row>
    <row r="297" spans="1:39">
      <c r="A297" t="s">
        <v>7246</v>
      </c>
      <c r="B297" t="s">
        <v>6166</v>
      </c>
      <c r="C297" t="s">
        <v>6168</v>
      </c>
      <c r="D297">
        <v>0.09</v>
      </c>
      <c r="E297" t="s">
        <v>6169</v>
      </c>
      <c r="F297">
        <v>10.05</v>
      </c>
      <c r="K297" t="s">
        <v>6590</v>
      </c>
      <c r="L297" t="s">
        <v>6591</v>
      </c>
      <c r="M297" t="s">
        <v>8321</v>
      </c>
      <c r="N297">
        <v>9</v>
      </c>
      <c r="O297" t="s">
        <v>8472</v>
      </c>
      <c r="P297" t="s">
        <v>8823</v>
      </c>
      <c r="Q297">
        <v>6</v>
      </c>
      <c r="R297">
        <v>3</v>
      </c>
      <c r="S297">
        <v>7.04</v>
      </c>
      <c r="T297">
        <v>8.859999999999999</v>
      </c>
      <c r="U297">
        <v>573.8</v>
      </c>
      <c r="V297">
        <v>78.79000000000001</v>
      </c>
      <c r="W297">
        <v>9.1</v>
      </c>
      <c r="X297">
        <v>8.82</v>
      </c>
      <c r="Y297">
        <v>9.220000000000001</v>
      </c>
      <c r="Z297">
        <v>4</v>
      </c>
      <c r="AA297" t="s">
        <v>6921</v>
      </c>
      <c r="AB297">
        <v>2</v>
      </c>
      <c r="AC297">
        <v>18</v>
      </c>
      <c r="AD297">
        <v>1.556666666666666</v>
      </c>
      <c r="AF297" t="s">
        <v>6954</v>
      </c>
      <c r="AI297">
        <v>0</v>
      </c>
      <c r="AJ297">
        <v>0</v>
      </c>
      <c r="AK297" t="s">
        <v>9834</v>
      </c>
      <c r="AL297" t="s">
        <v>9834</v>
      </c>
      <c r="AM297" t="s">
        <v>9923</v>
      </c>
    </row>
    <row r="298" spans="1:39">
      <c r="A298" t="s">
        <v>7247</v>
      </c>
      <c r="B298" t="s">
        <v>6166</v>
      </c>
      <c r="C298" t="s">
        <v>6168</v>
      </c>
      <c r="D298">
        <v>0.138</v>
      </c>
      <c r="E298" t="s">
        <v>6169</v>
      </c>
      <c r="F298">
        <v>9.859999999999999</v>
      </c>
      <c r="K298" t="s">
        <v>6590</v>
      </c>
      <c r="L298" t="s">
        <v>6591</v>
      </c>
      <c r="M298" t="s">
        <v>8320</v>
      </c>
      <c r="N298">
        <v>9</v>
      </c>
      <c r="O298" t="s">
        <v>8471</v>
      </c>
      <c r="P298" t="s">
        <v>8824</v>
      </c>
      <c r="Q298">
        <v>2</v>
      </c>
      <c r="R298">
        <v>2</v>
      </c>
      <c r="S298">
        <v>1.62</v>
      </c>
      <c r="T298">
        <v>4.42</v>
      </c>
      <c r="U298">
        <v>442.48</v>
      </c>
      <c r="V298">
        <v>56.33</v>
      </c>
      <c r="W298">
        <v>5.63</v>
      </c>
      <c r="X298">
        <v>4.08</v>
      </c>
      <c r="Y298">
        <v>7.09</v>
      </c>
      <c r="Z298">
        <v>3</v>
      </c>
      <c r="AA298" t="s">
        <v>6921</v>
      </c>
      <c r="AB298">
        <v>1</v>
      </c>
      <c r="AC298">
        <v>5</v>
      </c>
      <c r="AD298">
        <v>4.200857142857142</v>
      </c>
      <c r="AF298" t="s">
        <v>6953</v>
      </c>
      <c r="AI298">
        <v>0</v>
      </c>
      <c r="AJ298">
        <v>0</v>
      </c>
      <c r="AK298" t="s">
        <v>9833</v>
      </c>
      <c r="AL298" t="s">
        <v>9833</v>
      </c>
      <c r="AM298" t="s">
        <v>9923</v>
      </c>
    </row>
    <row r="299" spans="1:39">
      <c r="A299" t="s">
        <v>6382</v>
      </c>
      <c r="B299" t="s">
        <v>6166</v>
      </c>
      <c r="C299" t="s">
        <v>6168</v>
      </c>
      <c r="D299">
        <v>0.1445</v>
      </c>
      <c r="E299" t="s">
        <v>6169</v>
      </c>
      <c r="F299">
        <v>9.84</v>
      </c>
      <c r="K299" t="s">
        <v>6590</v>
      </c>
      <c r="L299" t="s">
        <v>6591</v>
      </c>
      <c r="M299" t="s">
        <v>8322</v>
      </c>
      <c r="N299">
        <v>9</v>
      </c>
      <c r="O299" t="s">
        <v>8473</v>
      </c>
      <c r="P299" t="s">
        <v>6740</v>
      </c>
      <c r="Q299">
        <v>2</v>
      </c>
      <c r="R299">
        <v>2</v>
      </c>
      <c r="S299">
        <v>1.38</v>
      </c>
      <c r="T299">
        <v>4.19</v>
      </c>
      <c r="U299">
        <v>370.45</v>
      </c>
      <c r="V299">
        <v>57.53</v>
      </c>
      <c r="W299">
        <v>5.86</v>
      </c>
      <c r="X299">
        <v>4.55</v>
      </c>
      <c r="Y299">
        <v>0</v>
      </c>
      <c r="Z299">
        <v>3</v>
      </c>
      <c r="AA299" t="s">
        <v>6921</v>
      </c>
      <c r="AB299">
        <v>1</v>
      </c>
      <c r="AC299">
        <v>6</v>
      </c>
      <c r="AD299">
        <v>4.830357142857142</v>
      </c>
      <c r="AF299" t="s">
        <v>6953</v>
      </c>
      <c r="AI299">
        <v>0</v>
      </c>
      <c r="AJ299">
        <v>0</v>
      </c>
      <c r="AK299" t="s">
        <v>9833</v>
      </c>
      <c r="AL299" t="s">
        <v>9833</v>
      </c>
      <c r="AM299" t="s">
        <v>9923</v>
      </c>
    </row>
    <row r="300" spans="1:39">
      <c r="A300" t="s">
        <v>6382</v>
      </c>
      <c r="B300" t="s">
        <v>6166</v>
      </c>
      <c r="C300" t="s">
        <v>6168</v>
      </c>
      <c r="D300">
        <v>0.15</v>
      </c>
      <c r="E300" t="s">
        <v>6169</v>
      </c>
      <c r="F300">
        <v>9.82</v>
      </c>
      <c r="K300" t="s">
        <v>6590</v>
      </c>
      <c r="L300" t="s">
        <v>6591</v>
      </c>
      <c r="M300" t="s">
        <v>8323</v>
      </c>
      <c r="N300">
        <v>9</v>
      </c>
      <c r="O300" t="s">
        <v>8474</v>
      </c>
      <c r="P300" t="s">
        <v>6740</v>
      </c>
      <c r="Q300">
        <v>2</v>
      </c>
      <c r="R300">
        <v>2</v>
      </c>
      <c r="S300">
        <v>1.38</v>
      </c>
      <c r="T300">
        <v>4.19</v>
      </c>
      <c r="U300">
        <v>370.45</v>
      </c>
      <c r="V300">
        <v>57.53</v>
      </c>
      <c r="W300">
        <v>5.86</v>
      </c>
      <c r="X300">
        <v>4.55</v>
      </c>
      <c r="Y300">
        <v>0</v>
      </c>
      <c r="Z300">
        <v>3</v>
      </c>
      <c r="AA300" t="s">
        <v>6921</v>
      </c>
      <c r="AB300">
        <v>1</v>
      </c>
      <c r="AC300">
        <v>6</v>
      </c>
      <c r="AD300">
        <v>4.830357142857142</v>
      </c>
      <c r="AF300" t="s">
        <v>6953</v>
      </c>
      <c r="AI300">
        <v>0</v>
      </c>
      <c r="AJ300">
        <v>0</v>
      </c>
      <c r="AK300" t="s">
        <v>9835</v>
      </c>
      <c r="AL300" t="s">
        <v>9835</v>
      </c>
      <c r="AM300" t="s">
        <v>9923</v>
      </c>
    </row>
    <row r="301" spans="1:39">
      <c r="A301" t="s">
        <v>7248</v>
      </c>
      <c r="B301" t="s">
        <v>6166</v>
      </c>
      <c r="C301" t="s">
        <v>6168</v>
      </c>
      <c r="D301">
        <v>0.2</v>
      </c>
      <c r="E301" t="s">
        <v>6169</v>
      </c>
      <c r="F301">
        <v>9.699999999999999</v>
      </c>
      <c r="K301" t="s">
        <v>6590</v>
      </c>
      <c r="L301" t="s">
        <v>6591</v>
      </c>
      <c r="M301" t="s">
        <v>8324</v>
      </c>
      <c r="N301">
        <v>9</v>
      </c>
      <c r="O301" t="s">
        <v>8475</v>
      </c>
      <c r="P301" t="s">
        <v>8825</v>
      </c>
      <c r="Q301">
        <v>6</v>
      </c>
      <c r="R301">
        <v>2</v>
      </c>
      <c r="S301">
        <v>2.29</v>
      </c>
      <c r="T301">
        <v>4.39</v>
      </c>
      <c r="U301">
        <v>473.59</v>
      </c>
      <c r="V301">
        <v>70</v>
      </c>
      <c r="W301">
        <v>6.07</v>
      </c>
      <c r="X301">
        <v>8.82</v>
      </c>
      <c r="Y301">
        <v>9.539999999999999</v>
      </c>
      <c r="Z301">
        <v>4</v>
      </c>
      <c r="AA301" t="s">
        <v>6921</v>
      </c>
      <c r="AB301">
        <v>1</v>
      </c>
      <c r="AC301">
        <v>7</v>
      </c>
      <c r="AD301">
        <v>3.078642857142858</v>
      </c>
      <c r="AF301" t="s">
        <v>6954</v>
      </c>
      <c r="AI301">
        <v>0</v>
      </c>
      <c r="AJ301">
        <v>0</v>
      </c>
      <c r="AK301" t="s">
        <v>9836</v>
      </c>
      <c r="AL301" t="s">
        <v>9836</v>
      </c>
      <c r="AM301" t="s">
        <v>9923</v>
      </c>
    </row>
    <row r="302" spans="1:39">
      <c r="A302" t="s">
        <v>7249</v>
      </c>
      <c r="B302" t="s">
        <v>6166</v>
      </c>
      <c r="C302" t="s">
        <v>6168</v>
      </c>
      <c r="D302">
        <v>0.2</v>
      </c>
      <c r="E302" t="s">
        <v>6169</v>
      </c>
      <c r="F302">
        <v>9.699999999999999</v>
      </c>
      <c r="K302" t="s">
        <v>6590</v>
      </c>
      <c r="L302" t="s">
        <v>6591</v>
      </c>
      <c r="M302" t="s">
        <v>8325</v>
      </c>
      <c r="N302">
        <v>9</v>
      </c>
      <c r="O302" t="s">
        <v>8476</v>
      </c>
      <c r="P302" t="s">
        <v>8826</v>
      </c>
      <c r="Q302">
        <v>6</v>
      </c>
      <c r="R302">
        <v>2</v>
      </c>
      <c r="S302">
        <v>2.29</v>
      </c>
      <c r="T302">
        <v>4.39</v>
      </c>
      <c r="U302">
        <v>473.59</v>
      </c>
      <c r="V302">
        <v>70</v>
      </c>
      <c r="W302">
        <v>6.07</v>
      </c>
      <c r="X302">
        <v>8.82</v>
      </c>
      <c r="Y302">
        <v>9.539999999999999</v>
      </c>
      <c r="Z302">
        <v>4</v>
      </c>
      <c r="AA302" t="s">
        <v>6921</v>
      </c>
      <c r="AB302">
        <v>1</v>
      </c>
      <c r="AC302">
        <v>7</v>
      </c>
      <c r="AD302">
        <v>3.078642857142858</v>
      </c>
      <c r="AF302" t="s">
        <v>6954</v>
      </c>
      <c r="AI302">
        <v>0</v>
      </c>
      <c r="AJ302">
        <v>0</v>
      </c>
      <c r="AK302" t="s">
        <v>9837</v>
      </c>
      <c r="AL302" t="s">
        <v>9837</v>
      </c>
      <c r="AM302" t="s">
        <v>9923</v>
      </c>
    </row>
    <row r="303" spans="1:39">
      <c r="A303" t="s">
        <v>7247</v>
      </c>
      <c r="B303" t="s">
        <v>6166</v>
      </c>
      <c r="C303" t="s">
        <v>6168</v>
      </c>
      <c r="D303">
        <v>0.2089</v>
      </c>
      <c r="E303" t="s">
        <v>6169</v>
      </c>
      <c r="F303">
        <v>9.68</v>
      </c>
      <c r="K303" t="s">
        <v>6590</v>
      </c>
      <c r="L303" t="s">
        <v>6591</v>
      </c>
      <c r="M303" t="s">
        <v>8326</v>
      </c>
      <c r="N303">
        <v>9</v>
      </c>
      <c r="O303" t="s">
        <v>8477</v>
      </c>
      <c r="P303" t="s">
        <v>8824</v>
      </c>
      <c r="Q303">
        <v>2</v>
      </c>
      <c r="R303">
        <v>2</v>
      </c>
      <c r="S303">
        <v>1.62</v>
      </c>
      <c r="T303">
        <v>4.42</v>
      </c>
      <c r="U303">
        <v>442.48</v>
      </c>
      <c r="V303">
        <v>56.33</v>
      </c>
      <c r="W303">
        <v>5.63</v>
      </c>
      <c r="X303">
        <v>4.08</v>
      </c>
      <c r="Y303">
        <v>7.09</v>
      </c>
      <c r="Z303">
        <v>3</v>
      </c>
      <c r="AA303" t="s">
        <v>6921</v>
      </c>
      <c r="AB303">
        <v>1</v>
      </c>
      <c r="AC303">
        <v>5</v>
      </c>
      <c r="AD303">
        <v>4.200857142857142</v>
      </c>
      <c r="AF303" t="s">
        <v>6953</v>
      </c>
      <c r="AI303">
        <v>0</v>
      </c>
      <c r="AJ303">
        <v>0</v>
      </c>
      <c r="AK303" t="s">
        <v>9833</v>
      </c>
      <c r="AL303" t="s">
        <v>9833</v>
      </c>
      <c r="AM303" t="s">
        <v>9923</v>
      </c>
    </row>
    <row r="304" spans="1:39">
      <c r="A304" t="s">
        <v>7250</v>
      </c>
      <c r="B304" t="s">
        <v>6166</v>
      </c>
      <c r="C304" t="s">
        <v>6168</v>
      </c>
      <c r="D304">
        <v>0.22</v>
      </c>
      <c r="E304" t="s">
        <v>6169</v>
      </c>
      <c r="F304">
        <v>9.66</v>
      </c>
      <c r="K304" t="s">
        <v>6590</v>
      </c>
      <c r="L304" t="s">
        <v>6591</v>
      </c>
      <c r="M304" t="s">
        <v>8327</v>
      </c>
      <c r="N304">
        <v>9</v>
      </c>
      <c r="O304" t="s">
        <v>8478</v>
      </c>
      <c r="P304" t="s">
        <v>8827</v>
      </c>
      <c r="Q304">
        <v>6</v>
      </c>
      <c r="R304">
        <v>2</v>
      </c>
      <c r="S304">
        <v>6.06</v>
      </c>
      <c r="T304">
        <v>6.08</v>
      </c>
      <c r="U304">
        <v>541.0700000000001</v>
      </c>
      <c r="V304">
        <v>64.01000000000001</v>
      </c>
      <c r="W304">
        <v>7.19</v>
      </c>
      <c r="X304">
        <v>8.93</v>
      </c>
      <c r="Y304">
        <v>4.72</v>
      </c>
      <c r="Z304">
        <v>5</v>
      </c>
      <c r="AA304" t="s">
        <v>6921</v>
      </c>
      <c r="AB304">
        <v>2</v>
      </c>
      <c r="AC304">
        <v>5</v>
      </c>
      <c r="AD304">
        <v>2.5</v>
      </c>
      <c r="AF304" t="s">
        <v>6952</v>
      </c>
      <c r="AI304">
        <v>0</v>
      </c>
      <c r="AJ304">
        <v>0</v>
      </c>
      <c r="AK304" t="s">
        <v>9838</v>
      </c>
      <c r="AL304" t="s">
        <v>9838</v>
      </c>
      <c r="AM304" t="s">
        <v>9923</v>
      </c>
    </row>
    <row r="305" spans="1:39">
      <c r="A305" t="s">
        <v>7251</v>
      </c>
      <c r="B305" t="s">
        <v>6166</v>
      </c>
      <c r="C305" t="s">
        <v>6168</v>
      </c>
      <c r="D305">
        <v>0.22</v>
      </c>
      <c r="E305" t="s">
        <v>6169</v>
      </c>
      <c r="F305">
        <v>9.66</v>
      </c>
      <c r="K305" t="s">
        <v>6590</v>
      </c>
      <c r="M305" t="s">
        <v>8328</v>
      </c>
      <c r="N305">
        <v>8</v>
      </c>
      <c r="O305" t="s">
        <v>8479</v>
      </c>
      <c r="P305" t="s">
        <v>8828</v>
      </c>
      <c r="Q305">
        <v>6</v>
      </c>
      <c r="R305">
        <v>2</v>
      </c>
      <c r="S305">
        <v>5.18</v>
      </c>
      <c r="T305">
        <v>5.21</v>
      </c>
      <c r="U305">
        <v>569.08</v>
      </c>
      <c r="V305">
        <v>81.08</v>
      </c>
      <c r="W305">
        <v>6.83</v>
      </c>
      <c r="X305">
        <v>8.93</v>
      </c>
      <c r="Y305">
        <v>1.87</v>
      </c>
      <c r="Z305">
        <v>5</v>
      </c>
      <c r="AA305" t="s">
        <v>6921</v>
      </c>
      <c r="AB305">
        <v>2</v>
      </c>
      <c r="AC305">
        <v>5</v>
      </c>
      <c r="AD305">
        <v>2.5</v>
      </c>
      <c r="AF305" t="s">
        <v>6952</v>
      </c>
      <c r="AI305">
        <v>0</v>
      </c>
      <c r="AJ305">
        <v>0</v>
      </c>
      <c r="AK305" t="s">
        <v>9837</v>
      </c>
      <c r="AL305" t="s">
        <v>9837</v>
      </c>
      <c r="AM305" t="s">
        <v>9923</v>
      </c>
    </row>
    <row r="306" spans="1:39">
      <c r="A306" t="s">
        <v>7252</v>
      </c>
      <c r="B306" t="s">
        <v>6166</v>
      </c>
      <c r="C306" t="s">
        <v>6168</v>
      </c>
      <c r="D306">
        <v>0.25</v>
      </c>
      <c r="E306" t="s">
        <v>6169</v>
      </c>
      <c r="F306">
        <v>9.6</v>
      </c>
      <c r="K306" t="s">
        <v>6590</v>
      </c>
      <c r="L306" t="s">
        <v>6591</v>
      </c>
      <c r="M306" t="s">
        <v>8329</v>
      </c>
      <c r="N306">
        <v>9</v>
      </c>
      <c r="O306" t="s">
        <v>8480</v>
      </c>
      <c r="P306" t="s">
        <v>8829</v>
      </c>
      <c r="Q306">
        <v>3</v>
      </c>
      <c r="R306">
        <v>2</v>
      </c>
      <c r="S306">
        <v>-0.28</v>
      </c>
      <c r="T306">
        <v>2.74</v>
      </c>
      <c r="U306">
        <v>419.44</v>
      </c>
      <c r="V306">
        <v>60.77</v>
      </c>
      <c r="W306">
        <v>4.85</v>
      </c>
      <c r="X306">
        <v>4.06</v>
      </c>
      <c r="Y306">
        <v>6.46</v>
      </c>
      <c r="Z306">
        <v>2</v>
      </c>
      <c r="AA306" t="s">
        <v>6921</v>
      </c>
      <c r="AB306">
        <v>0</v>
      </c>
      <c r="AC306">
        <v>5</v>
      </c>
      <c r="AD306">
        <v>5.075428571428572</v>
      </c>
      <c r="AF306" t="s">
        <v>6953</v>
      </c>
      <c r="AI306">
        <v>0</v>
      </c>
      <c r="AJ306">
        <v>0</v>
      </c>
      <c r="AK306" t="s">
        <v>9839</v>
      </c>
      <c r="AL306" t="s">
        <v>9839</v>
      </c>
      <c r="AM306" t="s">
        <v>9923</v>
      </c>
    </row>
    <row r="307" spans="1:39">
      <c r="A307" t="s">
        <v>7253</v>
      </c>
      <c r="B307" t="s">
        <v>6166</v>
      </c>
      <c r="C307" t="s">
        <v>6168</v>
      </c>
      <c r="D307">
        <v>0.27</v>
      </c>
      <c r="E307" t="s">
        <v>6169</v>
      </c>
      <c r="F307">
        <v>9.57</v>
      </c>
      <c r="K307" t="s">
        <v>6590</v>
      </c>
      <c r="L307" t="s">
        <v>6591</v>
      </c>
      <c r="M307" t="s">
        <v>8327</v>
      </c>
      <c r="N307">
        <v>9</v>
      </c>
      <c r="O307" t="s">
        <v>8478</v>
      </c>
      <c r="P307" t="s">
        <v>8830</v>
      </c>
      <c r="Q307">
        <v>6</v>
      </c>
      <c r="R307">
        <v>2</v>
      </c>
      <c r="S307">
        <v>4.78</v>
      </c>
      <c r="T307">
        <v>4.8</v>
      </c>
      <c r="U307">
        <v>548.66</v>
      </c>
      <c r="V307">
        <v>81.08</v>
      </c>
      <c r="W307">
        <v>6.48</v>
      </c>
      <c r="X307">
        <v>8.93</v>
      </c>
      <c r="Y307">
        <v>1.98</v>
      </c>
      <c r="Z307">
        <v>5</v>
      </c>
      <c r="AA307" t="s">
        <v>6921</v>
      </c>
      <c r="AB307">
        <v>2</v>
      </c>
      <c r="AC307">
        <v>5</v>
      </c>
      <c r="AD307">
        <v>2.6</v>
      </c>
      <c r="AF307" t="s">
        <v>6952</v>
      </c>
      <c r="AI307">
        <v>0</v>
      </c>
      <c r="AJ307">
        <v>0</v>
      </c>
      <c r="AK307" t="s">
        <v>9838</v>
      </c>
      <c r="AL307" t="s">
        <v>9838</v>
      </c>
      <c r="AM307" t="s">
        <v>9923</v>
      </c>
    </row>
    <row r="308" spans="1:39">
      <c r="A308" t="s">
        <v>7253</v>
      </c>
      <c r="B308" t="s">
        <v>6166</v>
      </c>
      <c r="C308" t="s">
        <v>6168</v>
      </c>
      <c r="D308">
        <v>0.27</v>
      </c>
      <c r="E308" t="s">
        <v>6169</v>
      </c>
      <c r="F308">
        <v>9.57</v>
      </c>
      <c r="K308" t="s">
        <v>6590</v>
      </c>
      <c r="M308" t="s">
        <v>8328</v>
      </c>
      <c r="N308">
        <v>8</v>
      </c>
      <c r="O308" t="s">
        <v>8479</v>
      </c>
      <c r="P308" t="s">
        <v>8830</v>
      </c>
      <c r="Q308">
        <v>6</v>
      </c>
      <c r="R308">
        <v>2</v>
      </c>
      <c r="S308">
        <v>4.78</v>
      </c>
      <c r="T308">
        <v>4.8</v>
      </c>
      <c r="U308">
        <v>548.66</v>
      </c>
      <c r="V308">
        <v>81.08</v>
      </c>
      <c r="W308">
        <v>6.48</v>
      </c>
      <c r="X308">
        <v>8.93</v>
      </c>
      <c r="Y308">
        <v>1.98</v>
      </c>
      <c r="Z308">
        <v>5</v>
      </c>
      <c r="AA308" t="s">
        <v>6921</v>
      </c>
      <c r="AB308">
        <v>2</v>
      </c>
      <c r="AC308">
        <v>5</v>
      </c>
      <c r="AD308">
        <v>2.6</v>
      </c>
      <c r="AF308" t="s">
        <v>6952</v>
      </c>
      <c r="AI308">
        <v>0</v>
      </c>
      <c r="AJ308">
        <v>0</v>
      </c>
      <c r="AK308" t="s">
        <v>9837</v>
      </c>
      <c r="AL308" t="s">
        <v>9837</v>
      </c>
      <c r="AM308" t="s">
        <v>9923</v>
      </c>
    </row>
    <row r="309" spans="1:39">
      <c r="A309" t="s">
        <v>7254</v>
      </c>
      <c r="B309" t="s">
        <v>6166</v>
      </c>
      <c r="C309" t="s">
        <v>6168</v>
      </c>
      <c r="D309">
        <v>0.28</v>
      </c>
      <c r="E309" t="s">
        <v>6169</v>
      </c>
      <c r="F309">
        <v>9.550000000000001</v>
      </c>
      <c r="K309" t="s">
        <v>6590</v>
      </c>
      <c r="L309" t="s">
        <v>6591</v>
      </c>
      <c r="M309" t="s">
        <v>8327</v>
      </c>
      <c r="N309">
        <v>9</v>
      </c>
      <c r="O309" t="s">
        <v>8478</v>
      </c>
      <c r="P309" t="s">
        <v>8831</v>
      </c>
      <c r="Q309">
        <v>6</v>
      </c>
      <c r="R309">
        <v>2</v>
      </c>
      <c r="S309">
        <v>3.46</v>
      </c>
      <c r="T309">
        <v>3.95</v>
      </c>
      <c r="U309">
        <v>472.61</v>
      </c>
      <c r="V309">
        <v>64.01000000000001</v>
      </c>
      <c r="W309">
        <v>5.74</v>
      </c>
      <c r="X309">
        <v>8.93</v>
      </c>
      <c r="Y309">
        <v>8.19</v>
      </c>
      <c r="Z309">
        <v>4</v>
      </c>
      <c r="AA309" t="s">
        <v>6921</v>
      </c>
      <c r="AB309">
        <v>1</v>
      </c>
      <c r="AC309">
        <v>5</v>
      </c>
      <c r="AD309">
        <v>3.395642857142857</v>
      </c>
      <c r="AF309" t="s">
        <v>6952</v>
      </c>
      <c r="AI309">
        <v>0</v>
      </c>
      <c r="AJ309">
        <v>0</v>
      </c>
      <c r="AK309" t="s">
        <v>9838</v>
      </c>
      <c r="AL309" t="s">
        <v>9838</v>
      </c>
      <c r="AM309" t="s">
        <v>9923</v>
      </c>
    </row>
    <row r="310" spans="1:39">
      <c r="A310" t="s">
        <v>7254</v>
      </c>
      <c r="B310" t="s">
        <v>6166</v>
      </c>
      <c r="C310" t="s">
        <v>6168</v>
      </c>
      <c r="D310">
        <v>0.28</v>
      </c>
      <c r="E310" t="s">
        <v>6169</v>
      </c>
      <c r="F310">
        <v>9.550000000000001</v>
      </c>
      <c r="K310" t="s">
        <v>6590</v>
      </c>
      <c r="M310" t="s">
        <v>8328</v>
      </c>
      <c r="N310">
        <v>8</v>
      </c>
      <c r="O310" t="s">
        <v>8479</v>
      </c>
      <c r="P310" t="s">
        <v>8831</v>
      </c>
      <c r="Q310">
        <v>6</v>
      </c>
      <c r="R310">
        <v>2</v>
      </c>
      <c r="S310">
        <v>3.46</v>
      </c>
      <c r="T310">
        <v>3.95</v>
      </c>
      <c r="U310">
        <v>472.61</v>
      </c>
      <c r="V310">
        <v>64.01000000000001</v>
      </c>
      <c r="W310">
        <v>5.74</v>
      </c>
      <c r="X310">
        <v>8.93</v>
      </c>
      <c r="Y310">
        <v>8.19</v>
      </c>
      <c r="Z310">
        <v>4</v>
      </c>
      <c r="AA310" t="s">
        <v>6921</v>
      </c>
      <c r="AB310">
        <v>1</v>
      </c>
      <c r="AC310">
        <v>5</v>
      </c>
      <c r="AD310">
        <v>3.395642857142857</v>
      </c>
      <c r="AF310" t="s">
        <v>6952</v>
      </c>
      <c r="AI310">
        <v>0</v>
      </c>
      <c r="AJ310">
        <v>0</v>
      </c>
      <c r="AK310" t="s">
        <v>9837</v>
      </c>
      <c r="AL310" t="s">
        <v>9837</v>
      </c>
      <c r="AM310" t="s">
        <v>9923</v>
      </c>
    </row>
    <row r="311" spans="1:39">
      <c r="A311" t="s">
        <v>7255</v>
      </c>
      <c r="B311" t="s">
        <v>6166</v>
      </c>
      <c r="C311" t="s">
        <v>6168</v>
      </c>
      <c r="D311">
        <v>0.3</v>
      </c>
      <c r="E311" t="s">
        <v>6169</v>
      </c>
      <c r="F311">
        <v>9.52</v>
      </c>
      <c r="K311" t="s">
        <v>6590</v>
      </c>
      <c r="L311" t="s">
        <v>6591</v>
      </c>
      <c r="M311" t="s">
        <v>8327</v>
      </c>
      <c r="N311">
        <v>9</v>
      </c>
      <c r="O311" t="s">
        <v>8481</v>
      </c>
      <c r="P311" t="s">
        <v>8832</v>
      </c>
      <c r="Q311">
        <v>5</v>
      </c>
      <c r="R311">
        <v>2</v>
      </c>
      <c r="S311">
        <v>4.17</v>
      </c>
      <c r="T311">
        <v>5.59</v>
      </c>
      <c r="U311">
        <v>491.6</v>
      </c>
      <c r="V311">
        <v>62.16</v>
      </c>
      <c r="W311">
        <v>6.51</v>
      </c>
      <c r="X311">
        <v>9.25</v>
      </c>
      <c r="Y311">
        <v>8.81</v>
      </c>
      <c r="Z311">
        <v>3</v>
      </c>
      <c r="AA311" t="s">
        <v>6921</v>
      </c>
      <c r="AB311">
        <v>1</v>
      </c>
      <c r="AC311">
        <v>6</v>
      </c>
      <c r="AD311">
        <v>2.154999999999999</v>
      </c>
      <c r="AF311" t="s">
        <v>6954</v>
      </c>
      <c r="AI311">
        <v>0</v>
      </c>
      <c r="AJ311">
        <v>0</v>
      </c>
      <c r="AK311" t="s">
        <v>9840</v>
      </c>
      <c r="AL311" t="s">
        <v>9840</v>
      </c>
      <c r="AM311" t="s">
        <v>9923</v>
      </c>
    </row>
    <row r="312" spans="1:39">
      <c r="A312" t="s">
        <v>7256</v>
      </c>
      <c r="B312" t="s">
        <v>6166</v>
      </c>
      <c r="C312" t="s">
        <v>6168</v>
      </c>
      <c r="D312">
        <v>0.3</v>
      </c>
      <c r="E312" t="s">
        <v>6169</v>
      </c>
      <c r="F312">
        <v>9.52</v>
      </c>
      <c r="K312" t="s">
        <v>6590</v>
      </c>
      <c r="L312" t="s">
        <v>6591</v>
      </c>
      <c r="M312" t="s">
        <v>8330</v>
      </c>
      <c r="N312">
        <v>9</v>
      </c>
      <c r="O312" t="s">
        <v>8482</v>
      </c>
      <c r="P312" t="s">
        <v>8833</v>
      </c>
      <c r="Q312">
        <v>6</v>
      </c>
      <c r="R312">
        <v>2</v>
      </c>
      <c r="S312">
        <v>4.68</v>
      </c>
      <c r="T312">
        <v>6.79</v>
      </c>
      <c r="U312">
        <v>491.65</v>
      </c>
      <c r="V312">
        <v>62.16</v>
      </c>
      <c r="W312">
        <v>6.42</v>
      </c>
      <c r="X312">
        <v>9.720000000000001</v>
      </c>
      <c r="Y312">
        <v>9.539999999999999</v>
      </c>
      <c r="Z312">
        <v>3</v>
      </c>
      <c r="AA312" t="s">
        <v>6921</v>
      </c>
      <c r="AB312">
        <v>1</v>
      </c>
      <c r="AC312">
        <v>7</v>
      </c>
      <c r="AD312">
        <v>1.789642857142858</v>
      </c>
      <c r="AF312" t="s">
        <v>6954</v>
      </c>
      <c r="AI312">
        <v>0</v>
      </c>
      <c r="AJ312">
        <v>0</v>
      </c>
      <c r="AK312" t="s">
        <v>9841</v>
      </c>
      <c r="AL312" t="s">
        <v>9841</v>
      </c>
      <c r="AM312" t="s">
        <v>9923</v>
      </c>
    </row>
    <row r="313" spans="1:39">
      <c r="A313" t="s">
        <v>7257</v>
      </c>
      <c r="B313" t="s">
        <v>6166</v>
      </c>
      <c r="C313" t="s">
        <v>6168</v>
      </c>
      <c r="D313">
        <v>0.3</v>
      </c>
      <c r="E313" t="s">
        <v>6169</v>
      </c>
      <c r="F313">
        <v>9.52</v>
      </c>
      <c r="K313" t="s">
        <v>6590</v>
      </c>
      <c r="L313" t="s">
        <v>6591</v>
      </c>
      <c r="M313" t="s">
        <v>8331</v>
      </c>
      <c r="N313">
        <v>9</v>
      </c>
      <c r="O313" t="s">
        <v>8483</v>
      </c>
      <c r="P313" t="s">
        <v>8834</v>
      </c>
      <c r="Q313">
        <v>6</v>
      </c>
      <c r="R313">
        <v>2</v>
      </c>
      <c r="S313">
        <v>4.54</v>
      </c>
      <c r="T313">
        <v>6.52</v>
      </c>
      <c r="U313">
        <v>489.64</v>
      </c>
      <c r="V313">
        <v>62.16</v>
      </c>
      <c r="W313">
        <v>6.18</v>
      </c>
      <c r="X313">
        <v>9.720000000000001</v>
      </c>
      <c r="Y313">
        <v>9.41</v>
      </c>
      <c r="Z313">
        <v>3</v>
      </c>
      <c r="AA313" t="s">
        <v>6921</v>
      </c>
      <c r="AB313">
        <v>1</v>
      </c>
      <c r="AC313">
        <v>6</v>
      </c>
      <c r="AD313">
        <v>1.869</v>
      </c>
      <c r="AF313" t="s">
        <v>6954</v>
      </c>
      <c r="AI313">
        <v>0</v>
      </c>
      <c r="AJ313">
        <v>0</v>
      </c>
      <c r="AK313" t="s">
        <v>9842</v>
      </c>
      <c r="AL313" t="s">
        <v>9842</v>
      </c>
      <c r="AM313" t="s">
        <v>9923</v>
      </c>
    </row>
    <row r="314" spans="1:39">
      <c r="A314" t="s">
        <v>6346</v>
      </c>
      <c r="B314" t="s">
        <v>6166</v>
      </c>
      <c r="C314" t="s">
        <v>6168</v>
      </c>
      <c r="D314">
        <v>0.309</v>
      </c>
      <c r="E314" t="s">
        <v>6169</v>
      </c>
      <c r="F314">
        <v>9.51</v>
      </c>
      <c r="K314" t="s">
        <v>6590</v>
      </c>
      <c r="L314" t="s">
        <v>6591</v>
      </c>
      <c r="M314" t="s">
        <v>8322</v>
      </c>
      <c r="N314">
        <v>9</v>
      </c>
      <c r="O314" t="s">
        <v>8473</v>
      </c>
      <c r="P314" t="s">
        <v>6706</v>
      </c>
      <c r="Q314">
        <v>3</v>
      </c>
      <c r="R314">
        <v>1</v>
      </c>
      <c r="S314">
        <v>3.65</v>
      </c>
      <c r="T314">
        <v>4.93</v>
      </c>
      <c r="U314">
        <v>387.52</v>
      </c>
      <c r="V314">
        <v>32.7</v>
      </c>
      <c r="W314">
        <v>5.7</v>
      </c>
      <c r="X314">
        <v>9.380000000000001</v>
      </c>
      <c r="Y314">
        <v>8.66</v>
      </c>
      <c r="Z314">
        <v>3</v>
      </c>
      <c r="AA314" t="s">
        <v>6921</v>
      </c>
      <c r="AB314">
        <v>1</v>
      </c>
      <c r="AC314">
        <v>8</v>
      </c>
      <c r="AD314">
        <v>3.151761904761905</v>
      </c>
      <c r="AF314" t="s">
        <v>6954</v>
      </c>
      <c r="AI314">
        <v>0</v>
      </c>
      <c r="AJ314">
        <v>0</v>
      </c>
      <c r="AK314" t="s">
        <v>9833</v>
      </c>
      <c r="AL314" t="s">
        <v>9833</v>
      </c>
      <c r="AM314" t="s">
        <v>9923</v>
      </c>
    </row>
    <row r="315" spans="1:39">
      <c r="A315" t="s">
        <v>6342</v>
      </c>
      <c r="B315" t="s">
        <v>6166</v>
      </c>
      <c r="C315" t="s">
        <v>6168</v>
      </c>
      <c r="D315">
        <v>0.33</v>
      </c>
      <c r="E315" t="s">
        <v>6169</v>
      </c>
      <c r="F315">
        <v>9.48</v>
      </c>
      <c r="K315" t="s">
        <v>6590</v>
      </c>
      <c r="M315" t="s">
        <v>8332</v>
      </c>
      <c r="N315">
        <v>8</v>
      </c>
      <c r="O315" t="s">
        <v>8484</v>
      </c>
      <c r="P315" t="s">
        <v>6702</v>
      </c>
      <c r="Q315">
        <v>2</v>
      </c>
      <c r="R315">
        <v>2</v>
      </c>
      <c r="S315">
        <v>5.33</v>
      </c>
      <c r="T315">
        <v>5.33</v>
      </c>
      <c r="U315">
        <v>268.36</v>
      </c>
      <c r="V315">
        <v>40.46</v>
      </c>
      <c r="W315">
        <v>4.83</v>
      </c>
      <c r="X315">
        <v>10.19</v>
      </c>
      <c r="Y315">
        <v>0</v>
      </c>
      <c r="Z315">
        <v>2</v>
      </c>
      <c r="AA315" t="s">
        <v>6921</v>
      </c>
      <c r="AB315">
        <v>0</v>
      </c>
      <c r="AC315">
        <v>4</v>
      </c>
      <c r="AD315">
        <v>3.5</v>
      </c>
      <c r="AE315" t="s">
        <v>6925</v>
      </c>
      <c r="AF315" t="s">
        <v>6952</v>
      </c>
      <c r="AG315" t="s">
        <v>6956</v>
      </c>
      <c r="AH315" t="s">
        <v>6962</v>
      </c>
      <c r="AI315">
        <v>4</v>
      </c>
      <c r="AJ315">
        <v>1</v>
      </c>
      <c r="AK315" t="s">
        <v>6982</v>
      </c>
      <c r="AL315" t="s">
        <v>6982</v>
      </c>
      <c r="AM315" t="s">
        <v>9923</v>
      </c>
    </row>
    <row r="316" spans="1:39">
      <c r="A316" t="s">
        <v>7258</v>
      </c>
      <c r="B316" t="s">
        <v>6166</v>
      </c>
      <c r="C316" t="s">
        <v>6168</v>
      </c>
      <c r="D316">
        <v>0.37</v>
      </c>
      <c r="E316" t="s">
        <v>6169</v>
      </c>
      <c r="F316">
        <v>9.43</v>
      </c>
      <c r="K316" t="s">
        <v>6590</v>
      </c>
      <c r="L316" t="s">
        <v>6591</v>
      </c>
      <c r="M316" t="s">
        <v>8329</v>
      </c>
      <c r="N316">
        <v>9</v>
      </c>
      <c r="O316" t="s">
        <v>8480</v>
      </c>
      <c r="P316" t="s">
        <v>8835</v>
      </c>
      <c r="Q316">
        <v>3</v>
      </c>
      <c r="R316">
        <v>2</v>
      </c>
      <c r="S316">
        <v>-0.54</v>
      </c>
      <c r="T316">
        <v>2.45</v>
      </c>
      <c r="U316">
        <v>419.44</v>
      </c>
      <c r="V316">
        <v>60.77</v>
      </c>
      <c r="W316">
        <v>4.71</v>
      </c>
      <c r="X316">
        <v>4.06</v>
      </c>
      <c r="Y316">
        <v>6.57</v>
      </c>
      <c r="Z316">
        <v>2</v>
      </c>
      <c r="AA316" t="s">
        <v>6921</v>
      </c>
      <c r="AB316">
        <v>0</v>
      </c>
      <c r="AC316">
        <v>6</v>
      </c>
      <c r="AD316">
        <v>5.075428571428572</v>
      </c>
      <c r="AF316" t="s">
        <v>6953</v>
      </c>
      <c r="AI316">
        <v>0</v>
      </c>
      <c r="AJ316">
        <v>0</v>
      </c>
      <c r="AK316" t="s">
        <v>9839</v>
      </c>
      <c r="AL316" t="s">
        <v>9839</v>
      </c>
      <c r="AM316" t="s">
        <v>9923</v>
      </c>
    </row>
    <row r="317" spans="1:39">
      <c r="A317" t="s">
        <v>7259</v>
      </c>
      <c r="B317" t="s">
        <v>6166</v>
      </c>
      <c r="C317" t="s">
        <v>6168</v>
      </c>
      <c r="D317">
        <v>0.4</v>
      </c>
      <c r="E317" t="s">
        <v>6169</v>
      </c>
      <c r="F317">
        <v>9.4</v>
      </c>
      <c r="K317" t="s">
        <v>6590</v>
      </c>
      <c r="L317" t="s">
        <v>6591</v>
      </c>
      <c r="M317" t="s">
        <v>8330</v>
      </c>
      <c r="N317">
        <v>9</v>
      </c>
      <c r="O317" t="s">
        <v>8482</v>
      </c>
      <c r="P317" t="s">
        <v>8836</v>
      </c>
      <c r="Q317">
        <v>6</v>
      </c>
      <c r="R317">
        <v>2</v>
      </c>
      <c r="S317">
        <v>4.24</v>
      </c>
      <c r="T317">
        <v>6.46</v>
      </c>
      <c r="U317">
        <v>477.63</v>
      </c>
      <c r="V317">
        <v>62.16</v>
      </c>
      <c r="W317">
        <v>6.03</v>
      </c>
      <c r="X317">
        <v>9.720000000000001</v>
      </c>
      <c r="Y317">
        <v>9.67</v>
      </c>
      <c r="Z317">
        <v>3</v>
      </c>
      <c r="AA317" t="s">
        <v>6921</v>
      </c>
      <c r="AB317">
        <v>1</v>
      </c>
      <c r="AC317">
        <v>6</v>
      </c>
      <c r="AD317">
        <v>1.824785714285714</v>
      </c>
      <c r="AF317" t="s">
        <v>6954</v>
      </c>
      <c r="AI317">
        <v>0</v>
      </c>
      <c r="AJ317">
        <v>0</v>
      </c>
      <c r="AK317" t="s">
        <v>9841</v>
      </c>
      <c r="AL317" t="s">
        <v>9841</v>
      </c>
      <c r="AM317" t="s">
        <v>9923</v>
      </c>
    </row>
    <row r="318" spans="1:39">
      <c r="A318" t="s">
        <v>7259</v>
      </c>
      <c r="B318" t="s">
        <v>6166</v>
      </c>
      <c r="C318" t="s">
        <v>6168</v>
      </c>
      <c r="D318">
        <v>0.4</v>
      </c>
      <c r="E318" t="s">
        <v>6169</v>
      </c>
      <c r="F318">
        <v>9.4</v>
      </c>
      <c r="K318" t="s">
        <v>6590</v>
      </c>
      <c r="M318" t="s">
        <v>8333</v>
      </c>
      <c r="N318">
        <v>8</v>
      </c>
      <c r="O318" t="s">
        <v>8485</v>
      </c>
      <c r="P318" t="s">
        <v>8836</v>
      </c>
      <c r="Q318">
        <v>6</v>
      </c>
      <c r="R318">
        <v>2</v>
      </c>
      <c r="S318">
        <v>4.24</v>
      </c>
      <c r="T318">
        <v>6.46</v>
      </c>
      <c r="U318">
        <v>477.63</v>
      </c>
      <c r="V318">
        <v>62.16</v>
      </c>
      <c r="W318">
        <v>6.03</v>
      </c>
      <c r="X318">
        <v>9.720000000000001</v>
      </c>
      <c r="Y318">
        <v>9.67</v>
      </c>
      <c r="Z318">
        <v>3</v>
      </c>
      <c r="AA318" t="s">
        <v>6921</v>
      </c>
      <c r="AB318">
        <v>1</v>
      </c>
      <c r="AC318">
        <v>6</v>
      </c>
      <c r="AD318">
        <v>1.824785714285714</v>
      </c>
      <c r="AF318" t="s">
        <v>6954</v>
      </c>
      <c r="AI318">
        <v>0</v>
      </c>
      <c r="AJ318">
        <v>0</v>
      </c>
      <c r="AK318" t="s">
        <v>9843</v>
      </c>
      <c r="AL318" t="s">
        <v>9843</v>
      </c>
      <c r="AM318" t="s">
        <v>9923</v>
      </c>
    </row>
    <row r="319" spans="1:39">
      <c r="A319" t="s">
        <v>7260</v>
      </c>
      <c r="B319" t="s">
        <v>6166</v>
      </c>
      <c r="C319" t="s">
        <v>6168</v>
      </c>
      <c r="D319">
        <v>0.4</v>
      </c>
      <c r="E319" t="s">
        <v>6169</v>
      </c>
      <c r="F319">
        <v>9.4</v>
      </c>
      <c r="K319" t="s">
        <v>6590</v>
      </c>
      <c r="L319" t="s">
        <v>6591</v>
      </c>
      <c r="M319" t="s">
        <v>8331</v>
      </c>
      <c r="N319">
        <v>9</v>
      </c>
      <c r="O319" t="s">
        <v>8483</v>
      </c>
      <c r="P319" t="s">
        <v>8837</v>
      </c>
      <c r="Q319">
        <v>6</v>
      </c>
      <c r="R319">
        <v>2</v>
      </c>
      <c r="S319">
        <v>4.22</v>
      </c>
      <c r="T319">
        <v>5.79</v>
      </c>
      <c r="U319">
        <v>475.61</v>
      </c>
      <c r="V319">
        <v>62.16</v>
      </c>
      <c r="W319">
        <v>5.93</v>
      </c>
      <c r="X319">
        <v>9.720000000000001</v>
      </c>
      <c r="Y319">
        <v>8.960000000000001</v>
      </c>
      <c r="Z319">
        <v>3</v>
      </c>
      <c r="AA319" t="s">
        <v>6921</v>
      </c>
      <c r="AB319">
        <v>1</v>
      </c>
      <c r="AC319">
        <v>6</v>
      </c>
      <c r="AD319">
        <v>2.194214285714285</v>
      </c>
      <c r="AF319" t="s">
        <v>6954</v>
      </c>
      <c r="AI319">
        <v>0</v>
      </c>
      <c r="AJ319">
        <v>0</v>
      </c>
      <c r="AK319" t="s">
        <v>9842</v>
      </c>
      <c r="AL319" t="s">
        <v>9842</v>
      </c>
      <c r="AM319" t="s">
        <v>9923</v>
      </c>
    </row>
    <row r="320" spans="1:39">
      <c r="A320" t="s">
        <v>7261</v>
      </c>
      <c r="B320" t="s">
        <v>6166</v>
      </c>
      <c r="C320" t="s">
        <v>6168</v>
      </c>
      <c r="D320">
        <v>0.4</v>
      </c>
      <c r="E320" t="s">
        <v>6169</v>
      </c>
      <c r="F320">
        <v>9.4</v>
      </c>
      <c r="K320" t="s">
        <v>6590</v>
      </c>
      <c r="L320" t="s">
        <v>6591</v>
      </c>
      <c r="M320" t="s">
        <v>8330</v>
      </c>
      <c r="N320">
        <v>9</v>
      </c>
      <c r="O320" t="s">
        <v>8482</v>
      </c>
      <c r="P320" t="s">
        <v>8838</v>
      </c>
      <c r="Q320">
        <v>6</v>
      </c>
      <c r="R320">
        <v>2</v>
      </c>
      <c r="S320">
        <v>4.68</v>
      </c>
      <c r="T320">
        <v>6.79</v>
      </c>
      <c r="U320">
        <v>491.65</v>
      </c>
      <c r="V320">
        <v>62.16</v>
      </c>
      <c r="W320">
        <v>6.42</v>
      </c>
      <c r="X320">
        <v>9.720000000000001</v>
      </c>
      <c r="Y320">
        <v>9.539999999999999</v>
      </c>
      <c r="Z320">
        <v>3</v>
      </c>
      <c r="AA320" t="s">
        <v>6921</v>
      </c>
      <c r="AB320">
        <v>1</v>
      </c>
      <c r="AC320">
        <v>7</v>
      </c>
      <c r="AD320">
        <v>1.789642857142858</v>
      </c>
      <c r="AF320" t="s">
        <v>6954</v>
      </c>
      <c r="AI320">
        <v>0</v>
      </c>
      <c r="AJ320">
        <v>0</v>
      </c>
      <c r="AK320" t="s">
        <v>9841</v>
      </c>
      <c r="AL320" t="s">
        <v>9841</v>
      </c>
      <c r="AM320" t="s">
        <v>9923</v>
      </c>
    </row>
    <row r="321" spans="1:39">
      <c r="A321" t="s">
        <v>7262</v>
      </c>
      <c r="B321" t="s">
        <v>6166</v>
      </c>
      <c r="C321" t="s">
        <v>6168</v>
      </c>
      <c r="D321">
        <v>0.4</v>
      </c>
      <c r="E321" t="s">
        <v>6169</v>
      </c>
      <c r="F321">
        <v>9.4</v>
      </c>
      <c r="K321" t="s">
        <v>6590</v>
      </c>
      <c r="L321" t="s">
        <v>6591</v>
      </c>
      <c r="M321" t="s">
        <v>8324</v>
      </c>
      <c r="N321">
        <v>9</v>
      </c>
      <c r="O321" t="s">
        <v>8475</v>
      </c>
      <c r="P321" t="s">
        <v>8839</v>
      </c>
      <c r="Q321">
        <v>5</v>
      </c>
      <c r="R321">
        <v>2</v>
      </c>
      <c r="S321">
        <v>3.69</v>
      </c>
      <c r="T321">
        <v>5.93</v>
      </c>
      <c r="U321">
        <v>456.59</v>
      </c>
      <c r="V321">
        <v>57.86</v>
      </c>
      <c r="W321">
        <v>5.94</v>
      </c>
      <c r="X321">
        <v>10.12</v>
      </c>
      <c r="Y321">
        <v>9.69</v>
      </c>
      <c r="Z321">
        <v>4</v>
      </c>
      <c r="AA321" t="s">
        <v>6921</v>
      </c>
      <c r="AB321">
        <v>1</v>
      </c>
      <c r="AC321">
        <v>7</v>
      </c>
      <c r="AD321">
        <v>2.120071428571429</v>
      </c>
      <c r="AF321" t="s">
        <v>6954</v>
      </c>
      <c r="AI321">
        <v>0</v>
      </c>
      <c r="AJ321">
        <v>0</v>
      </c>
      <c r="AK321" t="s">
        <v>9836</v>
      </c>
      <c r="AL321" t="s">
        <v>9836</v>
      </c>
      <c r="AM321" t="s">
        <v>9923</v>
      </c>
    </row>
    <row r="322" spans="1:39">
      <c r="A322" t="s">
        <v>7263</v>
      </c>
      <c r="B322" t="s">
        <v>6166</v>
      </c>
      <c r="C322" t="s">
        <v>6168</v>
      </c>
      <c r="D322">
        <v>0.4</v>
      </c>
      <c r="E322" t="s">
        <v>6169</v>
      </c>
      <c r="F322">
        <v>9.4</v>
      </c>
      <c r="K322" t="s">
        <v>6590</v>
      </c>
      <c r="L322" t="s">
        <v>6591</v>
      </c>
      <c r="M322" t="s">
        <v>8323</v>
      </c>
      <c r="N322">
        <v>9</v>
      </c>
      <c r="O322" t="s">
        <v>8474</v>
      </c>
      <c r="P322" t="s">
        <v>8840</v>
      </c>
      <c r="Q322">
        <v>5</v>
      </c>
      <c r="R322">
        <v>2</v>
      </c>
      <c r="S322">
        <v>1.32</v>
      </c>
      <c r="T322">
        <v>4.43</v>
      </c>
      <c r="U322">
        <v>432.4</v>
      </c>
      <c r="V322">
        <v>96.97</v>
      </c>
      <c r="W322">
        <v>5.5</v>
      </c>
      <c r="X322">
        <v>4.53</v>
      </c>
      <c r="Y322">
        <v>0</v>
      </c>
      <c r="Z322">
        <v>4</v>
      </c>
      <c r="AA322" t="s">
        <v>6921</v>
      </c>
      <c r="AB322">
        <v>1</v>
      </c>
      <c r="AC322">
        <v>5</v>
      </c>
      <c r="AD322">
        <v>4.03552380952381</v>
      </c>
      <c r="AF322" t="s">
        <v>6953</v>
      </c>
      <c r="AI322">
        <v>0</v>
      </c>
      <c r="AJ322">
        <v>0</v>
      </c>
      <c r="AK322" t="s">
        <v>9835</v>
      </c>
      <c r="AL322" t="s">
        <v>9835</v>
      </c>
      <c r="AM322" t="s">
        <v>9923</v>
      </c>
    </row>
    <row r="323" spans="1:39">
      <c r="A323" t="s">
        <v>7264</v>
      </c>
      <c r="B323" t="s">
        <v>6166</v>
      </c>
      <c r="C323" t="s">
        <v>6168</v>
      </c>
      <c r="D323">
        <v>0.4</v>
      </c>
      <c r="E323" t="s">
        <v>6169</v>
      </c>
      <c r="F323">
        <v>9.4</v>
      </c>
      <c r="K323" t="s">
        <v>6590</v>
      </c>
      <c r="L323" t="s">
        <v>6591</v>
      </c>
      <c r="M323" t="s">
        <v>8334</v>
      </c>
      <c r="N323">
        <v>9</v>
      </c>
      <c r="O323" t="s">
        <v>8486</v>
      </c>
      <c r="P323" t="s">
        <v>8841</v>
      </c>
      <c r="Q323">
        <v>3</v>
      </c>
      <c r="R323">
        <v>1</v>
      </c>
      <c r="S323">
        <v>4.46</v>
      </c>
      <c r="T323">
        <v>5.75</v>
      </c>
      <c r="U323">
        <v>413.56</v>
      </c>
      <c r="V323">
        <v>32.7</v>
      </c>
      <c r="W323">
        <v>6.24</v>
      </c>
      <c r="X323">
        <v>10.34</v>
      </c>
      <c r="Y323">
        <v>8.69</v>
      </c>
      <c r="Z323">
        <v>3</v>
      </c>
      <c r="AA323" t="s">
        <v>6921</v>
      </c>
      <c r="AB323">
        <v>1</v>
      </c>
      <c r="AC323">
        <v>7</v>
      </c>
      <c r="AD323">
        <v>2.740761904761905</v>
      </c>
      <c r="AF323" t="s">
        <v>6954</v>
      </c>
      <c r="AI323">
        <v>0</v>
      </c>
      <c r="AJ323">
        <v>0</v>
      </c>
      <c r="AK323" t="s">
        <v>9844</v>
      </c>
      <c r="AL323" t="s">
        <v>9844</v>
      </c>
      <c r="AM323" t="s">
        <v>9923</v>
      </c>
    </row>
    <row r="324" spans="1:39">
      <c r="A324" t="s">
        <v>7265</v>
      </c>
      <c r="B324" t="s">
        <v>6166</v>
      </c>
      <c r="C324" t="s">
        <v>6168</v>
      </c>
      <c r="D324">
        <v>0.4</v>
      </c>
      <c r="E324" t="s">
        <v>6169</v>
      </c>
      <c r="F324">
        <v>9.4</v>
      </c>
      <c r="K324" t="s">
        <v>6590</v>
      </c>
      <c r="L324" t="s">
        <v>6591</v>
      </c>
      <c r="M324" t="s">
        <v>8329</v>
      </c>
      <c r="N324">
        <v>9</v>
      </c>
      <c r="O324" t="s">
        <v>8480</v>
      </c>
      <c r="P324" t="s">
        <v>8842</v>
      </c>
      <c r="Q324">
        <v>3</v>
      </c>
      <c r="R324">
        <v>2</v>
      </c>
      <c r="S324">
        <v>-0.17</v>
      </c>
      <c r="T324">
        <v>2.44</v>
      </c>
      <c r="U324">
        <v>383.46</v>
      </c>
      <c r="V324">
        <v>60.77</v>
      </c>
      <c r="W324">
        <v>4.43</v>
      </c>
      <c r="X324">
        <v>4.36</v>
      </c>
      <c r="Y324">
        <v>7.62</v>
      </c>
      <c r="Z324">
        <v>2</v>
      </c>
      <c r="AA324" t="s">
        <v>6921</v>
      </c>
      <c r="AB324">
        <v>0</v>
      </c>
      <c r="AC324">
        <v>6</v>
      </c>
      <c r="AD324">
        <v>5.332428571428571</v>
      </c>
      <c r="AF324" t="s">
        <v>6953</v>
      </c>
      <c r="AI324">
        <v>0</v>
      </c>
      <c r="AJ324">
        <v>0</v>
      </c>
      <c r="AK324" t="s">
        <v>9839</v>
      </c>
      <c r="AL324" t="s">
        <v>9839</v>
      </c>
      <c r="AM324" t="s">
        <v>9923</v>
      </c>
    </row>
    <row r="325" spans="1:39">
      <c r="A325" t="s">
        <v>6325</v>
      </c>
      <c r="B325" t="s">
        <v>6166</v>
      </c>
      <c r="C325" t="s">
        <v>6168</v>
      </c>
      <c r="D325">
        <v>0.41</v>
      </c>
      <c r="E325" t="s">
        <v>6169</v>
      </c>
      <c r="F325">
        <v>9.390000000000001</v>
      </c>
      <c r="K325" t="s">
        <v>6590</v>
      </c>
      <c r="L325" t="s">
        <v>6591</v>
      </c>
      <c r="M325" t="s">
        <v>8335</v>
      </c>
      <c r="N325">
        <v>9</v>
      </c>
      <c r="O325" t="s">
        <v>8487</v>
      </c>
      <c r="P325" t="s">
        <v>6686</v>
      </c>
      <c r="Q325">
        <v>2</v>
      </c>
      <c r="R325">
        <v>2</v>
      </c>
      <c r="S325">
        <v>4.14</v>
      </c>
      <c r="T325">
        <v>4.15</v>
      </c>
      <c r="U325">
        <v>272.39</v>
      </c>
      <c r="V325">
        <v>40.46</v>
      </c>
      <c r="W325">
        <v>3.61</v>
      </c>
      <c r="X325">
        <v>10.27</v>
      </c>
      <c r="Y325">
        <v>0</v>
      </c>
      <c r="Z325">
        <v>1</v>
      </c>
      <c r="AA325" t="s">
        <v>6921</v>
      </c>
      <c r="AB325">
        <v>0</v>
      </c>
      <c r="AC325">
        <v>0</v>
      </c>
      <c r="AD325">
        <v>3.925</v>
      </c>
      <c r="AE325" t="s">
        <v>6922</v>
      </c>
      <c r="AF325" t="s">
        <v>6952</v>
      </c>
      <c r="AG325" t="s">
        <v>6956</v>
      </c>
      <c r="AH325" t="s">
        <v>6962</v>
      </c>
      <c r="AI325">
        <v>4</v>
      </c>
      <c r="AJ325">
        <v>1</v>
      </c>
      <c r="AK325" t="s">
        <v>9845</v>
      </c>
      <c r="AL325" t="s">
        <v>9845</v>
      </c>
      <c r="AM325" t="s">
        <v>9923</v>
      </c>
    </row>
    <row r="326" spans="1:39">
      <c r="A326" t="s">
        <v>7266</v>
      </c>
      <c r="B326" t="s">
        <v>6166</v>
      </c>
      <c r="C326" t="s">
        <v>6168</v>
      </c>
      <c r="D326">
        <v>0.4169</v>
      </c>
      <c r="E326" t="s">
        <v>6169</v>
      </c>
      <c r="F326">
        <v>9.380000000000001</v>
      </c>
      <c r="K326" t="s">
        <v>6590</v>
      </c>
      <c r="L326" t="s">
        <v>6591</v>
      </c>
      <c r="M326" t="s">
        <v>8320</v>
      </c>
      <c r="N326">
        <v>9</v>
      </c>
      <c r="O326" t="s">
        <v>8471</v>
      </c>
      <c r="P326" t="s">
        <v>8843</v>
      </c>
      <c r="Q326">
        <v>2</v>
      </c>
      <c r="R326">
        <v>2</v>
      </c>
      <c r="S326">
        <v>1.8</v>
      </c>
      <c r="T326">
        <v>4.42</v>
      </c>
      <c r="U326">
        <v>424.49</v>
      </c>
      <c r="V326">
        <v>56.33</v>
      </c>
      <c r="W326">
        <v>5.54</v>
      </c>
      <c r="X326">
        <v>4.08</v>
      </c>
      <c r="Y326">
        <v>7.71</v>
      </c>
      <c r="Z326">
        <v>3</v>
      </c>
      <c r="AA326" t="s">
        <v>6921</v>
      </c>
      <c r="AB326">
        <v>1</v>
      </c>
      <c r="AC326">
        <v>5</v>
      </c>
      <c r="AD326">
        <v>4.329357142857143</v>
      </c>
      <c r="AF326" t="s">
        <v>6953</v>
      </c>
      <c r="AI326">
        <v>0</v>
      </c>
      <c r="AJ326">
        <v>0</v>
      </c>
      <c r="AK326" t="s">
        <v>9833</v>
      </c>
      <c r="AL326" t="s">
        <v>9833</v>
      </c>
      <c r="AM326" t="s">
        <v>9923</v>
      </c>
    </row>
    <row r="327" spans="1:39">
      <c r="A327" t="s">
        <v>7267</v>
      </c>
      <c r="B327" t="s">
        <v>6166</v>
      </c>
      <c r="C327" t="s">
        <v>6168</v>
      </c>
      <c r="D327">
        <v>0.43</v>
      </c>
      <c r="E327" t="s">
        <v>6169</v>
      </c>
      <c r="F327">
        <v>9.369999999999999</v>
      </c>
      <c r="K327" t="s">
        <v>6590</v>
      </c>
      <c r="L327" t="s">
        <v>6591</v>
      </c>
      <c r="M327" t="s">
        <v>8327</v>
      </c>
      <c r="N327">
        <v>9</v>
      </c>
      <c r="O327" t="s">
        <v>8478</v>
      </c>
      <c r="P327" t="s">
        <v>8844</v>
      </c>
      <c r="Q327">
        <v>8</v>
      </c>
      <c r="R327">
        <v>2</v>
      </c>
      <c r="S327">
        <v>5.24</v>
      </c>
      <c r="T327">
        <v>5.27</v>
      </c>
      <c r="U327">
        <v>551.62</v>
      </c>
      <c r="V327">
        <v>107.15</v>
      </c>
      <c r="W327">
        <v>6.45</v>
      </c>
      <c r="X327">
        <v>8.93</v>
      </c>
      <c r="Y327">
        <v>1.48</v>
      </c>
      <c r="Z327">
        <v>5</v>
      </c>
      <c r="AA327" t="s">
        <v>6921</v>
      </c>
      <c r="AB327">
        <v>2</v>
      </c>
      <c r="AC327">
        <v>6</v>
      </c>
      <c r="AD327">
        <v>1.928333333333333</v>
      </c>
      <c r="AF327" t="s">
        <v>6952</v>
      </c>
      <c r="AI327">
        <v>0</v>
      </c>
      <c r="AJ327">
        <v>0</v>
      </c>
      <c r="AK327" t="s">
        <v>9838</v>
      </c>
      <c r="AL327" t="s">
        <v>9838</v>
      </c>
      <c r="AM327" t="s">
        <v>9923</v>
      </c>
    </row>
    <row r="328" spans="1:39">
      <c r="A328" t="s">
        <v>6336</v>
      </c>
      <c r="B328" t="s">
        <v>6166</v>
      </c>
      <c r="C328" t="s">
        <v>6168</v>
      </c>
      <c r="D328">
        <v>0.448</v>
      </c>
      <c r="E328" t="s">
        <v>6169</v>
      </c>
      <c r="F328">
        <v>9.35</v>
      </c>
      <c r="K328" t="s">
        <v>6590</v>
      </c>
      <c r="M328" t="s">
        <v>6603</v>
      </c>
      <c r="N328">
        <v>9</v>
      </c>
      <c r="O328" t="s">
        <v>6647</v>
      </c>
      <c r="P328" t="s">
        <v>6696</v>
      </c>
      <c r="Q328">
        <v>2</v>
      </c>
      <c r="R328">
        <v>2</v>
      </c>
      <c r="S328">
        <v>4.11</v>
      </c>
      <c r="T328">
        <v>4.11</v>
      </c>
      <c r="U328">
        <v>296.41</v>
      </c>
      <c r="V328">
        <v>40.46</v>
      </c>
      <c r="W328">
        <v>3.61</v>
      </c>
      <c r="X328">
        <v>10.24</v>
      </c>
      <c r="Y328">
        <v>0</v>
      </c>
      <c r="Z328">
        <v>1</v>
      </c>
      <c r="AA328" t="s">
        <v>6921</v>
      </c>
      <c r="AB328">
        <v>0</v>
      </c>
      <c r="AC328">
        <v>0</v>
      </c>
      <c r="AD328">
        <v>3.945</v>
      </c>
      <c r="AE328" t="s">
        <v>6923</v>
      </c>
      <c r="AF328" t="s">
        <v>6952</v>
      </c>
      <c r="AG328" t="s">
        <v>6956</v>
      </c>
      <c r="AI328">
        <v>4</v>
      </c>
      <c r="AJ328">
        <v>1</v>
      </c>
      <c r="AM328" t="s">
        <v>9923</v>
      </c>
    </row>
    <row r="329" spans="1:39">
      <c r="A329" t="s">
        <v>7268</v>
      </c>
      <c r="B329" t="s">
        <v>6166</v>
      </c>
      <c r="C329" t="s">
        <v>6168</v>
      </c>
      <c r="D329">
        <v>0.46</v>
      </c>
      <c r="E329" t="s">
        <v>6169</v>
      </c>
      <c r="F329">
        <v>9.34</v>
      </c>
      <c r="K329" t="s">
        <v>6590</v>
      </c>
      <c r="L329" t="s">
        <v>6591</v>
      </c>
      <c r="M329" t="s">
        <v>8327</v>
      </c>
      <c r="N329">
        <v>9</v>
      </c>
      <c r="O329" t="s">
        <v>8478</v>
      </c>
      <c r="P329" t="s">
        <v>8845</v>
      </c>
      <c r="Q329">
        <v>6</v>
      </c>
      <c r="R329">
        <v>2</v>
      </c>
      <c r="S329">
        <v>4.96</v>
      </c>
      <c r="T329">
        <v>4.98</v>
      </c>
      <c r="U329">
        <v>569.08</v>
      </c>
      <c r="V329">
        <v>81.08</v>
      </c>
      <c r="W329">
        <v>6.83</v>
      </c>
      <c r="X329">
        <v>8.93</v>
      </c>
      <c r="Y329">
        <v>1.89</v>
      </c>
      <c r="Z329">
        <v>5</v>
      </c>
      <c r="AA329" t="s">
        <v>6921</v>
      </c>
      <c r="AB329">
        <v>2</v>
      </c>
      <c r="AC329">
        <v>5</v>
      </c>
      <c r="AD329">
        <v>2.51</v>
      </c>
      <c r="AF329" t="s">
        <v>6952</v>
      </c>
      <c r="AI329">
        <v>0</v>
      </c>
      <c r="AJ329">
        <v>0</v>
      </c>
      <c r="AK329" t="s">
        <v>9838</v>
      </c>
      <c r="AL329" t="s">
        <v>9838</v>
      </c>
      <c r="AM329" t="s">
        <v>9923</v>
      </c>
    </row>
    <row r="330" spans="1:39">
      <c r="A330" t="s">
        <v>6338</v>
      </c>
      <c r="B330" t="s">
        <v>6166</v>
      </c>
      <c r="C330" t="s">
        <v>6168</v>
      </c>
      <c r="D330">
        <v>0.47</v>
      </c>
      <c r="E330" t="s">
        <v>6169</v>
      </c>
      <c r="F330">
        <v>9.33</v>
      </c>
      <c r="K330" t="s">
        <v>6590</v>
      </c>
      <c r="L330" t="s">
        <v>6591</v>
      </c>
      <c r="M330" t="s">
        <v>8336</v>
      </c>
      <c r="N330">
        <v>9</v>
      </c>
      <c r="O330" t="s">
        <v>8488</v>
      </c>
      <c r="P330" t="s">
        <v>6698</v>
      </c>
      <c r="Q330">
        <v>6</v>
      </c>
      <c r="R330">
        <v>2</v>
      </c>
      <c r="S330">
        <v>3.4</v>
      </c>
      <c r="T330">
        <v>4.57</v>
      </c>
      <c r="U330">
        <v>473.59</v>
      </c>
      <c r="V330">
        <v>70</v>
      </c>
      <c r="W330">
        <v>6.08</v>
      </c>
      <c r="X330">
        <v>8.83</v>
      </c>
      <c r="Y330">
        <v>8.52</v>
      </c>
      <c r="Z330">
        <v>4</v>
      </c>
      <c r="AA330" t="s">
        <v>6921</v>
      </c>
      <c r="AB330">
        <v>1</v>
      </c>
      <c r="AC330">
        <v>7</v>
      </c>
      <c r="AD330">
        <v>2.943642857142858</v>
      </c>
      <c r="AE330" t="s">
        <v>6924</v>
      </c>
      <c r="AF330" t="s">
        <v>6954</v>
      </c>
      <c r="AG330" t="s">
        <v>6957</v>
      </c>
      <c r="AH330" t="s">
        <v>6963</v>
      </c>
      <c r="AI330">
        <v>4</v>
      </c>
      <c r="AJ330">
        <v>1</v>
      </c>
      <c r="AK330" t="s">
        <v>9834</v>
      </c>
      <c r="AL330" t="s">
        <v>9834</v>
      </c>
      <c r="AM330" t="s">
        <v>9923</v>
      </c>
    </row>
    <row r="331" spans="1:39">
      <c r="A331" t="s">
        <v>6346</v>
      </c>
      <c r="B331" t="s">
        <v>6166</v>
      </c>
      <c r="C331" t="s">
        <v>6168</v>
      </c>
      <c r="D331">
        <v>0.5</v>
      </c>
      <c r="E331" t="s">
        <v>6169</v>
      </c>
      <c r="F331">
        <v>9.300000000000001</v>
      </c>
      <c r="K331" t="s">
        <v>6590</v>
      </c>
      <c r="L331" t="s">
        <v>6591</v>
      </c>
      <c r="M331" t="s">
        <v>8334</v>
      </c>
      <c r="N331">
        <v>9</v>
      </c>
      <c r="O331" t="s">
        <v>8486</v>
      </c>
      <c r="P331" t="s">
        <v>6706</v>
      </c>
      <c r="Q331">
        <v>3</v>
      </c>
      <c r="R331">
        <v>1</v>
      </c>
      <c r="S331">
        <v>3.65</v>
      </c>
      <c r="T331">
        <v>4.93</v>
      </c>
      <c r="U331">
        <v>387.52</v>
      </c>
      <c r="V331">
        <v>32.7</v>
      </c>
      <c r="W331">
        <v>5.7</v>
      </c>
      <c r="X331">
        <v>9.380000000000001</v>
      </c>
      <c r="Y331">
        <v>8.66</v>
      </c>
      <c r="Z331">
        <v>3</v>
      </c>
      <c r="AA331" t="s">
        <v>6921</v>
      </c>
      <c r="AB331">
        <v>1</v>
      </c>
      <c r="AC331">
        <v>8</v>
      </c>
      <c r="AD331">
        <v>3.151761904761905</v>
      </c>
      <c r="AF331" t="s">
        <v>6954</v>
      </c>
      <c r="AI331">
        <v>0</v>
      </c>
      <c r="AJ331">
        <v>0</v>
      </c>
      <c r="AK331" t="s">
        <v>9844</v>
      </c>
      <c r="AL331" t="s">
        <v>9844</v>
      </c>
      <c r="AM331" t="s">
        <v>9923</v>
      </c>
    </row>
    <row r="332" spans="1:39">
      <c r="A332" t="s">
        <v>7269</v>
      </c>
      <c r="B332" t="s">
        <v>6166</v>
      </c>
      <c r="C332" t="s">
        <v>6168</v>
      </c>
      <c r="D332">
        <v>0.5</v>
      </c>
      <c r="E332" t="s">
        <v>6169</v>
      </c>
      <c r="F332">
        <v>9.300000000000001</v>
      </c>
      <c r="K332" t="s">
        <v>6590</v>
      </c>
      <c r="L332" t="s">
        <v>6591</v>
      </c>
      <c r="M332" t="s">
        <v>8331</v>
      </c>
      <c r="N332">
        <v>9</v>
      </c>
      <c r="O332" t="s">
        <v>8483</v>
      </c>
      <c r="P332" t="s">
        <v>8846</v>
      </c>
      <c r="Q332">
        <v>6</v>
      </c>
      <c r="R332">
        <v>2</v>
      </c>
      <c r="S332">
        <v>3.41</v>
      </c>
      <c r="T332">
        <v>5.46</v>
      </c>
      <c r="U332">
        <v>461.58</v>
      </c>
      <c r="V332">
        <v>62.16</v>
      </c>
      <c r="W332">
        <v>5.54</v>
      </c>
      <c r="X332">
        <v>9.720000000000001</v>
      </c>
      <c r="Y332">
        <v>9.49</v>
      </c>
      <c r="Z332">
        <v>3</v>
      </c>
      <c r="AA332" t="s">
        <v>6921</v>
      </c>
      <c r="AB332">
        <v>1</v>
      </c>
      <c r="AC332">
        <v>6</v>
      </c>
      <c r="AD332">
        <v>2.324428571428571</v>
      </c>
      <c r="AF332" t="s">
        <v>6954</v>
      </c>
      <c r="AI332">
        <v>0</v>
      </c>
      <c r="AJ332">
        <v>0</v>
      </c>
      <c r="AK332" t="s">
        <v>9842</v>
      </c>
      <c r="AL332" t="s">
        <v>9842</v>
      </c>
      <c r="AM332" t="s">
        <v>9923</v>
      </c>
    </row>
    <row r="333" spans="1:39">
      <c r="A333" t="s">
        <v>7270</v>
      </c>
      <c r="B333" t="s">
        <v>6166</v>
      </c>
      <c r="C333" t="s">
        <v>6168</v>
      </c>
      <c r="D333">
        <v>0.5</v>
      </c>
      <c r="E333" t="s">
        <v>6169</v>
      </c>
      <c r="F333">
        <v>9.300000000000001</v>
      </c>
      <c r="K333" t="s">
        <v>6590</v>
      </c>
      <c r="L333" t="s">
        <v>6591</v>
      </c>
      <c r="M333" t="s">
        <v>8330</v>
      </c>
      <c r="N333">
        <v>9</v>
      </c>
      <c r="O333" t="s">
        <v>8482</v>
      </c>
      <c r="P333" t="s">
        <v>8847</v>
      </c>
      <c r="Q333">
        <v>6</v>
      </c>
      <c r="R333">
        <v>2</v>
      </c>
      <c r="S333">
        <v>4.53</v>
      </c>
      <c r="T333">
        <v>6.61</v>
      </c>
      <c r="U333">
        <v>491.65</v>
      </c>
      <c r="V333">
        <v>62.16</v>
      </c>
      <c r="W333">
        <v>6.56</v>
      </c>
      <c r="X333">
        <v>9.720000000000001</v>
      </c>
      <c r="Y333">
        <v>9.52</v>
      </c>
      <c r="Z333">
        <v>3</v>
      </c>
      <c r="AA333" t="s">
        <v>6921</v>
      </c>
      <c r="AB333">
        <v>1</v>
      </c>
      <c r="AC333">
        <v>7</v>
      </c>
      <c r="AD333">
        <v>1.799642857142858</v>
      </c>
      <c r="AF333" t="s">
        <v>6954</v>
      </c>
      <c r="AI333">
        <v>0</v>
      </c>
      <c r="AJ333">
        <v>0</v>
      </c>
      <c r="AK333" t="s">
        <v>9841</v>
      </c>
      <c r="AL333" t="s">
        <v>9841</v>
      </c>
      <c r="AM333" t="s">
        <v>9923</v>
      </c>
    </row>
    <row r="334" spans="1:39">
      <c r="A334" t="s">
        <v>7270</v>
      </c>
      <c r="B334" t="s">
        <v>6166</v>
      </c>
      <c r="C334" t="s">
        <v>6168</v>
      </c>
      <c r="D334">
        <v>0.5</v>
      </c>
      <c r="E334" t="s">
        <v>6169</v>
      </c>
      <c r="F334">
        <v>9.300000000000001</v>
      </c>
      <c r="K334" t="s">
        <v>6590</v>
      </c>
      <c r="M334" t="s">
        <v>8333</v>
      </c>
      <c r="N334">
        <v>8</v>
      </c>
      <c r="O334" t="s">
        <v>8485</v>
      </c>
      <c r="P334" t="s">
        <v>8847</v>
      </c>
      <c r="Q334">
        <v>6</v>
      </c>
      <c r="R334">
        <v>2</v>
      </c>
      <c r="S334">
        <v>4.53</v>
      </c>
      <c r="T334">
        <v>6.61</v>
      </c>
      <c r="U334">
        <v>491.65</v>
      </c>
      <c r="V334">
        <v>62.16</v>
      </c>
      <c r="W334">
        <v>6.56</v>
      </c>
      <c r="X334">
        <v>9.720000000000001</v>
      </c>
      <c r="Y334">
        <v>9.52</v>
      </c>
      <c r="Z334">
        <v>3</v>
      </c>
      <c r="AA334" t="s">
        <v>6921</v>
      </c>
      <c r="AB334">
        <v>1</v>
      </c>
      <c r="AC334">
        <v>7</v>
      </c>
      <c r="AD334">
        <v>1.799642857142858</v>
      </c>
      <c r="AF334" t="s">
        <v>6954</v>
      </c>
      <c r="AI334">
        <v>0</v>
      </c>
      <c r="AJ334">
        <v>0</v>
      </c>
      <c r="AK334" t="s">
        <v>9843</v>
      </c>
      <c r="AL334" t="s">
        <v>9843</v>
      </c>
      <c r="AM334" t="s">
        <v>9923</v>
      </c>
    </row>
    <row r="335" spans="1:39">
      <c r="A335" t="s">
        <v>7271</v>
      </c>
      <c r="B335" t="s">
        <v>6166</v>
      </c>
      <c r="C335" t="s">
        <v>6168</v>
      </c>
      <c r="D335">
        <v>0.5</v>
      </c>
      <c r="E335" t="s">
        <v>6169</v>
      </c>
      <c r="F335">
        <v>9.300000000000001</v>
      </c>
      <c r="K335" t="s">
        <v>6590</v>
      </c>
      <c r="L335" t="s">
        <v>6591</v>
      </c>
      <c r="M335" t="s">
        <v>8330</v>
      </c>
      <c r="N335">
        <v>9</v>
      </c>
      <c r="O335" t="s">
        <v>8482</v>
      </c>
      <c r="P335" t="s">
        <v>8848</v>
      </c>
      <c r="Q335">
        <v>6</v>
      </c>
      <c r="R335">
        <v>2</v>
      </c>
      <c r="S335">
        <v>4.24</v>
      </c>
      <c r="T335">
        <v>6.46</v>
      </c>
      <c r="U335">
        <v>477.63</v>
      </c>
      <c r="V335">
        <v>62.16</v>
      </c>
      <c r="W335">
        <v>6.03</v>
      </c>
      <c r="X335">
        <v>9.720000000000001</v>
      </c>
      <c r="Y335">
        <v>9.67</v>
      </c>
      <c r="Z335">
        <v>3</v>
      </c>
      <c r="AA335" t="s">
        <v>6921</v>
      </c>
      <c r="AB335">
        <v>1</v>
      </c>
      <c r="AC335">
        <v>6</v>
      </c>
      <c r="AD335">
        <v>1.824785714285714</v>
      </c>
      <c r="AF335" t="s">
        <v>6954</v>
      </c>
      <c r="AI335">
        <v>0</v>
      </c>
      <c r="AJ335">
        <v>0</v>
      </c>
      <c r="AK335" t="s">
        <v>9841</v>
      </c>
      <c r="AL335" t="s">
        <v>9841</v>
      </c>
      <c r="AM335" t="s">
        <v>9923</v>
      </c>
    </row>
    <row r="336" spans="1:39">
      <c r="A336" t="s">
        <v>7271</v>
      </c>
      <c r="B336" t="s">
        <v>6166</v>
      </c>
      <c r="C336" t="s">
        <v>6168</v>
      </c>
      <c r="D336">
        <v>0.5</v>
      </c>
      <c r="E336" t="s">
        <v>6169</v>
      </c>
      <c r="F336">
        <v>9.300000000000001</v>
      </c>
      <c r="K336" t="s">
        <v>6590</v>
      </c>
      <c r="M336" t="s">
        <v>8333</v>
      </c>
      <c r="N336">
        <v>8</v>
      </c>
      <c r="O336" t="s">
        <v>8485</v>
      </c>
      <c r="P336" t="s">
        <v>8848</v>
      </c>
      <c r="Q336">
        <v>6</v>
      </c>
      <c r="R336">
        <v>2</v>
      </c>
      <c r="S336">
        <v>4.24</v>
      </c>
      <c r="T336">
        <v>6.46</v>
      </c>
      <c r="U336">
        <v>477.63</v>
      </c>
      <c r="V336">
        <v>62.16</v>
      </c>
      <c r="W336">
        <v>6.03</v>
      </c>
      <c r="X336">
        <v>9.720000000000001</v>
      </c>
      <c r="Y336">
        <v>9.67</v>
      </c>
      <c r="Z336">
        <v>3</v>
      </c>
      <c r="AA336" t="s">
        <v>6921</v>
      </c>
      <c r="AB336">
        <v>1</v>
      </c>
      <c r="AC336">
        <v>6</v>
      </c>
      <c r="AD336">
        <v>1.824785714285714</v>
      </c>
      <c r="AF336" t="s">
        <v>6954</v>
      </c>
      <c r="AI336">
        <v>0</v>
      </c>
      <c r="AJ336">
        <v>0</v>
      </c>
      <c r="AK336" t="s">
        <v>9843</v>
      </c>
      <c r="AL336" t="s">
        <v>9843</v>
      </c>
      <c r="AM336" t="s">
        <v>9923</v>
      </c>
    </row>
    <row r="337" spans="1:39">
      <c r="A337" t="s">
        <v>7272</v>
      </c>
      <c r="B337" t="s">
        <v>6166</v>
      </c>
      <c r="C337" t="s">
        <v>6168</v>
      </c>
      <c r="D337">
        <v>0.5</v>
      </c>
      <c r="E337" t="s">
        <v>6169</v>
      </c>
      <c r="F337">
        <v>9.300000000000001</v>
      </c>
      <c r="K337" t="s">
        <v>6590</v>
      </c>
      <c r="L337" t="s">
        <v>6591</v>
      </c>
      <c r="M337" t="s">
        <v>8331</v>
      </c>
      <c r="N337">
        <v>9</v>
      </c>
      <c r="O337" t="s">
        <v>8489</v>
      </c>
      <c r="P337" t="s">
        <v>8849</v>
      </c>
      <c r="Q337">
        <v>6</v>
      </c>
      <c r="R337">
        <v>2</v>
      </c>
      <c r="S337">
        <v>4.38</v>
      </c>
      <c r="T337">
        <v>4.62</v>
      </c>
      <c r="U337">
        <v>467.56</v>
      </c>
      <c r="V337">
        <v>62.16</v>
      </c>
      <c r="W337">
        <v>5.49</v>
      </c>
      <c r="X337">
        <v>9.720000000000001</v>
      </c>
      <c r="Y337">
        <v>7.26</v>
      </c>
      <c r="Z337">
        <v>3</v>
      </c>
      <c r="AA337" t="s">
        <v>6921</v>
      </c>
      <c r="AB337">
        <v>1</v>
      </c>
      <c r="AC337">
        <v>6</v>
      </c>
      <c r="AD337">
        <v>2.921714285714286</v>
      </c>
      <c r="AF337" t="s">
        <v>6952</v>
      </c>
      <c r="AI337">
        <v>0</v>
      </c>
      <c r="AJ337">
        <v>0</v>
      </c>
      <c r="AK337" t="s">
        <v>9846</v>
      </c>
      <c r="AL337" t="s">
        <v>9846</v>
      </c>
      <c r="AM337" t="s">
        <v>9923</v>
      </c>
    </row>
    <row r="338" spans="1:39">
      <c r="A338" t="s">
        <v>7273</v>
      </c>
      <c r="B338" t="s">
        <v>6166</v>
      </c>
      <c r="C338" t="s">
        <v>6168</v>
      </c>
      <c r="D338">
        <v>0.5</v>
      </c>
      <c r="E338" t="s">
        <v>6169</v>
      </c>
      <c r="F338">
        <v>9.300000000000001</v>
      </c>
      <c r="K338" t="s">
        <v>6590</v>
      </c>
      <c r="L338" t="s">
        <v>6591</v>
      </c>
      <c r="M338" t="s">
        <v>8327</v>
      </c>
      <c r="N338">
        <v>9</v>
      </c>
      <c r="O338" t="s">
        <v>8481</v>
      </c>
      <c r="P338" t="s">
        <v>8850</v>
      </c>
      <c r="Q338">
        <v>5</v>
      </c>
      <c r="R338">
        <v>2</v>
      </c>
      <c r="S338">
        <v>2.69</v>
      </c>
      <c r="T338">
        <v>4.89</v>
      </c>
      <c r="U338">
        <v>477.58</v>
      </c>
      <c r="V338">
        <v>62.16</v>
      </c>
      <c r="W338">
        <v>6.12</v>
      </c>
      <c r="X338">
        <v>9.25</v>
      </c>
      <c r="Y338">
        <v>9.66</v>
      </c>
      <c r="Z338">
        <v>3</v>
      </c>
      <c r="AA338" t="s">
        <v>6921</v>
      </c>
      <c r="AB338">
        <v>1</v>
      </c>
      <c r="AC338">
        <v>6</v>
      </c>
      <c r="AD338">
        <v>2.540142857142857</v>
      </c>
      <c r="AF338" t="s">
        <v>6954</v>
      </c>
      <c r="AI338">
        <v>0</v>
      </c>
      <c r="AJ338">
        <v>0</v>
      </c>
      <c r="AK338" t="s">
        <v>9840</v>
      </c>
      <c r="AL338" t="s">
        <v>9840</v>
      </c>
      <c r="AM338" t="s">
        <v>9923</v>
      </c>
    </row>
    <row r="339" spans="1:39">
      <c r="A339" t="s">
        <v>7274</v>
      </c>
      <c r="B339" t="s">
        <v>6166</v>
      </c>
      <c r="C339" t="s">
        <v>6168</v>
      </c>
      <c r="D339">
        <v>0.5</v>
      </c>
      <c r="E339" t="s">
        <v>6169</v>
      </c>
      <c r="F339">
        <v>9.300000000000001</v>
      </c>
      <c r="K339" t="s">
        <v>6590</v>
      </c>
      <c r="L339" t="s">
        <v>6591</v>
      </c>
      <c r="M339" t="s">
        <v>8330</v>
      </c>
      <c r="N339">
        <v>9</v>
      </c>
      <c r="O339" t="s">
        <v>8482</v>
      </c>
      <c r="P339" t="s">
        <v>8851</v>
      </c>
      <c r="Q339">
        <v>6</v>
      </c>
      <c r="R339">
        <v>2</v>
      </c>
      <c r="S339">
        <v>4.05</v>
      </c>
      <c r="T339">
        <v>6.25</v>
      </c>
      <c r="U339">
        <v>477.63</v>
      </c>
      <c r="V339">
        <v>62.16</v>
      </c>
      <c r="W339">
        <v>6.32</v>
      </c>
      <c r="X339">
        <v>9.720000000000001</v>
      </c>
      <c r="Y339">
        <v>9.66</v>
      </c>
      <c r="Z339">
        <v>3</v>
      </c>
      <c r="AA339" t="s">
        <v>6921</v>
      </c>
      <c r="AB339">
        <v>1</v>
      </c>
      <c r="AC339">
        <v>7</v>
      </c>
      <c r="AD339">
        <v>1.829785714285714</v>
      </c>
      <c r="AF339" t="s">
        <v>6954</v>
      </c>
      <c r="AI339">
        <v>0</v>
      </c>
      <c r="AJ339">
        <v>0</v>
      </c>
      <c r="AK339" t="s">
        <v>9841</v>
      </c>
      <c r="AL339" t="s">
        <v>9841</v>
      </c>
      <c r="AM339" t="s">
        <v>9923</v>
      </c>
    </row>
    <row r="340" spans="1:39">
      <c r="A340" t="s">
        <v>7274</v>
      </c>
      <c r="B340" t="s">
        <v>6166</v>
      </c>
      <c r="C340" t="s">
        <v>6168</v>
      </c>
      <c r="D340">
        <v>0.5</v>
      </c>
      <c r="E340" t="s">
        <v>6169</v>
      </c>
      <c r="F340">
        <v>9.300000000000001</v>
      </c>
      <c r="K340" t="s">
        <v>6590</v>
      </c>
      <c r="M340" t="s">
        <v>8333</v>
      </c>
      <c r="N340">
        <v>8</v>
      </c>
      <c r="O340" t="s">
        <v>8485</v>
      </c>
      <c r="P340" t="s">
        <v>8851</v>
      </c>
      <c r="Q340">
        <v>6</v>
      </c>
      <c r="R340">
        <v>2</v>
      </c>
      <c r="S340">
        <v>4.05</v>
      </c>
      <c r="T340">
        <v>6.25</v>
      </c>
      <c r="U340">
        <v>477.63</v>
      </c>
      <c r="V340">
        <v>62.16</v>
      </c>
      <c r="W340">
        <v>6.32</v>
      </c>
      <c r="X340">
        <v>9.720000000000001</v>
      </c>
      <c r="Y340">
        <v>9.66</v>
      </c>
      <c r="Z340">
        <v>3</v>
      </c>
      <c r="AA340" t="s">
        <v>6921</v>
      </c>
      <c r="AB340">
        <v>1</v>
      </c>
      <c r="AC340">
        <v>7</v>
      </c>
      <c r="AD340">
        <v>1.829785714285714</v>
      </c>
      <c r="AF340" t="s">
        <v>6954</v>
      </c>
      <c r="AI340">
        <v>0</v>
      </c>
      <c r="AJ340">
        <v>0</v>
      </c>
      <c r="AK340" t="s">
        <v>9843</v>
      </c>
      <c r="AL340" t="s">
        <v>9843</v>
      </c>
      <c r="AM340" t="s">
        <v>9923</v>
      </c>
    </row>
    <row r="341" spans="1:39">
      <c r="A341" t="s">
        <v>7275</v>
      </c>
      <c r="B341" t="s">
        <v>6166</v>
      </c>
      <c r="C341" t="s">
        <v>6168</v>
      </c>
      <c r="D341">
        <v>0.5</v>
      </c>
      <c r="E341" t="s">
        <v>6169</v>
      </c>
      <c r="F341">
        <v>9.300000000000001</v>
      </c>
      <c r="K341" t="s">
        <v>6590</v>
      </c>
      <c r="M341" t="s">
        <v>8337</v>
      </c>
      <c r="N341">
        <v>8</v>
      </c>
      <c r="O341" t="s">
        <v>8490</v>
      </c>
      <c r="P341" t="s">
        <v>8852</v>
      </c>
      <c r="Q341">
        <v>3</v>
      </c>
      <c r="R341">
        <v>1</v>
      </c>
      <c r="S341">
        <v>3.2</v>
      </c>
      <c r="T341">
        <v>5.37</v>
      </c>
      <c r="U341">
        <v>413.56</v>
      </c>
      <c r="V341">
        <v>32.7</v>
      </c>
      <c r="W341">
        <v>5.73</v>
      </c>
      <c r="X341">
        <v>10.31</v>
      </c>
      <c r="Y341">
        <v>9.619999999999999</v>
      </c>
      <c r="Z341">
        <v>3</v>
      </c>
      <c r="AA341" t="s">
        <v>6921</v>
      </c>
      <c r="AB341">
        <v>1</v>
      </c>
      <c r="AC341">
        <v>6</v>
      </c>
      <c r="AD341">
        <v>2.675761904761905</v>
      </c>
      <c r="AF341" t="s">
        <v>6954</v>
      </c>
      <c r="AI341">
        <v>0</v>
      </c>
      <c r="AJ341">
        <v>0</v>
      </c>
      <c r="AK341" t="s">
        <v>9847</v>
      </c>
      <c r="AL341" t="s">
        <v>9847</v>
      </c>
      <c r="AM341" t="s">
        <v>9923</v>
      </c>
    </row>
    <row r="342" spans="1:39">
      <c r="A342" t="s">
        <v>7276</v>
      </c>
      <c r="B342" t="s">
        <v>6166</v>
      </c>
      <c r="C342" t="s">
        <v>6168</v>
      </c>
      <c r="D342">
        <v>0.5</v>
      </c>
      <c r="E342" t="s">
        <v>6169</v>
      </c>
      <c r="F342">
        <v>9.300000000000001</v>
      </c>
      <c r="K342" t="s">
        <v>6590</v>
      </c>
      <c r="M342" t="s">
        <v>8338</v>
      </c>
      <c r="N342">
        <v>8</v>
      </c>
      <c r="O342" t="s">
        <v>8491</v>
      </c>
      <c r="P342" t="s">
        <v>8853</v>
      </c>
      <c r="Q342">
        <v>6</v>
      </c>
      <c r="R342">
        <v>2</v>
      </c>
      <c r="S342">
        <v>4.81</v>
      </c>
      <c r="T342">
        <v>6.1</v>
      </c>
      <c r="U342">
        <v>481.59</v>
      </c>
      <c r="V342">
        <v>62.16</v>
      </c>
      <c r="W342">
        <v>6.07</v>
      </c>
      <c r="X342">
        <v>8.4</v>
      </c>
      <c r="Y342">
        <v>8.640000000000001</v>
      </c>
      <c r="Z342">
        <v>3</v>
      </c>
      <c r="AA342" t="s">
        <v>6921</v>
      </c>
      <c r="AB342">
        <v>1</v>
      </c>
      <c r="AC342">
        <v>6</v>
      </c>
      <c r="AD342">
        <v>2.3115</v>
      </c>
      <c r="AF342" t="s">
        <v>6954</v>
      </c>
      <c r="AI342">
        <v>0</v>
      </c>
      <c r="AJ342">
        <v>0</v>
      </c>
      <c r="AK342" t="s">
        <v>9848</v>
      </c>
      <c r="AL342" t="s">
        <v>9848</v>
      </c>
      <c r="AM342" t="s">
        <v>9923</v>
      </c>
    </row>
    <row r="343" spans="1:39">
      <c r="A343" t="s">
        <v>7277</v>
      </c>
      <c r="B343" t="s">
        <v>6166</v>
      </c>
      <c r="C343" t="s">
        <v>6168</v>
      </c>
      <c r="D343">
        <v>0.5</v>
      </c>
      <c r="E343" t="s">
        <v>6169</v>
      </c>
      <c r="F343">
        <v>9.300000000000001</v>
      </c>
      <c r="K343" t="s">
        <v>6590</v>
      </c>
      <c r="L343" t="s">
        <v>6591</v>
      </c>
      <c r="M343" t="s">
        <v>8324</v>
      </c>
      <c r="N343">
        <v>9</v>
      </c>
      <c r="O343" t="s">
        <v>8475</v>
      </c>
      <c r="P343" t="s">
        <v>8854</v>
      </c>
      <c r="Q343">
        <v>5</v>
      </c>
      <c r="R343">
        <v>2</v>
      </c>
      <c r="S343">
        <v>3.9</v>
      </c>
      <c r="T343">
        <v>6.11</v>
      </c>
      <c r="U343">
        <v>456.59</v>
      </c>
      <c r="V343">
        <v>57.86</v>
      </c>
      <c r="W343">
        <v>5.8</v>
      </c>
      <c r="X343">
        <v>10.12</v>
      </c>
      <c r="Y343">
        <v>9.67</v>
      </c>
      <c r="Z343">
        <v>4</v>
      </c>
      <c r="AA343" t="s">
        <v>6921</v>
      </c>
      <c r="AB343">
        <v>1</v>
      </c>
      <c r="AC343">
        <v>7</v>
      </c>
      <c r="AD343">
        <v>2.025071428571429</v>
      </c>
      <c r="AF343" t="s">
        <v>6954</v>
      </c>
      <c r="AI343">
        <v>0</v>
      </c>
      <c r="AJ343">
        <v>0</v>
      </c>
      <c r="AK343" t="s">
        <v>9836</v>
      </c>
      <c r="AL343" t="s">
        <v>9836</v>
      </c>
      <c r="AM343" t="s">
        <v>9923</v>
      </c>
    </row>
    <row r="344" spans="1:39">
      <c r="A344" t="s">
        <v>7278</v>
      </c>
      <c r="B344" t="s">
        <v>6166</v>
      </c>
      <c r="C344" t="s">
        <v>6168</v>
      </c>
      <c r="D344">
        <v>0.5</v>
      </c>
      <c r="E344" t="s">
        <v>6169</v>
      </c>
      <c r="F344">
        <v>9.300000000000001</v>
      </c>
      <c r="K344" t="s">
        <v>6590</v>
      </c>
      <c r="L344" t="s">
        <v>6591</v>
      </c>
      <c r="M344" t="s">
        <v>8324</v>
      </c>
      <c r="N344">
        <v>9</v>
      </c>
      <c r="O344" t="s">
        <v>8475</v>
      </c>
      <c r="P344" t="s">
        <v>8855</v>
      </c>
      <c r="Q344">
        <v>3</v>
      </c>
      <c r="R344">
        <v>1</v>
      </c>
      <c r="S344">
        <v>3.7</v>
      </c>
      <c r="T344">
        <v>5.9</v>
      </c>
      <c r="U344">
        <v>427.59</v>
      </c>
      <c r="V344">
        <v>32.7</v>
      </c>
      <c r="W344">
        <v>5.97</v>
      </c>
      <c r="X344">
        <v>10.31</v>
      </c>
      <c r="Y344">
        <v>9.66</v>
      </c>
      <c r="Z344">
        <v>3</v>
      </c>
      <c r="AA344" t="s">
        <v>6921</v>
      </c>
      <c r="AB344">
        <v>1</v>
      </c>
      <c r="AC344">
        <v>6</v>
      </c>
      <c r="AD344">
        <v>2.305547619047619</v>
      </c>
      <c r="AF344" t="s">
        <v>6954</v>
      </c>
      <c r="AI344">
        <v>0</v>
      </c>
      <c r="AJ344">
        <v>0</v>
      </c>
      <c r="AK344" t="s">
        <v>9836</v>
      </c>
      <c r="AL344" t="s">
        <v>9836</v>
      </c>
      <c r="AM344" t="s">
        <v>9923</v>
      </c>
    </row>
    <row r="345" spans="1:39">
      <c r="A345" t="s">
        <v>7279</v>
      </c>
      <c r="B345" t="s">
        <v>6166</v>
      </c>
      <c r="C345" t="s">
        <v>6168</v>
      </c>
      <c r="D345">
        <v>0.5</v>
      </c>
      <c r="E345" t="s">
        <v>6169</v>
      </c>
      <c r="F345">
        <v>9.300000000000001</v>
      </c>
      <c r="K345" t="s">
        <v>6590</v>
      </c>
      <c r="L345" t="s">
        <v>6591</v>
      </c>
      <c r="M345" t="s">
        <v>8323</v>
      </c>
      <c r="N345">
        <v>9</v>
      </c>
      <c r="O345" t="s">
        <v>8474</v>
      </c>
      <c r="P345" t="s">
        <v>8856</v>
      </c>
      <c r="Q345">
        <v>6</v>
      </c>
      <c r="R345">
        <v>2</v>
      </c>
      <c r="S345">
        <v>2.9</v>
      </c>
      <c r="T345">
        <v>6.01</v>
      </c>
      <c r="U345">
        <v>498.41</v>
      </c>
      <c r="V345">
        <v>106.2</v>
      </c>
      <c r="W345">
        <v>6.26</v>
      </c>
      <c r="X345">
        <v>4.53</v>
      </c>
      <c r="Y345">
        <v>0</v>
      </c>
      <c r="Z345">
        <v>4</v>
      </c>
      <c r="AA345" t="s">
        <v>6921</v>
      </c>
      <c r="AB345">
        <v>1</v>
      </c>
      <c r="AC345">
        <v>6</v>
      </c>
      <c r="AD345">
        <v>2.521357142857143</v>
      </c>
      <c r="AF345" t="s">
        <v>6953</v>
      </c>
      <c r="AI345">
        <v>0</v>
      </c>
      <c r="AJ345">
        <v>0</v>
      </c>
      <c r="AK345" t="s">
        <v>9835</v>
      </c>
      <c r="AL345" t="s">
        <v>9835</v>
      </c>
      <c r="AM345" t="s">
        <v>9923</v>
      </c>
    </row>
    <row r="346" spans="1:39">
      <c r="A346" t="s">
        <v>7280</v>
      </c>
      <c r="B346" t="s">
        <v>6166</v>
      </c>
      <c r="C346" t="s">
        <v>6168</v>
      </c>
      <c r="D346">
        <v>0.51</v>
      </c>
      <c r="E346" t="s">
        <v>6169</v>
      </c>
      <c r="F346">
        <v>9.289999999999999</v>
      </c>
      <c r="K346" t="s">
        <v>6590</v>
      </c>
      <c r="M346" t="s">
        <v>8338</v>
      </c>
      <c r="N346">
        <v>8</v>
      </c>
      <c r="O346" t="s">
        <v>8491</v>
      </c>
      <c r="P346" t="s">
        <v>8857</v>
      </c>
      <c r="Q346">
        <v>6</v>
      </c>
      <c r="R346">
        <v>2</v>
      </c>
      <c r="S346">
        <v>5.76</v>
      </c>
      <c r="T346">
        <v>7.05</v>
      </c>
      <c r="U346">
        <v>498.04</v>
      </c>
      <c r="V346">
        <v>62.16</v>
      </c>
      <c r="W346">
        <v>6.58</v>
      </c>
      <c r="X346">
        <v>8.43</v>
      </c>
      <c r="Y346">
        <v>8.640000000000001</v>
      </c>
      <c r="Z346">
        <v>3</v>
      </c>
      <c r="AA346" t="s">
        <v>6921</v>
      </c>
      <c r="AB346">
        <v>1</v>
      </c>
      <c r="AC346">
        <v>6</v>
      </c>
      <c r="AD346">
        <v>2.194</v>
      </c>
      <c r="AF346" t="s">
        <v>6954</v>
      </c>
      <c r="AI346">
        <v>0</v>
      </c>
      <c r="AJ346">
        <v>0</v>
      </c>
      <c r="AK346" t="s">
        <v>9848</v>
      </c>
      <c r="AL346" t="s">
        <v>9848</v>
      </c>
      <c r="AM346" t="s">
        <v>9923</v>
      </c>
    </row>
    <row r="347" spans="1:39">
      <c r="A347" t="s">
        <v>7281</v>
      </c>
      <c r="B347" t="s">
        <v>6166</v>
      </c>
      <c r="C347" t="s">
        <v>6168</v>
      </c>
      <c r="D347">
        <v>0.53</v>
      </c>
      <c r="E347" t="s">
        <v>6169</v>
      </c>
      <c r="F347">
        <v>9.279999999999999</v>
      </c>
      <c r="K347" t="s">
        <v>6590</v>
      </c>
      <c r="L347" t="s">
        <v>6591</v>
      </c>
      <c r="M347" t="s">
        <v>8335</v>
      </c>
      <c r="N347">
        <v>9</v>
      </c>
      <c r="O347" t="s">
        <v>8487</v>
      </c>
      <c r="P347" t="s">
        <v>8858</v>
      </c>
      <c r="Q347">
        <v>3</v>
      </c>
      <c r="R347">
        <v>1</v>
      </c>
      <c r="S347">
        <v>3.63</v>
      </c>
      <c r="T347">
        <v>4.93</v>
      </c>
      <c r="U347">
        <v>387.52</v>
      </c>
      <c r="V347">
        <v>32.7</v>
      </c>
      <c r="W347">
        <v>5.7</v>
      </c>
      <c r="X347">
        <v>10.32</v>
      </c>
      <c r="Y347">
        <v>8.69</v>
      </c>
      <c r="Z347">
        <v>3</v>
      </c>
      <c r="AA347" t="s">
        <v>6921</v>
      </c>
      <c r="AB347">
        <v>1</v>
      </c>
      <c r="AC347">
        <v>8</v>
      </c>
      <c r="AD347">
        <v>3.146761904761906</v>
      </c>
      <c r="AE347" t="s">
        <v>9790</v>
      </c>
      <c r="AF347" t="s">
        <v>6954</v>
      </c>
      <c r="AH347" t="s">
        <v>6963</v>
      </c>
      <c r="AI347">
        <v>2</v>
      </c>
      <c r="AJ347">
        <v>0</v>
      </c>
      <c r="AK347" t="s">
        <v>9845</v>
      </c>
      <c r="AL347" t="s">
        <v>9845</v>
      </c>
      <c r="AM347" t="s">
        <v>9923</v>
      </c>
    </row>
    <row r="348" spans="1:39">
      <c r="A348" t="s">
        <v>6338</v>
      </c>
      <c r="B348" t="s">
        <v>6166</v>
      </c>
      <c r="C348" t="s">
        <v>6168</v>
      </c>
      <c r="D348">
        <v>0.553</v>
      </c>
      <c r="E348" t="s">
        <v>6169</v>
      </c>
      <c r="F348">
        <v>9.26</v>
      </c>
      <c r="K348" t="s">
        <v>6590</v>
      </c>
      <c r="M348" t="s">
        <v>6603</v>
      </c>
      <c r="N348">
        <v>9</v>
      </c>
      <c r="O348" t="s">
        <v>6647</v>
      </c>
      <c r="P348" t="s">
        <v>6698</v>
      </c>
      <c r="Q348">
        <v>6</v>
      </c>
      <c r="R348">
        <v>2</v>
      </c>
      <c r="S348">
        <v>3.4</v>
      </c>
      <c r="T348">
        <v>4.57</v>
      </c>
      <c r="U348">
        <v>473.59</v>
      </c>
      <c r="V348">
        <v>70</v>
      </c>
      <c r="W348">
        <v>6.08</v>
      </c>
      <c r="X348">
        <v>8.83</v>
      </c>
      <c r="Y348">
        <v>8.52</v>
      </c>
      <c r="Z348">
        <v>4</v>
      </c>
      <c r="AA348" t="s">
        <v>6921</v>
      </c>
      <c r="AB348">
        <v>1</v>
      </c>
      <c r="AC348">
        <v>7</v>
      </c>
      <c r="AD348">
        <v>2.943642857142858</v>
      </c>
      <c r="AE348" t="s">
        <v>6924</v>
      </c>
      <c r="AF348" t="s">
        <v>6954</v>
      </c>
      <c r="AG348" t="s">
        <v>6957</v>
      </c>
      <c r="AH348" t="s">
        <v>6963</v>
      </c>
      <c r="AI348">
        <v>4</v>
      </c>
      <c r="AJ348">
        <v>1</v>
      </c>
      <c r="AM348" t="s">
        <v>9923</v>
      </c>
    </row>
    <row r="349" spans="1:39">
      <c r="A349" t="s">
        <v>6325</v>
      </c>
      <c r="B349" t="s">
        <v>6166</v>
      </c>
      <c r="C349" t="s">
        <v>6168</v>
      </c>
      <c r="D349">
        <v>0.57</v>
      </c>
      <c r="E349" t="s">
        <v>6169</v>
      </c>
      <c r="F349">
        <v>9.24</v>
      </c>
      <c r="K349" t="s">
        <v>6590</v>
      </c>
      <c r="M349" t="s">
        <v>8339</v>
      </c>
      <c r="N349">
        <v>8</v>
      </c>
      <c r="O349" t="s">
        <v>8492</v>
      </c>
      <c r="P349" t="s">
        <v>6686</v>
      </c>
      <c r="Q349">
        <v>2</v>
      </c>
      <c r="R349">
        <v>2</v>
      </c>
      <c r="S349">
        <v>4.14</v>
      </c>
      <c r="T349">
        <v>4.15</v>
      </c>
      <c r="U349">
        <v>272.39</v>
      </c>
      <c r="V349">
        <v>40.46</v>
      </c>
      <c r="W349">
        <v>3.61</v>
      </c>
      <c r="X349">
        <v>10.27</v>
      </c>
      <c r="Y349">
        <v>0</v>
      </c>
      <c r="Z349">
        <v>1</v>
      </c>
      <c r="AA349" t="s">
        <v>6921</v>
      </c>
      <c r="AB349">
        <v>0</v>
      </c>
      <c r="AC349">
        <v>0</v>
      </c>
      <c r="AD349">
        <v>3.925</v>
      </c>
      <c r="AE349" t="s">
        <v>6922</v>
      </c>
      <c r="AF349" t="s">
        <v>6952</v>
      </c>
      <c r="AG349" t="s">
        <v>6956</v>
      </c>
      <c r="AH349" t="s">
        <v>6962</v>
      </c>
      <c r="AI349">
        <v>4</v>
      </c>
      <c r="AJ349">
        <v>1</v>
      </c>
      <c r="AK349" t="s">
        <v>9849</v>
      </c>
      <c r="AL349" t="s">
        <v>9849</v>
      </c>
      <c r="AM349" t="s">
        <v>9923</v>
      </c>
    </row>
    <row r="350" spans="1:39">
      <c r="A350" t="s">
        <v>7282</v>
      </c>
      <c r="B350" t="s">
        <v>6166</v>
      </c>
      <c r="C350" t="s">
        <v>6168</v>
      </c>
      <c r="D350">
        <v>0.59</v>
      </c>
      <c r="E350" t="s">
        <v>6169</v>
      </c>
      <c r="F350">
        <v>9.23</v>
      </c>
      <c r="K350" t="s">
        <v>6590</v>
      </c>
      <c r="L350" t="s">
        <v>6591</v>
      </c>
      <c r="M350" t="s">
        <v>6616</v>
      </c>
      <c r="N350">
        <v>9</v>
      </c>
      <c r="O350" t="s">
        <v>8493</v>
      </c>
      <c r="Y350">
        <v>0</v>
      </c>
      <c r="AI350">
        <v>0</v>
      </c>
      <c r="AJ350">
        <v>0</v>
      </c>
      <c r="AK350" t="s">
        <v>9850</v>
      </c>
      <c r="AL350" t="s">
        <v>9850</v>
      </c>
      <c r="AM350" t="s">
        <v>9923</v>
      </c>
    </row>
    <row r="351" spans="1:39">
      <c r="A351" t="s">
        <v>7283</v>
      </c>
      <c r="B351" t="s">
        <v>6166</v>
      </c>
      <c r="C351" t="s">
        <v>6168</v>
      </c>
      <c r="D351">
        <v>0.5998</v>
      </c>
      <c r="E351" t="s">
        <v>6169</v>
      </c>
      <c r="F351">
        <v>9.220000000000001</v>
      </c>
      <c r="K351" t="s">
        <v>6590</v>
      </c>
      <c r="L351" t="s">
        <v>6591</v>
      </c>
      <c r="M351" t="s">
        <v>8340</v>
      </c>
      <c r="N351">
        <v>9</v>
      </c>
      <c r="O351" t="s">
        <v>8494</v>
      </c>
      <c r="P351" t="s">
        <v>8859</v>
      </c>
      <c r="Q351">
        <v>5</v>
      </c>
      <c r="R351">
        <v>2</v>
      </c>
      <c r="S351">
        <v>2.33</v>
      </c>
      <c r="T351">
        <v>4.49</v>
      </c>
      <c r="U351">
        <v>444.58</v>
      </c>
      <c r="V351">
        <v>56.17</v>
      </c>
      <c r="W351">
        <v>4.9</v>
      </c>
      <c r="X351">
        <v>9.869999999999999</v>
      </c>
      <c r="Y351">
        <v>9.6</v>
      </c>
      <c r="Z351">
        <v>3</v>
      </c>
      <c r="AA351" t="s">
        <v>6921</v>
      </c>
      <c r="AB351">
        <v>0</v>
      </c>
      <c r="AC351">
        <v>6</v>
      </c>
      <c r="AD351">
        <v>3.185857142857143</v>
      </c>
      <c r="AF351" t="s">
        <v>6954</v>
      </c>
      <c r="AI351">
        <v>0</v>
      </c>
      <c r="AJ351">
        <v>0</v>
      </c>
      <c r="AK351" t="s">
        <v>9851</v>
      </c>
      <c r="AL351" t="s">
        <v>9851</v>
      </c>
      <c r="AM351" t="s">
        <v>9923</v>
      </c>
    </row>
    <row r="352" spans="1:39">
      <c r="A352" t="s">
        <v>7284</v>
      </c>
      <c r="B352" t="s">
        <v>6166</v>
      </c>
      <c r="C352" t="s">
        <v>6168</v>
      </c>
      <c r="D352">
        <v>0.6</v>
      </c>
      <c r="E352" t="s">
        <v>6169</v>
      </c>
      <c r="F352">
        <v>9.220000000000001</v>
      </c>
      <c r="K352" t="s">
        <v>6590</v>
      </c>
      <c r="L352" t="s">
        <v>6591</v>
      </c>
      <c r="M352" t="s">
        <v>6592</v>
      </c>
      <c r="N352">
        <v>9</v>
      </c>
      <c r="O352" t="s">
        <v>8495</v>
      </c>
      <c r="P352" t="s">
        <v>8860</v>
      </c>
      <c r="Q352">
        <v>4</v>
      </c>
      <c r="R352">
        <v>1</v>
      </c>
      <c r="S352">
        <v>6.02</v>
      </c>
      <c r="T352">
        <v>8.18</v>
      </c>
      <c r="U352">
        <v>431.6</v>
      </c>
      <c r="V352">
        <v>32.7</v>
      </c>
      <c r="W352">
        <v>5.99</v>
      </c>
      <c r="X352">
        <v>9.98</v>
      </c>
      <c r="Y352">
        <v>9.609999999999999</v>
      </c>
      <c r="Z352">
        <v>3</v>
      </c>
      <c r="AA352" t="s">
        <v>6921</v>
      </c>
      <c r="AB352">
        <v>1</v>
      </c>
      <c r="AC352">
        <v>6</v>
      </c>
      <c r="AD352">
        <v>2.151904761904762</v>
      </c>
      <c r="AF352" t="s">
        <v>6954</v>
      </c>
      <c r="AI352">
        <v>0</v>
      </c>
      <c r="AJ352">
        <v>0</v>
      </c>
      <c r="AK352" t="s">
        <v>9852</v>
      </c>
      <c r="AL352" t="s">
        <v>9852</v>
      </c>
      <c r="AM352" t="s">
        <v>9923</v>
      </c>
    </row>
    <row r="353" spans="1:39">
      <c r="A353" t="s">
        <v>7285</v>
      </c>
      <c r="B353" t="s">
        <v>6166</v>
      </c>
      <c r="C353" t="s">
        <v>6168</v>
      </c>
      <c r="D353">
        <v>0.6</v>
      </c>
      <c r="E353" t="s">
        <v>6169</v>
      </c>
      <c r="F353">
        <v>9.220000000000001</v>
      </c>
      <c r="K353" t="s">
        <v>6590</v>
      </c>
      <c r="L353" t="s">
        <v>6591</v>
      </c>
      <c r="M353" t="s">
        <v>8331</v>
      </c>
      <c r="N353">
        <v>9</v>
      </c>
      <c r="O353" t="s">
        <v>8483</v>
      </c>
      <c r="P353" t="s">
        <v>8861</v>
      </c>
      <c r="Q353">
        <v>6</v>
      </c>
      <c r="R353">
        <v>2</v>
      </c>
      <c r="S353">
        <v>4.23</v>
      </c>
      <c r="T353">
        <v>7.04</v>
      </c>
      <c r="U353">
        <v>503.66</v>
      </c>
      <c r="V353">
        <v>62.16</v>
      </c>
      <c r="W353">
        <v>6.85</v>
      </c>
      <c r="X353">
        <v>9.720000000000001</v>
      </c>
      <c r="Y353">
        <v>10.54</v>
      </c>
      <c r="Z353">
        <v>3</v>
      </c>
      <c r="AA353" t="s">
        <v>6921</v>
      </c>
      <c r="AB353">
        <v>2</v>
      </c>
      <c r="AC353">
        <v>6</v>
      </c>
      <c r="AD353">
        <v>1.5</v>
      </c>
      <c r="AF353" t="s">
        <v>6954</v>
      </c>
      <c r="AI353">
        <v>0</v>
      </c>
      <c r="AJ353">
        <v>0</v>
      </c>
      <c r="AK353" t="s">
        <v>9842</v>
      </c>
      <c r="AL353" t="s">
        <v>9842</v>
      </c>
      <c r="AM353" t="s">
        <v>9923</v>
      </c>
    </row>
    <row r="354" spans="1:39">
      <c r="A354" t="s">
        <v>7286</v>
      </c>
      <c r="B354" t="s">
        <v>6166</v>
      </c>
      <c r="C354" t="s">
        <v>6168</v>
      </c>
      <c r="D354">
        <v>0.6</v>
      </c>
      <c r="E354" t="s">
        <v>6169</v>
      </c>
      <c r="F354">
        <v>9.220000000000001</v>
      </c>
      <c r="K354" t="s">
        <v>6590</v>
      </c>
      <c r="L354" t="s">
        <v>6591</v>
      </c>
      <c r="M354" t="s">
        <v>8331</v>
      </c>
      <c r="N354">
        <v>9</v>
      </c>
      <c r="O354" t="s">
        <v>8483</v>
      </c>
      <c r="P354" t="s">
        <v>8862</v>
      </c>
      <c r="Q354">
        <v>6</v>
      </c>
      <c r="R354">
        <v>2</v>
      </c>
      <c r="S354">
        <v>3.74</v>
      </c>
      <c r="T354">
        <v>6.52</v>
      </c>
      <c r="U354">
        <v>489.64</v>
      </c>
      <c r="V354">
        <v>62.16</v>
      </c>
      <c r="W354">
        <v>6.46</v>
      </c>
      <c r="X354">
        <v>9.720000000000001</v>
      </c>
      <c r="Y354">
        <v>10.47</v>
      </c>
      <c r="Z354">
        <v>3</v>
      </c>
      <c r="AA354" t="s">
        <v>6921</v>
      </c>
      <c r="AB354">
        <v>1</v>
      </c>
      <c r="AC354">
        <v>6</v>
      </c>
      <c r="AD354">
        <v>1.704</v>
      </c>
      <c r="AF354" t="s">
        <v>6954</v>
      </c>
      <c r="AI354">
        <v>0</v>
      </c>
      <c r="AJ354">
        <v>0</v>
      </c>
      <c r="AK354" t="s">
        <v>9842</v>
      </c>
      <c r="AL354" t="s">
        <v>9842</v>
      </c>
      <c r="AM354" t="s">
        <v>9923</v>
      </c>
    </row>
    <row r="355" spans="1:39">
      <c r="A355" t="s">
        <v>7287</v>
      </c>
      <c r="B355" t="s">
        <v>6166</v>
      </c>
      <c r="C355" t="s">
        <v>6168</v>
      </c>
      <c r="D355">
        <v>0.6</v>
      </c>
      <c r="E355" t="s">
        <v>6169</v>
      </c>
      <c r="F355">
        <v>9.220000000000001</v>
      </c>
      <c r="K355" t="s">
        <v>6590</v>
      </c>
      <c r="L355" t="s">
        <v>6591</v>
      </c>
      <c r="M355" t="s">
        <v>8331</v>
      </c>
      <c r="N355">
        <v>9</v>
      </c>
      <c r="O355" t="s">
        <v>8483</v>
      </c>
      <c r="P355" t="s">
        <v>8863</v>
      </c>
      <c r="Q355">
        <v>6</v>
      </c>
      <c r="R355">
        <v>2</v>
      </c>
      <c r="S355">
        <v>5.73</v>
      </c>
      <c r="T355">
        <v>7.64</v>
      </c>
      <c r="U355">
        <v>529.7</v>
      </c>
      <c r="V355">
        <v>62.16</v>
      </c>
      <c r="W355">
        <v>6.95</v>
      </c>
      <c r="X355">
        <v>9.720000000000001</v>
      </c>
      <c r="Y355">
        <v>9.33</v>
      </c>
      <c r="Z355">
        <v>3</v>
      </c>
      <c r="AA355" t="s">
        <v>6921</v>
      </c>
      <c r="AB355">
        <v>2</v>
      </c>
      <c r="AC355">
        <v>6</v>
      </c>
      <c r="AD355">
        <v>1.835</v>
      </c>
      <c r="AF355" t="s">
        <v>6954</v>
      </c>
      <c r="AI355">
        <v>0</v>
      </c>
      <c r="AJ355">
        <v>0</v>
      </c>
      <c r="AK355" t="s">
        <v>9842</v>
      </c>
      <c r="AL355" t="s">
        <v>9842</v>
      </c>
      <c r="AM355" t="s">
        <v>9923</v>
      </c>
    </row>
    <row r="356" spans="1:39">
      <c r="A356" t="s">
        <v>7288</v>
      </c>
      <c r="B356" t="s">
        <v>6166</v>
      </c>
      <c r="C356" t="s">
        <v>6168</v>
      </c>
      <c r="D356">
        <v>0.6</v>
      </c>
      <c r="E356" t="s">
        <v>6169</v>
      </c>
      <c r="F356">
        <v>9.220000000000001</v>
      </c>
      <c r="K356" t="s">
        <v>6590</v>
      </c>
      <c r="L356" t="s">
        <v>6591</v>
      </c>
      <c r="M356" t="s">
        <v>8331</v>
      </c>
      <c r="N356">
        <v>9</v>
      </c>
      <c r="O356" t="s">
        <v>8483</v>
      </c>
      <c r="P356" t="s">
        <v>8864</v>
      </c>
      <c r="Q356">
        <v>6</v>
      </c>
      <c r="R356">
        <v>2</v>
      </c>
      <c r="S356">
        <v>3.41</v>
      </c>
      <c r="T356">
        <v>5.46</v>
      </c>
      <c r="U356">
        <v>461.58</v>
      </c>
      <c r="V356">
        <v>62.16</v>
      </c>
      <c r="W356">
        <v>5.54</v>
      </c>
      <c r="X356">
        <v>9.720000000000001</v>
      </c>
      <c r="Y356">
        <v>9.49</v>
      </c>
      <c r="Z356">
        <v>3</v>
      </c>
      <c r="AA356" t="s">
        <v>6921</v>
      </c>
      <c r="AB356">
        <v>1</v>
      </c>
      <c r="AC356">
        <v>6</v>
      </c>
      <c r="AD356">
        <v>2.324428571428571</v>
      </c>
      <c r="AF356" t="s">
        <v>6954</v>
      </c>
      <c r="AI356">
        <v>0</v>
      </c>
      <c r="AJ356">
        <v>0</v>
      </c>
      <c r="AK356" t="s">
        <v>9842</v>
      </c>
      <c r="AL356" t="s">
        <v>9842</v>
      </c>
      <c r="AM356" t="s">
        <v>9923</v>
      </c>
    </row>
    <row r="357" spans="1:39">
      <c r="A357" t="s">
        <v>7283</v>
      </c>
      <c r="B357" t="s">
        <v>6166</v>
      </c>
      <c r="C357" t="s">
        <v>6168</v>
      </c>
      <c r="D357">
        <v>0.6</v>
      </c>
      <c r="E357" t="s">
        <v>6169</v>
      </c>
      <c r="F357">
        <v>9.220000000000001</v>
      </c>
      <c r="K357" t="s">
        <v>6590</v>
      </c>
      <c r="M357" t="s">
        <v>8341</v>
      </c>
      <c r="N357">
        <v>8</v>
      </c>
      <c r="O357" t="s">
        <v>8496</v>
      </c>
      <c r="P357" t="s">
        <v>8859</v>
      </c>
      <c r="Q357">
        <v>5</v>
      </c>
      <c r="R357">
        <v>2</v>
      </c>
      <c r="S357">
        <v>2.33</v>
      </c>
      <c r="T357">
        <v>4.49</v>
      </c>
      <c r="U357">
        <v>444.58</v>
      </c>
      <c r="V357">
        <v>56.17</v>
      </c>
      <c r="W357">
        <v>4.9</v>
      </c>
      <c r="X357">
        <v>9.869999999999999</v>
      </c>
      <c r="Y357">
        <v>9.6</v>
      </c>
      <c r="Z357">
        <v>3</v>
      </c>
      <c r="AA357" t="s">
        <v>6921</v>
      </c>
      <c r="AB357">
        <v>0</v>
      </c>
      <c r="AC357">
        <v>6</v>
      </c>
      <c r="AD357">
        <v>3.185857142857143</v>
      </c>
      <c r="AF357" t="s">
        <v>6954</v>
      </c>
      <c r="AI357">
        <v>0</v>
      </c>
      <c r="AJ357">
        <v>0</v>
      </c>
      <c r="AK357" t="s">
        <v>9853</v>
      </c>
      <c r="AL357" t="s">
        <v>9853</v>
      </c>
      <c r="AM357" t="s">
        <v>9923</v>
      </c>
    </row>
    <row r="358" spans="1:39">
      <c r="A358" t="s">
        <v>7289</v>
      </c>
      <c r="B358" t="s">
        <v>6166</v>
      </c>
      <c r="C358" t="s">
        <v>6168</v>
      </c>
      <c r="D358">
        <v>0.6</v>
      </c>
      <c r="E358" t="s">
        <v>6169</v>
      </c>
      <c r="F358">
        <v>9.220000000000001</v>
      </c>
      <c r="K358" t="s">
        <v>6590</v>
      </c>
      <c r="L358" t="s">
        <v>6591</v>
      </c>
      <c r="M358" t="s">
        <v>8324</v>
      </c>
      <c r="N358">
        <v>9</v>
      </c>
      <c r="O358" t="s">
        <v>8475</v>
      </c>
      <c r="P358" t="s">
        <v>8865</v>
      </c>
      <c r="Q358">
        <v>5</v>
      </c>
      <c r="R358">
        <v>2</v>
      </c>
      <c r="S358">
        <v>5.17</v>
      </c>
      <c r="T358">
        <v>6.63</v>
      </c>
      <c r="U358">
        <v>470.61</v>
      </c>
      <c r="V358">
        <v>57.86</v>
      </c>
      <c r="W358">
        <v>6.33</v>
      </c>
      <c r="X358">
        <v>10.12</v>
      </c>
      <c r="Y358">
        <v>8.85</v>
      </c>
      <c r="Z358">
        <v>4</v>
      </c>
      <c r="AA358" t="s">
        <v>6921</v>
      </c>
      <c r="AB358">
        <v>1</v>
      </c>
      <c r="AC358">
        <v>7</v>
      </c>
      <c r="AD358">
        <v>2.284928571428571</v>
      </c>
      <c r="AE358" t="s">
        <v>9791</v>
      </c>
      <c r="AF358" t="s">
        <v>6954</v>
      </c>
      <c r="AH358" t="s">
        <v>6963</v>
      </c>
      <c r="AI358">
        <v>4</v>
      </c>
      <c r="AJ358">
        <v>1</v>
      </c>
      <c r="AK358" t="s">
        <v>9836</v>
      </c>
      <c r="AL358" t="s">
        <v>9836</v>
      </c>
      <c r="AM358" t="s">
        <v>9923</v>
      </c>
    </row>
    <row r="359" spans="1:39">
      <c r="A359" t="s">
        <v>7290</v>
      </c>
      <c r="B359" t="s">
        <v>6166</v>
      </c>
      <c r="C359" t="s">
        <v>6168</v>
      </c>
      <c r="D359">
        <v>0.6</v>
      </c>
      <c r="E359" t="s">
        <v>6169</v>
      </c>
      <c r="F359">
        <v>9.220000000000001</v>
      </c>
      <c r="K359" t="s">
        <v>6590</v>
      </c>
      <c r="L359" t="s">
        <v>6591</v>
      </c>
      <c r="M359" t="s">
        <v>8324</v>
      </c>
      <c r="N359">
        <v>9</v>
      </c>
      <c r="O359" t="s">
        <v>8475</v>
      </c>
      <c r="P359" t="s">
        <v>8866</v>
      </c>
      <c r="Q359">
        <v>3</v>
      </c>
      <c r="R359">
        <v>1</v>
      </c>
      <c r="S359">
        <v>3.5</v>
      </c>
      <c r="T359">
        <v>5.72</v>
      </c>
      <c r="U359">
        <v>427.59</v>
      </c>
      <c r="V359">
        <v>32.7</v>
      </c>
      <c r="W359">
        <v>6.12</v>
      </c>
      <c r="X359">
        <v>10.31</v>
      </c>
      <c r="Y359">
        <v>9.69</v>
      </c>
      <c r="Z359">
        <v>3</v>
      </c>
      <c r="AA359" t="s">
        <v>6921</v>
      </c>
      <c r="AB359">
        <v>1</v>
      </c>
      <c r="AC359">
        <v>6</v>
      </c>
      <c r="AD359">
        <v>2.39054761904762</v>
      </c>
      <c r="AF359" t="s">
        <v>6954</v>
      </c>
      <c r="AI359">
        <v>0</v>
      </c>
      <c r="AJ359">
        <v>0</v>
      </c>
      <c r="AK359" t="s">
        <v>9836</v>
      </c>
      <c r="AL359" t="s">
        <v>9836</v>
      </c>
      <c r="AM359" t="s">
        <v>9923</v>
      </c>
    </row>
    <row r="360" spans="1:39">
      <c r="A360" t="s">
        <v>7291</v>
      </c>
      <c r="B360" t="s">
        <v>6166</v>
      </c>
      <c r="C360" t="s">
        <v>6168</v>
      </c>
      <c r="D360">
        <v>0.6</v>
      </c>
      <c r="E360" t="s">
        <v>6169</v>
      </c>
      <c r="F360">
        <v>9.220000000000001</v>
      </c>
      <c r="K360" t="s">
        <v>6590</v>
      </c>
      <c r="L360" t="s">
        <v>6591</v>
      </c>
      <c r="M360" t="s">
        <v>8324</v>
      </c>
      <c r="N360">
        <v>9</v>
      </c>
      <c r="O360" t="s">
        <v>8475</v>
      </c>
      <c r="P360" t="s">
        <v>8867</v>
      </c>
      <c r="Q360">
        <v>6</v>
      </c>
      <c r="R360">
        <v>2</v>
      </c>
      <c r="S360">
        <v>2.5</v>
      </c>
      <c r="T360">
        <v>4.58</v>
      </c>
      <c r="U360">
        <v>473.59</v>
      </c>
      <c r="V360">
        <v>70</v>
      </c>
      <c r="W360">
        <v>5.93</v>
      </c>
      <c r="X360">
        <v>8.82</v>
      </c>
      <c r="Y360">
        <v>9.52</v>
      </c>
      <c r="Z360">
        <v>4</v>
      </c>
      <c r="AA360" t="s">
        <v>6921</v>
      </c>
      <c r="AB360">
        <v>1</v>
      </c>
      <c r="AC360">
        <v>7</v>
      </c>
      <c r="AD360">
        <v>2.888642857142858</v>
      </c>
      <c r="AF360" t="s">
        <v>6954</v>
      </c>
      <c r="AI360">
        <v>0</v>
      </c>
      <c r="AJ360">
        <v>0</v>
      </c>
      <c r="AK360" t="s">
        <v>9836</v>
      </c>
      <c r="AL360" t="s">
        <v>9836</v>
      </c>
      <c r="AM360" t="s">
        <v>9923</v>
      </c>
    </row>
    <row r="361" spans="1:39">
      <c r="A361" t="s">
        <v>7292</v>
      </c>
      <c r="B361" t="s">
        <v>6166</v>
      </c>
      <c r="C361" t="s">
        <v>6168</v>
      </c>
      <c r="D361">
        <v>0.6</v>
      </c>
      <c r="E361" t="s">
        <v>6169</v>
      </c>
      <c r="F361">
        <v>9.220000000000001</v>
      </c>
      <c r="K361" t="s">
        <v>6590</v>
      </c>
      <c r="L361" t="s">
        <v>6591</v>
      </c>
      <c r="M361" t="s">
        <v>8325</v>
      </c>
      <c r="N361">
        <v>9</v>
      </c>
      <c r="O361" t="s">
        <v>8476</v>
      </c>
      <c r="P361" t="s">
        <v>8868</v>
      </c>
      <c r="Q361">
        <v>6</v>
      </c>
      <c r="R361">
        <v>2</v>
      </c>
      <c r="S361">
        <v>2.5</v>
      </c>
      <c r="T361">
        <v>4.58</v>
      </c>
      <c r="U361">
        <v>473.59</v>
      </c>
      <c r="V361">
        <v>70</v>
      </c>
      <c r="W361">
        <v>5.93</v>
      </c>
      <c r="X361">
        <v>8.82</v>
      </c>
      <c r="Y361">
        <v>9.52</v>
      </c>
      <c r="Z361">
        <v>4</v>
      </c>
      <c r="AA361" t="s">
        <v>6921</v>
      </c>
      <c r="AB361">
        <v>1</v>
      </c>
      <c r="AC361">
        <v>7</v>
      </c>
      <c r="AD361">
        <v>2.888642857142858</v>
      </c>
      <c r="AF361" t="s">
        <v>6954</v>
      </c>
      <c r="AI361">
        <v>0</v>
      </c>
      <c r="AJ361">
        <v>0</v>
      </c>
      <c r="AK361" t="s">
        <v>9837</v>
      </c>
      <c r="AL361" t="s">
        <v>9837</v>
      </c>
      <c r="AM361" t="s">
        <v>9923</v>
      </c>
    </row>
    <row r="362" spans="1:39">
      <c r="A362" t="s">
        <v>7293</v>
      </c>
      <c r="B362" t="s">
        <v>6166</v>
      </c>
      <c r="C362" t="s">
        <v>6168</v>
      </c>
      <c r="D362">
        <v>0.61</v>
      </c>
      <c r="E362" t="s">
        <v>6169</v>
      </c>
      <c r="F362">
        <v>9.210000000000001</v>
      </c>
      <c r="K362" t="s">
        <v>6590</v>
      </c>
      <c r="L362" t="s">
        <v>6591</v>
      </c>
      <c r="M362" t="s">
        <v>6606</v>
      </c>
      <c r="N362">
        <v>9</v>
      </c>
      <c r="O362" t="s">
        <v>8497</v>
      </c>
      <c r="P362" t="s">
        <v>8869</v>
      </c>
      <c r="Q362">
        <v>6</v>
      </c>
      <c r="R362">
        <v>2</v>
      </c>
      <c r="S362">
        <v>4.32</v>
      </c>
      <c r="T362">
        <v>5.58</v>
      </c>
      <c r="U362">
        <v>471.55</v>
      </c>
      <c r="V362">
        <v>71.39</v>
      </c>
      <c r="W362">
        <v>5.4</v>
      </c>
      <c r="X362">
        <v>9.880000000000001</v>
      </c>
      <c r="Y362">
        <v>8.640000000000001</v>
      </c>
      <c r="Z362">
        <v>3</v>
      </c>
      <c r="AA362" t="s">
        <v>6921</v>
      </c>
      <c r="AB362">
        <v>1</v>
      </c>
      <c r="AC362">
        <v>5</v>
      </c>
      <c r="AD362">
        <v>2.383214285714285</v>
      </c>
      <c r="AF362" t="s">
        <v>6954</v>
      </c>
      <c r="AI362">
        <v>0</v>
      </c>
      <c r="AJ362">
        <v>0</v>
      </c>
      <c r="AK362" t="s">
        <v>9854</v>
      </c>
      <c r="AL362" t="s">
        <v>9854</v>
      </c>
      <c r="AM362" t="s">
        <v>9923</v>
      </c>
    </row>
    <row r="363" spans="1:39">
      <c r="A363" t="s">
        <v>7294</v>
      </c>
      <c r="B363" t="s">
        <v>6166</v>
      </c>
      <c r="C363" t="s">
        <v>6168</v>
      </c>
      <c r="D363">
        <v>0.66</v>
      </c>
      <c r="E363" t="s">
        <v>6169</v>
      </c>
      <c r="F363">
        <v>9.18</v>
      </c>
      <c r="K363" t="s">
        <v>6590</v>
      </c>
      <c r="L363" t="s">
        <v>6591</v>
      </c>
      <c r="M363" t="s">
        <v>8327</v>
      </c>
      <c r="N363">
        <v>9</v>
      </c>
      <c r="O363" t="s">
        <v>8481</v>
      </c>
      <c r="P363" t="s">
        <v>8870</v>
      </c>
      <c r="Q363">
        <v>5</v>
      </c>
      <c r="R363">
        <v>2</v>
      </c>
      <c r="S363">
        <v>3.9</v>
      </c>
      <c r="T363">
        <v>5.17</v>
      </c>
      <c r="U363">
        <v>459.59</v>
      </c>
      <c r="V363">
        <v>62.16</v>
      </c>
      <c r="W363">
        <v>5.98</v>
      </c>
      <c r="X363">
        <v>9.9</v>
      </c>
      <c r="Y363">
        <v>8.65</v>
      </c>
      <c r="Z363">
        <v>3</v>
      </c>
      <c r="AA363" t="s">
        <v>6921</v>
      </c>
      <c r="AB363">
        <v>1</v>
      </c>
      <c r="AC363">
        <v>6</v>
      </c>
      <c r="AD363">
        <v>2.513642857142857</v>
      </c>
      <c r="AF363" t="s">
        <v>6954</v>
      </c>
      <c r="AI363">
        <v>0</v>
      </c>
      <c r="AJ363">
        <v>0</v>
      </c>
      <c r="AK363" t="s">
        <v>9840</v>
      </c>
      <c r="AL363" t="s">
        <v>9840</v>
      </c>
      <c r="AM363" t="s">
        <v>9923</v>
      </c>
    </row>
    <row r="364" spans="1:39">
      <c r="A364" t="s">
        <v>7247</v>
      </c>
      <c r="B364" t="s">
        <v>6166</v>
      </c>
      <c r="C364" t="s">
        <v>6168</v>
      </c>
      <c r="D364">
        <v>0.6761</v>
      </c>
      <c r="E364" t="s">
        <v>6169</v>
      </c>
      <c r="F364">
        <v>9.17</v>
      </c>
      <c r="K364" t="s">
        <v>6590</v>
      </c>
      <c r="L364" t="s">
        <v>6591</v>
      </c>
      <c r="M364" t="s">
        <v>8322</v>
      </c>
      <c r="N364">
        <v>9</v>
      </c>
      <c r="O364" t="s">
        <v>8473</v>
      </c>
      <c r="P364" t="s">
        <v>8824</v>
      </c>
      <c r="Q364">
        <v>2</v>
      </c>
      <c r="R364">
        <v>2</v>
      </c>
      <c r="S364">
        <v>1.62</v>
      </c>
      <c r="T364">
        <v>4.42</v>
      </c>
      <c r="U364">
        <v>442.48</v>
      </c>
      <c r="V364">
        <v>56.33</v>
      </c>
      <c r="W364">
        <v>5.63</v>
      </c>
      <c r="X364">
        <v>4.08</v>
      </c>
      <c r="Y364">
        <v>7.09</v>
      </c>
      <c r="Z364">
        <v>3</v>
      </c>
      <c r="AA364" t="s">
        <v>6921</v>
      </c>
      <c r="AB364">
        <v>1</v>
      </c>
      <c r="AC364">
        <v>5</v>
      </c>
      <c r="AD364">
        <v>4.200857142857142</v>
      </c>
      <c r="AF364" t="s">
        <v>6953</v>
      </c>
      <c r="AI364">
        <v>0</v>
      </c>
      <c r="AJ364">
        <v>0</v>
      </c>
      <c r="AK364" t="s">
        <v>9833</v>
      </c>
      <c r="AL364" t="s">
        <v>9833</v>
      </c>
      <c r="AM364" t="s">
        <v>9923</v>
      </c>
    </row>
    <row r="365" spans="1:39">
      <c r="A365" t="s">
        <v>7295</v>
      </c>
      <c r="B365" t="s">
        <v>6166</v>
      </c>
      <c r="C365" t="s">
        <v>6168</v>
      </c>
      <c r="D365">
        <v>0.68</v>
      </c>
      <c r="E365" t="s">
        <v>6169</v>
      </c>
      <c r="F365">
        <v>9.17</v>
      </c>
      <c r="K365" t="s">
        <v>6590</v>
      </c>
      <c r="L365" t="s">
        <v>6591</v>
      </c>
      <c r="M365" t="s">
        <v>8321</v>
      </c>
      <c r="N365">
        <v>9</v>
      </c>
      <c r="O365" t="s">
        <v>8472</v>
      </c>
      <c r="P365" t="s">
        <v>8871</v>
      </c>
      <c r="Q365">
        <v>6</v>
      </c>
      <c r="R365">
        <v>3</v>
      </c>
      <c r="S365">
        <v>6.01</v>
      </c>
      <c r="T365">
        <v>7.84</v>
      </c>
      <c r="U365">
        <v>545.75</v>
      </c>
      <c r="V365">
        <v>78.79000000000001</v>
      </c>
      <c r="W365">
        <v>8.32</v>
      </c>
      <c r="X365">
        <v>8.82</v>
      </c>
      <c r="Y365">
        <v>9.24</v>
      </c>
      <c r="Z365">
        <v>4</v>
      </c>
      <c r="AA365" t="s">
        <v>6921</v>
      </c>
      <c r="AB365">
        <v>2</v>
      </c>
      <c r="AC365">
        <v>16</v>
      </c>
      <c r="AD365">
        <v>1.546666666666667</v>
      </c>
      <c r="AF365" t="s">
        <v>6954</v>
      </c>
      <c r="AI365">
        <v>0</v>
      </c>
      <c r="AJ365">
        <v>0</v>
      </c>
      <c r="AK365" t="s">
        <v>9834</v>
      </c>
      <c r="AL365" t="s">
        <v>9834</v>
      </c>
      <c r="AM365" t="s">
        <v>9923</v>
      </c>
    </row>
    <row r="366" spans="1:39">
      <c r="A366" t="s">
        <v>7296</v>
      </c>
      <c r="B366" t="s">
        <v>6166</v>
      </c>
      <c r="C366" t="s">
        <v>6168</v>
      </c>
      <c r="D366">
        <v>0.6899999999999999</v>
      </c>
      <c r="E366" t="s">
        <v>6169</v>
      </c>
      <c r="F366">
        <v>9.16</v>
      </c>
      <c r="K366" t="s">
        <v>6590</v>
      </c>
      <c r="L366" t="s">
        <v>6591</v>
      </c>
      <c r="M366" t="s">
        <v>8342</v>
      </c>
      <c r="N366">
        <v>9</v>
      </c>
      <c r="O366" t="s">
        <v>8498</v>
      </c>
      <c r="P366" t="s">
        <v>8872</v>
      </c>
      <c r="Q366">
        <v>3</v>
      </c>
      <c r="R366">
        <v>2</v>
      </c>
      <c r="S366">
        <v>-0.14</v>
      </c>
      <c r="T366">
        <v>2.83</v>
      </c>
      <c r="U366">
        <v>433.47</v>
      </c>
      <c r="V366">
        <v>60.77</v>
      </c>
      <c r="W366">
        <v>5.1</v>
      </c>
      <c r="X366">
        <v>4.06</v>
      </c>
      <c r="Y366">
        <v>6.63</v>
      </c>
      <c r="Z366">
        <v>2</v>
      </c>
      <c r="AA366" t="s">
        <v>6921</v>
      </c>
      <c r="AB366">
        <v>1</v>
      </c>
      <c r="AC366">
        <v>6</v>
      </c>
      <c r="AD366">
        <v>4.975214285714285</v>
      </c>
      <c r="AF366" t="s">
        <v>6953</v>
      </c>
      <c r="AI366">
        <v>0</v>
      </c>
      <c r="AJ366">
        <v>0</v>
      </c>
      <c r="AK366" t="s">
        <v>9839</v>
      </c>
      <c r="AL366" t="s">
        <v>9839</v>
      </c>
      <c r="AM366" t="s">
        <v>9923</v>
      </c>
    </row>
    <row r="367" spans="1:39">
      <c r="A367" t="s">
        <v>7297</v>
      </c>
      <c r="B367" t="s">
        <v>6166</v>
      </c>
      <c r="C367" t="s">
        <v>6168</v>
      </c>
      <c r="D367">
        <v>0.6998</v>
      </c>
      <c r="E367" t="s">
        <v>6169</v>
      </c>
      <c r="F367">
        <v>9.15</v>
      </c>
      <c r="K367" t="s">
        <v>6590</v>
      </c>
      <c r="L367" t="s">
        <v>6591</v>
      </c>
      <c r="M367" t="s">
        <v>8340</v>
      </c>
      <c r="N367">
        <v>9</v>
      </c>
      <c r="O367" t="s">
        <v>8494</v>
      </c>
      <c r="P367" t="s">
        <v>8873</v>
      </c>
      <c r="Q367">
        <v>5</v>
      </c>
      <c r="R367">
        <v>2</v>
      </c>
      <c r="S367">
        <v>3.73</v>
      </c>
      <c r="T367">
        <v>5.02</v>
      </c>
      <c r="U367">
        <v>458.6</v>
      </c>
      <c r="V367">
        <v>56.17</v>
      </c>
      <c r="W367">
        <v>5.29</v>
      </c>
      <c r="X367">
        <v>9.869999999999999</v>
      </c>
      <c r="Y367">
        <v>8.66</v>
      </c>
      <c r="Z367">
        <v>3</v>
      </c>
      <c r="AA367" t="s">
        <v>6921</v>
      </c>
      <c r="AB367">
        <v>1</v>
      </c>
      <c r="AC367">
        <v>6</v>
      </c>
      <c r="AD367">
        <v>2.600714285714286</v>
      </c>
      <c r="AF367" t="s">
        <v>6954</v>
      </c>
      <c r="AI367">
        <v>0</v>
      </c>
      <c r="AJ367">
        <v>0</v>
      </c>
      <c r="AK367" t="s">
        <v>9851</v>
      </c>
      <c r="AL367" t="s">
        <v>9851</v>
      </c>
      <c r="AM367" t="s">
        <v>9923</v>
      </c>
    </row>
    <row r="368" spans="1:39">
      <c r="A368" t="s">
        <v>6338</v>
      </c>
      <c r="B368" t="s">
        <v>6166</v>
      </c>
      <c r="C368" t="s">
        <v>6168</v>
      </c>
      <c r="D368">
        <v>0.7</v>
      </c>
      <c r="E368" t="s">
        <v>6169</v>
      </c>
      <c r="F368">
        <v>9.15</v>
      </c>
      <c r="K368" t="s">
        <v>6590</v>
      </c>
      <c r="L368" t="s">
        <v>6591</v>
      </c>
      <c r="M368" t="s">
        <v>8343</v>
      </c>
      <c r="N368">
        <v>9</v>
      </c>
      <c r="O368" t="s">
        <v>8499</v>
      </c>
      <c r="P368" t="s">
        <v>6698</v>
      </c>
      <c r="Q368">
        <v>6</v>
      </c>
      <c r="R368">
        <v>2</v>
      </c>
      <c r="S368">
        <v>3.4</v>
      </c>
      <c r="T368">
        <v>4.57</v>
      </c>
      <c r="U368">
        <v>473.59</v>
      </c>
      <c r="V368">
        <v>70</v>
      </c>
      <c r="W368">
        <v>6.08</v>
      </c>
      <c r="X368">
        <v>8.83</v>
      </c>
      <c r="Y368">
        <v>8.52</v>
      </c>
      <c r="Z368">
        <v>4</v>
      </c>
      <c r="AA368" t="s">
        <v>6921</v>
      </c>
      <c r="AB368">
        <v>1</v>
      </c>
      <c r="AC368">
        <v>7</v>
      </c>
      <c r="AD368">
        <v>2.943642857142858</v>
      </c>
      <c r="AE368" t="s">
        <v>6924</v>
      </c>
      <c r="AF368" t="s">
        <v>6954</v>
      </c>
      <c r="AG368" t="s">
        <v>6957</v>
      </c>
      <c r="AH368" t="s">
        <v>6963</v>
      </c>
      <c r="AI368">
        <v>4</v>
      </c>
      <c r="AJ368">
        <v>1</v>
      </c>
      <c r="AK368" t="s">
        <v>7007</v>
      </c>
      <c r="AL368" t="s">
        <v>7007</v>
      </c>
      <c r="AM368" t="s">
        <v>9923</v>
      </c>
    </row>
    <row r="369" spans="1:39">
      <c r="A369" t="s">
        <v>7297</v>
      </c>
      <c r="B369" t="s">
        <v>6166</v>
      </c>
      <c r="C369" t="s">
        <v>6168</v>
      </c>
      <c r="D369">
        <v>0.7</v>
      </c>
      <c r="E369" t="s">
        <v>6169</v>
      </c>
      <c r="F369">
        <v>9.15</v>
      </c>
      <c r="K369" t="s">
        <v>6590</v>
      </c>
      <c r="M369" t="s">
        <v>8341</v>
      </c>
      <c r="N369">
        <v>8</v>
      </c>
      <c r="O369" t="s">
        <v>8496</v>
      </c>
      <c r="P369" t="s">
        <v>8873</v>
      </c>
      <c r="Q369">
        <v>5</v>
      </c>
      <c r="R369">
        <v>2</v>
      </c>
      <c r="S369">
        <v>3.73</v>
      </c>
      <c r="T369">
        <v>5.02</v>
      </c>
      <c r="U369">
        <v>458.6</v>
      </c>
      <c r="V369">
        <v>56.17</v>
      </c>
      <c r="W369">
        <v>5.29</v>
      </c>
      <c r="X369">
        <v>9.869999999999999</v>
      </c>
      <c r="Y369">
        <v>8.66</v>
      </c>
      <c r="Z369">
        <v>3</v>
      </c>
      <c r="AA369" t="s">
        <v>6921</v>
      </c>
      <c r="AB369">
        <v>1</v>
      </c>
      <c r="AC369">
        <v>6</v>
      </c>
      <c r="AD369">
        <v>2.600714285714286</v>
      </c>
      <c r="AF369" t="s">
        <v>6954</v>
      </c>
      <c r="AI369">
        <v>0</v>
      </c>
      <c r="AJ369">
        <v>0</v>
      </c>
      <c r="AK369" t="s">
        <v>9853</v>
      </c>
      <c r="AL369" t="s">
        <v>9853</v>
      </c>
      <c r="AM369" t="s">
        <v>9923</v>
      </c>
    </row>
    <row r="370" spans="1:39">
      <c r="A370" t="s">
        <v>7298</v>
      </c>
      <c r="B370" t="s">
        <v>6166</v>
      </c>
      <c r="C370" t="s">
        <v>6168</v>
      </c>
      <c r="D370">
        <v>0.7</v>
      </c>
      <c r="E370" t="s">
        <v>6169</v>
      </c>
      <c r="F370">
        <v>9.15</v>
      </c>
      <c r="K370" t="s">
        <v>6590</v>
      </c>
      <c r="L370" t="s">
        <v>6591</v>
      </c>
      <c r="M370" t="s">
        <v>6592</v>
      </c>
      <c r="N370">
        <v>9</v>
      </c>
      <c r="O370" t="s">
        <v>8500</v>
      </c>
      <c r="P370" t="s">
        <v>8874</v>
      </c>
      <c r="Q370">
        <v>5</v>
      </c>
      <c r="R370">
        <v>2</v>
      </c>
      <c r="S370">
        <v>2.92</v>
      </c>
      <c r="T370">
        <v>5.1</v>
      </c>
      <c r="U370">
        <v>385.53</v>
      </c>
      <c r="V370">
        <v>52.93</v>
      </c>
      <c r="W370">
        <v>4.96</v>
      </c>
      <c r="X370">
        <v>9.720000000000001</v>
      </c>
      <c r="Y370">
        <v>9.619999999999999</v>
      </c>
      <c r="Z370">
        <v>2</v>
      </c>
      <c r="AA370" t="s">
        <v>6921</v>
      </c>
      <c r="AB370">
        <v>0</v>
      </c>
      <c r="AC370">
        <v>5</v>
      </c>
      <c r="AD370">
        <v>3.047642857142858</v>
      </c>
      <c r="AF370" t="s">
        <v>6954</v>
      </c>
      <c r="AI370">
        <v>0</v>
      </c>
      <c r="AJ370">
        <v>0</v>
      </c>
      <c r="AK370" t="s">
        <v>9855</v>
      </c>
      <c r="AL370" t="s">
        <v>9855</v>
      </c>
      <c r="AM370" t="s">
        <v>9923</v>
      </c>
    </row>
    <row r="371" spans="1:39">
      <c r="A371" t="s">
        <v>7299</v>
      </c>
      <c r="B371" t="s">
        <v>6166</v>
      </c>
      <c r="C371" t="s">
        <v>6168</v>
      </c>
      <c r="D371">
        <v>0.7</v>
      </c>
      <c r="E371" t="s">
        <v>6169</v>
      </c>
      <c r="F371">
        <v>9.15</v>
      </c>
      <c r="K371" t="s">
        <v>6590</v>
      </c>
      <c r="L371" t="s">
        <v>6591</v>
      </c>
      <c r="M371" t="s">
        <v>8330</v>
      </c>
      <c r="N371">
        <v>9</v>
      </c>
      <c r="O371" t="s">
        <v>8482</v>
      </c>
      <c r="P371" t="s">
        <v>8875</v>
      </c>
      <c r="Q371">
        <v>6</v>
      </c>
      <c r="R371">
        <v>2</v>
      </c>
      <c r="S371">
        <v>3.89</v>
      </c>
      <c r="T371">
        <v>6.16</v>
      </c>
      <c r="U371">
        <v>477.63</v>
      </c>
      <c r="V371">
        <v>62.16</v>
      </c>
      <c r="W371">
        <v>6.32</v>
      </c>
      <c r="X371">
        <v>9.720000000000001</v>
      </c>
      <c r="Y371">
        <v>9.73</v>
      </c>
      <c r="Z371">
        <v>3</v>
      </c>
      <c r="AA371" t="s">
        <v>6921</v>
      </c>
      <c r="AB371">
        <v>1</v>
      </c>
      <c r="AC371">
        <v>6</v>
      </c>
      <c r="AD371">
        <v>1.849785714285714</v>
      </c>
      <c r="AF371" t="s">
        <v>6954</v>
      </c>
      <c r="AI371">
        <v>0</v>
      </c>
      <c r="AJ371">
        <v>0</v>
      </c>
      <c r="AK371" t="s">
        <v>9841</v>
      </c>
      <c r="AL371" t="s">
        <v>9841</v>
      </c>
      <c r="AM371" t="s">
        <v>9923</v>
      </c>
    </row>
    <row r="372" spans="1:39">
      <c r="A372" t="s">
        <v>7300</v>
      </c>
      <c r="B372" t="s">
        <v>6166</v>
      </c>
      <c r="C372" t="s">
        <v>6168</v>
      </c>
      <c r="D372">
        <v>0.7</v>
      </c>
      <c r="E372" t="s">
        <v>6169</v>
      </c>
      <c r="F372">
        <v>9.15</v>
      </c>
      <c r="K372" t="s">
        <v>6590</v>
      </c>
      <c r="L372" t="s">
        <v>6591</v>
      </c>
      <c r="M372" t="s">
        <v>8327</v>
      </c>
      <c r="N372">
        <v>9</v>
      </c>
      <c r="O372" t="s">
        <v>8481</v>
      </c>
      <c r="P372" t="s">
        <v>8876</v>
      </c>
      <c r="Q372">
        <v>5</v>
      </c>
      <c r="R372">
        <v>2</v>
      </c>
      <c r="S372">
        <v>3.17</v>
      </c>
      <c r="T372">
        <v>5.43</v>
      </c>
      <c r="U372">
        <v>491.6</v>
      </c>
      <c r="V372">
        <v>62.16</v>
      </c>
      <c r="W372">
        <v>6.51</v>
      </c>
      <c r="X372">
        <v>9.25</v>
      </c>
      <c r="Y372">
        <v>9.720000000000001</v>
      </c>
      <c r="Z372">
        <v>3</v>
      </c>
      <c r="AA372" t="s">
        <v>6921</v>
      </c>
      <c r="AB372">
        <v>1</v>
      </c>
      <c r="AC372">
        <v>6</v>
      </c>
      <c r="AD372">
        <v>2.114999999999999</v>
      </c>
      <c r="AF372" t="s">
        <v>6954</v>
      </c>
      <c r="AI372">
        <v>0</v>
      </c>
      <c r="AJ372">
        <v>0</v>
      </c>
      <c r="AK372" t="s">
        <v>9840</v>
      </c>
      <c r="AL372" t="s">
        <v>9840</v>
      </c>
      <c r="AM372" t="s">
        <v>9923</v>
      </c>
    </row>
    <row r="373" spans="1:39">
      <c r="A373" t="s">
        <v>7301</v>
      </c>
      <c r="B373" t="s">
        <v>6166</v>
      </c>
      <c r="C373" t="s">
        <v>6168</v>
      </c>
      <c r="D373">
        <v>0.7</v>
      </c>
      <c r="E373" t="s">
        <v>6169</v>
      </c>
      <c r="F373">
        <v>9.15</v>
      </c>
      <c r="K373" t="s">
        <v>6590</v>
      </c>
      <c r="L373" t="s">
        <v>6591</v>
      </c>
      <c r="M373" t="s">
        <v>8330</v>
      </c>
      <c r="N373">
        <v>9</v>
      </c>
      <c r="O373" t="s">
        <v>8482</v>
      </c>
      <c r="P373" t="s">
        <v>8877</v>
      </c>
      <c r="Q373">
        <v>6</v>
      </c>
      <c r="R373">
        <v>2</v>
      </c>
      <c r="S373">
        <v>4.53</v>
      </c>
      <c r="T373">
        <v>6.61</v>
      </c>
      <c r="U373">
        <v>491.65</v>
      </c>
      <c r="V373">
        <v>62.16</v>
      </c>
      <c r="W373">
        <v>6.56</v>
      </c>
      <c r="X373">
        <v>9.720000000000001</v>
      </c>
      <c r="Y373">
        <v>9.52</v>
      </c>
      <c r="Z373">
        <v>3</v>
      </c>
      <c r="AA373" t="s">
        <v>6921</v>
      </c>
      <c r="AB373">
        <v>1</v>
      </c>
      <c r="AC373">
        <v>7</v>
      </c>
      <c r="AD373">
        <v>1.799642857142858</v>
      </c>
      <c r="AF373" t="s">
        <v>6954</v>
      </c>
      <c r="AI373">
        <v>0</v>
      </c>
      <c r="AJ373">
        <v>0</v>
      </c>
      <c r="AK373" t="s">
        <v>9841</v>
      </c>
      <c r="AL373" t="s">
        <v>9841</v>
      </c>
      <c r="AM373" t="s">
        <v>9923</v>
      </c>
    </row>
    <row r="374" spans="1:39">
      <c r="A374" t="s">
        <v>7301</v>
      </c>
      <c r="B374" t="s">
        <v>6166</v>
      </c>
      <c r="C374" t="s">
        <v>6168</v>
      </c>
      <c r="D374">
        <v>0.7</v>
      </c>
      <c r="E374" t="s">
        <v>6169</v>
      </c>
      <c r="F374">
        <v>9.15</v>
      </c>
      <c r="K374" t="s">
        <v>6590</v>
      </c>
      <c r="M374" t="s">
        <v>8333</v>
      </c>
      <c r="N374">
        <v>8</v>
      </c>
      <c r="O374" t="s">
        <v>8485</v>
      </c>
      <c r="P374" t="s">
        <v>8877</v>
      </c>
      <c r="Q374">
        <v>6</v>
      </c>
      <c r="R374">
        <v>2</v>
      </c>
      <c r="S374">
        <v>4.53</v>
      </c>
      <c r="T374">
        <v>6.61</v>
      </c>
      <c r="U374">
        <v>491.65</v>
      </c>
      <c r="V374">
        <v>62.16</v>
      </c>
      <c r="W374">
        <v>6.56</v>
      </c>
      <c r="X374">
        <v>9.720000000000001</v>
      </c>
      <c r="Y374">
        <v>9.52</v>
      </c>
      <c r="Z374">
        <v>3</v>
      </c>
      <c r="AA374" t="s">
        <v>6921</v>
      </c>
      <c r="AB374">
        <v>1</v>
      </c>
      <c r="AC374">
        <v>7</v>
      </c>
      <c r="AD374">
        <v>1.799642857142858</v>
      </c>
      <c r="AF374" t="s">
        <v>6954</v>
      </c>
      <c r="AI374">
        <v>0</v>
      </c>
      <c r="AJ374">
        <v>0</v>
      </c>
      <c r="AK374" t="s">
        <v>9843</v>
      </c>
      <c r="AL374" t="s">
        <v>9843</v>
      </c>
      <c r="AM374" t="s">
        <v>9923</v>
      </c>
    </row>
    <row r="375" spans="1:39">
      <c r="A375" t="s">
        <v>7302</v>
      </c>
      <c r="B375" t="s">
        <v>6166</v>
      </c>
      <c r="C375" t="s">
        <v>6168</v>
      </c>
      <c r="D375">
        <v>0.7</v>
      </c>
      <c r="E375" t="s">
        <v>6169</v>
      </c>
      <c r="F375">
        <v>9.15</v>
      </c>
      <c r="K375" t="s">
        <v>6590</v>
      </c>
      <c r="L375" t="s">
        <v>6591</v>
      </c>
      <c r="M375" t="s">
        <v>8330</v>
      </c>
      <c r="N375">
        <v>9</v>
      </c>
      <c r="O375" t="s">
        <v>8482</v>
      </c>
      <c r="P375" t="s">
        <v>8878</v>
      </c>
      <c r="Q375">
        <v>6</v>
      </c>
      <c r="R375">
        <v>2</v>
      </c>
      <c r="S375">
        <v>3.73</v>
      </c>
      <c r="T375">
        <v>5.93</v>
      </c>
      <c r="U375">
        <v>463.6</v>
      </c>
      <c r="V375">
        <v>62.16</v>
      </c>
      <c r="W375">
        <v>5.93</v>
      </c>
      <c r="X375">
        <v>9.720000000000001</v>
      </c>
      <c r="Y375">
        <v>9.65</v>
      </c>
      <c r="Z375">
        <v>3</v>
      </c>
      <c r="AA375" t="s">
        <v>6921</v>
      </c>
      <c r="AB375">
        <v>1</v>
      </c>
      <c r="AC375">
        <v>6</v>
      </c>
      <c r="AD375">
        <v>2.07</v>
      </c>
      <c r="AF375" t="s">
        <v>6954</v>
      </c>
      <c r="AI375">
        <v>0</v>
      </c>
      <c r="AJ375">
        <v>0</v>
      </c>
      <c r="AK375" t="s">
        <v>9841</v>
      </c>
      <c r="AL375" t="s">
        <v>9841</v>
      </c>
      <c r="AM375" t="s">
        <v>9923</v>
      </c>
    </row>
    <row r="376" spans="1:39">
      <c r="A376" t="s">
        <v>7303</v>
      </c>
      <c r="B376" t="s">
        <v>6166</v>
      </c>
      <c r="C376" t="s">
        <v>6168</v>
      </c>
      <c r="D376">
        <v>0.7</v>
      </c>
      <c r="E376" t="s">
        <v>6169</v>
      </c>
      <c r="F376">
        <v>9.15</v>
      </c>
      <c r="K376" t="s">
        <v>6590</v>
      </c>
      <c r="L376" t="s">
        <v>6591</v>
      </c>
      <c r="M376" t="s">
        <v>8330</v>
      </c>
      <c r="N376">
        <v>9</v>
      </c>
      <c r="O376" t="s">
        <v>8482</v>
      </c>
      <c r="P376" t="s">
        <v>8879</v>
      </c>
      <c r="Q376">
        <v>6</v>
      </c>
      <c r="R376">
        <v>2</v>
      </c>
      <c r="S376">
        <v>3.48</v>
      </c>
      <c r="T376">
        <v>5.46</v>
      </c>
      <c r="U376">
        <v>461.58</v>
      </c>
      <c r="V376">
        <v>62.16</v>
      </c>
      <c r="W376">
        <v>5.4</v>
      </c>
      <c r="X376">
        <v>9.720000000000001</v>
      </c>
      <c r="Y376">
        <v>9.41</v>
      </c>
      <c r="Z376">
        <v>3</v>
      </c>
      <c r="AA376" t="s">
        <v>6921</v>
      </c>
      <c r="AB376">
        <v>1</v>
      </c>
      <c r="AC376">
        <v>6</v>
      </c>
      <c r="AD376">
        <v>2.329428571428572</v>
      </c>
      <c r="AF376" t="s">
        <v>6954</v>
      </c>
      <c r="AI376">
        <v>0</v>
      </c>
      <c r="AJ376">
        <v>0</v>
      </c>
      <c r="AK376" t="s">
        <v>9841</v>
      </c>
      <c r="AL376" t="s">
        <v>9841</v>
      </c>
      <c r="AM376" t="s">
        <v>9923</v>
      </c>
    </row>
    <row r="377" spans="1:39">
      <c r="A377" t="s">
        <v>7303</v>
      </c>
      <c r="B377" t="s">
        <v>6166</v>
      </c>
      <c r="C377" t="s">
        <v>6168</v>
      </c>
      <c r="D377">
        <v>0.7</v>
      </c>
      <c r="E377" t="s">
        <v>6169</v>
      </c>
      <c r="F377">
        <v>9.15</v>
      </c>
      <c r="K377" t="s">
        <v>6590</v>
      </c>
      <c r="L377" t="s">
        <v>6591</v>
      </c>
      <c r="M377" t="s">
        <v>8331</v>
      </c>
      <c r="N377">
        <v>9</v>
      </c>
      <c r="O377" t="s">
        <v>8483</v>
      </c>
      <c r="P377" t="s">
        <v>8879</v>
      </c>
      <c r="Q377">
        <v>6</v>
      </c>
      <c r="R377">
        <v>2</v>
      </c>
      <c r="S377">
        <v>3.48</v>
      </c>
      <c r="T377">
        <v>5.46</v>
      </c>
      <c r="U377">
        <v>461.58</v>
      </c>
      <c r="V377">
        <v>62.16</v>
      </c>
      <c r="W377">
        <v>5.4</v>
      </c>
      <c r="X377">
        <v>9.720000000000001</v>
      </c>
      <c r="Y377">
        <v>9.41</v>
      </c>
      <c r="Z377">
        <v>3</v>
      </c>
      <c r="AA377" t="s">
        <v>6921</v>
      </c>
      <c r="AB377">
        <v>1</v>
      </c>
      <c r="AC377">
        <v>6</v>
      </c>
      <c r="AD377">
        <v>2.329428571428572</v>
      </c>
      <c r="AF377" t="s">
        <v>6954</v>
      </c>
      <c r="AI377">
        <v>0</v>
      </c>
      <c r="AJ377">
        <v>0</v>
      </c>
      <c r="AK377" t="s">
        <v>9842</v>
      </c>
      <c r="AL377" t="s">
        <v>9842</v>
      </c>
      <c r="AM377" t="s">
        <v>9923</v>
      </c>
    </row>
    <row r="378" spans="1:39">
      <c r="A378" t="s">
        <v>7304</v>
      </c>
      <c r="B378" t="s">
        <v>6166</v>
      </c>
      <c r="C378" t="s">
        <v>6168</v>
      </c>
      <c r="D378">
        <v>0.7</v>
      </c>
      <c r="E378" t="s">
        <v>6169</v>
      </c>
      <c r="F378">
        <v>9.15</v>
      </c>
      <c r="K378" t="s">
        <v>6590</v>
      </c>
      <c r="L378" t="s">
        <v>6591</v>
      </c>
      <c r="M378" t="s">
        <v>8330</v>
      </c>
      <c r="N378">
        <v>9</v>
      </c>
      <c r="O378" t="s">
        <v>8482</v>
      </c>
      <c r="P378" t="s">
        <v>8880</v>
      </c>
      <c r="Q378">
        <v>6</v>
      </c>
      <c r="R378">
        <v>2</v>
      </c>
      <c r="S378">
        <v>4.24</v>
      </c>
      <c r="T378">
        <v>6.46</v>
      </c>
      <c r="U378">
        <v>477.63</v>
      </c>
      <c r="V378">
        <v>62.16</v>
      </c>
      <c r="W378">
        <v>6.03</v>
      </c>
      <c r="X378">
        <v>9.720000000000001</v>
      </c>
      <c r="Y378">
        <v>9.67</v>
      </c>
      <c r="Z378">
        <v>3</v>
      </c>
      <c r="AA378" t="s">
        <v>6921</v>
      </c>
      <c r="AB378">
        <v>1</v>
      </c>
      <c r="AC378">
        <v>6</v>
      </c>
      <c r="AD378">
        <v>1.824785714285714</v>
      </c>
      <c r="AF378" t="s">
        <v>6954</v>
      </c>
      <c r="AI378">
        <v>0</v>
      </c>
      <c r="AJ378">
        <v>0</v>
      </c>
      <c r="AK378" t="s">
        <v>9841</v>
      </c>
      <c r="AL378" t="s">
        <v>9841</v>
      </c>
      <c r="AM378" t="s">
        <v>9923</v>
      </c>
    </row>
    <row r="379" spans="1:39">
      <c r="A379" t="s">
        <v>7304</v>
      </c>
      <c r="B379" t="s">
        <v>6166</v>
      </c>
      <c r="C379" t="s">
        <v>6168</v>
      </c>
      <c r="D379">
        <v>0.7</v>
      </c>
      <c r="E379" t="s">
        <v>6169</v>
      </c>
      <c r="F379">
        <v>9.15</v>
      </c>
      <c r="K379" t="s">
        <v>6590</v>
      </c>
      <c r="M379" t="s">
        <v>8333</v>
      </c>
      <c r="N379">
        <v>8</v>
      </c>
      <c r="O379" t="s">
        <v>8485</v>
      </c>
      <c r="P379" t="s">
        <v>8880</v>
      </c>
      <c r="Q379">
        <v>6</v>
      </c>
      <c r="R379">
        <v>2</v>
      </c>
      <c r="S379">
        <v>4.24</v>
      </c>
      <c r="T379">
        <v>6.46</v>
      </c>
      <c r="U379">
        <v>477.63</v>
      </c>
      <c r="V379">
        <v>62.16</v>
      </c>
      <c r="W379">
        <v>6.03</v>
      </c>
      <c r="X379">
        <v>9.720000000000001</v>
      </c>
      <c r="Y379">
        <v>9.67</v>
      </c>
      <c r="Z379">
        <v>3</v>
      </c>
      <c r="AA379" t="s">
        <v>6921</v>
      </c>
      <c r="AB379">
        <v>1</v>
      </c>
      <c r="AC379">
        <v>6</v>
      </c>
      <c r="AD379">
        <v>1.824785714285714</v>
      </c>
      <c r="AF379" t="s">
        <v>6954</v>
      </c>
      <c r="AI379">
        <v>0</v>
      </c>
      <c r="AJ379">
        <v>0</v>
      </c>
      <c r="AK379" t="s">
        <v>9843</v>
      </c>
      <c r="AL379" t="s">
        <v>9843</v>
      </c>
      <c r="AM379" t="s">
        <v>9923</v>
      </c>
    </row>
    <row r="380" spans="1:39">
      <c r="A380" t="s">
        <v>7305</v>
      </c>
      <c r="B380" t="s">
        <v>6166</v>
      </c>
      <c r="C380" t="s">
        <v>6168</v>
      </c>
      <c r="D380">
        <v>0.7</v>
      </c>
      <c r="E380" t="s">
        <v>6169</v>
      </c>
      <c r="F380">
        <v>9.15</v>
      </c>
      <c r="K380" t="s">
        <v>6590</v>
      </c>
      <c r="L380" t="s">
        <v>6591</v>
      </c>
      <c r="M380" t="s">
        <v>8330</v>
      </c>
      <c r="N380">
        <v>9</v>
      </c>
      <c r="O380" t="s">
        <v>8482</v>
      </c>
      <c r="P380" t="s">
        <v>8881</v>
      </c>
      <c r="Q380">
        <v>6</v>
      </c>
      <c r="R380">
        <v>2</v>
      </c>
      <c r="S380">
        <v>4.05</v>
      </c>
      <c r="T380">
        <v>6.25</v>
      </c>
      <c r="U380">
        <v>477.63</v>
      </c>
      <c r="V380">
        <v>62.16</v>
      </c>
      <c r="W380">
        <v>6.32</v>
      </c>
      <c r="X380">
        <v>9.720000000000001</v>
      </c>
      <c r="Y380">
        <v>9.66</v>
      </c>
      <c r="Z380">
        <v>3</v>
      </c>
      <c r="AA380" t="s">
        <v>6921</v>
      </c>
      <c r="AB380">
        <v>1</v>
      </c>
      <c r="AC380">
        <v>7</v>
      </c>
      <c r="AD380">
        <v>1.829785714285714</v>
      </c>
      <c r="AF380" t="s">
        <v>6954</v>
      </c>
      <c r="AI380">
        <v>0</v>
      </c>
      <c r="AJ380">
        <v>0</v>
      </c>
      <c r="AK380" t="s">
        <v>9841</v>
      </c>
      <c r="AL380" t="s">
        <v>9841</v>
      </c>
      <c r="AM380" t="s">
        <v>9923</v>
      </c>
    </row>
    <row r="381" spans="1:39">
      <c r="A381" t="s">
        <v>7305</v>
      </c>
      <c r="B381" t="s">
        <v>6166</v>
      </c>
      <c r="C381" t="s">
        <v>6168</v>
      </c>
      <c r="D381">
        <v>0.7</v>
      </c>
      <c r="E381" t="s">
        <v>6169</v>
      </c>
      <c r="F381">
        <v>9.15</v>
      </c>
      <c r="K381" t="s">
        <v>6590</v>
      </c>
      <c r="M381" t="s">
        <v>8333</v>
      </c>
      <c r="N381">
        <v>8</v>
      </c>
      <c r="O381" t="s">
        <v>8485</v>
      </c>
      <c r="P381" t="s">
        <v>8881</v>
      </c>
      <c r="Q381">
        <v>6</v>
      </c>
      <c r="R381">
        <v>2</v>
      </c>
      <c r="S381">
        <v>4.05</v>
      </c>
      <c r="T381">
        <v>6.25</v>
      </c>
      <c r="U381">
        <v>477.63</v>
      </c>
      <c r="V381">
        <v>62.16</v>
      </c>
      <c r="W381">
        <v>6.32</v>
      </c>
      <c r="X381">
        <v>9.720000000000001</v>
      </c>
      <c r="Y381">
        <v>9.66</v>
      </c>
      <c r="Z381">
        <v>3</v>
      </c>
      <c r="AA381" t="s">
        <v>6921</v>
      </c>
      <c r="AB381">
        <v>1</v>
      </c>
      <c r="AC381">
        <v>7</v>
      </c>
      <c r="AD381">
        <v>1.829785714285714</v>
      </c>
      <c r="AF381" t="s">
        <v>6954</v>
      </c>
      <c r="AI381">
        <v>0</v>
      </c>
      <c r="AJ381">
        <v>0</v>
      </c>
      <c r="AK381" t="s">
        <v>9843</v>
      </c>
      <c r="AL381" t="s">
        <v>9843</v>
      </c>
      <c r="AM381" t="s">
        <v>9923</v>
      </c>
    </row>
    <row r="382" spans="1:39">
      <c r="A382" t="s">
        <v>7306</v>
      </c>
      <c r="B382" t="s">
        <v>6166</v>
      </c>
      <c r="C382" t="s">
        <v>6168</v>
      </c>
      <c r="D382">
        <v>0.7</v>
      </c>
      <c r="E382" t="s">
        <v>6169</v>
      </c>
      <c r="F382">
        <v>9.15</v>
      </c>
      <c r="K382" t="s">
        <v>6590</v>
      </c>
      <c r="L382" t="s">
        <v>6591</v>
      </c>
      <c r="M382" t="s">
        <v>8331</v>
      </c>
      <c r="N382">
        <v>9</v>
      </c>
      <c r="O382" t="s">
        <v>8483</v>
      </c>
      <c r="P382" t="s">
        <v>8882</v>
      </c>
      <c r="Q382">
        <v>7</v>
      </c>
      <c r="R382">
        <v>2</v>
      </c>
      <c r="S382">
        <v>4.24</v>
      </c>
      <c r="T382">
        <v>4.65</v>
      </c>
      <c r="U382">
        <v>477.58</v>
      </c>
      <c r="V382">
        <v>71.39</v>
      </c>
      <c r="W382">
        <v>4.92</v>
      </c>
      <c r="X382">
        <v>9.720000000000001</v>
      </c>
      <c r="Y382">
        <v>7.59</v>
      </c>
      <c r="Z382">
        <v>3</v>
      </c>
      <c r="AA382" t="s">
        <v>6921</v>
      </c>
      <c r="AB382">
        <v>0</v>
      </c>
      <c r="AC382">
        <v>6</v>
      </c>
      <c r="AD382">
        <v>2.835142857142857</v>
      </c>
      <c r="AF382" t="s">
        <v>6952</v>
      </c>
      <c r="AI382">
        <v>0</v>
      </c>
      <c r="AJ382">
        <v>0</v>
      </c>
      <c r="AK382" t="s">
        <v>9842</v>
      </c>
      <c r="AL382" t="s">
        <v>9842</v>
      </c>
      <c r="AM382" t="s">
        <v>9923</v>
      </c>
    </row>
    <row r="383" spans="1:39">
      <c r="A383" t="s">
        <v>7266</v>
      </c>
      <c r="B383" t="s">
        <v>6166</v>
      </c>
      <c r="C383" t="s">
        <v>6168</v>
      </c>
      <c r="D383">
        <v>0.7079</v>
      </c>
      <c r="E383" t="s">
        <v>6169</v>
      </c>
      <c r="F383">
        <v>9.15</v>
      </c>
      <c r="K383" t="s">
        <v>6590</v>
      </c>
      <c r="L383" t="s">
        <v>6591</v>
      </c>
      <c r="M383" t="s">
        <v>8322</v>
      </c>
      <c r="N383">
        <v>9</v>
      </c>
      <c r="O383" t="s">
        <v>8473</v>
      </c>
      <c r="P383" t="s">
        <v>8843</v>
      </c>
      <c r="Q383">
        <v>2</v>
      </c>
      <c r="R383">
        <v>2</v>
      </c>
      <c r="S383">
        <v>1.8</v>
      </c>
      <c r="T383">
        <v>4.42</v>
      </c>
      <c r="U383">
        <v>424.49</v>
      </c>
      <c r="V383">
        <v>56.33</v>
      </c>
      <c r="W383">
        <v>5.54</v>
      </c>
      <c r="X383">
        <v>4.08</v>
      </c>
      <c r="Y383">
        <v>7.71</v>
      </c>
      <c r="Z383">
        <v>3</v>
      </c>
      <c r="AA383" t="s">
        <v>6921</v>
      </c>
      <c r="AB383">
        <v>1</v>
      </c>
      <c r="AC383">
        <v>5</v>
      </c>
      <c r="AD383">
        <v>4.329357142857143</v>
      </c>
      <c r="AF383" t="s">
        <v>6953</v>
      </c>
      <c r="AI383">
        <v>0</v>
      </c>
      <c r="AJ383">
        <v>0</v>
      </c>
      <c r="AK383" t="s">
        <v>9833</v>
      </c>
      <c r="AL383" t="s">
        <v>9833</v>
      </c>
      <c r="AM383" t="s">
        <v>9923</v>
      </c>
    </row>
    <row r="384" spans="1:39">
      <c r="A384" t="s">
        <v>6338</v>
      </c>
      <c r="B384" t="s">
        <v>6166</v>
      </c>
      <c r="C384" t="s">
        <v>6168</v>
      </c>
      <c r="D384">
        <v>0.73</v>
      </c>
      <c r="E384" t="s">
        <v>6169</v>
      </c>
      <c r="F384">
        <v>9.140000000000001</v>
      </c>
      <c r="K384" t="s">
        <v>6590</v>
      </c>
      <c r="L384" t="s">
        <v>6591</v>
      </c>
      <c r="M384" t="s">
        <v>8327</v>
      </c>
      <c r="N384">
        <v>9</v>
      </c>
      <c r="O384" t="s">
        <v>8478</v>
      </c>
      <c r="P384" t="s">
        <v>6698</v>
      </c>
      <c r="Q384">
        <v>6</v>
      </c>
      <c r="R384">
        <v>2</v>
      </c>
      <c r="S384">
        <v>3.4</v>
      </c>
      <c r="T384">
        <v>4.57</v>
      </c>
      <c r="U384">
        <v>473.59</v>
      </c>
      <c r="V384">
        <v>70</v>
      </c>
      <c r="W384">
        <v>6.08</v>
      </c>
      <c r="X384">
        <v>8.83</v>
      </c>
      <c r="Y384">
        <v>8.52</v>
      </c>
      <c r="Z384">
        <v>4</v>
      </c>
      <c r="AA384" t="s">
        <v>6921</v>
      </c>
      <c r="AB384">
        <v>1</v>
      </c>
      <c r="AC384">
        <v>7</v>
      </c>
      <c r="AD384">
        <v>2.943642857142858</v>
      </c>
      <c r="AE384" t="s">
        <v>6924</v>
      </c>
      <c r="AF384" t="s">
        <v>6954</v>
      </c>
      <c r="AG384" t="s">
        <v>6957</v>
      </c>
      <c r="AH384" t="s">
        <v>6963</v>
      </c>
      <c r="AI384">
        <v>4</v>
      </c>
      <c r="AJ384">
        <v>1</v>
      </c>
      <c r="AK384" t="s">
        <v>9838</v>
      </c>
      <c r="AL384" t="s">
        <v>9838</v>
      </c>
      <c r="AM384" t="s">
        <v>9923</v>
      </c>
    </row>
    <row r="385" spans="1:39">
      <c r="A385" t="s">
        <v>6325</v>
      </c>
      <c r="B385" t="s">
        <v>6166</v>
      </c>
      <c r="C385" t="s">
        <v>6168</v>
      </c>
      <c r="D385">
        <v>0.75</v>
      </c>
      <c r="E385" t="s">
        <v>6169</v>
      </c>
      <c r="F385">
        <v>9.119999999999999</v>
      </c>
      <c r="K385" t="s">
        <v>6590</v>
      </c>
      <c r="L385" t="s">
        <v>6591</v>
      </c>
      <c r="M385" t="s">
        <v>8344</v>
      </c>
      <c r="N385">
        <v>9</v>
      </c>
      <c r="O385" t="s">
        <v>8501</v>
      </c>
      <c r="P385" t="s">
        <v>6686</v>
      </c>
      <c r="Q385">
        <v>2</v>
      </c>
      <c r="R385">
        <v>2</v>
      </c>
      <c r="S385">
        <v>4.14</v>
      </c>
      <c r="T385">
        <v>4.15</v>
      </c>
      <c r="U385">
        <v>272.39</v>
      </c>
      <c r="V385">
        <v>40.46</v>
      </c>
      <c r="W385">
        <v>3.61</v>
      </c>
      <c r="X385">
        <v>10.27</v>
      </c>
      <c r="Y385">
        <v>0</v>
      </c>
      <c r="Z385">
        <v>1</v>
      </c>
      <c r="AA385" t="s">
        <v>6921</v>
      </c>
      <c r="AB385">
        <v>0</v>
      </c>
      <c r="AC385">
        <v>0</v>
      </c>
      <c r="AD385">
        <v>3.925</v>
      </c>
      <c r="AE385" t="s">
        <v>6922</v>
      </c>
      <c r="AF385" t="s">
        <v>6952</v>
      </c>
      <c r="AG385" t="s">
        <v>6956</v>
      </c>
      <c r="AH385" t="s">
        <v>6962</v>
      </c>
      <c r="AI385">
        <v>4</v>
      </c>
      <c r="AJ385">
        <v>1</v>
      </c>
      <c r="AK385" t="s">
        <v>9856</v>
      </c>
      <c r="AL385" t="s">
        <v>9856</v>
      </c>
      <c r="AM385" t="s">
        <v>9923</v>
      </c>
    </row>
    <row r="386" spans="1:39">
      <c r="A386" t="s">
        <v>6342</v>
      </c>
      <c r="B386" t="s">
        <v>6166</v>
      </c>
      <c r="C386" t="s">
        <v>6168</v>
      </c>
      <c r="D386">
        <v>0.77</v>
      </c>
      <c r="E386" t="s">
        <v>6169</v>
      </c>
      <c r="F386">
        <v>9.109999999999999</v>
      </c>
      <c r="K386" t="s">
        <v>6590</v>
      </c>
      <c r="L386" t="s">
        <v>6591</v>
      </c>
      <c r="M386" t="s">
        <v>6617</v>
      </c>
      <c r="N386">
        <v>9</v>
      </c>
      <c r="O386" t="s">
        <v>6663</v>
      </c>
      <c r="P386" t="s">
        <v>6702</v>
      </c>
      <c r="Q386">
        <v>2</v>
      </c>
      <c r="R386">
        <v>2</v>
      </c>
      <c r="S386">
        <v>5.33</v>
      </c>
      <c r="T386">
        <v>5.33</v>
      </c>
      <c r="U386">
        <v>268.36</v>
      </c>
      <c r="V386">
        <v>40.46</v>
      </c>
      <c r="W386">
        <v>4.83</v>
      </c>
      <c r="X386">
        <v>10.19</v>
      </c>
      <c r="Y386">
        <v>0</v>
      </c>
      <c r="Z386">
        <v>2</v>
      </c>
      <c r="AA386" t="s">
        <v>6921</v>
      </c>
      <c r="AB386">
        <v>0</v>
      </c>
      <c r="AC386">
        <v>4</v>
      </c>
      <c r="AD386">
        <v>3.5</v>
      </c>
      <c r="AE386" t="s">
        <v>6925</v>
      </c>
      <c r="AF386" t="s">
        <v>6952</v>
      </c>
      <c r="AG386" t="s">
        <v>6956</v>
      </c>
      <c r="AH386" t="s">
        <v>6962</v>
      </c>
      <c r="AI386">
        <v>4</v>
      </c>
      <c r="AJ386">
        <v>1</v>
      </c>
      <c r="AK386" t="s">
        <v>6989</v>
      </c>
      <c r="AL386" t="s">
        <v>6989</v>
      </c>
      <c r="AM386" t="s">
        <v>9923</v>
      </c>
    </row>
    <row r="387" spans="1:39">
      <c r="A387" t="s">
        <v>7251</v>
      </c>
      <c r="B387" t="s">
        <v>6166</v>
      </c>
      <c r="C387" t="s">
        <v>6168</v>
      </c>
      <c r="D387">
        <v>0.78</v>
      </c>
      <c r="E387" t="s">
        <v>6169</v>
      </c>
      <c r="F387">
        <v>9.109999999999999</v>
      </c>
      <c r="K387" t="s">
        <v>6590</v>
      </c>
      <c r="L387" t="s">
        <v>6591</v>
      </c>
      <c r="M387" t="s">
        <v>8327</v>
      </c>
      <c r="N387">
        <v>9</v>
      </c>
      <c r="O387" t="s">
        <v>8478</v>
      </c>
      <c r="P387" t="s">
        <v>8828</v>
      </c>
      <c r="Q387">
        <v>6</v>
      </c>
      <c r="R387">
        <v>2</v>
      </c>
      <c r="S387">
        <v>5.18</v>
      </c>
      <c r="T387">
        <v>5.21</v>
      </c>
      <c r="U387">
        <v>569.08</v>
      </c>
      <c r="V387">
        <v>81.08</v>
      </c>
      <c r="W387">
        <v>6.83</v>
      </c>
      <c r="X387">
        <v>8.93</v>
      </c>
      <c r="Y387">
        <v>1.87</v>
      </c>
      <c r="Z387">
        <v>5</v>
      </c>
      <c r="AA387" t="s">
        <v>6921</v>
      </c>
      <c r="AB387">
        <v>2</v>
      </c>
      <c r="AC387">
        <v>5</v>
      </c>
      <c r="AD387">
        <v>2.5</v>
      </c>
      <c r="AF387" t="s">
        <v>6952</v>
      </c>
      <c r="AI387">
        <v>0</v>
      </c>
      <c r="AJ387">
        <v>0</v>
      </c>
      <c r="AK387" t="s">
        <v>9838</v>
      </c>
      <c r="AL387" t="s">
        <v>9838</v>
      </c>
      <c r="AM387" t="s">
        <v>9923</v>
      </c>
    </row>
    <row r="388" spans="1:39">
      <c r="A388" t="s">
        <v>7247</v>
      </c>
      <c r="B388" t="s">
        <v>6166</v>
      </c>
      <c r="C388" t="s">
        <v>6168</v>
      </c>
      <c r="D388">
        <v>0.8</v>
      </c>
      <c r="E388" t="s">
        <v>6169</v>
      </c>
      <c r="F388">
        <v>9.1</v>
      </c>
      <c r="K388" t="s">
        <v>6590</v>
      </c>
      <c r="L388" t="s">
        <v>6591</v>
      </c>
      <c r="M388" t="s">
        <v>8322</v>
      </c>
      <c r="N388">
        <v>9</v>
      </c>
      <c r="O388" t="s">
        <v>8473</v>
      </c>
      <c r="P388" t="s">
        <v>8824</v>
      </c>
      <c r="Q388">
        <v>2</v>
      </c>
      <c r="R388">
        <v>2</v>
      </c>
      <c r="S388">
        <v>1.62</v>
      </c>
      <c r="T388">
        <v>4.42</v>
      </c>
      <c r="U388">
        <v>442.48</v>
      </c>
      <c r="V388">
        <v>56.33</v>
      </c>
      <c r="W388">
        <v>5.63</v>
      </c>
      <c r="X388">
        <v>4.08</v>
      </c>
      <c r="Y388">
        <v>7.09</v>
      </c>
      <c r="Z388">
        <v>3</v>
      </c>
      <c r="AA388" t="s">
        <v>6921</v>
      </c>
      <c r="AB388">
        <v>1</v>
      </c>
      <c r="AC388">
        <v>5</v>
      </c>
      <c r="AD388">
        <v>4.200857142857142</v>
      </c>
      <c r="AF388" t="s">
        <v>6953</v>
      </c>
      <c r="AI388">
        <v>0</v>
      </c>
      <c r="AJ388">
        <v>0</v>
      </c>
      <c r="AK388" t="s">
        <v>9833</v>
      </c>
      <c r="AL388" t="s">
        <v>9833</v>
      </c>
      <c r="AM388" t="s">
        <v>9923</v>
      </c>
    </row>
    <row r="389" spans="1:39">
      <c r="A389" t="s">
        <v>7307</v>
      </c>
      <c r="B389" t="s">
        <v>6166</v>
      </c>
      <c r="C389" t="s">
        <v>6168</v>
      </c>
      <c r="D389">
        <v>0.8</v>
      </c>
      <c r="E389" t="s">
        <v>6169</v>
      </c>
      <c r="F389">
        <v>9.1</v>
      </c>
      <c r="K389" t="s">
        <v>6590</v>
      </c>
      <c r="L389" t="s">
        <v>6591</v>
      </c>
      <c r="M389" t="s">
        <v>8327</v>
      </c>
      <c r="N389">
        <v>9</v>
      </c>
      <c r="O389" t="s">
        <v>8481</v>
      </c>
      <c r="P389" t="s">
        <v>8883</v>
      </c>
      <c r="Q389">
        <v>5</v>
      </c>
      <c r="R389">
        <v>2</v>
      </c>
      <c r="S389">
        <v>3.8</v>
      </c>
      <c r="T389">
        <v>5.07</v>
      </c>
      <c r="U389">
        <v>477.58</v>
      </c>
      <c r="V389">
        <v>62.16</v>
      </c>
      <c r="W389">
        <v>6.12</v>
      </c>
      <c r="X389">
        <v>9.25</v>
      </c>
      <c r="Y389">
        <v>8.640000000000001</v>
      </c>
      <c r="Z389">
        <v>3</v>
      </c>
      <c r="AA389" t="s">
        <v>6921</v>
      </c>
      <c r="AB389">
        <v>1</v>
      </c>
      <c r="AC389">
        <v>6</v>
      </c>
      <c r="AD389">
        <v>2.440142857142857</v>
      </c>
      <c r="AF389" t="s">
        <v>6954</v>
      </c>
      <c r="AI389">
        <v>0</v>
      </c>
      <c r="AJ389">
        <v>0</v>
      </c>
      <c r="AK389" t="s">
        <v>9840</v>
      </c>
      <c r="AL389" t="s">
        <v>9840</v>
      </c>
      <c r="AM389" t="s">
        <v>9923</v>
      </c>
    </row>
    <row r="390" spans="1:39">
      <c r="A390" t="s">
        <v>7308</v>
      </c>
      <c r="B390" t="s">
        <v>6166</v>
      </c>
      <c r="C390" t="s">
        <v>6168</v>
      </c>
      <c r="D390">
        <v>0.8</v>
      </c>
      <c r="E390" t="s">
        <v>6169</v>
      </c>
      <c r="F390">
        <v>9.1</v>
      </c>
      <c r="K390" t="s">
        <v>6590</v>
      </c>
      <c r="L390" t="s">
        <v>6591</v>
      </c>
      <c r="M390" t="s">
        <v>8327</v>
      </c>
      <c r="N390">
        <v>9</v>
      </c>
      <c r="O390" t="s">
        <v>8481</v>
      </c>
      <c r="P390" t="s">
        <v>8884</v>
      </c>
      <c r="Q390">
        <v>5</v>
      </c>
      <c r="R390">
        <v>2</v>
      </c>
      <c r="S390">
        <v>2.89</v>
      </c>
      <c r="T390">
        <v>5.07</v>
      </c>
      <c r="U390">
        <v>477.58</v>
      </c>
      <c r="V390">
        <v>62.16</v>
      </c>
      <c r="W390">
        <v>5.98</v>
      </c>
      <c r="X390">
        <v>9.25</v>
      </c>
      <c r="Y390">
        <v>9.630000000000001</v>
      </c>
      <c r="Z390">
        <v>3</v>
      </c>
      <c r="AA390" t="s">
        <v>6921</v>
      </c>
      <c r="AB390">
        <v>1</v>
      </c>
      <c r="AC390">
        <v>6</v>
      </c>
      <c r="AD390">
        <v>2.400142857142857</v>
      </c>
      <c r="AF390" t="s">
        <v>6954</v>
      </c>
      <c r="AI390">
        <v>0</v>
      </c>
      <c r="AJ390">
        <v>0</v>
      </c>
      <c r="AK390" t="s">
        <v>9840</v>
      </c>
      <c r="AL390" t="s">
        <v>9840</v>
      </c>
      <c r="AM390" t="s">
        <v>9923</v>
      </c>
    </row>
    <row r="391" spans="1:39">
      <c r="A391" t="s">
        <v>7309</v>
      </c>
      <c r="B391" t="s">
        <v>6166</v>
      </c>
      <c r="C391" t="s">
        <v>6168</v>
      </c>
      <c r="D391">
        <v>0.8</v>
      </c>
      <c r="E391" t="s">
        <v>6169</v>
      </c>
      <c r="F391">
        <v>9.1</v>
      </c>
      <c r="K391" t="s">
        <v>6590</v>
      </c>
      <c r="L391" t="s">
        <v>6591</v>
      </c>
      <c r="M391" t="s">
        <v>8330</v>
      </c>
      <c r="N391">
        <v>9</v>
      </c>
      <c r="O391" t="s">
        <v>8482</v>
      </c>
      <c r="P391" t="s">
        <v>8885</v>
      </c>
      <c r="Q391">
        <v>6</v>
      </c>
      <c r="R391">
        <v>2</v>
      </c>
      <c r="S391">
        <v>4.03</v>
      </c>
      <c r="T391">
        <v>6.25</v>
      </c>
      <c r="U391">
        <v>477.63</v>
      </c>
      <c r="V391">
        <v>62.16</v>
      </c>
      <c r="W391">
        <v>6.32</v>
      </c>
      <c r="X391">
        <v>9.720000000000001</v>
      </c>
      <c r="Y391">
        <v>9.68</v>
      </c>
      <c r="Z391">
        <v>3</v>
      </c>
      <c r="AA391" t="s">
        <v>6921</v>
      </c>
      <c r="AB391">
        <v>1</v>
      </c>
      <c r="AC391">
        <v>7</v>
      </c>
      <c r="AD391">
        <v>1.819785714285715</v>
      </c>
      <c r="AF391" t="s">
        <v>6954</v>
      </c>
      <c r="AI391">
        <v>0</v>
      </c>
      <c r="AJ391">
        <v>0</v>
      </c>
      <c r="AK391" t="s">
        <v>9841</v>
      </c>
      <c r="AL391" t="s">
        <v>9841</v>
      </c>
      <c r="AM391" t="s">
        <v>9923</v>
      </c>
    </row>
    <row r="392" spans="1:39">
      <c r="A392" t="s">
        <v>7310</v>
      </c>
      <c r="B392" t="s">
        <v>6166</v>
      </c>
      <c r="C392" t="s">
        <v>6168</v>
      </c>
      <c r="D392">
        <v>0.8</v>
      </c>
      <c r="E392" t="s">
        <v>6169</v>
      </c>
      <c r="F392">
        <v>9.1</v>
      </c>
      <c r="K392" t="s">
        <v>6590</v>
      </c>
      <c r="L392" t="s">
        <v>6591</v>
      </c>
      <c r="M392" t="s">
        <v>8330</v>
      </c>
      <c r="N392">
        <v>9</v>
      </c>
      <c r="O392" t="s">
        <v>8482</v>
      </c>
      <c r="P392" t="s">
        <v>8886</v>
      </c>
      <c r="Q392">
        <v>6</v>
      </c>
      <c r="R392">
        <v>2</v>
      </c>
      <c r="S392">
        <v>3.73</v>
      </c>
      <c r="T392">
        <v>5.93</v>
      </c>
      <c r="U392">
        <v>463.6</v>
      </c>
      <c r="V392">
        <v>62.16</v>
      </c>
      <c r="W392">
        <v>5.93</v>
      </c>
      <c r="X392">
        <v>9.720000000000001</v>
      </c>
      <c r="Y392">
        <v>9.65</v>
      </c>
      <c r="Z392">
        <v>3</v>
      </c>
      <c r="AA392" t="s">
        <v>6921</v>
      </c>
      <c r="AB392">
        <v>1</v>
      </c>
      <c r="AC392">
        <v>6</v>
      </c>
      <c r="AD392">
        <v>2.07</v>
      </c>
      <c r="AF392" t="s">
        <v>6954</v>
      </c>
      <c r="AI392">
        <v>0</v>
      </c>
      <c r="AJ392">
        <v>0</v>
      </c>
      <c r="AK392" t="s">
        <v>9841</v>
      </c>
      <c r="AL392" t="s">
        <v>9841</v>
      </c>
      <c r="AM392" t="s">
        <v>9923</v>
      </c>
    </row>
    <row r="393" spans="1:39">
      <c r="A393" t="s">
        <v>7311</v>
      </c>
      <c r="B393" t="s">
        <v>6166</v>
      </c>
      <c r="C393" t="s">
        <v>6168</v>
      </c>
      <c r="D393">
        <v>0.8</v>
      </c>
      <c r="E393" t="s">
        <v>6169</v>
      </c>
      <c r="F393">
        <v>9.1</v>
      </c>
      <c r="K393" t="s">
        <v>6590</v>
      </c>
      <c r="L393" t="s">
        <v>6591</v>
      </c>
      <c r="M393" t="s">
        <v>8331</v>
      </c>
      <c r="N393">
        <v>9</v>
      </c>
      <c r="O393" t="s">
        <v>8483</v>
      </c>
      <c r="P393" t="s">
        <v>8887</v>
      </c>
      <c r="Q393">
        <v>6</v>
      </c>
      <c r="R393">
        <v>2</v>
      </c>
      <c r="S393">
        <v>4.01</v>
      </c>
      <c r="T393">
        <v>5.99</v>
      </c>
      <c r="U393">
        <v>475.61</v>
      </c>
      <c r="V393">
        <v>62.16</v>
      </c>
      <c r="W393">
        <v>5.79</v>
      </c>
      <c r="X393">
        <v>9.720000000000001</v>
      </c>
      <c r="Y393">
        <v>9.41</v>
      </c>
      <c r="Z393">
        <v>3</v>
      </c>
      <c r="AA393" t="s">
        <v>6921</v>
      </c>
      <c r="AB393">
        <v>1</v>
      </c>
      <c r="AC393">
        <v>6</v>
      </c>
      <c r="AD393">
        <v>1.969214285714286</v>
      </c>
      <c r="AF393" t="s">
        <v>6954</v>
      </c>
      <c r="AI393">
        <v>0</v>
      </c>
      <c r="AJ393">
        <v>0</v>
      </c>
      <c r="AK393" t="s">
        <v>9842</v>
      </c>
      <c r="AL393" t="s">
        <v>9842</v>
      </c>
      <c r="AM393" t="s">
        <v>9923</v>
      </c>
    </row>
    <row r="394" spans="1:39">
      <c r="A394" t="s">
        <v>7312</v>
      </c>
      <c r="B394" t="s">
        <v>6166</v>
      </c>
      <c r="C394" t="s">
        <v>6168</v>
      </c>
      <c r="D394">
        <v>0.8</v>
      </c>
      <c r="E394" t="s">
        <v>6169</v>
      </c>
      <c r="F394">
        <v>9.1</v>
      </c>
      <c r="K394" t="s">
        <v>6590</v>
      </c>
      <c r="L394" t="s">
        <v>6591</v>
      </c>
      <c r="M394" t="s">
        <v>6592</v>
      </c>
      <c r="N394">
        <v>9</v>
      </c>
      <c r="O394" t="s">
        <v>8500</v>
      </c>
      <c r="P394" t="s">
        <v>8888</v>
      </c>
      <c r="Q394">
        <v>6</v>
      </c>
      <c r="R394">
        <v>2</v>
      </c>
      <c r="S394">
        <v>4.66</v>
      </c>
      <c r="T394">
        <v>5.92</v>
      </c>
      <c r="U394">
        <v>463.6</v>
      </c>
      <c r="V394">
        <v>62.16</v>
      </c>
      <c r="W394">
        <v>5.93</v>
      </c>
      <c r="X394">
        <v>9.720000000000001</v>
      </c>
      <c r="Y394">
        <v>8.640000000000001</v>
      </c>
      <c r="Z394">
        <v>3</v>
      </c>
      <c r="AA394" t="s">
        <v>6921</v>
      </c>
      <c r="AB394">
        <v>1</v>
      </c>
      <c r="AC394">
        <v>6</v>
      </c>
      <c r="AD394">
        <v>2.44</v>
      </c>
      <c r="AF394" t="s">
        <v>6954</v>
      </c>
      <c r="AI394">
        <v>0</v>
      </c>
      <c r="AJ394">
        <v>0</v>
      </c>
      <c r="AK394" t="s">
        <v>9855</v>
      </c>
      <c r="AL394" t="s">
        <v>9855</v>
      </c>
      <c r="AM394" t="s">
        <v>9923</v>
      </c>
    </row>
    <row r="395" spans="1:39">
      <c r="A395" t="s">
        <v>7312</v>
      </c>
      <c r="B395" t="s">
        <v>6166</v>
      </c>
      <c r="C395" t="s">
        <v>6168</v>
      </c>
      <c r="D395">
        <v>0.8</v>
      </c>
      <c r="E395" t="s">
        <v>6169</v>
      </c>
      <c r="F395">
        <v>9.1</v>
      </c>
      <c r="K395" t="s">
        <v>6590</v>
      </c>
      <c r="L395" t="s">
        <v>6591</v>
      </c>
      <c r="M395" t="s">
        <v>6592</v>
      </c>
      <c r="N395">
        <v>9</v>
      </c>
      <c r="O395" t="s">
        <v>8502</v>
      </c>
      <c r="P395" t="s">
        <v>8888</v>
      </c>
      <c r="Q395">
        <v>6</v>
      </c>
      <c r="R395">
        <v>2</v>
      </c>
      <c r="S395">
        <v>4.66</v>
      </c>
      <c r="T395">
        <v>5.92</v>
      </c>
      <c r="U395">
        <v>463.6</v>
      </c>
      <c r="V395">
        <v>62.16</v>
      </c>
      <c r="W395">
        <v>5.93</v>
      </c>
      <c r="X395">
        <v>9.720000000000001</v>
      </c>
      <c r="Y395">
        <v>8.640000000000001</v>
      </c>
      <c r="Z395">
        <v>3</v>
      </c>
      <c r="AA395" t="s">
        <v>6921</v>
      </c>
      <c r="AB395">
        <v>1</v>
      </c>
      <c r="AC395">
        <v>6</v>
      </c>
      <c r="AD395">
        <v>2.44</v>
      </c>
      <c r="AF395" t="s">
        <v>6954</v>
      </c>
      <c r="AI395">
        <v>0</v>
      </c>
      <c r="AJ395">
        <v>0</v>
      </c>
      <c r="AK395" t="s">
        <v>9857</v>
      </c>
      <c r="AL395" t="s">
        <v>9857</v>
      </c>
      <c r="AM395" t="s">
        <v>9923</v>
      </c>
    </row>
    <row r="396" spans="1:39">
      <c r="A396" t="s">
        <v>7312</v>
      </c>
      <c r="B396" t="s">
        <v>6166</v>
      </c>
      <c r="C396" t="s">
        <v>6168</v>
      </c>
      <c r="D396">
        <v>0.8</v>
      </c>
      <c r="E396" t="s">
        <v>6169</v>
      </c>
      <c r="F396">
        <v>9.1</v>
      </c>
      <c r="K396" t="s">
        <v>6590</v>
      </c>
      <c r="M396" t="s">
        <v>8338</v>
      </c>
      <c r="N396">
        <v>8</v>
      </c>
      <c r="O396" t="s">
        <v>8491</v>
      </c>
      <c r="P396" t="s">
        <v>8888</v>
      </c>
      <c r="Q396">
        <v>6</v>
      </c>
      <c r="R396">
        <v>2</v>
      </c>
      <c r="S396">
        <v>4.66</v>
      </c>
      <c r="T396">
        <v>5.92</v>
      </c>
      <c r="U396">
        <v>463.6</v>
      </c>
      <c r="V396">
        <v>62.16</v>
      </c>
      <c r="W396">
        <v>5.93</v>
      </c>
      <c r="X396">
        <v>9.720000000000001</v>
      </c>
      <c r="Y396">
        <v>8.640000000000001</v>
      </c>
      <c r="Z396">
        <v>3</v>
      </c>
      <c r="AA396" t="s">
        <v>6921</v>
      </c>
      <c r="AB396">
        <v>1</v>
      </c>
      <c r="AC396">
        <v>6</v>
      </c>
      <c r="AD396">
        <v>2.44</v>
      </c>
      <c r="AF396" t="s">
        <v>6954</v>
      </c>
      <c r="AI396">
        <v>0</v>
      </c>
      <c r="AJ396">
        <v>0</v>
      </c>
      <c r="AK396" t="s">
        <v>9848</v>
      </c>
      <c r="AL396" t="s">
        <v>9848</v>
      </c>
      <c r="AM396" t="s">
        <v>9923</v>
      </c>
    </row>
    <row r="397" spans="1:39">
      <c r="A397" t="s">
        <v>7312</v>
      </c>
      <c r="B397" t="s">
        <v>6166</v>
      </c>
      <c r="C397" t="s">
        <v>6168</v>
      </c>
      <c r="D397">
        <v>0.8</v>
      </c>
      <c r="E397" t="s">
        <v>6169</v>
      </c>
      <c r="F397">
        <v>9.1</v>
      </c>
      <c r="K397" t="s">
        <v>6590</v>
      </c>
      <c r="M397" t="s">
        <v>8345</v>
      </c>
      <c r="N397">
        <v>8</v>
      </c>
      <c r="O397" t="s">
        <v>8503</v>
      </c>
      <c r="P397" t="s">
        <v>8888</v>
      </c>
      <c r="Q397">
        <v>6</v>
      </c>
      <c r="R397">
        <v>2</v>
      </c>
      <c r="S397">
        <v>4.66</v>
      </c>
      <c r="T397">
        <v>5.92</v>
      </c>
      <c r="U397">
        <v>463.6</v>
      </c>
      <c r="V397">
        <v>62.16</v>
      </c>
      <c r="W397">
        <v>5.93</v>
      </c>
      <c r="X397">
        <v>9.720000000000001</v>
      </c>
      <c r="Y397">
        <v>8.640000000000001</v>
      </c>
      <c r="Z397">
        <v>3</v>
      </c>
      <c r="AA397" t="s">
        <v>6921</v>
      </c>
      <c r="AB397">
        <v>1</v>
      </c>
      <c r="AC397">
        <v>6</v>
      </c>
      <c r="AD397">
        <v>2.44</v>
      </c>
      <c r="AF397" t="s">
        <v>6954</v>
      </c>
      <c r="AI397">
        <v>0</v>
      </c>
      <c r="AJ397">
        <v>0</v>
      </c>
      <c r="AK397" t="s">
        <v>9858</v>
      </c>
      <c r="AL397" t="s">
        <v>9858</v>
      </c>
      <c r="AM397" t="s">
        <v>9923</v>
      </c>
    </row>
    <row r="398" spans="1:39">
      <c r="A398" t="s">
        <v>7312</v>
      </c>
      <c r="B398" t="s">
        <v>6166</v>
      </c>
      <c r="C398" t="s">
        <v>6168</v>
      </c>
      <c r="D398">
        <v>0.8</v>
      </c>
      <c r="E398" t="s">
        <v>6169</v>
      </c>
      <c r="F398">
        <v>9.1</v>
      </c>
      <c r="K398" t="s">
        <v>6590</v>
      </c>
      <c r="L398" t="s">
        <v>6591</v>
      </c>
      <c r="M398" t="s">
        <v>8346</v>
      </c>
      <c r="N398">
        <v>9</v>
      </c>
      <c r="O398" t="s">
        <v>8504</v>
      </c>
      <c r="P398" t="s">
        <v>8888</v>
      </c>
      <c r="Q398">
        <v>6</v>
      </c>
      <c r="R398">
        <v>2</v>
      </c>
      <c r="S398">
        <v>4.66</v>
      </c>
      <c r="T398">
        <v>5.92</v>
      </c>
      <c r="U398">
        <v>463.6</v>
      </c>
      <c r="V398">
        <v>62.16</v>
      </c>
      <c r="W398">
        <v>5.93</v>
      </c>
      <c r="X398">
        <v>9.720000000000001</v>
      </c>
      <c r="Y398">
        <v>8.640000000000001</v>
      </c>
      <c r="Z398">
        <v>3</v>
      </c>
      <c r="AA398" t="s">
        <v>6921</v>
      </c>
      <c r="AB398">
        <v>1</v>
      </c>
      <c r="AC398">
        <v>6</v>
      </c>
      <c r="AD398">
        <v>2.44</v>
      </c>
      <c r="AF398" t="s">
        <v>6954</v>
      </c>
      <c r="AI398">
        <v>0</v>
      </c>
      <c r="AJ398">
        <v>0</v>
      </c>
      <c r="AK398" t="s">
        <v>9858</v>
      </c>
      <c r="AL398" t="s">
        <v>9858</v>
      </c>
      <c r="AM398" t="s">
        <v>9923</v>
      </c>
    </row>
    <row r="399" spans="1:39">
      <c r="A399" t="s">
        <v>7312</v>
      </c>
      <c r="B399" t="s">
        <v>6166</v>
      </c>
      <c r="C399" t="s">
        <v>6168</v>
      </c>
      <c r="D399">
        <v>0.8</v>
      </c>
      <c r="E399" t="s">
        <v>6169</v>
      </c>
      <c r="F399">
        <v>9.1</v>
      </c>
      <c r="K399" t="s">
        <v>6590</v>
      </c>
      <c r="L399" t="s">
        <v>6591</v>
      </c>
      <c r="M399" t="s">
        <v>8327</v>
      </c>
      <c r="N399">
        <v>9</v>
      </c>
      <c r="O399" t="s">
        <v>8481</v>
      </c>
      <c r="P399" t="s">
        <v>8888</v>
      </c>
      <c r="Q399">
        <v>6</v>
      </c>
      <c r="R399">
        <v>2</v>
      </c>
      <c r="S399">
        <v>4.66</v>
      </c>
      <c r="T399">
        <v>5.92</v>
      </c>
      <c r="U399">
        <v>463.6</v>
      </c>
      <c r="V399">
        <v>62.16</v>
      </c>
      <c r="W399">
        <v>5.93</v>
      </c>
      <c r="X399">
        <v>9.720000000000001</v>
      </c>
      <c r="Y399">
        <v>8.640000000000001</v>
      </c>
      <c r="Z399">
        <v>3</v>
      </c>
      <c r="AA399" t="s">
        <v>6921</v>
      </c>
      <c r="AB399">
        <v>1</v>
      </c>
      <c r="AC399">
        <v>6</v>
      </c>
      <c r="AD399">
        <v>2.44</v>
      </c>
      <c r="AF399" t="s">
        <v>6954</v>
      </c>
      <c r="AI399">
        <v>0</v>
      </c>
      <c r="AJ399">
        <v>0</v>
      </c>
      <c r="AK399" t="s">
        <v>9840</v>
      </c>
      <c r="AL399" t="s">
        <v>9840</v>
      </c>
      <c r="AM399" t="s">
        <v>9923</v>
      </c>
    </row>
    <row r="400" spans="1:39">
      <c r="A400" t="s">
        <v>7312</v>
      </c>
      <c r="B400" t="s">
        <v>6166</v>
      </c>
      <c r="C400" t="s">
        <v>6168</v>
      </c>
      <c r="D400">
        <v>0.8</v>
      </c>
      <c r="E400" t="s">
        <v>6169</v>
      </c>
      <c r="F400">
        <v>9.1</v>
      </c>
      <c r="K400" t="s">
        <v>6590</v>
      </c>
      <c r="L400" t="s">
        <v>6591</v>
      </c>
      <c r="M400" t="s">
        <v>6592</v>
      </c>
      <c r="N400">
        <v>9</v>
      </c>
      <c r="O400" t="s">
        <v>8495</v>
      </c>
      <c r="P400" t="s">
        <v>8888</v>
      </c>
      <c r="Q400">
        <v>6</v>
      </c>
      <c r="R400">
        <v>2</v>
      </c>
      <c r="S400">
        <v>4.66</v>
      </c>
      <c r="T400">
        <v>5.92</v>
      </c>
      <c r="U400">
        <v>463.6</v>
      </c>
      <c r="V400">
        <v>62.16</v>
      </c>
      <c r="W400">
        <v>5.93</v>
      </c>
      <c r="X400">
        <v>9.720000000000001</v>
      </c>
      <c r="Y400">
        <v>8.640000000000001</v>
      </c>
      <c r="Z400">
        <v>3</v>
      </c>
      <c r="AA400" t="s">
        <v>6921</v>
      </c>
      <c r="AB400">
        <v>1</v>
      </c>
      <c r="AC400">
        <v>6</v>
      </c>
      <c r="AD400">
        <v>2.44</v>
      </c>
      <c r="AF400" t="s">
        <v>6954</v>
      </c>
      <c r="AI400">
        <v>0</v>
      </c>
      <c r="AJ400">
        <v>0</v>
      </c>
      <c r="AK400" t="s">
        <v>9852</v>
      </c>
      <c r="AL400" t="s">
        <v>9852</v>
      </c>
      <c r="AM400" t="s">
        <v>9923</v>
      </c>
    </row>
    <row r="401" spans="1:39">
      <c r="A401" t="s">
        <v>7312</v>
      </c>
      <c r="B401" t="s">
        <v>6166</v>
      </c>
      <c r="C401" t="s">
        <v>6168</v>
      </c>
      <c r="D401">
        <v>0.8</v>
      </c>
      <c r="E401" t="s">
        <v>6169</v>
      </c>
      <c r="F401">
        <v>9.1</v>
      </c>
      <c r="K401" t="s">
        <v>6590</v>
      </c>
      <c r="L401" t="s">
        <v>6591</v>
      </c>
      <c r="M401" t="s">
        <v>8330</v>
      </c>
      <c r="N401">
        <v>9</v>
      </c>
      <c r="O401" t="s">
        <v>8482</v>
      </c>
      <c r="P401" t="s">
        <v>8888</v>
      </c>
      <c r="Q401">
        <v>6</v>
      </c>
      <c r="R401">
        <v>2</v>
      </c>
      <c r="S401">
        <v>4.66</v>
      </c>
      <c r="T401">
        <v>5.92</v>
      </c>
      <c r="U401">
        <v>463.6</v>
      </c>
      <c r="V401">
        <v>62.16</v>
      </c>
      <c r="W401">
        <v>5.93</v>
      </c>
      <c r="X401">
        <v>9.720000000000001</v>
      </c>
      <c r="Y401">
        <v>8.640000000000001</v>
      </c>
      <c r="Z401">
        <v>3</v>
      </c>
      <c r="AA401" t="s">
        <v>6921</v>
      </c>
      <c r="AB401">
        <v>1</v>
      </c>
      <c r="AC401">
        <v>6</v>
      </c>
      <c r="AD401">
        <v>2.44</v>
      </c>
      <c r="AF401" t="s">
        <v>6954</v>
      </c>
      <c r="AI401">
        <v>0</v>
      </c>
      <c r="AJ401">
        <v>0</v>
      </c>
      <c r="AK401" t="s">
        <v>9841</v>
      </c>
      <c r="AL401" t="s">
        <v>9841</v>
      </c>
      <c r="AM401" t="s">
        <v>9923</v>
      </c>
    </row>
    <row r="402" spans="1:39">
      <c r="A402" t="s">
        <v>7312</v>
      </c>
      <c r="B402" t="s">
        <v>6166</v>
      </c>
      <c r="C402" t="s">
        <v>6168</v>
      </c>
      <c r="D402">
        <v>0.8</v>
      </c>
      <c r="E402" t="s">
        <v>6169</v>
      </c>
      <c r="F402">
        <v>9.1</v>
      </c>
      <c r="K402" t="s">
        <v>6590</v>
      </c>
      <c r="L402" t="s">
        <v>6591</v>
      </c>
      <c r="M402" t="s">
        <v>8331</v>
      </c>
      <c r="N402">
        <v>9</v>
      </c>
      <c r="O402" t="s">
        <v>8483</v>
      </c>
      <c r="P402" t="s">
        <v>8888</v>
      </c>
      <c r="Q402">
        <v>6</v>
      </c>
      <c r="R402">
        <v>2</v>
      </c>
      <c r="S402">
        <v>4.66</v>
      </c>
      <c r="T402">
        <v>5.92</v>
      </c>
      <c r="U402">
        <v>463.6</v>
      </c>
      <c r="V402">
        <v>62.16</v>
      </c>
      <c r="W402">
        <v>5.93</v>
      </c>
      <c r="X402">
        <v>9.720000000000001</v>
      </c>
      <c r="Y402">
        <v>8.640000000000001</v>
      </c>
      <c r="Z402">
        <v>3</v>
      </c>
      <c r="AA402" t="s">
        <v>6921</v>
      </c>
      <c r="AB402">
        <v>1</v>
      </c>
      <c r="AC402">
        <v>6</v>
      </c>
      <c r="AD402">
        <v>2.44</v>
      </c>
      <c r="AF402" t="s">
        <v>6954</v>
      </c>
      <c r="AI402">
        <v>0</v>
      </c>
      <c r="AJ402">
        <v>0</v>
      </c>
      <c r="AK402" t="s">
        <v>9842</v>
      </c>
      <c r="AL402" t="s">
        <v>9842</v>
      </c>
      <c r="AM402" t="s">
        <v>9923</v>
      </c>
    </row>
    <row r="403" spans="1:39">
      <c r="A403" t="s">
        <v>7312</v>
      </c>
      <c r="B403" t="s">
        <v>6166</v>
      </c>
      <c r="C403" t="s">
        <v>6168</v>
      </c>
      <c r="D403">
        <v>0.8</v>
      </c>
      <c r="E403" t="s">
        <v>6169</v>
      </c>
      <c r="F403">
        <v>9.1</v>
      </c>
      <c r="K403" t="s">
        <v>6590</v>
      </c>
      <c r="L403" t="s">
        <v>6591</v>
      </c>
      <c r="M403" t="s">
        <v>8331</v>
      </c>
      <c r="N403">
        <v>9</v>
      </c>
      <c r="O403" t="s">
        <v>8489</v>
      </c>
      <c r="P403" t="s">
        <v>8888</v>
      </c>
      <c r="Q403">
        <v>6</v>
      </c>
      <c r="R403">
        <v>2</v>
      </c>
      <c r="S403">
        <v>4.66</v>
      </c>
      <c r="T403">
        <v>5.92</v>
      </c>
      <c r="U403">
        <v>463.6</v>
      </c>
      <c r="V403">
        <v>62.16</v>
      </c>
      <c r="W403">
        <v>5.93</v>
      </c>
      <c r="X403">
        <v>9.720000000000001</v>
      </c>
      <c r="Y403">
        <v>8.640000000000001</v>
      </c>
      <c r="Z403">
        <v>3</v>
      </c>
      <c r="AA403" t="s">
        <v>6921</v>
      </c>
      <c r="AB403">
        <v>1</v>
      </c>
      <c r="AC403">
        <v>6</v>
      </c>
      <c r="AD403">
        <v>2.44</v>
      </c>
      <c r="AF403" t="s">
        <v>6954</v>
      </c>
      <c r="AI403">
        <v>0</v>
      </c>
      <c r="AJ403">
        <v>0</v>
      </c>
      <c r="AK403" t="s">
        <v>9846</v>
      </c>
      <c r="AL403" t="s">
        <v>9846</v>
      </c>
      <c r="AM403" t="s">
        <v>9923</v>
      </c>
    </row>
    <row r="404" spans="1:39">
      <c r="A404" t="s">
        <v>7313</v>
      </c>
      <c r="B404" t="s">
        <v>6166</v>
      </c>
      <c r="C404" t="s">
        <v>6168</v>
      </c>
      <c r="D404">
        <v>0.8</v>
      </c>
      <c r="E404" t="s">
        <v>6169</v>
      </c>
      <c r="F404">
        <v>9.1</v>
      </c>
      <c r="K404" t="s">
        <v>6590</v>
      </c>
      <c r="M404" t="s">
        <v>8338</v>
      </c>
      <c r="N404">
        <v>8</v>
      </c>
      <c r="O404" t="s">
        <v>8491</v>
      </c>
      <c r="P404" t="s">
        <v>8889</v>
      </c>
      <c r="Q404">
        <v>6</v>
      </c>
      <c r="R404">
        <v>2</v>
      </c>
      <c r="S404">
        <v>4.71</v>
      </c>
      <c r="T404">
        <v>5.99</v>
      </c>
      <c r="U404">
        <v>481.59</v>
      </c>
      <c r="V404">
        <v>62.16</v>
      </c>
      <c r="W404">
        <v>6.07</v>
      </c>
      <c r="X404">
        <v>8.69</v>
      </c>
      <c r="Y404">
        <v>8.630000000000001</v>
      </c>
      <c r="Z404">
        <v>3</v>
      </c>
      <c r="AA404" t="s">
        <v>6921</v>
      </c>
      <c r="AB404">
        <v>1</v>
      </c>
      <c r="AC404">
        <v>6</v>
      </c>
      <c r="AD404">
        <v>2.3165</v>
      </c>
      <c r="AF404" t="s">
        <v>6954</v>
      </c>
      <c r="AI404">
        <v>0</v>
      </c>
      <c r="AJ404">
        <v>0</v>
      </c>
      <c r="AK404" t="s">
        <v>9848</v>
      </c>
      <c r="AL404" t="s">
        <v>9848</v>
      </c>
      <c r="AM404" t="s">
        <v>9923</v>
      </c>
    </row>
    <row r="405" spans="1:39">
      <c r="A405" t="s">
        <v>7314</v>
      </c>
      <c r="B405" t="s">
        <v>6166</v>
      </c>
      <c r="C405" t="s">
        <v>6168</v>
      </c>
      <c r="D405">
        <v>0.8</v>
      </c>
      <c r="E405" t="s">
        <v>6169</v>
      </c>
      <c r="F405">
        <v>9.1</v>
      </c>
      <c r="K405" t="s">
        <v>6590</v>
      </c>
      <c r="L405" t="s">
        <v>6591</v>
      </c>
      <c r="M405" t="s">
        <v>8327</v>
      </c>
      <c r="N405">
        <v>9</v>
      </c>
      <c r="O405" t="s">
        <v>8481</v>
      </c>
      <c r="P405" t="s">
        <v>8890</v>
      </c>
      <c r="Q405">
        <v>5</v>
      </c>
      <c r="R405">
        <v>2</v>
      </c>
      <c r="S405">
        <v>2.89</v>
      </c>
      <c r="T405">
        <v>5.07</v>
      </c>
      <c r="U405">
        <v>477.58</v>
      </c>
      <c r="V405">
        <v>62.16</v>
      </c>
      <c r="W405">
        <v>5.98</v>
      </c>
      <c r="X405">
        <v>9.25</v>
      </c>
      <c r="Y405">
        <v>9.630000000000001</v>
      </c>
      <c r="Z405">
        <v>3</v>
      </c>
      <c r="AA405" t="s">
        <v>6921</v>
      </c>
      <c r="AB405">
        <v>1</v>
      </c>
      <c r="AC405">
        <v>6</v>
      </c>
      <c r="AD405">
        <v>2.400142857142857</v>
      </c>
      <c r="AF405" t="s">
        <v>6954</v>
      </c>
      <c r="AI405">
        <v>0</v>
      </c>
      <c r="AJ405">
        <v>0</v>
      </c>
      <c r="AK405" t="s">
        <v>9840</v>
      </c>
      <c r="AL405" t="s">
        <v>9840</v>
      </c>
      <c r="AM405" t="s">
        <v>9923</v>
      </c>
    </row>
    <row r="406" spans="1:39">
      <c r="A406" t="s">
        <v>7315</v>
      </c>
      <c r="B406" t="s">
        <v>6166</v>
      </c>
      <c r="C406" t="s">
        <v>6168</v>
      </c>
      <c r="D406">
        <v>0.8</v>
      </c>
      <c r="E406" t="s">
        <v>6169</v>
      </c>
      <c r="F406">
        <v>9.1</v>
      </c>
      <c r="K406" t="s">
        <v>6590</v>
      </c>
      <c r="M406" t="s">
        <v>8338</v>
      </c>
      <c r="N406">
        <v>8</v>
      </c>
      <c r="O406" t="s">
        <v>8491</v>
      </c>
      <c r="P406" t="s">
        <v>8891</v>
      </c>
      <c r="Q406">
        <v>6</v>
      </c>
      <c r="R406">
        <v>2</v>
      </c>
      <c r="S406">
        <v>5.3</v>
      </c>
      <c r="T406">
        <v>6.59</v>
      </c>
      <c r="U406">
        <v>477.63</v>
      </c>
      <c r="V406">
        <v>62.16</v>
      </c>
      <c r="W406">
        <v>6.18</v>
      </c>
      <c r="X406">
        <v>9.67</v>
      </c>
      <c r="Y406">
        <v>8.67</v>
      </c>
      <c r="Z406">
        <v>3</v>
      </c>
      <c r="AA406" t="s">
        <v>6921</v>
      </c>
      <c r="AB406">
        <v>1</v>
      </c>
      <c r="AC406">
        <v>6</v>
      </c>
      <c r="AD406">
        <v>2.324785714285714</v>
      </c>
      <c r="AF406" t="s">
        <v>6954</v>
      </c>
      <c r="AI406">
        <v>0</v>
      </c>
      <c r="AJ406">
        <v>0</v>
      </c>
      <c r="AK406" t="s">
        <v>9848</v>
      </c>
      <c r="AL406" t="s">
        <v>9848</v>
      </c>
      <c r="AM406" t="s">
        <v>9923</v>
      </c>
    </row>
    <row r="407" spans="1:39">
      <c r="A407" t="s">
        <v>7316</v>
      </c>
      <c r="B407" t="s">
        <v>6166</v>
      </c>
      <c r="C407" t="s">
        <v>6168</v>
      </c>
      <c r="D407">
        <v>0.8</v>
      </c>
      <c r="E407" t="s">
        <v>6169</v>
      </c>
      <c r="F407">
        <v>9.1</v>
      </c>
      <c r="K407" t="s">
        <v>6590</v>
      </c>
      <c r="L407" t="s">
        <v>6591</v>
      </c>
      <c r="M407" t="s">
        <v>8334</v>
      </c>
      <c r="N407">
        <v>9</v>
      </c>
      <c r="O407" t="s">
        <v>8486</v>
      </c>
      <c r="P407" t="s">
        <v>8892</v>
      </c>
      <c r="Q407">
        <v>3</v>
      </c>
      <c r="R407">
        <v>1</v>
      </c>
      <c r="S407">
        <v>3.05</v>
      </c>
      <c r="T407">
        <v>5.22</v>
      </c>
      <c r="U407">
        <v>399.53</v>
      </c>
      <c r="V407">
        <v>32.7</v>
      </c>
      <c r="W407">
        <v>5.85</v>
      </c>
      <c r="X407">
        <v>10.34</v>
      </c>
      <c r="Y407">
        <v>9.630000000000001</v>
      </c>
      <c r="Z407">
        <v>3</v>
      </c>
      <c r="AA407" t="s">
        <v>6921</v>
      </c>
      <c r="AB407">
        <v>1</v>
      </c>
      <c r="AC407">
        <v>7</v>
      </c>
      <c r="AD407">
        <v>2.845976190476191</v>
      </c>
      <c r="AF407" t="s">
        <v>6954</v>
      </c>
      <c r="AI407">
        <v>0</v>
      </c>
      <c r="AJ407">
        <v>0</v>
      </c>
      <c r="AK407" t="s">
        <v>9844</v>
      </c>
      <c r="AL407" t="s">
        <v>9844</v>
      </c>
      <c r="AM407" t="s">
        <v>9923</v>
      </c>
    </row>
    <row r="408" spans="1:39">
      <c r="A408" t="s">
        <v>6367</v>
      </c>
      <c r="B408" t="s">
        <v>6166</v>
      </c>
      <c r="C408" t="s">
        <v>6168</v>
      </c>
      <c r="D408">
        <v>0.8128</v>
      </c>
      <c r="E408" t="s">
        <v>6169</v>
      </c>
      <c r="F408">
        <v>9.09</v>
      </c>
      <c r="K408" t="s">
        <v>6590</v>
      </c>
      <c r="L408" t="s">
        <v>6591</v>
      </c>
      <c r="M408" t="s">
        <v>8322</v>
      </c>
      <c r="N408">
        <v>9</v>
      </c>
      <c r="O408" t="s">
        <v>8473</v>
      </c>
      <c r="P408" t="s">
        <v>6725</v>
      </c>
      <c r="Q408">
        <v>3</v>
      </c>
      <c r="R408">
        <v>2</v>
      </c>
      <c r="S408">
        <v>8.07</v>
      </c>
      <c r="T408">
        <v>8.07</v>
      </c>
      <c r="U408">
        <v>606.78</v>
      </c>
      <c r="V408">
        <v>57.53</v>
      </c>
      <c r="W408">
        <v>8.68</v>
      </c>
      <c r="X408">
        <v>10.28</v>
      </c>
      <c r="Y408">
        <v>0</v>
      </c>
      <c r="Z408">
        <v>1</v>
      </c>
      <c r="AA408" t="s">
        <v>6921</v>
      </c>
      <c r="AB408">
        <v>2</v>
      </c>
      <c r="AC408">
        <v>14</v>
      </c>
      <c r="AD408">
        <v>2.5</v>
      </c>
      <c r="AE408" t="s">
        <v>6927</v>
      </c>
      <c r="AF408" t="s">
        <v>6952</v>
      </c>
      <c r="AH408" t="s">
        <v>6964</v>
      </c>
      <c r="AI408">
        <v>4</v>
      </c>
      <c r="AJ408">
        <v>0</v>
      </c>
      <c r="AK408" t="s">
        <v>9833</v>
      </c>
      <c r="AL408" t="s">
        <v>9833</v>
      </c>
      <c r="AM408" t="s">
        <v>9923</v>
      </c>
    </row>
    <row r="409" spans="1:39">
      <c r="A409" t="s">
        <v>7317</v>
      </c>
      <c r="B409" t="s">
        <v>6166</v>
      </c>
      <c r="C409" t="s">
        <v>6168</v>
      </c>
      <c r="D409">
        <v>0.8511</v>
      </c>
      <c r="E409" t="s">
        <v>6169</v>
      </c>
      <c r="F409">
        <v>9.07</v>
      </c>
      <c r="K409" t="s">
        <v>6590</v>
      </c>
      <c r="L409" t="s">
        <v>6591</v>
      </c>
      <c r="M409" t="s">
        <v>8320</v>
      </c>
      <c r="N409">
        <v>9</v>
      </c>
      <c r="O409" t="s">
        <v>8471</v>
      </c>
      <c r="P409" t="s">
        <v>8893</v>
      </c>
      <c r="Q409">
        <v>2</v>
      </c>
      <c r="R409">
        <v>2</v>
      </c>
      <c r="S409">
        <v>1.69</v>
      </c>
      <c r="T409">
        <v>4.24</v>
      </c>
      <c r="U409">
        <v>406.5</v>
      </c>
      <c r="V409">
        <v>56.33</v>
      </c>
      <c r="W409">
        <v>5.35</v>
      </c>
      <c r="X409">
        <v>4.38</v>
      </c>
      <c r="Y409">
        <v>8.140000000000001</v>
      </c>
      <c r="Z409">
        <v>3</v>
      </c>
      <c r="AA409" t="s">
        <v>6921</v>
      </c>
      <c r="AB409">
        <v>1</v>
      </c>
      <c r="AC409">
        <v>5</v>
      </c>
      <c r="AD409">
        <v>4.477857142857142</v>
      </c>
      <c r="AF409" t="s">
        <v>6953</v>
      </c>
      <c r="AI409">
        <v>0</v>
      </c>
      <c r="AJ409">
        <v>0</v>
      </c>
      <c r="AK409" t="s">
        <v>9833</v>
      </c>
      <c r="AL409" t="s">
        <v>9833</v>
      </c>
      <c r="AM409" t="s">
        <v>9923</v>
      </c>
    </row>
    <row r="410" spans="1:39">
      <c r="A410" t="s">
        <v>7318</v>
      </c>
      <c r="B410" t="s">
        <v>6166</v>
      </c>
      <c r="C410" t="s">
        <v>6168</v>
      </c>
      <c r="D410">
        <v>0.86</v>
      </c>
      <c r="E410" t="s">
        <v>6169</v>
      </c>
      <c r="F410">
        <v>9.07</v>
      </c>
      <c r="K410" t="s">
        <v>6590</v>
      </c>
      <c r="L410" t="s">
        <v>6591</v>
      </c>
      <c r="M410" t="s">
        <v>8327</v>
      </c>
      <c r="N410">
        <v>9</v>
      </c>
      <c r="O410" t="s">
        <v>8478</v>
      </c>
      <c r="P410" t="s">
        <v>8894</v>
      </c>
      <c r="Q410">
        <v>6</v>
      </c>
      <c r="R410">
        <v>2</v>
      </c>
      <c r="S410">
        <v>4.28</v>
      </c>
      <c r="T410">
        <v>4.3</v>
      </c>
      <c r="U410">
        <v>534.64</v>
      </c>
      <c r="V410">
        <v>81.08</v>
      </c>
      <c r="W410">
        <v>6.17</v>
      </c>
      <c r="X410">
        <v>8.93</v>
      </c>
      <c r="Y410">
        <v>1.98</v>
      </c>
      <c r="Z410">
        <v>5</v>
      </c>
      <c r="AA410" t="s">
        <v>6921</v>
      </c>
      <c r="AB410">
        <v>2</v>
      </c>
      <c r="AC410">
        <v>5</v>
      </c>
      <c r="AD410">
        <v>2.85</v>
      </c>
      <c r="AF410" t="s">
        <v>6952</v>
      </c>
      <c r="AI410">
        <v>0</v>
      </c>
      <c r="AJ410">
        <v>0</v>
      </c>
      <c r="AK410" t="s">
        <v>9838</v>
      </c>
      <c r="AL410" t="s">
        <v>9838</v>
      </c>
      <c r="AM410" t="s">
        <v>9923</v>
      </c>
    </row>
    <row r="411" spans="1:39">
      <c r="A411" t="s">
        <v>6338</v>
      </c>
      <c r="B411" t="s">
        <v>6166</v>
      </c>
      <c r="C411" t="s">
        <v>6168</v>
      </c>
      <c r="D411">
        <v>0.89</v>
      </c>
      <c r="E411" t="s">
        <v>6169</v>
      </c>
      <c r="F411">
        <v>9.050000000000001</v>
      </c>
      <c r="K411" t="s">
        <v>6590</v>
      </c>
      <c r="L411" t="s">
        <v>6591</v>
      </c>
      <c r="M411" t="s">
        <v>8347</v>
      </c>
      <c r="N411">
        <v>9</v>
      </c>
      <c r="O411" t="s">
        <v>8505</v>
      </c>
      <c r="P411" t="s">
        <v>6698</v>
      </c>
      <c r="Q411">
        <v>6</v>
      </c>
      <c r="R411">
        <v>2</v>
      </c>
      <c r="S411">
        <v>3.4</v>
      </c>
      <c r="T411">
        <v>4.57</v>
      </c>
      <c r="U411">
        <v>473.59</v>
      </c>
      <c r="V411">
        <v>70</v>
      </c>
      <c r="W411">
        <v>6.08</v>
      </c>
      <c r="X411">
        <v>8.83</v>
      </c>
      <c r="Y411">
        <v>8.52</v>
      </c>
      <c r="Z411">
        <v>4</v>
      </c>
      <c r="AA411" t="s">
        <v>6921</v>
      </c>
      <c r="AB411">
        <v>1</v>
      </c>
      <c r="AC411">
        <v>7</v>
      </c>
      <c r="AD411">
        <v>2.943642857142858</v>
      </c>
      <c r="AE411" t="s">
        <v>6924</v>
      </c>
      <c r="AF411" t="s">
        <v>6954</v>
      </c>
      <c r="AG411" t="s">
        <v>6957</v>
      </c>
      <c r="AH411" t="s">
        <v>6963</v>
      </c>
      <c r="AI411">
        <v>4</v>
      </c>
      <c r="AJ411">
        <v>1</v>
      </c>
      <c r="AK411" t="s">
        <v>9859</v>
      </c>
      <c r="AL411" t="s">
        <v>9859</v>
      </c>
      <c r="AM411" t="s">
        <v>9923</v>
      </c>
    </row>
    <row r="412" spans="1:39">
      <c r="A412" t="s">
        <v>6325</v>
      </c>
      <c r="B412" t="s">
        <v>6166</v>
      </c>
      <c r="C412" t="s">
        <v>6168</v>
      </c>
      <c r="D412">
        <v>0.9</v>
      </c>
      <c r="E412" t="s">
        <v>6169</v>
      </c>
      <c r="F412">
        <v>9.050000000000001</v>
      </c>
      <c r="K412" t="s">
        <v>6590</v>
      </c>
      <c r="L412" t="s">
        <v>6591</v>
      </c>
      <c r="M412" t="s">
        <v>8348</v>
      </c>
      <c r="N412">
        <v>9</v>
      </c>
      <c r="O412" t="s">
        <v>8506</v>
      </c>
      <c r="P412" t="s">
        <v>6686</v>
      </c>
      <c r="Q412">
        <v>2</v>
      </c>
      <c r="R412">
        <v>2</v>
      </c>
      <c r="S412">
        <v>4.14</v>
      </c>
      <c r="T412">
        <v>4.15</v>
      </c>
      <c r="U412">
        <v>272.39</v>
      </c>
      <c r="V412">
        <v>40.46</v>
      </c>
      <c r="W412">
        <v>3.61</v>
      </c>
      <c r="X412">
        <v>10.27</v>
      </c>
      <c r="Y412">
        <v>0</v>
      </c>
      <c r="Z412">
        <v>1</v>
      </c>
      <c r="AA412" t="s">
        <v>6921</v>
      </c>
      <c r="AB412">
        <v>0</v>
      </c>
      <c r="AC412">
        <v>0</v>
      </c>
      <c r="AD412">
        <v>3.925</v>
      </c>
      <c r="AE412" t="s">
        <v>6922</v>
      </c>
      <c r="AF412" t="s">
        <v>6952</v>
      </c>
      <c r="AG412" t="s">
        <v>6956</v>
      </c>
      <c r="AH412" t="s">
        <v>6962</v>
      </c>
      <c r="AI412">
        <v>4</v>
      </c>
      <c r="AJ412">
        <v>1</v>
      </c>
      <c r="AK412" t="s">
        <v>9860</v>
      </c>
      <c r="AL412" t="s">
        <v>9860</v>
      </c>
      <c r="AM412" t="s">
        <v>9923</v>
      </c>
    </row>
    <row r="413" spans="1:39">
      <c r="A413" t="s">
        <v>7319</v>
      </c>
      <c r="B413" t="s">
        <v>6166</v>
      </c>
      <c r="C413" t="s">
        <v>6168</v>
      </c>
      <c r="D413">
        <v>0.9</v>
      </c>
      <c r="E413" t="s">
        <v>6169</v>
      </c>
      <c r="F413">
        <v>9.050000000000001</v>
      </c>
      <c r="K413" t="s">
        <v>6590</v>
      </c>
      <c r="L413" t="s">
        <v>6591</v>
      </c>
      <c r="M413" t="s">
        <v>8327</v>
      </c>
      <c r="N413">
        <v>9</v>
      </c>
      <c r="O413" t="s">
        <v>8481</v>
      </c>
      <c r="P413" t="s">
        <v>8895</v>
      </c>
      <c r="Q413">
        <v>5</v>
      </c>
      <c r="R413">
        <v>2</v>
      </c>
      <c r="S413">
        <v>3.19</v>
      </c>
      <c r="T413">
        <v>5.43</v>
      </c>
      <c r="U413">
        <v>491.6</v>
      </c>
      <c r="V413">
        <v>62.16</v>
      </c>
      <c r="W413">
        <v>6.37</v>
      </c>
      <c r="X413">
        <v>9.25</v>
      </c>
      <c r="Y413">
        <v>9.699999999999999</v>
      </c>
      <c r="Z413">
        <v>3</v>
      </c>
      <c r="AA413" t="s">
        <v>6921</v>
      </c>
      <c r="AB413">
        <v>1</v>
      </c>
      <c r="AC413">
        <v>6</v>
      </c>
      <c r="AD413">
        <v>2.115</v>
      </c>
      <c r="AF413" t="s">
        <v>6954</v>
      </c>
      <c r="AI413">
        <v>0</v>
      </c>
      <c r="AJ413">
        <v>0</v>
      </c>
      <c r="AK413" t="s">
        <v>9840</v>
      </c>
      <c r="AL413" t="s">
        <v>9840</v>
      </c>
      <c r="AM413" t="s">
        <v>9923</v>
      </c>
    </row>
    <row r="414" spans="1:39">
      <c r="A414" t="s">
        <v>7320</v>
      </c>
      <c r="B414" t="s">
        <v>6166</v>
      </c>
      <c r="C414" t="s">
        <v>6168</v>
      </c>
      <c r="D414">
        <v>0.9</v>
      </c>
      <c r="E414" t="s">
        <v>6169</v>
      </c>
      <c r="F414">
        <v>9.050000000000001</v>
      </c>
      <c r="K414" t="s">
        <v>6590</v>
      </c>
      <c r="L414" t="s">
        <v>6591</v>
      </c>
      <c r="M414" t="s">
        <v>8327</v>
      </c>
      <c r="N414">
        <v>9</v>
      </c>
      <c r="O414" t="s">
        <v>8481</v>
      </c>
      <c r="P414" t="s">
        <v>8896</v>
      </c>
      <c r="Q414">
        <v>5</v>
      </c>
      <c r="R414">
        <v>2</v>
      </c>
      <c r="S414">
        <v>2.4</v>
      </c>
      <c r="T414">
        <v>4.54</v>
      </c>
      <c r="U414">
        <v>463.55</v>
      </c>
      <c r="V414">
        <v>62.16</v>
      </c>
      <c r="W414">
        <v>5.73</v>
      </c>
      <c r="X414">
        <v>9.25</v>
      </c>
      <c r="Y414">
        <v>9.59</v>
      </c>
      <c r="Z414">
        <v>3</v>
      </c>
      <c r="AA414" t="s">
        <v>6921</v>
      </c>
      <c r="AB414">
        <v>1</v>
      </c>
      <c r="AC414">
        <v>6</v>
      </c>
      <c r="AD414">
        <v>2.995357142857143</v>
      </c>
      <c r="AF414" t="s">
        <v>6954</v>
      </c>
      <c r="AI414">
        <v>0</v>
      </c>
      <c r="AJ414">
        <v>0</v>
      </c>
      <c r="AK414" t="s">
        <v>9840</v>
      </c>
      <c r="AL414" t="s">
        <v>9840</v>
      </c>
      <c r="AM414" t="s">
        <v>9923</v>
      </c>
    </row>
    <row r="415" spans="1:39">
      <c r="A415" t="s">
        <v>7321</v>
      </c>
      <c r="B415" t="s">
        <v>6166</v>
      </c>
      <c r="C415" t="s">
        <v>6168</v>
      </c>
      <c r="D415">
        <v>0.9</v>
      </c>
      <c r="E415" t="s">
        <v>6169</v>
      </c>
      <c r="F415">
        <v>9.050000000000001</v>
      </c>
      <c r="K415" t="s">
        <v>6590</v>
      </c>
      <c r="L415" t="s">
        <v>6591</v>
      </c>
      <c r="M415" t="s">
        <v>8330</v>
      </c>
      <c r="N415">
        <v>9</v>
      </c>
      <c r="O415" t="s">
        <v>8482</v>
      </c>
      <c r="P415" t="s">
        <v>8897</v>
      </c>
      <c r="Q415">
        <v>6</v>
      </c>
      <c r="R415">
        <v>2</v>
      </c>
      <c r="S415">
        <v>4.05</v>
      </c>
      <c r="T415">
        <v>6.31</v>
      </c>
      <c r="U415">
        <v>477.63</v>
      </c>
      <c r="V415">
        <v>62.16</v>
      </c>
      <c r="W415">
        <v>6.32</v>
      </c>
      <c r="X415">
        <v>9.720000000000001</v>
      </c>
      <c r="Y415">
        <v>9.720000000000001</v>
      </c>
      <c r="Z415">
        <v>3</v>
      </c>
      <c r="AA415" t="s">
        <v>6921</v>
      </c>
      <c r="AB415">
        <v>1</v>
      </c>
      <c r="AC415">
        <v>6</v>
      </c>
      <c r="AD415">
        <v>1.799785714285714</v>
      </c>
      <c r="AF415" t="s">
        <v>6954</v>
      </c>
      <c r="AI415">
        <v>0</v>
      </c>
      <c r="AJ415">
        <v>0</v>
      </c>
      <c r="AK415" t="s">
        <v>9841</v>
      </c>
      <c r="AL415" t="s">
        <v>9841</v>
      </c>
      <c r="AM415" t="s">
        <v>9923</v>
      </c>
    </row>
    <row r="416" spans="1:39">
      <c r="A416" t="s">
        <v>7322</v>
      </c>
      <c r="B416" t="s">
        <v>6166</v>
      </c>
      <c r="C416" t="s">
        <v>6168</v>
      </c>
      <c r="D416">
        <v>0.9</v>
      </c>
      <c r="E416" t="s">
        <v>6169</v>
      </c>
      <c r="F416">
        <v>9.050000000000001</v>
      </c>
      <c r="K416" t="s">
        <v>6590</v>
      </c>
      <c r="L416" t="s">
        <v>6591</v>
      </c>
      <c r="M416" t="s">
        <v>8330</v>
      </c>
      <c r="N416">
        <v>9</v>
      </c>
      <c r="O416" t="s">
        <v>8482</v>
      </c>
      <c r="P416" t="s">
        <v>8898</v>
      </c>
      <c r="Q416">
        <v>6</v>
      </c>
      <c r="R416">
        <v>2</v>
      </c>
      <c r="S416">
        <v>4.26</v>
      </c>
      <c r="T416">
        <v>6.44</v>
      </c>
      <c r="U416">
        <v>477.63</v>
      </c>
      <c r="V416">
        <v>62.16</v>
      </c>
      <c r="W416">
        <v>6.18</v>
      </c>
      <c r="X416">
        <v>9.720000000000001</v>
      </c>
      <c r="Y416">
        <v>9.630000000000001</v>
      </c>
      <c r="Z416">
        <v>3</v>
      </c>
      <c r="AA416" t="s">
        <v>6921</v>
      </c>
      <c r="AB416">
        <v>1</v>
      </c>
      <c r="AC416">
        <v>7</v>
      </c>
      <c r="AD416">
        <v>1.844785714285714</v>
      </c>
      <c r="AF416" t="s">
        <v>6954</v>
      </c>
      <c r="AI416">
        <v>0</v>
      </c>
      <c r="AJ416">
        <v>0</v>
      </c>
      <c r="AK416" t="s">
        <v>9841</v>
      </c>
      <c r="AL416" t="s">
        <v>9841</v>
      </c>
      <c r="AM416" t="s">
        <v>9923</v>
      </c>
    </row>
    <row r="417" spans="1:39">
      <c r="A417" t="s">
        <v>7323</v>
      </c>
      <c r="B417" t="s">
        <v>6166</v>
      </c>
      <c r="C417" t="s">
        <v>6168</v>
      </c>
      <c r="D417">
        <v>0.9</v>
      </c>
      <c r="E417" t="s">
        <v>6169</v>
      </c>
      <c r="F417">
        <v>9.050000000000001</v>
      </c>
      <c r="K417" t="s">
        <v>6590</v>
      </c>
      <c r="M417" t="s">
        <v>8338</v>
      </c>
      <c r="N417">
        <v>8</v>
      </c>
      <c r="O417" t="s">
        <v>8491</v>
      </c>
      <c r="P417" t="s">
        <v>8899</v>
      </c>
      <c r="Q417">
        <v>6</v>
      </c>
      <c r="R417">
        <v>2</v>
      </c>
      <c r="S417">
        <v>3.38</v>
      </c>
      <c r="T417">
        <v>5.52</v>
      </c>
      <c r="U417">
        <v>449.57</v>
      </c>
      <c r="V417">
        <v>62.16</v>
      </c>
      <c r="W417">
        <v>5.54</v>
      </c>
      <c r="X417">
        <v>9.67</v>
      </c>
      <c r="Y417">
        <v>9.59</v>
      </c>
      <c r="Z417">
        <v>3</v>
      </c>
      <c r="AA417" t="s">
        <v>6921</v>
      </c>
      <c r="AB417">
        <v>1</v>
      </c>
      <c r="AC417">
        <v>6</v>
      </c>
      <c r="AD417">
        <v>2.375214285714286</v>
      </c>
      <c r="AF417" t="s">
        <v>6954</v>
      </c>
      <c r="AI417">
        <v>0</v>
      </c>
      <c r="AJ417">
        <v>0</v>
      </c>
      <c r="AK417" t="s">
        <v>9848</v>
      </c>
      <c r="AL417" t="s">
        <v>9848</v>
      </c>
      <c r="AM417" t="s">
        <v>9923</v>
      </c>
    </row>
    <row r="418" spans="1:39">
      <c r="A418" t="s">
        <v>7324</v>
      </c>
      <c r="B418" t="s">
        <v>6166</v>
      </c>
      <c r="C418" t="s">
        <v>6168</v>
      </c>
      <c r="D418">
        <v>0.9</v>
      </c>
      <c r="E418" t="s">
        <v>6169</v>
      </c>
      <c r="F418">
        <v>9.050000000000001</v>
      </c>
      <c r="K418" t="s">
        <v>6590</v>
      </c>
      <c r="L418" t="s">
        <v>6591</v>
      </c>
      <c r="M418" t="s">
        <v>8331</v>
      </c>
      <c r="N418">
        <v>9</v>
      </c>
      <c r="O418" t="s">
        <v>8483</v>
      </c>
      <c r="P418" t="s">
        <v>8900</v>
      </c>
      <c r="Q418">
        <v>6</v>
      </c>
      <c r="R418">
        <v>2</v>
      </c>
      <c r="S418">
        <v>3.25</v>
      </c>
      <c r="T418">
        <v>5.99</v>
      </c>
      <c r="U418">
        <v>475.61</v>
      </c>
      <c r="V418">
        <v>62.16</v>
      </c>
      <c r="W418">
        <v>6.07</v>
      </c>
      <c r="X418">
        <v>9.720000000000001</v>
      </c>
      <c r="Y418">
        <v>10.41</v>
      </c>
      <c r="Z418">
        <v>3</v>
      </c>
      <c r="AA418" t="s">
        <v>6921</v>
      </c>
      <c r="AB418">
        <v>1</v>
      </c>
      <c r="AC418">
        <v>6</v>
      </c>
      <c r="AD418">
        <v>2.049214285714286</v>
      </c>
      <c r="AF418" t="s">
        <v>6954</v>
      </c>
      <c r="AI418">
        <v>0</v>
      </c>
      <c r="AJ418">
        <v>0</v>
      </c>
      <c r="AK418" t="s">
        <v>9842</v>
      </c>
      <c r="AL418" t="s">
        <v>9842</v>
      </c>
      <c r="AM418" t="s">
        <v>9923</v>
      </c>
    </row>
    <row r="419" spans="1:39">
      <c r="A419" t="s">
        <v>6342</v>
      </c>
      <c r="B419" t="s">
        <v>6166</v>
      </c>
      <c r="C419" t="s">
        <v>6168</v>
      </c>
      <c r="D419">
        <v>0.915</v>
      </c>
      <c r="E419" t="s">
        <v>6169</v>
      </c>
      <c r="F419">
        <v>9.039999999999999</v>
      </c>
      <c r="K419" t="s">
        <v>6590</v>
      </c>
      <c r="M419" t="s">
        <v>6603</v>
      </c>
      <c r="N419">
        <v>9</v>
      </c>
      <c r="O419" t="s">
        <v>6647</v>
      </c>
      <c r="P419" t="s">
        <v>6702</v>
      </c>
      <c r="Q419">
        <v>2</v>
      </c>
      <c r="R419">
        <v>2</v>
      </c>
      <c r="S419">
        <v>5.33</v>
      </c>
      <c r="T419">
        <v>5.33</v>
      </c>
      <c r="U419">
        <v>268.36</v>
      </c>
      <c r="V419">
        <v>40.46</v>
      </c>
      <c r="W419">
        <v>4.83</v>
      </c>
      <c r="X419">
        <v>10.19</v>
      </c>
      <c r="Y419">
        <v>0</v>
      </c>
      <c r="Z419">
        <v>2</v>
      </c>
      <c r="AA419" t="s">
        <v>6921</v>
      </c>
      <c r="AB419">
        <v>0</v>
      </c>
      <c r="AC419">
        <v>4</v>
      </c>
      <c r="AD419">
        <v>3.5</v>
      </c>
      <c r="AE419" t="s">
        <v>6925</v>
      </c>
      <c r="AF419" t="s">
        <v>6952</v>
      </c>
      <c r="AG419" t="s">
        <v>6956</v>
      </c>
      <c r="AH419" t="s">
        <v>6962</v>
      </c>
      <c r="AI419">
        <v>4</v>
      </c>
      <c r="AJ419">
        <v>1</v>
      </c>
      <c r="AM419" t="s">
        <v>9923</v>
      </c>
    </row>
    <row r="420" spans="1:39">
      <c r="A420" t="s">
        <v>7325</v>
      </c>
      <c r="B420" t="s">
        <v>6166</v>
      </c>
      <c r="C420" t="s">
        <v>6168</v>
      </c>
      <c r="D420">
        <v>0.96</v>
      </c>
      <c r="E420" t="s">
        <v>6169</v>
      </c>
      <c r="F420">
        <v>9.02</v>
      </c>
      <c r="K420" t="s">
        <v>6590</v>
      </c>
      <c r="L420" t="s">
        <v>6591</v>
      </c>
      <c r="M420" t="s">
        <v>8342</v>
      </c>
      <c r="N420">
        <v>9</v>
      </c>
      <c r="O420" t="s">
        <v>8498</v>
      </c>
      <c r="P420" t="s">
        <v>8901</v>
      </c>
      <c r="Q420">
        <v>4</v>
      </c>
      <c r="R420">
        <v>2</v>
      </c>
      <c r="S420">
        <v>1.39</v>
      </c>
      <c r="T420">
        <v>4.24</v>
      </c>
      <c r="U420">
        <v>455.43</v>
      </c>
      <c r="V420">
        <v>70</v>
      </c>
      <c r="W420">
        <v>5.54</v>
      </c>
      <c r="X420">
        <v>4.46</v>
      </c>
      <c r="Y420">
        <v>3.28</v>
      </c>
      <c r="Z420">
        <v>3</v>
      </c>
      <c r="AA420" t="s">
        <v>6921</v>
      </c>
      <c r="AB420">
        <v>1</v>
      </c>
      <c r="AC420">
        <v>5</v>
      </c>
      <c r="AD420">
        <v>4.198357142857143</v>
      </c>
      <c r="AF420" t="s">
        <v>6953</v>
      </c>
      <c r="AI420">
        <v>0</v>
      </c>
      <c r="AJ420">
        <v>0</v>
      </c>
      <c r="AK420" t="s">
        <v>9839</v>
      </c>
      <c r="AL420" t="s">
        <v>9839</v>
      </c>
      <c r="AM420" t="s">
        <v>9923</v>
      </c>
    </row>
    <row r="421" spans="1:39">
      <c r="A421" t="s">
        <v>7326</v>
      </c>
      <c r="B421" t="s">
        <v>6166</v>
      </c>
      <c r="C421" t="s">
        <v>6168</v>
      </c>
      <c r="D421">
        <v>0.97</v>
      </c>
      <c r="E421" t="s">
        <v>6169</v>
      </c>
      <c r="F421">
        <v>9.01</v>
      </c>
      <c r="K421" t="s">
        <v>6590</v>
      </c>
      <c r="L421" t="s">
        <v>6591</v>
      </c>
      <c r="M421" t="s">
        <v>8327</v>
      </c>
      <c r="N421">
        <v>9</v>
      </c>
      <c r="O421" t="s">
        <v>8478</v>
      </c>
      <c r="P421" t="s">
        <v>8902</v>
      </c>
      <c r="Q421">
        <v>6</v>
      </c>
      <c r="R421">
        <v>2</v>
      </c>
      <c r="S421">
        <v>4.72</v>
      </c>
      <c r="T421">
        <v>4.76</v>
      </c>
      <c r="U421">
        <v>520.65</v>
      </c>
      <c r="V421">
        <v>64.01000000000001</v>
      </c>
      <c r="W421">
        <v>6.53</v>
      </c>
      <c r="X421">
        <v>8.93</v>
      </c>
      <c r="Y421">
        <v>6.16</v>
      </c>
      <c r="Z421">
        <v>5</v>
      </c>
      <c r="AA421" t="s">
        <v>6921</v>
      </c>
      <c r="AB421">
        <v>2</v>
      </c>
      <c r="AC421">
        <v>6</v>
      </c>
      <c r="AD421">
        <v>2.62</v>
      </c>
      <c r="AF421" t="s">
        <v>6952</v>
      </c>
      <c r="AI421">
        <v>0</v>
      </c>
      <c r="AJ421">
        <v>0</v>
      </c>
      <c r="AK421" t="s">
        <v>9838</v>
      </c>
      <c r="AL421" t="s">
        <v>9838</v>
      </c>
      <c r="AM421" t="s">
        <v>9923</v>
      </c>
    </row>
    <row r="422" spans="1:39">
      <c r="A422" t="s">
        <v>7252</v>
      </c>
      <c r="B422" t="s">
        <v>6166</v>
      </c>
      <c r="C422" t="s">
        <v>6168</v>
      </c>
      <c r="D422">
        <v>0.97</v>
      </c>
      <c r="E422" t="s">
        <v>6169</v>
      </c>
      <c r="F422">
        <v>9.01</v>
      </c>
      <c r="K422" t="s">
        <v>6590</v>
      </c>
      <c r="L422" t="s">
        <v>6591</v>
      </c>
      <c r="M422" t="s">
        <v>8342</v>
      </c>
      <c r="N422">
        <v>9</v>
      </c>
      <c r="O422" t="s">
        <v>8498</v>
      </c>
      <c r="P422" t="s">
        <v>8829</v>
      </c>
      <c r="Q422">
        <v>3</v>
      </c>
      <c r="R422">
        <v>2</v>
      </c>
      <c r="S422">
        <v>-0.28</v>
      </c>
      <c r="T422">
        <v>2.74</v>
      </c>
      <c r="U422">
        <v>419.44</v>
      </c>
      <c r="V422">
        <v>60.77</v>
      </c>
      <c r="W422">
        <v>4.85</v>
      </c>
      <c r="X422">
        <v>4.06</v>
      </c>
      <c r="Y422">
        <v>6.46</v>
      </c>
      <c r="Z422">
        <v>2</v>
      </c>
      <c r="AA422" t="s">
        <v>6921</v>
      </c>
      <c r="AB422">
        <v>0</v>
      </c>
      <c r="AC422">
        <v>5</v>
      </c>
      <c r="AD422">
        <v>5.075428571428572</v>
      </c>
      <c r="AF422" t="s">
        <v>6953</v>
      </c>
      <c r="AI422">
        <v>0</v>
      </c>
      <c r="AJ422">
        <v>0</v>
      </c>
      <c r="AK422" t="s">
        <v>9839</v>
      </c>
      <c r="AL422" t="s">
        <v>9839</v>
      </c>
      <c r="AM422" t="s">
        <v>9923</v>
      </c>
    </row>
    <row r="423" spans="1:39">
      <c r="A423" t="s">
        <v>6325</v>
      </c>
      <c r="B423" t="s">
        <v>6166</v>
      </c>
      <c r="C423" t="s">
        <v>6168</v>
      </c>
      <c r="D423">
        <v>1</v>
      </c>
      <c r="E423" t="s">
        <v>6169</v>
      </c>
      <c r="F423">
        <v>9</v>
      </c>
      <c r="K423" t="s">
        <v>6590</v>
      </c>
      <c r="L423" t="s">
        <v>6591</v>
      </c>
      <c r="M423" t="s">
        <v>8349</v>
      </c>
      <c r="N423">
        <v>9</v>
      </c>
      <c r="O423" t="s">
        <v>8507</v>
      </c>
      <c r="P423" t="s">
        <v>6686</v>
      </c>
      <c r="Q423">
        <v>2</v>
      </c>
      <c r="R423">
        <v>2</v>
      </c>
      <c r="S423">
        <v>4.14</v>
      </c>
      <c r="T423">
        <v>4.15</v>
      </c>
      <c r="U423">
        <v>272.39</v>
      </c>
      <c r="V423">
        <v>40.46</v>
      </c>
      <c r="W423">
        <v>3.61</v>
      </c>
      <c r="X423">
        <v>10.27</v>
      </c>
      <c r="Y423">
        <v>0</v>
      </c>
      <c r="Z423">
        <v>1</v>
      </c>
      <c r="AA423" t="s">
        <v>6921</v>
      </c>
      <c r="AB423">
        <v>0</v>
      </c>
      <c r="AC423">
        <v>0</v>
      </c>
      <c r="AD423">
        <v>3.925</v>
      </c>
      <c r="AE423" t="s">
        <v>6922</v>
      </c>
      <c r="AF423" t="s">
        <v>6952</v>
      </c>
      <c r="AG423" t="s">
        <v>6956</v>
      </c>
      <c r="AH423" t="s">
        <v>6962</v>
      </c>
      <c r="AI423">
        <v>4</v>
      </c>
      <c r="AJ423">
        <v>1</v>
      </c>
      <c r="AK423" t="s">
        <v>9861</v>
      </c>
      <c r="AL423" t="s">
        <v>9861</v>
      </c>
      <c r="AM423" t="s">
        <v>9923</v>
      </c>
    </row>
    <row r="424" spans="1:39">
      <c r="A424" t="s">
        <v>7327</v>
      </c>
      <c r="B424" t="s">
        <v>6166</v>
      </c>
      <c r="C424" t="s">
        <v>6168</v>
      </c>
      <c r="D424">
        <v>1</v>
      </c>
      <c r="E424" t="s">
        <v>6169</v>
      </c>
      <c r="F424">
        <v>9</v>
      </c>
      <c r="K424" t="s">
        <v>6590</v>
      </c>
      <c r="L424" t="s">
        <v>6591</v>
      </c>
      <c r="M424" t="s">
        <v>6592</v>
      </c>
      <c r="N424">
        <v>9</v>
      </c>
      <c r="O424" t="s">
        <v>8500</v>
      </c>
      <c r="P424" t="s">
        <v>8903</v>
      </c>
      <c r="Q424">
        <v>6</v>
      </c>
      <c r="R424">
        <v>2</v>
      </c>
      <c r="S424">
        <v>4.35</v>
      </c>
      <c r="T424">
        <v>4.72</v>
      </c>
      <c r="U424">
        <v>448.59</v>
      </c>
      <c r="V424">
        <v>56.17</v>
      </c>
      <c r="W424">
        <v>5.21</v>
      </c>
      <c r="X424">
        <v>9.720000000000001</v>
      </c>
      <c r="Y424">
        <v>7.92</v>
      </c>
      <c r="Z424">
        <v>3</v>
      </c>
      <c r="AA424" t="s">
        <v>6921</v>
      </c>
      <c r="AB424">
        <v>1</v>
      </c>
      <c r="AC424">
        <v>4</v>
      </c>
      <c r="AD424">
        <v>3.007214285714286</v>
      </c>
      <c r="AF424" t="s">
        <v>6952</v>
      </c>
      <c r="AI424">
        <v>0</v>
      </c>
      <c r="AJ424">
        <v>0</v>
      </c>
      <c r="AK424" t="s">
        <v>9855</v>
      </c>
      <c r="AL424" t="s">
        <v>9855</v>
      </c>
      <c r="AM424" t="s">
        <v>9923</v>
      </c>
    </row>
    <row r="425" spans="1:39">
      <c r="A425" t="s">
        <v>7328</v>
      </c>
      <c r="B425" t="s">
        <v>6166</v>
      </c>
      <c r="C425" t="s">
        <v>6168</v>
      </c>
      <c r="D425">
        <v>1</v>
      </c>
      <c r="E425" t="s">
        <v>6169</v>
      </c>
      <c r="F425">
        <v>9</v>
      </c>
      <c r="K425" t="s">
        <v>6590</v>
      </c>
      <c r="L425" t="s">
        <v>6591</v>
      </c>
      <c r="M425" t="s">
        <v>6592</v>
      </c>
      <c r="N425">
        <v>9</v>
      </c>
      <c r="O425" t="s">
        <v>8500</v>
      </c>
      <c r="P425" t="s">
        <v>8904</v>
      </c>
      <c r="Q425">
        <v>6</v>
      </c>
      <c r="R425">
        <v>2</v>
      </c>
      <c r="S425">
        <v>3.84</v>
      </c>
      <c r="T425">
        <v>4.21</v>
      </c>
      <c r="U425">
        <v>434.56</v>
      </c>
      <c r="V425">
        <v>56.17</v>
      </c>
      <c r="W425">
        <v>4.82</v>
      </c>
      <c r="X425">
        <v>9.720000000000001</v>
      </c>
      <c r="Y425">
        <v>7.79</v>
      </c>
      <c r="Z425">
        <v>3</v>
      </c>
      <c r="AA425" t="s">
        <v>6921</v>
      </c>
      <c r="AB425">
        <v>0</v>
      </c>
      <c r="AC425">
        <v>3</v>
      </c>
      <c r="AD425">
        <v>3.442428571428572</v>
      </c>
      <c r="AF425" t="s">
        <v>6952</v>
      </c>
      <c r="AI425">
        <v>0</v>
      </c>
      <c r="AJ425">
        <v>0</v>
      </c>
      <c r="AK425" t="s">
        <v>9855</v>
      </c>
      <c r="AL425" t="s">
        <v>9855</v>
      </c>
      <c r="AM425" t="s">
        <v>9923</v>
      </c>
    </row>
    <row r="426" spans="1:39">
      <c r="A426" t="s">
        <v>7329</v>
      </c>
      <c r="B426" t="s">
        <v>6166</v>
      </c>
      <c r="C426" t="s">
        <v>6168</v>
      </c>
      <c r="D426">
        <v>1</v>
      </c>
      <c r="E426" t="s">
        <v>6169</v>
      </c>
      <c r="F426">
        <v>9</v>
      </c>
      <c r="K426" t="s">
        <v>6590</v>
      </c>
      <c r="L426" t="s">
        <v>6591</v>
      </c>
      <c r="M426" t="s">
        <v>8330</v>
      </c>
      <c r="N426">
        <v>9</v>
      </c>
      <c r="O426" t="s">
        <v>8482</v>
      </c>
      <c r="P426" t="s">
        <v>8905</v>
      </c>
      <c r="Q426">
        <v>6</v>
      </c>
      <c r="R426">
        <v>2</v>
      </c>
      <c r="S426">
        <v>4.09</v>
      </c>
      <c r="T426">
        <v>6.31</v>
      </c>
      <c r="U426">
        <v>477.63</v>
      </c>
      <c r="V426">
        <v>62.16</v>
      </c>
      <c r="W426">
        <v>6.18</v>
      </c>
      <c r="X426">
        <v>9.720000000000001</v>
      </c>
      <c r="Y426">
        <v>9.67</v>
      </c>
      <c r="Z426">
        <v>3</v>
      </c>
      <c r="AA426" t="s">
        <v>6921</v>
      </c>
      <c r="AB426">
        <v>1</v>
      </c>
      <c r="AC426">
        <v>6</v>
      </c>
      <c r="AD426">
        <v>1.824785714285714</v>
      </c>
      <c r="AF426" t="s">
        <v>6954</v>
      </c>
      <c r="AI426">
        <v>0</v>
      </c>
      <c r="AJ426">
        <v>0</v>
      </c>
      <c r="AK426" t="s">
        <v>9841</v>
      </c>
      <c r="AL426" t="s">
        <v>9841</v>
      </c>
      <c r="AM426" t="s">
        <v>9923</v>
      </c>
    </row>
    <row r="427" spans="1:39">
      <c r="A427" t="s">
        <v>7330</v>
      </c>
      <c r="B427" t="s">
        <v>6166</v>
      </c>
      <c r="C427" t="s">
        <v>6168</v>
      </c>
      <c r="D427">
        <v>1</v>
      </c>
      <c r="E427" t="s">
        <v>6169</v>
      </c>
      <c r="F427">
        <v>9</v>
      </c>
      <c r="K427" t="s">
        <v>6590</v>
      </c>
      <c r="L427" t="s">
        <v>6591</v>
      </c>
      <c r="M427" t="s">
        <v>8330</v>
      </c>
      <c r="N427">
        <v>9</v>
      </c>
      <c r="O427" t="s">
        <v>8482</v>
      </c>
      <c r="P427" t="s">
        <v>8906</v>
      </c>
      <c r="Q427">
        <v>6</v>
      </c>
      <c r="R427">
        <v>2</v>
      </c>
      <c r="S427">
        <v>3.75</v>
      </c>
      <c r="T427">
        <v>5.93</v>
      </c>
      <c r="U427">
        <v>463.6</v>
      </c>
      <c r="V427">
        <v>62.16</v>
      </c>
      <c r="W427">
        <v>5.79</v>
      </c>
      <c r="X427">
        <v>9.720000000000001</v>
      </c>
      <c r="Y427">
        <v>9.630000000000001</v>
      </c>
      <c r="Z427">
        <v>3</v>
      </c>
      <c r="AA427" t="s">
        <v>6921</v>
      </c>
      <c r="AB427">
        <v>1</v>
      </c>
      <c r="AC427">
        <v>6</v>
      </c>
      <c r="AD427">
        <v>2.069999999999999</v>
      </c>
      <c r="AF427" t="s">
        <v>6954</v>
      </c>
      <c r="AI427">
        <v>0</v>
      </c>
      <c r="AJ427">
        <v>0</v>
      </c>
      <c r="AK427" t="s">
        <v>9841</v>
      </c>
      <c r="AL427" t="s">
        <v>9841</v>
      </c>
      <c r="AM427" t="s">
        <v>9923</v>
      </c>
    </row>
    <row r="428" spans="1:39">
      <c r="A428" t="s">
        <v>7331</v>
      </c>
      <c r="B428" t="s">
        <v>6166</v>
      </c>
      <c r="C428" t="s">
        <v>6168</v>
      </c>
      <c r="D428">
        <v>1</v>
      </c>
      <c r="E428" t="s">
        <v>6169</v>
      </c>
      <c r="F428">
        <v>9</v>
      </c>
      <c r="K428" t="s">
        <v>6590</v>
      </c>
      <c r="L428" t="s">
        <v>6591</v>
      </c>
      <c r="M428" t="s">
        <v>8331</v>
      </c>
      <c r="N428">
        <v>9</v>
      </c>
      <c r="O428" t="s">
        <v>8483</v>
      </c>
      <c r="P428" t="s">
        <v>8907</v>
      </c>
      <c r="Q428">
        <v>6</v>
      </c>
      <c r="R428">
        <v>2</v>
      </c>
      <c r="S428">
        <v>5.06</v>
      </c>
      <c r="T428">
        <v>7.04</v>
      </c>
      <c r="U428">
        <v>503.66</v>
      </c>
      <c r="V428">
        <v>62.16</v>
      </c>
      <c r="W428">
        <v>6.57</v>
      </c>
      <c r="X428">
        <v>9.720000000000001</v>
      </c>
      <c r="Y428">
        <v>9.41</v>
      </c>
      <c r="Z428">
        <v>3</v>
      </c>
      <c r="AA428" t="s">
        <v>6921</v>
      </c>
      <c r="AB428">
        <v>2</v>
      </c>
      <c r="AC428">
        <v>6</v>
      </c>
      <c r="AD428">
        <v>1.795</v>
      </c>
      <c r="AF428" t="s">
        <v>6954</v>
      </c>
      <c r="AI428">
        <v>0</v>
      </c>
      <c r="AJ428">
        <v>0</v>
      </c>
      <c r="AK428" t="s">
        <v>9842</v>
      </c>
      <c r="AL428" t="s">
        <v>9842</v>
      </c>
      <c r="AM428" t="s">
        <v>9923</v>
      </c>
    </row>
    <row r="429" spans="1:39">
      <c r="A429" t="s">
        <v>7332</v>
      </c>
      <c r="B429" t="s">
        <v>6166</v>
      </c>
      <c r="C429" t="s">
        <v>6168</v>
      </c>
      <c r="D429">
        <v>1</v>
      </c>
      <c r="E429" t="s">
        <v>6169</v>
      </c>
      <c r="F429">
        <v>9</v>
      </c>
      <c r="K429" t="s">
        <v>6590</v>
      </c>
      <c r="L429" t="s">
        <v>6591</v>
      </c>
      <c r="M429" t="s">
        <v>6616</v>
      </c>
      <c r="N429">
        <v>9</v>
      </c>
      <c r="O429" t="s">
        <v>8508</v>
      </c>
      <c r="P429" t="s">
        <v>8908</v>
      </c>
      <c r="Q429">
        <v>4</v>
      </c>
      <c r="R429">
        <v>2</v>
      </c>
      <c r="S429">
        <v>2.59</v>
      </c>
      <c r="T429">
        <v>3.9</v>
      </c>
      <c r="U429">
        <v>453.58</v>
      </c>
      <c r="V429">
        <v>52.93</v>
      </c>
      <c r="W429">
        <v>5.55</v>
      </c>
      <c r="X429">
        <v>9.65</v>
      </c>
      <c r="Y429">
        <v>8.699999999999999</v>
      </c>
      <c r="Z429">
        <v>3</v>
      </c>
      <c r="AA429" t="s">
        <v>6921</v>
      </c>
      <c r="AB429">
        <v>1</v>
      </c>
      <c r="AC429">
        <v>5</v>
      </c>
      <c r="AD429">
        <v>3.736571428571429</v>
      </c>
      <c r="AF429" t="s">
        <v>6954</v>
      </c>
      <c r="AI429">
        <v>0</v>
      </c>
      <c r="AJ429">
        <v>0</v>
      </c>
      <c r="AK429" t="s">
        <v>9862</v>
      </c>
      <c r="AL429" t="s">
        <v>9862</v>
      </c>
      <c r="AM429" t="s">
        <v>9923</v>
      </c>
    </row>
    <row r="430" spans="1:39">
      <c r="A430" t="s">
        <v>7332</v>
      </c>
      <c r="B430" t="s">
        <v>6166</v>
      </c>
      <c r="C430" t="s">
        <v>6168</v>
      </c>
      <c r="D430">
        <v>1</v>
      </c>
      <c r="E430" t="s">
        <v>6169</v>
      </c>
      <c r="F430">
        <v>9</v>
      </c>
      <c r="K430" t="s">
        <v>6590</v>
      </c>
      <c r="L430" t="s">
        <v>6591</v>
      </c>
      <c r="M430" t="s">
        <v>8350</v>
      </c>
      <c r="N430">
        <v>9</v>
      </c>
      <c r="O430" t="s">
        <v>8509</v>
      </c>
      <c r="P430" t="s">
        <v>8908</v>
      </c>
      <c r="Q430">
        <v>4</v>
      </c>
      <c r="R430">
        <v>2</v>
      </c>
      <c r="S430">
        <v>2.59</v>
      </c>
      <c r="T430">
        <v>3.9</v>
      </c>
      <c r="U430">
        <v>453.58</v>
      </c>
      <c r="V430">
        <v>52.93</v>
      </c>
      <c r="W430">
        <v>5.55</v>
      </c>
      <c r="X430">
        <v>9.65</v>
      </c>
      <c r="Y430">
        <v>8.699999999999999</v>
      </c>
      <c r="Z430">
        <v>3</v>
      </c>
      <c r="AA430" t="s">
        <v>6921</v>
      </c>
      <c r="AB430">
        <v>1</v>
      </c>
      <c r="AC430">
        <v>5</v>
      </c>
      <c r="AD430">
        <v>3.736571428571429</v>
      </c>
      <c r="AF430" t="s">
        <v>6954</v>
      </c>
      <c r="AI430">
        <v>0</v>
      </c>
      <c r="AJ430">
        <v>0</v>
      </c>
      <c r="AK430" t="s">
        <v>9863</v>
      </c>
      <c r="AL430" t="s">
        <v>9863</v>
      </c>
      <c r="AM430" t="s">
        <v>9923</v>
      </c>
    </row>
    <row r="431" spans="1:39">
      <c r="A431" t="s">
        <v>7323</v>
      </c>
      <c r="B431" t="s">
        <v>6166</v>
      </c>
      <c r="C431" t="s">
        <v>6168</v>
      </c>
      <c r="D431">
        <v>1</v>
      </c>
      <c r="E431" t="s">
        <v>6169</v>
      </c>
      <c r="F431">
        <v>9</v>
      </c>
      <c r="K431" t="s">
        <v>6590</v>
      </c>
      <c r="L431" t="s">
        <v>6591</v>
      </c>
      <c r="M431" t="s">
        <v>6592</v>
      </c>
      <c r="N431">
        <v>9</v>
      </c>
      <c r="O431" t="s">
        <v>8502</v>
      </c>
      <c r="P431" t="s">
        <v>8899</v>
      </c>
      <c r="Q431">
        <v>6</v>
      </c>
      <c r="R431">
        <v>2</v>
      </c>
      <c r="S431">
        <v>3.38</v>
      </c>
      <c r="T431">
        <v>5.52</v>
      </c>
      <c r="U431">
        <v>449.57</v>
      </c>
      <c r="V431">
        <v>62.16</v>
      </c>
      <c r="W431">
        <v>5.54</v>
      </c>
      <c r="X431">
        <v>9.67</v>
      </c>
      <c r="Y431">
        <v>9.59</v>
      </c>
      <c r="Z431">
        <v>3</v>
      </c>
      <c r="AA431" t="s">
        <v>6921</v>
      </c>
      <c r="AB431">
        <v>1</v>
      </c>
      <c r="AC431">
        <v>6</v>
      </c>
      <c r="AD431">
        <v>2.375214285714286</v>
      </c>
      <c r="AF431" t="s">
        <v>6954</v>
      </c>
      <c r="AI431">
        <v>0</v>
      </c>
      <c r="AJ431">
        <v>0</v>
      </c>
      <c r="AK431" t="s">
        <v>9857</v>
      </c>
      <c r="AL431" t="s">
        <v>9857</v>
      </c>
      <c r="AM431" t="s">
        <v>9923</v>
      </c>
    </row>
    <row r="432" spans="1:39">
      <c r="A432" t="s">
        <v>7333</v>
      </c>
      <c r="B432" t="s">
        <v>6166</v>
      </c>
      <c r="C432" t="s">
        <v>6168</v>
      </c>
      <c r="D432">
        <v>1</v>
      </c>
      <c r="E432" t="s">
        <v>6169</v>
      </c>
      <c r="F432">
        <v>9</v>
      </c>
      <c r="K432" t="s">
        <v>6590</v>
      </c>
      <c r="M432" t="s">
        <v>8338</v>
      </c>
      <c r="N432">
        <v>8</v>
      </c>
      <c r="O432" t="s">
        <v>8491</v>
      </c>
      <c r="P432" t="s">
        <v>8909</v>
      </c>
      <c r="Q432">
        <v>6</v>
      </c>
      <c r="R432">
        <v>2</v>
      </c>
      <c r="S432">
        <v>4.71</v>
      </c>
      <c r="T432">
        <v>5.99</v>
      </c>
      <c r="U432">
        <v>481.59</v>
      </c>
      <c r="V432">
        <v>62.16</v>
      </c>
      <c r="W432">
        <v>6.07</v>
      </c>
      <c r="X432">
        <v>8.69</v>
      </c>
      <c r="Y432">
        <v>8.630000000000001</v>
      </c>
      <c r="Z432">
        <v>3</v>
      </c>
      <c r="AA432" t="s">
        <v>6921</v>
      </c>
      <c r="AB432">
        <v>1</v>
      </c>
      <c r="AC432">
        <v>6</v>
      </c>
      <c r="AD432">
        <v>2.3165</v>
      </c>
      <c r="AF432" t="s">
        <v>6954</v>
      </c>
      <c r="AI432">
        <v>0</v>
      </c>
      <c r="AJ432">
        <v>0</v>
      </c>
      <c r="AK432" t="s">
        <v>9848</v>
      </c>
      <c r="AL432" t="s">
        <v>9848</v>
      </c>
      <c r="AM432" t="s">
        <v>9923</v>
      </c>
    </row>
    <row r="433" spans="1:39">
      <c r="A433" t="s">
        <v>7334</v>
      </c>
      <c r="B433" t="s">
        <v>6166</v>
      </c>
      <c r="C433" t="s">
        <v>6168</v>
      </c>
      <c r="D433">
        <v>1</v>
      </c>
      <c r="E433" t="s">
        <v>6169</v>
      </c>
      <c r="F433">
        <v>9</v>
      </c>
      <c r="K433" t="s">
        <v>6590</v>
      </c>
      <c r="L433" t="s">
        <v>6591</v>
      </c>
      <c r="M433" t="s">
        <v>8351</v>
      </c>
      <c r="N433">
        <v>9</v>
      </c>
      <c r="O433" t="s">
        <v>8510</v>
      </c>
      <c r="P433" t="s">
        <v>8910</v>
      </c>
      <c r="Q433">
        <v>4</v>
      </c>
      <c r="R433">
        <v>1</v>
      </c>
      <c r="S433">
        <v>3.06</v>
      </c>
      <c r="T433">
        <v>4.36</v>
      </c>
      <c r="U433">
        <v>428.54</v>
      </c>
      <c r="V433">
        <v>81.45999999999999</v>
      </c>
      <c r="W433">
        <v>5.99</v>
      </c>
      <c r="X433">
        <v>10.24</v>
      </c>
      <c r="Y433">
        <v>8.699999999999999</v>
      </c>
      <c r="Z433">
        <v>3</v>
      </c>
      <c r="AA433" t="s">
        <v>6921</v>
      </c>
      <c r="AB433">
        <v>1</v>
      </c>
      <c r="AC433">
        <v>10</v>
      </c>
      <c r="AD433">
        <v>3.783761904761905</v>
      </c>
      <c r="AF433" t="s">
        <v>6954</v>
      </c>
      <c r="AI433">
        <v>0</v>
      </c>
      <c r="AJ433">
        <v>0</v>
      </c>
      <c r="AK433" t="s">
        <v>9864</v>
      </c>
      <c r="AL433" t="s">
        <v>9864</v>
      </c>
      <c r="AM433" t="s">
        <v>9923</v>
      </c>
    </row>
    <row r="434" spans="1:39">
      <c r="A434" t="s">
        <v>7335</v>
      </c>
      <c r="B434" t="s">
        <v>6166</v>
      </c>
      <c r="C434" t="s">
        <v>6168</v>
      </c>
      <c r="D434">
        <v>1</v>
      </c>
      <c r="E434" t="s">
        <v>6169</v>
      </c>
      <c r="F434">
        <v>9</v>
      </c>
      <c r="K434" t="s">
        <v>6590</v>
      </c>
      <c r="L434" t="s">
        <v>6591</v>
      </c>
      <c r="M434" t="s">
        <v>8349</v>
      </c>
      <c r="N434">
        <v>9</v>
      </c>
      <c r="O434" t="s">
        <v>8507</v>
      </c>
      <c r="P434" t="s">
        <v>8911</v>
      </c>
      <c r="Q434">
        <v>2</v>
      </c>
      <c r="R434">
        <v>3</v>
      </c>
      <c r="S434">
        <v>4.65</v>
      </c>
      <c r="T434">
        <v>4.65</v>
      </c>
      <c r="U434">
        <v>398.51</v>
      </c>
      <c r="V434">
        <v>65.12</v>
      </c>
      <c r="W434">
        <v>5.22</v>
      </c>
      <c r="X434">
        <v>10.1</v>
      </c>
      <c r="Y434">
        <v>0</v>
      </c>
      <c r="Z434">
        <v>4</v>
      </c>
      <c r="AA434" t="s">
        <v>6921</v>
      </c>
      <c r="AB434">
        <v>1</v>
      </c>
      <c r="AC434">
        <v>7</v>
      </c>
      <c r="AD434">
        <v>3.066595238095238</v>
      </c>
      <c r="AF434" t="s">
        <v>6952</v>
      </c>
      <c r="AI434">
        <v>0</v>
      </c>
      <c r="AJ434">
        <v>0</v>
      </c>
      <c r="AK434" t="s">
        <v>9861</v>
      </c>
      <c r="AL434" t="s">
        <v>9861</v>
      </c>
      <c r="AM434" t="s">
        <v>9923</v>
      </c>
    </row>
    <row r="435" spans="1:39">
      <c r="A435" t="s">
        <v>7336</v>
      </c>
      <c r="B435" t="s">
        <v>6166</v>
      </c>
      <c r="C435" t="s">
        <v>6168</v>
      </c>
      <c r="D435">
        <v>1</v>
      </c>
      <c r="E435" t="s">
        <v>6169</v>
      </c>
      <c r="F435">
        <v>9</v>
      </c>
      <c r="K435" t="s">
        <v>6590</v>
      </c>
      <c r="L435" t="s">
        <v>6591</v>
      </c>
      <c r="M435" t="s">
        <v>8349</v>
      </c>
      <c r="N435">
        <v>9</v>
      </c>
      <c r="O435" t="s">
        <v>8507</v>
      </c>
      <c r="P435" t="s">
        <v>8912</v>
      </c>
      <c r="Q435">
        <v>2</v>
      </c>
      <c r="R435">
        <v>3</v>
      </c>
      <c r="S435">
        <v>4.65</v>
      </c>
      <c r="T435">
        <v>4.65</v>
      </c>
      <c r="U435">
        <v>398.51</v>
      </c>
      <c r="V435">
        <v>65.12</v>
      </c>
      <c r="W435">
        <v>5.22</v>
      </c>
      <c r="X435">
        <v>10.1</v>
      </c>
      <c r="Y435">
        <v>0</v>
      </c>
      <c r="Z435">
        <v>4</v>
      </c>
      <c r="AA435" t="s">
        <v>6921</v>
      </c>
      <c r="AB435">
        <v>1</v>
      </c>
      <c r="AC435">
        <v>7</v>
      </c>
      <c r="AD435">
        <v>3.066595238095238</v>
      </c>
      <c r="AF435" t="s">
        <v>6952</v>
      </c>
      <c r="AI435">
        <v>0</v>
      </c>
      <c r="AJ435">
        <v>0</v>
      </c>
      <c r="AK435" t="s">
        <v>9861</v>
      </c>
      <c r="AL435" t="s">
        <v>9861</v>
      </c>
      <c r="AM435" t="s">
        <v>9923</v>
      </c>
    </row>
    <row r="436" spans="1:39">
      <c r="A436" t="s">
        <v>7337</v>
      </c>
      <c r="B436" t="s">
        <v>6166</v>
      </c>
      <c r="C436" t="s">
        <v>6168</v>
      </c>
      <c r="D436">
        <v>1</v>
      </c>
      <c r="E436" t="s">
        <v>6169</v>
      </c>
      <c r="F436">
        <v>9</v>
      </c>
      <c r="K436" t="s">
        <v>6590</v>
      </c>
      <c r="M436" t="s">
        <v>8352</v>
      </c>
      <c r="N436">
        <v>8</v>
      </c>
      <c r="O436" t="s">
        <v>8511</v>
      </c>
      <c r="P436" t="s">
        <v>8913</v>
      </c>
      <c r="Q436">
        <v>9</v>
      </c>
      <c r="R436">
        <v>7</v>
      </c>
      <c r="S436">
        <v>-6.57</v>
      </c>
      <c r="T436">
        <v>-0.83</v>
      </c>
      <c r="U436">
        <v>647.64</v>
      </c>
      <c r="V436">
        <v>239.32</v>
      </c>
      <c r="W436">
        <v>0.9399999999999999</v>
      </c>
      <c r="X436">
        <v>3.39</v>
      </c>
      <c r="Y436">
        <v>2.29</v>
      </c>
      <c r="Z436">
        <v>3</v>
      </c>
      <c r="AA436" t="s">
        <v>6921</v>
      </c>
      <c r="AB436">
        <v>2</v>
      </c>
      <c r="AC436">
        <v>15</v>
      </c>
      <c r="AD436">
        <v>3</v>
      </c>
      <c r="AF436" t="s">
        <v>6953</v>
      </c>
      <c r="AI436">
        <v>0</v>
      </c>
      <c r="AJ436">
        <v>0</v>
      </c>
      <c r="AK436" t="s">
        <v>9865</v>
      </c>
      <c r="AL436" t="s">
        <v>9865</v>
      </c>
      <c r="AM436" t="s">
        <v>9923</v>
      </c>
    </row>
    <row r="437" spans="1:39">
      <c r="A437" t="s">
        <v>7338</v>
      </c>
      <c r="B437" t="s">
        <v>6166</v>
      </c>
      <c r="C437" t="s">
        <v>6168</v>
      </c>
      <c r="D437">
        <v>1</v>
      </c>
      <c r="E437" t="s">
        <v>6169</v>
      </c>
      <c r="F437">
        <v>9</v>
      </c>
      <c r="K437" t="s">
        <v>6590</v>
      </c>
      <c r="L437" t="s">
        <v>6591</v>
      </c>
      <c r="M437" t="s">
        <v>8323</v>
      </c>
      <c r="N437">
        <v>9</v>
      </c>
      <c r="O437" t="s">
        <v>8474</v>
      </c>
      <c r="P437" t="s">
        <v>8914</v>
      </c>
      <c r="Q437">
        <v>5</v>
      </c>
      <c r="R437">
        <v>2</v>
      </c>
      <c r="S437">
        <v>2.87</v>
      </c>
      <c r="T437">
        <v>5.86</v>
      </c>
      <c r="U437">
        <v>496.44</v>
      </c>
      <c r="V437">
        <v>96.97</v>
      </c>
      <c r="W437">
        <v>6.06</v>
      </c>
      <c r="X437">
        <v>4.5</v>
      </c>
      <c r="Y437">
        <v>0</v>
      </c>
      <c r="Z437">
        <v>4</v>
      </c>
      <c r="AA437" t="s">
        <v>6921</v>
      </c>
      <c r="AB437">
        <v>1</v>
      </c>
      <c r="AC437">
        <v>6</v>
      </c>
      <c r="AD437">
        <v>2.858095238095238</v>
      </c>
      <c r="AF437" t="s">
        <v>6953</v>
      </c>
      <c r="AI437">
        <v>0</v>
      </c>
      <c r="AJ437">
        <v>0</v>
      </c>
      <c r="AK437" t="s">
        <v>9835</v>
      </c>
      <c r="AL437" t="s">
        <v>9835</v>
      </c>
      <c r="AM437" t="s">
        <v>9923</v>
      </c>
    </row>
    <row r="438" spans="1:39">
      <c r="A438" t="s">
        <v>7317</v>
      </c>
      <c r="B438" t="s">
        <v>6166</v>
      </c>
      <c r="C438" t="s">
        <v>6168</v>
      </c>
      <c r="D438">
        <v>1</v>
      </c>
      <c r="E438" t="s">
        <v>6169</v>
      </c>
      <c r="F438">
        <v>9</v>
      </c>
      <c r="K438" t="s">
        <v>6590</v>
      </c>
      <c r="L438" t="s">
        <v>6591</v>
      </c>
      <c r="M438" t="s">
        <v>8322</v>
      </c>
      <c r="N438">
        <v>9</v>
      </c>
      <c r="O438" t="s">
        <v>8473</v>
      </c>
      <c r="P438" t="s">
        <v>8893</v>
      </c>
      <c r="Q438">
        <v>2</v>
      </c>
      <c r="R438">
        <v>2</v>
      </c>
      <c r="S438">
        <v>1.69</v>
      </c>
      <c r="T438">
        <v>4.24</v>
      </c>
      <c r="U438">
        <v>406.5</v>
      </c>
      <c r="V438">
        <v>56.33</v>
      </c>
      <c r="W438">
        <v>5.35</v>
      </c>
      <c r="X438">
        <v>4.38</v>
      </c>
      <c r="Y438">
        <v>8.140000000000001</v>
      </c>
      <c r="Z438">
        <v>3</v>
      </c>
      <c r="AA438" t="s">
        <v>6921</v>
      </c>
      <c r="AB438">
        <v>1</v>
      </c>
      <c r="AC438">
        <v>5</v>
      </c>
      <c r="AD438">
        <v>4.477857142857142</v>
      </c>
      <c r="AF438" t="s">
        <v>6953</v>
      </c>
      <c r="AI438">
        <v>0</v>
      </c>
      <c r="AJ438">
        <v>0</v>
      </c>
      <c r="AK438" t="s">
        <v>9833</v>
      </c>
      <c r="AL438" t="s">
        <v>9833</v>
      </c>
      <c r="AM438" t="s">
        <v>9923</v>
      </c>
    </row>
    <row r="439" spans="1:39">
      <c r="A439" t="s">
        <v>7339</v>
      </c>
      <c r="B439" t="s">
        <v>6166</v>
      </c>
      <c r="C439" t="s">
        <v>6168</v>
      </c>
      <c r="D439">
        <v>1</v>
      </c>
      <c r="E439" t="s">
        <v>6169</v>
      </c>
      <c r="F439">
        <v>9</v>
      </c>
      <c r="I439" t="s">
        <v>8216</v>
      </c>
      <c r="K439" t="s">
        <v>6590</v>
      </c>
      <c r="L439" t="s">
        <v>6591</v>
      </c>
      <c r="M439" t="s">
        <v>8353</v>
      </c>
      <c r="N439">
        <v>9</v>
      </c>
      <c r="O439" t="s">
        <v>8512</v>
      </c>
      <c r="P439" t="s">
        <v>8915</v>
      </c>
      <c r="Q439">
        <v>5</v>
      </c>
      <c r="R439">
        <v>2</v>
      </c>
      <c r="S439">
        <v>4.08</v>
      </c>
      <c r="T439">
        <v>6.17</v>
      </c>
      <c r="U439">
        <v>468.6</v>
      </c>
      <c r="V439">
        <v>57.86</v>
      </c>
      <c r="W439">
        <v>5.94</v>
      </c>
      <c r="X439">
        <v>10.12</v>
      </c>
      <c r="Y439">
        <v>9.529999999999999</v>
      </c>
      <c r="Z439">
        <v>4</v>
      </c>
      <c r="AA439" t="s">
        <v>6921</v>
      </c>
      <c r="AB439">
        <v>1</v>
      </c>
      <c r="AC439">
        <v>7</v>
      </c>
      <c r="AD439">
        <v>1.959285714285715</v>
      </c>
      <c r="AF439" t="s">
        <v>6954</v>
      </c>
      <c r="AI439">
        <v>0</v>
      </c>
      <c r="AJ439">
        <v>0</v>
      </c>
      <c r="AM439" t="s">
        <v>9923</v>
      </c>
    </row>
    <row r="440" spans="1:39">
      <c r="A440" t="s">
        <v>7340</v>
      </c>
      <c r="B440" t="s">
        <v>6166</v>
      </c>
      <c r="C440" t="s">
        <v>6168</v>
      </c>
      <c r="D440">
        <v>1.08</v>
      </c>
      <c r="E440" t="s">
        <v>6169</v>
      </c>
      <c r="F440">
        <v>8.970000000000001</v>
      </c>
      <c r="K440" t="s">
        <v>6590</v>
      </c>
      <c r="L440" t="s">
        <v>6591</v>
      </c>
      <c r="M440" t="s">
        <v>8327</v>
      </c>
      <c r="N440">
        <v>9</v>
      </c>
      <c r="O440" t="s">
        <v>8478</v>
      </c>
      <c r="P440" t="s">
        <v>8916</v>
      </c>
      <c r="Q440">
        <v>6</v>
      </c>
      <c r="R440">
        <v>2</v>
      </c>
      <c r="S440">
        <v>4.3</v>
      </c>
      <c r="T440">
        <v>4.53</v>
      </c>
      <c r="U440">
        <v>498.65</v>
      </c>
      <c r="V440">
        <v>64.01000000000001</v>
      </c>
      <c r="W440">
        <v>6.28</v>
      </c>
      <c r="X440">
        <v>8.93</v>
      </c>
      <c r="Y440">
        <v>7.84</v>
      </c>
      <c r="Z440">
        <v>4</v>
      </c>
      <c r="AA440" t="s">
        <v>6921</v>
      </c>
      <c r="AB440">
        <v>1</v>
      </c>
      <c r="AC440">
        <v>5</v>
      </c>
      <c r="AD440">
        <v>2.744642857142857</v>
      </c>
      <c r="AF440" t="s">
        <v>6952</v>
      </c>
      <c r="AI440">
        <v>0</v>
      </c>
      <c r="AJ440">
        <v>0</v>
      </c>
      <c r="AK440" t="s">
        <v>9838</v>
      </c>
      <c r="AL440" t="s">
        <v>9838</v>
      </c>
      <c r="AM440" t="s">
        <v>9923</v>
      </c>
    </row>
    <row r="441" spans="1:39">
      <c r="A441" t="s">
        <v>7341</v>
      </c>
      <c r="B441" t="s">
        <v>6166</v>
      </c>
      <c r="C441" t="s">
        <v>6168</v>
      </c>
      <c r="D441">
        <v>1.1</v>
      </c>
      <c r="E441" t="s">
        <v>6169</v>
      </c>
      <c r="F441">
        <v>8.960000000000001</v>
      </c>
      <c r="K441" t="s">
        <v>6590</v>
      </c>
      <c r="L441" t="s">
        <v>6591</v>
      </c>
      <c r="M441" t="s">
        <v>8330</v>
      </c>
      <c r="N441">
        <v>9</v>
      </c>
      <c r="O441" t="s">
        <v>8482</v>
      </c>
      <c r="P441" t="s">
        <v>8917</v>
      </c>
      <c r="Q441">
        <v>6</v>
      </c>
      <c r="R441">
        <v>2</v>
      </c>
      <c r="S441">
        <v>4.26</v>
      </c>
      <c r="T441">
        <v>6.44</v>
      </c>
      <c r="U441">
        <v>477.63</v>
      </c>
      <c r="V441">
        <v>62.16</v>
      </c>
      <c r="W441">
        <v>6.18</v>
      </c>
      <c r="X441">
        <v>9.720000000000001</v>
      </c>
      <c r="Y441">
        <v>9.630000000000001</v>
      </c>
      <c r="Z441">
        <v>3</v>
      </c>
      <c r="AA441" t="s">
        <v>6921</v>
      </c>
      <c r="AB441">
        <v>1</v>
      </c>
      <c r="AC441">
        <v>7</v>
      </c>
      <c r="AD441">
        <v>1.844785714285714</v>
      </c>
      <c r="AF441" t="s">
        <v>6954</v>
      </c>
      <c r="AI441">
        <v>0</v>
      </c>
      <c r="AJ441">
        <v>0</v>
      </c>
      <c r="AK441" t="s">
        <v>9841</v>
      </c>
      <c r="AL441" t="s">
        <v>9841</v>
      </c>
      <c r="AM441" t="s">
        <v>9923</v>
      </c>
    </row>
    <row r="442" spans="1:39">
      <c r="A442" t="s">
        <v>7342</v>
      </c>
      <c r="B442" t="s">
        <v>6166</v>
      </c>
      <c r="C442" t="s">
        <v>6168</v>
      </c>
      <c r="D442">
        <v>1.1</v>
      </c>
      <c r="E442" t="s">
        <v>6169</v>
      </c>
      <c r="F442">
        <v>8.960000000000001</v>
      </c>
      <c r="K442" t="s">
        <v>6590</v>
      </c>
      <c r="M442" t="s">
        <v>8354</v>
      </c>
      <c r="N442">
        <v>8</v>
      </c>
      <c r="O442" t="s">
        <v>8513</v>
      </c>
      <c r="P442" t="s">
        <v>8918</v>
      </c>
      <c r="Q442">
        <v>6</v>
      </c>
      <c r="R442">
        <v>2</v>
      </c>
      <c r="S442">
        <v>4.43</v>
      </c>
      <c r="T442">
        <v>5.69</v>
      </c>
      <c r="U442">
        <v>485.58</v>
      </c>
      <c r="V442">
        <v>71.39</v>
      </c>
      <c r="W442">
        <v>5.79</v>
      </c>
      <c r="X442">
        <v>9.880000000000001</v>
      </c>
      <c r="Y442">
        <v>8.640000000000001</v>
      </c>
      <c r="Z442">
        <v>3</v>
      </c>
      <c r="AA442" t="s">
        <v>6921</v>
      </c>
      <c r="AB442">
        <v>1</v>
      </c>
      <c r="AC442">
        <v>5</v>
      </c>
      <c r="AD442">
        <v>2.283</v>
      </c>
      <c r="AF442" t="s">
        <v>6954</v>
      </c>
      <c r="AI442">
        <v>0</v>
      </c>
      <c r="AJ442">
        <v>0</v>
      </c>
      <c r="AK442" t="s">
        <v>9866</v>
      </c>
      <c r="AL442" t="s">
        <v>9866</v>
      </c>
      <c r="AM442" t="s">
        <v>9923</v>
      </c>
    </row>
    <row r="443" spans="1:39">
      <c r="A443" t="s">
        <v>7343</v>
      </c>
      <c r="B443" t="s">
        <v>6166</v>
      </c>
      <c r="C443" t="s">
        <v>6168</v>
      </c>
      <c r="D443">
        <v>1.11</v>
      </c>
      <c r="E443" t="s">
        <v>6169</v>
      </c>
      <c r="F443">
        <v>8.960000000000001</v>
      </c>
      <c r="K443" t="s">
        <v>6590</v>
      </c>
      <c r="M443" t="s">
        <v>8339</v>
      </c>
      <c r="N443">
        <v>8</v>
      </c>
      <c r="O443" t="s">
        <v>8492</v>
      </c>
      <c r="P443" t="s">
        <v>8919</v>
      </c>
      <c r="Q443">
        <v>10</v>
      </c>
      <c r="R443">
        <v>6</v>
      </c>
      <c r="S443">
        <v>5.64</v>
      </c>
      <c r="T443">
        <v>5.64</v>
      </c>
      <c r="U443">
        <v>835.08</v>
      </c>
      <c r="V443">
        <v>200.86</v>
      </c>
      <c r="W443">
        <v>5.41</v>
      </c>
      <c r="X443">
        <v>10.27</v>
      </c>
      <c r="Y443">
        <v>0.65</v>
      </c>
      <c r="Z443">
        <v>3</v>
      </c>
      <c r="AA443" t="s">
        <v>6921</v>
      </c>
      <c r="AB443">
        <v>3</v>
      </c>
      <c r="AC443">
        <v>18</v>
      </c>
      <c r="AD443">
        <v>1</v>
      </c>
      <c r="AF443" t="s">
        <v>6952</v>
      </c>
      <c r="AI443">
        <v>0</v>
      </c>
      <c r="AJ443">
        <v>0</v>
      </c>
      <c r="AK443" t="s">
        <v>9849</v>
      </c>
      <c r="AL443" t="s">
        <v>9849</v>
      </c>
      <c r="AM443" t="s">
        <v>9923</v>
      </c>
    </row>
    <row r="444" spans="1:39">
      <c r="A444" t="s">
        <v>7344</v>
      </c>
      <c r="B444" t="s">
        <v>6166</v>
      </c>
      <c r="C444" t="s">
        <v>6168</v>
      </c>
      <c r="D444">
        <v>1.14</v>
      </c>
      <c r="E444" t="s">
        <v>6169</v>
      </c>
      <c r="F444">
        <v>8.94</v>
      </c>
      <c r="K444" t="s">
        <v>6590</v>
      </c>
      <c r="L444" t="s">
        <v>6591</v>
      </c>
      <c r="M444" t="s">
        <v>8335</v>
      </c>
      <c r="N444">
        <v>9</v>
      </c>
      <c r="O444" t="s">
        <v>8487</v>
      </c>
      <c r="P444" t="s">
        <v>8920</v>
      </c>
      <c r="U444">
        <v>398.27</v>
      </c>
      <c r="Y444">
        <v>0</v>
      </c>
      <c r="AI444">
        <v>0</v>
      </c>
      <c r="AJ444">
        <v>0</v>
      </c>
      <c r="AK444" t="s">
        <v>9845</v>
      </c>
      <c r="AL444" t="s">
        <v>9845</v>
      </c>
      <c r="AM444" t="s">
        <v>9923</v>
      </c>
    </row>
    <row r="445" spans="1:39">
      <c r="A445" t="s">
        <v>6325</v>
      </c>
      <c r="B445" t="s">
        <v>6166</v>
      </c>
      <c r="C445" t="s">
        <v>6168</v>
      </c>
      <c r="D445">
        <v>1.2</v>
      </c>
      <c r="E445" t="s">
        <v>6169</v>
      </c>
      <c r="F445">
        <v>8.92</v>
      </c>
      <c r="K445" t="s">
        <v>6590</v>
      </c>
      <c r="L445" t="s">
        <v>6591</v>
      </c>
      <c r="M445" t="s">
        <v>8355</v>
      </c>
      <c r="N445">
        <v>9</v>
      </c>
      <c r="O445" t="s">
        <v>8514</v>
      </c>
      <c r="P445" t="s">
        <v>6686</v>
      </c>
      <c r="Q445">
        <v>2</v>
      </c>
      <c r="R445">
        <v>2</v>
      </c>
      <c r="S445">
        <v>4.14</v>
      </c>
      <c r="T445">
        <v>4.15</v>
      </c>
      <c r="U445">
        <v>272.39</v>
      </c>
      <c r="V445">
        <v>40.46</v>
      </c>
      <c r="W445">
        <v>3.61</v>
      </c>
      <c r="X445">
        <v>10.27</v>
      </c>
      <c r="Y445">
        <v>0</v>
      </c>
      <c r="Z445">
        <v>1</v>
      </c>
      <c r="AA445" t="s">
        <v>6921</v>
      </c>
      <c r="AB445">
        <v>0</v>
      </c>
      <c r="AC445">
        <v>0</v>
      </c>
      <c r="AD445">
        <v>3.925</v>
      </c>
      <c r="AE445" t="s">
        <v>6922</v>
      </c>
      <c r="AF445" t="s">
        <v>6952</v>
      </c>
      <c r="AG445" t="s">
        <v>6956</v>
      </c>
      <c r="AH445" t="s">
        <v>6962</v>
      </c>
      <c r="AI445">
        <v>4</v>
      </c>
      <c r="AJ445">
        <v>1</v>
      </c>
      <c r="AK445" t="s">
        <v>9867</v>
      </c>
      <c r="AL445" t="s">
        <v>9867</v>
      </c>
      <c r="AM445" t="s">
        <v>9923</v>
      </c>
    </row>
    <row r="446" spans="1:39">
      <c r="A446" t="s">
        <v>7345</v>
      </c>
      <c r="B446" t="s">
        <v>6166</v>
      </c>
      <c r="C446" t="s">
        <v>6168</v>
      </c>
      <c r="D446">
        <v>1.2</v>
      </c>
      <c r="E446" t="s">
        <v>6169</v>
      </c>
      <c r="F446">
        <v>8.92</v>
      </c>
      <c r="K446" t="s">
        <v>6590</v>
      </c>
      <c r="L446" t="s">
        <v>6591</v>
      </c>
      <c r="M446" t="s">
        <v>8330</v>
      </c>
      <c r="N446">
        <v>9</v>
      </c>
      <c r="O446" t="s">
        <v>8482</v>
      </c>
      <c r="P446" t="s">
        <v>8921</v>
      </c>
      <c r="Q446">
        <v>6</v>
      </c>
      <c r="R446">
        <v>2</v>
      </c>
      <c r="S446">
        <v>4.03</v>
      </c>
      <c r="T446">
        <v>6.25</v>
      </c>
      <c r="U446">
        <v>477.63</v>
      </c>
      <c r="V446">
        <v>62.16</v>
      </c>
      <c r="W446">
        <v>6.32</v>
      </c>
      <c r="X446">
        <v>9.720000000000001</v>
      </c>
      <c r="Y446">
        <v>9.68</v>
      </c>
      <c r="Z446">
        <v>3</v>
      </c>
      <c r="AA446" t="s">
        <v>6921</v>
      </c>
      <c r="AB446">
        <v>1</v>
      </c>
      <c r="AC446">
        <v>7</v>
      </c>
      <c r="AD446">
        <v>1.819785714285715</v>
      </c>
      <c r="AF446" t="s">
        <v>6954</v>
      </c>
      <c r="AI446">
        <v>0</v>
      </c>
      <c r="AJ446">
        <v>0</v>
      </c>
      <c r="AK446" t="s">
        <v>9841</v>
      </c>
      <c r="AL446" t="s">
        <v>9841</v>
      </c>
      <c r="AM446" t="s">
        <v>9923</v>
      </c>
    </row>
    <row r="447" spans="1:39">
      <c r="A447" t="s">
        <v>7346</v>
      </c>
      <c r="B447" t="s">
        <v>6166</v>
      </c>
      <c r="C447" t="s">
        <v>6168</v>
      </c>
      <c r="D447">
        <v>1.2</v>
      </c>
      <c r="E447" t="s">
        <v>6169</v>
      </c>
      <c r="F447">
        <v>8.92</v>
      </c>
      <c r="K447" t="s">
        <v>6590</v>
      </c>
      <c r="L447" t="s">
        <v>6591</v>
      </c>
      <c r="M447" t="s">
        <v>8331</v>
      </c>
      <c r="N447">
        <v>9</v>
      </c>
      <c r="O447" t="s">
        <v>8483</v>
      </c>
      <c r="P447" t="s">
        <v>8922</v>
      </c>
      <c r="Q447">
        <v>6</v>
      </c>
      <c r="R447">
        <v>2</v>
      </c>
      <c r="S447">
        <v>5.61</v>
      </c>
      <c r="T447">
        <v>7.37</v>
      </c>
      <c r="U447">
        <v>517.6900000000001</v>
      </c>
      <c r="V447">
        <v>62.16</v>
      </c>
      <c r="W447">
        <v>7.1</v>
      </c>
      <c r="X447">
        <v>9.720000000000001</v>
      </c>
      <c r="Y447">
        <v>9.17</v>
      </c>
      <c r="Z447">
        <v>3</v>
      </c>
      <c r="AA447" t="s">
        <v>6921</v>
      </c>
      <c r="AB447">
        <v>2</v>
      </c>
      <c r="AC447">
        <v>6</v>
      </c>
      <c r="AD447">
        <v>1.915</v>
      </c>
      <c r="AF447" t="s">
        <v>6954</v>
      </c>
      <c r="AI447">
        <v>0</v>
      </c>
      <c r="AJ447">
        <v>0</v>
      </c>
      <c r="AK447" t="s">
        <v>9842</v>
      </c>
      <c r="AL447" t="s">
        <v>9842</v>
      </c>
      <c r="AM447" t="s">
        <v>9923</v>
      </c>
    </row>
    <row r="448" spans="1:39">
      <c r="A448" t="s">
        <v>7347</v>
      </c>
      <c r="B448" t="s">
        <v>6166</v>
      </c>
      <c r="C448" t="s">
        <v>6168</v>
      </c>
      <c r="D448">
        <v>1.2</v>
      </c>
      <c r="E448" t="s">
        <v>6169</v>
      </c>
      <c r="F448">
        <v>8.92</v>
      </c>
      <c r="K448" t="s">
        <v>6590</v>
      </c>
      <c r="M448" t="s">
        <v>8338</v>
      </c>
      <c r="N448">
        <v>8</v>
      </c>
      <c r="O448" t="s">
        <v>8491</v>
      </c>
      <c r="P448" t="s">
        <v>8923</v>
      </c>
      <c r="Q448">
        <v>6</v>
      </c>
      <c r="R448">
        <v>2</v>
      </c>
      <c r="S448">
        <v>4.66</v>
      </c>
      <c r="T448">
        <v>5.92</v>
      </c>
      <c r="U448">
        <v>477.63</v>
      </c>
      <c r="V448">
        <v>62.16</v>
      </c>
      <c r="W448">
        <v>6.24</v>
      </c>
      <c r="X448">
        <v>9.720000000000001</v>
      </c>
      <c r="Y448">
        <v>8.640000000000001</v>
      </c>
      <c r="Z448">
        <v>3</v>
      </c>
      <c r="AA448" t="s">
        <v>6921</v>
      </c>
      <c r="AB448">
        <v>1</v>
      </c>
      <c r="AC448">
        <v>6</v>
      </c>
      <c r="AD448">
        <v>2.339785714285714</v>
      </c>
      <c r="AF448" t="s">
        <v>6954</v>
      </c>
      <c r="AI448">
        <v>0</v>
      </c>
      <c r="AJ448">
        <v>0</v>
      </c>
      <c r="AK448" t="s">
        <v>9848</v>
      </c>
      <c r="AL448" t="s">
        <v>9848</v>
      </c>
      <c r="AM448" t="s">
        <v>9923</v>
      </c>
    </row>
    <row r="449" spans="1:39">
      <c r="A449" t="s">
        <v>7348</v>
      </c>
      <c r="B449" t="s">
        <v>6166</v>
      </c>
      <c r="C449" t="s">
        <v>6168</v>
      </c>
      <c r="D449">
        <v>1.2</v>
      </c>
      <c r="E449" t="s">
        <v>6169</v>
      </c>
      <c r="F449">
        <v>8.92</v>
      </c>
      <c r="K449" t="s">
        <v>6590</v>
      </c>
      <c r="M449" t="s">
        <v>8338</v>
      </c>
      <c r="N449">
        <v>8</v>
      </c>
      <c r="O449" t="s">
        <v>8491</v>
      </c>
      <c r="P449" t="s">
        <v>8924</v>
      </c>
      <c r="Q449">
        <v>6</v>
      </c>
      <c r="R449">
        <v>3</v>
      </c>
      <c r="S449">
        <v>5.47</v>
      </c>
      <c r="T449">
        <v>7.23</v>
      </c>
      <c r="U449">
        <v>491.65</v>
      </c>
      <c r="V449">
        <v>70.95</v>
      </c>
      <c r="W449">
        <v>6.76</v>
      </c>
      <c r="X449">
        <v>9.67</v>
      </c>
      <c r="Y449">
        <v>9.17</v>
      </c>
      <c r="Z449">
        <v>3</v>
      </c>
      <c r="AA449" t="s">
        <v>6921</v>
      </c>
      <c r="AB449">
        <v>1</v>
      </c>
      <c r="AC449">
        <v>7</v>
      </c>
      <c r="AD449">
        <v>1.641309523809524</v>
      </c>
      <c r="AF449" t="s">
        <v>6954</v>
      </c>
      <c r="AI449">
        <v>0</v>
      </c>
      <c r="AJ449">
        <v>0</v>
      </c>
      <c r="AK449" t="s">
        <v>9848</v>
      </c>
      <c r="AL449" t="s">
        <v>9848</v>
      </c>
      <c r="AM449" t="s">
        <v>9923</v>
      </c>
    </row>
    <row r="450" spans="1:39">
      <c r="A450" t="s">
        <v>7349</v>
      </c>
      <c r="B450" t="s">
        <v>6166</v>
      </c>
      <c r="C450" t="s">
        <v>6168</v>
      </c>
      <c r="D450">
        <v>1.2</v>
      </c>
      <c r="E450" t="s">
        <v>6169</v>
      </c>
      <c r="F450">
        <v>8.92</v>
      </c>
      <c r="K450" t="s">
        <v>6590</v>
      </c>
      <c r="M450" t="s">
        <v>8354</v>
      </c>
      <c r="N450">
        <v>8</v>
      </c>
      <c r="O450" t="s">
        <v>8513</v>
      </c>
      <c r="P450" t="s">
        <v>8925</v>
      </c>
      <c r="Q450">
        <v>7</v>
      </c>
      <c r="R450">
        <v>2</v>
      </c>
      <c r="S450">
        <v>5.04</v>
      </c>
      <c r="T450">
        <v>5.13</v>
      </c>
      <c r="U450">
        <v>503.62</v>
      </c>
      <c r="V450">
        <v>71.39</v>
      </c>
      <c r="W450">
        <v>5.35</v>
      </c>
      <c r="X450">
        <v>9.880000000000001</v>
      </c>
      <c r="Y450">
        <v>6.75</v>
      </c>
      <c r="Z450">
        <v>3</v>
      </c>
      <c r="AA450" t="s">
        <v>6921</v>
      </c>
      <c r="AB450">
        <v>2</v>
      </c>
      <c r="AC450">
        <v>5</v>
      </c>
      <c r="AD450">
        <v>2.5</v>
      </c>
      <c r="AF450" t="s">
        <v>6952</v>
      </c>
      <c r="AI450">
        <v>0</v>
      </c>
      <c r="AJ450">
        <v>0</v>
      </c>
      <c r="AK450" t="s">
        <v>9866</v>
      </c>
      <c r="AL450" t="s">
        <v>9866</v>
      </c>
      <c r="AM450" t="s">
        <v>9923</v>
      </c>
    </row>
    <row r="451" spans="1:39">
      <c r="A451" t="s">
        <v>7350</v>
      </c>
      <c r="B451" t="s">
        <v>6166</v>
      </c>
      <c r="C451" t="s">
        <v>6168</v>
      </c>
      <c r="D451">
        <v>1.2</v>
      </c>
      <c r="E451" t="s">
        <v>6169</v>
      </c>
      <c r="F451">
        <v>8.92</v>
      </c>
      <c r="K451" t="s">
        <v>6590</v>
      </c>
      <c r="M451" t="s">
        <v>8354</v>
      </c>
      <c r="N451">
        <v>8</v>
      </c>
      <c r="O451" t="s">
        <v>8513</v>
      </c>
      <c r="P451" t="s">
        <v>8926</v>
      </c>
      <c r="Q451">
        <v>6</v>
      </c>
      <c r="R451">
        <v>2</v>
      </c>
      <c r="S451">
        <v>3.02</v>
      </c>
      <c r="T451">
        <v>5.16</v>
      </c>
      <c r="U451">
        <v>471.55</v>
      </c>
      <c r="V451">
        <v>71.39</v>
      </c>
      <c r="W451">
        <v>5.4</v>
      </c>
      <c r="X451">
        <v>9.880000000000001</v>
      </c>
      <c r="Y451">
        <v>9.59</v>
      </c>
      <c r="Z451">
        <v>3</v>
      </c>
      <c r="AA451" t="s">
        <v>6921</v>
      </c>
      <c r="AB451">
        <v>1</v>
      </c>
      <c r="AC451">
        <v>5</v>
      </c>
      <c r="AD451">
        <v>2.398214285714286</v>
      </c>
      <c r="AF451" t="s">
        <v>6954</v>
      </c>
      <c r="AI451">
        <v>0</v>
      </c>
      <c r="AJ451">
        <v>0</v>
      </c>
      <c r="AK451" t="s">
        <v>9866</v>
      </c>
      <c r="AL451" t="s">
        <v>9866</v>
      </c>
      <c r="AM451" t="s">
        <v>9923</v>
      </c>
    </row>
    <row r="452" spans="1:39">
      <c r="A452" t="s">
        <v>7351</v>
      </c>
      <c r="B452" t="s">
        <v>6166</v>
      </c>
      <c r="C452" t="s">
        <v>6168</v>
      </c>
      <c r="D452">
        <v>1.2</v>
      </c>
      <c r="E452" t="s">
        <v>6169</v>
      </c>
      <c r="F452">
        <v>8.92</v>
      </c>
      <c r="K452" t="s">
        <v>6590</v>
      </c>
      <c r="L452" t="s">
        <v>6591</v>
      </c>
      <c r="M452" t="s">
        <v>8329</v>
      </c>
      <c r="N452">
        <v>9</v>
      </c>
      <c r="O452" t="s">
        <v>8480</v>
      </c>
      <c r="P452" t="s">
        <v>8927</v>
      </c>
      <c r="Q452">
        <v>4</v>
      </c>
      <c r="R452">
        <v>2</v>
      </c>
      <c r="S452">
        <v>-1.12</v>
      </c>
      <c r="T452">
        <v>1.82</v>
      </c>
      <c r="U452">
        <v>431.48</v>
      </c>
      <c r="V452">
        <v>70</v>
      </c>
      <c r="W452">
        <v>4.39</v>
      </c>
      <c r="X452">
        <v>4.06</v>
      </c>
      <c r="Y452">
        <v>6.74</v>
      </c>
      <c r="Z452">
        <v>2</v>
      </c>
      <c r="AA452" t="s">
        <v>6921</v>
      </c>
      <c r="AB452">
        <v>0</v>
      </c>
      <c r="AC452">
        <v>7</v>
      </c>
      <c r="AD452">
        <v>4.989428571428571</v>
      </c>
      <c r="AF452" t="s">
        <v>6953</v>
      </c>
      <c r="AI452">
        <v>0</v>
      </c>
      <c r="AJ452">
        <v>0</v>
      </c>
      <c r="AK452" t="s">
        <v>9839</v>
      </c>
      <c r="AL452" t="s">
        <v>9839</v>
      </c>
      <c r="AM452" t="s">
        <v>9923</v>
      </c>
    </row>
    <row r="453" spans="1:39">
      <c r="A453" t="s">
        <v>6325</v>
      </c>
      <c r="B453" t="s">
        <v>6166</v>
      </c>
      <c r="C453" t="s">
        <v>6168</v>
      </c>
      <c r="D453">
        <v>1.3</v>
      </c>
      <c r="E453" t="s">
        <v>6169</v>
      </c>
      <c r="F453">
        <v>8.890000000000001</v>
      </c>
      <c r="K453" t="s">
        <v>6590</v>
      </c>
      <c r="L453" t="s">
        <v>6591</v>
      </c>
      <c r="M453" t="s">
        <v>6592</v>
      </c>
      <c r="N453">
        <v>9</v>
      </c>
      <c r="O453" t="s">
        <v>8500</v>
      </c>
      <c r="P453" t="s">
        <v>6686</v>
      </c>
      <c r="Q453">
        <v>2</v>
      </c>
      <c r="R453">
        <v>2</v>
      </c>
      <c r="S453">
        <v>4.14</v>
      </c>
      <c r="T453">
        <v>4.15</v>
      </c>
      <c r="U453">
        <v>272.39</v>
      </c>
      <c r="V453">
        <v>40.46</v>
      </c>
      <c r="W453">
        <v>3.61</v>
      </c>
      <c r="X453">
        <v>10.27</v>
      </c>
      <c r="Y453">
        <v>0</v>
      </c>
      <c r="Z453">
        <v>1</v>
      </c>
      <c r="AA453" t="s">
        <v>6921</v>
      </c>
      <c r="AB453">
        <v>0</v>
      </c>
      <c r="AC453">
        <v>0</v>
      </c>
      <c r="AD453">
        <v>3.925</v>
      </c>
      <c r="AE453" t="s">
        <v>6922</v>
      </c>
      <c r="AF453" t="s">
        <v>6952</v>
      </c>
      <c r="AG453" t="s">
        <v>6956</v>
      </c>
      <c r="AH453" t="s">
        <v>6962</v>
      </c>
      <c r="AI453">
        <v>4</v>
      </c>
      <c r="AJ453">
        <v>1</v>
      </c>
      <c r="AK453" t="s">
        <v>9855</v>
      </c>
      <c r="AL453" t="s">
        <v>9855</v>
      </c>
      <c r="AM453" t="s">
        <v>9923</v>
      </c>
    </row>
    <row r="454" spans="1:39">
      <c r="A454" t="s">
        <v>6325</v>
      </c>
      <c r="B454" t="s">
        <v>6166</v>
      </c>
      <c r="C454" t="s">
        <v>6168</v>
      </c>
      <c r="D454">
        <v>1.3</v>
      </c>
      <c r="E454" t="s">
        <v>6169</v>
      </c>
      <c r="F454">
        <v>8.890000000000001</v>
      </c>
      <c r="K454" t="s">
        <v>6590</v>
      </c>
      <c r="L454" t="s">
        <v>6591</v>
      </c>
      <c r="M454" t="s">
        <v>6592</v>
      </c>
      <c r="N454">
        <v>9</v>
      </c>
      <c r="O454" t="s">
        <v>8502</v>
      </c>
      <c r="P454" t="s">
        <v>6686</v>
      </c>
      <c r="Q454">
        <v>2</v>
      </c>
      <c r="R454">
        <v>2</v>
      </c>
      <c r="S454">
        <v>4.14</v>
      </c>
      <c r="T454">
        <v>4.15</v>
      </c>
      <c r="U454">
        <v>272.39</v>
      </c>
      <c r="V454">
        <v>40.46</v>
      </c>
      <c r="W454">
        <v>3.61</v>
      </c>
      <c r="X454">
        <v>10.27</v>
      </c>
      <c r="Y454">
        <v>0</v>
      </c>
      <c r="Z454">
        <v>1</v>
      </c>
      <c r="AA454" t="s">
        <v>6921</v>
      </c>
      <c r="AB454">
        <v>0</v>
      </c>
      <c r="AC454">
        <v>0</v>
      </c>
      <c r="AD454">
        <v>3.925</v>
      </c>
      <c r="AE454" t="s">
        <v>6922</v>
      </c>
      <c r="AF454" t="s">
        <v>6952</v>
      </c>
      <c r="AG454" t="s">
        <v>6956</v>
      </c>
      <c r="AH454" t="s">
        <v>6962</v>
      </c>
      <c r="AI454">
        <v>4</v>
      </c>
      <c r="AJ454">
        <v>1</v>
      </c>
      <c r="AK454" t="s">
        <v>9857</v>
      </c>
      <c r="AL454" t="s">
        <v>9857</v>
      </c>
      <c r="AM454" t="s">
        <v>9923</v>
      </c>
    </row>
    <row r="455" spans="1:39">
      <c r="A455" t="s">
        <v>6325</v>
      </c>
      <c r="B455" t="s">
        <v>6166</v>
      </c>
      <c r="C455" t="s">
        <v>6168</v>
      </c>
      <c r="D455">
        <v>1.3</v>
      </c>
      <c r="E455" t="s">
        <v>6169</v>
      </c>
      <c r="F455">
        <v>8.890000000000001</v>
      </c>
      <c r="K455" t="s">
        <v>6590</v>
      </c>
      <c r="M455" t="s">
        <v>8345</v>
      </c>
      <c r="N455">
        <v>8</v>
      </c>
      <c r="O455" t="s">
        <v>8503</v>
      </c>
      <c r="P455" t="s">
        <v>6686</v>
      </c>
      <c r="Q455">
        <v>2</v>
      </c>
      <c r="R455">
        <v>2</v>
      </c>
      <c r="S455">
        <v>4.14</v>
      </c>
      <c r="T455">
        <v>4.15</v>
      </c>
      <c r="U455">
        <v>272.39</v>
      </c>
      <c r="V455">
        <v>40.46</v>
      </c>
      <c r="W455">
        <v>3.61</v>
      </c>
      <c r="X455">
        <v>10.27</v>
      </c>
      <c r="Y455">
        <v>0</v>
      </c>
      <c r="Z455">
        <v>1</v>
      </c>
      <c r="AA455" t="s">
        <v>6921</v>
      </c>
      <c r="AB455">
        <v>0</v>
      </c>
      <c r="AC455">
        <v>0</v>
      </c>
      <c r="AD455">
        <v>3.925</v>
      </c>
      <c r="AE455" t="s">
        <v>6922</v>
      </c>
      <c r="AF455" t="s">
        <v>6952</v>
      </c>
      <c r="AG455" t="s">
        <v>6956</v>
      </c>
      <c r="AH455" t="s">
        <v>6962</v>
      </c>
      <c r="AI455">
        <v>4</v>
      </c>
      <c r="AJ455">
        <v>1</v>
      </c>
      <c r="AK455" t="s">
        <v>9858</v>
      </c>
      <c r="AL455" t="s">
        <v>9858</v>
      </c>
      <c r="AM455" t="s">
        <v>9923</v>
      </c>
    </row>
    <row r="456" spans="1:39">
      <c r="A456" t="s">
        <v>6325</v>
      </c>
      <c r="B456" t="s">
        <v>6166</v>
      </c>
      <c r="C456" t="s">
        <v>6168</v>
      </c>
      <c r="D456">
        <v>1.3</v>
      </c>
      <c r="E456" t="s">
        <v>6169</v>
      </c>
      <c r="F456">
        <v>8.890000000000001</v>
      </c>
      <c r="K456" t="s">
        <v>6590</v>
      </c>
      <c r="M456" t="s">
        <v>8356</v>
      </c>
      <c r="N456">
        <v>8</v>
      </c>
      <c r="O456" t="s">
        <v>8515</v>
      </c>
      <c r="P456" t="s">
        <v>6686</v>
      </c>
      <c r="Q456">
        <v>2</v>
      </c>
      <c r="R456">
        <v>2</v>
      </c>
      <c r="S456">
        <v>4.14</v>
      </c>
      <c r="T456">
        <v>4.15</v>
      </c>
      <c r="U456">
        <v>272.39</v>
      </c>
      <c r="V456">
        <v>40.46</v>
      </c>
      <c r="W456">
        <v>3.61</v>
      </c>
      <c r="X456">
        <v>10.27</v>
      </c>
      <c r="Y456">
        <v>0</v>
      </c>
      <c r="Z456">
        <v>1</v>
      </c>
      <c r="AA456" t="s">
        <v>6921</v>
      </c>
      <c r="AB456">
        <v>0</v>
      </c>
      <c r="AC456">
        <v>0</v>
      </c>
      <c r="AD456">
        <v>3.925</v>
      </c>
      <c r="AE456" t="s">
        <v>6922</v>
      </c>
      <c r="AF456" t="s">
        <v>6952</v>
      </c>
      <c r="AG456" t="s">
        <v>6956</v>
      </c>
      <c r="AH456" t="s">
        <v>6962</v>
      </c>
      <c r="AI456">
        <v>4</v>
      </c>
      <c r="AJ456">
        <v>1</v>
      </c>
      <c r="AK456" t="s">
        <v>9868</v>
      </c>
      <c r="AL456" t="s">
        <v>9868</v>
      </c>
      <c r="AM456" t="s">
        <v>9923</v>
      </c>
    </row>
    <row r="457" spans="1:39">
      <c r="A457" t="s">
        <v>6325</v>
      </c>
      <c r="B457" t="s">
        <v>6166</v>
      </c>
      <c r="C457" t="s">
        <v>6168</v>
      </c>
      <c r="D457">
        <v>1.3</v>
      </c>
      <c r="E457" t="s">
        <v>6169</v>
      </c>
      <c r="F457">
        <v>8.890000000000001</v>
      </c>
      <c r="K457" t="s">
        <v>6590</v>
      </c>
      <c r="L457" t="s">
        <v>6591</v>
      </c>
      <c r="M457" t="s">
        <v>8327</v>
      </c>
      <c r="N457">
        <v>9</v>
      </c>
      <c r="O457" t="s">
        <v>8481</v>
      </c>
      <c r="P457" t="s">
        <v>6686</v>
      </c>
      <c r="Q457">
        <v>2</v>
      </c>
      <c r="R457">
        <v>2</v>
      </c>
      <c r="S457">
        <v>4.14</v>
      </c>
      <c r="T457">
        <v>4.15</v>
      </c>
      <c r="U457">
        <v>272.39</v>
      </c>
      <c r="V457">
        <v>40.46</v>
      </c>
      <c r="W457">
        <v>3.61</v>
      </c>
      <c r="X457">
        <v>10.27</v>
      </c>
      <c r="Y457">
        <v>0</v>
      </c>
      <c r="Z457">
        <v>1</v>
      </c>
      <c r="AA457" t="s">
        <v>6921</v>
      </c>
      <c r="AB457">
        <v>0</v>
      </c>
      <c r="AC457">
        <v>0</v>
      </c>
      <c r="AD457">
        <v>3.925</v>
      </c>
      <c r="AE457" t="s">
        <v>6922</v>
      </c>
      <c r="AF457" t="s">
        <v>6952</v>
      </c>
      <c r="AG457" t="s">
        <v>6956</v>
      </c>
      <c r="AH457" t="s">
        <v>6962</v>
      </c>
      <c r="AI457">
        <v>4</v>
      </c>
      <c r="AJ457">
        <v>1</v>
      </c>
      <c r="AK457" t="s">
        <v>9840</v>
      </c>
      <c r="AL457" t="s">
        <v>9840</v>
      </c>
      <c r="AM457" t="s">
        <v>9923</v>
      </c>
    </row>
    <row r="458" spans="1:39">
      <c r="A458" t="s">
        <v>6325</v>
      </c>
      <c r="B458" t="s">
        <v>6166</v>
      </c>
      <c r="C458" t="s">
        <v>6168</v>
      </c>
      <c r="D458">
        <v>1.3</v>
      </c>
      <c r="E458" t="s">
        <v>6169</v>
      </c>
      <c r="F458">
        <v>8.890000000000001</v>
      </c>
      <c r="K458" t="s">
        <v>6590</v>
      </c>
      <c r="L458" t="s">
        <v>6591</v>
      </c>
      <c r="M458" t="s">
        <v>6592</v>
      </c>
      <c r="N458">
        <v>9</v>
      </c>
      <c r="O458" t="s">
        <v>8495</v>
      </c>
      <c r="P458" t="s">
        <v>6686</v>
      </c>
      <c r="Q458">
        <v>2</v>
      </c>
      <c r="R458">
        <v>2</v>
      </c>
      <c r="S458">
        <v>4.14</v>
      </c>
      <c r="T458">
        <v>4.15</v>
      </c>
      <c r="U458">
        <v>272.39</v>
      </c>
      <c r="V458">
        <v>40.46</v>
      </c>
      <c r="W458">
        <v>3.61</v>
      </c>
      <c r="X458">
        <v>10.27</v>
      </c>
      <c r="Y458">
        <v>0</v>
      </c>
      <c r="Z458">
        <v>1</v>
      </c>
      <c r="AA458" t="s">
        <v>6921</v>
      </c>
      <c r="AB458">
        <v>0</v>
      </c>
      <c r="AC458">
        <v>0</v>
      </c>
      <c r="AD458">
        <v>3.925</v>
      </c>
      <c r="AE458" t="s">
        <v>6922</v>
      </c>
      <c r="AF458" t="s">
        <v>6952</v>
      </c>
      <c r="AG458" t="s">
        <v>6956</v>
      </c>
      <c r="AH458" t="s">
        <v>6962</v>
      </c>
      <c r="AI458">
        <v>4</v>
      </c>
      <c r="AJ458">
        <v>1</v>
      </c>
      <c r="AK458" t="s">
        <v>9852</v>
      </c>
      <c r="AL458" t="s">
        <v>9852</v>
      </c>
      <c r="AM458" t="s">
        <v>9923</v>
      </c>
    </row>
    <row r="459" spans="1:39">
      <c r="A459" t="s">
        <v>6325</v>
      </c>
      <c r="B459" t="s">
        <v>6166</v>
      </c>
      <c r="C459" t="s">
        <v>6168</v>
      </c>
      <c r="D459">
        <v>1.3</v>
      </c>
      <c r="E459" t="s">
        <v>6169</v>
      </c>
      <c r="F459">
        <v>8.890000000000001</v>
      </c>
      <c r="K459" t="s">
        <v>6590</v>
      </c>
      <c r="L459" t="s">
        <v>6591</v>
      </c>
      <c r="M459" t="s">
        <v>8330</v>
      </c>
      <c r="N459">
        <v>9</v>
      </c>
      <c r="O459" t="s">
        <v>8482</v>
      </c>
      <c r="P459" t="s">
        <v>6686</v>
      </c>
      <c r="Q459">
        <v>2</v>
      </c>
      <c r="R459">
        <v>2</v>
      </c>
      <c r="S459">
        <v>4.14</v>
      </c>
      <c r="T459">
        <v>4.15</v>
      </c>
      <c r="U459">
        <v>272.39</v>
      </c>
      <c r="V459">
        <v>40.46</v>
      </c>
      <c r="W459">
        <v>3.61</v>
      </c>
      <c r="X459">
        <v>10.27</v>
      </c>
      <c r="Y459">
        <v>0</v>
      </c>
      <c r="Z459">
        <v>1</v>
      </c>
      <c r="AA459" t="s">
        <v>6921</v>
      </c>
      <c r="AB459">
        <v>0</v>
      </c>
      <c r="AC459">
        <v>0</v>
      </c>
      <c r="AD459">
        <v>3.925</v>
      </c>
      <c r="AE459" t="s">
        <v>6922</v>
      </c>
      <c r="AF459" t="s">
        <v>6952</v>
      </c>
      <c r="AG459" t="s">
        <v>6956</v>
      </c>
      <c r="AH459" t="s">
        <v>6962</v>
      </c>
      <c r="AI459">
        <v>4</v>
      </c>
      <c r="AJ459">
        <v>1</v>
      </c>
      <c r="AK459" t="s">
        <v>9841</v>
      </c>
      <c r="AL459" t="s">
        <v>9841</v>
      </c>
      <c r="AM459" t="s">
        <v>9923</v>
      </c>
    </row>
    <row r="460" spans="1:39">
      <c r="A460" t="s">
        <v>6325</v>
      </c>
      <c r="B460" t="s">
        <v>6166</v>
      </c>
      <c r="C460" t="s">
        <v>6168</v>
      </c>
      <c r="D460">
        <v>1.3</v>
      </c>
      <c r="E460" t="s">
        <v>6169</v>
      </c>
      <c r="F460">
        <v>8.890000000000001</v>
      </c>
      <c r="K460" t="s">
        <v>6590</v>
      </c>
      <c r="L460" t="s">
        <v>6591</v>
      </c>
      <c r="M460" t="s">
        <v>8331</v>
      </c>
      <c r="N460">
        <v>9</v>
      </c>
      <c r="O460" t="s">
        <v>8483</v>
      </c>
      <c r="P460" t="s">
        <v>6686</v>
      </c>
      <c r="Q460">
        <v>2</v>
      </c>
      <c r="R460">
        <v>2</v>
      </c>
      <c r="S460">
        <v>4.14</v>
      </c>
      <c r="T460">
        <v>4.15</v>
      </c>
      <c r="U460">
        <v>272.39</v>
      </c>
      <c r="V460">
        <v>40.46</v>
      </c>
      <c r="W460">
        <v>3.61</v>
      </c>
      <c r="X460">
        <v>10.27</v>
      </c>
      <c r="Y460">
        <v>0</v>
      </c>
      <c r="Z460">
        <v>1</v>
      </c>
      <c r="AA460" t="s">
        <v>6921</v>
      </c>
      <c r="AB460">
        <v>0</v>
      </c>
      <c r="AC460">
        <v>0</v>
      </c>
      <c r="AD460">
        <v>3.925</v>
      </c>
      <c r="AE460" t="s">
        <v>6922</v>
      </c>
      <c r="AF460" t="s">
        <v>6952</v>
      </c>
      <c r="AG460" t="s">
        <v>6956</v>
      </c>
      <c r="AH460" t="s">
        <v>6962</v>
      </c>
      <c r="AI460">
        <v>4</v>
      </c>
      <c r="AJ460">
        <v>1</v>
      </c>
      <c r="AK460" t="s">
        <v>9842</v>
      </c>
      <c r="AL460" t="s">
        <v>9842</v>
      </c>
      <c r="AM460" t="s">
        <v>9923</v>
      </c>
    </row>
    <row r="461" spans="1:39">
      <c r="A461" t="s">
        <v>6325</v>
      </c>
      <c r="B461" t="s">
        <v>6166</v>
      </c>
      <c r="C461" t="s">
        <v>6168</v>
      </c>
      <c r="D461">
        <v>1.3</v>
      </c>
      <c r="E461" t="s">
        <v>6169</v>
      </c>
      <c r="F461">
        <v>8.890000000000001</v>
      </c>
      <c r="K461" t="s">
        <v>6590</v>
      </c>
      <c r="L461" t="s">
        <v>6591</v>
      </c>
      <c r="M461" t="s">
        <v>8331</v>
      </c>
      <c r="N461">
        <v>9</v>
      </c>
      <c r="O461" t="s">
        <v>8489</v>
      </c>
      <c r="P461" t="s">
        <v>6686</v>
      </c>
      <c r="Q461">
        <v>2</v>
      </c>
      <c r="R461">
        <v>2</v>
      </c>
      <c r="S461">
        <v>4.14</v>
      </c>
      <c r="T461">
        <v>4.15</v>
      </c>
      <c r="U461">
        <v>272.39</v>
      </c>
      <c r="V461">
        <v>40.46</v>
      </c>
      <c r="W461">
        <v>3.61</v>
      </c>
      <c r="X461">
        <v>10.27</v>
      </c>
      <c r="Y461">
        <v>0</v>
      </c>
      <c r="Z461">
        <v>1</v>
      </c>
      <c r="AA461" t="s">
        <v>6921</v>
      </c>
      <c r="AB461">
        <v>0</v>
      </c>
      <c r="AC461">
        <v>0</v>
      </c>
      <c r="AD461">
        <v>3.925</v>
      </c>
      <c r="AE461" t="s">
        <v>6922</v>
      </c>
      <c r="AF461" t="s">
        <v>6952</v>
      </c>
      <c r="AG461" t="s">
        <v>6956</v>
      </c>
      <c r="AH461" t="s">
        <v>6962</v>
      </c>
      <c r="AI461">
        <v>4</v>
      </c>
      <c r="AJ461">
        <v>1</v>
      </c>
      <c r="AK461" t="s">
        <v>9846</v>
      </c>
      <c r="AL461" t="s">
        <v>9846</v>
      </c>
      <c r="AM461" t="s">
        <v>9923</v>
      </c>
    </row>
    <row r="462" spans="1:39">
      <c r="A462" t="s">
        <v>6325</v>
      </c>
      <c r="B462" t="s">
        <v>6166</v>
      </c>
      <c r="C462" t="s">
        <v>6168</v>
      </c>
      <c r="D462">
        <v>1.3</v>
      </c>
      <c r="E462" t="s">
        <v>6169</v>
      </c>
      <c r="F462">
        <v>8.890000000000001</v>
      </c>
      <c r="K462" t="s">
        <v>6590</v>
      </c>
      <c r="L462" t="s">
        <v>6591</v>
      </c>
      <c r="M462" t="s">
        <v>8357</v>
      </c>
      <c r="N462">
        <v>9</v>
      </c>
      <c r="O462" t="s">
        <v>8516</v>
      </c>
      <c r="P462" t="s">
        <v>6686</v>
      </c>
      <c r="Q462">
        <v>2</v>
      </c>
      <c r="R462">
        <v>2</v>
      </c>
      <c r="S462">
        <v>4.14</v>
      </c>
      <c r="T462">
        <v>4.15</v>
      </c>
      <c r="U462">
        <v>272.39</v>
      </c>
      <c r="V462">
        <v>40.46</v>
      </c>
      <c r="W462">
        <v>3.61</v>
      </c>
      <c r="X462">
        <v>10.27</v>
      </c>
      <c r="Y462">
        <v>0</v>
      </c>
      <c r="Z462">
        <v>1</v>
      </c>
      <c r="AA462" t="s">
        <v>6921</v>
      </c>
      <c r="AB462">
        <v>0</v>
      </c>
      <c r="AC462">
        <v>0</v>
      </c>
      <c r="AD462">
        <v>3.925</v>
      </c>
      <c r="AE462" t="s">
        <v>6922</v>
      </c>
      <c r="AF462" t="s">
        <v>6952</v>
      </c>
      <c r="AG462" t="s">
        <v>6956</v>
      </c>
      <c r="AH462" t="s">
        <v>6962</v>
      </c>
      <c r="AI462">
        <v>4</v>
      </c>
      <c r="AJ462">
        <v>1</v>
      </c>
      <c r="AK462" t="s">
        <v>9869</v>
      </c>
      <c r="AL462" t="s">
        <v>9869</v>
      </c>
      <c r="AM462" t="s">
        <v>9923</v>
      </c>
    </row>
    <row r="463" spans="1:39">
      <c r="A463" t="s">
        <v>6325</v>
      </c>
      <c r="B463" t="s">
        <v>6166</v>
      </c>
      <c r="C463" t="s">
        <v>6168</v>
      </c>
      <c r="D463">
        <v>1.3</v>
      </c>
      <c r="E463" t="s">
        <v>6169</v>
      </c>
      <c r="F463">
        <v>8.890000000000001</v>
      </c>
      <c r="K463" t="s">
        <v>6590</v>
      </c>
      <c r="L463" t="s">
        <v>6591</v>
      </c>
      <c r="M463" t="s">
        <v>6622</v>
      </c>
      <c r="N463">
        <v>9</v>
      </c>
      <c r="O463" t="s">
        <v>8517</v>
      </c>
      <c r="P463" t="s">
        <v>6686</v>
      </c>
      <c r="Q463">
        <v>2</v>
      </c>
      <c r="R463">
        <v>2</v>
      </c>
      <c r="S463">
        <v>4.14</v>
      </c>
      <c r="T463">
        <v>4.15</v>
      </c>
      <c r="U463">
        <v>272.39</v>
      </c>
      <c r="V463">
        <v>40.46</v>
      </c>
      <c r="W463">
        <v>3.61</v>
      </c>
      <c r="X463">
        <v>10.27</v>
      </c>
      <c r="Y463">
        <v>0</v>
      </c>
      <c r="Z463">
        <v>1</v>
      </c>
      <c r="AA463" t="s">
        <v>6921</v>
      </c>
      <c r="AB463">
        <v>0</v>
      </c>
      <c r="AC463">
        <v>0</v>
      </c>
      <c r="AD463">
        <v>3.925</v>
      </c>
      <c r="AE463" t="s">
        <v>6922</v>
      </c>
      <c r="AF463" t="s">
        <v>6952</v>
      </c>
      <c r="AG463" t="s">
        <v>6956</v>
      </c>
      <c r="AH463" t="s">
        <v>6962</v>
      </c>
      <c r="AI463">
        <v>4</v>
      </c>
      <c r="AJ463">
        <v>1</v>
      </c>
      <c r="AK463" t="s">
        <v>9870</v>
      </c>
      <c r="AL463" t="s">
        <v>9870</v>
      </c>
      <c r="AM463" t="s">
        <v>9923</v>
      </c>
    </row>
    <row r="464" spans="1:39">
      <c r="A464" t="s">
        <v>6325</v>
      </c>
      <c r="B464" t="s">
        <v>6166</v>
      </c>
      <c r="C464" t="s">
        <v>6168</v>
      </c>
      <c r="D464">
        <v>1.3</v>
      </c>
      <c r="E464" t="s">
        <v>6169</v>
      </c>
      <c r="F464">
        <v>8.890000000000001</v>
      </c>
      <c r="K464" t="s">
        <v>6590</v>
      </c>
      <c r="L464" t="s">
        <v>6591</v>
      </c>
      <c r="M464" t="s">
        <v>8358</v>
      </c>
      <c r="N464">
        <v>9</v>
      </c>
      <c r="O464" t="s">
        <v>8518</v>
      </c>
      <c r="P464" t="s">
        <v>6686</v>
      </c>
      <c r="Q464">
        <v>2</v>
      </c>
      <c r="R464">
        <v>2</v>
      </c>
      <c r="S464">
        <v>4.14</v>
      </c>
      <c r="T464">
        <v>4.15</v>
      </c>
      <c r="U464">
        <v>272.39</v>
      </c>
      <c r="V464">
        <v>40.46</v>
      </c>
      <c r="W464">
        <v>3.61</v>
      </c>
      <c r="X464">
        <v>10.27</v>
      </c>
      <c r="Y464">
        <v>0</v>
      </c>
      <c r="Z464">
        <v>1</v>
      </c>
      <c r="AA464" t="s">
        <v>6921</v>
      </c>
      <c r="AB464">
        <v>0</v>
      </c>
      <c r="AC464">
        <v>0</v>
      </c>
      <c r="AD464">
        <v>3.925</v>
      </c>
      <c r="AE464" t="s">
        <v>6922</v>
      </c>
      <c r="AF464" t="s">
        <v>6952</v>
      </c>
      <c r="AG464" t="s">
        <v>6956</v>
      </c>
      <c r="AH464" t="s">
        <v>6962</v>
      </c>
      <c r="AI464">
        <v>4</v>
      </c>
      <c r="AJ464">
        <v>1</v>
      </c>
      <c r="AK464" t="s">
        <v>9871</v>
      </c>
      <c r="AL464" t="s">
        <v>9871</v>
      </c>
      <c r="AM464" t="s">
        <v>9923</v>
      </c>
    </row>
    <row r="465" spans="1:39">
      <c r="A465" t="s">
        <v>6325</v>
      </c>
      <c r="B465" t="s">
        <v>6166</v>
      </c>
      <c r="C465" t="s">
        <v>6168</v>
      </c>
      <c r="D465">
        <v>1.3</v>
      </c>
      <c r="E465" t="s">
        <v>6169</v>
      </c>
      <c r="F465">
        <v>8.890000000000001</v>
      </c>
      <c r="K465" t="s">
        <v>6590</v>
      </c>
      <c r="L465" t="s">
        <v>6591</v>
      </c>
      <c r="M465" t="s">
        <v>8359</v>
      </c>
      <c r="N465">
        <v>9</v>
      </c>
      <c r="O465" t="s">
        <v>8519</v>
      </c>
      <c r="P465" t="s">
        <v>6686</v>
      </c>
      <c r="Q465">
        <v>2</v>
      </c>
      <c r="R465">
        <v>2</v>
      </c>
      <c r="S465">
        <v>4.14</v>
      </c>
      <c r="T465">
        <v>4.15</v>
      </c>
      <c r="U465">
        <v>272.39</v>
      </c>
      <c r="V465">
        <v>40.46</v>
      </c>
      <c r="W465">
        <v>3.61</v>
      </c>
      <c r="X465">
        <v>10.27</v>
      </c>
      <c r="Y465">
        <v>0</v>
      </c>
      <c r="Z465">
        <v>1</v>
      </c>
      <c r="AA465" t="s">
        <v>6921</v>
      </c>
      <c r="AB465">
        <v>0</v>
      </c>
      <c r="AC465">
        <v>0</v>
      </c>
      <c r="AD465">
        <v>3.925</v>
      </c>
      <c r="AE465" t="s">
        <v>6922</v>
      </c>
      <c r="AF465" t="s">
        <v>6952</v>
      </c>
      <c r="AG465" t="s">
        <v>6956</v>
      </c>
      <c r="AH465" t="s">
        <v>6962</v>
      </c>
      <c r="AI465">
        <v>4</v>
      </c>
      <c r="AJ465">
        <v>1</v>
      </c>
      <c r="AK465" t="s">
        <v>6975</v>
      </c>
      <c r="AL465" t="s">
        <v>6975</v>
      </c>
      <c r="AM465" t="s">
        <v>9923</v>
      </c>
    </row>
    <row r="466" spans="1:39">
      <c r="A466" t="s">
        <v>7352</v>
      </c>
      <c r="B466" t="s">
        <v>6166</v>
      </c>
      <c r="C466" t="s">
        <v>6168</v>
      </c>
      <c r="D466">
        <v>1.3</v>
      </c>
      <c r="E466" t="s">
        <v>6169</v>
      </c>
      <c r="F466">
        <v>8.890000000000001</v>
      </c>
      <c r="K466" t="s">
        <v>6590</v>
      </c>
      <c r="L466" t="s">
        <v>6591</v>
      </c>
      <c r="M466" t="s">
        <v>8329</v>
      </c>
      <c r="N466">
        <v>9</v>
      </c>
      <c r="O466" t="s">
        <v>8480</v>
      </c>
      <c r="P466" t="s">
        <v>8928</v>
      </c>
      <c r="Q466">
        <v>3</v>
      </c>
      <c r="R466">
        <v>2</v>
      </c>
      <c r="S466">
        <v>0.18</v>
      </c>
      <c r="T466">
        <v>2.73</v>
      </c>
      <c r="U466">
        <v>365.47</v>
      </c>
      <c r="V466">
        <v>60.77</v>
      </c>
      <c r="W466">
        <v>4.48</v>
      </c>
      <c r="X466">
        <v>4.36</v>
      </c>
      <c r="Y466">
        <v>8.130000000000001</v>
      </c>
      <c r="Z466">
        <v>2</v>
      </c>
      <c r="AA466" t="s">
        <v>6921</v>
      </c>
      <c r="AB466">
        <v>0</v>
      </c>
      <c r="AC466">
        <v>5</v>
      </c>
      <c r="AD466">
        <v>5.395928571428571</v>
      </c>
      <c r="AF466" t="s">
        <v>6953</v>
      </c>
      <c r="AI466">
        <v>0</v>
      </c>
      <c r="AJ466">
        <v>0</v>
      </c>
      <c r="AK466" t="s">
        <v>9839</v>
      </c>
      <c r="AL466" t="s">
        <v>9839</v>
      </c>
      <c r="AM466" t="s">
        <v>9923</v>
      </c>
    </row>
    <row r="467" spans="1:39">
      <c r="A467" t="s">
        <v>7353</v>
      </c>
      <c r="B467" t="s">
        <v>6166</v>
      </c>
      <c r="C467" t="s">
        <v>6168</v>
      </c>
      <c r="D467">
        <v>1.3</v>
      </c>
      <c r="E467" t="s">
        <v>6169</v>
      </c>
      <c r="F467">
        <v>8.890000000000001</v>
      </c>
      <c r="K467" t="s">
        <v>6590</v>
      </c>
      <c r="L467" t="s">
        <v>6591</v>
      </c>
      <c r="M467" t="s">
        <v>8330</v>
      </c>
      <c r="N467">
        <v>9</v>
      </c>
      <c r="O467" t="s">
        <v>8482</v>
      </c>
      <c r="P467" t="s">
        <v>8929</v>
      </c>
      <c r="Q467">
        <v>6</v>
      </c>
      <c r="R467">
        <v>2</v>
      </c>
      <c r="S467">
        <v>3.54</v>
      </c>
      <c r="T467">
        <v>5.74</v>
      </c>
      <c r="U467">
        <v>463.6</v>
      </c>
      <c r="V467">
        <v>62.16</v>
      </c>
      <c r="W467">
        <v>5.93</v>
      </c>
      <c r="X467">
        <v>9.720000000000001</v>
      </c>
      <c r="Y467">
        <v>9.66</v>
      </c>
      <c r="Z467">
        <v>3</v>
      </c>
      <c r="AA467" t="s">
        <v>6921</v>
      </c>
      <c r="AB467">
        <v>1</v>
      </c>
      <c r="AC467">
        <v>6</v>
      </c>
      <c r="AD467">
        <v>2.16</v>
      </c>
      <c r="AF467" t="s">
        <v>6954</v>
      </c>
      <c r="AI467">
        <v>0</v>
      </c>
      <c r="AJ467">
        <v>0</v>
      </c>
      <c r="AK467" t="s">
        <v>9841</v>
      </c>
      <c r="AL467" t="s">
        <v>9841</v>
      </c>
      <c r="AM467" t="s">
        <v>9923</v>
      </c>
    </row>
    <row r="468" spans="1:39">
      <c r="A468" t="s">
        <v>7354</v>
      </c>
      <c r="B468" t="s">
        <v>6166</v>
      </c>
      <c r="C468" t="s">
        <v>6168</v>
      </c>
      <c r="D468">
        <v>1.3</v>
      </c>
      <c r="E468" t="s">
        <v>6169</v>
      </c>
      <c r="F468">
        <v>8.890000000000001</v>
      </c>
      <c r="K468" t="s">
        <v>6590</v>
      </c>
      <c r="L468" t="s">
        <v>6591</v>
      </c>
      <c r="M468" t="s">
        <v>6592</v>
      </c>
      <c r="N468">
        <v>9</v>
      </c>
      <c r="O468" t="s">
        <v>8495</v>
      </c>
      <c r="P468" t="s">
        <v>8930</v>
      </c>
      <c r="Q468">
        <v>3</v>
      </c>
      <c r="R468">
        <v>1</v>
      </c>
      <c r="S468">
        <v>3.2</v>
      </c>
      <c r="T468">
        <v>5.37</v>
      </c>
      <c r="U468">
        <v>413.56</v>
      </c>
      <c r="V468">
        <v>32.7</v>
      </c>
      <c r="W468">
        <v>5.73</v>
      </c>
      <c r="X468">
        <v>10.31</v>
      </c>
      <c r="Y468">
        <v>9.619999999999999</v>
      </c>
      <c r="Z468">
        <v>3</v>
      </c>
      <c r="AA468" t="s">
        <v>6921</v>
      </c>
      <c r="AB468">
        <v>1</v>
      </c>
      <c r="AC468">
        <v>6</v>
      </c>
      <c r="AD468">
        <v>2.675761904761905</v>
      </c>
      <c r="AE468" t="s">
        <v>9792</v>
      </c>
      <c r="AF468" t="s">
        <v>6954</v>
      </c>
      <c r="AH468" t="s">
        <v>6963</v>
      </c>
      <c r="AI468">
        <v>4</v>
      </c>
      <c r="AJ468">
        <v>0</v>
      </c>
      <c r="AK468" t="s">
        <v>9852</v>
      </c>
      <c r="AL468" t="s">
        <v>9852</v>
      </c>
      <c r="AM468" t="s">
        <v>9923</v>
      </c>
    </row>
    <row r="469" spans="1:39">
      <c r="A469" t="s">
        <v>7355</v>
      </c>
      <c r="B469" t="s">
        <v>6166</v>
      </c>
      <c r="C469" t="s">
        <v>6168</v>
      </c>
      <c r="D469">
        <v>1.3</v>
      </c>
      <c r="E469" t="s">
        <v>6169</v>
      </c>
      <c r="F469">
        <v>8.890000000000001</v>
      </c>
      <c r="K469" t="s">
        <v>6590</v>
      </c>
      <c r="L469" t="s">
        <v>6591</v>
      </c>
      <c r="M469" t="s">
        <v>8331</v>
      </c>
      <c r="N469">
        <v>9</v>
      </c>
      <c r="O469" t="s">
        <v>8483</v>
      </c>
      <c r="P469" t="s">
        <v>8931</v>
      </c>
      <c r="Q469">
        <v>6</v>
      </c>
      <c r="R469">
        <v>2</v>
      </c>
      <c r="S469">
        <v>4.61</v>
      </c>
      <c r="T469">
        <v>6.52</v>
      </c>
      <c r="U469">
        <v>489.64</v>
      </c>
      <c r="V469">
        <v>62.16</v>
      </c>
      <c r="W469">
        <v>6.32</v>
      </c>
      <c r="X469">
        <v>9.720000000000001</v>
      </c>
      <c r="Y469">
        <v>9.33</v>
      </c>
      <c r="Z469">
        <v>3</v>
      </c>
      <c r="AA469" t="s">
        <v>6921</v>
      </c>
      <c r="AB469">
        <v>1</v>
      </c>
      <c r="AC469">
        <v>6</v>
      </c>
      <c r="AD469">
        <v>1.909</v>
      </c>
      <c r="AF469" t="s">
        <v>6954</v>
      </c>
      <c r="AI469">
        <v>0</v>
      </c>
      <c r="AJ469">
        <v>0</v>
      </c>
      <c r="AK469" t="s">
        <v>9842</v>
      </c>
      <c r="AL469" t="s">
        <v>9842</v>
      </c>
      <c r="AM469" t="s">
        <v>9923</v>
      </c>
    </row>
    <row r="470" spans="1:39">
      <c r="A470" t="s">
        <v>7356</v>
      </c>
      <c r="B470" t="s">
        <v>6166</v>
      </c>
      <c r="C470" t="s">
        <v>6168</v>
      </c>
      <c r="D470">
        <v>1.3</v>
      </c>
      <c r="E470" t="s">
        <v>6169</v>
      </c>
      <c r="F470">
        <v>8.890000000000001</v>
      </c>
      <c r="K470" t="s">
        <v>6590</v>
      </c>
      <c r="L470" t="s">
        <v>6591</v>
      </c>
      <c r="M470" t="s">
        <v>8327</v>
      </c>
      <c r="N470">
        <v>9</v>
      </c>
      <c r="O470" t="s">
        <v>8481</v>
      </c>
      <c r="P470" t="s">
        <v>8932</v>
      </c>
      <c r="Q470">
        <v>5</v>
      </c>
      <c r="R470">
        <v>2</v>
      </c>
      <c r="S470">
        <v>3.02</v>
      </c>
      <c r="T470">
        <v>5.27</v>
      </c>
      <c r="U470">
        <v>473.61</v>
      </c>
      <c r="V470">
        <v>62.16</v>
      </c>
      <c r="W470">
        <v>6.23</v>
      </c>
      <c r="X470">
        <v>10</v>
      </c>
      <c r="Y470">
        <v>9.710000000000001</v>
      </c>
      <c r="Z470">
        <v>3</v>
      </c>
      <c r="AA470" t="s">
        <v>6921</v>
      </c>
      <c r="AB470">
        <v>1</v>
      </c>
      <c r="AC470">
        <v>6</v>
      </c>
      <c r="AD470">
        <v>2.323499999999999</v>
      </c>
      <c r="AF470" t="s">
        <v>6954</v>
      </c>
      <c r="AI470">
        <v>0</v>
      </c>
      <c r="AJ470">
        <v>0</v>
      </c>
      <c r="AK470" t="s">
        <v>9840</v>
      </c>
      <c r="AL470" t="s">
        <v>9840</v>
      </c>
      <c r="AM470" t="s">
        <v>9923</v>
      </c>
    </row>
    <row r="471" spans="1:39">
      <c r="A471" t="s">
        <v>7357</v>
      </c>
      <c r="B471" t="s">
        <v>6166</v>
      </c>
      <c r="C471" t="s">
        <v>6168</v>
      </c>
      <c r="D471">
        <v>1.3</v>
      </c>
      <c r="E471" t="s">
        <v>6169</v>
      </c>
      <c r="F471">
        <v>8.890000000000001</v>
      </c>
      <c r="K471" t="s">
        <v>6590</v>
      </c>
      <c r="L471" t="s">
        <v>6591</v>
      </c>
      <c r="M471" t="s">
        <v>8327</v>
      </c>
      <c r="N471">
        <v>9</v>
      </c>
      <c r="O471" t="s">
        <v>8481</v>
      </c>
      <c r="P471" t="s">
        <v>8933</v>
      </c>
      <c r="Q471">
        <v>5</v>
      </c>
      <c r="R471">
        <v>2</v>
      </c>
      <c r="S471">
        <v>2.73</v>
      </c>
      <c r="T471">
        <v>4.92</v>
      </c>
      <c r="U471">
        <v>459.59</v>
      </c>
      <c r="V471">
        <v>62.16</v>
      </c>
      <c r="W471">
        <v>5.84</v>
      </c>
      <c r="X471">
        <v>10</v>
      </c>
      <c r="Y471">
        <v>9.640000000000001</v>
      </c>
      <c r="Z471">
        <v>3</v>
      </c>
      <c r="AA471" t="s">
        <v>6921</v>
      </c>
      <c r="AB471">
        <v>1</v>
      </c>
      <c r="AC471">
        <v>6</v>
      </c>
      <c r="AD471">
        <v>2.643642857142857</v>
      </c>
      <c r="AF471" t="s">
        <v>6954</v>
      </c>
      <c r="AI471">
        <v>0</v>
      </c>
      <c r="AJ471">
        <v>0</v>
      </c>
      <c r="AK471" t="s">
        <v>9840</v>
      </c>
      <c r="AL471" t="s">
        <v>9840</v>
      </c>
      <c r="AM471" t="s">
        <v>9923</v>
      </c>
    </row>
    <row r="472" spans="1:39">
      <c r="A472" t="s">
        <v>7358</v>
      </c>
      <c r="B472" t="s">
        <v>6166</v>
      </c>
      <c r="C472" t="s">
        <v>6168</v>
      </c>
      <c r="D472">
        <v>1.3</v>
      </c>
      <c r="E472" t="s">
        <v>6169</v>
      </c>
      <c r="F472">
        <v>8.890000000000001</v>
      </c>
      <c r="K472" t="s">
        <v>6590</v>
      </c>
      <c r="M472" t="s">
        <v>8338</v>
      </c>
      <c r="N472">
        <v>8</v>
      </c>
      <c r="O472" t="s">
        <v>8491</v>
      </c>
      <c r="P472" t="s">
        <v>8934</v>
      </c>
      <c r="Q472">
        <v>6</v>
      </c>
      <c r="R472">
        <v>2</v>
      </c>
      <c r="S472">
        <v>5.17</v>
      </c>
      <c r="T472">
        <v>6.44</v>
      </c>
      <c r="U472">
        <v>463.6</v>
      </c>
      <c r="V472">
        <v>62.16</v>
      </c>
      <c r="W472">
        <v>5.93</v>
      </c>
      <c r="X472">
        <v>9.59</v>
      </c>
      <c r="Y472">
        <v>8.640000000000001</v>
      </c>
      <c r="Z472">
        <v>3</v>
      </c>
      <c r="AA472" t="s">
        <v>6921</v>
      </c>
      <c r="AB472">
        <v>1</v>
      </c>
      <c r="AC472">
        <v>6</v>
      </c>
      <c r="AD472">
        <v>2.44</v>
      </c>
      <c r="AF472" t="s">
        <v>6954</v>
      </c>
      <c r="AI472">
        <v>0</v>
      </c>
      <c r="AJ472">
        <v>0</v>
      </c>
      <c r="AK472" t="s">
        <v>9848</v>
      </c>
      <c r="AL472" t="s">
        <v>9848</v>
      </c>
      <c r="AM472" t="s">
        <v>9923</v>
      </c>
    </row>
    <row r="473" spans="1:39">
      <c r="A473" t="s">
        <v>7359</v>
      </c>
      <c r="B473" t="s">
        <v>6166</v>
      </c>
      <c r="C473" t="s">
        <v>6168</v>
      </c>
      <c r="D473">
        <v>1.3</v>
      </c>
      <c r="E473" t="s">
        <v>6169</v>
      </c>
      <c r="F473">
        <v>8.890000000000001</v>
      </c>
      <c r="K473" t="s">
        <v>6590</v>
      </c>
      <c r="L473" t="s">
        <v>6591</v>
      </c>
      <c r="M473" t="s">
        <v>8324</v>
      </c>
      <c r="N473">
        <v>9</v>
      </c>
      <c r="O473" t="s">
        <v>8475</v>
      </c>
      <c r="P473" t="s">
        <v>8935</v>
      </c>
      <c r="Q473">
        <v>6</v>
      </c>
      <c r="R473">
        <v>2</v>
      </c>
      <c r="S473">
        <v>3.54</v>
      </c>
      <c r="T473">
        <v>5.74</v>
      </c>
      <c r="U473">
        <v>463.6</v>
      </c>
      <c r="V473">
        <v>62.16</v>
      </c>
      <c r="W473">
        <v>5.93</v>
      </c>
      <c r="X473">
        <v>9.720000000000001</v>
      </c>
      <c r="Y473">
        <v>9.66</v>
      </c>
      <c r="Z473">
        <v>3</v>
      </c>
      <c r="AA473" t="s">
        <v>6921</v>
      </c>
      <c r="AB473">
        <v>1</v>
      </c>
      <c r="AC473">
        <v>6</v>
      </c>
      <c r="AD473">
        <v>2.16</v>
      </c>
      <c r="AF473" t="s">
        <v>6954</v>
      </c>
      <c r="AI473">
        <v>0</v>
      </c>
      <c r="AJ473">
        <v>0</v>
      </c>
      <c r="AK473" t="s">
        <v>9836</v>
      </c>
      <c r="AL473" t="s">
        <v>9836</v>
      </c>
      <c r="AM473" t="s">
        <v>9923</v>
      </c>
    </row>
    <row r="474" spans="1:39">
      <c r="A474" t="s">
        <v>7359</v>
      </c>
      <c r="B474" t="s">
        <v>6166</v>
      </c>
      <c r="C474" t="s">
        <v>6168</v>
      </c>
      <c r="D474">
        <v>1.3</v>
      </c>
      <c r="E474" t="s">
        <v>6169</v>
      </c>
      <c r="F474">
        <v>8.890000000000001</v>
      </c>
      <c r="K474" t="s">
        <v>6590</v>
      </c>
      <c r="M474" t="s">
        <v>8333</v>
      </c>
      <c r="N474">
        <v>8</v>
      </c>
      <c r="O474" t="s">
        <v>8485</v>
      </c>
      <c r="P474" t="s">
        <v>8935</v>
      </c>
      <c r="Q474">
        <v>6</v>
      </c>
      <c r="R474">
        <v>2</v>
      </c>
      <c r="S474">
        <v>3.54</v>
      </c>
      <c r="T474">
        <v>5.74</v>
      </c>
      <c r="U474">
        <v>463.6</v>
      </c>
      <c r="V474">
        <v>62.16</v>
      </c>
      <c r="W474">
        <v>5.93</v>
      </c>
      <c r="X474">
        <v>9.720000000000001</v>
      </c>
      <c r="Y474">
        <v>9.66</v>
      </c>
      <c r="Z474">
        <v>3</v>
      </c>
      <c r="AA474" t="s">
        <v>6921</v>
      </c>
      <c r="AB474">
        <v>1</v>
      </c>
      <c r="AC474">
        <v>6</v>
      </c>
      <c r="AD474">
        <v>2.16</v>
      </c>
      <c r="AF474" t="s">
        <v>6954</v>
      </c>
      <c r="AI474">
        <v>0</v>
      </c>
      <c r="AJ474">
        <v>0</v>
      </c>
      <c r="AK474" t="s">
        <v>9843</v>
      </c>
      <c r="AL474" t="s">
        <v>9843</v>
      </c>
      <c r="AM474" t="s">
        <v>9923</v>
      </c>
    </row>
    <row r="475" spans="1:39">
      <c r="A475" t="s">
        <v>7360</v>
      </c>
      <c r="B475" t="s">
        <v>6166</v>
      </c>
      <c r="C475" t="s">
        <v>6168</v>
      </c>
      <c r="D475">
        <v>1.3</v>
      </c>
      <c r="E475" t="s">
        <v>6169</v>
      </c>
      <c r="F475">
        <v>8.890000000000001</v>
      </c>
      <c r="K475" t="s">
        <v>6590</v>
      </c>
      <c r="L475" t="s">
        <v>6591</v>
      </c>
      <c r="M475" t="s">
        <v>8324</v>
      </c>
      <c r="N475">
        <v>9</v>
      </c>
      <c r="O475" t="s">
        <v>8475</v>
      </c>
      <c r="P475" t="s">
        <v>8936</v>
      </c>
      <c r="Q475">
        <v>6</v>
      </c>
      <c r="R475">
        <v>2</v>
      </c>
      <c r="S475">
        <v>4.04</v>
      </c>
      <c r="T475">
        <v>6.28</v>
      </c>
      <c r="U475">
        <v>477.63</v>
      </c>
      <c r="V475">
        <v>62.16</v>
      </c>
      <c r="W475">
        <v>6.17</v>
      </c>
      <c r="X475">
        <v>9.720000000000001</v>
      </c>
      <c r="Y475">
        <v>9.699999999999999</v>
      </c>
      <c r="Z475">
        <v>3</v>
      </c>
      <c r="AA475" t="s">
        <v>6921</v>
      </c>
      <c r="AB475">
        <v>1</v>
      </c>
      <c r="AC475">
        <v>6</v>
      </c>
      <c r="AD475">
        <v>1.809785714285715</v>
      </c>
      <c r="AF475" t="s">
        <v>6954</v>
      </c>
      <c r="AI475">
        <v>0</v>
      </c>
      <c r="AJ475">
        <v>0</v>
      </c>
      <c r="AK475" t="s">
        <v>9836</v>
      </c>
      <c r="AL475" t="s">
        <v>9836</v>
      </c>
      <c r="AM475" t="s">
        <v>9923</v>
      </c>
    </row>
    <row r="476" spans="1:39">
      <c r="A476" t="s">
        <v>7361</v>
      </c>
      <c r="B476" t="s">
        <v>6166</v>
      </c>
      <c r="C476" t="s">
        <v>6168</v>
      </c>
      <c r="D476">
        <v>1.3</v>
      </c>
      <c r="E476" t="s">
        <v>6169</v>
      </c>
      <c r="F476">
        <v>8.890000000000001</v>
      </c>
      <c r="K476" t="s">
        <v>6590</v>
      </c>
      <c r="L476" t="s">
        <v>6591</v>
      </c>
      <c r="M476" t="s">
        <v>8323</v>
      </c>
      <c r="N476">
        <v>9</v>
      </c>
      <c r="O476" t="s">
        <v>8474</v>
      </c>
      <c r="P476" t="s">
        <v>8937</v>
      </c>
      <c r="Q476">
        <v>4</v>
      </c>
      <c r="R476">
        <v>2</v>
      </c>
      <c r="S476">
        <v>2.27</v>
      </c>
      <c r="T476">
        <v>5.79</v>
      </c>
      <c r="U476">
        <v>448.42</v>
      </c>
      <c r="V476">
        <v>87.73999999999999</v>
      </c>
      <c r="W476">
        <v>5.44</v>
      </c>
      <c r="X476">
        <v>4.49</v>
      </c>
      <c r="Y476">
        <v>0</v>
      </c>
      <c r="Z476">
        <v>4</v>
      </c>
      <c r="AA476" t="s">
        <v>6921</v>
      </c>
      <c r="AB476">
        <v>1</v>
      </c>
      <c r="AC476">
        <v>5</v>
      </c>
      <c r="AD476">
        <v>3.733428571428571</v>
      </c>
      <c r="AF476" t="s">
        <v>6953</v>
      </c>
      <c r="AI476">
        <v>0</v>
      </c>
      <c r="AJ476">
        <v>0</v>
      </c>
      <c r="AK476" t="s">
        <v>9835</v>
      </c>
      <c r="AL476" t="s">
        <v>9835</v>
      </c>
      <c r="AM476" t="s">
        <v>9923</v>
      </c>
    </row>
    <row r="477" spans="1:39">
      <c r="A477" t="s">
        <v>7362</v>
      </c>
      <c r="B477" t="s">
        <v>6166</v>
      </c>
      <c r="C477" t="s">
        <v>6168</v>
      </c>
      <c r="D477">
        <v>1.3</v>
      </c>
      <c r="E477" t="s">
        <v>6169</v>
      </c>
      <c r="F477">
        <v>8.890000000000001</v>
      </c>
      <c r="K477" t="s">
        <v>6590</v>
      </c>
      <c r="L477" t="s">
        <v>6591</v>
      </c>
      <c r="M477" t="s">
        <v>8334</v>
      </c>
      <c r="N477">
        <v>9</v>
      </c>
      <c r="O477" t="s">
        <v>8486</v>
      </c>
      <c r="P477" t="s">
        <v>8938</v>
      </c>
      <c r="Q477">
        <v>3</v>
      </c>
      <c r="R477">
        <v>1</v>
      </c>
      <c r="S477">
        <v>3.12</v>
      </c>
      <c r="T477">
        <v>4.42</v>
      </c>
      <c r="U477">
        <v>373.5</v>
      </c>
      <c r="V477">
        <v>32.7</v>
      </c>
      <c r="W477">
        <v>5.31</v>
      </c>
      <c r="X477">
        <v>10.33</v>
      </c>
      <c r="Y477">
        <v>8.699999999999999</v>
      </c>
      <c r="Z477">
        <v>3</v>
      </c>
      <c r="AA477" t="s">
        <v>6921</v>
      </c>
      <c r="AB477">
        <v>1</v>
      </c>
      <c r="AC477">
        <v>7</v>
      </c>
      <c r="AD477">
        <v>3.751904761904763</v>
      </c>
      <c r="AF477" t="s">
        <v>6954</v>
      </c>
      <c r="AI477">
        <v>0</v>
      </c>
      <c r="AJ477">
        <v>0</v>
      </c>
      <c r="AK477" t="s">
        <v>9844</v>
      </c>
      <c r="AL477" t="s">
        <v>9844</v>
      </c>
      <c r="AM477" t="s">
        <v>9923</v>
      </c>
    </row>
    <row r="478" spans="1:39">
      <c r="A478" t="s">
        <v>7363</v>
      </c>
      <c r="B478" t="s">
        <v>6166</v>
      </c>
      <c r="C478" t="s">
        <v>6168</v>
      </c>
      <c r="D478">
        <v>1.3</v>
      </c>
      <c r="E478" t="s">
        <v>6169</v>
      </c>
      <c r="F478">
        <v>8.890000000000001</v>
      </c>
      <c r="K478" t="s">
        <v>6590</v>
      </c>
      <c r="L478" t="s">
        <v>6591</v>
      </c>
      <c r="M478" t="s">
        <v>8329</v>
      </c>
      <c r="N478">
        <v>9</v>
      </c>
      <c r="O478" t="s">
        <v>8480</v>
      </c>
      <c r="P478" t="s">
        <v>8939</v>
      </c>
      <c r="Q478">
        <v>3</v>
      </c>
      <c r="R478">
        <v>2</v>
      </c>
      <c r="S478">
        <v>0.22</v>
      </c>
      <c r="T478">
        <v>2.82</v>
      </c>
      <c r="U478">
        <v>397.49</v>
      </c>
      <c r="V478">
        <v>60.77</v>
      </c>
      <c r="W478">
        <v>4.82</v>
      </c>
      <c r="X478">
        <v>4.36</v>
      </c>
      <c r="Y478">
        <v>7.68</v>
      </c>
      <c r="Z478">
        <v>2</v>
      </c>
      <c r="AA478" t="s">
        <v>6921</v>
      </c>
      <c r="AB478">
        <v>0</v>
      </c>
      <c r="AC478">
        <v>6</v>
      </c>
      <c r="AD478">
        <v>5.232214285714286</v>
      </c>
      <c r="AF478" t="s">
        <v>6953</v>
      </c>
      <c r="AI478">
        <v>0</v>
      </c>
      <c r="AJ478">
        <v>0</v>
      </c>
      <c r="AK478" t="s">
        <v>9839</v>
      </c>
      <c r="AL478" t="s">
        <v>9839</v>
      </c>
      <c r="AM478" t="s">
        <v>9923</v>
      </c>
    </row>
    <row r="479" spans="1:39">
      <c r="A479" t="s">
        <v>7258</v>
      </c>
      <c r="B479" t="s">
        <v>6166</v>
      </c>
      <c r="C479" t="s">
        <v>6168</v>
      </c>
      <c r="D479">
        <v>1.3</v>
      </c>
      <c r="E479" t="s">
        <v>6169</v>
      </c>
      <c r="F479">
        <v>8.890000000000001</v>
      </c>
      <c r="K479" t="s">
        <v>6590</v>
      </c>
      <c r="L479" t="s">
        <v>6591</v>
      </c>
      <c r="M479" t="s">
        <v>8342</v>
      </c>
      <c r="N479">
        <v>9</v>
      </c>
      <c r="O479" t="s">
        <v>8498</v>
      </c>
      <c r="P479" t="s">
        <v>8835</v>
      </c>
      <c r="Q479">
        <v>3</v>
      </c>
      <c r="R479">
        <v>2</v>
      </c>
      <c r="S479">
        <v>-0.54</v>
      </c>
      <c r="T479">
        <v>2.45</v>
      </c>
      <c r="U479">
        <v>419.44</v>
      </c>
      <c r="V479">
        <v>60.77</v>
      </c>
      <c r="W479">
        <v>4.71</v>
      </c>
      <c r="X479">
        <v>4.06</v>
      </c>
      <c r="Y479">
        <v>6.57</v>
      </c>
      <c r="Z479">
        <v>2</v>
      </c>
      <c r="AA479" t="s">
        <v>6921</v>
      </c>
      <c r="AB479">
        <v>0</v>
      </c>
      <c r="AC479">
        <v>6</v>
      </c>
      <c r="AD479">
        <v>5.075428571428572</v>
      </c>
      <c r="AF479" t="s">
        <v>6953</v>
      </c>
      <c r="AI479">
        <v>0</v>
      </c>
      <c r="AJ479">
        <v>0</v>
      </c>
      <c r="AK479" t="s">
        <v>9839</v>
      </c>
      <c r="AL479" t="s">
        <v>9839</v>
      </c>
      <c r="AM479" t="s">
        <v>9923</v>
      </c>
    </row>
    <row r="480" spans="1:39">
      <c r="A480" t="s">
        <v>6325</v>
      </c>
      <c r="B480" t="s">
        <v>6166</v>
      </c>
      <c r="C480" t="s">
        <v>6168</v>
      </c>
      <c r="D480">
        <v>1.35</v>
      </c>
      <c r="E480" t="s">
        <v>6169</v>
      </c>
      <c r="F480">
        <v>8.869999999999999</v>
      </c>
      <c r="K480" t="s">
        <v>6590</v>
      </c>
      <c r="L480" t="s">
        <v>6591</v>
      </c>
      <c r="M480" t="s">
        <v>6606</v>
      </c>
      <c r="N480">
        <v>9</v>
      </c>
      <c r="O480" t="s">
        <v>8520</v>
      </c>
      <c r="P480" t="s">
        <v>6686</v>
      </c>
      <c r="Q480">
        <v>2</v>
      </c>
      <c r="R480">
        <v>2</v>
      </c>
      <c r="S480">
        <v>4.14</v>
      </c>
      <c r="T480">
        <v>4.15</v>
      </c>
      <c r="U480">
        <v>272.39</v>
      </c>
      <c r="V480">
        <v>40.46</v>
      </c>
      <c r="W480">
        <v>3.61</v>
      </c>
      <c r="X480">
        <v>10.27</v>
      </c>
      <c r="Y480">
        <v>0</v>
      </c>
      <c r="Z480">
        <v>1</v>
      </c>
      <c r="AA480" t="s">
        <v>6921</v>
      </c>
      <c r="AB480">
        <v>0</v>
      </c>
      <c r="AC480">
        <v>0</v>
      </c>
      <c r="AD480">
        <v>3.925</v>
      </c>
      <c r="AE480" t="s">
        <v>6922</v>
      </c>
      <c r="AF480" t="s">
        <v>6952</v>
      </c>
      <c r="AG480" t="s">
        <v>6956</v>
      </c>
      <c r="AH480" t="s">
        <v>6962</v>
      </c>
      <c r="AI480">
        <v>4</v>
      </c>
      <c r="AJ480">
        <v>1</v>
      </c>
      <c r="AK480" t="s">
        <v>9872</v>
      </c>
      <c r="AL480" t="s">
        <v>9872</v>
      </c>
      <c r="AM480" t="s">
        <v>9923</v>
      </c>
    </row>
    <row r="481" spans="1:39">
      <c r="A481" t="s">
        <v>7364</v>
      </c>
      <c r="B481" t="s">
        <v>6166</v>
      </c>
      <c r="C481" t="s">
        <v>6168</v>
      </c>
      <c r="D481">
        <v>1.39</v>
      </c>
      <c r="E481" t="s">
        <v>6169</v>
      </c>
      <c r="F481">
        <v>8.859999999999999</v>
      </c>
      <c r="K481" t="s">
        <v>6590</v>
      </c>
      <c r="L481" t="s">
        <v>6591</v>
      </c>
      <c r="M481" t="s">
        <v>8327</v>
      </c>
      <c r="N481">
        <v>9</v>
      </c>
      <c r="O481" t="s">
        <v>8478</v>
      </c>
      <c r="P481" t="s">
        <v>8940</v>
      </c>
      <c r="Q481">
        <v>7</v>
      </c>
      <c r="R481">
        <v>3</v>
      </c>
      <c r="S481">
        <v>4.15</v>
      </c>
      <c r="T481">
        <v>4.18</v>
      </c>
      <c r="U481">
        <v>550.64</v>
      </c>
      <c r="V481">
        <v>101.31</v>
      </c>
      <c r="W481">
        <v>5.88</v>
      </c>
      <c r="X481">
        <v>8.93</v>
      </c>
      <c r="Y481">
        <v>1.96</v>
      </c>
      <c r="Z481">
        <v>5</v>
      </c>
      <c r="AA481" t="s">
        <v>6921</v>
      </c>
      <c r="AB481">
        <v>2</v>
      </c>
      <c r="AC481">
        <v>5</v>
      </c>
      <c r="AD481">
        <v>2.199666666666667</v>
      </c>
      <c r="AF481" t="s">
        <v>6952</v>
      </c>
      <c r="AI481">
        <v>0</v>
      </c>
      <c r="AJ481">
        <v>0</v>
      </c>
      <c r="AK481" t="s">
        <v>9838</v>
      </c>
      <c r="AL481" t="s">
        <v>9838</v>
      </c>
      <c r="AM481" t="s">
        <v>9923</v>
      </c>
    </row>
    <row r="482" spans="1:39">
      <c r="A482" t="s">
        <v>6325</v>
      </c>
      <c r="B482" t="s">
        <v>6166</v>
      </c>
      <c r="C482" t="s">
        <v>6168</v>
      </c>
      <c r="D482">
        <v>1.4</v>
      </c>
      <c r="E482" t="s">
        <v>6169</v>
      </c>
      <c r="F482">
        <v>8.85</v>
      </c>
      <c r="K482" t="s">
        <v>6590</v>
      </c>
      <c r="L482" t="s">
        <v>6591</v>
      </c>
      <c r="M482" t="s">
        <v>6622</v>
      </c>
      <c r="N482">
        <v>9</v>
      </c>
      <c r="O482" t="s">
        <v>8521</v>
      </c>
      <c r="P482" t="s">
        <v>6686</v>
      </c>
      <c r="Q482">
        <v>2</v>
      </c>
      <c r="R482">
        <v>2</v>
      </c>
      <c r="S482">
        <v>4.14</v>
      </c>
      <c r="T482">
        <v>4.15</v>
      </c>
      <c r="U482">
        <v>272.39</v>
      </c>
      <c r="V482">
        <v>40.46</v>
      </c>
      <c r="W482">
        <v>3.61</v>
      </c>
      <c r="X482">
        <v>10.27</v>
      </c>
      <c r="Y482">
        <v>0</v>
      </c>
      <c r="Z482">
        <v>1</v>
      </c>
      <c r="AA482" t="s">
        <v>6921</v>
      </c>
      <c r="AB482">
        <v>0</v>
      </c>
      <c r="AC482">
        <v>0</v>
      </c>
      <c r="AD482">
        <v>3.925</v>
      </c>
      <c r="AE482" t="s">
        <v>6922</v>
      </c>
      <c r="AF482" t="s">
        <v>6952</v>
      </c>
      <c r="AG482" t="s">
        <v>6956</v>
      </c>
      <c r="AH482" t="s">
        <v>6962</v>
      </c>
      <c r="AI482">
        <v>4</v>
      </c>
      <c r="AJ482">
        <v>1</v>
      </c>
      <c r="AK482" t="s">
        <v>9873</v>
      </c>
      <c r="AL482" t="s">
        <v>9873</v>
      </c>
      <c r="AM482" t="s">
        <v>9923</v>
      </c>
    </row>
    <row r="483" spans="1:39">
      <c r="A483" t="s">
        <v>6325</v>
      </c>
      <c r="B483" t="s">
        <v>6166</v>
      </c>
      <c r="C483" t="s">
        <v>6168</v>
      </c>
      <c r="D483">
        <v>1.4</v>
      </c>
      <c r="E483" t="s">
        <v>6169</v>
      </c>
      <c r="F483">
        <v>8.85</v>
      </c>
      <c r="K483" t="s">
        <v>6590</v>
      </c>
      <c r="L483" t="s">
        <v>6591</v>
      </c>
      <c r="M483" t="s">
        <v>8358</v>
      </c>
      <c r="N483">
        <v>9</v>
      </c>
      <c r="O483" t="s">
        <v>8522</v>
      </c>
      <c r="P483" t="s">
        <v>6686</v>
      </c>
      <c r="Q483">
        <v>2</v>
      </c>
      <c r="R483">
        <v>2</v>
      </c>
      <c r="S483">
        <v>4.14</v>
      </c>
      <c r="T483">
        <v>4.15</v>
      </c>
      <c r="U483">
        <v>272.39</v>
      </c>
      <c r="V483">
        <v>40.46</v>
      </c>
      <c r="W483">
        <v>3.61</v>
      </c>
      <c r="X483">
        <v>10.27</v>
      </c>
      <c r="Y483">
        <v>0</v>
      </c>
      <c r="Z483">
        <v>1</v>
      </c>
      <c r="AA483" t="s">
        <v>6921</v>
      </c>
      <c r="AB483">
        <v>0</v>
      </c>
      <c r="AC483">
        <v>0</v>
      </c>
      <c r="AD483">
        <v>3.925</v>
      </c>
      <c r="AE483" t="s">
        <v>6922</v>
      </c>
      <c r="AF483" t="s">
        <v>6952</v>
      </c>
      <c r="AG483" t="s">
        <v>6956</v>
      </c>
      <c r="AH483" t="s">
        <v>6962</v>
      </c>
      <c r="AI483">
        <v>4</v>
      </c>
      <c r="AJ483">
        <v>1</v>
      </c>
      <c r="AK483" t="s">
        <v>9874</v>
      </c>
      <c r="AL483" t="s">
        <v>9874</v>
      </c>
      <c r="AM483" t="s">
        <v>9923</v>
      </c>
    </row>
    <row r="484" spans="1:39">
      <c r="A484" t="s">
        <v>6325</v>
      </c>
      <c r="B484" t="s">
        <v>6166</v>
      </c>
      <c r="C484" t="s">
        <v>6168</v>
      </c>
      <c r="D484">
        <v>1.4</v>
      </c>
      <c r="E484" t="s">
        <v>6169</v>
      </c>
      <c r="F484">
        <v>8.85</v>
      </c>
      <c r="K484" t="s">
        <v>6590</v>
      </c>
      <c r="L484" t="s">
        <v>6591</v>
      </c>
      <c r="M484" t="s">
        <v>8360</v>
      </c>
      <c r="N484">
        <v>9</v>
      </c>
      <c r="O484" t="s">
        <v>8523</v>
      </c>
      <c r="P484" t="s">
        <v>6686</v>
      </c>
      <c r="Q484">
        <v>2</v>
      </c>
      <c r="R484">
        <v>2</v>
      </c>
      <c r="S484">
        <v>4.14</v>
      </c>
      <c r="T484">
        <v>4.15</v>
      </c>
      <c r="U484">
        <v>272.39</v>
      </c>
      <c r="V484">
        <v>40.46</v>
      </c>
      <c r="W484">
        <v>3.61</v>
      </c>
      <c r="X484">
        <v>10.27</v>
      </c>
      <c r="Y484">
        <v>0</v>
      </c>
      <c r="Z484">
        <v>1</v>
      </c>
      <c r="AA484" t="s">
        <v>6921</v>
      </c>
      <c r="AB484">
        <v>0</v>
      </c>
      <c r="AC484">
        <v>0</v>
      </c>
      <c r="AD484">
        <v>3.925</v>
      </c>
      <c r="AE484" t="s">
        <v>6922</v>
      </c>
      <c r="AF484" t="s">
        <v>6952</v>
      </c>
      <c r="AG484" t="s">
        <v>6956</v>
      </c>
      <c r="AH484" t="s">
        <v>6962</v>
      </c>
      <c r="AI484">
        <v>4</v>
      </c>
      <c r="AJ484">
        <v>1</v>
      </c>
      <c r="AK484" t="s">
        <v>9875</v>
      </c>
      <c r="AL484" t="s">
        <v>9875</v>
      </c>
      <c r="AM484" t="s">
        <v>9923</v>
      </c>
    </row>
    <row r="485" spans="1:39">
      <c r="A485" t="s">
        <v>7365</v>
      </c>
      <c r="B485" t="s">
        <v>6166</v>
      </c>
      <c r="C485" t="s">
        <v>6168</v>
      </c>
      <c r="D485">
        <v>1.4</v>
      </c>
      <c r="E485" t="s">
        <v>6169</v>
      </c>
      <c r="F485">
        <v>8.85</v>
      </c>
      <c r="K485" t="s">
        <v>6590</v>
      </c>
      <c r="L485" t="s">
        <v>6591</v>
      </c>
      <c r="M485" t="s">
        <v>6592</v>
      </c>
      <c r="N485">
        <v>9</v>
      </c>
      <c r="O485" t="s">
        <v>8500</v>
      </c>
      <c r="P485" t="s">
        <v>8941</v>
      </c>
      <c r="Q485">
        <v>5</v>
      </c>
      <c r="R485">
        <v>2</v>
      </c>
      <c r="S485">
        <v>4.12</v>
      </c>
      <c r="T485">
        <v>6.32</v>
      </c>
      <c r="U485">
        <v>461.63</v>
      </c>
      <c r="V485">
        <v>52.93</v>
      </c>
      <c r="W485">
        <v>6.48</v>
      </c>
      <c r="X485">
        <v>9.720000000000001</v>
      </c>
      <c r="Y485">
        <v>9.65</v>
      </c>
      <c r="Z485">
        <v>3</v>
      </c>
      <c r="AA485" t="s">
        <v>6921</v>
      </c>
      <c r="AB485">
        <v>1</v>
      </c>
      <c r="AC485">
        <v>6</v>
      </c>
      <c r="AD485">
        <v>1.949071428571429</v>
      </c>
      <c r="AF485" t="s">
        <v>6954</v>
      </c>
      <c r="AI485">
        <v>0</v>
      </c>
      <c r="AJ485">
        <v>0</v>
      </c>
      <c r="AK485" t="s">
        <v>9855</v>
      </c>
      <c r="AL485" t="s">
        <v>9855</v>
      </c>
      <c r="AM485" t="s">
        <v>9923</v>
      </c>
    </row>
    <row r="486" spans="1:39">
      <c r="A486" t="s">
        <v>7366</v>
      </c>
      <c r="B486" t="s">
        <v>6166</v>
      </c>
      <c r="C486" t="s">
        <v>6168</v>
      </c>
      <c r="D486">
        <v>1.4</v>
      </c>
      <c r="E486" t="s">
        <v>6169</v>
      </c>
      <c r="F486">
        <v>8.85</v>
      </c>
      <c r="K486" t="s">
        <v>6590</v>
      </c>
      <c r="L486" t="s">
        <v>6591</v>
      </c>
      <c r="M486" t="s">
        <v>8327</v>
      </c>
      <c r="N486">
        <v>9</v>
      </c>
      <c r="O486" t="s">
        <v>8481</v>
      </c>
      <c r="P486" t="s">
        <v>8942</v>
      </c>
      <c r="Q486">
        <v>5</v>
      </c>
      <c r="R486">
        <v>2</v>
      </c>
      <c r="S486">
        <v>3.64</v>
      </c>
      <c r="T486">
        <v>4.91</v>
      </c>
      <c r="U486">
        <v>459.59</v>
      </c>
      <c r="V486">
        <v>62.16</v>
      </c>
      <c r="W486">
        <v>5.98</v>
      </c>
      <c r="X486">
        <v>10</v>
      </c>
      <c r="Y486">
        <v>8.65</v>
      </c>
      <c r="Z486">
        <v>3</v>
      </c>
      <c r="AA486" t="s">
        <v>6921</v>
      </c>
      <c r="AB486">
        <v>1</v>
      </c>
      <c r="AC486">
        <v>6</v>
      </c>
      <c r="AD486">
        <v>2.688642857142857</v>
      </c>
      <c r="AF486" t="s">
        <v>6954</v>
      </c>
      <c r="AI486">
        <v>0</v>
      </c>
      <c r="AJ486">
        <v>0</v>
      </c>
      <c r="AK486" t="s">
        <v>9840</v>
      </c>
      <c r="AL486" t="s">
        <v>9840</v>
      </c>
      <c r="AM486" t="s">
        <v>9923</v>
      </c>
    </row>
    <row r="487" spans="1:39">
      <c r="A487" t="s">
        <v>7354</v>
      </c>
      <c r="B487" t="s">
        <v>6166</v>
      </c>
      <c r="C487" t="s">
        <v>6168</v>
      </c>
      <c r="D487">
        <v>1.4</v>
      </c>
      <c r="E487" t="s">
        <v>6169</v>
      </c>
      <c r="F487">
        <v>8.85</v>
      </c>
      <c r="K487" t="s">
        <v>6590</v>
      </c>
      <c r="L487" t="s">
        <v>6591</v>
      </c>
      <c r="M487" t="s">
        <v>8324</v>
      </c>
      <c r="N487">
        <v>9</v>
      </c>
      <c r="O487" t="s">
        <v>8475</v>
      </c>
      <c r="P487" t="s">
        <v>8930</v>
      </c>
      <c r="Q487">
        <v>3</v>
      </c>
      <c r="R487">
        <v>1</v>
      </c>
      <c r="S487">
        <v>3.2</v>
      </c>
      <c r="T487">
        <v>5.37</v>
      </c>
      <c r="U487">
        <v>413.56</v>
      </c>
      <c r="V487">
        <v>32.7</v>
      </c>
      <c r="W487">
        <v>5.73</v>
      </c>
      <c r="X487">
        <v>10.31</v>
      </c>
      <c r="Y487">
        <v>9.619999999999999</v>
      </c>
      <c r="Z487">
        <v>3</v>
      </c>
      <c r="AA487" t="s">
        <v>6921</v>
      </c>
      <c r="AB487">
        <v>1</v>
      </c>
      <c r="AC487">
        <v>6</v>
      </c>
      <c r="AD487">
        <v>2.675761904761905</v>
      </c>
      <c r="AE487" t="s">
        <v>9792</v>
      </c>
      <c r="AF487" t="s">
        <v>6954</v>
      </c>
      <c r="AH487" t="s">
        <v>6963</v>
      </c>
      <c r="AI487">
        <v>4</v>
      </c>
      <c r="AJ487">
        <v>0</v>
      </c>
      <c r="AK487" t="s">
        <v>9836</v>
      </c>
      <c r="AL487" t="s">
        <v>9836</v>
      </c>
      <c r="AM487" t="s">
        <v>9923</v>
      </c>
    </row>
    <row r="488" spans="1:39">
      <c r="A488" t="s">
        <v>7367</v>
      </c>
      <c r="B488" t="s">
        <v>6166</v>
      </c>
      <c r="C488" t="s">
        <v>6168</v>
      </c>
      <c r="D488">
        <v>1.4</v>
      </c>
      <c r="E488" t="s">
        <v>6169</v>
      </c>
      <c r="F488">
        <v>8.85</v>
      </c>
      <c r="K488" t="s">
        <v>6590</v>
      </c>
      <c r="M488" t="s">
        <v>8338</v>
      </c>
      <c r="N488">
        <v>8</v>
      </c>
      <c r="O488" t="s">
        <v>8491</v>
      </c>
      <c r="P488" t="s">
        <v>8943</v>
      </c>
      <c r="Q488">
        <v>6</v>
      </c>
      <c r="R488">
        <v>2</v>
      </c>
      <c r="S488">
        <v>3.45</v>
      </c>
      <c r="T488">
        <v>4.72</v>
      </c>
      <c r="U488">
        <v>423.53</v>
      </c>
      <c r="V488">
        <v>62.16</v>
      </c>
      <c r="W488">
        <v>5.01</v>
      </c>
      <c r="X488">
        <v>9.67</v>
      </c>
      <c r="Y488">
        <v>8.65</v>
      </c>
      <c r="Z488">
        <v>3</v>
      </c>
      <c r="AA488" t="s">
        <v>6921</v>
      </c>
      <c r="AB488">
        <v>1</v>
      </c>
      <c r="AC488">
        <v>6</v>
      </c>
      <c r="AD488">
        <v>3.136214285714286</v>
      </c>
      <c r="AF488" t="s">
        <v>6954</v>
      </c>
      <c r="AI488">
        <v>0</v>
      </c>
      <c r="AJ488">
        <v>0</v>
      </c>
      <c r="AK488" t="s">
        <v>9848</v>
      </c>
      <c r="AL488" t="s">
        <v>9848</v>
      </c>
      <c r="AM488" t="s">
        <v>9923</v>
      </c>
    </row>
    <row r="489" spans="1:39">
      <c r="A489" t="s">
        <v>7368</v>
      </c>
      <c r="B489" t="s">
        <v>6166</v>
      </c>
      <c r="C489" t="s">
        <v>6168</v>
      </c>
      <c r="D489">
        <v>1.4</v>
      </c>
      <c r="E489" t="s">
        <v>6169</v>
      </c>
      <c r="F489">
        <v>8.85</v>
      </c>
      <c r="K489" t="s">
        <v>6590</v>
      </c>
      <c r="L489" t="s">
        <v>6591</v>
      </c>
      <c r="M489" t="s">
        <v>6592</v>
      </c>
      <c r="N489">
        <v>9</v>
      </c>
      <c r="O489" t="s">
        <v>8500</v>
      </c>
      <c r="P489" t="s">
        <v>8944</v>
      </c>
      <c r="Q489">
        <v>5</v>
      </c>
      <c r="R489">
        <v>3</v>
      </c>
      <c r="S489">
        <v>3.54</v>
      </c>
      <c r="T489">
        <v>5.47</v>
      </c>
      <c r="U489">
        <v>417.53</v>
      </c>
      <c r="V489">
        <v>61.72</v>
      </c>
      <c r="W489">
        <v>5.44</v>
      </c>
      <c r="X489">
        <v>9.720000000000001</v>
      </c>
      <c r="Y489">
        <v>9.34</v>
      </c>
      <c r="Z489">
        <v>3</v>
      </c>
      <c r="AA489" t="s">
        <v>6921</v>
      </c>
      <c r="AB489">
        <v>1</v>
      </c>
      <c r="AC489">
        <v>3</v>
      </c>
      <c r="AD489">
        <v>2.315738095238095</v>
      </c>
      <c r="AF489" t="s">
        <v>6954</v>
      </c>
      <c r="AI489">
        <v>0</v>
      </c>
      <c r="AJ489">
        <v>0</v>
      </c>
      <c r="AK489" t="s">
        <v>9855</v>
      </c>
      <c r="AL489" t="s">
        <v>9855</v>
      </c>
      <c r="AM489" t="s">
        <v>9923</v>
      </c>
    </row>
    <row r="490" spans="1:39">
      <c r="A490" t="s">
        <v>7369</v>
      </c>
      <c r="B490" t="s">
        <v>6166</v>
      </c>
      <c r="C490" t="s">
        <v>6168</v>
      </c>
      <c r="D490">
        <v>1.4</v>
      </c>
      <c r="E490" t="s">
        <v>6169</v>
      </c>
      <c r="F490">
        <v>8.85</v>
      </c>
      <c r="K490" t="s">
        <v>6590</v>
      </c>
      <c r="L490" t="s">
        <v>6591</v>
      </c>
      <c r="M490" t="s">
        <v>8327</v>
      </c>
      <c r="N490">
        <v>9</v>
      </c>
      <c r="O490" t="s">
        <v>8481</v>
      </c>
      <c r="P490" t="s">
        <v>8945</v>
      </c>
      <c r="Q490">
        <v>5</v>
      </c>
      <c r="R490">
        <v>2</v>
      </c>
      <c r="S490">
        <v>2.52</v>
      </c>
      <c r="T490">
        <v>4.73</v>
      </c>
      <c r="U490">
        <v>459.59</v>
      </c>
      <c r="V490">
        <v>62.16</v>
      </c>
      <c r="W490">
        <v>5.98</v>
      </c>
      <c r="X490">
        <v>10</v>
      </c>
      <c r="Y490">
        <v>9.66</v>
      </c>
      <c r="Z490">
        <v>3</v>
      </c>
      <c r="AA490" t="s">
        <v>6921</v>
      </c>
      <c r="AB490">
        <v>1</v>
      </c>
      <c r="AC490">
        <v>6</v>
      </c>
      <c r="AD490">
        <v>2.833642857142857</v>
      </c>
      <c r="AF490" t="s">
        <v>6954</v>
      </c>
      <c r="AI490">
        <v>0</v>
      </c>
      <c r="AJ490">
        <v>0</v>
      </c>
      <c r="AK490" t="s">
        <v>9840</v>
      </c>
      <c r="AL490" t="s">
        <v>9840</v>
      </c>
      <c r="AM490" t="s">
        <v>9923</v>
      </c>
    </row>
    <row r="491" spans="1:39">
      <c r="A491" t="s">
        <v>7370</v>
      </c>
      <c r="B491" t="s">
        <v>6166</v>
      </c>
      <c r="C491" t="s">
        <v>6168</v>
      </c>
      <c r="D491">
        <v>1.43</v>
      </c>
      <c r="E491" t="s">
        <v>6169</v>
      </c>
      <c r="F491">
        <v>8.85</v>
      </c>
      <c r="K491" t="s">
        <v>6590</v>
      </c>
      <c r="L491" t="s">
        <v>6591</v>
      </c>
      <c r="M491" t="s">
        <v>8327</v>
      </c>
      <c r="N491">
        <v>9</v>
      </c>
      <c r="O491" t="s">
        <v>8478</v>
      </c>
      <c r="P491" t="s">
        <v>8946</v>
      </c>
      <c r="Q491">
        <v>6</v>
      </c>
      <c r="R491">
        <v>2</v>
      </c>
      <c r="S491">
        <v>3.71</v>
      </c>
      <c r="T491">
        <v>4.1</v>
      </c>
      <c r="U491">
        <v>472.61</v>
      </c>
      <c r="V491">
        <v>64.01000000000001</v>
      </c>
      <c r="W491">
        <v>5.74</v>
      </c>
      <c r="X491">
        <v>8.93</v>
      </c>
      <c r="Y491">
        <v>8.01</v>
      </c>
      <c r="Z491">
        <v>4</v>
      </c>
      <c r="AA491" t="s">
        <v>6921</v>
      </c>
      <c r="AB491">
        <v>1</v>
      </c>
      <c r="AC491">
        <v>6</v>
      </c>
      <c r="AD491">
        <v>3.285642857142857</v>
      </c>
      <c r="AF491" t="s">
        <v>6952</v>
      </c>
      <c r="AI491">
        <v>0</v>
      </c>
      <c r="AJ491">
        <v>0</v>
      </c>
      <c r="AK491" t="s">
        <v>9838</v>
      </c>
      <c r="AL491" t="s">
        <v>9838</v>
      </c>
      <c r="AM491" t="s">
        <v>9923</v>
      </c>
    </row>
    <row r="492" spans="1:39">
      <c r="A492" t="s">
        <v>7371</v>
      </c>
      <c r="B492" t="s">
        <v>6166</v>
      </c>
      <c r="C492" t="s">
        <v>6168</v>
      </c>
      <c r="D492">
        <v>1.5</v>
      </c>
      <c r="E492" t="s">
        <v>6169</v>
      </c>
      <c r="F492">
        <v>8.82</v>
      </c>
      <c r="K492" t="s">
        <v>6590</v>
      </c>
      <c r="L492" t="s">
        <v>6591</v>
      </c>
      <c r="M492" t="s">
        <v>8327</v>
      </c>
      <c r="N492">
        <v>9</v>
      </c>
      <c r="O492" t="s">
        <v>8481</v>
      </c>
      <c r="P492" t="s">
        <v>8947</v>
      </c>
      <c r="Q492">
        <v>5</v>
      </c>
      <c r="R492">
        <v>2</v>
      </c>
      <c r="S492">
        <v>2.23</v>
      </c>
      <c r="T492">
        <v>4.38</v>
      </c>
      <c r="U492">
        <v>445.56</v>
      </c>
      <c r="V492">
        <v>62.16</v>
      </c>
      <c r="W492">
        <v>5.59</v>
      </c>
      <c r="X492">
        <v>10</v>
      </c>
      <c r="Y492">
        <v>9.59</v>
      </c>
      <c r="Z492">
        <v>3</v>
      </c>
      <c r="AA492" t="s">
        <v>6921</v>
      </c>
      <c r="AB492">
        <v>1</v>
      </c>
      <c r="AC492">
        <v>6</v>
      </c>
      <c r="AD492">
        <v>3.288857142857143</v>
      </c>
      <c r="AF492" t="s">
        <v>6954</v>
      </c>
      <c r="AI492">
        <v>0</v>
      </c>
      <c r="AJ492">
        <v>0</v>
      </c>
      <c r="AK492" t="s">
        <v>9840</v>
      </c>
      <c r="AL492" t="s">
        <v>9840</v>
      </c>
      <c r="AM492" t="s">
        <v>9923</v>
      </c>
    </row>
    <row r="493" spans="1:39">
      <c r="A493" t="s">
        <v>7372</v>
      </c>
      <c r="B493" t="s">
        <v>6166</v>
      </c>
      <c r="C493" t="s">
        <v>6168</v>
      </c>
      <c r="D493">
        <v>1.5</v>
      </c>
      <c r="E493" t="s">
        <v>6169</v>
      </c>
      <c r="F493">
        <v>8.82</v>
      </c>
      <c r="K493" t="s">
        <v>6590</v>
      </c>
      <c r="L493" t="s">
        <v>6591</v>
      </c>
      <c r="M493" t="s">
        <v>8361</v>
      </c>
      <c r="N493">
        <v>9</v>
      </c>
      <c r="O493" t="s">
        <v>8524</v>
      </c>
      <c r="P493" t="s">
        <v>8948</v>
      </c>
      <c r="Q493">
        <v>3</v>
      </c>
      <c r="R493">
        <v>2</v>
      </c>
      <c r="S493">
        <v>4.13</v>
      </c>
      <c r="T493">
        <v>4.18</v>
      </c>
      <c r="U493">
        <v>305.13</v>
      </c>
      <c r="V493">
        <v>53.6</v>
      </c>
      <c r="W493">
        <v>4.27</v>
      </c>
      <c r="X493">
        <v>8.42</v>
      </c>
      <c r="Y493">
        <v>0</v>
      </c>
      <c r="Z493">
        <v>3</v>
      </c>
      <c r="AA493" t="s">
        <v>6921</v>
      </c>
      <c r="AB493">
        <v>0</v>
      </c>
      <c r="AC493">
        <v>1</v>
      </c>
      <c r="AD493">
        <v>3.91</v>
      </c>
      <c r="AF493" t="s">
        <v>6952</v>
      </c>
      <c r="AI493">
        <v>0</v>
      </c>
      <c r="AJ493">
        <v>0</v>
      </c>
      <c r="AK493" t="s">
        <v>9876</v>
      </c>
      <c r="AL493" t="s">
        <v>9876</v>
      </c>
      <c r="AM493" t="s">
        <v>9923</v>
      </c>
    </row>
    <row r="494" spans="1:39">
      <c r="A494" t="s">
        <v>7373</v>
      </c>
      <c r="B494" t="s">
        <v>6166</v>
      </c>
      <c r="C494" t="s">
        <v>6168</v>
      </c>
      <c r="D494">
        <v>1.5</v>
      </c>
      <c r="E494" t="s">
        <v>6169</v>
      </c>
      <c r="F494">
        <v>8.82</v>
      </c>
      <c r="K494" t="s">
        <v>6590</v>
      </c>
      <c r="L494" t="s">
        <v>6591</v>
      </c>
      <c r="M494" t="s">
        <v>8327</v>
      </c>
      <c r="N494">
        <v>9</v>
      </c>
      <c r="O494" t="s">
        <v>8481</v>
      </c>
      <c r="P494" t="s">
        <v>8949</v>
      </c>
      <c r="Q494">
        <v>5</v>
      </c>
      <c r="R494">
        <v>2</v>
      </c>
      <c r="S494">
        <v>2.5</v>
      </c>
      <c r="T494">
        <v>4.73</v>
      </c>
      <c r="U494">
        <v>459.59</v>
      </c>
      <c r="V494">
        <v>62.16</v>
      </c>
      <c r="W494">
        <v>5.98</v>
      </c>
      <c r="X494">
        <v>10</v>
      </c>
      <c r="Y494">
        <v>9.69</v>
      </c>
      <c r="Z494">
        <v>3</v>
      </c>
      <c r="AA494" t="s">
        <v>6921</v>
      </c>
      <c r="AB494">
        <v>1</v>
      </c>
      <c r="AC494">
        <v>6</v>
      </c>
      <c r="AD494">
        <v>2.828642857142857</v>
      </c>
      <c r="AF494" t="s">
        <v>6954</v>
      </c>
      <c r="AI494">
        <v>0</v>
      </c>
      <c r="AJ494">
        <v>0</v>
      </c>
      <c r="AK494" t="s">
        <v>9840</v>
      </c>
      <c r="AL494" t="s">
        <v>9840</v>
      </c>
      <c r="AM494" t="s">
        <v>9923</v>
      </c>
    </row>
    <row r="495" spans="1:39">
      <c r="A495" t="s">
        <v>7374</v>
      </c>
      <c r="B495" t="s">
        <v>6166</v>
      </c>
      <c r="C495" t="s">
        <v>6168</v>
      </c>
      <c r="D495">
        <v>1.5</v>
      </c>
      <c r="E495" t="s">
        <v>6169</v>
      </c>
      <c r="F495">
        <v>8.82</v>
      </c>
      <c r="K495" t="s">
        <v>6590</v>
      </c>
      <c r="M495" t="s">
        <v>8341</v>
      </c>
      <c r="N495">
        <v>8</v>
      </c>
      <c r="O495" t="s">
        <v>8496</v>
      </c>
      <c r="P495" t="s">
        <v>8950</v>
      </c>
      <c r="Q495">
        <v>4</v>
      </c>
      <c r="R495">
        <v>1</v>
      </c>
      <c r="S495">
        <v>4.37</v>
      </c>
      <c r="T495">
        <v>5.81</v>
      </c>
      <c r="U495">
        <v>456.63</v>
      </c>
      <c r="V495">
        <v>35.94</v>
      </c>
      <c r="W495">
        <v>5.97</v>
      </c>
      <c r="X495">
        <v>9.94</v>
      </c>
      <c r="Y495">
        <v>8.83</v>
      </c>
      <c r="Z495">
        <v>3</v>
      </c>
      <c r="AA495" t="s">
        <v>6921</v>
      </c>
      <c r="AB495">
        <v>1</v>
      </c>
      <c r="AC495">
        <v>6</v>
      </c>
      <c r="AD495">
        <v>2.525119047619047</v>
      </c>
      <c r="AF495" t="s">
        <v>6954</v>
      </c>
      <c r="AI495">
        <v>0</v>
      </c>
      <c r="AJ495">
        <v>0</v>
      </c>
      <c r="AK495" t="s">
        <v>9853</v>
      </c>
      <c r="AL495" t="s">
        <v>9853</v>
      </c>
      <c r="AM495" t="s">
        <v>9923</v>
      </c>
    </row>
    <row r="496" spans="1:39">
      <c r="A496" t="s">
        <v>7374</v>
      </c>
      <c r="B496" t="s">
        <v>6166</v>
      </c>
      <c r="C496" t="s">
        <v>6168</v>
      </c>
      <c r="D496">
        <v>1.5</v>
      </c>
      <c r="E496" t="s">
        <v>6169</v>
      </c>
      <c r="F496">
        <v>8.82</v>
      </c>
      <c r="K496" t="s">
        <v>6590</v>
      </c>
      <c r="L496" t="s">
        <v>6591</v>
      </c>
      <c r="M496" t="s">
        <v>8340</v>
      </c>
      <c r="N496">
        <v>9</v>
      </c>
      <c r="O496" t="s">
        <v>8494</v>
      </c>
      <c r="P496" t="s">
        <v>8950</v>
      </c>
      <c r="Q496">
        <v>4</v>
      </c>
      <c r="R496">
        <v>1</v>
      </c>
      <c r="S496">
        <v>4.37</v>
      </c>
      <c r="T496">
        <v>5.81</v>
      </c>
      <c r="U496">
        <v>456.63</v>
      </c>
      <c r="V496">
        <v>35.94</v>
      </c>
      <c r="W496">
        <v>5.97</v>
      </c>
      <c r="X496">
        <v>9.94</v>
      </c>
      <c r="Y496">
        <v>8.83</v>
      </c>
      <c r="Z496">
        <v>3</v>
      </c>
      <c r="AA496" t="s">
        <v>6921</v>
      </c>
      <c r="AB496">
        <v>1</v>
      </c>
      <c r="AC496">
        <v>6</v>
      </c>
      <c r="AD496">
        <v>2.525119047619047</v>
      </c>
      <c r="AF496" t="s">
        <v>6954</v>
      </c>
      <c r="AI496">
        <v>0</v>
      </c>
      <c r="AJ496">
        <v>0</v>
      </c>
      <c r="AK496" t="s">
        <v>9851</v>
      </c>
      <c r="AL496" t="s">
        <v>9851</v>
      </c>
      <c r="AM496" t="s">
        <v>9923</v>
      </c>
    </row>
    <row r="497" spans="1:39">
      <c r="A497" t="s">
        <v>7375</v>
      </c>
      <c r="B497" t="s">
        <v>6166</v>
      </c>
      <c r="C497" t="s">
        <v>6168</v>
      </c>
      <c r="D497">
        <v>1.5</v>
      </c>
      <c r="E497" t="s">
        <v>6169</v>
      </c>
      <c r="F497">
        <v>8.82</v>
      </c>
      <c r="K497" t="s">
        <v>6590</v>
      </c>
      <c r="L497" t="s">
        <v>6591</v>
      </c>
      <c r="M497" t="s">
        <v>8331</v>
      </c>
      <c r="N497">
        <v>9</v>
      </c>
      <c r="O497" t="s">
        <v>8489</v>
      </c>
      <c r="P497" t="s">
        <v>8951</v>
      </c>
      <c r="Q497">
        <v>7</v>
      </c>
      <c r="R497">
        <v>2</v>
      </c>
      <c r="S497">
        <v>5.27</v>
      </c>
      <c r="T497">
        <v>5.36</v>
      </c>
      <c r="U497">
        <v>481.64</v>
      </c>
      <c r="V497">
        <v>62.16</v>
      </c>
      <c r="W497">
        <v>5.49</v>
      </c>
      <c r="X497">
        <v>9.720000000000001</v>
      </c>
      <c r="Y497">
        <v>6.75</v>
      </c>
      <c r="Z497">
        <v>3</v>
      </c>
      <c r="AA497" t="s">
        <v>6921</v>
      </c>
      <c r="AB497">
        <v>1</v>
      </c>
      <c r="AC497">
        <v>6</v>
      </c>
      <c r="AD497">
        <v>2.631142857142857</v>
      </c>
      <c r="AF497" t="s">
        <v>6952</v>
      </c>
      <c r="AI497">
        <v>0</v>
      </c>
      <c r="AJ497">
        <v>0</v>
      </c>
      <c r="AK497" t="s">
        <v>9846</v>
      </c>
      <c r="AL497" t="s">
        <v>9846</v>
      </c>
      <c r="AM497" t="s">
        <v>9923</v>
      </c>
    </row>
    <row r="498" spans="1:39">
      <c r="A498" t="s">
        <v>7376</v>
      </c>
      <c r="B498" t="s">
        <v>6166</v>
      </c>
      <c r="C498" t="s">
        <v>6168</v>
      </c>
      <c r="D498">
        <v>1.5</v>
      </c>
      <c r="E498" t="s">
        <v>6169</v>
      </c>
      <c r="F498">
        <v>8.82</v>
      </c>
      <c r="K498" t="s">
        <v>6590</v>
      </c>
      <c r="L498" t="s">
        <v>6591</v>
      </c>
      <c r="M498" t="s">
        <v>8323</v>
      </c>
      <c r="N498">
        <v>9</v>
      </c>
      <c r="O498" t="s">
        <v>8474</v>
      </c>
      <c r="P498" t="s">
        <v>8952</v>
      </c>
      <c r="Q498">
        <v>4</v>
      </c>
      <c r="R498">
        <v>2</v>
      </c>
      <c r="S498">
        <v>2.08</v>
      </c>
      <c r="T498">
        <v>5.09</v>
      </c>
      <c r="U498">
        <v>446.89</v>
      </c>
      <c r="V498">
        <v>87.73999999999999</v>
      </c>
      <c r="W498">
        <v>5.82</v>
      </c>
      <c r="X498">
        <v>4.5</v>
      </c>
      <c r="Y498">
        <v>0</v>
      </c>
      <c r="Z498">
        <v>4</v>
      </c>
      <c r="AA498" t="s">
        <v>6921</v>
      </c>
      <c r="AB498">
        <v>1</v>
      </c>
      <c r="AC498">
        <v>5</v>
      </c>
      <c r="AD498">
        <v>3.839357142857143</v>
      </c>
      <c r="AF498" t="s">
        <v>6953</v>
      </c>
      <c r="AI498">
        <v>0</v>
      </c>
      <c r="AJ498">
        <v>0</v>
      </c>
      <c r="AK498" t="s">
        <v>9835</v>
      </c>
      <c r="AL498" t="s">
        <v>9835</v>
      </c>
      <c r="AM498" t="s">
        <v>9923</v>
      </c>
    </row>
    <row r="499" spans="1:39">
      <c r="A499" t="s">
        <v>6325</v>
      </c>
      <c r="B499" t="s">
        <v>6166</v>
      </c>
      <c r="C499" t="s">
        <v>6168</v>
      </c>
      <c r="D499">
        <v>1.6</v>
      </c>
      <c r="E499" t="s">
        <v>6169</v>
      </c>
      <c r="F499">
        <v>8.800000000000001</v>
      </c>
      <c r="K499" t="s">
        <v>6590</v>
      </c>
      <c r="L499" t="s">
        <v>6591</v>
      </c>
      <c r="M499" t="s">
        <v>8362</v>
      </c>
      <c r="N499">
        <v>9</v>
      </c>
      <c r="O499" t="s">
        <v>8525</v>
      </c>
      <c r="P499" t="s">
        <v>6686</v>
      </c>
      <c r="Q499">
        <v>2</v>
      </c>
      <c r="R499">
        <v>2</v>
      </c>
      <c r="S499">
        <v>4.14</v>
      </c>
      <c r="T499">
        <v>4.15</v>
      </c>
      <c r="U499">
        <v>272.39</v>
      </c>
      <c r="V499">
        <v>40.46</v>
      </c>
      <c r="W499">
        <v>3.61</v>
      </c>
      <c r="X499">
        <v>10.27</v>
      </c>
      <c r="Y499">
        <v>0</v>
      </c>
      <c r="Z499">
        <v>1</v>
      </c>
      <c r="AA499" t="s">
        <v>6921</v>
      </c>
      <c r="AB499">
        <v>0</v>
      </c>
      <c r="AC499">
        <v>0</v>
      </c>
      <c r="AD499">
        <v>3.925</v>
      </c>
      <c r="AE499" t="s">
        <v>6922</v>
      </c>
      <c r="AF499" t="s">
        <v>6952</v>
      </c>
      <c r="AG499" t="s">
        <v>6956</v>
      </c>
      <c r="AH499" t="s">
        <v>6962</v>
      </c>
      <c r="AI499">
        <v>4</v>
      </c>
      <c r="AJ499">
        <v>1</v>
      </c>
      <c r="AK499" t="s">
        <v>9877</v>
      </c>
      <c r="AL499" t="s">
        <v>9877</v>
      </c>
      <c r="AM499" t="s">
        <v>9923</v>
      </c>
    </row>
    <row r="500" spans="1:39">
      <c r="A500" t="s">
        <v>7377</v>
      </c>
      <c r="B500" t="s">
        <v>6166</v>
      </c>
      <c r="C500" t="s">
        <v>6168</v>
      </c>
      <c r="D500">
        <v>1.6</v>
      </c>
      <c r="E500" t="s">
        <v>6169</v>
      </c>
      <c r="F500">
        <v>8.800000000000001</v>
      </c>
      <c r="K500" t="s">
        <v>6590</v>
      </c>
      <c r="M500" t="s">
        <v>8341</v>
      </c>
      <c r="N500">
        <v>8</v>
      </c>
      <c r="O500" t="s">
        <v>8496</v>
      </c>
      <c r="P500" t="s">
        <v>8953</v>
      </c>
      <c r="Q500">
        <v>4</v>
      </c>
      <c r="R500">
        <v>1</v>
      </c>
      <c r="S500">
        <v>2.97</v>
      </c>
      <c r="T500">
        <v>5.12</v>
      </c>
      <c r="U500">
        <v>446.57</v>
      </c>
      <c r="V500">
        <v>35.94</v>
      </c>
      <c r="W500">
        <v>5.33</v>
      </c>
      <c r="X500">
        <v>9.84</v>
      </c>
      <c r="Y500">
        <v>9.6</v>
      </c>
      <c r="Z500">
        <v>3</v>
      </c>
      <c r="AA500" t="s">
        <v>6921</v>
      </c>
      <c r="AB500">
        <v>1</v>
      </c>
      <c r="AC500">
        <v>6</v>
      </c>
      <c r="AD500">
        <v>2.726976190476191</v>
      </c>
      <c r="AF500" t="s">
        <v>6954</v>
      </c>
      <c r="AI500">
        <v>0</v>
      </c>
      <c r="AJ500">
        <v>0</v>
      </c>
      <c r="AK500" t="s">
        <v>9853</v>
      </c>
      <c r="AL500" t="s">
        <v>9853</v>
      </c>
      <c r="AM500" t="s">
        <v>9923</v>
      </c>
    </row>
    <row r="501" spans="1:39">
      <c r="A501" t="s">
        <v>7377</v>
      </c>
      <c r="B501" t="s">
        <v>6166</v>
      </c>
      <c r="C501" t="s">
        <v>6168</v>
      </c>
      <c r="D501">
        <v>1.6</v>
      </c>
      <c r="E501" t="s">
        <v>6169</v>
      </c>
      <c r="F501">
        <v>8.800000000000001</v>
      </c>
      <c r="K501" t="s">
        <v>6590</v>
      </c>
      <c r="L501" t="s">
        <v>6591</v>
      </c>
      <c r="M501" t="s">
        <v>8340</v>
      </c>
      <c r="N501">
        <v>9</v>
      </c>
      <c r="O501" t="s">
        <v>8494</v>
      </c>
      <c r="P501" t="s">
        <v>8953</v>
      </c>
      <c r="Q501">
        <v>4</v>
      </c>
      <c r="R501">
        <v>1</v>
      </c>
      <c r="S501">
        <v>2.97</v>
      </c>
      <c r="T501">
        <v>5.12</v>
      </c>
      <c r="U501">
        <v>446.57</v>
      </c>
      <c r="V501">
        <v>35.94</v>
      </c>
      <c r="W501">
        <v>5.33</v>
      </c>
      <c r="X501">
        <v>9.84</v>
      </c>
      <c r="Y501">
        <v>9.6</v>
      </c>
      <c r="Z501">
        <v>3</v>
      </c>
      <c r="AA501" t="s">
        <v>6921</v>
      </c>
      <c r="AB501">
        <v>1</v>
      </c>
      <c r="AC501">
        <v>6</v>
      </c>
      <c r="AD501">
        <v>2.726976190476191</v>
      </c>
      <c r="AF501" t="s">
        <v>6954</v>
      </c>
      <c r="AI501">
        <v>0</v>
      </c>
      <c r="AJ501">
        <v>0</v>
      </c>
      <c r="AK501" t="s">
        <v>9851</v>
      </c>
      <c r="AL501" t="s">
        <v>9851</v>
      </c>
      <c r="AM501" t="s">
        <v>9923</v>
      </c>
    </row>
    <row r="502" spans="1:39">
      <c r="A502" t="s">
        <v>7378</v>
      </c>
      <c r="B502" t="s">
        <v>6166</v>
      </c>
      <c r="C502" t="s">
        <v>6168</v>
      </c>
      <c r="D502">
        <v>1.6</v>
      </c>
      <c r="E502" t="s">
        <v>6169</v>
      </c>
      <c r="F502">
        <v>8.800000000000001</v>
      </c>
      <c r="K502" t="s">
        <v>6590</v>
      </c>
      <c r="M502" t="s">
        <v>8345</v>
      </c>
      <c r="N502">
        <v>8</v>
      </c>
      <c r="O502" t="s">
        <v>8503</v>
      </c>
      <c r="P502" t="s">
        <v>8954</v>
      </c>
      <c r="Q502">
        <v>6</v>
      </c>
      <c r="R502">
        <v>2</v>
      </c>
      <c r="S502">
        <v>4.51</v>
      </c>
      <c r="T502">
        <v>5.84</v>
      </c>
      <c r="U502">
        <v>461.58</v>
      </c>
      <c r="V502">
        <v>62.16</v>
      </c>
      <c r="W502">
        <v>5.97</v>
      </c>
      <c r="X502">
        <v>9.15</v>
      </c>
      <c r="Y502">
        <v>8.710000000000001</v>
      </c>
      <c r="Z502">
        <v>3</v>
      </c>
      <c r="AA502" t="s">
        <v>6921</v>
      </c>
      <c r="AB502">
        <v>1</v>
      </c>
      <c r="AC502">
        <v>6</v>
      </c>
      <c r="AD502">
        <v>2.419428571428571</v>
      </c>
      <c r="AF502" t="s">
        <v>6954</v>
      </c>
      <c r="AI502">
        <v>0</v>
      </c>
      <c r="AJ502">
        <v>0</v>
      </c>
      <c r="AK502" t="s">
        <v>9858</v>
      </c>
      <c r="AL502" t="s">
        <v>9858</v>
      </c>
      <c r="AM502" t="s">
        <v>9923</v>
      </c>
    </row>
    <row r="503" spans="1:39">
      <c r="A503" t="s">
        <v>7379</v>
      </c>
      <c r="B503" t="s">
        <v>6166</v>
      </c>
      <c r="C503" t="s">
        <v>6168</v>
      </c>
      <c r="D503">
        <v>1.6</v>
      </c>
      <c r="E503" t="s">
        <v>6169</v>
      </c>
      <c r="F503">
        <v>8.800000000000001</v>
      </c>
      <c r="K503" t="s">
        <v>6590</v>
      </c>
      <c r="M503" t="s">
        <v>8345</v>
      </c>
      <c r="N503">
        <v>8</v>
      </c>
      <c r="O503" t="s">
        <v>8503</v>
      </c>
      <c r="P503" t="s">
        <v>8955</v>
      </c>
      <c r="Q503">
        <v>6</v>
      </c>
      <c r="R503">
        <v>2</v>
      </c>
      <c r="S503">
        <v>4.53</v>
      </c>
      <c r="T503">
        <v>5.79</v>
      </c>
      <c r="U503">
        <v>463.6</v>
      </c>
      <c r="V503">
        <v>62.16</v>
      </c>
      <c r="W503">
        <v>5.93</v>
      </c>
      <c r="X503">
        <v>9.380000000000001</v>
      </c>
      <c r="Y503">
        <v>8.640000000000001</v>
      </c>
      <c r="Z503">
        <v>3</v>
      </c>
      <c r="AA503" t="s">
        <v>6921</v>
      </c>
      <c r="AB503">
        <v>1</v>
      </c>
      <c r="AC503">
        <v>6</v>
      </c>
      <c r="AD503">
        <v>2.44</v>
      </c>
      <c r="AF503" t="s">
        <v>6954</v>
      </c>
      <c r="AI503">
        <v>0</v>
      </c>
      <c r="AJ503">
        <v>0</v>
      </c>
      <c r="AK503" t="s">
        <v>9858</v>
      </c>
      <c r="AL503" t="s">
        <v>9858</v>
      </c>
      <c r="AM503" t="s">
        <v>9923</v>
      </c>
    </row>
    <row r="504" spans="1:39">
      <c r="A504" t="s">
        <v>7380</v>
      </c>
      <c r="B504" t="s">
        <v>6166</v>
      </c>
      <c r="C504" t="s">
        <v>6168</v>
      </c>
      <c r="D504">
        <v>1.6</v>
      </c>
      <c r="E504" t="s">
        <v>6169</v>
      </c>
      <c r="F504">
        <v>8.800000000000001</v>
      </c>
      <c r="K504" t="s">
        <v>6590</v>
      </c>
      <c r="M504" t="s">
        <v>8354</v>
      </c>
      <c r="N504">
        <v>8</v>
      </c>
      <c r="O504" t="s">
        <v>8513</v>
      </c>
      <c r="P504" t="s">
        <v>8956</v>
      </c>
      <c r="Q504">
        <v>7</v>
      </c>
      <c r="R504">
        <v>2</v>
      </c>
      <c r="S504">
        <v>4.07</v>
      </c>
      <c r="T504">
        <v>4.11</v>
      </c>
      <c r="U504">
        <v>487.55</v>
      </c>
      <c r="V504">
        <v>80.62</v>
      </c>
      <c r="W504">
        <v>4.64</v>
      </c>
      <c r="X504">
        <v>9.880000000000001</v>
      </c>
      <c r="Y504">
        <v>6.41</v>
      </c>
      <c r="Z504">
        <v>3</v>
      </c>
      <c r="AA504" t="s">
        <v>6921</v>
      </c>
      <c r="AB504">
        <v>0</v>
      </c>
      <c r="AC504">
        <v>5</v>
      </c>
      <c r="AD504">
        <v>3.033928571428571</v>
      </c>
      <c r="AF504" t="s">
        <v>6952</v>
      </c>
      <c r="AI504">
        <v>0</v>
      </c>
      <c r="AJ504">
        <v>0</v>
      </c>
      <c r="AK504" t="s">
        <v>9866</v>
      </c>
      <c r="AL504" t="s">
        <v>9866</v>
      </c>
      <c r="AM504" t="s">
        <v>9923</v>
      </c>
    </row>
    <row r="505" spans="1:39">
      <c r="A505" t="s">
        <v>7381</v>
      </c>
      <c r="B505" t="s">
        <v>6166</v>
      </c>
      <c r="C505" t="s">
        <v>6168</v>
      </c>
      <c r="D505">
        <v>1.6</v>
      </c>
      <c r="E505" t="s">
        <v>6169</v>
      </c>
      <c r="F505">
        <v>8.800000000000001</v>
      </c>
      <c r="K505" t="s">
        <v>6590</v>
      </c>
      <c r="L505" t="s">
        <v>6591</v>
      </c>
      <c r="M505" t="s">
        <v>8323</v>
      </c>
      <c r="N505">
        <v>9</v>
      </c>
      <c r="O505" t="s">
        <v>8474</v>
      </c>
      <c r="P505" t="s">
        <v>8957</v>
      </c>
      <c r="Q505">
        <v>5</v>
      </c>
      <c r="R505">
        <v>2</v>
      </c>
      <c r="S505">
        <v>2.23</v>
      </c>
      <c r="T505">
        <v>5.26</v>
      </c>
      <c r="U505">
        <v>482.41</v>
      </c>
      <c r="V505">
        <v>96.97</v>
      </c>
      <c r="W505">
        <v>5.75</v>
      </c>
      <c r="X505">
        <v>4.5</v>
      </c>
      <c r="Y505">
        <v>0</v>
      </c>
      <c r="Z505">
        <v>4</v>
      </c>
      <c r="AA505" t="s">
        <v>6921</v>
      </c>
      <c r="AB505">
        <v>1</v>
      </c>
      <c r="AC505">
        <v>6</v>
      </c>
      <c r="AD505">
        <v>3.278309523809524</v>
      </c>
      <c r="AF505" t="s">
        <v>6953</v>
      </c>
      <c r="AI505">
        <v>0</v>
      </c>
      <c r="AJ505">
        <v>0</v>
      </c>
      <c r="AK505" t="s">
        <v>9835</v>
      </c>
      <c r="AL505" t="s">
        <v>9835</v>
      </c>
      <c r="AM505" t="s">
        <v>9923</v>
      </c>
    </row>
    <row r="506" spans="1:39">
      <c r="A506" t="s">
        <v>7296</v>
      </c>
      <c r="B506" t="s">
        <v>6166</v>
      </c>
      <c r="C506" t="s">
        <v>6168</v>
      </c>
      <c r="D506">
        <v>1.6</v>
      </c>
      <c r="E506" t="s">
        <v>6169</v>
      </c>
      <c r="F506">
        <v>8.800000000000001</v>
      </c>
      <c r="K506" t="s">
        <v>6590</v>
      </c>
      <c r="L506" t="s">
        <v>6591</v>
      </c>
      <c r="M506" t="s">
        <v>8329</v>
      </c>
      <c r="N506">
        <v>9</v>
      </c>
      <c r="O506" t="s">
        <v>8480</v>
      </c>
      <c r="P506" t="s">
        <v>8872</v>
      </c>
      <c r="Q506">
        <v>3</v>
      </c>
      <c r="R506">
        <v>2</v>
      </c>
      <c r="S506">
        <v>-0.14</v>
      </c>
      <c r="T506">
        <v>2.83</v>
      </c>
      <c r="U506">
        <v>433.47</v>
      </c>
      <c r="V506">
        <v>60.77</v>
      </c>
      <c r="W506">
        <v>5.1</v>
      </c>
      <c r="X506">
        <v>4.06</v>
      </c>
      <c r="Y506">
        <v>6.63</v>
      </c>
      <c r="Z506">
        <v>2</v>
      </c>
      <c r="AA506" t="s">
        <v>6921</v>
      </c>
      <c r="AB506">
        <v>1</v>
      </c>
      <c r="AC506">
        <v>6</v>
      </c>
      <c r="AD506">
        <v>4.975214285714285</v>
      </c>
      <c r="AF506" t="s">
        <v>6953</v>
      </c>
      <c r="AI506">
        <v>0</v>
      </c>
      <c r="AJ506">
        <v>0</v>
      </c>
      <c r="AK506" t="s">
        <v>9839</v>
      </c>
      <c r="AL506" t="s">
        <v>9839</v>
      </c>
      <c r="AM506" t="s">
        <v>9923</v>
      </c>
    </row>
    <row r="507" spans="1:39">
      <c r="A507" t="s">
        <v>7382</v>
      </c>
      <c r="B507" t="s">
        <v>6166</v>
      </c>
      <c r="C507" t="s">
        <v>6168</v>
      </c>
      <c r="D507">
        <v>1.6</v>
      </c>
      <c r="E507" t="s">
        <v>6169</v>
      </c>
      <c r="F507">
        <v>8.800000000000001</v>
      </c>
      <c r="K507" t="s">
        <v>6590</v>
      </c>
      <c r="L507" t="s">
        <v>6591</v>
      </c>
      <c r="M507" t="s">
        <v>8329</v>
      </c>
      <c r="N507">
        <v>9</v>
      </c>
      <c r="O507" t="s">
        <v>8480</v>
      </c>
      <c r="P507" t="s">
        <v>8958</v>
      </c>
      <c r="Q507">
        <v>3</v>
      </c>
      <c r="R507">
        <v>2</v>
      </c>
      <c r="S507">
        <v>0.31</v>
      </c>
      <c r="T507">
        <v>3.11</v>
      </c>
      <c r="U507">
        <v>415.48</v>
      </c>
      <c r="V507">
        <v>60.77</v>
      </c>
      <c r="W507">
        <v>5.15</v>
      </c>
      <c r="X507">
        <v>4.06</v>
      </c>
      <c r="Y507">
        <v>7.14</v>
      </c>
      <c r="Z507">
        <v>2</v>
      </c>
      <c r="AA507" t="s">
        <v>6921</v>
      </c>
      <c r="AB507">
        <v>1</v>
      </c>
      <c r="AC507">
        <v>5</v>
      </c>
      <c r="AD507">
        <v>5.048714285714286</v>
      </c>
      <c r="AF507" t="s">
        <v>6953</v>
      </c>
      <c r="AI507">
        <v>0</v>
      </c>
      <c r="AJ507">
        <v>0</v>
      </c>
      <c r="AK507" t="s">
        <v>9839</v>
      </c>
      <c r="AL507" t="s">
        <v>9839</v>
      </c>
      <c r="AM507" t="s">
        <v>9923</v>
      </c>
    </row>
    <row r="508" spans="1:39">
      <c r="A508" t="s">
        <v>6325</v>
      </c>
      <c r="B508" t="s">
        <v>6166</v>
      </c>
      <c r="C508" t="s">
        <v>6168</v>
      </c>
      <c r="D508">
        <v>1.607</v>
      </c>
      <c r="E508" t="s">
        <v>6169</v>
      </c>
      <c r="F508">
        <v>8.789999999999999</v>
      </c>
      <c r="K508" t="s">
        <v>6590</v>
      </c>
      <c r="M508" t="s">
        <v>6603</v>
      </c>
      <c r="N508">
        <v>9</v>
      </c>
      <c r="O508" t="s">
        <v>6647</v>
      </c>
      <c r="P508" t="s">
        <v>6686</v>
      </c>
      <c r="Q508">
        <v>2</v>
      </c>
      <c r="R508">
        <v>2</v>
      </c>
      <c r="S508">
        <v>4.14</v>
      </c>
      <c r="T508">
        <v>4.15</v>
      </c>
      <c r="U508">
        <v>272.39</v>
      </c>
      <c r="V508">
        <v>40.46</v>
      </c>
      <c r="W508">
        <v>3.61</v>
      </c>
      <c r="X508">
        <v>10.27</v>
      </c>
      <c r="Y508">
        <v>0</v>
      </c>
      <c r="Z508">
        <v>1</v>
      </c>
      <c r="AA508" t="s">
        <v>6921</v>
      </c>
      <c r="AB508">
        <v>0</v>
      </c>
      <c r="AC508">
        <v>0</v>
      </c>
      <c r="AD508">
        <v>3.925</v>
      </c>
      <c r="AE508" t="s">
        <v>6922</v>
      </c>
      <c r="AF508" t="s">
        <v>6952</v>
      </c>
      <c r="AG508" t="s">
        <v>6956</v>
      </c>
      <c r="AH508" t="s">
        <v>6962</v>
      </c>
      <c r="AI508">
        <v>4</v>
      </c>
      <c r="AJ508">
        <v>1</v>
      </c>
      <c r="AM508" t="s">
        <v>9923</v>
      </c>
    </row>
    <row r="509" spans="1:39">
      <c r="A509" t="s">
        <v>6358</v>
      </c>
      <c r="B509" t="s">
        <v>6166</v>
      </c>
      <c r="C509" t="s">
        <v>6168</v>
      </c>
      <c r="D509">
        <v>1.691</v>
      </c>
      <c r="E509" t="s">
        <v>6169</v>
      </c>
      <c r="F509">
        <v>8.77</v>
      </c>
      <c r="K509" t="s">
        <v>6590</v>
      </c>
      <c r="M509" t="s">
        <v>6603</v>
      </c>
      <c r="N509">
        <v>9</v>
      </c>
      <c r="O509" t="s">
        <v>6647</v>
      </c>
      <c r="P509" t="s">
        <v>6717</v>
      </c>
      <c r="Q509">
        <v>3</v>
      </c>
      <c r="R509">
        <v>3</v>
      </c>
      <c r="S509">
        <v>2.53</v>
      </c>
      <c r="T509">
        <v>2.53</v>
      </c>
      <c r="U509">
        <v>288.39</v>
      </c>
      <c r="V509">
        <v>60.69</v>
      </c>
      <c r="W509">
        <v>2.58</v>
      </c>
      <c r="X509">
        <v>10.25</v>
      </c>
      <c r="Y509">
        <v>0</v>
      </c>
      <c r="Z509">
        <v>1</v>
      </c>
      <c r="AA509" t="s">
        <v>6921</v>
      </c>
      <c r="AB509">
        <v>0</v>
      </c>
      <c r="AC509">
        <v>0</v>
      </c>
      <c r="AD509">
        <v>4.901666666666667</v>
      </c>
      <c r="AE509" t="s">
        <v>6926</v>
      </c>
      <c r="AF509" t="s">
        <v>6952</v>
      </c>
      <c r="AG509" t="s">
        <v>6956</v>
      </c>
      <c r="AH509" t="s">
        <v>6962</v>
      </c>
      <c r="AI509">
        <v>4</v>
      </c>
      <c r="AJ509">
        <v>0</v>
      </c>
      <c r="AM509" t="s">
        <v>9923</v>
      </c>
    </row>
    <row r="510" spans="1:39">
      <c r="A510" t="s">
        <v>6325</v>
      </c>
      <c r="B510" t="s">
        <v>6166</v>
      </c>
      <c r="C510" t="s">
        <v>6168</v>
      </c>
      <c r="D510">
        <v>1.7</v>
      </c>
      <c r="E510" t="s">
        <v>6169</v>
      </c>
      <c r="F510">
        <v>8.77</v>
      </c>
      <c r="K510" t="s">
        <v>6590</v>
      </c>
      <c r="L510" t="s">
        <v>6591</v>
      </c>
      <c r="M510" t="s">
        <v>8363</v>
      </c>
      <c r="N510">
        <v>9</v>
      </c>
      <c r="O510" t="s">
        <v>8526</v>
      </c>
      <c r="P510" t="s">
        <v>6686</v>
      </c>
      <c r="Q510">
        <v>2</v>
      </c>
      <c r="R510">
        <v>2</v>
      </c>
      <c r="S510">
        <v>4.14</v>
      </c>
      <c r="T510">
        <v>4.15</v>
      </c>
      <c r="U510">
        <v>272.39</v>
      </c>
      <c r="V510">
        <v>40.46</v>
      </c>
      <c r="W510">
        <v>3.61</v>
      </c>
      <c r="X510">
        <v>10.27</v>
      </c>
      <c r="Y510">
        <v>0</v>
      </c>
      <c r="Z510">
        <v>1</v>
      </c>
      <c r="AA510" t="s">
        <v>6921</v>
      </c>
      <c r="AB510">
        <v>0</v>
      </c>
      <c r="AC510">
        <v>0</v>
      </c>
      <c r="AD510">
        <v>3.925</v>
      </c>
      <c r="AE510" t="s">
        <v>6922</v>
      </c>
      <c r="AF510" t="s">
        <v>6952</v>
      </c>
      <c r="AG510" t="s">
        <v>6956</v>
      </c>
      <c r="AH510" t="s">
        <v>6962</v>
      </c>
      <c r="AI510">
        <v>4</v>
      </c>
      <c r="AJ510">
        <v>1</v>
      </c>
      <c r="AK510" t="s">
        <v>9878</v>
      </c>
      <c r="AL510" t="s">
        <v>9878</v>
      </c>
      <c r="AM510" t="s">
        <v>9923</v>
      </c>
    </row>
    <row r="511" spans="1:39">
      <c r="A511" t="s">
        <v>7383</v>
      </c>
      <c r="B511" t="s">
        <v>6166</v>
      </c>
      <c r="C511" t="s">
        <v>6168</v>
      </c>
      <c r="D511">
        <v>1.7</v>
      </c>
      <c r="E511" t="s">
        <v>6169</v>
      </c>
      <c r="F511">
        <v>8.77</v>
      </c>
      <c r="K511" t="s">
        <v>6590</v>
      </c>
      <c r="L511" t="s">
        <v>6591</v>
      </c>
      <c r="M511" t="s">
        <v>6592</v>
      </c>
      <c r="N511">
        <v>9</v>
      </c>
      <c r="O511" t="s">
        <v>8500</v>
      </c>
      <c r="P511" t="s">
        <v>8959</v>
      </c>
      <c r="Q511">
        <v>5</v>
      </c>
      <c r="R511">
        <v>3</v>
      </c>
      <c r="S511">
        <v>2.76</v>
      </c>
      <c r="T511">
        <v>5.37</v>
      </c>
      <c r="U511">
        <v>419.55</v>
      </c>
      <c r="V511">
        <v>61.72</v>
      </c>
      <c r="W511">
        <v>5.53</v>
      </c>
      <c r="X511">
        <v>9.720000000000001</v>
      </c>
      <c r="Y511">
        <v>10.19</v>
      </c>
      <c r="Z511">
        <v>3</v>
      </c>
      <c r="AA511" t="s">
        <v>6921</v>
      </c>
      <c r="AB511">
        <v>1</v>
      </c>
      <c r="AC511">
        <v>3</v>
      </c>
      <c r="AD511">
        <v>2.361309523809524</v>
      </c>
      <c r="AF511" t="s">
        <v>6954</v>
      </c>
      <c r="AI511">
        <v>0</v>
      </c>
      <c r="AJ511">
        <v>0</v>
      </c>
      <c r="AK511" t="s">
        <v>9855</v>
      </c>
      <c r="AL511" t="s">
        <v>9855</v>
      </c>
      <c r="AM511" t="s">
        <v>9923</v>
      </c>
    </row>
    <row r="512" spans="1:39">
      <c r="A512" t="s">
        <v>7353</v>
      </c>
      <c r="B512" t="s">
        <v>6166</v>
      </c>
      <c r="C512" t="s">
        <v>6168</v>
      </c>
      <c r="D512">
        <v>1.7</v>
      </c>
      <c r="E512" t="s">
        <v>6169</v>
      </c>
      <c r="F512">
        <v>8.77</v>
      </c>
      <c r="K512" t="s">
        <v>6590</v>
      </c>
      <c r="L512" t="s">
        <v>6591</v>
      </c>
      <c r="M512" t="s">
        <v>8330</v>
      </c>
      <c r="N512">
        <v>9</v>
      </c>
      <c r="O512" t="s">
        <v>8482</v>
      </c>
      <c r="P512" t="s">
        <v>8929</v>
      </c>
      <c r="Q512">
        <v>6</v>
      </c>
      <c r="R512">
        <v>2</v>
      </c>
      <c r="S512">
        <v>3.54</v>
      </c>
      <c r="T512">
        <v>5.74</v>
      </c>
      <c r="U512">
        <v>463.6</v>
      </c>
      <c r="V512">
        <v>62.16</v>
      </c>
      <c r="W512">
        <v>5.93</v>
      </c>
      <c r="X512">
        <v>9.720000000000001</v>
      </c>
      <c r="Y512">
        <v>9.66</v>
      </c>
      <c r="Z512">
        <v>3</v>
      </c>
      <c r="AA512" t="s">
        <v>6921</v>
      </c>
      <c r="AB512">
        <v>1</v>
      </c>
      <c r="AC512">
        <v>6</v>
      </c>
      <c r="AD512">
        <v>2.16</v>
      </c>
      <c r="AF512" t="s">
        <v>6954</v>
      </c>
      <c r="AI512">
        <v>0</v>
      </c>
      <c r="AJ512">
        <v>0</v>
      </c>
      <c r="AK512" t="s">
        <v>9841</v>
      </c>
      <c r="AL512" t="s">
        <v>9841</v>
      </c>
      <c r="AM512" t="s">
        <v>9923</v>
      </c>
    </row>
    <row r="513" spans="1:39">
      <c r="A513" t="s">
        <v>7353</v>
      </c>
      <c r="B513" t="s">
        <v>6166</v>
      </c>
      <c r="C513" t="s">
        <v>6168</v>
      </c>
      <c r="D513">
        <v>1.7</v>
      </c>
      <c r="E513" t="s">
        <v>6169</v>
      </c>
      <c r="F513">
        <v>8.77</v>
      </c>
      <c r="K513" t="s">
        <v>6590</v>
      </c>
      <c r="M513" t="s">
        <v>8333</v>
      </c>
      <c r="N513">
        <v>8</v>
      </c>
      <c r="O513" t="s">
        <v>8485</v>
      </c>
      <c r="P513" t="s">
        <v>8929</v>
      </c>
      <c r="Q513">
        <v>6</v>
      </c>
      <c r="R513">
        <v>2</v>
      </c>
      <c r="S513">
        <v>3.54</v>
      </c>
      <c r="T513">
        <v>5.74</v>
      </c>
      <c r="U513">
        <v>463.6</v>
      </c>
      <c r="V513">
        <v>62.16</v>
      </c>
      <c r="W513">
        <v>5.93</v>
      </c>
      <c r="X513">
        <v>9.720000000000001</v>
      </c>
      <c r="Y513">
        <v>9.66</v>
      </c>
      <c r="Z513">
        <v>3</v>
      </c>
      <c r="AA513" t="s">
        <v>6921</v>
      </c>
      <c r="AB513">
        <v>1</v>
      </c>
      <c r="AC513">
        <v>6</v>
      </c>
      <c r="AD513">
        <v>2.16</v>
      </c>
      <c r="AF513" t="s">
        <v>6954</v>
      </c>
      <c r="AI513">
        <v>0</v>
      </c>
      <c r="AJ513">
        <v>0</v>
      </c>
      <c r="AK513" t="s">
        <v>9843</v>
      </c>
      <c r="AL513" t="s">
        <v>9843</v>
      </c>
      <c r="AM513" t="s">
        <v>9923</v>
      </c>
    </row>
    <row r="514" spans="1:39">
      <c r="A514" t="s">
        <v>7384</v>
      </c>
      <c r="B514" t="s">
        <v>6166</v>
      </c>
      <c r="C514" t="s">
        <v>6168</v>
      </c>
      <c r="D514">
        <v>1.7</v>
      </c>
      <c r="E514" t="s">
        <v>6169</v>
      </c>
      <c r="F514">
        <v>8.77</v>
      </c>
      <c r="K514" t="s">
        <v>6590</v>
      </c>
      <c r="L514" t="s">
        <v>6591</v>
      </c>
      <c r="M514" t="s">
        <v>8331</v>
      </c>
      <c r="N514">
        <v>9</v>
      </c>
      <c r="O514" t="s">
        <v>8489</v>
      </c>
      <c r="P514" t="s">
        <v>8960</v>
      </c>
      <c r="Q514">
        <v>7</v>
      </c>
      <c r="R514">
        <v>3</v>
      </c>
      <c r="S514">
        <v>3.21</v>
      </c>
      <c r="T514">
        <v>4.49</v>
      </c>
      <c r="U514">
        <v>465.57</v>
      </c>
      <c r="V514">
        <v>82.39</v>
      </c>
      <c r="W514">
        <v>4.51</v>
      </c>
      <c r="X514">
        <v>9.720000000000001</v>
      </c>
      <c r="Y514">
        <v>8.550000000000001</v>
      </c>
      <c r="Z514">
        <v>3</v>
      </c>
      <c r="AA514" t="s">
        <v>6921</v>
      </c>
      <c r="AB514">
        <v>0</v>
      </c>
      <c r="AC514">
        <v>6</v>
      </c>
      <c r="AD514">
        <v>2.787595238095238</v>
      </c>
      <c r="AF514" t="s">
        <v>6954</v>
      </c>
      <c r="AI514">
        <v>0</v>
      </c>
      <c r="AJ514">
        <v>0</v>
      </c>
      <c r="AK514" t="s">
        <v>9846</v>
      </c>
      <c r="AL514" t="s">
        <v>9846</v>
      </c>
      <c r="AM514" t="s">
        <v>9923</v>
      </c>
    </row>
    <row r="515" spans="1:39">
      <c r="A515" t="s">
        <v>7385</v>
      </c>
      <c r="B515" t="s">
        <v>6166</v>
      </c>
      <c r="C515" t="s">
        <v>6168</v>
      </c>
      <c r="D515">
        <v>1.7</v>
      </c>
      <c r="E515" t="s">
        <v>6169</v>
      </c>
      <c r="F515">
        <v>8.77</v>
      </c>
      <c r="K515" t="s">
        <v>6590</v>
      </c>
      <c r="L515" t="s">
        <v>6591</v>
      </c>
      <c r="M515" t="s">
        <v>8330</v>
      </c>
      <c r="N515">
        <v>9</v>
      </c>
      <c r="O515" t="s">
        <v>8482</v>
      </c>
      <c r="P515" t="s">
        <v>8961</v>
      </c>
      <c r="Q515">
        <v>6</v>
      </c>
      <c r="R515">
        <v>2</v>
      </c>
      <c r="S515">
        <v>2.61</v>
      </c>
      <c r="T515">
        <v>5.22</v>
      </c>
      <c r="U515">
        <v>463.6</v>
      </c>
      <c r="V515">
        <v>62.16</v>
      </c>
      <c r="W515">
        <v>5.93</v>
      </c>
      <c r="X515">
        <v>9.720000000000001</v>
      </c>
      <c r="Y515">
        <v>10.19</v>
      </c>
      <c r="Z515">
        <v>3</v>
      </c>
      <c r="AA515" t="s">
        <v>6921</v>
      </c>
      <c r="AB515">
        <v>1</v>
      </c>
      <c r="AC515">
        <v>7</v>
      </c>
      <c r="AD515">
        <v>2.455</v>
      </c>
      <c r="AF515" t="s">
        <v>6954</v>
      </c>
      <c r="AI515">
        <v>0</v>
      </c>
      <c r="AJ515">
        <v>0</v>
      </c>
      <c r="AK515" t="s">
        <v>9841</v>
      </c>
      <c r="AL515" t="s">
        <v>9841</v>
      </c>
      <c r="AM515" t="s">
        <v>9923</v>
      </c>
    </row>
    <row r="516" spans="1:39">
      <c r="A516" t="s">
        <v>7386</v>
      </c>
      <c r="B516" t="s">
        <v>6166</v>
      </c>
      <c r="C516" t="s">
        <v>6168</v>
      </c>
      <c r="D516">
        <v>1.7</v>
      </c>
      <c r="E516" t="s">
        <v>6169</v>
      </c>
      <c r="F516">
        <v>8.77</v>
      </c>
      <c r="K516" t="s">
        <v>6590</v>
      </c>
      <c r="L516" t="s">
        <v>6591</v>
      </c>
      <c r="M516" t="s">
        <v>8342</v>
      </c>
      <c r="N516">
        <v>9</v>
      </c>
      <c r="O516" t="s">
        <v>8498</v>
      </c>
      <c r="P516" t="s">
        <v>8962</v>
      </c>
      <c r="Q516">
        <v>4</v>
      </c>
      <c r="R516">
        <v>2</v>
      </c>
      <c r="S516">
        <v>1.93</v>
      </c>
      <c r="T516">
        <v>4.78</v>
      </c>
      <c r="U516">
        <v>469.46</v>
      </c>
      <c r="V516">
        <v>70</v>
      </c>
      <c r="W516">
        <v>5.93</v>
      </c>
      <c r="X516">
        <v>4.46</v>
      </c>
      <c r="Y516">
        <v>3.28</v>
      </c>
      <c r="Z516">
        <v>3</v>
      </c>
      <c r="AA516" t="s">
        <v>6921</v>
      </c>
      <c r="AB516">
        <v>1</v>
      </c>
      <c r="AC516">
        <v>5</v>
      </c>
      <c r="AD516">
        <v>3.828142857142857</v>
      </c>
      <c r="AF516" t="s">
        <v>6953</v>
      </c>
      <c r="AI516">
        <v>0</v>
      </c>
      <c r="AJ516">
        <v>0</v>
      </c>
      <c r="AK516" t="s">
        <v>9839</v>
      </c>
      <c r="AL516" t="s">
        <v>9839</v>
      </c>
      <c r="AM516" t="s">
        <v>9923</v>
      </c>
    </row>
    <row r="517" spans="1:39">
      <c r="A517" t="s">
        <v>7387</v>
      </c>
      <c r="B517" t="s">
        <v>6166</v>
      </c>
      <c r="C517" t="s">
        <v>6168</v>
      </c>
      <c r="D517">
        <v>1.72</v>
      </c>
      <c r="E517" t="s">
        <v>6169</v>
      </c>
      <c r="F517">
        <v>8.76</v>
      </c>
      <c r="K517" t="s">
        <v>6590</v>
      </c>
      <c r="L517" t="s">
        <v>6591</v>
      </c>
      <c r="M517" t="s">
        <v>8327</v>
      </c>
      <c r="N517">
        <v>9</v>
      </c>
      <c r="O517" t="s">
        <v>8478</v>
      </c>
      <c r="P517" t="s">
        <v>8963</v>
      </c>
      <c r="Q517">
        <v>6</v>
      </c>
      <c r="R517">
        <v>2</v>
      </c>
      <c r="S517">
        <v>4.61</v>
      </c>
      <c r="T517">
        <v>4.63</v>
      </c>
      <c r="U517">
        <v>569.08</v>
      </c>
      <c r="V517">
        <v>81.08</v>
      </c>
      <c r="W517">
        <v>6.83</v>
      </c>
      <c r="X517">
        <v>8.93</v>
      </c>
      <c r="Y517">
        <v>1.86</v>
      </c>
      <c r="Z517">
        <v>5</v>
      </c>
      <c r="AA517" t="s">
        <v>6921</v>
      </c>
      <c r="AB517">
        <v>2</v>
      </c>
      <c r="AC517">
        <v>5</v>
      </c>
      <c r="AD517">
        <v>2.685</v>
      </c>
      <c r="AF517" t="s">
        <v>6952</v>
      </c>
      <c r="AI517">
        <v>0</v>
      </c>
      <c r="AJ517">
        <v>0</v>
      </c>
      <c r="AK517" t="s">
        <v>9838</v>
      </c>
      <c r="AL517" t="s">
        <v>9838</v>
      </c>
      <c r="AM517" t="s">
        <v>9923</v>
      </c>
    </row>
    <row r="518" spans="1:39">
      <c r="A518" t="s">
        <v>7388</v>
      </c>
      <c r="B518" t="s">
        <v>6166</v>
      </c>
      <c r="C518" t="s">
        <v>6168</v>
      </c>
      <c r="D518">
        <v>1.799</v>
      </c>
      <c r="E518" t="s">
        <v>6169</v>
      </c>
      <c r="F518">
        <v>8.74</v>
      </c>
      <c r="K518" t="s">
        <v>6590</v>
      </c>
      <c r="L518" t="s">
        <v>6591</v>
      </c>
      <c r="M518" t="s">
        <v>8340</v>
      </c>
      <c r="N518">
        <v>9</v>
      </c>
      <c r="O518" t="s">
        <v>8494</v>
      </c>
      <c r="P518" t="s">
        <v>8964</v>
      </c>
      <c r="Q518">
        <v>4</v>
      </c>
      <c r="R518">
        <v>1</v>
      </c>
      <c r="S518">
        <v>2.6</v>
      </c>
      <c r="T518">
        <v>4.76</v>
      </c>
      <c r="U518">
        <v>428.58</v>
      </c>
      <c r="V518">
        <v>35.94</v>
      </c>
      <c r="W518">
        <v>5.19</v>
      </c>
      <c r="X518">
        <v>9.93</v>
      </c>
      <c r="Y518">
        <v>9.6</v>
      </c>
      <c r="Z518">
        <v>3</v>
      </c>
      <c r="AA518" t="s">
        <v>6921</v>
      </c>
      <c r="AB518">
        <v>1</v>
      </c>
      <c r="AC518">
        <v>6</v>
      </c>
      <c r="AD518">
        <v>3.16047619047619</v>
      </c>
      <c r="AF518" t="s">
        <v>6954</v>
      </c>
      <c r="AI518">
        <v>0</v>
      </c>
      <c r="AJ518">
        <v>0</v>
      </c>
      <c r="AK518" t="s">
        <v>9851</v>
      </c>
      <c r="AL518" t="s">
        <v>9851</v>
      </c>
      <c r="AM518" t="s">
        <v>9923</v>
      </c>
    </row>
    <row r="519" spans="1:39">
      <c r="A519" t="s">
        <v>6338</v>
      </c>
      <c r="B519" t="s">
        <v>6166</v>
      </c>
      <c r="C519" t="s">
        <v>6168</v>
      </c>
      <c r="D519">
        <v>1.8</v>
      </c>
      <c r="E519" t="s">
        <v>6169</v>
      </c>
      <c r="F519">
        <v>8.74</v>
      </c>
      <c r="K519" t="s">
        <v>6590</v>
      </c>
      <c r="M519" t="s">
        <v>8364</v>
      </c>
      <c r="N519">
        <v>8</v>
      </c>
      <c r="O519" t="s">
        <v>8527</v>
      </c>
      <c r="P519" t="s">
        <v>6698</v>
      </c>
      <c r="Q519">
        <v>6</v>
      </c>
      <c r="R519">
        <v>2</v>
      </c>
      <c r="S519">
        <v>3.4</v>
      </c>
      <c r="T519">
        <v>4.57</v>
      </c>
      <c r="U519">
        <v>473.59</v>
      </c>
      <c r="V519">
        <v>70</v>
      </c>
      <c r="W519">
        <v>6.08</v>
      </c>
      <c r="X519">
        <v>8.83</v>
      </c>
      <c r="Y519">
        <v>8.52</v>
      </c>
      <c r="Z519">
        <v>4</v>
      </c>
      <c r="AA519" t="s">
        <v>6921</v>
      </c>
      <c r="AB519">
        <v>1</v>
      </c>
      <c r="AC519">
        <v>7</v>
      </c>
      <c r="AD519">
        <v>2.943642857142858</v>
      </c>
      <c r="AE519" t="s">
        <v>6924</v>
      </c>
      <c r="AF519" t="s">
        <v>6954</v>
      </c>
      <c r="AG519" t="s">
        <v>6957</v>
      </c>
      <c r="AH519" t="s">
        <v>6963</v>
      </c>
      <c r="AI519">
        <v>4</v>
      </c>
      <c r="AJ519">
        <v>1</v>
      </c>
      <c r="AK519" t="s">
        <v>9879</v>
      </c>
      <c r="AL519" t="s">
        <v>9879</v>
      </c>
      <c r="AM519" t="s">
        <v>9923</v>
      </c>
    </row>
    <row r="520" spans="1:39">
      <c r="A520" t="s">
        <v>6338</v>
      </c>
      <c r="B520" t="s">
        <v>6166</v>
      </c>
      <c r="C520" t="s">
        <v>6168</v>
      </c>
      <c r="D520">
        <v>1.8</v>
      </c>
      <c r="E520" t="s">
        <v>6169</v>
      </c>
      <c r="F520">
        <v>8.74</v>
      </c>
      <c r="K520" t="s">
        <v>6590</v>
      </c>
      <c r="M520" t="s">
        <v>8345</v>
      </c>
      <c r="N520">
        <v>8</v>
      </c>
      <c r="O520" t="s">
        <v>8503</v>
      </c>
      <c r="P520" t="s">
        <v>6698</v>
      </c>
      <c r="Q520">
        <v>6</v>
      </c>
      <c r="R520">
        <v>2</v>
      </c>
      <c r="S520">
        <v>3.4</v>
      </c>
      <c r="T520">
        <v>4.57</v>
      </c>
      <c r="U520">
        <v>473.59</v>
      </c>
      <c r="V520">
        <v>70</v>
      </c>
      <c r="W520">
        <v>6.08</v>
      </c>
      <c r="X520">
        <v>8.83</v>
      </c>
      <c r="Y520">
        <v>8.52</v>
      </c>
      <c r="Z520">
        <v>4</v>
      </c>
      <c r="AA520" t="s">
        <v>6921</v>
      </c>
      <c r="AB520">
        <v>1</v>
      </c>
      <c r="AC520">
        <v>7</v>
      </c>
      <c r="AD520">
        <v>2.943642857142858</v>
      </c>
      <c r="AE520" t="s">
        <v>6924</v>
      </c>
      <c r="AF520" t="s">
        <v>6954</v>
      </c>
      <c r="AG520" t="s">
        <v>6957</v>
      </c>
      <c r="AH520" t="s">
        <v>6963</v>
      </c>
      <c r="AI520">
        <v>4</v>
      </c>
      <c r="AJ520">
        <v>1</v>
      </c>
      <c r="AK520" t="s">
        <v>9858</v>
      </c>
      <c r="AL520" t="s">
        <v>9858</v>
      </c>
      <c r="AM520" t="s">
        <v>9923</v>
      </c>
    </row>
    <row r="521" spans="1:39">
      <c r="A521" t="s">
        <v>6338</v>
      </c>
      <c r="B521" t="s">
        <v>6166</v>
      </c>
      <c r="C521" t="s">
        <v>6168</v>
      </c>
      <c r="D521">
        <v>1.8</v>
      </c>
      <c r="E521" t="s">
        <v>6169</v>
      </c>
      <c r="F521">
        <v>8.74</v>
      </c>
      <c r="K521" t="s">
        <v>6590</v>
      </c>
      <c r="M521" t="s">
        <v>8338</v>
      </c>
      <c r="N521">
        <v>8</v>
      </c>
      <c r="O521" t="s">
        <v>8491</v>
      </c>
      <c r="P521" t="s">
        <v>6698</v>
      </c>
      <c r="Q521">
        <v>6</v>
      </c>
      <c r="R521">
        <v>2</v>
      </c>
      <c r="S521">
        <v>3.4</v>
      </c>
      <c r="T521">
        <v>4.57</v>
      </c>
      <c r="U521">
        <v>473.59</v>
      </c>
      <c r="V521">
        <v>70</v>
      </c>
      <c r="W521">
        <v>6.08</v>
      </c>
      <c r="X521">
        <v>8.83</v>
      </c>
      <c r="Y521">
        <v>8.52</v>
      </c>
      <c r="Z521">
        <v>4</v>
      </c>
      <c r="AA521" t="s">
        <v>6921</v>
      </c>
      <c r="AB521">
        <v>1</v>
      </c>
      <c r="AC521">
        <v>7</v>
      </c>
      <c r="AD521">
        <v>2.943642857142858</v>
      </c>
      <c r="AE521" t="s">
        <v>6924</v>
      </c>
      <c r="AF521" t="s">
        <v>6954</v>
      </c>
      <c r="AG521" t="s">
        <v>6957</v>
      </c>
      <c r="AH521" t="s">
        <v>6963</v>
      </c>
      <c r="AI521">
        <v>4</v>
      </c>
      <c r="AJ521">
        <v>1</v>
      </c>
      <c r="AK521" t="s">
        <v>9848</v>
      </c>
      <c r="AL521" t="s">
        <v>9848</v>
      </c>
      <c r="AM521" t="s">
        <v>9923</v>
      </c>
    </row>
    <row r="522" spans="1:39">
      <c r="A522" t="s">
        <v>6338</v>
      </c>
      <c r="B522" t="s">
        <v>6166</v>
      </c>
      <c r="C522" t="s">
        <v>6168</v>
      </c>
      <c r="D522">
        <v>1.8</v>
      </c>
      <c r="E522" t="s">
        <v>6169</v>
      </c>
      <c r="F522">
        <v>8.74</v>
      </c>
      <c r="K522" t="s">
        <v>6590</v>
      </c>
      <c r="L522" t="s">
        <v>6591</v>
      </c>
      <c r="M522" t="s">
        <v>8350</v>
      </c>
      <c r="N522">
        <v>9</v>
      </c>
      <c r="O522" t="s">
        <v>8509</v>
      </c>
      <c r="P522" t="s">
        <v>6698</v>
      </c>
      <c r="Q522">
        <v>6</v>
      </c>
      <c r="R522">
        <v>2</v>
      </c>
      <c r="S522">
        <v>3.4</v>
      </c>
      <c r="T522">
        <v>4.57</v>
      </c>
      <c r="U522">
        <v>473.59</v>
      </c>
      <c r="V522">
        <v>70</v>
      </c>
      <c r="W522">
        <v>6.08</v>
      </c>
      <c r="X522">
        <v>8.83</v>
      </c>
      <c r="Y522">
        <v>8.52</v>
      </c>
      <c r="Z522">
        <v>4</v>
      </c>
      <c r="AA522" t="s">
        <v>6921</v>
      </c>
      <c r="AB522">
        <v>1</v>
      </c>
      <c r="AC522">
        <v>7</v>
      </c>
      <c r="AD522">
        <v>2.943642857142858</v>
      </c>
      <c r="AE522" t="s">
        <v>6924</v>
      </c>
      <c r="AF522" t="s">
        <v>6954</v>
      </c>
      <c r="AG522" t="s">
        <v>6957</v>
      </c>
      <c r="AH522" t="s">
        <v>6963</v>
      </c>
      <c r="AI522">
        <v>4</v>
      </c>
      <c r="AJ522">
        <v>1</v>
      </c>
      <c r="AK522" t="s">
        <v>9863</v>
      </c>
      <c r="AL522" t="s">
        <v>9863</v>
      </c>
      <c r="AM522" t="s">
        <v>9923</v>
      </c>
    </row>
    <row r="523" spans="1:39">
      <c r="A523" t="s">
        <v>6338</v>
      </c>
      <c r="B523" t="s">
        <v>6166</v>
      </c>
      <c r="C523" t="s">
        <v>6168</v>
      </c>
      <c r="D523">
        <v>1.8</v>
      </c>
      <c r="E523" t="s">
        <v>6169</v>
      </c>
      <c r="F523">
        <v>8.74</v>
      </c>
      <c r="K523" t="s">
        <v>6590</v>
      </c>
      <c r="M523" t="s">
        <v>8356</v>
      </c>
      <c r="N523">
        <v>8</v>
      </c>
      <c r="O523" t="s">
        <v>8515</v>
      </c>
      <c r="P523" t="s">
        <v>6698</v>
      </c>
      <c r="Q523">
        <v>6</v>
      </c>
      <c r="R523">
        <v>2</v>
      </c>
      <c r="S523">
        <v>3.4</v>
      </c>
      <c r="T523">
        <v>4.57</v>
      </c>
      <c r="U523">
        <v>473.59</v>
      </c>
      <c r="V523">
        <v>70</v>
      </c>
      <c r="W523">
        <v>6.08</v>
      </c>
      <c r="X523">
        <v>8.83</v>
      </c>
      <c r="Y523">
        <v>8.52</v>
      </c>
      <c r="Z523">
        <v>4</v>
      </c>
      <c r="AA523" t="s">
        <v>6921</v>
      </c>
      <c r="AB523">
        <v>1</v>
      </c>
      <c r="AC523">
        <v>7</v>
      </c>
      <c r="AD523">
        <v>2.943642857142858</v>
      </c>
      <c r="AE523" t="s">
        <v>6924</v>
      </c>
      <c r="AF523" t="s">
        <v>6954</v>
      </c>
      <c r="AG523" t="s">
        <v>6957</v>
      </c>
      <c r="AH523" t="s">
        <v>6963</v>
      </c>
      <c r="AI523">
        <v>4</v>
      </c>
      <c r="AJ523">
        <v>1</v>
      </c>
      <c r="AK523" t="s">
        <v>9868</v>
      </c>
      <c r="AL523" t="s">
        <v>9868</v>
      </c>
      <c r="AM523" t="s">
        <v>9923</v>
      </c>
    </row>
    <row r="524" spans="1:39">
      <c r="A524" t="s">
        <v>6338</v>
      </c>
      <c r="B524" t="s">
        <v>6166</v>
      </c>
      <c r="C524" t="s">
        <v>6168</v>
      </c>
      <c r="D524">
        <v>1.8</v>
      </c>
      <c r="E524" t="s">
        <v>6169</v>
      </c>
      <c r="F524">
        <v>8.74</v>
      </c>
      <c r="K524" t="s">
        <v>6590</v>
      </c>
      <c r="L524" t="s">
        <v>6591</v>
      </c>
      <c r="M524" t="s">
        <v>8330</v>
      </c>
      <c r="N524">
        <v>9</v>
      </c>
      <c r="O524" t="s">
        <v>8482</v>
      </c>
      <c r="P524" t="s">
        <v>6698</v>
      </c>
      <c r="Q524">
        <v>6</v>
      </c>
      <c r="R524">
        <v>2</v>
      </c>
      <c r="S524">
        <v>3.4</v>
      </c>
      <c r="T524">
        <v>4.57</v>
      </c>
      <c r="U524">
        <v>473.59</v>
      </c>
      <c r="V524">
        <v>70</v>
      </c>
      <c r="W524">
        <v>6.08</v>
      </c>
      <c r="X524">
        <v>8.83</v>
      </c>
      <c r="Y524">
        <v>8.52</v>
      </c>
      <c r="Z524">
        <v>4</v>
      </c>
      <c r="AA524" t="s">
        <v>6921</v>
      </c>
      <c r="AB524">
        <v>1</v>
      </c>
      <c r="AC524">
        <v>7</v>
      </c>
      <c r="AD524">
        <v>2.943642857142858</v>
      </c>
      <c r="AE524" t="s">
        <v>6924</v>
      </c>
      <c r="AF524" t="s">
        <v>6954</v>
      </c>
      <c r="AG524" t="s">
        <v>6957</v>
      </c>
      <c r="AH524" t="s">
        <v>6963</v>
      </c>
      <c r="AI524">
        <v>4</v>
      </c>
      <c r="AJ524">
        <v>1</v>
      </c>
      <c r="AK524" t="s">
        <v>9841</v>
      </c>
      <c r="AL524" t="s">
        <v>9841</v>
      </c>
      <c r="AM524" t="s">
        <v>9923</v>
      </c>
    </row>
    <row r="525" spans="1:39">
      <c r="A525" t="s">
        <v>6338</v>
      </c>
      <c r="B525" t="s">
        <v>6166</v>
      </c>
      <c r="C525" t="s">
        <v>6168</v>
      </c>
      <c r="D525">
        <v>1.8</v>
      </c>
      <c r="E525" t="s">
        <v>6169</v>
      </c>
      <c r="F525">
        <v>8.74</v>
      </c>
      <c r="K525" t="s">
        <v>6590</v>
      </c>
      <c r="L525" t="s">
        <v>6591</v>
      </c>
      <c r="M525" t="s">
        <v>8331</v>
      </c>
      <c r="N525">
        <v>9</v>
      </c>
      <c r="O525" t="s">
        <v>8483</v>
      </c>
      <c r="P525" t="s">
        <v>6698</v>
      </c>
      <c r="Q525">
        <v>6</v>
      </c>
      <c r="R525">
        <v>2</v>
      </c>
      <c r="S525">
        <v>3.4</v>
      </c>
      <c r="T525">
        <v>4.57</v>
      </c>
      <c r="U525">
        <v>473.59</v>
      </c>
      <c r="V525">
        <v>70</v>
      </c>
      <c r="W525">
        <v>6.08</v>
      </c>
      <c r="X525">
        <v>8.83</v>
      </c>
      <c r="Y525">
        <v>8.52</v>
      </c>
      <c r="Z525">
        <v>4</v>
      </c>
      <c r="AA525" t="s">
        <v>6921</v>
      </c>
      <c r="AB525">
        <v>1</v>
      </c>
      <c r="AC525">
        <v>7</v>
      </c>
      <c r="AD525">
        <v>2.943642857142858</v>
      </c>
      <c r="AE525" t="s">
        <v>6924</v>
      </c>
      <c r="AF525" t="s">
        <v>6954</v>
      </c>
      <c r="AG525" t="s">
        <v>6957</v>
      </c>
      <c r="AH525" t="s">
        <v>6963</v>
      </c>
      <c r="AI525">
        <v>4</v>
      </c>
      <c r="AJ525">
        <v>1</v>
      </c>
      <c r="AK525" t="s">
        <v>9842</v>
      </c>
      <c r="AL525" t="s">
        <v>9842</v>
      </c>
      <c r="AM525" t="s">
        <v>9923</v>
      </c>
    </row>
    <row r="526" spans="1:39">
      <c r="A526" t="s">
        <v>6338</v>
      </c>
      <c r="B526" t="s">
        <v>6166</v>
      </c>
      <c r="C526" t="s">
        <v>6168</v>
      </c>
      <c r="D526">
        <v>1.8</v>
      </c>
      <c r="E526" t="s">
        <v>6169</v>
      </c>
      <c r="F526">
        <v>8.74</v>
      </c>
      <c r="K526" t="s">
        <v>6590</v>
      </c>
      <c r="L526" t="s">
        <v>6591</v>
      </c>
      <c r="M526" t="s">
        <v>8331</v>
      </c>
      <c r="N526">
        <v>9</v>
      </c>
      <c r="O526" t="s">
        <v>8489</v>
      </c>
      <c r="P526" t="s">
        <v>6698</v>
      </c>
      <c r="Q526">
        <v>6</v>
      </c>
      <c r="R526">
        <v>2</v>
      </c>
      <c r="S526">
        <v>3.4</v>
      </c>
      <c r="T526">
        <v>4.57</v>
      </c>
      <c r="U526">
        <v>473.59</v>
      </c>
      <c r="V526">
        <v>70</v>
      </c>
      <c r="W526">
        <v>6.08</v>
      </c>
      <c r="X526">
        <v>8.83</v>
      </c>
      <c r="Y526">
        <v>8.52</v>
      </c>
      <c r="Z526">
        <v>4</v>
      </c>
      <c r="AA526" t="s">
        <v>6921</v>
      </c>
      <c r="AB526">
        <v>1</v>
      </c>
      <c r="AC526">
        <v>7</v>
      </c>
      <c r="AD526">
        <v>2.943642857142858</v>
      </c>
      <c r="AE526" t="s">
        <v>6924</v>
      </c>
      <c r="AF526" t="s">
        <v>6954</v>
      </c>
      <c r="AG526" t="s">
        <v>6957</v>
      </c>
      <c r="AH526" t="s">
        <v>6963</v>
      </c>
      <c r="AI526">
        <v>4</v>
      </c>
      <c r="AJ526">
        <v>1</v>
      </c>
      <c r="AK526" t="s">
        <v>9846</v>
      </c>
      <c r="AL526" t="s">
        <v>9846</v>
      </c>
      <c r="AM526" t="s">
        <v>9923</v>
      </c>
    </row>
    <row r="527" spans="1:39">
      <c r="A527" t="s">
        <v>6338</v>
      </c>
      <c r="B527" t="s">
        <v>6166</v>
      </c>
      <c r="C527" t="s">
        <v>6168</v>
      </c>
      <c r="D527">
        <v>1.8</v>
      </c>
      <c r="E527" t="s">
        <v>6169</v>
      </c>
      <c r="F527">
        <v>8.74</v>
      </c>
      <c r="K527" t="s">
        <v>6590</v>
      </c>
      <c r="L527" t="s">
        <v>6591</v>
      </c>
      <c r="M527" t="s">
        <v>8324</v>
      </c>
      <c r="N527">
        <v>9</v>
      </c>
      <c r="O527" t="s">
        <v>8475</v>
      </c>
      <c r="P527" t="s">
        <v>6698</v>
      </c>
      <c r="Q527">
        <v>6</v>
      </c>
      <c r="R527">
        <v>2</v>
      </c>
      <c r="S527">
        <v>3.4</v>
      </c>
      <c r="T527">
        <v>4.57</v>
      </c>
      <c r="U527">
        <v>473.59</v>
      </c>
      <c r="V527">
        <v>70</v>
      </c>
      <c r="W527">
        <v>6.08</v>
      </c>
      <c r="X527">
        <v>8.83</v>
      </c>
      <c r="Y527">
        <v>8.52</v>
      </c>
      <c r="Z527">
        <v>4</v>
      </c>
      <c r="AA527" t="s">
        <v>6921</v>
      </c>
      <c r="AB527">
        <v>1</v>
      </c>
      <c r="AC527">
        <v>7</v>
      </c>
      <c r="AD527">
        <v>2.943642857142858</v>
      </c>
      <c r="AE527" t="s">
        <v>6924</v>
      </c>
      <c r="AF527" t="s">
        <v>6954</v>
      </c>
      <c r="AG527" t="s">
        <v>6957</v>
      </c>
      <c r="AH527" t="s">
        <v>6963</v>
      </c>
      <c r="AI527">
        <v>4</v>
      </c>
      <c r="AJ527">
        <v>1</v>
      </c>
      <c r="AK527" t="s">
        <v>9836</v>
      </c>
      <c r="AL527" t="s">
        <v>9836</v>
      </c>
      <c r="AM527" t="s">
        <v>9923</v>
      </c>
    </row>
    <row r="528" spans="1:39">
      <c r="A528" t="s">
        <v>6338</v>
      </c>
      <c r="B528" t="s">
        <v>6166</v>
      </c>
      <c r="C528" t="s">
        <v>6168</v>
      </c>
      <c r="D528">
        <v>1.8</v>
      </c>
      <c r="E528" t="s">
        <v>6169</v>
      </c>
      <c r="F528">
        <v>8.74</v>
      </c>
      <c r="K528" t="s">
        <v>6590</v>
      </c>
      <c r="L528" t="s">
        <v>6591</v>
      </c>
      <c r="M528" t="s">
        <v>6606</v>
      </c>
      <c r="N528">
        <v>9</v>
      </c>
      <c r="O528" t="s">
        <v>8497</v>
      </c>
      <c r="P528" t="s">
        <v>6698</v>
      </c>
      <c r="Q528">
        <v>6</v>
      </c>
      <c r="R528">
        <v>2</v>
      </c>
      <c r="S528">
        <v>3.4</v>
      </c>
      <c r="T528">
        <v>4.57</v>
      </c>
      <c r="U528">
        <v>473.59</v>
      </c>
      <c r="V528">
        <v>70</v>
      </c>
      <c r="W528">
        <v>6.08</v>
      </c>
      <c r="X528">
        <v>8.83</v>
      </c>
      <c r="Y528">
        <v>8.52</v>
      </c>
      <c r="Z528">
        <v>4</v>
      </c>
      <c r="AA528" t="s">
        <v>6921</v>
      </c>
      <c r="AB528">
        <v>1</v>
      </c>
      <c r="AC528">
        <v>7</v>
      </c>
      <c r="AD528">
        <v>2.943642857142858</v>
      </c>
      <c r="AE528" t="s">
        <v>6924</v>
      </c>
      <c r="AF528" t="s">
        <v>6954</v>
      </c>
      <c r="AG528" t="s">
        <v>6957</v>
      </c>
      <c r="AH528" t="s">
        <v>6963</v>
      </c>
      <c r="AI528">
        <v>4</v>
      </c>
      <c r="AJ528">
        <v>1</v>
      </c>
      <c r="AK528" t="s">
        <v>9854</v>
      </c>
      <c r="AL528" t="s">
        <v>9854</v>
      </c>
      <c r="AM528" t="s">
        <v>9923</v>
      </c>
    </row>
    <row r="529" spans="1:39">
      <c r="A529" t="s">
        <v>6338</v>
      </c>
      <c r="B529" t="s">
        <v>6166</v>
      </c>
      <c r="C529" t="s">
        <v>6168</v>
      </c>
      <c r="D529">
        <v>1.8</v>
      </c>
      <c r="E529" t="s">
        <v>6169</v>
      </c>
      <c r="F529">
        <v>8.74</v>
      </c>
      <c r="K529" t="s">
        <v>6590</v>
      </c>
      <c r="M529" t="s">
        <v>8354</v>
      </c>
      <c r="N529">
        <v>8</v>
      </c>
      <c r="O529" t="s">
        <v>8513</v>
      </c>
      <c r="P529" t="s">
        <v>6698</v>
      </c>
      <c r="Q529">
        <v>6</v>
      </c>
      <c r="R529">
        <v>2</v>
      </c>
      <c r="S529">
        <v>3.4</v>
      </c>
      <c r="T529">
        <v>4.57</v>
      </c>
      <c r="U529">
        <v>473.59</v>
      </c>
      <c r="V529">
        <v>70</v>
      </c>
      <c r="W529">
        <v>6.08</v>
      </c>
      <c r="X529">
        <v>8.83</v>
      </c>
      <c r="Y529">
        <v>8.52</v>
      </c>
      <c r="Z529">
        <v>4</v>
      </c>
      <c r="AA529" t="s">
        <v>6921</v>
      </c>
      <c r="AB529">
        <v>1</v>
      </c>
      <c r="AC529">
        <v>7</v>
      </c>
      <c r="AD529">
        <v>2.943642857142858</v>
      </c>
      <c r="AE529" t="s">
        <v>6924</v>
      </c>
      <c r="AF529" t="s">
        <v>6954</v>
      </c>
      <c r="AG529" t="s">
        <v>6957</v>
      </c>
      <c r="AH529" t="s">
        <v>6963</v>
      </c>
      <c r="AI529">
        <v>4</v>
      </c>
      <c r="AJ529">
        <v>1</v>
      </c>
      <c r="AK529" t="s">
        <v>9866</v>
      </c>
      <c r="AL529" t="s">
        <v>9866</v>
      </c>
      <c r="AM529" t="s">
        <v>9923</v>
      </c>
    </row>
    <row r="530" spans="1:39">
      <c r="A530" t="s">
        <v>7389</v>
      </c>
      <c r="B530" t="s">
        <v>6166</v>
      </c>
      <c r="C530" t="s">
        <v>6168</v>
      </c>
      <c r="D530">
        <v>1.8</v>
      </c>
      <c r="E530" t="s">
        <v>6169</v>
      </c>
      <c r="F530">
        <v>8.74</v>
      </c>
      <c r="K530" t="s">
        <v>6590</v>
      </c>
      <c r="L530" t="s">
        <v>6591</v>
      </c>
      <c r="M530" t="s">
        <v>8331</v>
      </c>
      <c r="N530">
        <v>9</v>
      </c>
      <c r="O530" t="s">
        <v>8489</v>
      </c>
      <c r="P530" t="s">
        <v>8965</v>
      </c>
      <c r="Q530">
        <v>7</v>
      </c>
      <c r="R530">
        <v>3</v>
      </c>
      <c r="S530">
        <v>3.76</v>
      </c>
      <c r="T530">
        <v>4.46</v>
      </c>
      <c r="U530">
        <v>479.6</v>
      </c>
      <c r="V530">
        <v>82.39</v>
      </c>
      <c r="W530">
        <v>4.9</v>
      </c>
      <c r="X530">
        <v>9.720000000000001</v>
      </c>
      <c r="Y530">
        <v>7.97</v>
      </c>
      <c r="Z530">
        <v>3</v>
      </c>
      <c r="AA530" t="s">
        <v>6921</v>
      </c>
      <c r="AB530">
        <v>0</v>
      </c>
      <c r="AC530">
        <v>6</v>
      </c>
      <c r="AD530">
        <v>2.702380952380953</v>
      </c>
      <c r="AF530" t="s">
        <v>6952</v>
      </c>
      <c r="AI530">
        <v>0</v>
      </c>
      <c r="AJ530">
        <v>0</v>
      </c>
      <c r="AK530" t="s">
        <v>9846</v>
      </c>
      <c r="AL530" t="s">
        <v>9846</v>
      </c>
      <c r="AM530" t="s">
        <v>9923</v>
      </c>
    </row>
    <row r="531" spans="1:39">
      <c r="A531" t="s">
        <v>7379</v>
      </c>
      <c r="B531" t="s">
        <v>6166</v>
      </c>
      <c r="C531" t="s">
        <v>6168</v>
      </c>
      <c r="D531">
        <v>1.8</v>
      </c>
      <c r="E531" t="s">
        <v>6169</v>
      </c>
      <c r="F531">
        <v>8.74</v>
      </c>
      <c r="K531" t="s">
        <v>6590</v>
      </c>
      <c r="M531" t="s">
        <v>8338</v>
      </c>
      <c r="N531">
        <v>8</v>
      </c>
      <c r="O531" t="s">
        <v>8491</v>
      </c>
      <c r="P531" t="s">
        <v>8955</v>
      </c>
      <c r="Q531">
        <v>6</v>
      </c>
      <c r="R531">
        <v>2</v>
      </c>
      <c r="S531">
        <v>4.53</v>
      </c>
      <c r="T531">
        <v>5.79</v>
      </c>
      <c r="U531">
        <v>463.6</v>
      </c>
      <c r="V531">
        <v>62.16</v>
      </c>
      <c r="W531">
        <v>5.93</v>
      </c>
      <c r="X531">
        <v>9.380000000000001</v>
      </c>
      <c r="Y531">
        <v>8.640000000000001</v>
      </c>
      <c r="Z531">
        <v>3</v>
      </c>
      <c r="AA531" t="s">
        <v>6921</v>
      </c>
      <c r="AB531">
        <v>1</v>
      </c>
      <c r="AC531">
        <v>6</v>
      </c>
      <c r="AD531">
        <v>2.44</v>
      </c>
      <c r="AF531" t="s">
        <v>6954</v>
      </c>
      <c r="AI531">
        <v>0</v>
      </c>
      <c r="AJ531">
        <v>0</v>
      </c>
      <c r="AK531" t="s">
        <v>9848</v>
      </c>
      <c r="AL531" t="s">
        <v>9848</v>
      </c>
      <c r="AM531" t="s">
        <v>9923</v>
      </c>
    </row>
    <row r="532" spans="1:39">
      <c r="A532" t="s">
        <v>7388</v>
      </c>
      <c r="B532" t="s">
        <v>6166</v>
      </c>
      <c r="C532" t="s">
        <v>6168</v>
      </c>
      <c r="D532">
        <v>1.8</v>
      </c>
      <c r="E532" t="s">
        <v>6169</v>
      </c>
      <c r="F532">
        <v>8.74</v>
      </c>
      <c r="K532" t="s">
        <v>6590</v>
      </c>
      <c r="M532" t="s">
        <v>8341</v>
      </c>
      <c r="N532">
        <v>8</v>
      </c>
      <c r="O532" t="s">
        <v>8496</v>
      </c>
      <c r="P532" t="s">
        <v>8964</v>
      </c>
      <c r="Q532">
        <v>4</v>
      </c>
      <c r="R532">
        <v>1</v>
      </c>
      <c r="S532">
        <v>2.6</v>
      </c>
      <c r="T532">
        <v>4.76</v>
      </c>
      <c r="U532">
        <v>428.58</v>
      </c>
      <c r="V532">
        <v>35.94</v>
      </c>
      <c r="W532">
        <v>5.19</v>
      </c>
      <c r="X532">
        <v>9.93</v>
      </c>
      <c r="Y532">
        <v>9.6</v>
      </c>
      <c r="Z532">
        <v>3</v>
      </c>
      <c r="AA532" t="s">
        <v>6921</v>
      </c>
      <c r="AB532">
        <v>1</v>
      </c>
      <c r="AC532">
        <v>6</v>
      </c>
      <c r="AD532">
        <v>3.16047619047619</v>
      </c>
      <c r="AF532" t="s">
        <v>6954</v>
      </c>
      <c r="AI532">
        <v>0</v>
      </c>
      <c r="AJ532">
        <v>0</v>
      </c>
      <c r="AK532" t="s">
        <v>9853</v>
      </c>
      <c r="AL532" t="s">
        <v>9853</v>
      </c>
      <c r="AM532" t="s">
        <v>9923</v>
      </c>
    </row>
    <row r="533" spans="1:39">
      <c r="A533" t="s">
        <v>7382</v>
      </c>
      <c r="B533" t="s">
        <v>6166</v>
      </c>
      <c r="C533" t="s">
        <v>6168</v>
      </c>
      <c r="D533">
        <v>1.8</v>
      </c>
      <c r="E533" t="s">
        <v>6169</v>
      </c>
      <c r="F533">
        <v>8.74</v>
      </c>
      <c r="K533" t="s">
        <v>6590</v>
      </c>
      <c r="L533" t="s">
        <v>6591</v>
      </c>
      <c r="M533" t="s">
        <v>8342</v>
      </c>
      <c r="N533">
        <v>9</v>
      </c>
      <c r="O533" t="s">
        <v>8498</v>
      </c>
      <c r="P533" t="s">
        <v>8958</v>
      </c>
      <c r="Q533">
        <v>3</v>
      </c>
      <c r="R533">
        <v>2</v>
      </c>
      <c r="S533">
        <v>0.31</v>
      </c>
      <c r="T533">
        <v>3.11</v>
      </c>
      <c r="U533">
        <v>415.48</v>
      </c>
      <c r="V533">
        <v>60.77</v>
      </c>
      <c r="W533">
        <v>5.15</v>
      </c>
      <c r="X533">
        <v>4.06</v>
      </c>
      <c r="Y533">
        <v>7.14</v>
      </c>
      <c r="Z533">
        <v>2</v>
      </c>
      <c r="AA533" t="s">
        <v>6921</v>
      </c>
      <c r="AB533">
        <v>1</v>
      </c>
      <c r="AC533">
        <v>5</v>
      </c>
      <c r="AD533">
        <v>5.048714285714286</v>
      </c>
      <c r="AF533" t="s">
        <v>6953</v>
      </c>
      <c r="AI533">
        <v>0</v>
      </c>
      <c r="AJ533">
        <v>0</v>
      </c>
      <c r="AK533" t="s">
        <v>9839</v>
      </c>
      <c r="AL533" t="s">
        <v>9839</v>
      </c>
      <c r="AM533" t="s">
        <v>9923</v>
      </c>
    </row>
    <row r="534" spans="1:39">
      <c r="A534" t="s">
        <v>7390</v>
      </c>
      <c r="B534" t="s">
        <v>6166</v>
      </c>
      <c r="C534" t="s">
        <v>6168</v>
      </c>
      <c r="D534">
        <v>1.8</v>
      </c>
      <c r="E534" t="s">
        <v>6169</v>
      </c>
      <c r="F534">
        <v>8.74</v>
      </c>
      <c r="K534" t="s">
        <v>6590</v>
      </c>
      <c r="L534" t="s">
        <v>6591</v>
      </c>
      <c r="M534" t="s">
        <v>8336</v>
      </c>
      <c r="N534">
        <v>9</v>
      </c>
      <c r="O534" t="s">
        <v>8488</v>
      </c>
      <c r="P534" t="s">
        <v>8966</v>
      </c>
      <c r="Q534">
        <v>6</v>
      </c>
      <c r="R534">
        <v>3</v>
      </c>
      <c r="S534">
        <v>10.1</v>
      </c>
      <c r="T534">
        <v>11.91</v>
      </c>
      <c r="U534">
        <v>657.96</v>
      </c>
      <c r="V534">
        <v>78.79000000000001</v>
      </c>
      <c r="W534">
        <v>11.44</v>
      </c>
      <c r="X534">
        <v>8.82</v>
      </c>
      <c r="Y534">
        <v>9.220000000000001</v>
      </c>
      <c r="Z534">
        <v>4</v>
      </c>
      <c r="AA534" t="s">
        <v>6921</v>
      </c>
      <c r="AB534">
        <v>2</v>
      </c>
      <c r="AC534">
        <v>24</v>
      </c>
      <c r="AD534">
        <v>1.556666666666666</v>
      </c>
      <c r="AF534" t="s">
        <v>6954</v>
      </c>
      <c r="AI534">
        <v>0</v>
      </c>
      <c r="AJ534">
        <v>0</v>
      </c>
      <c r="AK534" t="s">
        <v>9834</v>
      </c>
      <c r="AL534" t="s">
        <v>9834</v>
      </c>
      <c r="AM534" t="s">
        <v>9923</v>
      </c>
    </row>
    <row r="535" spans="1:39">
      <c r="A535" t="s">
        <v>6325</v>
      </c>
      <c r="B535" t="s">
        <v>6166</v>
      </c>
      <c r="C535" t="s">
        <v>6168</v>
      </c>
      <c r="D535">
        <v>1.9</v>
      </c>
      <c r="E535" t="s">
        <v>6169</v>
      </c>
      <c r="F535">
        <v>8.720000000000001</v>
      </c>
      <c r="I535" t="s">
        <v>8217</v>
      </c>
      <c r="K535" t="s">
        <v>6590</v>
      </c>
      <c r="L535" t="s">
        <v>6591</v>
      </c>
      <c r="M535" t="s">
        <v>8365</v>
      </c>
      <c r="N535">
        <v>8</v>
      </c>
      <c r="O535" t="s">
        <v>8528</v>
      </c>
      <c r="P535" t="s">
        <v>6686</v>
      </c>
      <c r="Q535">
        <v>2</v>
      </c>
      <c r="R535">
        <v>2</v>
      </c>
      <c r="S535">
        <v>4.14</v>
      </c>
      <c r="T535">
        <v>4.15</v>
      </c>
      <c r="U535">
        <v>272.39</v>
      </c>
      <c r="V535">
        <v>40.46</v>
      </c>
      <c r="W535">
        <v>3.61</v>
      </c>
      <c r="X535">
        <v>10.27</v>
      </c>
      <c r="Y535">
        <v>0</v>
      </c>
      <c r="Z535">
        <v>1</v>
      </c>
      <c r="AA535" t="s">
        <v>6921</v>
      </c>
      <c r="AB535">
        <v>0</v>
      </c>
      <c r="AC535">
        <v>0</v>
      </c>
      <c r="AD535">
        <v>3.925</v>
      </c>
      <c r="AE535" t="s">
        <v>6922</v>
      </c>
      <c r="AF535" t="s">
        <v>6952</v>
      </c>
      <c r="AG535" t="s">
        <v>6956</v>
      </c>
      <c r="AH535" t="s">
        <v>6962</v>
      </c>
      <c r="AI535">
        <v>4</v>
      </c>
      <c r="AJ535">
        <v>1</v>
      </c>
      <c r="AM535" t="s">
        <v>9923</v>
      </c>
    </row>
    <row r="536" spans="1:39">
      <c r="A536" t="s">
        <v>7391</v>
      </c>
      <c r="B536" t="s">
        <v>6166</v>
      </c>
      <c r="C536" t="s">
        <v>6168</v>
      </c>
      <c r="D536">
        <v>1.9</v>
      </c>
      <c r="E536" t="s">
        <v>6169</v>
      </c>
      <c r="F536">
        <v>8.720000000000001</v>
      </c>
      <c r="K536" t="s">
        <v>6590</v>
      </c>
      <c r="M536" t="s">
        <v>8341</v>
      </c>
      <c r="N536">
        <v>8</v>
      </c>
      <c r="O536" t="s">
        <v>8496</v>
      </c>
      <c r="P536" t="s">
        <v>8967</v>
      </c>
      <c r="Q536">
        <v>4</v>
      </c>
      <c r="R536">
        <v>1</v>
      </c>
      <c r="S536">
        <v>4.37</v>
      </c>
      <c r="T536">
        <v>5.65</v>
      </c>
      <c r="U536">
        <v>460.59</v>
      </c>
      <c r="V536">
        <v>35.94</v>
      </c>
      <c r="W536">
        <v>5.72</v>
      </c>
      <c r="X536">
        <v>9.84</v>
      </c>
      <c r="Y536">
        <v>8.66</v>
      </c>
      <c r="Z536">
        <v>3</v>
      </c>
      <c r="AA536" t="s">
        <v>6921</v>
      </c>
      <c r="AB536">
        <v>1</v>
      </c>
      <c r="AC536">
        <v>6</v>
      </c>
      <c r="AD536">
        <v>2.581833333333333</v>
      </c>
      <c r="AF536" t="s">
        <v>6954</v>
      </c>
      <c r="AI536">
        <v>0</v>
      </c>
      <c r="AJ536">
        <v>0</v>
      </c>
      <c r="AK536" t="s">
        <v>9853</v>
      </c>
      <c r="AL536" t="s">
        <v>9853</v>
      </c>
      <c r="AM536" t="s">
        <v>9923</v>
      </c>
    </row>
    <row r="537" spans="1:39">
      <c r="A537" t="s">
        <v>7392</v>
      </c>
      <c r="B537" t="s">
        <v>6166</v>
      </c>
      <c r="C537" t="s">
        <v>6168</v>
      </c>
      <c r="D537">
        <v>1.9</v>
      </c>
      <c r="E537" t="s">
        <v>6169</v>
      </c>
      <c r="F537">
        <v>8.720000000000001</v>
      </c>
      <c r="K537" t="s">
        <v>6590</v>
      </c>
      <c r="L537" t="s">
        <v>6591</v>
      </c>
      <c r="M537" t="s">
        <v>8366</v>
      </c>
      <c r="N537">
        <v>9</v>
      </c>
      <c r="O537" t="s">
        <v>8529</v>
      </c>
      <c r="P537" t="s">
        <v>8968</v>
      </c>
      <c r="Q537">
        <v>4</v>
      </c>
      <c r="R537">
        <v>1</v>
      </c>
      <c r="S537">
        <v>3.26</v>
      </c>
      <c r="T537">
        <v>4.37</v>
      </c>
      <c r="U537">
        <v>413.52</v>
      </c>
      <c r="V537">
        <v>41.93</v>
      </c>
      <c r="W537">
        <v>5.22</v>
      </c>
      <c r="X537">
        <v>10.22</v>
      </c>
      <c r="Y537">
        <v>8.48</v>
      </c>
      <c r="Z537">
        <v>3</v>
      </c>
      <c r="AA537" t="s">
        <v>6921</v>
      </c>
      <c r="AB537">
        <v>1</v>
      </c>
      <c r="AC537">
        <v>6</v>
      </c>
      <c r="AD537">
        <v>3.896047619047619</v>
      </c>
      <c r="AF537" t="s">
        <v>6952</v>
      </c>
      <c r="AI537">
        <v>0</v>
      </c>
      <c r="AJ537">
        <v>0</v>
      </c>
      <c r="AK537" t="s">
        <v>9880</v>
      </c>
      <c r="AL537" t="s">
        <v>9880</v>
      </c>
      <c r="AM537" t="s">
        <v>9923</v>
      </c>
    </row>
    <row r="538" spans="1:39">
      <c r="A538" t="s">
        <v>7391</v>
      </c>
      <c r="B538" t="s">
        <v>6166</v>
      </c>
      <c r="C538" t="s">
        <v>6168</v>
      </c>
      <c r="D538">
        <v>1.901</v>
      </c>
      <c r="E538" t="s">
        <v>6169</v>
      </c>
      <c r="F538">
        <v>8.720000000000001</v>
      </c>
      <c r="K538" t="s">
        <v>6590</v>
      </c>
      <c r="L538" t="s">
        <v>6591</v>
      </c>
      <c r="M538" t="s">
        <v>8340</v>
      </c>
      <c r="N538">
        <v>9</v>
      </c>
      <c r="O538" t="s">
        <v>8494</v>
      </c>
      <c r="P538" t="s">
        <v>8967</v>
      </c>
      <c r="Q538">
        <v>4</v>
      </c>
      <c r="R538">
        <v>1</v>
      </c>
      <c r="S538">
        <v>4.37</v>
      </c>
      <c r="T538">
        <v>5.65</v>
      </c>
      <c r="U538">
        <v>460.59</v>
      </c>
      <c r="V538">
        <v>35.94</v>
      </c>
      <c r="W538">
        <v>5.72</v>
      </c>
      <c r="X538">
        <v>9.84</v>
      </c>
      <c r="Y538">
        <v>8.66</v>
      </c>
      <c r="Z538">
        <v>3</v>
      </c>
      <c r="AA538" t="s">
        <v>6921</v>
      </c>
      <c r="AB538">
        <v>1</v>
      </c>
      <c r="AC538">
        <v>6</v>
      </c>
      <c r="AD538">
        <v>2.581833333333333</v>
      </c>
      <c r="AF538" t="s">
        <v>6954</v>
      </c>
      <c r="AI538">
        <v>0</v>
      </c>
      <c r="AJ538">
        <v>0</v>
      </c>
      <c r="AK538" t="s">
        <v>9851</v>
      </c>
      <c r="AL538" t="s">
        <v>9851</v>
      </c>
      <c r="AM538" t="s">
        <v>9923</v>
      </c>
    </row>
    <row r="539" spans="1:39">
      <c r="A539" t="s">
        <v>7393</v>
      </c>
      <c r="B539" t="s">
        <v>6166</v>
      </c>
      <c r="C539" t="s">
        <v>6168</v>
      </c>
      <c r="D539">
        <v>2</v>
      </c>
      <c r="E539" t="s">
        <v>6169</v>
      </c>
      <c r="F539">
        <v>8.699999999999999</v>
      </c>
      <c r="K539" t="s">
        <v>6590</v>
      </c>
      <c r="L539" t="s">
        <v>6591</v>
      </c>
      <c r="M539" t="s">
        <v>8367</v>
      </c>
      <c r="N539">
        <v>9</v>
      </c>
      <c r="O539" t="s">
        <v>8530</v>
      </c>
      <c r="P539" t="s">
        <v>8969</v>
      </c>
      <c r="Q539">
        <v>6</v>
      </c>
      <c r="R539">
        <v>2</v>
      </c>
      <c r="S539">
        <v>3.4</v>
      </c>
      <c r="T539">
        <v>4.57</v>
      </c>
      <c r="U539">
        <v>510.06</v>
      </c>
      <c r="V539">
        <v>70</v>
      </c>
      <c r="W539">
        <v>6.08</v>
      </c>
      <c r="X539">
        <v>8.83</v>
      </c>
      <c r="Y539">
        <v>8.52</v>
      </c>
      <c r="Z539">
        <v>4</v>
      </c>
      <c r="AA539" t="s">
        <v>6921</v>
      </c>
      <c r="AB539">
        <v>1</v>
      </c>
      <c r="AC539">
        <v>7</v>
      </c>
      <c r="AD539">
        <v>2.755</v>
      </c>
      <c r="AE539" t="s">
        <v>9793</v>
      </c>
      <c r="AF539" t="s">
        <v>6954</v>
      </c>
      <c r="AG539" t="s">
        <v>6957</v>
      </c>
      <c r="AH539" t="s">
        <v>6963</v>
      </c>
      <c r="AI539">
        <v>4</v>
      </c>
      <c r="AJ539">
        <v>1</v>
      </c>
      <c r="AK539" t="s">
        <v>9881</v>
      </c>
      <c r="AL539" t="s">
        <v>9881</v>
      </c>
      <c r="AM539" t="s">
        <v>9923</v>
      </c>
    </row>
    <row r="540" spans="1:39">
      <c r="A540" t="s">
        <v>6336</v>
      </c>
      <c r="B540" t="s">
        <v>6166</v>
      </c>
      <c r="C540" t="s">
        <v>6168</v>
      </c>
      <c r="D540">
        <v>2</v>
      </c>
      <c r="E540" t="s">
        <v>6169</v>
      </c>
      <c r="F540">
        <v>8.699999999999999</v>
      </c>
      <c r="K540" t="s">
        <v>6590</v>
      </c>
      <c r="L540" t="s">
        <v>6591</v>
      </c>
      <c r="M540" t="s">
        <v>6606</v>
      </c>
      <c r="N540">
        <v>9</v>
      </c>
      <c r="O540" t="s">
        <v>8497</v>
      </c>
      <c r="P540" t="s">
        <v>6696</v>
      </c>
      <c r="Q540">
        <v>2</v>
      </c>
      <c r="R540">
        <v>2</v>
      </c>
      <c r="S540">
        <v>4.11</v>
      </c>
      <c r="T540">
        <v>4.11</v>
      </c>
      <c r="U540">
        <v>296.41</v>
      </c>
      <c r="V540">
        <v>40.46</v>
      </c>
      <c r="W540">
        <v>3.61</v>
      </c>
      <c r="X540">
        <v>10.24</v>
      </c>
      <c r="Y540">
        <v>0</v>
      </c>
      <c r="Z540">
        <v>1</v>
      </c>
      <c r="AA540" t="s">
        <v>6921</v>
      </c>
      <c r="AB540">
        <v>0</v>
      </c>
      <c r="AC540">
        <v>0</v>
      </c>
      <c r="AD540">
        <v>3.945</v>
      </c>
      <c r="AE540" t="s">
        <v>6923</v>
      </c>
      <c r="AF540" t="s">
        <v>6952</v>
      </c>
      <c r="AG540" t="s">
        <v>6956</v>
      </c>
      <c r="AI540">
        <v>4</v>
      </c>
      <c r="AJ540">
        <v>1</v>
      </c>
      <c r="AK540" t="s">
        <v>9854</v>
      </c>
      <c r="AL540" t="s">
        <v>9854</v>
      </c>
      <c r="AM540" t="s">
        <v>9923</v>
      </c>
    </row>
    <row r="541" spans="1:39">
      <c r="A541" t="s">
        <v>6346</v>
      </c>
      <c r="B541" t="s">
        <v>6166</v>
      </c>
      <c r="C541" t="s">
        <v>6168</v>
      </c>
      <c r="D541">
        <v>2</v>
      </c>
      <c r="E541" t="s">
        <v>6169</v>
      </c>
      <c r="F541">
        <v>8.699999999999999</v>
      </c>
      <c r="K541" t="s">
        <v>6590</v>
      </c>
      <c r="L541" t="s">
        <v>6591</v>
      </c>
      <c r="M541" t="s">
        <v>8351</v>
      </c>
      <c r="N541">
        <v>9</v>
      </c>
      <c r="O541" t="s">
        <v>8510</v>
      </c>
      <c r="P541" t="s">
        <v>6706</v>
      </c>
      <c r="Q541">
        <v>3</v>
      </c>
      <c r="R541">
        <v>1</v>
      </c>
      <c r="S541">
        <v>3.65</v>
      </c>
      <c r="T541">
        <v>4.93</v>
      </c>
      <c r="U541">
        <v>387.52</v>
      </c>
      <c r="V541">
        <v>32.7</v>
      </c>
      <c r="W541">
        <v>5.7</v>
      </c>
      <c r="X541">
        <v>9.380000000000001</v>
      </c>
      <c r="Y541">
        <v>8.66</v>
      </c>
      <c r="Z541">
        <v>3</v>
      </c>
      <c r="AA541" t="s">
        <v>6921</v>
      </c>
      <c r="AB541">
        <v>1</v>
      </c>
      <c r="AC541">
        <v>8</v>
      </c>
      <c r="AD541">
        <v>3.151761904761905</v>
      </c>
      <c r="AF541" t="s">
        <v>6954</v>
      </c>
      <c r="AI541">
        <v>0</v>
      </c>
      <c r="AJ541">
        <v>0</v>
      </c>
      <c r="AK541" t="s">
        <v>9864</v>
      </c>
      <c r="AL541" t="s">
        <v>9864</v>
      </c>
      <c r="AM541" t="s">
        <v>9923</v>
      </c>
    </row>
    <row r="542" spans="1:39">
      <c r="A542" t="s">
        <v>6325</v>
      </c>
      <c r="B542" t="s">
        <v>6166</v>
      </c>
      <c r="C542" t="s">
        <v>6168</v>
      </c>
      <c r="D542">
        <v>2</v>
      </c>
      <c r="E542" t="s">
        <v>6169</v>
      </c>
      <c r="F542">
        <v>8.699999999999999</v>
      </c>
      <c r="K542" t="s">
        <v>6590</v>
      </c>
      <c r="L542" t="s">
        <v>6591</v>
      </c>
      <c r="M542" t="s">
        <v>8368</v>
      </c>
      <c r="N542">
        <v>9</v>
      </c>
      <c r="O542" t="s">
        <v>8531</v>
      </c>
      <c r="P542" t="s">
        <v>6686</v>
      </c>
      <c r="Q542">
        <v>2</v>
      </c>
      <c r="R542">
        <v>2</v>
      </c>
      <c r="S542">
        <v>4.14</v>
      </c>
      <c r="T542">
        <v>4.15</v>
      </c>
      <c r="U542">
        <v>272.39</v>
      </c>
      <c r="V542">
        <v>40.46</v>
      </c>
      <c r="W542">
        <v>3.61</v>
      </c>
      <c r="X542">
        <v>10.27</v>
      </c>
      <c r="Y542">
        <v>0</v>
      </c>
      <c r="Z542">
        <v>1</v>
      </c>
      <c r="AA542" t="s">
        <v>6921</v>
      </c>
      <c r="AB542">
        <v>0</v>
      </c>
      <c r="AC542">
        <v>0</v>
      </c>
      <c r="AD542">
        <v>3.925</v>
      </c>
      <c r="AE542" t="s">
        <v>6922</v>
      </c>
      <c r="AF542" t="s">
        <v>6952</v>
      </c>
      <c r="AG542" t="s">
        <v>6956</v>
      </c>
      <c r="AH542" t="s">
        <v>6962</v>
      </c>
      <c r="AI542">
        <v>4</v>
      </c>
      <c r="AJ542">
        <v>1</v>
      </c>
      <c r="AK542" t="s">
        <v>9882</v>
      </c>
      <c r="AL542" t="s">
        <v>9882</v>
      </c>
      <c r="AM542" t="s">
        <v>9923</v>
      </c>
    </row>
    <row r="543" spans="1:39">
      <c r="A543" t="s">
        <v>7394</v>
      </c>
      <c r="B543" t="s">
        <v>6166</v>
      </c>
      <c r="C543" t="s">
        <v>6168</v>
      </c>
      <c r="D543">
        <v>2</v>
      </c>
      <c r="E543" t="s">
        <v>6169</v>
      </c>
      <c r="F543">
        <v>8.699999999999999</v>
      </c>
      <c r="K543" t="s">
        <v>6590</v>
      </c>
      <c r="L543" t="s">
        <v>6591</v>
      </c>
      <c r="M543" t="s">
        <v>8331</v>
      </c>
      <c r="N543">
        <v>9</v>
      </c>
      <c r="O543" t="s">
        <v>8489</v>
      </c>
      <c r="P543" t="s">
        <v>8970</v>
      </c>
      <c r="Q543">
        <v>8</v>
      </c>
      <c r="R543">
        <v>2</v>
      </c>
      <c r="S543">
        <v>4.15</v>
      </c>
      <c r="T543">
        <v>4.15</v>
      </c>
      <c r="U543">
        <v>513.64</v>
      </c>
      <c r="V543">
        <v>96.3</v>
      </c>
      <c r="W543">
        <v>4.17</v>
      </c>
      <c r="X543">
        <v>9.720000000000001</v>
      </c>
      <c r="Y543">
        <v>5</v>
      </c>
      <c r="Z543">
        <v>3</v>
      </c>
      <c r="AA543" t="s">
        <v>6921</v>
      </c>
      <c r="AB543">
        <v>1</v>
      </c>
      <c r="AC543">
        <v>6</v>
      </c>
      <c r="AD543">
        <v>2.715</v>
      </c>
      <c r="AF543" t="s">
        <v>6952</v>
      </c>
      <c r="AI543">
        <v>0</v>
      </c>
      <c r="AJ543">
        <v>0</v>
      </c>
      <c r="AK543" t="s">
        <v>9846</v>
      </c>
      <c r="AL543" t="s">
        <v>9846</v>
      </c>
      <c r="AM543" t="s">
        <v>9923</v>
      </c>
    </row>
    <row r="544" spans="1:39">
      <c r="A544" t="s">
        <v>7395</v>
      </c>
      <c r="B544" t="s">
        <v>6166</v>
      </c>
      <c r="C544" t="s">
        <v>6168</v>
      </c>
      <c r="D544">
        <v>2</v>
      </c>
      <c r="E544" t="s">
        <v>6169</v>
      </c>
      <c r="F544">
        <v>8.699999999999999</v>
      </c>
      <c r="K544" t="s">
        <v>6590</v>
      </c>
      <c r="L544" t="s">
        <v>6591</v>
      </c>
      <c r="M544" t="s">
        <v>8331</v>
      </c>
      <c r="N544">
        <v>9</v>
      </c>
      <c r="O544" t="s">
        <v>8489</v>
      </c>
      <c r="P544" t="s">
        <v>8971</v>
      </c>
      <c r="Q544">
        <v>8</v>
      </c>
      <c r="R544">
        <v>2</v>
      </c>
      <c r="S544">
        <v>3.66</v>
      </c>
      <c r="T544">
        <v>5.24</v>
      </c>
      <c r="U544">
        <v>521.64</v>
      </c>
      <c r="V544">
        <v>80.62</v>
      </c>
      <c r="W544">
        <v>5.28</v>
      </c>
      <c r="X544">
        <v>9.720000000000001</v>
      </c>
      <c r="Y544">
        <v>8.970000000000001</v>
      </c>
      <c r="Z544">
        <v>3</v>
      </c>
      <c r="AA544" t="s">
        <v>6921</v>
      </c>
      <c r="AB544">
        <v>2</v>
      </c>
      <c r="AC544">
        <v>6</v>
      </c>
      <c r="AD544">
        <v>2.185</v>
      </c>
      <c r="AF544" t="s">
        <v>6954</v>
      </c>
      <c r="AI544">
        <v>0</v>
      </c>
      <c r="AJ544">
        <v>0</v>
      </c>
      <c r="AK544" t="s">
        <v>9846</v>
      </c>
      <c r="AL544" t="s">
        <v>9846</v>
      </c>
      <c r="AM544" t="s">
        <v>9923</v>
      </c>
    </row>
    <row r="545" spans="1:39">
      <c r="A545" t="s">
        <v>7396</v>
      </c>
      <c r="B545" t="s">
        <v>6166</v>
      </c>
      <c r="C545" t="s">
        <v>6168</v>
      </c>
      <c r="D545">
        <v>2</v>
      </c>
      <c r="E545" t="s">
        <v>6169</v>
      </c>
      <c r="F545">
        <v>8.699999999999999</v>
      </c>
      <c r="K545" t="s">
        <v>6590</v>
      </c>
      <c r="L545" t="s">
        <v>6591</v>
      </c>
      <c r="M545" t="s">
        <v>8369</v>
      </c>
      <c r="N545">
        <v>9</v>
      </c>
      <c r="O545" t="s">
        <v>8532</v>
      </c>
      <c r="P545" t="s">
        <v>8972</v>
      </c>
      <c r="Q545">
        <v>5</v>
      </c>
      <c r="R545">
        <v>3</v>
      </c>
      <c r="S545">
        <v>1.22</v>
      </c>
      <c r="T545">
        <v>1.34</v>
      </c>
      <c r="U545">
        <v>300.33</v>
      </c>
      <c r="V545">
        <v>77.76000000000001</v>
      </c>
      <c r="W545">
        <v>3.23</v>
      </c>
      <c r="X545">
        <v>7.94</v>
      </c>
      <c r="Y545">
        <v>0</v>
      </c>
      <c r="Z545">
        <v>2</v>
      </c>
      <c r="AA545" t="s">
        <v>6921</v>
      </c>
      <c r="AB545">
        <v>0</v>
      </c>
      <c r="AC545">
        <v>2</v>
      </c>
      <c r="AD545">
        <v>5.166666666666667</v>
      </c>
      <c r="AF545" t="s">
        <v>6952</v>
      </c>
      <c r="AI545">
        <v>0</v>
      </c>
      <c r="AJ545">
        <v>0</v>
      </c>
      <c r="AK545" t="s">
        <v>9883</v>
      </c>
      <c r="AL545" t="s">
        <v>9883</v>
      </c>
      <c r="AM545" t="s">
        <v>9923</v>
      </c>
    </row>
    <row r="546" spans="1:39">
      <c r="A546" t="s">
        <v>7397</v>
      </c>
      <c r="B546" t="s">
        <v>6166</v>
      </c>
      <c r="C546" t="s">
        <v>6168</v>
      </c>
      <c r="D546">
        <v>2</v>
      </c>
      <c r="E546" t="s">
        <v>6169</v>
      </c>
      <c r="F546">
        <v>8.699999999999999</v>
      </c>
      <c r="K546" t="s">
        <v>6590</v>
      </c>
      <c r="L546" t="s">
        <v>6591</v>
      </c>
      <c r="M546" t="s">
        <v>8331</v>
      </c>
      <c r="N546">
        <v>9</v>
      </c>
      <c r="O546" t="s">
        <v>8489</v>
      </c>
      <c r="P546" t="s">
        <v>8973</v>
      </c>
      <c r="Q546">
        <v>7</v>
      </c>
      <c r="R546">
        <v>3</v>
      </c>
      <c r="S546">
        <v>3.2</v>
      </c>
      <c r="T546">
        <v>4.71</v>
      </c>
      <c r="U546">
        <v>479.6</v>
      </c>
      <c r="V546">
        <v>82.39</v>
      </c>
      <c r="W546">
        <v>4.9</v>
      </c>
      <c r="X546">
        <v>9.720000000000001</v>
      </c>
      <c r="Y546">
        <v>8.869999999999999</v>
      </c>
      <c r="Z546">
        <v>3</v>
      </c>
      <c r="AA546" t="s">
        <v>6921</v>
      </c>
      <c r="AB546">
        <v>0</v>
      </c>
      <c r="AC546">
        <v>7</v>
      </c>
      <c r="AD546">
        <v>2.422380952380952</v>
      </c>
      <c r="AF546" t="s">
        <v>6954</v>
      </c>
      <c r="AI546">
        <v>0</v>
      </c>
      <c r="AJ546">
        <v>0</v>
      </c>
      <c r="AK546" t="s">
        <v>9846</v>
      </c>
      <c r="AL546" t="s">
        <v>9846</v>
      </c>
      <c r="AM546" t="s">
        <v>9923</v>
      </c>
    </row>
    <row r="547" spans="1:39">
      <c r="A547" t="s">
        <v>7398</v>
      </c>
      <c r="B547" t="s">
        <v>6166</v>
      </c>
      <c r="C547" t="s">
        <v>6168</v>
      </c>
      <c r="D547">
        <v>2</v>
      </c>
      <c r="E547" t="s">
        <v>6169</v>
      </c>
      <c r="F547">
        <v>8.699999999999999</v>
      </c>
      <c r="K547" t="s">
        <v>6590</v>
      </c>
      <c r="M547" t="s">
        <v>8338</v>
      </c>
      <c r="N547">
        <v>8</v>
      </c>
      <c r="O547" t="s">
        <v>8491</v>
      </c>
      <c r="P547" t="s">
        <v>8974</v>
      </c>
      <c r="Q547">
        <v>6</v>
      </c>
      <c r="R547">
        <v>2</v>
      </c>
      <c r="S547">
        <v>4.25</v>
      </c>
      <c r="T547">
        <v>5.51</v>
      </c>
      <c r="U547">
        <v>477.63</v>
      </c>
      <c r="V547">
        <v>62.16</v>
      </c>
      <c r="W547">
        <v>6.24</v>
      </c>
      <c r="X547">
        <v>9.51</v>
      </c>
      <c r="Y547">
        <v>8.640000000000001</v>
      </c>
      <c r="Z547">
        <v>3</v>
      </c>
      <c r="AA547" t="s">
        <v>6921</v>
      </c>
      <c r="AB547">
        <v>1</v>
      </c>
      <c r="AC547">
        <v>6</v>
      </c>
      <c r="AD547">
        <v>2.339785714285714</v>
      </c>
      <c r="AF547" t="s">
        <v>6954</v>
      </c>
      <c r="AI547">
        <v>0</v>
      </c>
      <c r="AJ547">
        <v>0</v>
      </c>
      <c r="AK547" t="s">
        <v>9848</v>
      </c>
      <c r="AL547" t="s">
        <v>9848</v>
      </c>
      <c r="AM547" t="s">
        <v>9923</v>
      </c>
    </row>
    <row r="548" spans="1:39">
      <c r="A548" t="s">
        <v>7399</v>
      </c>
      <c r="B548" t="s">
        <v>6166</v>
      </c>
      <c r="C548" t="s">
        <v>6168</v>
      </c>
      <c r="D548">
        <v>2</v>
      </c>
      <c r="E548" t="s">
        <v>6169</v>
      </c>
      <c r="F548">
        <v>8.699999999999999</v>
      </c>
      <c r="K548" t="s">
        <v>6590</v>
      </c>
      <c r="L548" t="s">
        <v>6591</v>
      </c>
      <c r="M548" t="s">
        <v>8349</v>
      </c>
      <c r="N548">
        <v>9</v>
      </c>
      <c r="O548" t="s">
        <v>8507</v>
      </c>
      <c r="P548" t="s">
        <v>8975</v>
      </c>
      <c r="Q548">
        <v>5</v>
      </c>
      <c r="R548">
        <v>3</v>
      </c>
      <c r="S548">
        <v>6.36</v>
      </c>
      <c r="T548">
        <v>7.66</v>
      </c>
      <c r="U548">
        <v>640.83</v>
      </c>
      <c r="V548">
        <v>82.52</v>
      </c>
      <c r="W548">
        <v>8.140000000000001</v>
      </c>
      <c r="X548">
        <v>10.21</v>
      </c>
      <c r="Y548">
        <v>8.68</v>
      </c>
      <c r="Z548">
        <v>6</v>
      </c>
      <c r="AA548" t="s">
        <v>6921</v>
      </c>
      <c r="AB548">
        <v>2</v>
      </c>
      <c r="AC548">
        <v>11</v>
      </c>
      <c r="AD548">
        <v>1.826666666666667</v>
      </c>
      <c r="AF548" t="s">
        <v>6954</v>
      </c>
      <c r="AI548">
        <v>0</v>
      </c>
      <c r="AJ548">
        <v>0</v>
      </c>
      <c r="AK548" t="s">
        <v>9861</v>
      </c>
      <c r="AL548" t="s">
        <v>9861</v>
      </c>
      <c r="AM548" t="s">
        <v>9923</v>
      </c>
    </row>
    <row r="549" spans="1:39">
      <c r="A549" t="s">
        <v>7400</v>
      </c>
      <c r="B549" t="s">
        <v>6166</v>
      </c>
      <c r="C549" t="s">
        <v>6168</v>
      </c>
      <c r="D549">
        <v>2.089</v>
      </c>
      <c r="E549" t="s">
        <v>6169</v>
      </c>
      <c r="F549">
        <v>8.68</v>
      </c>
      <c r="K549" t="s">
        <v>6590</v>
      </c>
      <c r="L549" t="s">
        <v>6591</v>
      </c>
      <c r="M549" t="s">
        <v>8320</v>
      </c>
      <c r="N549">
        <v>9</v>
      </c>
      <c r="O549" t="s">
        <v>8471</v>
      </c>
      <c r="P549" t="s">
        <v>8976</v>
      </c>
      <c r="Q549">
        <v>2</v>
      </c>
      <c r="R549">
        <v>2</v>
      </c>
      <c r="S549">
        <v>1.72</v>
      </c>
      <c r="T549">
        <v>4.23</v>
      </c>
      <c r="U549">
        <v>388.51</v>
      </c>
      <c r="V549">
        <v>56.33</v>
      </c>
      <c r="W549">
        <v>5.26</v>
      </c>
      <c r="X549">
        <v>4.38</v>
      </c>
      <c r="Y549">
        <v>8.76</v>
      </c>
      <c r="Z549">
        <v>3</v>
      </c>
      <c r="AA549" t="s">
        <v>6921</v>
      </c>
      <c r="AB549">
        <v>1</v>
      </c>
      <c r="AC549">
        <v>5</v>
      </c>
      <c r="AD549">
        <v>4.301357142857142</v>
      </c>
      <c r="AF549" t="s">
        <v>6955</v>
      </c>
      <c r="AI549">
        <v>0</v>
      </c>
      <c r="AJ549">
        <v>0</v>
      </c>
      <c r="AK549" t="s">
        <v>9833</v>
      </c>
      <c r="AL549" t="s">
        <v>9833</v>
      </c>
      <c r="AM549" t="s">
        <v>9923</v>
      </c>
    </row>
    <row r="550" spans="1:39">
      <c r="A550" t="s">
        <v>7401</v>
      </c>
      <c r="B550" t="s">
        <v>6166</v>
      </c>
      <c r="C550" t="s">
        <v>6168</v>
      </c>
      <c r="D550">
        <v>2.12</v>
      </c>
      <c r="E550" t="s">
        <v>6169</v>
      </c>
      <c r="F550">
        <v>8.67</v>
      </c>
      <c r="K550" t="s">
        <v>6590</v>
      </c>
      <c r="L550" t="s">
        <v>6591</v>
      </c>
      <c r="M550" t="s">
        <v>8327</v>
      </c>
      <c r="N550">
        <v>9</v>
      </c>
      <c r="O550" t="s">
        <v>8478</v>
      </c>
      <c r="P550" t="s">
        <v>8977</v>
      </c>
      <c r="Q550">
        <v>8</v>
      </c>
      <c r="R550">
        <v>2</v>
      </c>
      <c r="S550">
        <v>4.09</v>
      </c>
      <c r="T550">
        <v>4.17</v>
      </c>
      <c r="U550">
        <v>536.66</v>
      </c>
      <c r="V550">
        <v>89.79000000000001</v>
      </c>
      <c r="W550">
        <v>5.94</v>
      </c>
      <c r="X550">
        <v>8.93</v>
      </c>
      <c r="Y550">
        <v>6.39</v>
      </c>
      <c r="Z550">
        <v>5</v>
      </c>
      <c r="AA550" t="s">
        <v>6921</v>
      </c>
      <c r="AB550">
        <v>2</v>
      </c>
      <c r="AC550">
        <v>5</v>
      </c>
      <c r="AD550">
        <v>2.915</v>
      </c>
      <c r="AF550" t="s">
        <v>6952</v>
      </c>
      <c r="AI550">
        <v>0</v>
      </c>
      <c r="AJ550">
        <v>0</v>
      </c>
      <c r="AK550" t="s">
        <v>9838</v>
      </c>
      <c r="AL550" t="s">
        <v>9838</v>
      </c>
      <c r="AM550" t="s">
        <v>9923</v>
      </c>
    </row>
    <row r="551" spans="1:39">
      <c r="A551" t="s">
        <v>7402</v>
      </c>
      <c r="B551" t="s">
        <v>6166</v>
      </c>
      <c r="C551" t="s">
        <v>6168</v>
      </c>
      <c r="D551">
        <v>2.15</v>
      </c>
      <c r="E551" t="s">
        <v>6169</v>
      </c>
      <c r="F551">
        <v>8.67</v>
      </c>
      <c r="K551" t="s">
        <v>6590</v>
      </c>
      <c r="L551" t="s">
        <v>6591</v>
      </c>
      <c r="M551" t="s">
        <v>8327</v>
      </c>
      <c r="N551">
        <v>9</v>
      </c>
      <c r="O551" t="s">
        <v>8478</v>
      </c>
      <c r="P551" t="s">
        <v>8978</v>
      </c>
      <c r="Q551">
        <v>8</v>
      </c>
      <c r="R551">
        <v>2</v>
      </c>
      <c r="S551">
        <v>3.77</v>
      </c>
      <c r="T551">
        <v>3.8</v>
      </c>
      <c r="U551">
        <v>579.63</v>
      </c>
      <c r="V551">
        <v>124.22</v>
      </c>
      <c r="W551">
        <v>6.08</v>
      </c>
      <c r="X551">
        <v>8.93</v>
      </c>
      <c r="Y551">
        <v>1.73</v>
      </c>
      <c r="Z551">
        <v>5</v>
      </c>
      <c r="AA551" t="s">
        <v>6921</v>
      </c>
      <c r="AB551">
        <v>2</v>
      </c>
      <c r="AC551">
        <v>6</v>
      </c>
      <c r="AD551">
        <v>2.215</v>
      </c>
      <c r="AF551" t="s">
        <v>6952</v>
      </c>
      <c r="AI551">
        <v>0</v>
      </c>
      <c r="AJ551">
        <v>0</v>
      </c>
      <c r="AK551" t="s">
        <v>9838</v>
      </c>
      <c r="AL551" t="s">
        <v>9838</v>
      </c>
      <c r="AM551" t="s">
        <v>9923</v>
      </c>
    </row>
    <row r="552" spans="1:39">
      <c r="A552" t="s">
        <v>7403</v>
      </c>
      <c r="B552" t="s">
        <v>6166</v>
      </c>
      <c r="C552" t="s">
        <v>6168</v>
      </c>
      <c r="D552">
        <v>2.2</v>
      </c>
      <c r="E552" t="s">
        <v>6169</v>
      </c>
      <c r="F552">
        <v>8.66</v>
      </c>
      <c r="K552" t="s">
        <v>6590</v>
      </c>
      <c r="L552" t="s">
        <v>6591</v>
      </c>
      <c r="M552" t="s">
        <v>8331</v>
      </c>
      <c r="N552">
        <v>9</v>
      </c>
      <c r="O552" t="s">
        <v>8489</v>
      </c>
      <c r="P552" t="s">
        <v>8979</v>
      </c>
      <c r="Q552">
        <v>7</v>
      </c>
      <c r="R552">
        <v>3</v>
      </c>
      <c r="S552">
        <v>3.91</v>
      </c>
      <c r="T552">
        <v>4.93</v>
      </c>
      <c r="U552">
        <v>493.63</v>
      </c>
      <c r="V552">
        <v>82.39</v>
      </c>
      <c r="W552">
        <v>5.15</v>
      </c>
      <c r="X552">
        <v>9.720000000000001</v>
      </c>
      <c r="Y552">
        <v>8.34</v>
      </c>
      <c r="Z552">
        <v>3</v>
      </c>
      <c r="AA552" t="s">
        <v>6921</v>
      </c>
      <c r="AB552">
        <v>1</v>
      </c>
      <c r="AC552">
        <v>7</v>
      </c>
      <c r="AD552">
        <v>2.122166666666667</v>
      </c>
      <c r="AF552" t="s">
        <v>6952</v>
      </c>
      <c r="AI552">
        <v>0</v>
      </c>
      <c r="AJ552">
        <v>0</v>
      </c>
      <c r="AK552" t="s">
        <v>9846</v>
      </c>
      <c r="AL552" t="s">
        <v>9846</v>
      </c>
      <c r="AM552" t="s">
        <v>9923</v>
      </c>
    </row>
    <row r="553" spans="1:39">
      <c r="A553" t="s">
        <v>7404</v>
      </c>
      <c r="B553" t="s">
        <v>6166</v>
      </c>
      <c r="C553" t="s">
        <v>6168</v>
      </c>
      <c r="D553">
        <v>2.2</v>
      </c>
      <c r="E553" t="s">
        <v>6169</v>
      </c>
      <c r="F553">
        <v>8.66</v>
      </c>
      <c r="K553" t="s">
        <v>6590</v>
      </c>
      <c r="L553" t="s">
        <v>6591</v>
      </c>
      <c r="M553" t="s">
        <v>8331</v>
      </c>
      <c r="N553">
        <v>9</v>
      </c>
      <c r="O553" t="s">
        <v>8489</v>
      </c>
      <c r="P553" t="s">
        <v>8980</v>
      </c>
      <c r="Q553">
        <v>7</v>
      </c>
      <c r="R553">
        <v>3</v>
      </c>
      <c r="S553">
        <v>3.91</v>
      </c>
      <c r="T553">
        <v>4.43</v>
      </c>
      <c r="U553">
        <v>506.62</v>
      </c>
      <c r="V553">
        <v>105.25</v>
      </c>
      <c r="W553">
        <v>4.64</v>
      </c>
      <c r="X553">
        <v>9.720000000000001</v>
      </c>
      <c r="Y553">
        <v>7.86</v>
      </c>
      <c r="Z553">
        <v>3</v>
      </c>
      <c r="AA553" t="s">
        <v>6921</v>
      </c>
      <c r="AB553">
        <v>1</v>
      </c>
      <c r="AC553">
        <v>7</v>
      </c>
      <c r="AD553">
        <v>1.988333333333334</v>
      </c>
      <c r="AF553" t="s">
        <v>6952</v>
      </c>
      <c r="AI553">
        <v>0</v>
      </c>
      <c r="AJ553">
        <v>0</v>
      </c>
      <c r="AK553" t="s">
        <v>9846</v>
      </c>
      <c r="AL553" t="s">
        <v>9846</v>
      </c>
      <c r="AM553" t="s">
        <v>9923</v>
      </c>
    </row>
    <row r="554" spans="1:39">
      <c r="A554" t="s">
        <v>7405</v>
      </c>
      <c r="B554" t="s">
        <v>6166</v>
      </c>
      <c r="C554" t="s">
        <v>6168</v>
      </c>
      <c r="D554">
        <v>2.2</v>
      </c>
      <c r="E554" t="s">
        <v>6169</v>
      </c>
      <c r="F554">
        <v>8.66</v>
      </c>
      <c r="K554" t="s">
        <v>6590</v>
      </c>
      <c r="M554" t="s">
        <v>8354</v>
      </c>
      <c r="N554">
        <v>8</v>
      </c>
      <c r="O554" t="s">
        <v>8513</v>
      </c>
      <c r="P554" t="s">
        <v>8981</v>
      </c>
      <c r="Q554">
        <v>6</v>
      </c>
      <c r="R554">
        <v>2</v>
      </c>
      <c r="S554">
        <v>4.8</v>
      </c>
      <c r="T554">
        <v>6.22</v>
      </c>
      <c r="U554">
        <v>499.61</v>
      </c>
      <c r="V554">
        <v>71.39</v>
      </c>
      <c r="W554">
        <v>6.18</v>
      </c>
      <c r="X554">
        <v>9.880000000000001</v>
      </c>
      <c r="Y554">
        <v>8.800000000000001</v>
      </c>
      <c r="Z554">
        <v>3</v>
      </c>
      <c r="AA554" t="s">
        <v>6921</v>
      </c>
      <c r="AB554">
        <v>1</v>
      </c>
      <c r="AC554">
        <v>5</v>
      </c>
      <c r="AD554">
        <v>2.102785714285714</v>
      </c>
      <c r="AF554" t="s">
        <v>6954</v>
      </c>
      <c r="AI554">
        <v>0</v>
      </c>
      <c r="AJ554">
        <v>0</v>
      </c>
      <c r="AK554" t="s">
        <v>9866</v>
      </c>
      <c r="AL554" t="s">
        <v>9866</v>
      </c>
      <c r="AM554" t="s">
        <v>9923</v>
      </c>
    </row>
    <row r="555" spans="1:39">
      <c r="A555" t="s">
        <v>7406</v>
      </c>
      <c r="B555" t="s">
        <v>6166</v>
      </c>
      <c r="C555" t="s">
        <v>6168</v>
      </c>
      <c r="D555">
        <v>2.2</v>
      </c>
      <c r="E555" t="s">
        <v>6169</v>
      </c>
      <c r="F555">
        <v>8.66</v>
      </c>
      <c r="K555" t="s">
        <v>6590</v>
      </c>
      <c r="L555" t="s">
        <v>6591</v>
      </c>
      <c r="M555" t="s">
        <v>8323</v>
      </c>
      <c r="N555">
        <v>9</v>
      </c>
      <c r="O555" t="s">
        <v>8474</v>
      </c>
      <c r="P555" t="s">
        <v>8982</v>
      </c>
      <c r="Q555">
        <v>4</v>
      </c>
      <c r="R555">
        <v>2</v>
      </c>
      <c r="S555">
        <v>1.35</v>
      </c>
      <c r="T555">
        <v>4.38</v>
      </c>
      <c r="U555">
        <v>450.85</v>
      </c>
      <c r="V555">
        <v>87.73999999999999</v>
      </c>
      <c r="W555">
        <v>5.65</v>
      </c>
      <c r="X555">
        <v>4.5</v>
      </c>
      <c r="Y555">
        <v>0</v>
      </c>
      <c r="Z555">
        <v>4</v>
      </c>
      <c r="AA555" t="s">
        <v>6921</v>
      </c>
      <c r="AB555">
        <v>1</v>
      </c>
      <c r="AC555">
        <v>5</v>
      </c>
      <c r="AD555">
        <v>4.161071428571429</v>
      </c>
      <c r="AF555" t="s">
        <v>6953</v>
      </c>
      <c r="AI555">
        <v>0</v>
      </c>
      <c r="AJ555">
        <v>0</v>
      </c>
      <c r="AK555" t="s">
        <v>9835</v>
      </c>
      <c r="AL555" t="s">
        <v>9835</v>
      </c>
      <c r="AM555" t="s">
        <v>9923</v>
      </c>
    </row>
    <row r="556" spans="1:39">
      <c r="A556" t="s">
        <v>7407</v>
      </c>
      <c r="B556" t="s">
        <v>6166</v>
      </c>
      <c r="C556" t="s">
        <v>6168</v>
      </c>
      <c r="D556">
        <v>2.2</v>
      </c>
      <c r="E556" t="s">
        <v>6169</v>
      </c>
      <c r="F556">
        <v>8.66</v>
      </c>
      <c r="K556" t="s">
        <v>6590</v>
      </c>
      <c r="L556" t="s">
        <v>6591</v>
      </c>
      <c r="M556" t="s">
        <v>8342</v>
      </c>
      <c r="N556">
        <v>9</v>
      </c>
      <c r="O556" t="s">
        <v>8498</v>
      </c>
      <c r="P556" t="s">
        <v>8983</v>
      </c>
      <c r="Q556">
        <v>3</v>
      </c>
      <c r="R556">
        <v>2</v>
      </c>
      <c r="S556">
        <v>0.49</v>
      </c>
      <c r="T556">
        <v>3.11</v>
      </c>
      <c r="U556">
        <v>397.49</v>
      </c>
      <c r="V556">
        <v>60.77</v>
      </c>
      <c r="W556">
        <v>4.96</v>
      </c>
      <c r="X556">
        <v>4.36</v>
      </c>
      <c r="Y556">
        <v>7.57</v>
      </c>
      <c r="Z556">
        <v>2</v>
      </c>
      <c r="AA556" t="s">
        <v>6921</v>
      </c>
      <c r="AB556">
        <v>0</v>
      </c>
      <c r="AC556">
        <v>5</v>
      </c>
      <c r="AD556">
        <v>5.177214285714286</v>
      </c>
      <c r="AF556" t="s">
        <v>6953</v>
      </c>
      <c r="AI556">
        <v>0</v>
      </c>
      <c r="AJ556">
        <v>0</v>
      </c>
      <c r="AK556" t="s">
        <v>9839</v>
      </c>
      <c r="AL556" t="s">
        <v>9839</v>
      </c>
      <c r="AM556" t="s">
        <v>9923</v>
      </c>
    </row>
    <row r="557" spans="1:39">
      <c r="A557" t="s">
        <v>7408</v>
      </c>
      <c r="B557" t="s">
        <v>6166</v>
      </c>
      <c r="C557" t="s">
        <v>6168</v>
      </c>
      <c r="D557">
        <v>2.3</v>
      </c>
      <c r="E557" t="s">
        <v>6169</v>
      </c>
      <c r="F557">
        <v>8.640000000000001</v>
      </c>
      <c r="K557" t="s">
        <v>6590</v>
      </c>
      <c r="L557" t="s">
        <v>6591</v>
      </c>
      <c r="M557" t="s">
        <v>6592</v>
      </c>
      <c r="N557">
        <v>9</v>
      </c>
      <c r="O557" t="s">
        <v>8500</v>
      </c>
      <c r="P557" t="s">
        <v>8984</v>
      </c>
      <c r="Q557">
        <v>6</v>
      </c>
      <c r="R557">
        <v>2</v>
      </c>
      <c r="S557">
        <v>3.93</v>
      </c>
      <c r="T557">
        <v>5.31</v>
      </c>
      <c r="U557">
        <v>477.63</v>
      </c>
      <c r="V557">
        <v>62.16</v>
      </c>
      <c r="W557">
        <v>6.07</v>
      </c>
      <c r="X557">
        <v>9.720000000000001</v>
      </c>
      <c r="Y557">
        <v>8.77</v>
      </c>
      <c r="Z557">
        <v>3</v>
      </c>
      <c r="AA557" t="s">
        <v>6921</v>
      </c>
      <c r="AB557">
        <v>1</v>
      </c>
      <c r="AC557">
        <v>7</v>
      </c>
      <c r="AD557">
        <v>2.309785714285714</v>
      </c>
      <c r="AF557" t="s">
        <v>6954</v>
      </c>
      <c r="AI557">
        <v>0</v>
      </c>
      <c r="AJ557">
        <v>0</v>
      </c>
      <c r="AK557" t="s">
        <v>9855</v>
      </c>
      <c r="AL557" t="s">
        <v>9855</v>
      </c>
      <c r="AM557" t="s">
        <v>9923</v>
      </c>
    </row>
    <row r="558" spans="1:39">
      <c r="A558" t="s">
        <v>6338</v>
      </c>
      <c r="B558" t="s">
        <v>6166</v>
      </c>
      <c r="C558" t="s">
        <v>6168</v>
      </c>
      <c r="D558">
        <v>2.4</v>
      </c>
      <c r="E558" t="s">
        <v>6169</v>
      </c>
      <c r="F558">
        <v>8.619999999999999</v>
      </c>
      <c r="K558" t="s">
        <v>6590</v>
      </c>
      <c r="L558" t="s">
        <v>6591</v>
      </c>
      <c r="M558" t="s">
        <v>8370</v>
      </c>
      <c r="N558">
        <v>9</v>
      </c>
      <c r="O558" t="s">
        <v>8533</v>
      </c>
      <c r="P558" t="s">
        <v>6698</v>
      </c>
      <c r="Q558">
        <v>6</v>
      </c>
      <c r="R558">
        <v>2</v>
      </c>
      <c r="S558">
        <v>3.4</v>
      </c>
      <c r="T558">
        <v>4.57</v>
      </c>
      <c r="U558">
        <v>473.59</v>
      </c>
      <c r="V558">
        <v>70</v>
      </c>
      <c r="W558">
        <v>6.08</v>
      </c>
      <c r="X558">
        <v>8.83</v>
      </c>
      <c r="Y558">
        <v>8.52</v>
      </c>
      <c r="Z558">
        <v>4</v>
      </c>
      <c r="AA558" t="s">
        <v>6921</v>
      </c>
      <c r="AB558">
        <v>1</v>
      </c>
      <c r="AC558">
        <v>7</v>
      </c>
      <c r="AD558">
        <v>2.943642857142858</v>
      </c>
      <c r="AE558" t="s">
        <v>6924</v>
      </c>
      <c r="AF558" t="s">
        <v>6954</v>
      </c>
      <c r="AG558" t="s">
        <v>6957</v>
      </c>
      <c r="AH558" t="s">
        <v>6963</v>
      </c>
      <c r="AI558">
        <v>4</v>
      </c>
      <c r="AJ558">
        <v>1</v>
      </c>
      <c r="AK558" t="s">
        <v>9884</v>
      </c>
      <c r="AL558" t="s">
        <v>9884</v>
      </c>
      <c r="AM558" t="s">
        <v>9923</v>
      </c>
    </row>
    <row r="559" spans="1:39">
      <c r="A559" t="s">
        <v>7393</v>
      </c>
      <c r="B559" t="s">
        <v>6166</v>
      </c>
      <c r="C559" t="s">
        <v>6168</v>
      </c>
      <c r="D559">
        <v>2.4</v>
      </c>
      <c r="E559" t="s">
        <v>6169</v>
      </c>
      <c r="F559">
        <v>8.619999999999999</v>
      </c>
      <c r="K559" t="s">
        <v>6590</v>
      </c>
      <c r="M559" t="s">
        <v>8341</v>
      </c>
      <c r="N559">
        <v>8</v>
      </c>
      <c r="O559" t="s">
        <v>8496</v>
      </c>
      <c r="P559" t="s">
        <v>8969</v>
      </c>
      <c r="Q559">
        <v>6</v>
      </c>
      <c r="R559">
        <v>2</v>
      </c>
      <c r="S559">
        <v>3.4</v>
      </c>
      <c r="T559">
        <v>4.57</v>
      </c>
      <c r="U559">
        <v>510.06</v>
      </c>
      <c r="V559">
        <v>70</v>
      </c>
      <c r="W559">
        <v>6.08</v>
      </c>
      <c r="X559">
        <v>8.83</v>
      </c>
      <c r="Y559">
        <v>8.52</v>
      </c>
      <c r="Z559">
        <v>4</v>
      </c>
      <c r="AA559" t="s">
        <v>6921</v>
      </c>
      <c r="AB559">
        <v>1</v>
      </c>
      <c r="AC559">
        <v>7</v>
      </c>
      <c r="AD559">
        <v>2.755</v>
      </c>
      <c r="AE559" t="s">
        <v>9793</v>
      </c>
      <c r="AF559" t="s">
        <v>6954</v>
      </c>
      <c r="AG559" t="s">
        <v>6957</v>
      </c>
      <c r="AH559" t="s">
        <v>6963</v>
      </c>
      <c r="AI559">
        <v>4</v>
      </c>
      <c r="AJ559">
        <v>1</v>
      </c>
      <c r="AK559" t="s">
        <v>9853</v>
      </c>
      <c r="AL559" t="s">
        <v>9853</v>
      </c>
      <c r="AM559" t="s">
        <v>9923</v>
      </c>
    </row>
    <row r="560" spans="1:39">
      <c r="A560" t="s">
        <v>7409</v>
      </c>
      <c r="B560" t="s">
        <v>6166</v>
      </c>
      <c r="C560" t="s">
        <v>6168</v>
      </c>
      <c r="D560">
        <v>2.4</v>
      </c>
      <c r="E560" t="s">
        <v>6169</v>
      </c>
      <c r="F560">
        <v>8.619999999999999</v>
      </c>
      <c r="K560" t="s">
        <v>6590</v>
      </c>
      <c r="L560" t="s">
        <v>6591</v>
      </c>
      <c r="M560" t="s">
        <v>6592</v>
      </c>
      <c r="N560">
        <v>9</v>
      </c>
      <c r="O560" t="s">
        <v>8495</v>
      </c>
      <c r="P560" t="s">
        <v>8985</v>
      </c>
      <c r="Q560">
        <v>4</v>
      </c>
      <c r="R560">
        <v>1</v>
      </c>
      <c r="S560">
        <v>1.95</v>
      </c>
      <c r="T560">
        <v>4.11</v>
      </c>
      <c r="U560">
        <v>415.53</v>
      </c>
      <c r="V560">
        <v>41.93</v>
      </c>
      <c r="W560">
        <v>5.27</v>
      </c>
      <c r="X560">
        <v>10</v>
      </c>
      <c r="Y560">
        <v>9.609999999999999</v>
      </c>
      <c r="Z560">
        <v>3</v>
      </c>
      <c r="AA560" t="s">
        <v>6921</v>
      </c>
      <c r="AB560">
        <v>1</v>
      </c>
      <c r="AC560">
        <v>6</v>
      </c>
      <c r="AD560">
        <v>4.076690476190477</v>
      </c>
      <c r="AF560" t="s">
        <v>6954</v>
      </c>
      <c r="AI560">
        <v>0</v>
      </c>
      <c r="AJ560">
        <v>0</v>
      </c>
      <c r="AK560" t="s">
        <v>9852</v>
      </c>
      <c r="AL560" t="s">
        <v>9852</v>
      </c>
      <c r="AM560" t="s">
        <v>9923</v>
      </c>
    </row>
    <row r="561" spans="1:39">
      <c r="A561" t="s">
        <v>7410</v>
      </c>
      <c r="B561" t="s">
        <v>6166</v>
      </c>
      <c r="C561" t="s">
        <v>6168</v>
      </c>
      <c r="D561">
        <v>2.4</v>
      </c>
      <c r="E561" t="s">
        <v>6169</v>
      </c>
      <c r="F561">
        <v>8.619999999999999</v>
      </c>
      <c r="K561" t="s">
        <v>6590</v>
      </c>
      <c r="L561" t="s">
        <v>6591</v>
      </c>
      <c r="M561" t="s">
        <v>8327</v>
      </c>
      <c r="N561">
        <v>9</v>
      </c>
      <c r="O561" t="s">
        <v>8481</v>
      </c>
      <c r="P561" t="s">
        <v>8986</v>
      </c>
      <c r="Q561">
        <v>5</v>
      </c>
      <c r="R561">
        <v>2</v>
      </c>
      <c r="S561">
        <v>2.73</v>
      </c>
      <c r="T561">
        <v>4.92</v>
      </c>
      <c r="U561">
        <v>459.59</v>
      </c>
      <c r="V561">
        <v>62.16</v>
      </c>
      <c r="W561">
        <v>5.84</v>
      </c>
      <c r="X561">
        <v>10</v>
      </c>
      <c r="Y561">
        <v>9.640000000000001</v>
      </c>
      <c r="Z561">
        <v>3</v>
      </c>
      <c r="AA561" t="s">
        <v>6921</v>
      </c>
      <c r="AB561">
        <v>1</v>
      </c>
      <c r="AC561">
        <v>6</v>
      </c>
      <c r="AD561">
        <v>2.643642857142857</v>
      </c>
      <c r="AF561" t="s">
        <v>6954</v>
      </c>
      <c r="AI561">
        <v>0</v>
      </c>
      <c r="AJ561">
        <v>0</v>
      </c>
      <c r="AK561" t="s">
        <v>9840</v>
      </c>
      <c r="AL561" t="s">
        <v>9840</v>
      </c>
      <c r="AM561" t="s">
        <v>9923</v>
      </c>
    </row>
    <row r="562" spans="1:39">
      <c r="A562" t="s">
        <v>7411</v>
      </c>
      <c r="B562" t="s">
        <v>6166</v>
      </c>
      <c r="C562" t="s">
        <v>6168</v>
      </c>
      <c r="D562">
        <v>2.4</v>
      </c>
      <c r="E562" t="s">
        <v>6169</v>
      </c>
      <c r="F562">
        <v>8.619999999999999</v>
      </c>
      <c r="K562" t="s">
        <v>6590</v>
      </c>
      <c r="M562" t="s">
        <v>8338</v>
      </c>
      <c r="N562">
        <v>8</v>
      </c>
      <c r="O562" t="s">
        <v>8491</v>
      </c>
      <c r="P562" t="s">
        <v>8987</v>
      </c>
      <c r="Q562">
        <v>6</v>
      </c>
      <c r="R562">
        <v>2</v>
      </c>
      <c r="S562">
        <v>5.76</v>
      </c>
      <c r="T562">
        <v>7.04</v>
      </c>
      <c r="U562">
        <v>498.04</v>
      </c>
      <c r="V562">
        <v>62.16</v>
      </c>
      <c r="W562">
        <v>6.58</v>
      </c>
      <c r="X562">
        <v>8.470000000000001</v>
      </c>
      <c r="Y562">
        <v>8.640000000000001</v>
      </c>
      <c r="Z562">
        <v>3</v>
      </c>
      <c r="AA562" t="s">
        <v>6921</v>
      </c>
      <c r="AB562">
        <v>1</v>
      </c>
      <c r="AC562">
        <v>6</v>
      </c>
      <c r="AD562">
        <v>2.194</v>
      </c>
      <c r="AF562" t="s">
        <v>6954</v>
      </c>
      <c r="AI562">
        <v>0</v>
      </c>
      <c r="AJ562">
        <v>0</v>
      </c>
      <c r="AK562" t="s">
        <v>9848</v>
      </c>
      <c r="AL562" t="s">
        <v>9848</v>
      </c>
      <c r="AM562" t="s">
        <v>9923</v>
      </c>
    </row>
    <row r="563" spans="1:39">
      <c r="A563" t="s">
        <v>7412</v>
      </c>
      <c r="B563" t="s">
        <v>6166</v>
      </c>
      <c r="C563" t="s">
        <v>6168</v>
      </c>
      <c r="D563">
        <v>2.4</v>
      </c>
      <c r="E563" t="s">
        <v>6169</v>
      </c>
      <c r="F563">
        <v>8.619999999999999</v>
      </c>
      <c r="K563" t="s">
        <v>6590</v>
      </c>
      <c r="M563" t="s">
        <v>8354</v>
      </c>
      <c r="N563">
        <v>8</v>
      </c>
      <c r="O563" t="s">
        <v>8513</v>
      </c>
      <c r="P563" t="s">
        <v>8988</v>
      </c>
      <c r="Q563">
        <v>6</v>
      </c>
      <c r="R563">
        <v>2</v>
      </c>
      <c r="S563">
        <v>4.8</v>
      </c>
      <c r="T563">
        <v>6.22</v>
      </c>
      <c r="U563">
        <v>499.61</v>
      </c>
      <c r="V563">
        <v>71.39</v>
      </c>
      <c r="W563">
        <v>6.18</v>
      </c>
      <c r="X563">
        <v>9.880000000000001</v>
      </c>
      <c r="Y563">
        <v>8.800000000000001</v>
      </c>
      <c r="Z563">
        <v>3</v>
      </c>
      <c r="AA563" t="s">
        <v>6921</v>
      </c>
      <c r="AB563">
        <v>1</v>
      </c>
      <c r="AC563">
        <v>5</v>
      </c>
      <c r="AD563">
        <v>2.102785714285714</v>
      </c>
      <c r="AF563" t="s">
        <v>6954</v>
      </c>
      <c r="AI563">
        <v>0</v>
      </c>
      <c r="AJ563">
        <v>0</v>
      </c>
      <c r="AK563" t="s">
        <v>9866</v>
      </c>
      <c r="AL563" t="s">
        <v>9866</v>
      </c>
      <c r="AM563" t="s">
        <v>9923</v>
      </c>
    </row>
    <row r="564" spans="1:39">
      <c r="A564" t="s">
        <v>7413</v>
      </c>
      <c r="B564" t="s">
        <v>6166</v>
      </c>
      <c r="C564" t="s">
        <v>6168</v>
      </c>
      <c r="D564">
        <v>2.5</v>
      </c>
      <c r="E564" t="s">
        <v>6169</v>
      </c>
      <c r="F564">
        <v>8.6</v>
      </c>
      <c r="K564" t="s">
        <v>6590</v>
      </c>
      <c r="L564" t="s">
        <v>6591</v>
      </c>
      <c r="M564" t="s">
        <v>8330</v>
      </c>
      <c r="N564">
        <v>9</v>
      </c>
      <c r="O564" t="s">
        <v>8482</v>
      </c>
      <c r="P564" t="s">
        <v>8989</v>
      </c>
      <c r="Q564">
        <v>6</v>
      </c>
      <c r="R564">
        <v>2</v>
      </c>
      <c r="S564">
        <v>3.52</v>
      </c>
      <c r="T564">
        <v>5.74</v>
      </c>
      <c r="U564">
        <v>463.6</v>
      </c>
      <c r="V564">
        <v>62.16</v>
      </c>
      <c r="W564">
        <v>5.93</v>
      </c>
      <c r="X564">
        <v>9.720000000000001</v>
      </c>
      <c r="Y564">
        <v>9.68</v>
      </c>
      <c r="Z564">
        <v>3</v>
      </c>
      <c r="AA564" t="s">
        <v>6921</v>
      </c>
      <c r="AB564">
        <v>1</v>
      </c>
      <c r="AC564">
        <v>6</v>
      </c>
      <c r="AD564">
        <v>2.16</v>
      </c>
      <c r="AF564" t="s">
        <v>6954</v>
      </c>
      <c r="AI564">
        <v>0</v>
      </c>
      <c r="AJ564">
        <v>0</v>
      </c>
      <c r="AK564" t="s">
        <v>9841</v>
      </c>
      <c r="AL564" t="s">
        <v>9841</v>
      </c>
      <c r="AM564" t="s">
        <v>9923</v>
      </c>
    </row>
    <row r="565" spans="1:39">
      <c r="A565" t="s">
        <v>7414</v>
      </c>
      <c r="B565" t="s">
        <v>6166</v>
      </c>
      <c r="C565" t="s">
        <v>6168</v>
      </c>
      <c r="D565">
        <v>2.5</v>
      </c>
      <c r="E565" t="s">
        <v>6169</v>
      </c>
      <c r="F565">
        <v>8.6</v>
      </c>
      <c r="K565" t="s">
        <v>6590</v>
      </c>
      <c r="L565" t="s">
        <v>6591</v>
      </c>
      <c r="M565" t="s">
        <v>8331</v>
      </c>
      <c r="N565">
        <v>9</v>
      </c>
      <c r="O565" t="s">
        <v>8489</v>
      </c>
      <c r="P565" t="s">
        <v>8990</v>
      </c>
      <c r="Q565">
        <v>6</v>
      </c>
      <c r="R565">
        <v>2</v>
      </c>
      <c r="S565">
        <v>5.23</v>
      </c>
      <c r="T565">
        <v>5.43</v>
      </c>
      <c r="U565">
        <v>481.59</v>
      </c>
      <c r="V565">
        <v>62.16</v>
      </c>
      <c r="W565">
        <v>5.88</v>
      </c>
      <c r="X565">
        <v>9.720000000000001</v>
      </c>
      <c r="Y565">
        <v>7.14</v>
      </c>
      <c r="Z565">
        <v>3</v>
      </c>
      <c r="AA565" t="s">
        <v>6921</v>
      </c>
      <c r="AB565">
        <v>1</v>
      </c>
      <c r="AC565">
        <v>6</v>
      </c>
      <c r="AD565">
        <v>2.6315</v>
      </c>
      <c r="AF565" t="s">
        <v>6952</v>
      </c>
      <c r="AI565">
        <v>0</v>
      </c>
      <c r="AJ565">
        <v>0</v>
      </c>
      <c r="AK565" t="s">
        <v>9846</v>
      </c>
      <c r="AL565" t="s">
        <v>9846</v>
      </c>
      <c r="AM565" t="s">
        <v>9923</v>
      </c>
    </row>
    <row r="566" spans="1:39">
      <c r="A566" t="s">
        <v>7415</v>
      </c>
      <c r="B566" t="s">
        <v>6166</v>
      </c>
      <c r="C566" t="s">
        <v>6168</v>
      </c>
      <c r="D566">
        <v>2.5</v>
      </c>
      <c r="E566" t="s">
        <v>6169</v>
      </c>
      <c r="F566">
        <v>8.6</v>
      </c>
      <c r="K566" t="s">
        <v>6590</v>
      </c>
      <c r="L566" t="s">
        <v>6591</v>
      </c>
      <c r="M566" t="s">
        <v>8327</v>
      </c>
      <c r="N566">
        <v>9</v>
      </c>
      <c r="O566" t="s">
        <v>8481</v>
      </c>
      <c r="P566" t="s">
        <v>8991</v>
      </c>
      <c r="Q566">
        <v>5</v>
      </c>
      <c r="R566">
        <v>2</v>
      </c>
      <c r="S566">
        <v>3.19</v>
      </c>
      <c r="T566">
        <v>5.43</v>
      </c>
      <c r="U566">
        <v>491.6</v>
      </c>
      <c r="V566">
        <v>62.16</v>
      </c>
      <c r="W566">
        <v>6.37</v>
      </c>
      <c r="X566">
        <v>9.25</v>
      </c>
      <c r="Y566">
        <v>9.699999999999999</v>
      </c>
      <c r="Z566">
        <v>3</v>
      </c>
      <c r="AA566" t="s">
        <v>6921</v>
      </c>
      <c r="AB566">
        <v>1</v>
      </c>
      <c r="AC566">
        <v>6</v>
      </c>
      <c r="AD566">
        <v>2.115</v>
      </c>
      <c r="AF566" t="s">
        <v>6954</v>
      </c>
      <c r="AI566">
        <v>0</v>
      </c>
      <c r="AJ566">
        <v>0</v>
      </c>
      <c r="AK566" t="s">
        <v>9840</v>
      </c>
      <c r="AL566" t="s">
        <v>9840</v>
      </c>
      <c r="AM566" t="s">
        <v>9923</v>
      </c>
    </row>
    <row r="567" spans="1:39">
      <c r="A567" t="s">
        <v>7416</v>
      </c>
      <c r="B567" t="s">
        <v>6166</v>
      </c>
      <c r="C567" t="s">
        <v>6168</v>
      </c>
      <c r="D567">
        <v>2.5</v>
      </c>
      <c r="E567" t="s">
        <v>6169</v>
      </c>
      <c r="F567">
        <v>8.6</v>
      </c>
      <c r="K567" t="s">
        <v>6590</v>
      </c>
      <c r="M567" t="s">
        <v>8364</v>
      </c>
      <c r="N567">
        <v>8</v>
      </c>
      <c r="O567" t="s">
        <v>8527</v>
      </c>
      <c r="P567" t="s">
        <v>8992</v>
      </c>
      <c r="Q567">
        <v>5</v>
      </c>
      <c r="R567">
        <v>1</v>
      </c>
      <c r="S567">
        <v>5.22</v>
      </c>
      <c r="T567">
        <v>6.48</v>
      </c>
      <c r="U567">
        <v>439.62</v>
      </c>
      <c r="V567">
        <v>41.93</v>
      </c>
      <c r="W567">
        <v>6.04</v>
      </c>
      <c r="X567">
        <v>9.98</v>
      </c>
      <c r="Y567">
        <v>8.640000000000001</v>
      </c>
      <c r="Z567">
        <v>2</v>
      </c>
      <c r="AA567" t="s">
        <v>6921</v>
      </c>
      <c r="AB567">
        <v>1</v>
      </c>
      <c r="AC567">
        <v>6</v>
      </c>
      <c r="AD567">
        <v>2.944619047619047</v>
      </c>
      <c r="AF567" t="s">
        <v>6954</v>
      </c>
      <c r="AI567">
        <v>0</v>
      </c>
      <c r="AJ567">
        <v>0</v>
      </c>
      <c r="AK567" t="s">
        <v>9879</v>
      </c>
      <c r="AL567" t="s">
        <v>9879</v>
      </c>
      <c r="AM567" t="s">
        <v>9923</v>
      </c>
    </row>
    <row r="568" spans="1:39">
      <c r="A568" t="s">
        <v>7417</v>
      </c>
      <c r="B568" t="s">
        <v>6166</v>
      </c>
      <c r="C568" t="s">
        <v>6168</v>
      </c>
      <c r="D568">
        <v>2.5</v>
      </c>
      <c r="E568" t="s">
        <v>6169</v>
      </c>
      <c r="F568">
        <v>8.6</v>
      </c>
      <c r="K568" t="s">
        <v>6590</v>
      </c>
      <c r="M568" t="s">
        <v>8354</v>
      </c>
      <c r="N568">
        <v>8</v>
      </c>
      <c r="O568" t="s">
        <v>8513</v>
      </c>
      <c r="P568" t="s">
        <v>8993</v>
      </c>
      <c r="Q568">
        <v>6</v>
      </c>
      <c r="R568">
        <v>2</v>
      </c>
      <c r="S568">
        <v>3.02</v>
      </c>
      <c r="T568">
        <v>5.16</v>
      </c>
      <c r="U568">
        <v>471.55</v>
      </c>
      <c r="V568">
        <v>71.39</v>
      </c>
      <c r="W568">
        <v>5.4</v>
      </c>
      <c r="X568">
        <v>9.880000000000001</v>
      </c>
      <c r="Y568">
        <v>9.59</v>
      </c>
      <c r="Z568">
        <v>3</v>
      </c>
      <c r="AA568" t="s">
        <v>6921</v>
      </c>
      <c r="AB568">
        <v>1</v>
      </c>
      <c r="AC568">
        <v>5</v>
      </c>
      <c r="AD568">
        <v>2.398214285714286</v>
      </c>
      <c r="AF568" t="s">
        <v>6954</v>
      </c>
      <c r="AI568">
        <v>0</v>
      </c>
      <c r="AJ568">
        <v>0</v>
      </c>
      <c r="AK568" t="s">
        <v>9866</v>
      </c>
      <c r="AL568" t="s">
        <v>9866</v>
      </c>
      <c r="AM568" t="s">
        <v>9923</v>
      </c>
    </row>
    <row r="569" spans="1:39">
      <c r="A569" t="s">
        <v>7418</v>
      </c>
      <c r="B569" t="s">
        <v>6166</v>
      </c>
      <c r="C569" t="s">
        <v>6168</v>
      </c>
      <c r="D569">
        <v>2.6</v>
      </c>
      <c r="E569" t="s">
        <v>6169</v>
      </c>
      <c r="F569">
        <v>8.59</v>
      </c>
      <c r="K569" t="s">
        <v>6590</v>
      </c>
      <c r="M569" t="s">
        <v>8341</v>
      </c>
      <c r="N569">
        <v>8</v>
      </c>
      <c r="O569" t="s">
        <v>8496</v>
      </c>
      <c r="P569" t="s">
        <v>8994</v>
      </c>
      <c r="Q569">
        <v>4</v>
      </c>
      <c r="R569">
        <v>1</v>
      </c>
      <c r="S569">
        <v>4</v>
      </c>
      <c r="T569">
        <v>5.28</v>
      </c>
      <c r="U569">
        <v>442.6</v>
      </c>
      <c r="V569">
        <v>35.94</v>
      </c>
      <c r="W569">
        <v>5.58</v>
      </c>
      <c r="X569">
        <v>9.94</v>
      </c>
      <c r="Y569">
        <v>8.66</v>
      </c>
      <c r="Z569">
        <v>3</v>
      </c>
      <c r="AA569" t="s">
        <v>6921</v>
      </c>
      <c r="AB569">
        <v>1</v>
      </c>
      <c r="AC569">
        <v>6</v>
      </c>
      <c r="AD569">
        <v>2.710333333333333</v>
      </c>
      <c r="AF569" t="s">
        <v>6954</v>
      </c>
      <c r="AI569">
        <v>0</v>
      </c>
      <c r="AJ569">
        <v>0</v>
      </c>
      <c r="AK569" t="s">
        <v>9853</v>
      </c>
      <c r="AL569" t="s">
        <v>9853</v>
      </c>
      <c r="AM569" t="s">
        <v>9923</v>
      </c>
    </row>
    <row r="570" spans="1:39">
      <c r="A570" t="s">
        <v>7418</v>
      </c>
      <c r="B570" t="s">
        <v>6166</v>
      </c>
      <c r="C570" t="s">
        <v>6168</v>
      </c>
      <c r="D570">
        <v>2.6</v>
      </c>
      <c r="E570" t="s">
        <v>6169</v>
      </c>
      <c r="F570">
        <v>8.59</v>
      </c>
      <c r="K570" t="s">
        <v>6590</v>
      </c>
      <c r="L570" t="s">
        <v>6591</v>
      </c>
      <c r="M570" t="s">
        <v>8340</v>
      </c>
      <c r="N570">
        <v>9</v>
      </c>
      <c r="O570" t="s">
        <v>8494</v>
      </c>
      <c r="P570" t="s">
        <v>8994</v>
      </c>
      <c r="Q570">
        <v>4</v>
      </c>
      <c r="R570">
        <v>1</v>
      </c>
      <c r="S570">
        <v>4</v>
      </c>
      <c r="T570">
        <v>5.28</v>
      </c>
      <c r="U570">
        <v>442.6</v>
      </c>
      <c r="V570">
        <v>35.94</v>
      </c>
      <c r="W570">
        <v>5.58</v>
      </c>
      <c r="X570">
        <v>9.94</v>
      </c>
      <c r="Y570">
        <v>8.66</v>
      </c>
      <c r="Z570">
        <v>3</v>
      </c>
      <c r="AA570" t="s">
        <v>6921</v>
      </c>
      <c r="AB570">
        <v>1</v>
      </c>
      <c r="AC570">
        <v>6</v>
      </c>
      <c r="AD570">
        <v>2.710333333333333</v>
      </c>
      <c r="AF570" t="s">
        <v>6954</v>
      </c>
      <c r="AI570">
        <v>0</v>
      </c>
      <c r="AJ570">
        <v>0</v>
      </c>
      <c r="AK570" t="s">
        <v>9851</v>
      </c>
      <c r="AL570" t="s">
        <v>9851</v>
      </c>
      <c r="AM570" t="s">
        <v>9923</v>
      </c>
    </row>
    <row r="571" spans="1:39">
      <c r="A571" t="s">
        <v>7419</v>
      </c>
      <c r="B571" t="s">
        <v>6166</v>
      </c>
      <c r="C571" t="s">
        <v>6168</v>
      </c>
      <c r="D571">
        <v>2.6</v>
      </c>
      <c r="E571" t="s">
        <v>6169</v>
      </c>
      <c r="F571">
        <v>8.59</v>
      </c>
      <c r="K571" t="s">
        <v>6590</v>
      </c>
      <c r="L571" t="s">
        <v>6591</v>
      </c>
      <c r="M571" t="s">
        <v>8330</v>
      </c>
      <c r="N571">
        <v>9</v>
      </c>
      <c r="O571" t="s">
        <v>8482</v>
      </c>
      <c r="P571" t="s">
        <v>8995</v>
      </c>
      <c r="Q571">
        <v>6</v>
      </c>
      <c r="R571">
        <v>2</v>
      </c>
      <c r="S571">
        <v>3.25</v>
      </c>
      <c r="T571">
        <v>5.39</v>
      </c>
      <c r="U571">
        <v>449.57</v>
      </c>
      <c r="V571">
        <v>62.16</v>
      </c>
      <c r="W571">
        <v>5.54</v>
      </c>
      <c r="X571">
        <v>9.720000000000001</v>
      </c>
      <c r="Y571">
        <v>9.59</v>
      </c>
      <c r="Z571">
        <v>3</v>
      </c>
      <c r="AA571" t="s">
        <v>6921</v>
      </c>
      <c r="AB571">
        <v>1</v>
      </c>
      <c r="AC571">
        <v>6</v>
      </c>
      <c r="AD571">
        <v>2.440214285714286</v>
      </c>
      <c r="AF571" t="s">
        <v>6954</v>
      </c>
      <c r="AI571">
        <v>0</v>
      </c>
      <c r="AJ571">
        <v>0</v>
      </c>
      <c r="AK571" t="s">
        <v>9841</v>
      </c>
      <c r="AL571" t="s">
        <v>9841</v>
      </c>
      <c r="AM571" t="s">
        <v>9923</v>
      </c>
    </row>
    <row r="572" spans="1:39">
      <c r="A572" t="s">
        <v>7419</v>
      </c>
      <c r="B572" t="s">
        <v>6166</v>
      </c>
      <c r="C572" t="s">
        <v>6168</v>
      </c>
      <c r="D572">
        <v>2.6</v>
      </c>
      <c r="E572" t="s">
        <v>6169</v>
      </c>
      <c r="F572">
        <v>8.59</v>
      </c>
      <c r="K572" t="s">
        <v>6590</v>
      </c>
      <c r="L572" t="s">
        <v>6591</v>
      </c>
      <c r="M572" t="s">
        <v>8331</v>
      </c>
      <c r="N572">
        <v>9</v>
      </c>
      <c r="O572" t="s">
        <v>8489</v>
      </c>
      <c r="P572" t="s">
        <v>8995</v>
      </c>
      <c r="Q572">
        <v>6</v>
      </c>
      <c r="R572">
        <v>2</v>
      </c>
      <c r="S572">
        <v>3.25</v>
      </c>
      <c r="T572">
        <v>5.39</v>
      </c>
      <c r="U572">
        <v>449.57</v>
      </c>
      <c r="V572">
        <v>62.16</v>
      </c>
      <c r="W572">
        <v>5.54</v>
      </c>
      <c r="X572">
        <v>9.720000000000001</v>
      </c>
      <c r="Y572">
        <v>9.59</v>
      </c>
      <c r="Z572">
        <v>3</v>
      </c>
      <c r="AA572" t="s">
        <v>6921</v>
      </c>
      <c r="AB572">
        <v>1</v>
      </c>
      <c r="AC572">
        <v>6</v>
      </c>
      <c r="AD572">
        <v>2.440214285714286</v>
      </c>
      <c r="AF572" t="s">
        <v>6954</v>
      </c>
      <c r="AI572">
        <v>0</v>
      </c>
      <c r="AJ572">
        <v>0</v>
      </c>
      <c r="AK572" t="s">
        <v>9846</v>
      </c>
      <c r="AL572" t="s">
        <v>9846</v>
      </c>
      <c r="AM572" t="s">
        <v>9923</v>
      </c>
    </row>
    <row r="573" spans="1:39">
      <c r="A573" t="s">
        <v>7419</v>
      </c>
      <c r="B573" t="s">
        <v>6166</v>
      </c>
      <c r="C573" t="s">
        <v>6168</v>
      </c>
      <c r="D573">
        <v>2.6</v>
      </c>
      <c r="E573" t="s">
        <v>6169</v>
      </c>
      <c r="F573">
        <v>8.59</v>
      </c>
      <c r="K573" t="s">
        <v>6590</v>
      </c>
      <c r="L573" t="s">
        <v>6591</v>
      </c>
      <c r="M573" t="s">
        <v>8324</v>
      </c>
      <c r="N573">
        <v>9</v>
      </c>
      <c r="O573" t="s">
        <v>8475</v>
      </c>
      <c r="P573" t="s">
        <v>8995</v>
      </c>
      <c r="Q573">
        <v>6</v>
      </c>
      <c r="R573">
        <v>2</v>
      </c>
      <c r="S573">
        <v>3.25</v>
      </c>
      <c r="T573">
        <v>5.39</v>
      </c>
      <c r="U573">
        <v>449.57</v>
      </c>
      <c r="V573">
        <v>62.16</v>
      </c>
      <c r="W573">
        <v>5.54</v>
      </c>
      <c r="X573">
        <v>9.720000000000001</v>
      </c>
      <c r="Y573">
        <v>9.59</v>
      </c>
      <c r="Z573">
        <v>3</v>
      </c>
      <c r="AA573" t="s">
        <v>6921</v>
      </c>
      <c r="AB573">
        <v>1</v>
      </c>
      <c r="AC573">
        <v>6</v>
      </c>
      <c r="AD573">
        <v>2.440214285714286</v>
      </c>
      <c r="AF573" t="s">
        <v>6954</v>
      </c>
      <c r="AI573">
        <v>0</v>
      </c>
      <c r="AJ573">
        <v>0</v>
      </c>
      <c r="AK573" t="s">
        <v>9836</v>
      </c>
      <c r="AL573" t="s">
        <v>9836</v>
      </c>
      <c r="AM573" t="s">
        <v>9923</v>
      </c>
    </row>
    <row r="574" spans="1:39">
      <c r="A574" t="s">
        <v>7420</v>
      </c>
      <c r="B574" t="s">
        <v>6166</v>
      </c>
      <c r="C574" t="s">
        <v>6168</v>
      </c>
      <c r="D574">
        <v>2.6</v>
      </c>
      <c r="E574" t="s">
        <v>6169</v>
      </c>
      <c r="F574">
        <v>8.59</v>
      </c>
      <c r="K574" t="s">
        <v>6590</v>
      </c>
      <c r="M574" t="s">
        <v>8364</v>
      </c>
      <c r="N574">
        <v>8</v>
      </c>
      <c r="O574" t="s">
        <v>8527</v>
      </c>
      <c r="P574" t="s">
        <v>8996</v>
      </c>
      <c r="Q574">
        <v>5</v>
      </c>
      <c r="R574">
        <v>1</v>
      </c>
      <c r="S574">
        <v>5.75</v>
      </c>
      <c r="T574">
        <v>7.01</v>
      </c>
      <c r="U574">
        <v>453.65</v>
      </c>
      <c r="V574">
        <v>41.93</v>
      </c>
      <c r="W574">
        <v>6.43</v>
      </c>
      <c r="X574">
        <v>9.970000000000001</v>
      </c>
      <c r="Y574">
        <v>8.640000000000001</v>
      </c>
      <c r="Z574">
        <v>2</v>
      </c>
      <c r="AA574" t="s">
        <v>6921</v>
      </c>
      <c r="AB574">
        <v>1</v>
      </c>
      <c r="AC574">
        <v>6</v>
      </c>
      <c r="AD574">
        <v>2.844404761904762</v>
      </c>
      <c r="AF574" t="s">
        <v>6954</v>
      </c>
      <c r="AI574">
        <v>0</v>
      </c>
      <c r="AJ574">
        <v>0</v>
      </c>
      <c r="AK574" t="s">
        <v>9879</v>
      </c>
      <c r="AL574" t="s">
        <v>9879</v>
      </c>
      <c r="AM574" t="s">
        <v>9923</v>
      </c>
    </row>
    <row r="575" spans="1:39">
      <c r="A575" t="s">
        <v>7421</v>
      </c>
      <c r="B575" t="s">
        <v>6166</v>
      </c>
      <c r="C575" t="s">
        <v>6168</v>
      </c>
      <c r="D575">
        <v>2.6</v>
      </c>
      <c r="E575" t="s">
        <v>6169</v>
      </c>
      <c r="F575">
        <v>8.59</v>
      </c>
      <c r="K575" t="s">
        <v>6590</v>
      </c>
      <c r="M575" t="s">
        <v>8341</v>
      </c>
      <c r="N575">
        <v>8</v>
      </c>
      <c r="O575" t="s">
        <v>8496</v>
      </c>
      <c r="P575" t="s">
        <v>8997</v>
      </c>
      <c r="Q575">
        <v>4</v>
      </c>
      <c r="R575">
        <v>1</v>
      </c>
      <c r="S575">
        <v>4.11</v>
      </c>
      <c r="T575">
        <v>6.27</v>
      </c>
      <c r="U575">
        <v>470.66</v>
      </c>
      <c r="V575">
        <v>35.94</v>
      </c>
      <c r="W575">
        <v>6.32</v>
      </c>
      <c r="X575">
        <v>9.869999999999999</v>
      </c>
      <c r="Y575">
        <v>9.6</v>
      </c>
      <c r="Z575">
        <v>3</v>
      </c>
      <c r="AA575" t="s">
        <v>6921</v>
      </c>
      <c r="AB575">
        <v>1</v>
      </c>
      <c r="AC575">
        <v>7</v>
      </c>
      <c r="AD575">
        <v>2.039904761904762</v>
      </c>
      <c r="AF575" t="s">
        <v>6954</v>
      </c>
      <c r="AI575">
        <v>0</v>
      </c>
      <c r="AJ575">
        <v>0</v>
      </c>
      <c r="AK575" t="s">
        <v>9853</v>
      </c>
      <c r="AL575" t="s">
        <v>9853</v>
      </c>
      <c r="AM575" t="s">
        <v>9923</v>
      </c>
    </row>
    <row r="576" spans="1:39">
      <c r="A576" t="s">
        <v>7421</v>
      </c>
      <c r="B576" t="s">
        <v>6166</v>
      </c>
      <c r="C576" t="s">
        <v>6168</v>
      </c>
      <c r="D576">
        <v>2.6</v>
      </c>
      <c r="E576" t="s">
        <v>6169</v>
      </c>
      <c r="F576">
        <v>8.59</v>
      </c>
      <c r="K576" t="s">
        <v>6590</v>
      </c>
      <c r="L576" t="s">
        <v>6591</v>
      </c>
      <c r="M576" t="s">
        <v>8340</v>
      </c>
      <c r="N576">
        <v>9</v>
      </c>
      <c r="O576" t="s">
        <v>8494</v>
      </c>
      <c r="P576" t="s">
        <v>8997</v>
      </c>
      <c r="Q576">
        <v>4</v>
      </c>
      <c r="R576">
        <v>1</v>
      </c>
      <c r="S576">
        <v>4.11</v>
      </c>
      <c r="T576">
        <v>6.27</v>
      </c>
      <c r="U576">
        <v>470.66</v>
      </c>
      <c r="V576">
        <v>35.94</v>
      </c>
      <c r="W576">
        <v>6.32</v>
      </c>
      <c r="X576">
        <v>9.869999999999999</v>
      </c>
      <c r="Y576">
        <v>9.6</v>
      </c>
      <c r="Z576">
        <v>3</v>
      </c>
      <c r="AA576" t="s">
        <v>6921</v>
      </c>
      <c r="AB576">
        <v>1</v>
      </c>
      <c r="AC576">
        <v>7</v>
      </c>
      <c r="AD576">
        <v>2.039904761904762</v>
      </c>
      <c r="AF576" t="s">
        <v>6954</v>
      </c>
      <c r="AI576">
        <v>0</v>
      </c>
      <c r="AJ576">
        <v>0</v>
      </c>
      <c r="AK576" t="s">
        <v>9851</v>
      </c>
      <c r="AL576" t="s">
        <v>9851</v>
      </c>
      <c r="AM576" t="s">
        <v>9923</v>
      </c>
    </row>
    <row r="577" spans="1:39">
      <c r="A577" t="s">
        <v>7422</v>
      </c>
      <c r="B577" t="s">
        <v>6166</v>
      </c>
      <c r="C577" t="s">
        <v>6168</v>
      </c>
      <c r="D577">
        <v>2.63</v>
      </c>
      <c r="E577" t="s">
        <v>6169</v>
      </c>
      <c r="F577">
        <v>8.58</v>
      </c>
      <c r="K577" t="s">
        <v>6590</v>
      </c>
      <c r="M577" t="s">
        <v>8354</v>
      </c>
      <c r="N577">
        <v>8</v>
      </c>
      <c r="O577" t="s">
        <v>8513</v>
      </c>
      <c r="P577" t="s">
        <v>8998</v>
      </c>
      <c r="Q577">
        <v>7</v>
      </c>
      <c r="R577">
        <v>2</v>
      </c>
      <c r="S577">
        <v>4.11</v>
      </c>
      <c r="T577">
        <v>4.11</v>
      </c>
      <c r="U577">
        <v>513.55</v>
      </c>
      <c r="V577">
        <v>105.53</v>
      </c>
      <c r="W577">
        <v>4.84</v>
      </c>
      <c r="X577">
        <v>9.880000000000001</v>
      </c>
      <c r="Y577">
        <v>0</v>
      </c>
      <c r="Z577">
        <v>3</v>
      </c>
      <c r="AA577" t="s">
        <v>6921</v>
      </c>
      <c r="AB577">
        <v>1</v>
      </c>
      <c r="AC577">
        <v>6</v>
      </c>
      <c r="AD577">
        <v>2.427333333333333</v>
      </c>
      <c r="AF577" t="s">
        <v>6952</v>
      </c>
      <c r="AI577">
        <v>0</v>
      </c>
      <c r="AJ577">
        <v>0</v>
      </c>
      <c r="AK577" t="s">
        <v>9866</v>
      </c>
      <c r="AL577" t="s">
        <v>9866</v>
      </c>
      <c r="AM577" t="s">
        <v>9923</v>
      </c>
    </row>
    <row r="578" spans="1:39">
      <c r="A578" t="s">
        <v>7423</v>
      </c>
      <c r="B578" t="s">
        <v>6166</v>
      </c>
      <c r="C578" t="s">
        <v>6168</v>
      </c>
      <c r="D578">
        <v>2.65</v>
      </c>
      <c r="E578" t="s">
        <v>6169</v>
      </c>
      <c r="F578">
        <v>8.58</v>
      </c>
      <c r="K578" t="s">
        <v>6590</v>
      </c>
      <c r="L578" t="s">
        <v>6591</v>
      </c>
      <c r="M578" t="s">
        <v>8327</v>
      </c>
      <c r="N578">
        <v>9</v>
      </c>
      <c r="O578" t="s">
        <v>8478</v>
      </c>
      <c r="P578" t="s">
        <v>8999</v>
      </c>
      <c r="Q578">
        <v>7</v>
      </c>
      <c r="R578">
        <v>2</v>
      </c>
      <c r="S578">
        <v>3.98</v>
      </c>
      <c r="T578">
        <v>4</v>
      </c>
      <c r="U578">
        <v>524.6</v>
      </c>
      <c r="V578">
        <v>94.22</v>
      </c>
      <c r="W578">
        <v>5.77</v>
      </c>
      <c r="X578">
        <v>8.93</v>
      </c>
      <c r="Y578">
        <v>1.99</v>
      </c>
      <c r="Z578">
        <v>5</v>
      </c>
      <c r="AA578" t="s">
        <v>6921</v>
      </c>
      <c r="AB578">
        <v>2</v>
      </c>
      <c r="AC578">
        <v>5</v>
      </c>
      <c r="AD578">
        <v>2.869333333333333</v>
      </c>
      <c r="AF578" t="s">
        <v>6952</v>
      </c>
      <c r="AI578">
        <v>0</v>
      </c>
      <c r="AJ578">
        <v>0</v>
      </c>
      <c r="AK578" t="s">
        <v>9838</v>
      </c>
      <c r="AL578" t="s">
        <v>9838</v>
      </c>
      <c r="AM578" t="s">
        <v>9923</v>
      </c>
    </row>
    <row r="579" spans="1:39">
      <c r="A579" t="s">
        <v>7424</v>
      </c>
      <c r="B579" t="s">
        <v>6166</v>
      </c>
      <c r="C579" t="s">
        <v>6168</v>
      </c>
      <c r="D579">
        <v>2.7</v>
      </c>
      <c r="E579" t="s">
        <v>6169</v>
      </c>
      <c r="F579">
        <v>8.57</v>
      </c>
      <c r="K579" t="s">
        <v>6590</v>
      </c>
      <c r="M579" t="s">
        <v>8364</v>
      </c>
      <c r="N579">
        <v>8</v>
      </c>
      <c r="O579" t="s">
        <v>8527</v>
      </c>
      <c r="P579" t="s">
        <v>9000</v>
      </c>
      <c r="Q579">
        <v>6</v>
      </c>
      <c r="R579">
        <v>2</v>
      </c>
      <c r="S579">
        <v>4.99</v>
      </c>
      <c r="T579">
        <v>6.25</v>
      </c>
      <c r="U579">
        <v>477.63</v>
      </c>
      <c r="V579">
        <v>62.16</v>
      </c>
      <c r="W579">
        <v>5.8</v>
      </c>
      <c r="X579">
        <v>9.949999999999999</v>
      </c>
      <c r="Y579">
        <v>8.640000000000001</v>
      </c>
      <c r="Z579">
        <v>3</v>
      </c>
      <c r="AA579" t="s">
        <v>6921</v>
      </c>
      <c r="AB579">
        <v>1</v>
      </c>
      <c r="AC579">
        <v>7</v>
      </c>
      <c r="AD579">
        <v>2.339785714285714</v>
      </c>
      <c r="AF579" t="s">
        <v>6954</v>
      </c>
      <c r="AI579">
        <v>0</v>
      </c>
      <c r="AJ579">
        <v>0</v>
      </c>
      <c r="AK579" t="s">
        <v>9879</v>
      </c>
      <c r="AL579" t="s">
        <v>9879</v>
      </c>
      <c r="AM579" t="s">
        <v>9923</v>
      </c>
    </row>
    <row r="580" spans="1:39">
      <c r="A580" t="s">
        <v>7279</v>
      </c>
      <c r="B580" t="s">
        <v>6166</v>
      </c>
      <c r="C580" t="s">
        <v>6168</v>
      </c>
      <c r="D580">
        <v>2.7</v>
      </c>
      <c r="E580" t="s">
        <v>6169</v>
      </c>
      <c r="F580">
        <v>8.57</v>
      </c>
      <c r="K580" t="s">
        <v>6590</v>
      </c>
      <c r="L580" t="s">
        <v>6591</v>
      </c>
      <c r="M580" t="s">
        <v>8371</v>
      </c>
      <c r="N580">
        <v>9</v>
      </c>
      <c r="O580" t="s">
        <v>8534</v>
      </c>
      <c r="P580" t="s">
        <v>8856</v>
      </c>
      <c r="Q580">
        <v>6</v>
      </c>
      <c r="R580">
        <v>2</v>
      </c>
      <c r="S580">
        <v>2.9</v>
      </c>
      <c r="T580">
        <v>6.01</v>
      </c>
      <c r="U580">
        <v>498.41</v>
      </c>
      <c r="V580">
        <v>106.2</v>
      </c>
      <c r="W580">
        <v>6.26</v>
      </c>
      <c r="X580">
        <v>4.53</v>
      </c>
      <c r="Y580">
        <v>0</v>
      </c>
      <c r="Z580">
        <v>4</v>
      </c>
      <c r="AA580" t="s">
        <v>6921</v>
      </c>
      <c r="AB580">
        <v>1</v>
      </c>
      <c r="AC580">
        <v>6</v>
      </c>
      <c r="AD580">
        <v>2.521357142857143</v>
      </c>
      <c r="AF580" t="s">
        <v>6953</v>
      </c>
      <c r="AI580">
        <v>0</v>
      </c>
      <c r="AJ580">
        <v>0</v>
      </c>
      <c r="AK580" t="s">
        <v>9835</v>
      </c>
      <c r="AL580" t="s">
        <v>9835</v>
      </c>
      <c r="AM580" t="s">
        <v>9923</v>
      </c>
    </row>
    <row r="581" spans="1:39">
      <c r="A581" t="s">
        <v>7425</v>
      </c>
      <c r="B581" t="s">
        <v>6166</v>
      </c>
      <c r="C581" t="s">
        <v>6168</v>
      </c>
      <c r="D581">
        <v>2.74</v>
      </c>
      <c r="E581" t="s">
        <v>6169</v>
      </c>
      <c r="F581">
        <v>8.56</v>
      </c>
      <c r="K581" t="s">
        <v>6590</v>
      </c>
      <c r="L581" t="s">
        <v>6591</v>
      </c>
      <c r="M581" t="s">
        <v>8327</v>
      </c>
      <c r="N581">
        <v>9</v>
      </c>
      <c r="O581" t="s">
        <v>8478</v>
      </c>
      <c r="P581" t="s">
        <v>9001</v>
      </c>
      <c r="Q581">
        <v>6</v>
      </c>
      <c r="R581">
        <v>2</v>
      </c>
      <c r="S581">
        <v>4.49</v>
      </c>
      <c r="T581">
        <v>4.51</v>
      </c>
      <c r="U581">
        <v>548.66</v>
      </c>
      <c r="V581">
        <v>81.08</v>
      </c>
      <c r="W581">
        <v>6.48</v>
      </c>
      <c r="X581">
        <v>8.93</v>
      </c>
      <c r="Y581">
        <v>2.02</v>
      </c>
      <c r="Z581">
        <v>5</v>
      </c>
      <c r="AA581" t="s">
        <v>6921</v>
      </c>
      <c r="AB581">
        <v>2</v>
      </c>
      <c r="AC581">
        <v>5</v>
      </c>
      <c r="AD581">
        <v>2.745</v>
      </c>
      <c r="AF581" t="s">
        <v>6952</v>
      </c>
      <c r="AI581">
        <v>0</v>
      </c>
      <c r="AJ581">
        <v>0</v>
      </c>
      <c r="AK581" t="s">
        <v>9838</v>
      </c>
      <c r="AL581" t="s">
        <v>9838</v>
      </c>
      <c r="AM581" t="s">
        <v>9923</v>
      </c>
    </row>
    <row r="582" spans="1:39">
      <c r="A582" t="s">
        <v>7351</v>
      </c>
      <c r="B582" t="s">
        <v>6166</v>
      </c>
      <c r="C582" t="s">
        <v>6168</v>
      </c>
      <c r="D582">
        <v>2.8</v>
      </c>
      <c r="E582" t="s">
        <v>6169</v>
      </c>
      <c r="F582">
        <v>8.550000000000001</v>
      </c>
      <c r="K582" t="s">
        <v>6590</v>
      </c>
      <c r="L582" t="s">
        <v>6591</v>
      </c>
      <c r="M582" t="s">
        <v>8342</v>
      </c>
      <c r="N582">
        <v>9</v>
      </c>
      <c r="O582" t="s">
        <v>8498</v>
      </c>
      <c r="P582" t="s">
        <v>8927</v>
      </c>
      <c r="Q582">
        <v>4</v>
      </c>
      <c r="R582">
        <v>2</v>
      </c>
      <c r="S582">
        <v>-1.12</v>
      </c>
      <c r="T582">
        <v>1.82</v>
      </c>
      <c r="U582">
        <v>431.48</v>
      </c>
      <c r="V582">
        <v>70</v>
      </c>
      <c r="W582">
        <v>4.39</v>
      </c>
      <c r="X582">
        <v>4.06</v>
      </c>
      <c r="Y582">
        <v>6.74</v>
      </c>
      <c r="Z582">
        <v>2</v>
      </c>
      <c r="AA582" t="s">
        <v>6921</v>
      </c>
      <c r="AB582">
        <v>0</v>
      </c>
      <c r="AC582">
        <v>7</v>
      </c>
      <c r="AD582">
        <v>4.989428571428571</v>
      </c>
      <c r="AF582" t="s">
        <v>6953</v>
      </c>
      <c r="AI582">
        <v>0</v>
      </c>
      <c r="AJ582">
        <v>0</v>
      </c>
      <c r="AK582" t="s">
        <v>9839</v>
      </c>
      <c r="AL582" t="s">
        <v>9839</v>
      </c>
      <c r="AM582" t="s">
        <v>9923</v>
      </c>
    </row>
    <row r="583" spans="1:39">
      <c r="A583" t="s">
        <v>7426</v>
      </c>
      <c r="B583" t="s">
        <v>6166</v>
      </c>
      <c r="C583" t="s">
        <v>6168</v>
      </c>
      <c r="D583">
        <v>2.84</v>
      </c>
      <c r="E583" t="s">
        <v>6169</v>
      </c>
      <c r="F583">
        <v>8.550000000000001</v>
      </c>
      <c r="K583" t="s">
        <v>6590</v>
      </c>
      <c r="L583" t="s">
        <v>6591</v>
      </c>
      <c r="M583" t="s">
        <v>8347</v>
      </c>
      <c r="N583">
        <v>9</v>
      </c>
      <c r="O583" t="s">
        <v>8505</v>
      </c>
      <c r="P583" t="s">
        <v>9002</v>
      </c>
      <c r="Q583">
        <v>6</v>
      </c>
      <c r="R583">
        <v>2</v>
      </c>
      <c r="S583">
        <v>4.93</v>
      </c>
      <c r="T583">
        <v>6.17</v>
      </c>
      <c r="U583">
        <v>472.61</v>
      </c>
      <c r="V583">
        <v>57.86</v>
      </c>
      <c r="W583">
        <v>6.33</v>
      </c>
      <c r="X583">
        <v>9.720000000000001</v>
      </c>
      <c r="Y583">
        <v>8.619999999999999</v>
      </c>
      <c r="Z583">
        <v>5</v>
      </c>
      <c r="AA583" t="s">
        <v>6921</v>
      </c>
      <c r="AB583">
        <v>1</v>
      </c>
      <c r="AC583">
        <v>6</v>
      </c>
      <c r="AD583">
        <v>2.385642857142857</v>
      </c>
      <c r="AF583" t="s">
        <v>6954</v>
      </c>
      <c r="AI583">
        <v>0</v>
      </c>
      <c r="AJ583">
        <v>0</v>
      </c>
      <c r="AK583" t="s">
        <v>9859</v>
      </c>
      <c r="AL583" t="s">
        <v>9859</v>
      </c>
      <c r="AM583" t="s">
        <v>9923</v>
      </c>
    </row>
    <row r="584" spans="1:39">
      <c r="A584" t="s">
        <v>7427</v>
      </c>
      <c r="B584" t="s">
        <v>6166</v>
      </c>
      <c r="C584" t="s">
        <v>6168</v>
      </c>
      <c r="D584">
        <v>2.85</v>
      </c>
      <c r="E584" t="s">
        <v>6169</v>
      </c>
      <c r="F584">
        <v>8.539999999999999</v>
      </c>
      <c r="K584" t="s">
        <v>6590</v>
      </c>
      <c r="L584" t="s">
        <v>6591</v>
      </c>
      <c r="M584" t="s">
        <v>6616</v>
      </c>
      <c r="N584">
        <v>9</v>
      </c>
      <c r="O584" t="s">
        <v>8493</v>
      </c>
      <c r="Y584">
        <v>0</v>
      </c>
      <c r="AI584">
        <v>0</v>
      </c>
      <c r="AJ584">
        <v>0</v>
      </c>
      <c r="AK584" t="s">
        <v>9850</v>
      </c>
      <c r="AL584" t="s">
        <v>9850</v>
      </c>
      <c r="AM584" t="s">
        <v>9923</v>
      </c>
    </row>
    <row r="585" spans="1:39">
      <c r="A585" t="s">
        <v>7428</v>
      </c>
      <c r="B585" t="s">
        <v>6166</v>
      </c>
      <c r="C585" t="s">
        <v>6168</v>
      </c>
      <c r="D585">
        <v>2.897</v>
      </c>
      <c r="E585" t="s">
        <v>6169</v>
      </c>
      <c r="F585">
        <v>8.539999999999999</v>
      </c>
      <c r="K585" t="s">
        <v>6590</v>
      </c>
      <c r="L585" t="s">
        <v>6591</v>
      </c>
      <c r="M585" t="s">
        <v>8340</v>
      </c>
      <c r="N585">
        <v>9</v>
      </c>
      <c r="O585" t="s">
        <v>8494</v>
      </c>
      <c r="P585" t="s">
        <v>9003</v>
      </c>
      <c r="Q585">
        <v>4</v>
      </c>
      <c r="R585">
        <v>1</v>
      </c>
      <c r="S585">
        <v>4.55</v>
      </c>
      <c r="T585">
        <v>5.83</v>
      </c>
      <c r="U585">
        <v>456.63</v>
      </c>
      <c r="V585">
        <v>35.94</v>
      </c>
      <c r="W585">
        <v>5.89</v>
      </c>
      <c r="X585">
        <v>9.869999999999999</v>
      </c>
      <c r="Y585">
        <v>8.66</v>
      </c>
      <c r="Z585">
        <v>3</v>
      </c>
      <c r="AA585" t="s">
        <v>6921</v>
      </c>
      <c r="AB585">
        <v>1</v>
      </c>
      <c r="AC585">
        <v>6</v>
      </c>
      <c r="AD585">
        <v>2.610119047619047</v>
      </c>
      <c r="AF585" t="s">
        <v>6954</v>
      </c>
      <c r="AI585">
        <v>0</v>
      </c>
      <c r="AJ585">
        <v>0</v>
      </c>
      <c r="AK585" t="s">
        <v>9851</v>
      </c>
      <c r="AL585" t="s">
        <v>9851</v>
      </c>
      <c r="AM585" t="s">
        <v>9923</v>
      </c>
    </row>
    <row r="586" spans="1:39">
      <c r="A586" t="s">
        <v>7429</v>
      </c>
      <c r="B586" t="s">
        <v>6166</v>
      </c>
      <c r="C586" t="s">
        <v>6168</v>
      </c>
      <c r="D586">
        <v>2.897</v>
      </c>
      <c r="E586" t="s">
        <v>6169</v>
      </c>
      <c r="F586">
        <v>8.539999999999999</v>
      </c>
      <c r="K586" t="s">
        <v>6590</v>
      </c>
      <c r="L586" t="s">
        <v>6591</v>
      </c>
      <c r="M586" t="s">
        <v>8340</v>
      </c>
      <c r="N586">
        <v>9</v>
      </c>
      <c r="O586" t="s">
        <v>8494</v>
      </c>
      <c r="P586" t="s">
        <v>9004</v>
      </c>
      <c r="Q586">
        <v>4</v>
      </c>
      <c r="R586">
        <v>1</v>
      </c>
      <c r="S586">
        <v>3.26</v>
      </c>
      <c r="T586">
        <v>5.42</v>
      </c>
      <c r="U586">
        <v>463.02</v>
      </c>
      <c r="V586">
        <v>35.94</v>
      </c>
      <c r="W586">
        <v>5.85</v>
      </c>
      <c r="X586">
        <v>9.83</v>
      </c>
      <c r="Y586">
        <v>9.6</v>
      </c>
      <c r="Z586">
        <v>3</v>
      </c>
      <c r="AA586" t="s">
        <v>6921</v>
      </c>
      <c r="AB586">
        <v>1</v>
      </c>
      <c r="AC586">
        <v>6</v>
      </c>
      <c r="AD586">
        <v>2.464476190476191</v>
      </c>
      <c r="AF586" t="s">
        <v>6954</v>
      </c>
      <c r="AI586">
        <v>0</v>
      </c>
      <c r="AJ586">
        <v>0</v>
      </c>
      <c r="AK586" t="s">
        <v>9851</v>
      </c>
      <c r="AL586" t="s">
        <v>9851</v>
      </c>
      <c r="AM586" t="s">
        <v>9923</v>
      </c>
    </row>
    <row r="587" spans="1:39">
      <c r="A587" t="s">
        <v>7428</v>
      </c>
      <c r="B587" t="s">
        <v>6166</v>
      </c>
      <c r="C587" t="s">
        <v>6168</v>
      </c>
      <c r="D587">
        <v>2.9</v>
      </c>
      <c r="E587" t="s">
        <v>6169</v>
      </c>
      <c r="F587">
        <v>8.539999999999999</v>
      </c>
      <c r="K587" t="s">
        <v>6590</v>
      </c>
      <c r="M587" t="s">
        <v>8341</v>
      </c>
      <c r="N587">
        <v>8</v>
      </c>
      <c r="O587" t="s">
        <v>8496</v>
      </c>
      <c r="P587" t="s">
        <v>9003</v>
      </c>
      <c r="Q587">
        <v>4</v>
      </c>
      <c r="R587">
        <v>1</v>
      </c>
      <c r="S587">
        <v>4.55</v>
      </c>
      <c r="T587">
        <v>5.83</v>
      </c>
      <c r="U587">
        <v>456.63</v>
      </c>
      <c r="V587">
        <v>35.94</v>
      </c>
      <c r="W587">
        <v>5.89</v>
      </c>
      <c r="X587">
        <v>9.869999999999999</v>
      </c>
      <c r="Y587">
        <v>8.66</v>
      </c>
      <c r="Z587">
        <v>3</v>
      </c>
      <c r="AA587" t="s">
        <v>6921</v>
      </c>
      <c r="AB587">
        <v>1</v>
      </c>
      <c r="AC587">
        <v>6</v>
      </c>
      <c r="AD587">
        <v>2.610119047619047</v>
      </c>
      <c r="AF587" t="s">
        <v>6954</v>
      </c>
      <c r="AI587">
        <v>0</v>
      </c>
      <c r="AJ587">
        <v>0</v>
      </c>
      <c r="AK587" t="s">
        <v>9853</v>
      </c>
      <c r="AL587" t="s">
        <v>9853</v>
      </c>
      <c r="AM587" t="s">
        <v>9923</v>
      </c>
    </row>
    <row r="588" spans="1:39">
      <c r="A588" t="s">
        <v>7429</v>
      </c>
      <c r="B588" t="s">
        <v>6166</v>
      </c>
      <c r="C588" t="s">
        <v>6168</v>
      </c>
      <c r="D588">
        <v>2.9</v>
      </c>
      <c r="E588" t="s">
        <v>6169</v>
      </c>
      <c r="F588">
        <v>8.539999999999999</v>
      </c>
      <c r="K588" t="s">
        <v>6590</v>
      </c>
      <c r="M588" t="s">
        <v>8341</v>
      </c>
      <c r="N588">
        <v>8</v>
      </c>
      <c r="O588" t="s">
        <v>8496</v>
      </c>
      <c r="P588" t="s">
        <v>9004</v>
      </c>
      <c r="Q588">
        <v>4</v>
      </c>
      <c r="R588">
        <v>1</v>
      </c>
      <c r="S588">
        <v>3.26</v>
      </c>
      <c r="T588">
        <v>5.42</v>
      </c>
      <c r="U588">
        <v>463.02</v>
      </c>
      <c r="V588">
        <v>35.94</v>
      </c>
      <c r="W588">
        <v>5.85</v>
      </c>
      <c r="X588">
        <v>9.83</v>
      </c>
      <c r="Y588">
        <v>9.6</v>
      </c>
      <c r="Z588">
        <v>3</v>
      </c>
      <c r="AA588" t="s">
        <v>6921</v>
      </c>
      <c r="AB588">
        <v>1</v>
      </c>
      <c r="AC588">
        <v>6</v>
      </c>
      <c r="AD588">
        <v>2.464476190476191</v>
      </c>
      <c r="AF588" t="s">
        <v>6954</v>
      </c>
      <c r="AI588">
        <v>0</v>
      </c>
      <c r="AJ588">
        <v>0</v>
      </c>
      <c r="AK588" t="s">
        <v>9853</v>
      </c>
      <c r="AL588" t="s">
        <v>9853</v>
      </c>
      <c r="AM588" t="s">
        <v>9923</v>
      </c>
    </row>
    <row r="589" spans="1:39">
      <c r="A589" t="s">
        <v>7430</v>
      </c>
      <c r="B589" t="s">
        <v>6166</v>
      </c>
      <c r="C589" t="s">
        <v>6168</v>
      </c>
      <c r="D589">
        <v>2.999</v>
      </c>
      <c r="E589" t="s">
        <v>6169</v>
      </c>
      <c r="F589">
        <v>8.52</v>
      </c>
      <c r="K589" t="s">
        <v>6590</v>
      </c>
      <c r="L589" t="s">
        <v>6591</v>
      </c>
      <c r="M589" t="s">
        <v>8340</v>
      </c>
      <c r="N589">
        <v>9</v>
      </c>
      <c r="O589" t="s">
        <v>8494</v>
      </c>
      <c r="P589" t="s">
        <v>9005</v>
      </c>
      <c r="Q589">
        <v>4</v>
      </c>
      <c r="R589">
        <v>1</v>
      </c>
      <c r="S589">
        <v>2.72</v>
      </c>
      <c r="T589">
        <v>4.87</v>
      </c>
      <c r="U589">
        <v>446.57</v>
      </c>
      <c r="V589">
        <v>35.94</v>
      </c>
      <c r="W589">
        <v>5.33</v>
      </c>
      <c r="X589">
        <v>9.83</v>
      </c>
      <c r="Y589">
        <v>9.6</v>
      </c>
      <c r="Z589">
        <v>3</v>
      </c>
      <c r="AA589" t="s">
        <v>6921</v>
      </c>
      <c r="AB589">
        <v>1</v>
      </c>
      <c r="AC589">
        <v>6</v>
      </c>
      <c r="AD589">
        <v>2.91697619047619</v>
      </c>
      <c r="AF589" t="s">
        <v>6954</v>
      </c>
      <c r="AI589">
        <v>0</v>
      </c>
      <c r="AJ589">
        <v>0</v>
      </c>
      <c r="AK589" t="s">
        <v>9851</v>
      </c>
      <c r="AL589" t="s">
        <v>9851</v>
      </c>
      <c r="AM589" t="s">
        <v>9923</v>
      </c>
    </row>
    <row r="590" spans="1:39">
      <c r="A590" t="s">
        <v>6342</v>
      </c>
      <c r="B590" t="s">
        <v>6166</v>
      </c>
      <c r="C590" t="s">
        <v>6168</v>
      </c>
      <c r="D590">
        <v>3</v>
      </c>
      <c r="E590" t="s">
        <v>6169</v>
      </c>
      <c r="F590">
        <v>8.52</v>
      </c>
      <c r="K590" t="s">
        <v>6590</v>
      </c>
      <c r="L590" t="s">
        <v>6591</v>
      </c>
      <c r="M590" t="s">
        <v>8372</v>
      </c>
      <c r="N590">
        <v>9</v>
      </c>
      <c r="O590" t="s">
        <v>8535</v>
      </c>
      <c r="P590" t="s">
        <v>6702</v>
      </c>
      <c r="Q590">
        <v>2</v>
      </c>
      <c r="R590">
        <v>2</v>
      </c>
      <c r="S590">
        <v>5.33</v>
      </c>
      <c r="T590">
        <v>5.33</v>
      </c>
      <c r="U590">
        <v>268.36</v>
      </c>
      <c r="V590">
        <v>40.46</v>
      </c>
      <c r="W590">
        <v>4.83</v>
      </c>
      <c r="X590">
        <v>10.19</v>
      </c>
      <c r="Y590">
        <v>0</v>
      </c>
      <c r="Z590">
        <v>2</v>
      </c>
      <c r="AA590" t="s">
        <v>6921</v>
      </c>
      <c r="AB590">
        <v>0</v>
      </c>
      <c r="AC590">
        <v>4</v>
      </c>
      <c r="AD590">
        <v>3.5</v>
      </c>
      <c r="AE590" t="s">
        <v>6925</v>
      </c>
      <c r="AF590" t="s">
        <v>6952</v>
      </c>
      <c r="AG590" t="s">
        <v>6956</v>
      </c>
      <c r="AH590" t="s">
        <v>6962</v>
      </c>
      <c r="AI590">
        <v>4</v>
      </c>
      <c r="AJ590">
        <v>1</v>
      </c>
      <c r="AK590" t="s">
        <v>9885</v>
      </c>
      <c r="AL590" t="s">
        <v>9885</v>
      </c>
      <c r="AM590" t="s">
        <v>9923</v>
      </c>
    </row>
    <row r="591" spans="1:39">
      <c r="A591" t="s">
        <v>6325</v>
      </c>
      <c r="B591" t="s">
        <v>6166</v>
      </c>
      <c r="C591" t="s">
        <v>6168</v>
      </c>
      <c r="D591">
        <v>3</v>
      </c>
      <c r="E591" t="s">
        <v>6169</v>
      </c>
      <c r="F591">
        <v>8.52</v>
      </c>
      <c r="K591" t="s">
        <v>6590</v>
      </c>
      <c r="L591" t="s">
        <v>6591</v>
      </c>
      <c r="M591" t="s">
        <v>8367</v>
      </c>
      <c r="N591">
        <v>9</v>
      </c>
      <c r="O591" t="s">
        <v>8530</v>
      </c>
      <c r="P591" t="s">
        <v>6686</v>
      </c>
      <c r="Q591">
        <v>2</v>
      </c>
      <c r="R591">
        <v>2</v>
      </c>
      <c r="S591">
        <v>4.14</v>
      </c>
      <c r="T591">
        <v>4.15</v>
      </c>
      <c r="U591">
        <v>272.39</v>
      </c>
      <c r="V591">
        <v>40.46</v>
      </c>
      <c r="W591">
        <v>3.61</v>
      </c>
      <c r="X591">
        <v>10.27</v>
      </c>
      <c r="Y591">
        <v>0</v>
      </c>
      <c r="Z591">
        <v>1</v>
      </c>
      <c r="AA591" t="s">
        <v>6921</v>
      </c>
      <c r="AB591">
        <v>0</v>
      </c>
      <c r="AC591">
        <v>0</v>
      </c>
      <c r="AD591">
        <v>3.925</v>
      </c>
      <c r="AE591" t="s">
        <v>6922</v>
      </c>
      <c r="AF591" t="s">
        <v>6952</v>
      </c>
      <c r="AG591" t="s">
        <v>6956</v>
      </c>
      <c r="AH591" t="s">
        <v>6962</v>
      </c>
      <c r="AI591">
        <v>4</v>
      </c>
      <c r="AJ591">
        <v>1</v>
      </c>
      <c r="AK591" t="s">
        <v>9881</v>
      </c>
      <c r="AL591" t="s">
        <v>9881</v>
      </c>
      <c r="AM591" t="s">
        <v>9923</v>
      </c>
    </row>
    <row r="592" spans="1:39">
      <c r="A592" t="s">
        <v>7431</v>
      </c>
      <c r="B592" t="s">
        <v>6166</v>
      </c>
      <c r="C592" t="s">
        <v>6168</v>
      </c>
      <c r="D592">
        <v>3</v>
      </c>
      <c r="E592" t="s">
        <v>6169</v>
      </c>
      <c r="F592">
        <v>8.52</v>
      </c>
      <c r="K592" t="s">
        <v>6590</v>
      </c>
      <c r="L592" t="s">
        <v>6591</v>
      </c>
      <c r="M592" t="s">
        <v>8330</v>
      </c>
      <c r="N592">
        <v>9</v>
      </c>
      <c r="O592" t="s">
        <v>8482</v>
      </c>
      <c r="P592" t="s">
        <v>9006</v>
      </c>
      <c r="Q592">
        <v>6</v>
      </c>
      <c r="R592">
        <v>2</v>
      </c>
      <c r="S592">
        <v>3.75</v>
      </c>
      <c r="T592">
        <v>5.93</v>
      </c>
      <c r="U592">
        <v>463.6</v>
      </c>
      <c r="V592">
        <v>62.16</v>
      </c>
      <c r="W592">
        <v>5.79</v>
      </c>
      <c r="X592">
        <v>9.720000000000001</v>
      </c>
      <c r="Y592">
        <v>9.630000000000001</v>
      </c>
      <c r="Z592">
        <v>3</v>
      </c>
      <c r="AA592" t="s">
        <v>6921</v>
      </c>
      <c r="AB592">
        <v>1</v>
      </c>
      <c r="AC592">
        <v>6</v>
      </c>
      <c r="AD592">
        <v>2.069999999999999</v>
      </c>
      <c r="AF592" t="s">
        <v>6954</v>
      </c>
      <c r="AI592">
        <v>0</v>
      </c>
      <c r="AJ592">
        <v>0</v>
      </c>
      <c r="AK592" t="s">
        <v>9841</v>
      </c>
      <c r="AL592" t="s">
        <v>9841</v>
      </c>
      <c r="AM592" t="s">
        <v>9923</v>
      </c>
    </row>
    <row r="593" spans="1:39">
      <c r="A593" t="s">
        <v>7431</v>
      </c>
      <c r="B593" t="s">
        <v>6166</v>
      </c>
      <c r="C593" t="s">
        <v>6168</v>
      </c>
      <c r="D593">
        <v>3</v>
      </c>
      <c r="E593" t="s">
        <v>6169</v>
      </c>
      <c r="F593">
        <v>8.52</v>
      </c>
      <c r="K593" t="s">
        <v>6590</v>
      </c>
      <c r="L593" t="s">
        <v>6591</v>
      </c>
      <c r="M593" t="s">
        <v>8324</v>
      </c>
      <c r="N593">
        <v>9</v>
      </c>
      <c r="O593" t="s">
        <v>8475</v>
      </c>
      <c r="P593" t="s">
        <v>9006</v>
      </c>
      <c r="Q593">
        <v>6</v>
      </c>
      <c r="R593">
        <v>2</v>
      </c>
      <c r="S593">
        <v>3.75</v>
      </c>
      <c r="T593">
        <v>5.93</v>
      </c>
      <c r="U593">
        <v>463.6</v>
      </c>
      <c r="V593">
        <v>62.16</v>
      </c>
      <c r="W593">
        <v>5.79</v>
      </c>
      <c r="X593">
        <v>9.720000000000001</v>
      </c>
      <c r="Y593">
        <v>9.630000000000001</v>
      </c>
      <c r="Z593">
        <v>3</v>
      </c>
      <c r="AA593" t="s">
        <v>6921</v>
      </c>
      <c r="AB593">
        <v>1</v>
      </c>
      <c r="AC593">
        <v>6</v>
      </c>
      <c r="AD593">
        <v>2.069999999999999</v>
      </c>
      <c r="AF593" t="s">
        <v>6954</v>
      </c>
      <c r="AI593">
        <v>0</v>
      </c>
      <c r="AJ593">
        <v>0</v>
      </c>
      <c r="AK593" t="s">
        <v>9836</v>
      </c>
      <c r="AL593" t="s">
        <v>9836</v>
      </c>
      <c r="AM593" t="s">
        <v>9923</v>
      </c>
    </row>
    <row r="594" spans="1:39">
      <c r="A594" t="s">
        <v>7431</v>
      </c>
      <c r="B594" t="s">
        <v>6166</v>
      </c>
      <c r="C594" t="s">
        <v>6168</v>
      </c>
      <c r="D594">
        <v>3</v>
      </c>
      <c r="E594" t="s">
        <v>6169</v>
      </c>
      <c r="F594">
        <v>8.52</v>
      </c>
      <c r="K594" t="s">
        <v>6590</v>
      </c>
      <c r="M594" t="s">
        <v>8333</v>
      </c>
      <c r="N594">
        <v>8</v>
      </c>
      <c r="O594" t="s">
        <v>8485</v>
      </c>
      <c r="P594" t="s">
        <v>9006</v>
      </c>
      <c r="Q594">
        <v>6</v>
      </c>
      <c r="R594">
        <v>2</v>
      </c>
      <c r="S594">
        <v>3.75</v>
      </c>
      <c r="T594">
        <v>5.93</v>
      </c>
      <c r="U594">
        <v>463.6</v>
      </c>
      <c r="V594">
        <v>62.16</v>
      </c>
      <c r="W594">
        <v>5.79</v>
      </c>
      <c r="X594">
        <v>9.720000000000001</v>
      </c>
      <c r="Y594">
        <v>9.630000000000001</v>
      </c>
      <c r="Z594">
        <v>3</v>
      </c>
      <c r="AA594" t="s">
        <v>6921</v>
      </c>
      <c r="AB594">
        <v>1</v>
      </c>
      <c r="AC594">
        <v>6</v>
      </c>
      <c r="AD594">
        <v>2.069999999999999</v>
      </c>
      <c r="AF594" t="s">
        <v>6954</v>
      </c>
      <c r="AI594">
        <v>0</v>
      </c>
      <c r="AJ594">
        <v>0</v>
      </c>
      <c r="AK594" t="s">
        <v>9843</v>
      </c>
      <c r="AL594" t="s">
        <v>9843</v>
      </c>
      <c r="AM594" t="s">
        <v>9923</v>
      </c>
    </row>
    <row r="595" spans="1:39">
      <c r="A595" t="s">
        <v>7432</v>
      </c>
      <c r="B595" t="s">
        <v>6166</v>
      </c>
      <c r="C595" t="s">
        <v>6168</v>
      </c>
      <c r="D595">
        <v>3</v>
      </c>
      <c r="E595" t="s">
        <v>6169</v>
      </c>
      <c r="F595">
        <v>8.52</v>
      </c>
      <c r="K595" t="s">
        <v>6590</v>
      </c>
      <c r="L595" t="s">
        <v>6591</v>
      </c>
      <c r="M595" t="s">
        <v>8369</v>
      </c>
      <c r="N595">
        <v>9</v>
      </c>
      <c r="O595" t="s">
        <v>8532</v>
      </c>
      <c r="P595" t="s">
        <v>9007</v>
      </c>
      <c r="Q595">
        <v>4</v>
      </c>
      <c r="R595">
        <v>3</v>
      </c>
      <c r="S595">
        <v>-0.6</v>
      </c>
      <c r="T595">
        <v>0.07000000000000001</v>
      </c>
      <c r="U595">
        <v>330.34</v>
      </c>
      <c r="V595">
        <v>77.76000000000001</v>
      </c>
      <c r="W595">
        <v>3.96</v>
      </c>
      <c r="X595">
        <v>7.04</v>
      </c>
      <c r="Y595">
        <v>0</v>
      </c>
      <c r="Z595">
        <v>3</v>
      </c>
      <c r="AA595" t="s">
        <v>6921</v>
      </c>
      <c r="AB595">
        <v>0</v>
      </c>
      <c r="AC595">
        <v>2</v>
      </c>
      <c r="AD595">
        <v>5.166666666666667</v>
      </c>
      <c r="AF595" t="s">
        <v>6952</v>
      </c>
      <c r="AI595">
        <v>0</v>
      </c>
      <c r="AJ595">
        <v>0</v>
      </c>
      <c r="AK595" t="s">
        <v>9883</v>
      </c>
      <c r="AL595" t="s">
        <v>9883</v>
      </c>
      <c r="AM595" t="s">
        <v>9923</v>
      </c>
    </row>
    <row r="596" spans="1:39">
      <c r="A596" t="s">
        <v>7433</v>
      </c>
      <c r="B596" t="s">
        <v>6166</v>
      </c>
      <c r="C596" t="s">
        <v>6168</v>
      </c>
      <c r="D596">
        <v>3</v>
      </c>
      <c r="E596" t="s">
        <v>6169</v>
      </c>
      <c r="F596">
        <v>8.52</v>
      </c>
      <c r="K596" t="s">
        <v>6590</v>
      </c>
      <c r="M596" t="s">
        <v>8345</v>
      </c>
      <c r="N596">
        <v>8</v>
      </c>
      <c r="O596" t="s">
        <v>8503</v>
      </c>
      <c r="P596" t="s">
        <v>9008</v>
      </c>
      <c r="Q596">
        <v>6</v>
      </c>
      <c r="R596">
        <v>2</v>
      </c>
      <c r="S596">
        <v>4.66</v>
      </c>
      <c r="T596">
        <v>5.92</v>
      </c>
      <c r="U596">
        <v>463.6</v>
      </c>
      <c r="V596">
        <v>62.16</v>
      </c>
      <c r="W596">
        <v>5.93</v>
      </c>
      <c r="X596">
        <v>9.720000000000001</v>
      </c>
      <c r="Y596">
        <v>8.640000000000001</v>
      </c>
      <c r="Z596">
        <v>3</v>
      </c>
      <c r="AA596" t="s">
        <v>6921</v>
      </c>
      <c r="AB596">
        <v>1</v>
      </c>
      <c r="AC596">
        <v>6</v>
      </c>
      <c r="AD596">
        <v>2.44</v>
      </c>
      <c r="AF596" t="s">
        <v>6954</v>
      </c>
      <c r="AI596">
        <v>0</v>
      </c>
      <c r="AJ596">
        <v>0</v>
      </c>
      <c r="AK596" t="s">
        <v>9858</v>
      </c>
      <c r="AL596" t="s">
        <v>9858</v>
      </c>
      <c r="AM596" t="s">
        <v>9923</v>
      </c>
    </row>
    <row r="597" spans="1:39">
      <c r="A597" t="s">
        <v>7434</v>
      </c>
      <c r="B597" t="s">
        <v>6166</v>
      </c>
      <c r="C597" t="s">
        <v>6168</v>
      </c>
      <c r="D597">
        <v>3</v>
      </c>
      <c r="E597" t="s">
        <v>6169</v>
      </c>
      <c r="F597">
        <v>8.52</v>
      </c>
      <c r="K597" t="s">
        <v>6590</v>
      </c>
      <c r="M597" t="s">
        <v>8364</v>
      </c>
      <c r="N597">
        <v>8</v>
      </c>
      <c r="O597" t="s">
        <v>8527</v>
      </c>
      <c r="P597" t="s">
        <v>9009</v>
      </c>
      <c r="Q597">
        <v>5</v>
      </c>
      <c r="R597">
        <v>1</v>
      </c>
      <c r="S597">
        <v>5.73</v>
      </c>
      <c r="T597">
        <v>6.99</v>
      </c>
      <c r="U597">
        <v>453.65</v>
      </c>
      <c r="V597">
        <v>41.93</v>
      </c>
      <c r="W597">
        <v>6.43</v>
      </c>
      <c r="X597">
        <v>9.970000000000001</v>
      </c>
      <c r="Y597">
        <v>8.640000000000001</v>
      </c>
      <c r="Z597">
        <v>2</v>
      </c>
      <c r="AA597" t="s">
        <v>6921</v>
      </c>
      <c r="AB597">
        <v>1</v>
      </c>
      <c r="AC597">
        <v>7</v>
      </c>
      <c r="AD597">
        <v>2.844404761904762</v>
      </c>
      <c r="AF597" t="s">
        <v>6954</v>
      </c>
      <c r="AI597">
        <v>0</v>
      </c>
      <c r="AJ597">
        <v>0</v>
      </c>
      <c r="AK597" t="s">
        <v>9879</v>
      </c>
      <c r="AL597" t="s">
        <v>9879</v>
      </c>
      <c r="AM597" t="s">
        <v>9923</v>
      </c>
    </row>
    <row r="598" spans="1:39">
      <c r="A598" t="s">
        <v>7430</v>
      </c>
      <c r="B598" t="s">
        <v>6166</v>
      </c>
      <c r="C598" t="s">
        <v>6168</v>
      </c>
      <c r="D598">
        <v>3</v>
      </c>
      <c r="E598" t="s">
        <v>6169</v>
      </c>
      <c r="F598">
        <v>8.52</v>
      </c>
      <c r="K598" t="s">
        <v>6590</v>
      </c>
      <c r="M598" t="s">
        <v>8341</v>
      </c>
      <c r="N598">
        <v>8</v>
      </c>
      <c r="O598" t="s">
        <v>8496</v>
      </c>
      <c r="P598" t="s">
        <v>9005</v>
      </c>
      <c r="Q598">
        <v>4</v>
      </c>
      <c r="R598">
        <v>1</v>
      </c>
      <c r="S598">
        <v>2.72</v>
      </c>
      <c r="T598">
        <v>4.87</v>
      </c>
      <c r="U598">
        <v>446.57</v>
      </c>
      <c r="V598">
        <v>35.94</v>
      </c>
      <c r="W598">
        <v>5.33</v>
      </c>
      <c r="X598">
        <v>9.83</v>
      </c>
      <c r="Y598">
        <v>9.6</v>
      </c>
      <c r="Z598">
        <v>3</v>
      </c>
      <c r="AA598" t="s">
        <v>6921</v>
      </c>
      <c r="AB598">
        <v>1</v>
      </c>
      <c r="AC598">
        <v>6</v>
      </c>
      <c r="AD598">
        <v>2.91697619047619</v>
      </c>
      <c r="AF598" t="s">
        <v>6954</v>
      </c>
      <c r="AI598">
        <v>0</v>
      </c>
      <c r="AJ598">
        <v>0</v>
      </c>
      <c r="AK598" t="s">
        <v>9853</v>
      </c>
      <c r="AL598" t="s">
        <v>9853</v>
      </c>
      <c r="AM598" t="s">
        <v>9923</v>
      </c>
    </row>
    <row r="599" spans="1:39">
      <c r="A599" t="s">
        <v>7435</v>
      </c>
      <c r="B599" t="s">
        <v>6166</v>
      </c>
      <c r="C599" t="s">
        <v>6168</v>
      </c>
      <c r="D599">
        <v>3</v>
      </c>
      <c r="E599" t="s">
        <v>6169</v>
      </c>
      <c r="F599">
        <v>8.52</v>
      </c>
      <c r="K599" t="s">
        <v>6590</v>
      </c>
      <c r="M599" t="s">
        <v>8345</v>
      </c>
      <c r="N599">
        <v>8</v>
      </c>
      <c r="O599" t="s">
        <v>8503</v>
      </c>
      <c r="P599" t="s">
        <v>9010</v>
      </c>
      <c r="Q599">
        <v>6</v>
      </c>
      <c r="R599">
        <v>2</v>
      </c>
      <c r="S599">
        <v>4.66</v>
      </c>
      <c r="T599">
        <v>5.92</v>
      </c>
      <c r="U599">
        <v>463.6</v>
      </c>
      <c r="V599">
        <v>62.16</v>
      </c>
      <c r="W599">
        <v>5.93</v>
      </c>
      <c r="X599">
        <v>9.720000000000001</v>
      </c>
      <c r="Y599">
        <v>8.640000000000001</v>
      </c>
      <c r="Z599">
        <v>3</v>
      </c>
      <c r="AA599" t="s">
        <v>6921</v>
      </c>
      <c r="AB599">
        <v>1</v>
      </c>
      <c r="AC599">
        <v>6</v>
      </c>
      <c r="AD599">
        <v>2.44</v>
      </c>
      <c r="AF599" t="s">
        <v>6954</v>
      </c>
      <c r="AI599">
        <v>0</v>
      </c>
      <c r="AJ599">
        <v>0</v>
      </c>
      <c r="AK599" t="s">
        <v>9858</v>
      </c>
      <c r="AL599" t="s">
        <v>9858</v>
      </c>
      <c r="AM599" t="s">
        <v>9923</v>
      </c>
    </row>
    <row r="600" spans="1:39">
      <c r="A600" t="s">
        <v>7435</v>
      </c>
      <c r="B600" t="s">
        <v>6166</v>
      </c>
      <c r="C600" t="s">
        <v>6168</v>
      </c>
      <c r="D600">
        <v>3</v>
      </c>
      <c r="E600" t="s">
        <v>6169</v>
      </c>
      <c r="F600">
        <v>8.52</v>
      </c>
      <c r="K600" t="s">
        <v>6590</v>
      </c>
      <c r="M600" t="s">
        <v>8338</v>
      </c>
      <c r="N600">
        <v>8</v>
      </c>
      <c r="O600" t="s">
        <v>8491</v>
      </c>
      <c r="P600" t="s">
        <v>9010</v>
      </c>
      <c r="Q600">
        <v>6</v>
      </c>
      <c r="R600">
        <v>2</v>
      </c>
      <c r="S600">
        <v>4.66</v>
      </c>
      <c r="T600">
        <v>5.92</v>
      </c>
      <c r="U600">
        <v>463.6</v>
      </c>
      <c r="V600">
        <v>62.16</v>
      </c>
      <c r="W600">
        <v>5.93</v>
      </c>
      <c r="X600">
        <v>9.720000000000001</v>
      </c>
      <c r="Y600">
        <v>8.640000000000001</v>
      </c>
      <c r="Z600">
        <v>3</v>
      </c>
      <c r="AA600" t="s">
        <v>6921</v>
      </c>
      <c r="AB600">
        <v>1</v>
      </c>
      <c r="AC600">
        <v>6</v>
      </c>
      <c r="AD600">
        <v>2.44</v>
      </c>
      <c r="AF600" t="s">
        <v>6954</v>
      </c>
      <c r="AI600">
        <v>0</v>
      </c>
      <c r="AJ600">
        <v>0</v>
      </c>
      <c r="AK600" t="s">
        <v>9848</v>
      </c>
      <c r="AL600" t="s">
        <v>9848</v>
      </c>
      <c r="AM600" t="s">
        <v>9923</v>
      </c>
    </row>
    <row r="601" spans="1:39">
      <c r="A601" t="s">
        <v>7436</v>
      </c>
      <c r="B601" t="s">
        <v>6166</v>
      </c>
      <c r="C601" t="s">
        <v>6168</v>
      </c>
      <c r="D601">
        <v>3</v>
      </c>
      <c r="E601" t="s">
        <v>6169</v>
      </c>
      <c r="F601">
        <v>8.52</v>
      </c>
      <c r="K601" t="s">
        <v>6590</v>
      </c>
      <c r="M601" t="s">
        <v>8364</v>
      </c>
      <c r="N601">
        <v>8</v>
      </c>
      <c r="O601" t="s">
        <v>8527</v>
      </c>
      <c r="P601" t="s">
        <v>9011</v>
      </c>
      <c r="Q601">
        <v>5</v>
      </c>
      <c r="R601">
        <v>1</v>
      </c>
      <c r="S601">
        <v>5.15</v>
      </c>
      <c r="T601">
        <v>6.41</v>
      </c>
      <c r="U601">
        <v>427.61</v>
      </c>
      <c r="V601">
        <v>41.93</v>
      </c>
      <c r="W601">
        <v>5.9</v>
      </c>
      <c r="X601">
        <v>9.970000000000001</v>
      </c>
      <c r="Y601">
        <v>8.640000000000001</v>
      </c>
      <c r="Z601">
        <v>2</v>
      </c>
      <c r="AA601" t="s">
        <v>6921</v>
      </c>
      <c r="AB601">
        <v>1</v>
      </c>
      <c r="AC601">
        <v>7</v>
      </c>
      <c r="AD601">
        <v>3.030404761904762</v>
      </c>
      <c r="AF601" t="s">
        <v>6954</v>
      </c>
      <c r="AI601">
        <v>0</v>
      </c>
      <c r="AJ601">
        <v>0</v>
      </c>
      <c r="AK601" t="s">
        <v>9879</v>
      </c>
      <c r="AL601" t="s">
        <v>9879</v>
      </c>
      <c r="AM601" t="s">
        <v>9923</v>
      </c>
    </row>
    <row r="602" spans="1:39">
      <c r="A602" t="s">
        <v>7437</v>
      </c>
      <c r="B602" t="s">
        <v>6166</v>
      </c>
      <c r="C602" t="s">
        <v>6168</v>
      </c>
      <c r="D602">
        <v>3</v>
      </c>
      <c r="E602" t="s">
        <v>6169</v>
      </c>
      <c r="F602">
        <v>8.52</v>
      </c>
      <c r="K602" t="s">
        <v>6590</v>
      </c>
      <c r="M602" t="s">
        <v>8338</v>
      </c>
      <c r="N602">
        <v>8</v>
      </c>
      <c r="O602" t="s">
        <v>8491</v>
      </c>
      <c r="P602" t="s">
        <v>9012</v>
      </c>
      <c r="Q602">
        <v>6</v>
      </c>
      <c r="R602">
        <v>2</v>
      </c>
      <c r="S602">
        <v>4.79</v>
      </c>
      <c r="T602">
        <v>6.05</v>
      </c>
      <c r="U602">
        <v>463.6</v>
      </c>
      <c r="V602">
        <v>62.16</v>
      </c>
      <c r="W602">
        <v>5.93</v>
      </c>
      <c r="X602">
        <v>9.67</v>
      </c>
      <c r="Y602">
        <v>8.640000000000001</v>
      </c>
      <c r="Z602">
        <v>3</v>
      </c>
      <c r="AA602" t="s">
        <v>6921</v>
      </c>
      <c r="AB602">
        <v>1</v>
      </c>
      <c r="AC602">
        <v>6</v>
      </c>
      <c r="AD602">
        <v>2.44</v>
      </c>
      <c r="AF602" t="s">
        <v>6954</v>
      </c>
      <c r="AI602">
        <v>0</v>
      </c>
      <c r="AJ602">
        <v>0</v>
      </c>
      <c r="AK602" t="s">
        <v>9848</v>
      </c>
      <c r="AL602" t="s">
        <v>9848</v>
      </c>
      <c r="AM602" t="s">
        <v>9923</v>
      </c>
    </row>
    <row r="603" spans="1:39">
      <c r="A603" t="s">
        <v>7102</v>
      </c>
      <c r="B603" t="s">
        <v>6166</v>
      </c>
      <c r="C603" t="s">
        <v>6168</v>
      </c>
      <c r="D603">
        <v>3</v>
      </c>
      <c r="E603" t="s">
        <v>6169</v>
      </c>
      <c r="F603">
        <v>8.52</v>
      </c>
      <c r="K603" t="s">
        <v>6590</v>
      </c>
      <c r="L603" t="s">
        <v>6591</v>
      </c>
      <c r="M603" t="s">
        <v>8373</v>
      </c>
      <c r="N603">
        <v>9</v>
      </c>
      <c r="O603" t="s">
        <v>8536</v>
      </c>
      <c r="P603" t="s">
        <v>8679</v>
      </c>
      <c r="Q603">
        <v>3</v>
      </c>
      <c r="R603">
        <v>1</v>
      </c>
      <c r="S603">
        <v>5.03</v>
      </c>
      <c r="T603">
        <v>5.04</v>
      </c>
      <c r="U603">
        <v>320.31</v>
      </c>
      <c r="V603">
        <v>38.05</v>
      </c>
      <c r="W603">
        <v>5.01</v>
      </c>
      <c r="X603">
        <v>8.949999999999999</v>
      </c>
      <c r="Y603">
        <v>0.32</v>
      </c>
      <c r="Z603">
        <v>3</v>
      </c>
      <c r="AA603" t="s">
        <v>6921</v>
      </c>
      <c r="AB603">
        <v>1</v>
      </c>
      <c r="AC603">
        <v>2</v>
      </c>
      <c r="AD603">
        <v>3.735833333333333</v>
      </c>
      <c r="AF603" t="s">
        <v>6952</v>
      </c>
      <c r="AI603">
        <v>0</v>
      </c>
      <c r="AJ603">
        <v>0</v>
      </c>
      <c r="AK603" t="s">
        <v>9825</v>
      </c>
      <c r="AL603" t="s">
        <v>9825</v>
      </c>
      <c r="AM603" t="s">
        <v>9923</v>
      </c>
    </row>
    <row r="604" spans="1:39">
      <c r="A604" t="s">
        <v>7438</v>
      </c>
      <c r="B604" t="s">
        <v>6166</v>
      </c>
      <c r="C604" t="s">
        <v>6168</v>
      </c>
      <c r="D604">
        <v>3</v>
      </c>
      <c r="E604" t="s">
        <v>6169</v>
      </c>
      <c r="F604">
        <v>8.52</v>
      </c>
      <c r="K604" t="s">
        <v>6590</v>
      </c>
      <c r="L604" t="s">
        <v>6591</v>
      </c>
      <c r="M604" t="s">
        <v>8374</v>
      </c>
      <c r="N604">
        <v>9</v>
      </c>
      <c r="O604" t="s">
        <v>8537</v>
      </c>
      <c r="P604" t="s">
        <v>9013</v>
      </c>
      <c r="Q604">
        <v>3</v>
      </c>
      <c r="R604">
        <v>0</v>
      </c>
      <c r="S604">
        <v>4.62</v>
      </c>
      <c r="T604">
        <v>5.94</v>
      </c>
      <c r="U604">
        <v>427.59</v>
      </c>
      <c r="V604">
        <v>21.7</v>
      </c>
      <c r="W604">
        <v>6.32</v>
      </c>
      <c r="Y604">
        <v>8.710000000000001</v>
      </c>
      <c r="Z604">
        <v>3</v>
      </c>
      <c r="AA604" t="s">
        <v>6921</v>
      </c>
      <c r="AB604">
        <v>1</v>
      </c>
      <c r="AC604">
        <v>8</v>
      </c>
      <c r="AD604">
        <v>2.247214285714286</v>
      </c>
      <c r="AF604" t="s">
        <v>6954</v>
      </c>
      <c r="AI604">
        <v>0</v>
      </c>
      <c r="AJ604">
        <v>0</v>
      </c>
      <c r="AK604" t="s">
        <v>9805</v>
      </c>
      <c r="AL604" t="s">
        <v>9805</v>
      </c>
      <c r="AM604" t="s">
        <v>9923</v>
      </c>
    </row>
    <row r="605" spans="1:39">
      <c r="A605" t="s">
        <v>7439</v>
      </c>
      <c r="B605" t="s">
        <v>6166</v>
      </c>
      <c r="C605" t="s">
        <v>6168</v>
      </c>
      <c r="D605">
        <v>3</v>
      </c>
      <c r="E605" t="s">
        <v>6169</v>
      </c>
      <c r="F605">
        <v>8.52</v>
      </c>
      <c r="K605" t="s">
        <v>6590</v>
      </c>
      <c r="L605" t="s">
        <v>6591</v>
      </c>
      <c r="M605" t="s">
        <v>8374</v>
      </c>
      <c r="N605">
        <v>9</v>
      </c>
      <c r="O605" t="s">
        <v>8537</v>
      </c>
      <c r="P605" t="s">
        <v>9014</v>
      </c>
      <c r="Q605">
        <v>3</v>
      </c>
      <c r="R605">
        <v>2</v>
      </c>
      <c r="S605">
        <v>3.17</v>
      </c>
      <c r="T605">
        <v>5.12</v>
      </c>
      <c r="U605">
        <v>385.51</v>
      </c>
      <c r="V605">
        <v>41.49</v>
      </c>
      <c r="W605">
        <v>5.29</v>
      </c>
      <c r="X605">
        <v>10</v>
      </c>
      <c r="Y605">
        <v>9.380000000000001</v>
      </c>
      <c r="Z605">
        <v>3</v>
      </c>
      <c r="AA605" t="s">
        <v>6921</v>
      </c>
      <c r="AB605">
        <v>1</v>
      </c>
      <c r="AC605">
        <v>6</v>
      </c>
      <c r="AD605">
        <v>3.042785714285714</v>
      </c>
      <c r="AF605" t="s">
        <v>6954</v>
      </c>
      <c r="AI605">
        <v>0</v>
      </c>
      <c r="AJ605">
        <v>0</v>
      </c>
      <c r="AK605" t="s">
        <v>9805</v>
      </c>
      <c r="AL605" t="s">
        <v>9805</v>
      </c>
      <c r="AM605" t="s">
        <v>9923</v>
      </c>
    </row>
    <row r="606" spans="1:39">
      <c r="A606" t="s">
        <v>7440</v>
      </c>
      <c r="B606" t="s">
        <v>6166</v>
      </c>
      <c r="C606" t="s">
        <v>6168</v>
      </c>
      <c r="D606">
        <v>3</v>
      </c>
      <c r="E606" t="s">
        <v>6169</v>
      </c>
      <c r="F606">
        <v>8.52</v>
      </c>
      <c r="K606" t="s">
        <v>6590</v>
      </c>
      <c r="L606" t="s">
        <v>6591</v>
      </c>
      <c r="M606" t="s">
        <v>8323</v>
      </c>
      <c r="N606">
        <v>9</v>
      </c>
      <c r="O606" t="s">
        <v>8474</v>
      </c>
      <c r="P606" t="s">
        <v>9015</v>
      </c>
      <c r="Q606">
        <v>4</v>
      </c>
      <c r="R606">
        <v>2</v>
      </c>
      <c r="S606">
        <v>1.54</v>
      </c>
      <c r="T606">
        <v>4.59</v>
      </c>
      <c r="U606">
        <v>434.39</v>
      </c>
      <c r="V606">
        <v>87.73999999999999</v>
      </c>
      <c r="W606">
        <v>5.13</v>
      </c>
      <c r="X606">
        <v>4.5</v>
      </c>
      <c r="Y606">
        <v>0</v>
      </c>
      <c r="Z606">
        <v>4</v>
      </c>
      <c r="AA606" t="s">
        <v>6921</v>
      </c>
      <c r="AB606">
        <v>1</v>
      </c>
      <c r="AC606">
        <v>5</v>
      </c>
      <c r="AD606">
        <v>4.173642857142857</v>
      </c>
      <c r="AF606" t="s">
        <v>6953</v>
      </c>
      <c r="AI606">
        <v>0</v>
      </c>
      <c r="AJ606">
        <v>0</v>
      </c>
      <c r="AK606" t="s">
        <v>9835</v>
      </c>
      <c r="AL606" t="s">
        <v>9835</v>
      </c>
      <c r="AM606" t="s">
        <v>9923</v>
      </c>
    </row>
    <row r="607" spans="1:39">
      <c r="A607" t="s">
        <v>7441</v>
      </c>
      <c r="B607" t="s">
        <v>6166</v>
      </c>
      <c r="C607" t="s">
        <v>6168</v>
      </c>
      <c r="D607">
        <v>3.05</v>
      </c>
      <c r="E607" t="s">
        <v>6169</v>
      </c>
      <c r="F607">
        <v>8.52</v>
      </c>
      <c r="K607" t="s">
        <v>6590</v>
      </c>
      <c r="L607" t="s">
        <v>6591</v>
      </c>
      <c r="M607" t="s">
        <v>8327</v>
      </c>
      <c r="N607">
        <v>9</v>
      </c>
      <c r="O607" t="s">
        <v>8478</v>
      </c>
      <c r="P607" t="s">
        <v>9016</v>
      </c>
      <c r="Q607">
        <v>7</v>
      </c>
      <c r="R607">
        <v>3</v>
      </c>
      <c r="S607">
        <v>4.01</v>
      </c>
      <c r="T607">
        <v>4.06</v>
      </c>
      <c r="U607">
        <v>550.64</v>
      </c>
      <c r="V607">
        <v>101.31</v>
      </c>
      <c r="W607">
        <v>5.88</v>
      </c>
      <c r="X607">
        <v>8.93</v>
      </c>
      <c r="Y607">
        <v>2.08</v>
      </c>
      <c r="Z607">
        <v>5</v>
      </c>
      <c r="AA607" t="s">
        <v>6921</v>
      </c>
      <c r="AB607">
        <v>2</v>
      </c>
      <c r="AC607">
        <v>5</v>
      </c>
      <c r="AD607">
        <v>2.259666666666667</v>
      </c>
      <c r="AF607" t="s">
        <v>6952</v>
      </c>
      <c r="AI607">
        <v>0</v>
      </c>
      <c r="AJ607">
        <v>0</v>
      </c>
      <c r="AK607" t="s">
        <v>9838</v>
      </c>
      <c r="AL607" t="s">
        <v>9838</v>
      </c>
      <c r="AM607" t="s">
        <v>9923</v>
      </c>
    </row>
    <row r="608" spans="1:39">
      <c r="A608" t="s">
        <v>7442</v>
      </c>
      <c r="B608" t="s">
        <v>6166</v>
      </c>
      <c r="C608" t="s">
        <v>6168</v>
      </c>
      <c r="D608">
        <v>3.097</v>
      </c>
      <c r="E608" t="s">
        <v>6169</v>
      </c>
      <c r="F608">
        <v>8.51</v>
      </c>
      <c r="K608" t="s">
        <v>6590</v>
      </c>
      <c r="L608" t="s">
        <v>6591</v>
      </c>
      <c r="M608" t="s">
        <v>8340</v>
      </c>
      <c r="N608">
        <v>9</v>
      </c>
      <c r="O608" t="s">
        <v>8494</v>
      </c>
      <c r="P608" t="s">
        <v>9017</v>
      </c>
      <c r="Q608">
        <v>4</v>
      </c>
      <c r="R608">
        <v>1</v>
      </c>
      <c r="S608">
        <v>4.86</v>
      </c>
      <c r="T608">
        <v>6.14</v>
      </c>
      <c r="U608">
        <v>477.05</v>
      </c>
      <c r="V608">
        <v>35.94</v>
      </c>
      <c r="W608">
        <v>6.24</v>
      </c>
      <c r="X608">
        <v>9.82</v>
      </c>
      <c r="Y608">
        <v>8.66</v>
      </c>
      <c r="Z608">
        <v>3</v>
      </c>
      <c r="AA608" t="s">
        <v>6921</v>
      </c>
      <c r="AB608">
        <v>1</v>
      </c>
      <c r="AC608">
        <v>6</v>
      </c>
      <c r="AD608">
        <v>2.464261904761905</v>
      </c>
      <c r="AF608" t="s">
        <v>6954</v>
      </c>
      <c r="AI608">
        <v>0</v>
      </c>
      <c r="AJ608">
        <v>0</v>
      </c>
      <c r="AK608" t="s">
        <v>9851</v>
      </c>
      <c r="AL608" t="s">
        <v>9851</v>
      </c>
      <c r="AM608" t="s">
        <v>9923</v>
      </c>
    </row>
    <row r="609" spans="1:39">
      <c r="A609" t="s">
        <v>7442</v>
      </c>
      <c r="B609" t="s">
        <v>6166</v>
      </c>
      <c r="C609" t="s">
        <v>6168</v>
      </c>
      <c r="D609">
        <v>3.1</v>
      </c>
      <c r="E609" t="s">
        <v>6169</v>
      </c>
      <c r="F609">
        <v>8.51</v>
      </c>
      <c r="K609" t="s">
        <v>6590</v>
      </c>
      <c r="M609" t="s">
        <v>8341</v>
      </c>
      <c r="N609">
        <v>8</v>
      </c>
      <c r="O609" t="s">
        <v>8496</v>
      </c>
      <c r="P609" t="s">
        <v>9017</v>
      </c>
      <c r="Q609">
        <v>4</v>
      </c>
      <c r="R609">
        <v>1</v>
      </c>
      <c r="S609">
        <v>4.86</v>
      </c>
      <c r="T609">
        <v>6.14</v>
      </c>
      <c r="U609">
        <v>477.05</v>
      </c>
      <c r="V609">
        <v>35.94</v>
      </c>
      <c r="W609">
        <v>6.24</v>
      </c>
      <c r="X609">
        <v>9.82</v>
      </c>
      <c r="Y609">
        <v>8.66</v>
      </c>
      <c r="Z609">
        <v>3</v>
      </c>
      <c r="AA609" t="s">
        <v>6921</v>
      </c>
      <c r="AB609">
        <v>1</v>
      </c>
      <c r="AC609">
        <v>6</v>
      </c>
      <c r="AD609">
        <v>2.464261904761905</v>
      </c>
      <c r="AF609" t="s">
        <v>6954</v>
      </c>
      <c r="AI609">
        <v>0</v>
      </c>
      <c r="AJ609">
        <v>0</v>
      </c>
      <c r="AK609" t="s">
        <v>9853</v>
      </c>
      <c r="AL609" t="s">
        <v>9853</v>
      </c>
      <c r="AM609" t="s">
        <v>9923</v>
      </c>
    </row>
    <row r="610" spans="1:39">
      <c r="A610" t="s">
        <v>7443</v>
      </c>
      <c r="B610" t="s">
        <v>6166</v>
      </c>
      <c r="C610" t="s">
        <v>6168</v>
      </c>
      <c r="D610">
        <v>3.1</v>
      </c>
      <c r="E610" t="s">
        <v>6169</v>
      </c>
      <c r="F610">
        <v>8.51</v>
      </c>
      <c r="K610" t="s">
        <v>6590</v>
      </c>
      <c r="L610" t="s">
        <v>6591</v>
      </c>
      <c r="M610" t="s">
        <v>8369</v>
      </c>
      <c r="N610">
        <v>9</v>
      </c>
      <c r="O610" t="s">
        <v>8532</v>
      </c>
      <c r="P610" t="s">
        <v>9018</v>
      </c>
      <c r="Q610">
        <v>4</v>
      </c>
      <c r="R610">
        <v>2</v>
      </c>
      <c r="S610">
        <v>0.12</v>
      </c>
      <c r="T610">
        <v>0.43</v>
      </c>
      <c r="U610">
        <v>284.34</v>
      </c>
      <c r="V610">
        <v>57.53</v>
      </c>
      <c r="W610">
        <v>3.53</v>
      </c>
      <c r="X610">
        <v>7.35</v>
      </c>
      <c r="Y610">
        <v>0</v>
      </c>
      <c r="Z610">
        <v>2</v>
      </c>
      <c r="AA610" t="s">
        <v>6921</v>
      </c>
      <c r="AB610">
        <v>0</v>
      </c>
      <c r="AC610">
        <v>2</v>
      </c>
      <c r="AD610">
        <v>5.5</v>
      </c>
      <c r="AF610" t="s">
        <v>6952</v>
      </c>
      <c r="AI610">
        <v>0</v>
      </c>
      <c r="AJ610">
        <v>0</v>
      </c>
      <c r="AK610" t="s">
        <v>9883</v>
      </c>
      <c r="AL610" t="s">
        <v>9883</v>
      </c>
      <c r="AM610" t="s">
        <v>9923</v>
      </c>
    </row>
    <row r="611" spans="1:39">
      <c r="A611" t="s">
        <v>7444</v>
      </c>
      <c r="B611" t="s">
        <v>6166</v>
      </c>
      <c r="C611" t="s">
        <v>6168</v>
      </c>
      <c r="D611">
        <v>3.1</v>
      </c>
      <c r="E611" t="s">
        <v>6169</v>
      </c>
      <c r="F611">
        <v>8.51</v>
      </c>
      <c r="K611" t="s">
        <v>6590</v>
      </c>
      <c r="M611" t="s">
        <v>8341</v>
      </c>
      <c r="N611">
        <v>8</v>
      </c>
      <c r="O611" t="s">
        <v>8496</v>
      </c>
      <c r="P611" t="s">
        <v>9019</v>
      </c>
      <c r="Q611">
        <v>3</v>
      </c>
      <c r="R611">
        <v>1</v>
      </c>
      <c r="S611">
        <v>3.2</v>
      </c>
      <c r="T611">
        <v>5.37</v>
      </c>
      <c r="U611">
        <v>450.02</v>
      </c>
      <c r="V611">
        <v>32.7</v>
      </c>
      <c r="W611">
        <v>5.73</v>
      </c>
      <c r="X611">
        <v>10.31</v>
      </c>
      <c r="Y611">
        <v>9.619999999999999</v>
      </c>
      <c r="Z611">
        <v>3</v>
      </c>
      <c r="AA611" t="s">
        <v>6921</v>
      </c>
      <c r="AB611">
        <v>1</v>
      </c>
      <c r="AC611">
        <v>6</v>
      </c>
      <c r="AD611">
        <v>2.415333333333334</v>
      </c>
      <c r="AF611" t="s">
        <v>6954</v>
      </c>
      <c r="AI611">
        <v>0</v>
      </c>
      <c r="AJ611">
        <v>0</v>
      </c>
      <c r="AK611" t="s">
        <v>9853</v>
      </c>
      <c r="AL611" t="s">
        <v>9853</v>
      </c>
      <c r="AM611" t="s">
        <v>9923</v>
      </c>
    </row>
    <row r="612" spans="1:39">
      <c r="A612" t="s">
        <v>7312</v>
      </c>
      <c r="B612" t="s">
        <v>6166</v>
      </c>
      <c r="C612" t="s">
        <v>6168</v>
      </c>
      <c r="D612">
        <v>3.1</v>
      </c>
      <c r="E612" t="s">
        <v>6169</v>
      </c>
      <c r="F612">
        <v>8.51</v>
      </c>
      <c r="K612" t="s">
        <v>6590</v>
      </c>
      <c r="M612" t="s">
        <v>8364</v>
      </c>
      <c r="N612">
        <v>8</v>
      </c>
      <c r="O612" t="s">
        <v>8527</v>
      </c>
      <c r="P612" t="s">
        <v>8888</v>
      </c>
      <c r="Q612">
        <v>6</v>
      </c>
      <c r="R612">
        <v>2</v>
      </c>
      <c r="S612">
        <v>4.66</v>
      </c>
      <c r="T612">
        <v>5.92</v>
      </c>
      <c r="U612">
        <v>463.6</v>
      </c>
      <c r="V612">
        <v>62.16</v>
      </c>
      <c r="W612">
        <v>5.93</v>
      </c>
      <c r="X612">
        <v>9.720000000000001</v>
      </c>
      <c r="Y612">
        <v>8.640000000000001</v>
      </c>
      <c r="Z612">
        <v>3</v>
      </c>
      <c r="AA612" t="s">
        <v>6921</v>
      </c>
      <c r="AB612">
        <v>1</v>
      </c>
      <c r="AC612">
        <v>6</v>
      </c>
      <c r="AD612">
        <v>2.44</v>
      </c>
      <c r="AF612" t="s">
        <v>6954</v>
      </c>
      <c r="AI612">
        <v>0</v>
      </c>
      <c r="AJ612">
        <v>0</v>
      </c>
      <c r="AK612" t="s">
        <v>9879</v>
      </c>
      <c r="AL612" t="s">
        <v>9879</v>
      </c>
      <c r="AM612" t="s">
        <v>9923</v>
      </c>
    </row>
    <row r="613" spans="1:39">
      <c r="A613" t="s">
        <v>7354</v>
      </c>
      <c r="B613" t="s">
        <v>6166</v>
      </c>
      <c r="C613" t="s">
        <v>6168</v>
      </c>
      <c r="D613">
        <v>3.1</v>
      </c>
      <c r="E613" t="s">
        <v>6169</v>
      </c>
      <c r="F613">
        <v>8.51</v>
      </c>
      <c r="K613" t="s">
        <v>6590</v>
      </c>
      <c r="L613" t="s">
        <v>6591</v>
      </c>
      <c r="M613" t="s">
        <v>8370</v>
      </c>
      <c r="N613">
        <v>9</v>
      </c>
      <c r="O613" t="s">
        <v>8533</v>
      </c>
      <c r="P613" t="s">
        <v>8930</v>
      </c>
      <c r="Q613">
        <v>3</v>
      </c>
      <c r="R613">
        <v>1</v>
      </c>
      <c r="S613">
        <v>3.2</v>
      </c>
      <c r="T613">
        <v>5.37</v>
      </c>
      <c r="U613">
        <v>413.56</v>
      </c>
      <c r="V613">
        <v>32.7</v>
      </c>
      <c r="W613">
        <v>5.73</v>
      </c>
      <c r="X613">
        <v>10.31</v>
      </c>
      <c r="Y613">
        <v>9.619999999999999</v>
      </c>
      <c r="Z613">
        <v>3</v>
      </c>
      <c r="AA613" t="s">
        <v>6921</v>
      </c>
      <c r="AB613">
        <v>1</v>
      </c>
      <c r="AC613">
        <v>6</v>
      </c>
      <c r="AD613">
        <v>2.675761904761905</v>
      </c>
      <c r="AE613" t="s">
        <v>9792</v>
      </c>
      <c r="AF613" t="s">
        <v>6954</v>
      </c>
      <c r="AH613" t="s">
        <v>6963</v>
      </c>
      <c r="AI613">
        <v>4</v>
      </c>
      <c r="AJ613">
        <v>0</v>
      </c>
      <c r="AK613" t="s">
        <v>9884</v>
      </c>
      <c r="AL613" t="s">
        <v>9884</v>
      </c>
      <c r="AM613" t="s">
        <v>9923</v>
      </c>
    </row>
    <row r="614" spans="1:39">
      <c r="A614" t="s">
        <v>6325</v>
      </c>
      <c r="B614" t="s">
        <v>6166</v>
      </c>
      <c r="C614" t="s">
        <v>6168</v>
      </c>
      <c r="D614">
        <v>3.2</v>
      </c>
      <c r="E614" t="s">
        <v>6169</v>
      </c>
      <c r="F614">
        <v>8.49</v>
      </c>
      <c r="K614" t="s">
        <v>6590</v>
      </c>
      <c r="M614" t="s">
        <v>8375</v>
      </c>
      <c r="N614">
        <v>8</v>
      </c>
      <c r="O614" t="s">
        <v>8538</v>
      </c>
      <c r="P614" t="s">
        <v>6686</v>
      </c>
      <c r="Q614">
        <v>2</v>
      </c>
      <c r="R614">
        <v>2</v>
      </c>
      <c r="S614">
        <v>4.14</v>
      </c>
      <c r="T614">
        <v>4.15</v>
      </c>
      <c r="U614">
        <v>272.39</v>
      </c>
      <c r="V614">
        <v>40.46</v>
      </c>
      <c r="W614">
        <v>3.61</v>
      </c>
      <c r="X614">
        <v>10.27</v>
      </c>
      <c r="Y614">
        <v>0</v>
      </c>
      <c r="Z614">
        <v>1</v>
      </c>
      <c r="AA614" t="s">
        <v>6921</v>
      </c>
      <c r="AB614">
        <v>0</v>
      </c>
      <c r="AC614">
        <v>0</v>
      </c>
      <c r="AD614">
        <v>3.925</v>
      </c>
      <c r="AE614" t="s">
        <v>6922</v>
      </c>
      <c r="AF614" t="s">
        <v>6952</v>
      </c>
      <c r="AG614" t="s">
        <v>6956</v>
      </c>
      <c r="AH614" t="s">
        <v>6962</v>
      </c>
      <c r="AI614">
        <v>4</v>
      </c>
      <c r="AJ614">
        <v>1</v>
      </c>
      <c r="AK614" t="s">
        <v>9886</v>
      </c>
      <c r="AL614" t="s">
        <v>9886</v>
      </c>
      <c r="AM614" t="s">
        <v>9923</v>
      </c>
    </row>
    <row r="615" spans="1:39">
      <c r="A615" t="s">
        <v>6325</v>
      </c>
      <c r="B615" t="s">
        <v>6166</v>
      </c>
      <c r="C615" t="s">
        <v>6168</v>
      </c>
      <c r="D615">
        <v>3.2</v>
      </c>
      <c r="E615" t="s">
        <v>6169</v>
      </c>
      <c r="F615">
        <v>8.49</v>
      </c>
      <c r="K615" t="s">
        <v>6590</v>
      </c>
      <c r="L615" t="s">
        <v>6591</v>
      </c>
      <c r="M615" t="s">
        <v>8361</v>
      </c>
      <c r="N615">
        <v>9</v>
      </c>
      <c r="O615" t="s">
        <v>8524</v>
      </c>
      <c r="P615" t="s">
        <v>6686</v>
      </c>
      <c r="Q615">
        <v>2</v>
      </c>
      <c r="R615">
        <v>2</v>
      </c>
      <c r="S615">
        <v>4.14</v>
      </c>
      <c r="T615">
        <v>4.15</v>
      </c>
      <c r="U615">
        <v>272.39</v>
      </c>
      <c r="V615">
        <v>40.46</v>
      </c>
      <c r="W615">
        <v>3.61</v>
      </c>
      <c r="X615">
        <v>10.27</v>
      </c>
      <c r="Y615">
        <v>0</v>
      </c>
      <c r="Z615">
        <v>1</v>
      </c>
      <c r="AA615" t="s">
        <v>6921</v>
      </c>
      <c r="AB615">
        <v>0</v>
      </c>
      <c r="AC615">
        <v>0</v>
      </c>
      <c r="AD615">
        <v>3.925</v>
      </c>
      <c r="AE615" t="s">
        <v>6922</v>
      </c>
      <c r="AF615" t="s">
        <v>6952</v>
      </c>
      <c r="AG615" t="s">
        <v>6956</v>
      </c>
      <c r="AH615" t="s">
        <v>6962</v>
      </c>
      <c r="AI615">
        <v>4</v>
      </c>
      <c r="AJ615">
        <v>1</v>
      </c>
      <c r="AK615" t="s">
        <v>9876</v>
      </c>
      <c r="AL615" t="s">
        <v>9876</v>
      </c>
      <c r="AM615" t="s">
        <v>9923</v>
      </c>
    </row>
    <row r="616" spans="1:39">
      <c r="A616" t="s">
        <v>6325</v>
      </c>
      <c r="B616" t="s">
        <v>6166</v>
      </c>
      <c r="C616" t="s">
        <v>6168</v>
      </c>
      <c r="D616">
        <v>3.2</v>
      </c>
      <c r="E616" t="s">
        <v>6169</v>
      </c>
      <c r="F616">
        <v>8.49</v>
      </c>
      <c r="K616" t="s">
        <v>6590</v>
      </c>
      <c r="L616" t="s">
        <v>6591</v>
      </c>
      <c r="M616" t="s">
        <v>8376</v>
      </c>
      <c r="N616">
        <v>9</v>
      </c>
      <c r="O616" t="s">
        <v>8539</v>
      </c>
      <c r="P616" t="s">
        <v>6686</v>
      </c>
      <c r="Q616">
        <v>2</v>
      </c>
      <c r="R616">
        <v>2</v>
      </c>
      <c r="S616">
        <v>4.14</v>
      </c>
      <c r="T616">
        <v>4.15</v>
      </c>
      <c r="U616">
        <v>272.39</v>
      </c>
      <c r="V616">
        <v>40.46</v>
      </c>
      <c r="W616">
        <v>3.61</v>
      </c>
      <c r="X616">
        <v>10.27</v>
      </c>
      <c r="Y616">
        <v>0</v>
      </c>
      <c r="Z616">
        <v>1</v>
      </c>
      <c r="AA616" t="s">
        <v>6921</v>
      </c>
      <c r="AB616">
        <v>0</v>
      </c>
      <c r="AC616">
        <v>0</v>
      </c>
      <c r="AD616">
        <v>3.925</v>
      </c>
      <c r="AE616" t="s">
        <v>6922</v>
      </c>
      <c r="AF616" t="s">
        <v>6952</v>
      </c>
      <c r="AG616" t="s">
        <v>6956</v>
      </c>
      <c r="AH616" t="s">
        <v>6962</v>
      </c>
      <c r="AI616">
        <v>4</v>
      </c>
      <c r="AJ616">
        <v>1</v>
      </c>
      <c r="AK616" t="s">
        <v>9887</v>
      </c>
      <c r="AL616" t="s">
        <v>9887</v>
      </c>
      <c r="AM616" t="s">
        <v>9923</v>
      </c>
    </row>
    <row r="617" spans="1:39">
      <c r="A617" t="s">
        <v>6325</v>
      </c>
      <c r="B617" t="s">
        <v>6166</v>
      </c>
      <c r="C617" t="s">
        <v>6168</v>
      </c>
      <c r="D617">
        <v>3.2</v>
      </c>
      <c r="E617" t="s">
        <v>6169</v>
      </c>
      <c r="F617">
        <v>8.49</v>
      </c>
      <c r="K617" t="s">
        <v>6590</v>
      </c>
      <c r="L617" t="s">
        <v>6591</v>
      </c>
      <c r="M617" t="s">
        <v>8369</v>
      </c>
      <c r="N617">
        <v>9</v>
      </c>
      <c r="O617" t="s">
        <v>8532</v>
      </c>
      <c r="P617" t="s">
        <v>6686</v>
      </c>
      <c r="Q617">
        <v>2</v>
      </c>
      <c r="R617">
        <v>2</v>
      </c>
      <c r="S617">
        <v>4.14</v>
      </c>
      <c r="T617">
        <v>4.15</v>
      </c>
      <c r="U617">
        <v>272.39</v>
      </c>
      <c r="V617">
        <v>40.46</v>
      </c>
      <c r="W617">
        <v>3.61</v>
      </c>
      <c r="X617">
        <v>10.27</v>
      </c>
      <c r="Y617">
        <v>0</v>
      </c>
      <c r="Z617">
        <v>1</v>
      </c>
      <c r="AA617" t="s">
        <v>6921</v>
      </c>
      <c r="AB617">
        <v>0</v>
      </c>
      <c r="AC617">
        <v>0</v>
      </c>
      <c r="AD617">
        <v>3.925</v>
      </c>
      <c r="AE617" t="s">
        <v>6922</v>
      </c>
      <c r="AF617" t="s">
        <v>6952</v>
      </c>
      <c r="AG617" t="s">
        <v>6956</v>
      </c>
      <c r="AH617" t="s">
        <v>6962</v>
      </c>
      <c r="AI617">
        <v>4</v>
      </c>
      <c r="AJ617">
        <v>1</v>
      </c>
      <c r="AK617" t="s">
        <v>9883</v>
      </c>
      <c r="AL617" t="s">
        <v>9883</v>
      </c>
      <c r="AM617" t="s">
        <v>9923</v>
      </c>
    </row>
    <row r="618" spans="1:39">
      <c r="A618" t="s">
        <v>6325</v>
      </c>
      <c r="B618" t="s">
        <v>6166</v>
      </c>
      <c r="C618" t="s">
        <v>6168</v>
      </c>
      <c r="D618">
        <v>3.2</v>
      </c>
      <c r="E618" t="s">
        <v>6169</v>
      </c>
      <c r="F618">
        <v>8.49</v>
      </c>
      <c r="K618" t="s">
        <v>6590</v>
      </c>
      <c r="L618" t="s">
        <v>6591</v>
      </c>
      <c r="M618" t="s">
        <v>8377</v>
      </c>
      <c r="N618">
        <v>9</v>
      </c>
      <c r="O618" t="s">
        <v>8540</v>
      </c>
      <c r="P618" t="s">
        <v>6686</v>
      </c>
      <c r="Q618">
        <v>2</v>
      </c>
      <c r="R618">
        <v>2</v>
      </c>
      <c r="S618">
        <v>4.14</v>
      </c>
      <c r="T618">
        <v>4.15</v>
      </c>
      <c r="U618">
        <v>272.39</v>
      </c>
      <c r="V618">
        <v>40.46</v>
      </c>
      <c r="W618">
        <v>3.61</v>
      </c>
      <c r="X618">
        <v>10.27</v>
      </c>
      <c r="Y618">
        <v>0</v>
      </c>
      <c r="Z618">
        <v>1</v>
      </c>
      <c r="AA618" t="s">
        <v>6921</v>
      </c>
      <c r="AB618">
        <v>0</v>
      </c>
      <c r="AC618">
        <v>0</v>
      </c>
      <c r="AD618">
        <v>3.925</v>
      </c>
      <c r="AE618" t="s">
        <v>6922</v>
      </c>
      <c r="AF618" t="s">
        <v>6952</v>
      </c>
      <c r="AG618" t="s">
        <v>6956</v>
      </c>
      <c r="AH618" t="s">
        <v>6962</v>
      </c>
      <c r="AI618">
        <v>4</v>
      </c>
      <c r="AJ618">
        <v>1</v>
      </c>
      <c r="AK618" t="s">
        <v>9888</v>
      </c>
      <c r="AL618" t="s">
        <v>9888</v>
      </c>
      <c r="AM618" t="s">
        <v>9923</v>
      </c>
    </row>
    <row r="619" spans="1:39">
      <c r="A619" t="s">
        <v>6325</v>
      </c>
      <c r="B619" t="s">
        <v>6166</v>
      </c>
      <c r="C619" t="s">
        <v>6168</v>
      </c>
      <c r="D619">
        <v>3.2</v>
      </c>
      <c r="E619" t="s">
        <v>6169</v>
      </c>
      <c r="F619">
        <v>8.49</v>
      </c>
      <c r="K619" t="s">
        <v>6590</v>
      </c>
      <c r="L619" t="s">
        <v>6591</v>
      </c>
      <c r="M619" t="s">
        <v>8361</v>
      </c>
      <c r="N619">
        <v>9</v>
      </c>
      <c r="O619" t="s">
        <v>8541</v>
      </c>
      <c r="P619" t="s">
        <v>6686</v>
      </c>
      <c r="Q619">
        <v>2</v>
      </c>
      <c r="R619">
        <v>2</v>
      </c>
      <c r="S619">
        <v>4.14</v>
      </c>
      <c r="T619">
        <v>4.15</v>
      </c>
      <c r="U619">
        <v>272.39</v>
      </c>
      <c r="V619">
        <v>40.46</v>
      </c>
      <c r="W619">
        <v>3.61</v>
      </c>
      <c r="X619">
        <v>10.27</v>
      </c>
      <c r="Y619">
        <v>0</v>
      </c>
      <c r="Z619">
        <v>1</v>
      </c>
      <c r="AA619" t="s">
        <v>6921</v>
      </c>
      <c r="AB619">
        <v>0</v>
      </c>
      <c r="AC619">
        <v>0</v>
      </c>
      <c r="AD619">
        <v>3.925</v>
      </c>
      <c r="AE619" t="s">
        <v>6922</v>
      </c>
      <c r="AF619" t="s">
        <v>6952</v>
      </c>
      <c r="AG619" t="s">
        <v>6956</v>
      </c>
      <c r="AH619" t="s">
        <v>6962</v>
      </c>
      <c r="AI619">
        <v>4</v>
      </c>
      <c r="AJ619">
        <v>1</v>
      </c>
      <c r="AK619" t="s">
        <v>9889</v>
      </c>
      <c r="AL619" t="s">
        <v>9889</v>
      </c>
      <c r="AM619" t="s">
        <v>9923</v>
      </c>
    </row>
    <row r="620" spans="1:39">
      <c r="A620" t="s">
        <v>6325</v>
      </c>
      <c r="B620" t="s">
        <v>6166</v>
      </c>
      <c r="C620" t="s">
        <v>6168</v>
      </c>
      <c r="D620">
        <v>3.2</v>
      </c>
      <c r="E620" t="s">
        <v>6169</v>
      </c>
      <c r="F620">
        <v>8.49</v>
      </c>
      <c r="K620" t="s">
        <v>6590</v>
      </c>
      <c r="L620" t="s">
        <v>6591</v>
      </c>
      <c r="M620" t="s">
        <v>8378</v>
      </c>
      <c r="N620">
        <v>9</v>
      </c>
      <c r="O620" t="s">
        <v>8542</v>
      </c>
      <c r="P620" t="s">
        <v>6686</v>
      </c>
      <c r="Q620">
        <v>2</v>
      </c>
      <c r="R620">
        <v>2</v>
      </c>
      <c r="S620">
        <v>4.14</v>
      </c>
      <c r="T620">
        <v>4.15</v>
      </c>
      <c r="U620">
        <v>272.39</v>
      </c>
      <c r="V620">
        <v>40.46</v>
      </c>
      <c r="W620">
        <v>3.61</v>
      </c>
      <c r="X620">
        <v>10.27</v>
      </c>
      <c r="Y620">
        <v>0</v>
      </c>
      <c r="Z620">
        <v>1</v>
      </c>
      <c r="AA620" t="s">
        <v>6921</v>
      </c>
      <c r="AB620">
        <v>0</v>
      </c>
      <c r="AC620">
        <v>0</v>
      </c>
      <c r="AD620">
        <v>3.925</v>
      </c>
      <c r="AE620" t="s">
        <v>6922</v>
      </c>
      <c r="AF620" t="s">
        <v>6952</v>
      </c>
      <c r="AG620" t="s">
        <v>6956</v>
      </c>
      <c r="AH620" t="s">
        <v>6962</v>
      </c>
      <c r="AI620">
        <v>4</v>
      </c>
      <c r="AJ620">
        <v>1</v>
      </c>
      <c r="AK620" t="s">
        <v>9890</v>
      </c>
      <c r="AL620" t="s">
        <v>9890</v>
      </c>
      <c r="AM620" t="s">
        <v>9923</v>
      </c>
    </row>
    <row r="621" spans="1:39">
      <c r="A621" t="s">
        <v>6325</v>
      </c>
      <c r="B621" t="s">
        <v>6166</v>
      </c>
      <c r="C621" t="s">
        <v>6168</v>
      </c>
      <c r="D621">
        <v>3.2</v>
      </c>
      <c r="E621" t="s">
        <v>6169</v>
      </c>
      <c r="F621">
        <v>8.49</v>
      </c>
      <c r="K621" t="s">
        <v>6590</v>
      </c>
      <c r="L621" t="s">
        <v>6591</v>
      </c>
      <c r="M621" t="s">
        <v>8379</v>
      </c>
      <c r="N621">
        <v>9</v>
      </c>
      <c r="O621" t="s">
        <v>8543</v>
      </c>
      <c r="P621" t="s">
        <v>6686</v>
      </c>
      <c r="Q621">
        <v>2</v>
      </c>
      <c r="R621">
        <v>2</v>
      </c>
      <c r="S621">
        <v>4.14</v>
      </c>
      <c r="T621">
        <v>4.15</v>
      </c>
      <c r="U621">
        <v>272.39</v>
      </c>
      <c r="V621">
        <v>40.46</v>
      </c>
      <c r="W621">
        <v>3.61</v>
      </c>
      <c r="X621">
        <v>10.27</v>
      </c>
      <c r="Y621">
        <v>0</v>
      </c>
      <c r="Z621">
        <v>1</v>
      </c>
      <c r="AA621" t="s">
        <v>6921</v>
      </c>
      <c r="AB621">
        <v>0</v>
      </c>
      <c r="AC621">
        <v>0</v>
      </c>
      <c r="AD621">
        <v>3.925</v>
      </c>
      <c r="AE621" t="s">
        <v>6922</v>
      </c>
      <c r="AF621" t="s">
        <v>6952</v>
      </c>
      <c r="AG621" t="s">
        <v>6956</v>
      </c>
      <c r="AH621" t="s">
        <v>6962</v>
      </c>
      <c r="AI621">
        <v>4</v>
      </c>
      <c r="AJ621">
        <v>1</v>
      </c>
      <c r="AK621" t="s">
        <v>9891</v>
      </c>
      <c r="AL621" t="s">
        <v>9891</v>
      </c>
      <c r="AM621" t="s">
        <v>9923</v>
      </c>
    </row>
    <row r="622" spans="1:39">
      <c r="A622" t="s">
        <v>7445</v>
      </c>
      <c r="B622" t="s">
        <v>6166</v>
      </c>
      <c r="C622" t="s">
        <v>6168</v>
      </c>
      <c r="D622">
        <v>3.2</v>
      </c>
      <c r="E622" t="s">
        <v>6169</v>
      </c>
      <c r="F622">
        <v>8.49</v>
      </c>
      <c r="K622" t="s">
        <v>6590</v>
      </c>
      <c r="L622" t="s">
        <v>6591</v>
      </c>
      <c r="M622" t="s">
        <v>8323</v>
      </c>
      <c r="N622">
        <v>9</v>
      </c>
      <c r="O622" t="s">
        <v>8474</v>
      </c>
      <c r="P622" t="s">
        <v>9020</v>
      </c>
      <c r="Q622">
        <v>5</v>
      </c>
      <c r="R622">
        <v>2</v>
      </c>
      <c r="S622">
        <v>0.54</v>
      </c>
      <c r="T622">
        <v>4.55</v>
      </c>
      <c r="U622">
        <v>450.39</v>
      </c>
      <c r="V622">
        <v>96.97</v>
      </c>
      <c r="W622">
        <v>5.64</v>
      </c>
      <c r="X622">
        <v>4.5</v>
      </c>
      <c r="Y622">
        <v>0</v>
      </c>
      <c r="Z622">
        <v>4</v>
      </c>
      <c r="AA622" t="s">
        <v>6921</v>
      </c>
      <c r="AB622">
        <v>1</v>
      </c>
      <c r="AC622">
        <v>5</v>
      </c>
      <c r="AD622">
        <v>3.84702380952381</v>
      </c>
      <c r="AF622" t="s">
        <v>6953</v>
      </c>
      <c r="AI622">
        <v>0</v>
      </c>
      <c r="AJ622">
        <v>0</v>
      </c>
      <c r="AK622" t="s">
        <v>9835</v>
      </c>
      <c r="AL622" t="s">
        <v>9835</v>
      </c>
      <c r="AM622" t="s">
        <v>9923</v>
      </c>
    </row>
    <row r="623" spans="1:39">
      <c r="A623" t="s">
        <v>7223</v>
      </c>
      <c r="B623" t="s">
        <v>6166</v>
      </c>
      <c r="C623" t="s">
        <v>6168</v>
      </c>
      <c r="D623">
        <v>3.236</v>
      </c>
      <c r="E623" t="s">
        <v>6169</v>
      </c>
      <c r="F623">
        <v>8.49</v>
      </c>
      <c r="K623" t="s">
        <v>6590</v>
      </c>
      <c r="L623" t="s">
        <v>6591</v>
      </c>
      <c r="M623" t="s">
        <v>8322</v>
      </c>
      <c r="N623">
        <v>9</v>
      </c>
      <c r="O623" t="s">
        <v>8473</v>
      </c>
      <c r="P623" t="s">
        <v>8800</v>
      </c>
      <c r="Q623">
        <v>1</v>
      </c>
      <c r="R623">
        <v>1</v>
      </c>
      <c r="S623">
        <v>1.58</v>
      </c>
      <c r="T623">
        <v>4.4</v>
      </c>
      <c r="U623">
        <v>354.45</v>
      </c>
      <c r="V623">
        <v>37.3</v>
      </c>
      <c r="W623">
        <v>6.15</v>
      </c>
      <c r="X623">
        <v>4.53</v>
      </c>
      <c r="Y623">
        <v>0</v>
      </c>
      <c r="Z623">
        <v>3</v>
      </c>
      <c r="AA623" t="s">
        <v>6921</v>
      </c>
      <c r="AB623">
        <v>1</v>
      </c>
      <c r="AC623">
        <v>6</v>
      </c>
      <c r="AD623">
        <v>4.998333333333333</v>
      </c>
      <c r="AF623" t="s">
        <v>6953</v>
      </c>
      <c r="AI623">
        <v>0</v>
      </c>
      <c r="AJ623">
        <v>0</v>
      </c>
      <c r="AK623" t="s">
        <v>9833</v>
      </c>
      <c r="AL623" t="s">
        <v>9833</v>
      </c>
      <c r="AM623" t="s">
        <v>9923</v>
      </c>
    </row>
    <row r="624" spans="1:39">
      <c r="A624" t="s">
        <v>7446</v>
      </c>
      <c r="B624" t="s">
        <v>6166</v>
      </c>
      <c r="C624" t="s">
        <v>6168</v>
      </c>
      <c r="D624">
        <v>3.3</v>
      </c>
      <c r="E624" t="s">
        <v>6169</v>
      </c>
      <c r="F624">
        <v>8.48</v>
      </c>
      <c r="K624" t="s">
        <v>6590</v>
      </c>
      <c r="M624" t="s">
        <v>8341</v>
      </c>
      <c r="N624">
        <v>8</v>
      </c>
      <c r="O624" t="s">
        <v>8496</v>
      </c>
      <c r="P624" t="s">
        <v>9021</v>
      </c>
      <c r="Q624">
        <v>4</v>
      </c>
      <c r="R624">
        <v>1</v>
      </c>
      <c r="S624">
        <v>3.46</v>
      </c>
      <c r="T624">
        <v>5.62</v>
      </c>
      <c r="U624">
        <v>463.02</v>
      </c>
      <c r="V624">
        <v>35.94</v>
      </c>
      <c r="W624">
        <v>5.85</v>
      </c>
      <c r="X624">
        <v>9.82</v>
      </c>
      <c r="Y624">
        <v>9.6</v>
      </c>
      <c r="Z624">
        <v>3</v>
      </c>
      <c r="AA624" t="s">
        <v>6921</v>
      </c>
      <c r="AB624">
        <v>1</v>
      </c>
      <c r="AC624">
        <v>6</v>
      </c>
      <c r="AD624">
        <v>2.364476190476191</v>
      </c>
      <c r="AF624" t="s">
        <v>6954</v>
      </c>
      <c r="AI624">
        <v>0</v>
      </c>
      <c r="AJ624">
        <v>0</v>
      </c>
      <c r="AK624" t="s">
        <v>9853</v>
      </c>
      <c r="AL624" t="s">
        <v>9853</v>
      </c>
      <c r="AM624" t="s">
        <v>9923</v>
      </c>
    </row>
    <row r="625" spans="1:39">
      <c r="A625" t="s">
        <v>7447</v>
      </c>
      <c r="B625" t="s">
        <v>6166</v>
      </c>
      <c r="C625" t="s">
        <v>6168</v>
      </c>
      <c r="D625">
        <v>3.3</v>
      </c>
      <c r="E625" t="s">
        <v>6169</v>
      </c>
      <c r="F625">
        <v>8.48</v>
      </c>
      <c r="K625" t="s">
        <v>6590</v>
      </c>
      <c r="M625" t="s">
        <v>8354</v>
      </c>
      <c r="N625">
        <v>8</v>
      </c>
      <c r="O625" t="s">
        <v>8513</v>
      </c>
      <c r="P625" t="s">
        <v>9022</v>
      </c>
      <c r="Q625">
        <v>5</v>
      </c>
      <c r="R625">
        <v>1</v>
      </c>
      <c r="S625">
        <v>4.53</v>
      </c>
      <c r="T625">
        <v>5.94</v>
      </c>
      <c r="U625">
        <v>501.6</v>
      </c>
      <c r="V625">
        <v>51.16</v>
      </c>
      <c r="W625">
        <v>6.61</v>
      </c>
      <c r="X625">
        <v>9.81</v>
      </c>
      <c r="Y625">
        <v>8.800000000000001</v>
      </c>
      <c r="Z625">
        <v>3</v>
      </c>
      <c r="AA625" t="s">
        <v>6921</v>
      </c>
      <c r="AB625">
        <v>2</v>
      </c>
      <c r="AC625">
        <v>5</v>
      </c>
      <c r="AD625">
        <v>2.433333333333333</v>
      </c>
      <c r="AF625" t="s">
        <v>6954</v>
      </c>
      <c r="AI625">
        <v>0</v>
      </c>
      <c r="AJ625">
        <v>0</v>
      </c>
      <c r="AK625" t="s">
        <v>9866</v>
      </c>
      <c r="AL625" t="s">
        <v>9866</v>
      </c>
      <c r="AM625" t="s">
        <v>9923</v>
      </c>
    </row>
    <row r="626" spans="1:39">
      <c r="A626" t="s">
        <v>7448</v>
      </c>
      <c r="B626" t="s">
        <v>6166</v>
      </c>
      <c r="C626" t="s">
        <v>6168</v>
      </c>
      <c r="D626">
        <v>3.3</v>
      </c>
      <c r="E626" t="s">
        <v>6169</v>
      </c>
      <c r="F626">
        <v>8.48</v>
      </c>
      <c r="K626" t="s">
        <v>6590</v>
      </c>
      <c r="M626" t="s">
        <v>8354</v>
      </c>
      <c r="N626">
        <v>8</v>
      </c>
      <c r="O626" t="s">
        <v>8513</v>
      </c>
      <c r="P626" t="s">
        <v>9023</v>
      </c>
      <c r="Q626">
        <v>6</v>
      </c>
      <c r="R626">
        <v>2</v>
      </c>
      <c r="S626">
        <v>3.09</v>
      </c>
      <c r="T626">
        <v>4.36</v>
      </c>
      <c r="U626">
        <v>445.52</v>
      </c>
      <c r="V626">
        <v>71.39</v>
      </c>
      <c r="W626">
        <v>4.87</v>
      </c>
      <c r="X626">
        <v>9.880000000000001</v>
      </c>
      <c r="Y626">
        <v>8.65</v>
      </c>
      <c r="Z626">
        <v>3</v>
      </c>
      <c r="AA626" t="s">
        <v>6921</v>
      </c>
      <c r="AB626">
        <v>0</v>
      </c>
      <c r="AC626">
        <v>5</v>
      </c>
      <c r="AD626">
        <v>3.339142857142857</v>
      </c>
      <c r="AF626" t="s">
        <v>6954</v>
      </c>
      <c r="AI626">
        <v>0</v>
      </c>
      <c r="AJ626">
        <v>0</v>
      </c>
      <c r="AK626" t="s">
        <v>9866</v>
      </c>
      <c r="AL626" t="s">
        <v>9866</v>
      </c>
      <c r="AM626" t="s">
        <v>9923</v>
      </c>
    </row>
    <row r="627" spans="1:39">
      <c r="A627" t="s">
        <v>7446</v>
      </c>
      <c r="B627" t="s">
        <v>6166</v>
      </c>
      <c r="C627" t="s">
        <v>6168</v>
      </c>
      <c r="D627">
        <v>3.304</v>
      </c>
      <c r="E627" t="s">
        <v>6169</v>
      </c>
      <c r="F627">
        <v>8.48</v>
      </c>
      <c r="K627" t="s">
        <v>6590</v>
      </c>
      <c r="L627" t="s">
        <v>6591</v>
      </c>
      <c r="M627" t="s">
        <v>8340</v>
      </c>
      <c r="N627">
        <v>9</v>
      </c>
      <c r="O627" t="s">
        <v>8494</v>
      </c>
      <c r="P627" t="s">
        <v>9021</v>
      </c>
      <c r="Q627">
        <v>4</v>
      </c>
      <c r="R627">
        <v>1</v>
      </c>
      <c r="S627">
        <v>3.46</v>
      </c>
      <c r="T627">
        <v>5.62</v>
      </c>
      <c r="U627">
        <v>463.02</v>
      </c>
      <c r="V627">
        <v>35.94</v>
      </c>
      <c r="W627">
        <v>5.85</v>
      </c>
      <c r="X627">
        <v>9.82</v>
      </c>
      <c r="Y627">
        <v>9.6</v>
      </c>
      <c r="Z627">
        <v>3</v>
      </c>
      <c r="AA627" t="s">
        <v>6921</v>
      </c>
      <c r="AB627">
        <v>1</v>
      </c>
      <c r="AC627">
        <v>6</v>
      </c>
      <c r="AD627">
        <v>2.364476190476191</v>
      </c>
      <c r="AF627" t="s">
        <v>6954</v>
      </c>
      <c r="AI627">
        <v>0</v>
      </c>
      <c r="AJ627">
        <v>0</v>
      </c>
      <c r="AK627" t="s">
        <v>9851</v>
      </c>
      <c r="AL627" t="s">
        <v>9851</v>
      </c>
      <c r="AM627" t="s">
        <v>9923</v>
      </c>
    </row>
    <row r="628" spans="1:39">
      <c r="A628" t="s">
        <v>7449</v>
      </c>
      <c r="B628" t="s">
        <v>6166</v>
      </c>
      <c r="C628" t="s">
        <v>6168</v>
      </c>
      <c r="D628">
        <v>3.34</v>
      </c>
      <c r="E628" t="s">
        <v>6169</v>
      </c>
      <c r="F628">
        <v>8.48</v>
      </c>
      <c r="K628" t="s">
        <v>6590</v>
      </c>
      <c r="L628" t="s">
        <v>6591</v>
      </c>
      <c r="M628" t="s">
        <v>8347</v>
      </c>
      <c r="N628">
        <v>9</v>
      </c>
      <c r="O628" t="s">
        <v>8505</v>
      </c>
      <c r="P628" t="s">
        <v>9024</v>
      </c>
      <c r="Q628">
        <v>6</v>
      </c>
      <c r="R628">
        <v>2</v>
      </c>
      <c r="S628">
        <v>5.3</v>
      </c>
      <c r="T628">
        <v>6.7</v>
      </c>
      <c r="U628">
        <v>486.64</v>
      </c>
      <c r="V628">
        <v>57.86</v>
      </c>
      <c r="W628">
        <v>6.72</v>
      </c>
      <c r="X628">
        <v>9.720000000000001</v>
      </c>
      <c r="Y628">
        <v>8.779999999999999</v>
      </c>
      <c r="Z628">
        <v>5</v>
      </c>
      <c r="AA628" t="s">
        <v>6921</v>
      </c>
      <c r="AB628">
        <v>1</v>
      </c>
      <c r="AC628">
        <v>6</v>
      </c>
      <c r="AD628">
        <v>2.205428571428572</v>
      </c>
      <c r="AF628" t="s">
        <v>6954</v>
      </c>
      <c r="AI628">
        <v>0</v>
      </c>
      <c r="AJ628">
        <v>0</v>
      </c>
      <c r="AK628" t="s">
        <v>9859</v>
      </c>
      <c r="AL628" t="s">
        <v>9859</v>
      </c>
      <c r="AM628" t="s">
        <v>9923</v>
      </c>
    </row>
    <row r="629" spans="1:39">
      <c r="A629" t="s">
        <v>6325</v>
      </c>
      <c r="B629" t="s">
        <v>6166</v>
      </c>
      <c r="C629" t="s">
        <v>6168</v>
      </c>
      <c r="D629">
        <v>3.4</v>
      </c>
      <c r="E629" t="s">
        <v>6169</v>
      </c>
      <c r="F629">
        <v>8.470000000000001</v>
      </c>
      <c r="K629" t="s">
        <v>6590</v>
      </c>
      <c r="M629" t="s">
        <v>8332</v>
      </c>
      <c r="N629">
        <v>8</v>
      </c>
      <c r="O629" t="s">
        <v>8484</v>
      </c>
      <c r="P629" t="s">
        <v>6686</v>
      </c>
      <c r="Q629">
        <v>2</v>
      </c>
      <c r="R629">
        <v>2</v>
      </c>
      <c r="S629">
        <v>4.14</v>
      </c>
      <c r="T629">
        <v>4.15</v>
      </c>
      <c r="U629">
        <v>272.39</v>
      </c>
      <c r="V629">
        <v>40.46</v>
      </c>
      <c r="W629">
        <v>3.61</v>
      </c>
      <c r="X629">
        <v>10.27</v>
      </c>
      <c r="Y629">
        <v>0</v>
      </c>
      <c r="Z629">
        <v>1</v>
      </c>
      <c r="AA629" t="s">
        <v>6921</v>
      </c>
      <c r="AB629">
        <v>0</v>
      </c>
      <c r="AC629">
        <v>0</v>
      </c>
      <c r="AD629">
        <v>3.925</v>
      </c>
      <c r="AE629" t="s">
        <v>6922</v>
      </c>
      <c r="AF629" t="s">
        <v>6952</v>
      </c>
      <c r="AG629" t="s">
        <v>6956</v>
      </c>
      <c r="AH629" t="s">
        <v>6962</v>
      </c>
      <c r="AI629">
        <v>4</v>
      </c>
      <c r="AJ629">
        <v>1</v>
      </c>
      <c r="AK629" t="s">
        <v>6982</v>
      </c>
      <c r="AL629" t="s">
        <v>6982</v>
      </c>
      <c r="AM629" t="s">
        <v>9923</v>
      </c>
    </row>
    <row r="630" spans="1:39">
      <c r="A630" t="s">
        <v>7450</v>
      </c>
      <c r="B630" t="s">
        <v>6166</v>
      </c>
      <c r="C630" t="s">
        <v>6168</v>
      </c>
      <c r="D630">
        <v>3.4</v>
      </c>
      <c r="E630" t="s">
        <v>6169</v>
      </c>
      <c r="F630">
        <v>8.470000000000001</v>
      </c>
      <c r="K630" t="s">
        <v>6590</v>
      </c>
      <c r="M630" t="s">
        <v>8338</v>
      </c>
      <c r="N630">
        <v>8</v>
      </c>
      <c r="O630" t="s">
        <v>8491</v>
      </c>
      <c r="P630" t="s">
        <v>9025</v>
      </c>
      <c r="Q630">
        <v>6</v>
      </c>
      <c r="R630">
        <v>2</v>
      </c>
      <c r="S630">
        <v>5.29</v>
      </c>
      <c r="T630">
        <v>7.12</v>
      </c>
      <c r="U630">
        <v>491.65</v>
      </c>
      <c r="V630">
        <v>62.16</v>
      </c>
      <c r="W630">
        <v>6.71</v>
      </c>
      <c r="X630">
        <v>9.67</v>
      </c>
      <c r="Y630">
        <v>9.24</v>
      </c>
      <c r="Z630">
        <v>3</v>
      </c>
      <c r="AA630" t="s">
        <v>6921</v>
      </c>
      <c r="AB630">
        <v>1</v>
      </c>
      <c r="AC630">
        <v>6</v>
      </c>
      <c r="AD630">
        <v>1.939642857142857</v>
      </c>
      <c r="AF630" t="s">
        <v>6954</v>
      </c>
      <c r="AI630">
        <v>0</v>
      </c>
      <c r="AJ630">
        <v>0</v>
      </c>
      <c r="AK630" t="s">
        <v>9848</v>
      </c>
      <c r="AL630" t="s">
        <v>9848</v>
      </c>
      <c r="AM630" t="s">
        <v>9923</v>
      </c>
    </row>
    <row r="631" spans="1:39">
      <c r="A631" t="s">
        <v>7451</v>
      </c>
      <c r="B631" t="s">
        <v>6166</v>
      </c>
      <c r="C631" t="s">
        <v>6168</v>
      </c>
      <c r="D631">
        <v>3.4</v>
      </c>
      <c r="E631" t="s">
        <v>6169</v>
      </c>
      <c r="F631">
        <v>8.470000000000001</v>
      </c>
      <c r="K631" t="s">
        <v>6590</v>
      </c>
      <c r="M631" t="s">
        <v>8354</v>
      </c>
      <c r="N631">
        <v>8</v>
      </c>
      <c r="O631" t="s">
        <v>8513</v>
      </c>
      <c r="P631" t="s">
        <v>9026</v>
      </c>
      <c r="Q631">
        <v>6</v>
      </c>
      <c r="R631">
        <v>2</v>
      </c>
      <c r="S631">
        <v>4.43</v>
      </c>
      <c r="T631">
        <v>5.69</v>
      </c>
      <c r="U631">
        <v>485.58</v>
      </c>
      <c r="V631">
        <v>71.39</v>
      </c>
      <c r="W631">
        <v>5.79</v>
      </c>
      <c r="X631">
        <v>9.880000000000001</v>
      </c>
      <c r="Y631">
        <v>8.640000000000001</v>
      </c>
      <c r="Z631">
        <v>3</v>
      </c>
      <c r="AA631" t="s">
        <v>6921</v>
      </c>
      <c r="AB631">
        <v>1</v>
      </c>
      <c r="AC631">
        <v>5</v>
      </c>
      <c r="AD631">
        <v>2.283</v>
      </c>
      <c r="AF631" t="s">
        <v>6954</v>
      </c>
      <c r="AI631">
        <v>0</v>
      </c>
      <c r="AJ631">
        <v>0</v>
      </c>
      <c r="AK631" t="s">
        <v>9866</v>
      </c>
      <c r="AL631" t="s">
        <v>9866</v>
      </c>
      <c r="AM631" t="s">
        <v>9923</v>
      </c>
    </row>
    <row r="632" spans="1:39">
      <c r="A632" t="s">
        <v>7452</v>
      </c>
      <c r="B632" t="s">
        <v>6166</v>
      </c>
      <c r="C632" t="s">
        <v>6168</v>
      </c>
      <c r="D632">
        <v>3.4</v>
      </c>
      <c r="E632" t="s">
        <v>6169</v>
      </c>
      <c r="F632">
        <v>8.470000000000001</v>
      </c>
      <c r="K632" t="s">
        <v>6590</v>
      </c>
      <c r="L632" t="s">
        <v>6591</v>
      </c>
      <c r="M632" t="s">
        <v>8380</v>
      </c>
      <c r="N632">
        <v>9</v>
      </c>
      <c r="O632" t="s">
        <v>8544</v>
      </c>
      <c r="P632" t="s">
        <v>9027</v>
      </c>
      <c r="Q632">
        <v>3</v>
      </c>
      <c r="R632">
        <v>2</v>
      </c>
      <c r="S632">
        <v>6.99</v>
      </c>
      <c r="T632">
        <v>9.01</v>
      </c>
      <c r="U632">
        <v>517.73</v>
      </c>
      <c r="V632">
        <v>41.49</v>
      </c>
      <c r="W632">
        <v>8.82</v>
      </c>
      <c r="X632">
        <v>10.36</v>
      </c>
      <c r="Y632">
        <v>9.460000000000001</v>
      </c>
      <c r="Z632">
        <v>3</v>
      </c>
      <c r="AA632" t="s">
        <v>6921</v>
      </c>
      <c r="AB632">
        <v>2</v>
      </c>
      <c r="AC632">
        <v>18</v>
      </c>
      <c r="AD632">
        <v>1.77</v>
      </c>
      <c r="AF632" t="s">
        <v>6954</v>
      </c>
      <c r="AI632">
        <v>0</v>
      </c>
      <c r="AJ632">
        <v>0</v>
      </c>
      <c r="AK632" t="s">
        <v>9892</v>
      </c>
      <c r="AL632" t="s">
        <v>9892</v>
      </c>
      <c r="AM632" t="s">
        <v>9923</v>
      </c>
    </row>
    <row r="633" spans="1:39">
      <c r="A633" t="s">
        <v>7453</v>
      </c>
      <c r="B633" t="s">
        <v>6166</v>
      </c>
      <c r="C633" t="s">
        <v>6168</v>
      </c>
      <c r="D633">
        <v>3.499</v>
      </c>
      <c r="E633" t="s">
        <v>6169</v>
      </c>
      <c r="F633">
        <v>8.460000000000001</v>
      </c>
      <c r="K633" t="s">
        <v>6590</v>
      </c>
      <c r="L633" t="s">
        <v>6591</v>
      </c>
      <c r="M633" t="s">
        <v>8340</v>
      </c>
      <c r="N633">
        <v>9</v>
      </c>
      <c r="O633" t="s">
        <v>8494</v>
      </c>
      <c r="P633" t="s">
        <v>9028</v>
      </c>
      <c r="Q633">
        <v>4</v>
      </c>
      <c r="R633">
        <v>1</v>
      </c>
      <c r="S633">
        <v>3.15</v>
      </c>
      <c r="T633">
        <v>5.31</v>
      </c>
      <c r="U633">
        <v>442.6</v>
      </c>
      <c r="V633">
        <v>35.94</v>
      </c>
      <c r="W633">
        <v>5.5</v>
      </c>
      <c r="X633">
        <v>9.869999999999999</v>
      </c>
      <c r="Y633">
        <v>9.6</v>
      </c>
      <c r="Z633">
        <v>3</v>
      </c>
      <c r="AA633" t="s">
        <v>6921</v>
      </c>
      <c r="AB633">
        <v>1</v>
      </c>
      <c r="AC633">
        <v>6</v>
      </c>
      <c r="AD633">
        <v>2.665333333333334</v>
      </c>
      <c r="AF633" t="s">
        <v>6954</v>
      </c>
      <c r="AI633">
        <v>0</v>
      </c>
      <c r="AJ633">
        <v>0</v>
      </c>
      <c r="AK633" t="s">
        <v>9851</v>
      </c>
      <c r="AL633" t="s">
        <v>9851</v>
      </c>
      <c r="AM633" t="s">
        <v>9923</v>
      </c>
    </row>
    <row r="634" spans="1:39">
      <c r="A634" t="s">
        <v>7453</v>
      </c>
      <c r="B634" t="s">
        <v>6166</v>
      </c>
      <c r="C634" t="s">
        <v>6168</v>
      </c>
      <c r="D634">
        <v>3.5</v>
      </c>
      <c r="E634" t="s">
        <v>6169</v>
      </c>
      <c r="F634">
        <v>8.460000000000001</v>
      </c>
      <c r="K634" t="s">
        <v>6590</v>
      </c>
      <c r="L634" t="s">
        <v>6591</v>
      </c>
      <c r="M634" t="s">
        <v>8381</v>
      </c>
      <c r="N634">
        <v>9</v>
      </c>
      <c r="O634" t="s">
        <v>8545</v>
      </c>
      <c r="P634" t="s">
        <v>9028</v>
      </c>
      <c r="Q634">
        <v>4</v>
      </c>
      <c r="R634">
        <v>1</v>
      </c>
      <c r="S634">
        <v>3.15</v>
      </c>
      <c r="T634">
        <v>5.31</v>
      </c>
      <c r="U634">
        <v>442.6</v>
      </c>
      <c r="V634">
        <v>35.94</v>
      </c>
      <c r="W634">
        <v>5.5</v>
      </c>
      <c r="X634">
        <v>9.869999999999999</v>
      </c>
      <c r="Y634">
        <v>9.6</v>
      </c>
      <c r="Z634">
        <v>3</v>
      </c>
      <c r="AA634" t="s">
        <v>6921</v>
      </c>
      <c r="AB634">
        <v>1</v>
      </c>
      <c r="AC634">
        <v>6</v>
      </c>
      <c r="AD634">
        <v>2.665333333333334</v>
      </c>
      <c r="AF634" t="s">
        <v>6954</v>
      </c>
      <c r="AI634">
        <v>0</v>
      </c>
      <c r="AJ634">
        <v>0</v>
      </c>
      <c r="AK634" t="s">
        <v>9853</v>
      </c>
      <c r="AL634" t="s">
        <v>9853</v>
      </c>
      <c r="AM634" t="s">
        <v>9923</v>
      </c>
    </row>
    <row r="635" spans="1:39">
      <c r="A635" t="s">
        <v>7454</v>
      </c>
      <c r="B635" t="s">
        <v>6166</v>
      </c>
      <c r="C635" t="s">
        <v>6168</v>
      </c>
      <c r="D635">
        <v>3.53</v>
      </c>
      <c r="E635" t="s">
        <v>6169</v>
      </c>
      <c r="F635">
        <v>8.449999999999999</v>
      </c>
      <c r="K635" t="s">
        <v>6590</v>
      </c>
      <c r="L635" t="s">
        <v>6591</v>
      </c>
      <c r="M635" t="s">
        <v>8382</v>
      </c>
      <c r="N635">
        <v>9</v>
      </c>
      <c r="O635" t="s">
        <v>8546</v>
      </c>
      <c r="P635" t="s">
        <v>9029</v>
      </c>
      <c r="Q635">
        <v>2</v>
      </c>
      <c r="R635">
        <v>2</v>
      </c>
      <c r="S635">
        <v>5.66</v>
      </c>
      <c r="T635">
        <v>5.66</v>
      </c>
      <c r="U635">
        <v>284.4</v>
      </c>
      <c r="V635">
        <v>40.46</v>
      </c>
      <c r="W635">
        <v>4.82</v>
      </c>
      <c r="X635">
        <v>10.4</v>
      </c>
      <c r="Y635">
        <v>0</v>
      </c>
      <c r="Z635">
        <v>2</v>
      </c>
      <c r="AA635" t="s">
        <v>6921</v>
      </c>
      <c r="AB635">
        <v>0</v>
      </c>
      <c r="AC635">
        <v>4</v>
      </c>
      <c r="AD635">
        <v>3.5</v>
      </c>
      <c r="AF635" t="s">
        <v>6952</v>
      </c>
      <c r="AI635">
        <v>0</v>
      </c>
      <c r="AJ635">
        <v>0</v>
      </c>
      <c r="AK635" t="s">
        <v>9893</v>
      </c>
      <c r="AL635" t="s">
        <v>9893</v>
      </c>
      <c r="AM635" t="s">
        <v>9923</v>
      </c>
    </row>
    <row r="636" spans="1:39">
      <c r="A636" t="s">
        <v>7455</v>
      </c>
      <c r="B636" t="s">
        <v>6166</v>
      </c>
      <c r="C636" t="s">
        <v>6168</v>
      </c>
      <c r="D636">
        <v>3.58</v>
      </c>
      <c r="E636" t="s">
        <v>6169</v>
      </c>
      <c r="F636">
        <v>8.449999999999999</v>
      </c>
      <c r="K636" t="s">
        <v>6590</v>
      </c>
      <c r="L636" t="s">
        <v>6591</v>
      </c>
      <c r="M636" t="s">
        <v>8327</v>
      </c>
      <c r="N636">
        <v>9</v>
      </c>
      <c r="O636" t="s">
        <v>8478</v>
      </c>
      <c r="P636" t="s">
        <v>9030</v>
      </c>
      <c r="Q636">
        <v>8</v>
      </c>
      <c r="R636">
        <v>2</v>
      </c>
      <c r="S636">
        <v>3.81</v>
      </c>
      <c r="T636">
        <v>3.83</v>
      </c>
      <c r="U636">
        <v>579.63</v>
      </c>
      <c r="V636">
        <v>124.22</v>
      </c>
      <c r="W636">
        <v>6.08</v>
      </c>
      <c r="X636">
        <v>8.93</v>
      </c>
      <c r="Y636">
        <v>1.77</v>
      </c>
      <c r="Z636">
        <v>5</v>
      </c>
      <c r="AA636" t="s">
        <v>6921</v>
      </c>
      <c r="AB636">
        <v>2</v>
      </c>
      <c r="AC636">
        <v>6</v>
      </c>
      <c r="AD636">
        <v>2.18</v>
      </c>
      <c r="AF636" t="s">
        <v>6952</v>
      </c>
      <c r="AI636">
        <v>0</v>
      </c>
      <c r="AJ636">
        <v>0</v>
      </c>
      <c r="AK636" t="s">
        <v>9838</v>
      </c>
      <c r="AL636" t="s">
        <v>9838</v>
      </c>
      <c r="AM636" t="s">
        <v>9923</v>
      </c>
    </row>
    <row r="637" spans="1:39">
      <c r="A637" t="s">
        <v>6325</v>
      </c>
      <c r="B637" t="s">
        <v>6166</v>
      </c>
      <c r="C637" t="s">
        <v>6168</v>
      </c>
      <c r="D637">
        <v>3.6</v>
      </c>
      <c r="E637" t="s">
        <v>6169</v>
      </c>
      <c r="F637">
        <v>8.44</v>
      </c>
      <c r="K637" t="s">
        <v>6590</v>
      </c>
      <c r="L637" t="s">
        <v>6591</v>
      </c>
      <c r="M637" t="s">
        <v>8383</v>
      </c>
      <c r="N637">
        <v>9</v>
      </c>
      <c r="O637" t="s">
        <v>8547</v>
      </c>
      <c r="P637" t="s">
        <v>6686</v>
      </c>
      <c r="Q637">
        <v>2</v>
      </c>
      <c r="R637">
        <v>2</v>
      </c>
      <c r="S637">
        <v>4.14</v>
      </c>
      <c r="T637">
        <v>4.15</v>
      </c>
      <c r="U637">
        <v>272.39</v>
      </c>
      <c r="V637">
        <v>40.46</v>
      </c>
      <c r="W637">
        <v>3.61</v>
      </c>
      <c r="X637">
        <v>10.27</v>
      </c>
      <c r="Y637">
        <v>0</v>
      </c>
      <c r="Z637">
        <v>1</v>
      </c>
      <c r="AA637" t="s">
        <v>6921</v>
      </c>
      <c r="AB637">
        <v>0</v>
      </c>
      <c r="AC637">
        <v>0</v>
      </c>
      <c r="AD637">
        <v>3.925</v>
      </c>
      <c r="AE637" t="s">
        <v>6922</v>
      </c>
      <c r="AF637" t="s">
        <v>6952</v>
      </c>
      <c r="AG637" t="s">
        <v>6956</v>
      </c>
      <c r="AH637" t="s">
        <v>6962</v>
      </c>
      <c r="AI637">
        <v>4</v>
      </c>
      <c r="AJ637">
        <v>1</v>
      </c>
      <c r="AK637" t="s">
        <v>9894</v>
      </c>
      <c r="AL637" t="s">
        <v>9894</v>
      </c>
      <c r="AM637" t="s">
        <v>9923</v>
      </c>
    </row>
    <row r="638" spans="1:39">
      <c r="A638" t="s">
        <v>7456</v>
      </c>
      <c r="B638" t="s">
        <v>6166</v>
      </c>
      <c r="C638" t="s">
        <v>6168</v>
      </c>
      <c r="D638">
        <v>3.6</v>
      </c>
      <c r="E638" t="s">
        <v>6169</v>
      </c>
      <c r="F638">
        <v>8.44</v>
      </c>
      <c r="K638" t="s">
        <v>6590</v>
      </c>
      <c r="L638" t="s">
        <v>6591</v>
      </c>
      <c r="M638" t="s">
        <v>6592</v>
      </c>
      <c r="N638">
        <v>9</v>
      </c>
      <c r="O638" t="s">
        <v>8500</v>
      </c>
      <c r="P638" t="s">
        <v>9031</v>
      </c>
      <c r="Q638">
        <v>6</v>
      </c>
      <c r="R638">
        <v>2</v>
      </c>
      <c r="S638">
        <v>3.02</v>
      </c>
      <c r="T638">
        <v>4.66</v>
      </c>
      <c r="U638">
        <v>448.59</v>
      </c>
      <c r="V638">
        <v>56.17</v>
      </c>
      <c r="W638">
        <v>5.21</v>
      </c>
      <c r="X638">
        <v>9.720000000000001</v>
      </c>
      <c r="Y638">
        <v>9.109999999999999</v>
      </c>
      <c r="Z638">
        <v>3</v>
      </c>
      <c r="AA638" t="s">
        <v>6921</v>
      </c>
      <c r="AB638">
        <v>1</v>
      </c>
      <c r="AC638">
        <v>3</v>
      </c>
      <c r="AD638">
        <v>2.972214285714286</v>
      </c>
      <c r="AF638" t="s">
        <v>6954</v>
      </c>
      <c r="AI638">
        <v>0</v>
      </c>
      <c r="AJ638">
        <v>0</v>
      </c>
      <c r="AK638" t="s">
        <v>9855</v>
      </c>
      <c r="AL638" t="s">
        <v>9855</v>
      </c>
      <c r="AM638" t="s">
        <v>9923</v>
      </c>
    </row>
    <row r="639" spans="1:39">
      <c r="A639" t="s">
        <v>7457</v>
      </c>
      <c r="B639" t="s">
        <v>6166</v>
      </c>
      <c r="C639" t="s">
        <v>6168</v>
      </c>
      <c r="D639">
        <v>3.6</v>
      </c>
      <c r="E639" t="s">
        <v>6169</v>
      </c>
      <c r="F639">
        <v>8.44</v>
      </c>
      <c r="K639" t="s">
        <v>6590</v>
      </c>
      <c r="L639" t="s">
        <v>6591</v>
      </c>
      <c r="M639" t="s">
        <v>6592</v>
      </c>
      <c r="N639">
        <v>9</v>
      </c>
      <c r="O639" t="s">
        <v>8500</v>
      </c>
      <c r="P639" t="s">
        <v>9032</v>
      </c>
      <c r="Q639">
        <v>6</v>
      </c>
      <c r="R639">
        <v>3</v>
      </c>
      <c r="S639">
        <v>2.34</v>
      </c>
      <c r="T639">
        <v>4.7</v>
      </c>
      <c r="U639">
        <v>434.56</v>
      </c>
      <c r="V639">
        <v>64.95999999999999</v>
      </c>
      <c r="W639">
        <v>4.86</v>
      </c>
      <c r="X639">
        <v>9.720000000000001</v>
      </c>
      <c r="Y639">
        <v>10.43</v>
      </c>
      <c r="Z639">
        <v>3</v>
      </c>
      <c r="AA639" t="s">
        <v>6921</v>
      </c>
      <c r="AB639">
        <v>0</v>
      </c>
      <c r="AC639">
        <v>3</v>
      </c>
      <c r="AD639">
        <v>2.614095238095238</v>
      </c>
      <c r="AF639" t="s">
        <v>6954</v>
      </c>
      <c r="AI639">
        <v>0</v>
      </c>
      <c r="AJ639">
        <v>0</v>
      </c>
      <c r="AK639" t="s">
        <v>9855</v>
      </c>
      <c r="AL639" t="s">
        <v>9855</v>
      </c>
      <c r="AM639" t="s">
        <v>9923</v>
      </c>
    </row>
    <row r="640" spans="1:39">
      <c r="A640" t="s">
        <v>7458</v>
      </c>
      <c r="B640" t="s">
        <v>6166</v>
      </c>
      <c r="C640" t="s">
        <v>6168</v>
      </c>
      <c r="D640">
        <v>3.6</v>
      </c>
      <c r="E640" t="s">
        <v>6169</v>
      </c>
      <c r="F640">
        <v>8.44</v>
      </c>
      <c r="K640" t="s">
        <v>6590</v>
      </c>
      <c r="L640" t="s">
        <v>6591</v>
      </c>
      <c r="M640" t="s">
        <v>6616</v>
      </c>
      <c r="N640">
        <v>9</v>
      </c>
      <c r="O640" t="s">
        <v>8493</v>
      </c>
      <c r="Y640">
        <v>0</v>
      </c>
      <c r="AI640">
        <v>0</v>
      </c>
      <c r="AJ640">
        <v>0</v>
      </c>
      <c r="AK640" t="s">
        <v>9850</v>
      </c>
      <c r="AL640" t="s">
        <v>9850</v>
      </c>
      <c r="AM640" t="s">
        <v>9923</v>
      </c>
    </row>
    <row r="641" spans="1:39">
      <c r="A641" t="s">
        <v>7459</v>
      </c>
      <c r="B641" t="s">
        <v>6166</v>
      </c>
      <c r="C641" t="s">
        <v>6168</v>
      </c>
      <c r="D641">
        <v>3.6</v>
      </c>
      <c r="E641" t="s">
        <v>6169</v>
      </c>
      <c r="F641">
        <v>8.44</v>
      </c>
      <c r="K641" t="s">
        <v>6590</v>
      </c>
      <c r="L641" t="s">
        <v>6591</v>
      </c>
      <c r="M641" t="s">
        <v>8380</v>
      </c>
      <c r="N641">
        <v>9</v>
      </c>
      <c r="O641" t="s">
        <v>8544</v>
      </c>
      <c r="P641" t="s">
        <v>9033</v>
      </c>
      <c r="Q641">
        <v>3</v>
      </c>
      <c r="R641">
        <v>2</v>
      </c>
      <c r="S641">
        <v>7.49</v>
      </c>
      <c r="T641">
        <v>9.529999999999999</v>
      </c>
      <c r="U641">
        <v>499.74</v>
      </c>
      <c r="V641">
        <v>41.49</v>
      </c>
      <c r="W641">
        <v>8.869999999999999</v>
      </c>
      <c r="X641">
        <v>10.36</v>
      </c>
      <c r="Y641">
        <v>9.48</v>
      </c>
      <c r="Z641">
        <v>3</v>
      </c>
      <c r="AA641" t="s">
        <v>6921</v>
      </c>
      <c r="AB641">
        <v>1</v>
      </c>
      <c r="AC641">
        <v>17</v>
      </c>
      <c r="AD641">
        <v>1.761857142857143</v>
      </c>
      <c r="AF641" t="s">
        <v>6954</v>
      </c>
      <c r="AI641">
        <v>0</v>
      </c>
      <c r="AJ641">
        <v>0</v>
      </c>
      <c r="AK641" t="s">
        <v>9892</v>
      </c>
      <c r="AL641" t="s">
        <v>9892</v>
      </c>
      <c r="AM641" t="s">
        <v>9923</v>
      </c>
    </row>
    <row r="642" spans="1:39">
      <c r="A642" t="s">
        <v>7460</v>
      </c>
      <c r="B642" t="s">
        <v>6166</v>
      </c>
      <c r="C642" t="s">
        <v>6168</v>
      </c>
      <c r="D642">
        <v>3.7</v>
      </c>
      <c r="E642" t="s">
        <v>6169</v>
      </c>
      <c r="F642">
        <v>8.43</v>
      </c>
      <c r="K642" t="s">
        <v>6590</v>
      </c>
      <c r="L642" t="s">
        <v>6591</v>
      </c>
      <c r="M642" t="s">
        <v>8323</v>
      </c>
      <c r="N642">
        <v>9</v>
      </c>
      <c r="O642" t="s">
        <v>8474</v>
      </c>
      <c r="P642" t="s">
        <v>9034</v>
      </c>
      <c r="Q642">
        <v>4</v>
      </c>
      <c r="R642">
        <v>2</v>
      </c>
      <c r="S642">
        <v>1.51</v>
      </c>
      <c r="T642">
        <v>4.52</v>
      </c>
      <c r="U642">
        <v>432.86</v>
      </c>
      <c r="V642">
        <v>87.73999999999999</v>
      </c>
      <c r="W642">
        <v>5.51</v>
      </c>
      <c r="X642">
        <v>4.5</v>
      </c>
      <c r="Y642">
        <v>0</v>
      </c>
      <c r="Z642">
        <v>4</v>
      </c>
      <c r="AA642" t="s">
        <v>6921</v>
      </c>
      <c r="AB642">
        <v>1</v>
      </c>
      <c r="AC642">
        <v>5</v>
      </c>
      <c r="AD642">
        <v>4.219571428571429</v>
      </c>
      <c r="AF642" t="s">
        <v>6953</v>
      </c>
      <c r="AI642">
        <v>0</v>
      </c>
      <c r="AJ642">
        <v>0</v>
      </c>
      <c r="AK642" t="s">
        <v>9835</v>
      </c>
      <c r="AL642" t="s">
        <v>9835</v>
      </c>
      <c r="AM642" t="s">
        <v>9923</v>
      </c>
    </row>
    <row r="643" spans="1:39">
      <c r="A643" t="s">
        <v>7461</v>
      </c>
      <c r="B643" t="s">
        <v>6166</v>
      </c>
      <c r="C643" t="s">
        <v>6168</v>
      </c>
      <c r="D643">
        <v>3.8</v>
      </c>
      <c r="E643" t="s">
        <v>6169</v>
      </c>
      <c r="F643">
        <v>8.42</v>
      </c>
      <c r="K643" t="s">
        <v>6590</v>
      </c>
      <c r="M643" t="s">
        <v>8338</v>
      </c>
      <c r="N643">
        <v>8</v>
      </c>
      <c r="O643" t="s">
        <v>8491</v>
      </c>
      <c r="P643" t="s">
        <v>9035</v>
      </c>
      <c r="Q643">
        <v>7</v>
      </c>
      <c r="R643">
        <v>2</v>
      </c>
      <c r="S643">
        <v>4.42</v>
      </c>
      <c r="T643">
        <v>4.47</v>
      </c>
      <c r="U643">
        <v>465.57</v>
      </c>
      <c r="V643">
        <v>71.39</v>
      </c>
      <c r="W643">
        <v>4.78</v>
      </c>
      <c r="X643">
        <v>9.67</v>
      </c>
      <c r="Y643">
        <v>6.42</v>
      </c>
      <c r="Z643">
        <v>3</v>
      </c>
      <c r="AA643" t="s">
        <v>6921</v>
      </c>
      <c r="AB643">
        <v>0</v>
      </c>
      <c r="AC643">
        <v>6</v>
      </c>
      <c r="AD643">
        <v>3.010928571428572</v>
      </c>
      <c r="AF643" t="s">
        <v>6952</v>
      </c>
      <c r="AI643">
        <v>0</v>
      </c>
      <c r="AJ643">
        <v>0</v>
      </c>
      <c r="AK643" t="s">
        <v>9848</v>
      </c>
      <c r="AL643" t="s">
        <v>9848</v>
      </c>
      <c r="AM643" t="s">
        <v>9923</v>
      </c>
    </row>
    <row r="644" spans="1:39">
      <c r="A644" t="s">
        <v>7462</v>
      </c>
      <c r="B644" t="s">
        <v>6166</v>
      </c>
      <c r="C644" t="s">
        <v>6168</v>
      </c>
      <c r="D644">
        <v>3.8</v>
      </c>
      <c r="E644" t="s">
        <v>6169</v>
      </c>
      <c r="F644">
        <v>8.42</v>
      </c>
      <c r="K644" t="s">
        <v>6590</v>
      </c>
      <c r="M644" t="s">
        <v>8338</v>
      </c>
      <c r="N644">
        <v>8</v>
      </c>
      <c r="O644" t="s">
        <v>8491</v>
      </c>
      <c r="P644" t="s">
        <v>9036</v>
      </c>
      <c r="Q644">
        <v>5</v>
      </c>
      <c r="R644">
        <v>1</v>
      </c>
      <c r="S644">
        <v>5.54</v>
      </c>
      <c r="T644">
        <v>6.8</v>
      </c>
      <c r="U644">
        <v>465.59</v>
      </c>
      <c r="V644">
        <v>41.93</v>
      </c>
      <c r="W644">
        <v>6.36</v>
      </c>
      <c r="X644">
        <v>9.91</v>
      </c>
      <c r="Y644">
        <v>8.640000000000001</v>
      </c>
      <c r="Z644">
        <v>3</v>
      </c>
      <c r="AA644" t="s">
        <v>6921</v>
      </c>
      <c r="AB644">
        <v>1</v>
      </c>
      <c r="AC644">
        <v>6</v>
      </c>
      <c r="AD644">
        <v>2.759119047619047</v>
      </c>
      <c r="AF644" t="s">
        <v>6954</v>
      </c>
      <c r="AI644">
        <v>0</v>
      </c>
      <c r="AJ644">
        <v>0</v>
      </c>
      <c r="AK644" t="s">
        <v>9848</v>
      </c>
      <c r="AL644" t="s">
        <v>9848</v>
      </c>
      <c r="AM644" t="s">
        <v>9923</v>
      </c>
    </row>
    <row r="645" spans="1:39">
      <c r="A645" t="s">
        <v>7463</v>
      </c>
      <c r="B645" t="s">
        <v>6166</v>
      </c>
      <c r="C645" t="s">
        <v>6168</v>
      </c>
      <c r="D645">
        <v>3.8</v>
      </c>
      <c r="E645" t="s">
        <v>6169</v>
      </c>
      <c r="F645">
        <v>8.42</v>
      </c>
      <c r="K645" t="s">
        <v>6590</v>
      </c>
      <c r="L645" t="s">
        <v>6591</v>
      </c>
      <c r="M645" t="s">
        <v>8323</v>
      </c>
      <c r="N645">
        <v>9</v>
      </c>
      <c r="O645" t="s">
        <v>8474</v>
      </c>
      <c r="P645" t="s">
        <v>9037</v>
      </c>
      <c r="Q645">
        <v>5</v>
      </c>
      <c r="R645">
        <v>2</v>
      </c>
      <c r="S645">
        <v>1.24</v>
      </c>
      <c r="T645">
        <v>4.22</v>
      </c>
      <c r="U645">
        <v>428.44</v>
      </c>
      <c r="V645">
        <v>96.97</v>
      </c>
      <c r="W645">
        <v>4.86</v>
      </c>
      <c r="X645">
        <v>4.5</v>
      </c>
      <c r="Y645">
        <v>0</v>
      </c>
      <c r="Z645">
        <v>4</v>
      </c>
      <c r="AA645" t="s">
        <v>6921</v>
      </c>
      <c r="AB645">
        <v>0</v>
      </c>
      <c r="AC645">
        <v>6</v>
      </c>
      <c r="AD645">
        <v>4.168809523809524</v>
      </c>
      <c r="AF645" t="s">
        <v>6953</v>
      </c>
      <c r="AI645">
        <v>0</v>
      </c>
      <c r="AJ645">
        <v>0</v>
      </c>
      <c r="AK645" t="s">
        <v>9835</v>
      </c>
      <c r="AL645" t="s">
        <v>9835</v>
      </c>
      <c r="AM645" t="s">
        <v>9923</v>
      </c>
    </row>
    <row r="646" spans="1:39">
      <c r="A646" t="s">
        <v>7464</v>
      </c>
      <c r="B646" t="s">
        <v>6166</v>
      </c>
      <c r="C646" t="s">
        <v>6168</v>
      </c>
      <c r="D646">
        <v>3.9</v>
      </c>
      <c r="E646" t="s">
        <v>6169</v>
      </c>
      <c r="F646">
        <v>8.41</v>
      </c>
      <c r="K646" t="s">
        <v>6590</v>
      </c>
      <c r="L646" t="s">
        <v>6591</v>
      </c>
      <c r="M646" t="s">
        <v>8331</v>
      </c>
      <c r="N646">
        <v>9</v>
      </c>
      <c r="O646" t="s">
        <v>8489</v>
      </c>
      <c r="P646" t="s">
        <v>9038</v>
      </c>
      <c r="Q646">
        <v>7</v>
      </c>
      <c r="R646">
        <v>3</v>
      </c>
      <c r="S646">
        <v>3.2</v>
      </c>
      <c r="T646">
        <v>4.71</v>
      </c>
      <c r="U646">
        <v>479.6</v>
      </c>
      <c r="V646">
        <v>82.39</v>
      </c>
      <c r="W646">
        <v>4.9</v>
      </c>
      <c r="X646">
        <v>9.720000000000001</v>
      </c>
      <c r="Y646">
        <v>8.869999999999999</v>
      </c>
      <c r="Z646">
        <v>3</v>
      </c>
      <c r="AA646" t="s">
        <v>6921</v>
      </c>
      <c r="AB646">
        <v>0</v>
      </c>
      <c r="AC646">
        <v>7</v>
      </c>
      <c r="AD646">
        <v>2.422380952380952</v>
      </c>
      <c r="AF646" t="s">
        <v>6954</v>
      </c>
      <c r="AI646">
        <v>0</v>
      </c>
      <c r="AJ646">
        <v>0</v>
      </c>
      <c r="AK646" t="s">
        <v>9846</v>
      </c>
      <c r="AL646" t="s">
        <v>9846</v>
      </c>
      <c r="AM646" t="s">
        <v>9923</v>
      </c>
    </row>
    <row r="647" spans="1:39">
      <c r="A647" t="s">
        <v>7465</v>
      </c>
      <c r="B647" t="s">
        <v>6166</v>
      </c>
      <c r="C647" t="s">
        <v>6168</v>
      </c>
      <c r="D647">
        <v>3.9</v>
      </c>
      <c r="E647" t="s">
        <v>6169</v>
      </c>
      <c r="F647">
        <v>8.41</v>
      </c>
      <c r="K647" t="s">
        <v>6590</v>
      </c>
      <c r="M647" t="s">
        <v>8364</v>
      </c>
      <c r="N647">
        <v>8</v>
      </c>
      <c r="O647" t="s">
        <v>8527</v>
      </c>
      <c r="P647" t="s">
        <v>9039</v>
      </c>
      <c r="Q647">
        <v>5</v>
      </c>
      <c r="R647">
        <v>1</v>
      </c>
      <c r="S647">
        <v>6.26</v>
      </c>
      <c r="T647">
        <v>7.52</v>
      </c>
      <c r="U647">
        <v>467.68</v>
      </c>
      <c r="V647">
        <v>41.93</v>
      </c>
      <c r="W647">
        <v>6.82</v>
      </c>
      <c r="X647">
        <v>9.970000000000001</v>
      </c>
      <c r="Y647">
        <v>8.640000000000001</v>
      </c>
      <c r="Z647">
        <v>2</v>
      </c>
      <c r="AA647" t="s">
        <v>6921</v>
      </c>
      <c r="AB647">
        <v>1</v>
      </c>
      <c r="AC647">
        <v>7</v>
      </c>
      <c r="AD647">
        <v>2.744190476190476</v>
      </c>
      <c r="AF647" t="s">
        <v>6954</v>
      </c>
      <c r="AI647">
        <v>0</v>
      </c>
      <c r="AJ647">
        <v>0</v>
      </c>
      <c r="AK647" t="s">
        <v>9879</v>
      </c>
      <c r="AL647" t="s">
        <v>9879</v>
      </c>
      <c r="AM647" t="s">
        <v>9923</v>
      </c>
    </row>
    <row r="648" spans="1:39">
      <c r="A648" t="s">
        <v>7466</v>
      </c>
      <c r="B648" t="s">
        <v>6166</v>
      </c>
      <c r="C648" t="s">
        <v>6168</v>
      </c>
      <c r="D648">
        <v>3.9</v>
      </c>
      <c r="E648" t="s">
        <v>6169</v>
      </c>
      <c r="F648">
        <v>8.41</v>
      </c>
      <c r="K648" t="s">
        <v>6590</v>
      </c>
      <c r="L648" t="s">
        <v>6591</v>
      </c>
      <c r="M648" t="s">
        <v>8323</v>
      </c>
      <c r="N648">
        <v>9</v>
      </c>
      <c r="O648" t="s">
        <v>8474</v>
      </c>
      <c r="P648" t="s">
        <v>9040</v>
      </c>
      <c r="Q648">
        <v>4</v>
      </c>
      <c r="R648">
        <v>2</v>
      </c>
      <c r="S648">
        <v>1.28</v>
      </c>
      <c r="T648">
        <v>4.28</v>
      </c>
      <c r="U648">
        <v>430.43</v>
      </c>
      <c r="V648">
        <v>87.73999999999999</v>
      </c>
      <c r="W648">
        <v>5.3</v>
      </c>
      <c r="X648">
        <v>4.5</v>
      </c>
      <c r="Y648">
        <v>0</v>
      </c>
      <c r="Z648">
        <v>4</v>
      </c>
      <c r="AA648" t="s">
        <v>6921</v>
      </c>
      <c r="AB648">
        <v>1</v>
      </c>
      <c r="AC648">
        <v>5</v>
      </c>
      <c r="AD648">
        <v>4.356928571428571</v>
      </c>
      <c r="AF648" t="s">
        <v>6953</v>
      </c>
      <c r="AI648">
        <v>0</v>
      </c>
      <c r="AJ648">
        <v>0</v>
      </c>
      <c r="AK648" t="s">
        <v>9835</v>
      </c>
      <c r="AL648" t="s">
        <v>9835</v>
      </c>
      <c r="AM648" t="s">
        <v>9923</v>
      </c>
    </row>
    <row r="649" spans="1:39">
      <c r="A649" t="s">
        <v>7279</v>
      </c>
      <c r="B649" t="s">
        <v>6166</v>
      </c>
      <c r="C649" t="s">
        <v>6168</v>
      </c>
      <c r="D649">
        <v>3.9</v>
      </c>
      <c r="E649" t="s">
        <v>6169</v>
      </c>
      <c r="F649">
        <v>8.41</v>
      </c>
      <c r="K649" t="s">
        <v>6590</v>
      </c>
      <c r="L649" t="s">
        <v>6591</v>
      </c>
      <c r="M649" t="s">
        <v>8384</v>
      </c>
      <c r="N649">
        <v>9</v>
      </c>
      <c r="O649" t="s">
        <v>8548</v>
      </c>
      <c r="P649" t="s">
        <v>8856</v>
      </c>
      <c r="Q649">
        <v>6</v>
      </c>
      <c r="R649">
        <v>2</v>
      </c>
      <c r="S649">
        <v>2.9</v>
      </c>
      <c r="T649">
        <v>6.01</v>
      </c>
      <c r="U649">
        <v>498.41</v>
      </c>
      <c r="V649">
        <v>106.2</v>
      </c>
      <c r="W649">
        <v>6.26</v>
      </c>
      <c r="X649">
        <v>4.53</v>
      </c>
      <c r="Y649">
        <v>0</v>
      </c>
      <c r="Z649">
        <v>4</v>
      </c>
      <c r="AA649" t="s">
        <v>6921</v>
      </c>
      <c r="AB649">
        <v>1</v>
      </c>
      <c r="AC649">
        <v>6</v>
      </c>
      <c r="AD649">
        <v>2.521357142857143</v>
      </c>
      <c r="AF649" t="s">
        <v>6953</v>
      </c>
      <c r="AI649">
        <v>0</v>
      </c>
      <c r="AJ649">
        <v>0</v>
      </c>
      <c r="AK649" t="s">
        <v>9835</v>
      </c>
      <c r="AL649" t="s">
        <v>9835</v>
      </c>
      <c r="AM649" t="s">
        <v>9923</v>
      </c>
    </row>
    <row r="650" spans="1:39">
      <c r="A650" t="s">
        <v>7279</v>
      </c>
      <c r="B650" t="s">
        <v>6166</v>
      </c>
      <c r="C650" t="s">
        <v>6168</v>
      </c>
      <c r="D650">
        <v>3.9</v>
      </c>
      <c r="E650" t="s">
        <v>6169</v>
      </c>
      <c r="F650">
        <v>8.41</v>
      </c>
      <c r="K650" t="s">
        <v>6590</v>
      </c>
      <c r="L650" t="s">
        <v>6591</v>
      </c>
      <c r="M650" t="s">
        <v>8385</v>
      </c>
      <c r="N650">
        <v>9</v>
      </c>
      <c r="O650" t="s">
        <v>8549</v>
      </c>
      <c r="P650" t="s">
        <v>8856</v>
      </c>
      <c r="Q650">
        <v>6</v>
      </c>
      <c r="R650">
        <v>2</v>
      </c>
      <c r="S650">
        <v>2.9</v>
      </c>
      <c r="T650">
        <v>6.01</v>
      </c>
      <c r="U650">
        <v>498.41</v>
      </c>
      <c r="V650">
        <v>106.2</v>
      </c>
      <c r="W650">
        <v>6.26</v>
      </c>
      <c r="X650">
        <v>4.53</v>
      </c>
      <c r="Y650">
        <v>0</v>
      </c>
      <c r="Z650">
        <v>4</v>
      </c>
      <c r="AA650" t="s">
        <v>6921</v>
      </c>
      <c r="AB650">
        <v>1</v>
      </c>
      <c r="AC650">
        <v>6</v>
      </c>
      <c r="AD650">
        <v>2.521357142857143</v>
      </c>
      <c r="AF650" t="s">
        <v>6953</v>
      </c>
      <c r="AI650">
        <v>0</v>
      </c>
      <c r="AJ650">
        <v>0</v>
      </c>
      <c r="AK650" t="s">
        <v>9835</v>
      </c>
      <c r="AL650" t="s">
        <v>9835</v>
      </c>
      <c r="AM650" t="s">
        <v>9923</v>
      </c>
    </row>
    <row r="651" spans="1:39">
      <c r="A651" t="s">
        <v>7467</v>
      </c>
      <c r="B651" t="s">
        <v>6166</v>
      </c>
      <c r="C651" t="s">
        <v>6168</v>
      </c>
      <c r="D651">
        <v>3.92</v>
      </c>
      <c r="E651" t="s">
        <v>6169</v>
      </c>
      <c r="F651">
        <v>8.41</v>
      </c>
      <c r="K651" t="s">
        <v>6590</v>
      </c>
      <c r="L651" t="s">
        <v>6591</v>
      </c>
      <c r="M651" t="s">
        <v>6616</v>
      </c>
      <c r="N651">
        <v>9</v>
      </c>
      <c r="O651" t="s">
        <v>8493</v>
      </c>
      <c r="Y651">
        <v>0</v>
      </c>
      <c r="AI651">
        <v>0</v>
      </c>
      <c r="AJ651">
        <v>0</v>
      </c>
      <c r="AK651" t="s">
        <v>9850</v>
      </c>
      <c r="AL651" t="s">
        <v>9850</v>
      </c>
      <c r="AM651" t="s">
        <v>9923</v>
      </c>
    </row>
    <row r="652" spans="1:39">
      <c r="A652" t="s">
        <v>7468</v>
      </c>
      <c r="B652" t="s">
        <v>6166</v>
      </c>
      <c r="C652" t="s">
        <v>6168</v>
      </c>
      <c r="D652">
        <v>3.94</v>
      </c>
      <c r="E652" t="s">
        <v>6169</v>
      </c>
      <c r="F652">
        <v>8.4</v>
      </c>
      <c r="K652" t="s">
        <v>6590</v>
      </c>
      <c r="L652" t="s">
        <v>6591</v>
      </c>
      <c r="M652" t="s">
        <v>8327</v>
      </c>
      <c r="N652">
        <v>9</v>
      </c>
      <c r="O652" t="s">
        <v>8478</v>
      </c>
      <c r="P652" t="s">
        <v>9041</v>
      </c>
      <c r="Q652">
        <v>6</v>
      </c>
      <c r="R652">
        <v>2</v>
      </c>
      <c r="S652">
        <v>4.6</v>
      </c>
      <c r="T652">
        <v>4.63</v>
      </c>
      <c r="U652">
        <v>548.66</v>
      </c>
      <c r="V652">
        <v>81.08</v>
      </c>
      <c r="W652">
        <v>6.48</v>
      </c>
      <c r="X652">
        <v>8.93</v>
      </c>
      <c r="Y652">
        <v>1.98</v>
      </c>
      <c r="Z652">
        <v>5</v>
      </c>
      <c r="AA652" t="s">
        <v>6921</v>
      </c>
      <c r="AB652">
        <v>2</v>
      </c>
      <c r="AC652">
        <v>5</v>
      </c>
      <c r="AD652">
        <v>2.685</v>
      </c>
      <c r="AF652" t="s">
        <v>6952</v>
      </c>
      <c r="AI652">
        <v>0</v>
      </c>
      <c r="AJ652">
        <v>0</v>
      </c>
      <c r="AK652" t="s">
        <v>9838</v>
      </c>
      <c r="AL652" t="s">
        <v>9838</v>
      </c>
      <c r="AM652" t="s">
        <v>9923</v>
      </c>
    </row>
    <row r="653" spans="1:39">
      <c r="A653" t="s">
        <v>6338</v>
      </c>
      <c r="B653" t="s">
        <v>6166</v>
      </c>
      <c r="C653" t="s">
        <v>6168</v>
      </c>
      <c r="D653">
        <v>4</v>
      </c>
      <c r="E653" t="s">
        <v>6169</v>
      </c>
      <c r="F653">
        <v>8.4</v>
      </c>
      <c r="K653" t="s">
        <v>6590</v>
      </c>
      <c r="L653" t="s">
        <v>6591</v>
      </c>
      <c r="M653" t="s">
        <v>8372</v>
      </c>
      <c r="N653">
        <v>9</v>
      </c>
      <c r="O653" t="s">
        <v>8535</v>
      </c>
      <c r="P653" t="s">
        <v>6698</v>
      </c>
      <c r="Q653">
        <v>6</v>
      </c>
      <c r="R653">
        <v>2</v>
      </c>
      <c r="S653">
        <v>3.4</v>
      </c>
      <c r="T653">
        <v>4.57</v>
      </c>
      <c r="U653">
        <v>473.59</v>
      </c>
      <c r="V653">
        <v>70</v>
      </c>
      <c r="W653">
        <v>6.08</v>
      </c>
      <c r="X653">
        <v>8.83</v>
      </c>
      <c r="Y653">
        <v>8.52</v>
      </c>
      <c r="Z653">
        <v>4</v>
      </c>
      <c r="AA653" t="s">
        <v>6921</v>
      </c>
      <c r="AB653">
        <v>1</v>
      </c>
      <c r="AC653">
        <v>7</v>
      </c>
      <c r="AD653">
        <v>2.943642857142858</v>
      </c>
      <c r="AE653" t="s">
        <v>6924</v>
      </c>
      <c r="AF653" t="s">
        <v>6954</v>
      </c>
      <c r="AG653" t="s">
        <v>6957</v>
      </c>
      <c r="AH653" t="s">
        <v>6963</v>
      </c>
      <c r="AI653">
        <v>4</v>
      </c>
      <c r="AJ653">
        <v>1</v>
      </c>
      <c r="AK653" t="s">
        <v>9885</v>
      </c>
      <c r="AL653" t="s">
        <v>9885</v>
      </c>
      <c r="AM653" t="s">
        <v>9923</v>
      </c>
    </row>
    <row r="654" spans="1:39">
      <c r="A654" t="s">
        <v>6325</v>
      </c>
      <c r="B654" t="s">
        <v>6166</v>
      </c>
      <c r="C654" t="s">
        <v>6168</v>
      </c>
      <c r="D654">
        <v>4</v>
      </c>
      <c r="E654" t="s">
        <v>6169</v>
      </c>
      <c r="F654">
        <v>8.4</v>
      </c>
      <c r="K654" t="s">
        <v>6590</v>
      </c>
      <c r="L654" t="s">
        <v>6591</v>
      </c>
      <c r="M654" t="s">
        <v>8386</v>
      </c>
      <c r="N654">
        <v>9</v>
      </c>
      <c r="O654" t="s">
        <v>8550</v>
      </c>
      <c r="P654" t="s">
        <v>6686</v>
      </c>
      <c r="Q654">
        <v>2</v>
      </c>
      <c r="R654">
        <v>2</v>
      </c>
      <c r="S654">
        <v>4.14</v>
      </c>
      <c r="T654">
        <v>4.15</v>
      </c>
      <c r="U654">
        <v>272.39</v>
      </c>
      <c r="V654">
        <v>40.46</v>
      </c>
      <c r="W654">
        <v>3.61</v>
      </c>
      <c r="X654">
        <v>10.27</v>
      </c>
      <c r="Y654">
        <v>0</v>
      </c>
      <c r="Z654">
        <v>1</v>
      </c>
      <c r="AA654" t="s">
        <v>6921</v>
      </c>
      <c r="AB654">
        <v>0</v>
      </c>
      <c r="AC654">
        <v>0</v>
      </c>
      <c r="AD654">
        <v>3.925</v>
      </c>
      <c r="AE654" t="s">
        <v>6922</v>
      </c>
      <c r="AF654" t="s">
        <v>6952</v>
      </c>
      <c r="AG654" t="s">
        <v>6956</v>
      </c>
      <c r="AH654" t="s">
        <v>6962</v>
      </c>
      <c r="AI654">
        <v>4</v>
      </c>
      <c r="AJ654">
        <v>1</v>
      </c>
      <c r="AK654" t="s">
        <v>9895</v>
      </c>
      <c r="AL654" t="s">
        <v>9895</v>
      </c>
      <c r="AM654" t="s">
        <v>9923</v>
      </c>
    </row>
    <row r="655" spans="1:39">
      <c r="A655" t="s">
        <v>6367</v>
      </c>
      <c r="B655" t="s">
        <v>6166</v>
      </c>
      <c r="C655" t="s">
        <v>6168</v>
      </c>
      <c r="D655">
        <v>4</v>
      </c>
      <c r="E655" t="s">
        <v>6169</v>
      </c>
      <c r="F655">
        <v>8.4</v>
      </c>
      <c r="K655" t="s">
        <v>6590</v>
      </c>
      <c r="M655" t="s">
        <v>8387</v>
      </c>
      <c r="N655">
        <v>8</v>
      </c>
      <c r="O655" t="s">
        <v>8551</v>
      </c>
      <c r="P655" t="s">
        <v>6725</v>
      </c>
      <c r="Q655">
        <v>3</v>
      </c>
      <c r="R655">
        <v>2</v>
      </c>
      <c r="S655">
        <v>8.07</v>
      </c>
      <c r="T655">
        <v>8.07</v>
      </c>
      <c r="U655">
        <v>606.78</v>
      </c>
      <c r="V655">
        <v>57.53</v>
      </c>
      <c r="W655">
        <v>8.68</v>
      </c>
      <c r="X655">
        <v>10.28</v>
      </c>
      <c r="Y655">
        <v>0</v>
      </c>
      <c r="Z655">
        <v>1</v>
      </c>
      <c r="AA655" t="s">
        <v>6921</v>
      </c>
      <c r="AB655">
        <v>2</v>
      </c>
      <c r="AC655">
        <v>14</v>
      </c>
      <c r="AD655">
        <v>2.5</v>
      </c>
      <c r="AE655" t="s">
        <v>6927</v>
      </c>
      <c r="AF655" t="s">
        <v>6952</v>
      </c>
      <c r="AH655" t="s">
        <v>6964</v>
      </c>
      <c r="AI655">
        <v>4</v>
      </c>
      <c r="AJ655">
        <v>0</v>
      </c>
      <c r="AK655" t="s">
        <v>9821</v>
      </c>
      <c r="AL655" t="s">
        <v>9821</v>
      </c>
      <c r="AM655" t="s">
        <v>9923</v>
      </c>
    </row>
    <row r="656" spans="1:39">
      <c r="A656" t="s">
        <v>7469</v>
      </c>
      <c r="B656" t="s">
        <v>6166</v>
      </c>
      <c r="C656" t="s">
        <v>6168</v>
      </c>
      <c r="D656">
        <v>4</v>
      </c>
      <c r="E656" t="s">
        <v>6169</v>
      </c>
      <c r="F656">
        <v>8.4</v>
      </c>
      <c r="K656" t="s">
        <v>6590</v>
      </c>
      <c r="L656" t="s">
        <v>6591</v>
      </c>
      <c r="M656" t="s">
        <v>6592</v>
      </c>
      <c r="N656">
        <v>9</v>
      </c>
      <c r="O656" t="s">
        <v>8502</v>
      </c>
      <c r="P656" t="s">
        <v>9042</v>
      </c>
      <c r="Q656">
        <v>6</v>
      </c>
      <c r="R656">
        <v>2</v>
      </c>
      <c r="S656">
        <v>4.61</v>
      </c>
      <c r="T656">
        <v>6.68</v>
      </c>
      <c r="U656">
        <v>544.54</v>
      </c>
      <c r="V656">
        <v>52.93</v>
      </c>
      <c r="W656">
        <v>7.02</v>
      </c>
      <c r="X656">
        <v>9.24</v>
      </c>
      <c r="Y656">
        <v>9.51</v>
      </c>
      <c r="Z656">
        <v>3</v>
      </c>
      <c r="AA656" t="s">
        <v>6921</v>
      </c>
      <c r="AB656">
        <v>2</v>
      </c>
      <c r="AC656">
        <v>6</v>
      </c>
      <c r="AD656">
        <v>1.745</v>
      </c>
      <c r="AF656" t="s">
        <v>6954</v>
      </c>
      <c r="AI656">
        <v>0</v>
      </c>
      <c r="AJ656">
        <v>0</v>
      </c>
      <c r="AK656" t="s">
        <v>9857</v>
      </c>
      <c r="AL656" t="s">
        <v>9857</v>
      </c>
      <c r="AM656" t="s">
        <v>9923</v>
      </c>
    </row>
    <row r="657" spans="1:39">
      <c r="A657" t="s">
        <v>7470</v>
      </c>
      <c r="B657" t="s">
        <v>6166</v>
      </c>
      <c r="C657" t="s">
        <v>6168</v>
      </c>
      <c r="D657">
        <v>4</v>
      </c>
      <c r="E657" t="s">
        <v>6169</v>
      </c>
      <c r="F657">
        <v>8.4</v>
      </c>
      <c r="K657" t="s">
        <v>6590</v>
      </c>
      <c r="L657" t="s">
        <v>6591</v>
      </c>
      <c r="M657" t="s">
        <v>6592</v>
      </c>
      <c r="N657">
        <v>9</v>
      </c>
      <c r="O657" t="s">
        <v>8502</v>
      </c>
      <c r="P657" t="s">
        <v>9043</v>
      </c>
      <c r="Q657">
        <v>6</v>
      </c>
      <c r="R657">
        <v>2</v>
      </c>
      <c r="S657">
        <v>6.14</v>
      </c>
      <c r="T657">
        <v>7.34</v>
      </c>
      <c r="U657">
        <v>558.5599999999999</v>
      </c>
      <c r="V657">
        <v>52.93</v>
      </c>
      <c r="W657">
        <v>7.41</v>
      </c>
      <c r="X657">
        <v>9.23</v>
      </c>
      <c r="Y657">
        <v>8.57</v>
      </c>
      <c r="Z657">
        <v>3</v>
      </c>
      <c r="AA657" t="s">
        <v>6921</v>
      </c>
      <c r="AB657">
        <v>2</v>
      </c>
      <c r="AC657">
        <v>6</v>
      </c>
      <c r="AD657">
        <v>2.215</v>
      </c>
      <c r="AF657" t="s">
        <v>6954</v>
      </c>
      <c r="AI657">
        <v>0</v>
      </c>
      <c r="AJ657">
        <v>0</v>
      </c>
      <c r="AK657" t="s">
        <v>9857</v>
      </c>
      <c r="AL657" t="s">
        <v>9857</v>
      </c>
      <c r="AM657" t="s">
        <v>9923</v>
      </c>
    </row>
    <row r="658" spans="1:39">
      <c r="A658" t="s">
        <v>7444</v>
      </c>
      <c r="B658" t="s">
        <v>6166</v>
      </c>
      <c r="C658" t="s">
        <v>6168</v>
      </c>
      <c r="D658">
        <v>4</v>
      </c>
      <c r="E658" t="s">
        <v>6169</v>
      </c>
      <c r="F658">
        <v>8.4</v>
      </c>
      <c r="K658" t="s">
        <v>6590</v>
      </c>
      <c r="M658" t="s">
        <v>8388</v>
      </c>
      <c r="N658">
        <v>8</v>
      </c>
      <c r="O658" t="s">
        <v>8552</v>
      </c>
      <c r="P658" t="s">
        <v>9019</v>
      </c>
      <c r="Q658">
        <v>3</v>
      </c>
      <c r="R658">
        <v>1</v>
      </c>
      <c r="S658">
        <v>3.2</v>
      </c>
      <c r="T658">
        <v>5.37</v>
      </c>
      <c r="U658">
        <v>450.02</v>
      </c>
      <c r="V658">
        <v>32.7</v>
      </c>
      <c r="W658">
        <v>5.73</v>
      </c>
      <c r="X658">
        <v>10.31</v>
      </c>
      <c r="Y658">
        <v>9.619999999999999</v>
      </c>
      <c r="Z658">
        <v>3</v>
      </c>
      <c r="AA658" t="s">
        <v>6921</v>
      </c>
      <c r="AB658">
        <v>1</v>
      </c>
      <c r="AC658">
        <v>6</v>
      </c>
      <c r="AD658">
        <v>2.415333333333334</v>
      </c>
      <c r="AF658" t="s">
        <v>6954</v>
      </c>
      <c r="AI658">
        <v>0</v>
      </c>
      <c r="AJ658">
        <v>0</v>
      </c>
      <c r="AK658" t="s">
        <v>9853</v>
      </c>
      <c r="AL658" t="s">
        <v>9853</v>
      </c>
      <c r="AM658" t="s">
        <v>9923</v>
      </c>
    </row>
    <row r="659" spans="1:39">
      <c r="A659" t="s">
        <v>7354</v>
      </c>
      <c r="B659" t="s">
        <v>6166</v>
      </c>
      <c r="C659" t="s">
        <v>6168</v>
      </c>
      <c r="D659">
        <v>4</v>
      </c>
      <c r="E659" t="s">
        <v>6169</v>
      </c>
      <c r="F659">
        <v>8.4</v>
      </c>
      <c r="K659" t="s">
        <v>6590</v>
      </c>
      <c r="L659" t="s">
        <v>6591</v>
      </c>
      <c r="M659" t="s">
        <v>8389</v>
      </c>
      <c r="N659">
        <v>9</v>
      </c>
      <c r="O659" t="s">
        <v>8553</v>
      </c>
      <c r="P659" t="s">
        <v>8930</v>
      </c>
      <c r="Q659">
        <v>3</v>
      </c>
      <c r="R659">
        <v>1</v>
      </c>
      <c r="S659">
        <v>3.2</v>
      </c>
      <c r="T659">
        <v>5.37</v>
      </c>
      <c r="U659">
        <v>413.56</v>
      </c>
      <c r="V659">
        <v>32.7</v>
      </c>
      <c r="W659">
        <v>5.73</v>
      </c>
      <c r="X659">
        <v>10.31</v>
      </c>
      <c r="Y659">
        <v>9.619999999999999</v>
      </c>
      <c r="Z659">
        <v>3</v>
      </c>
      <c r="AA659" t="s">
        <v>6921</v>
      </c>
      <c r="AB659">
        <v>1</v>
      </c>
      <c r="AC659">
        <v>6</v>
      </c>
      <c r="AD659">
        <v>2.675761904761905</v>
      </c>
      <c r="AE659" t="s">
        <v>9792</v>
      </c>
      <c r="AF659" t="s">
        <v>6954</v>
      </c>
      <c r="AH659" t="s">
        <v>6963</v>
      </c>
      <c r="AI659">
        <v>4</v>
      </c>
      <c r="AJ659">
        <v>0</v>
      </c>
      <c r="AK659" t="s">
        <v>9884</v>
      </c>
      <c r="AL659" t="s">
        <v>9884</v>
      </c>
      <c r="AM659" t="s">
        <v>9923</v>
      </c>
    </row>
    <row r="660" spans="1:39">
      <c r="A660" t="s">
        <v>7471</v>
      </c>
      <c r="B660" t="s">
        <v>6166</v>
      </c>
      <c r="C660" t="s">
        <v>6168</v>
      </c>
      <c r="D660">
        <v>4</v>
      </c>
      <c r="E660" t="s">
        <v>6169</v>
      </c>
      <c r="F660">
        <v>8.4</v>
      </c>
      <c r="K660" t="s">
        <v>6590</v>
      </c>
      <c r="L660" t="s">
        <v>6591</v>
      </c>
      <c r="M660" t="s">
        <v>6592</v>
      </c>
      <c r="N660">
        <v>9</v>
      </c>
      <c r="O660" t="s">
        <v>8502</v>
      </c>
      <c r="P660" t="s">
        <v>9044</v>
      </c>
      <c r="Q660">
        <v>6</v>
      </c>
      <c r="R660">
        <v>2</v>
      </c>
      <c r="S660">
        <v>4.79</v>
      </c>
      <c r="T660">
        <v>6.05</v>
      </c>
      <c r="U660">
        <v>463.6</v>
      </c>
      <c r="V660">
        <v>62.16</v>
      </c>
      <c r="W660">
        <v>5.93</v>
      </c>
      <c r="X660">
        <v>9.67</v>
      </c>
      <c r="Y660">
        <v>8.640000000000001</v>
      </c>
      <c r="Z660">
        <v>3</v>
      </c>
      <c r="AA660" t="s">
        <v>6921</v>
      </c>
      <c r="AB660">
        <v>1</v>
      </c>
      <c r="AC660">
        <v>6</v>
      </c>
      <c r="AD660">
        <v>2.44</v>
      </c>
      <c r="AF660" t="s">
        <v>6954</v>
      </c>
      <c r="AI660">
        <v>0</v>
      </c>
      <c r="AJ660">
        <v>0</v>
      </c>
      <c r="AK660" t="s">
        <v>9857</v>
      </c>
      <c r="AL660" t="s">
        <v>9857</v>
      </c>
      <c r="AM660" t="s">
        <v>9923</v>
      </c>
    </row>
    <row r="661" spans="1:39">
      <c r="A661" t="s">
        <v>7472</v>
      </c>
      <c r="B661" t="s">
        <v>6166</v>
      </c>
      <c r="C661" t="s">
        <v>6168</v>
      </c>
      <c r="D661">
        <v>4</v>
      </c>
      <c r="E661" t="s">
        <v>6169</v>
      </c>
      <c r="F661">
        <v>8.4</v>
      </c>
      <c r="K661" t="s">
        <v>6590</v>
      </c>
      <c r="L661" t="s">
        <v>6591</v>
      </c>
      <c r="M661" t="s">
        <v>8351</v>
      </c>
      <c r="N661">
        <v>9</v>
      </c>
      <c r="O661" t="s">
        <v>8510</v>
      </c>
      <c r="P661" t="s">
        <v>9045</v>
      </c>
      <c r="Q661">
        <v>3</v>
      </c>
      <c r="R661">
        <v>1</v>
      </c>
      <c r="S661">
        <v>3.27</v>
      </c>
      <c r="T661">
        <v>4.57</v>
      </c>
      <c r="U661">
        <v>421.97</v>
      </c>
      <c r="V661">
        <v>32.7</v>
      </c>
      <c r="W661">
        <v>5.92</v>
      </c>
      <c r="X661">
        <v>10.23</v>
      </c>
      <c r="Y661">
        <v>8.699999999999999</v>
      </c>
      <c r="Z661">
        <v>3</v>
      </c>
      <c r="AA661" t="s">
        <v>6921</v>
      </c>
      <c r="AB661">
        <v>1</v>
      </c>
      <c r="AC661">
        <v>9</v>
      </c>
      <c r="AD661">
        <v>3.255690476190476</v>
      </c>
      <c r="AE661" t="s">
        <v>9794</v>
      </c>
      <c r="AF661" t="s">
        <v>6954</v>
      </c>
      <c r="AI661">
        <v>0</v>
      </c>
      <c r="AJ661">
        <v>0</v>
      </c>
      <c r="AK661" t="s">
        <v>9864</v>
      </c>
      <c r="AL661" t="s">
        <v>9864</v>
      </c>
      <c r="AM661" t="s">
        <v>9923</v>
      </c>
    </row>
    <row r="662" spans="1:39">
      <c r="A662" t="s">
        <v>7473</v>
      </c>
      <c r="B662" t="s">
        <v>6166</v>
      </c>
      <c r="C662" t="s">
        <v>6168</v>
      </c>
      <c r="D662">
        <v>4</v>
      </c>
      <c r="E662" t="s">
        <v>6169</v>
      </c>
      <c r="F662">
        <v>8.4</v>
      </c>
      <c r="K662" t="s">
        <v>6590</v>
      </c>
      <c r="L662" t="s">
        <v>6591</v>
      </c>
      <c r="M662" t="s">
        <v>8349</v>
      </c>
      <c r="N662">
        <v>9</v>
      </c>
      <c r="O662" t="s">
        <v>8507</v>
      </c>
      <c r="P662" t="s">
        <v>9046</v>
      </c>
      <c r="Q662">
        <v>5</v>
      </c>
      <c r="R662">
        <v>3</v>
      </c>
      <c r="S662">
        <v>5.45</v>
      </c>
      <c r="T662">
        <v>7.66</v>
      </c>
      <c r="U662">
        <v>640.83</v>
      </c>
      <c r="V662">
        <v>82.52</v>
      </c>
      <c r="W662">
        <v>7.99</v>
      </c>
      <c r="X662">
        <v>10.21</v>
      </c>
      <c r="Y662">
        <v>9.67</v>
      </c>
      <c r="Z662">
        <v>6</v>
      </c>
      <c r="AA662" t="s">
        <v>6921</v>
      </c>
      <c r="AB662">
        <v>2</v>
      </c>
      <c r="AC662">
        <v>11</v>
      </c>
      <c r="AD662">
        <v>1.331666666666667</v>
      </c>
      <c r="AF662" t="s">
        <v>6954</v>
      </c>
      <c r="AI662">
        <v>0</v>
      </c>
      <c r="AJ662">
        <v>0</v>
      </c>
      <c r="AK662" t="s">
        <v>9861</v>
      </c>
      <c r="AL662" t="s">
        <v>9861</v>
      </c>
      <c r="AM662" t="s">
        <v>9923</v>
      </c>
    </row>
    <row r="663" spans="1:39">
      <c r="A663" t="s">
        <v>7474</v>
      </c>
      <c r="B663" t="s">
        <v>6166</v>
      </c>
      <c r="C663" t="s">
        <v>6168</v>
      </c>
      <c r="D663">
        <v>4</v>
      </c>
      <c r="E663" t="s">
        <v>6169</v>
      </c>
      <c r="F663">
        <v>8.4</v>
      </c>
      <c r="K663" t="s">
        <v>6590</v>
      </c>
      <c r="M663" t="s">
        <v>8354</v>
      </c>
      <c r="N663">
        <v>8</v>
      </c>
      <c r="O663" t="s">
        <v>8513</v>
      </c>
      <c r="P663" t="s">
        <v>9047</v>
      </c>
      <c r="Q663">
        <v>5</v>
      </c>
      <c r="R663">
        <v>1</v>
      </c>
      <c r="S663">
        <v>4.96</v>
      </c>
      <c r="T663">
        <v>6.37</v>
      </c>
      <c r="U663">
        <v>483.61</v>
      </c>
      <c r="V663">
        <v>51.16</v>
      </c>
      <c r="W663">
        <v>6.47</v>
      </c>
      <c r="X663">
        <v>9.970000000000001</v>
      </c>
      <c r="Y663">
        <v>8.81</v>
      </c>
      <c r="Z663">
        <v>3</v>
      </c>
      <c r="AA663" t="s">
        <v>6921</v>
      </c>
      <c r="AB663">
        <v>1</v>
      </c>
      <c r="AC663">
        <v>5</v>
      </c>
      <c r="AD663">
        <v>2.545404761904762</v>
      </c>
      <c r="AF663" t="s">
        <v>6954</v>
      </c>
      <c r="AI663">
        <v>0</v>
      </c>
      <c r="AJ663">
        <v>0</v>
      </c>
      <c r="AK663" t="s">
        <v>9866</v>
      </c>
      <c r="AL663" t="s">
        <v>9866</v>
      </c>
      <c r="AM663" t="s">
        <v>9923</v>
      </c>
    </row>
    <row r="664" spans="1:39">
      <c r="A664" t="s">
        <v>7475</v>
      </c>
      <c r="B664" t="s">
        <v>6166</v>
      </c>
      <c r="C664" t="s">
        <v>6168</v>
      </c>
      <c r="D664">
        <v>4</v>
      </c>
      <c r="E664" t="s">
        <v>6169</v>
      </c>
      <c r="F664">
        <v>8.4</v>
      </c>
      <c r="I664" t="s">
        <v>8218</v>
      </c>
      <c r="K664" t="s">
        <v>6590</v>
      </c>
      <c r="L664" t="s">
        <v>6591</v>
      </c>
      <c r="M664" t="s">
        <v>8353</v>
      </c>
      <c r="N664">
        <v>9</v>
      </c>
      <c r="O664" t="s">
        <v>8512</v>
      </c>
      <c r="P664" t="s">
        <v>9048</v>
      </c>
      <c r="Q664">
        <v>5</v>
      </c>
      <c r="R664">
        <v>2</v>
      </c>
      <c r="S664">
        <v>3.38</v>
      </c>
      <c r="T664">
        <v>5.55</v>
      </c>
      <c r="U664">
        <v>462.98</v>
      </c>
      <c r="V664">
        <v>57.86</v>
      </c>
      <c r="W664">
        <v>5.9</v>
      </c>
      <c r="X664">
        <v>9.51</v>
      </c>
      <c r="Y664">
        <v>9.619999999999999</v>
      </c>
      <c r="Z664">
        <v>4</v>
      </c>
      <c r="AA664" t="s">
        <v>6921</v>
      </c>
      <c r="AB664">
        <v>1</v>
      </c>
      <c r="AC664">
        <v>7</v>
      </c>
      <c r="AD664">
        <v>2.264428571428572</v>
      </c>
      <c r="AF664" t="s">
        <v>6954</v>
      </c>
      <c r="AI664">
        <v>0</v>
      </c>
      <c r="AJ664">
        <v>0</v>
      </c>
      <c r="AM664" t="s">
        <v>9923</v>
      </c>
    </row>
    <row r="665" spans="1:39">
      <c r="A665" t="s">
        <v>7471</v>
      </c>
      <c r="B665" t="s">
        <v>6166</v>
      </c>
      <c r="C665" t="s">
        <v>6168</v>
      </c>
      <c r="D665">
        <v>4.1</v>
      </c>
      <c r="E665" t="s">
        <v>6169</v>
      </c>
      <c r="F665">
        <v>8.390000000000001</v>
      </c>
      <c r="K665" t="s">
        <v>6590</v>
      </c>
      <c r="M665" t="s">
        <v>8338</v>
      </c>
      <c r="N665">
        <v>8</v>
      </c>
      <c r="O665" t="s">
        <v>8491</v>
      </c>
      <c r="P665" t="s">
        <v>9044</v>
      </c>
      <c r="Q665">
        <v>6</v>
      </c>
      <c r="R665">
        <v>2</v>
      </c>
      <c r="S665">
        <v>4.79</v>
      </c>
      <c r="T665">
        <v>6.05</v>
      </c>
      <c r="U665">
        <v>463.6</v>
      </c>
      <c r="V665">
        <v>62.16</v>
      </c>
      <c r="W665">
        <v>5.93</v>
      </c>
      <c r="X665">
        <v>9.67</v>
      </c>
      <c r="Y665">
        <v>8.640000000000001</v>
      </c>
      <c r="Z665">
        <v>3</v>
      </c>
      <c r="AA665" t="s">
        <v>6921</v>
      </c>
      <c r="AB665">
        <v>1</v>
      </c>
      <c r="AC665">
        <v>6</v>
      </c>
      <c r="AD665">
        <v>2.44</v>
      </c>
      <c r="AF665" t="s">
        <v>6954</v>
      </c>
      <c r="AI665">
        <v>0</v>
      </c>
      <c r="AJ665">
        <v>0</v>
      </c>
      <c r="AK665" t="s">
        <v>9848</v>
      </c>
      <c r="AL665" t="s">
        <v>9848</v>
      </c>
      <c r="AM665" t="s">
        <v>9923</v>
      </c>
    </row>
    <row r="666" spans="1:39">
      <c r="A666" t="s">
        <v>7476</v>
      </c>
      <c r="B666" t="s">
        <v>6166</v>
      </c>
      <c r="C666" t="s">
        <v>6168</v>
      </c>
      <c r="D666">
        <v>4.2</v>
      </c>
      <c r="E666" t="s">
        <v>6169</v>
      </c>
      <c r="F666">
        <v>8.380000000000001</v>
      </c>
      <c r="K666" t="s">
        <v>6590</v>
      </c>
      <c r="M666" t="s">
        <v>8354</v>
      </c>
      <c r="N666">
        <v>8</v>
      </c>
      <c r="O666" t="s">
        <v>8513</v>
      </c>
      <c r="P666" t="s">
        <v>9049</v>
      </c>
      <c r="Q666">
        <v>5</v>
      </c>
      <c r="R666">
        <v>1</v>
      </c>
      <c r="S666">
        <v>4.59</v>
      </c>
      <c r="T666">
        <v>5.85</v>
      </c>
      <c r="U666">
        <v>469.58</v>
      </c>
      <c r="V666">
        <v>51.16</v>
      </c>
      <c r="W666">
        <v>6.08</v>
      </c>
      <c r="X666">
        <v>9.92</v>
      </c>
      <c r="Y666">
        <v>8.630000000000001</v>
      </c>
      <c r="Z666">
        <v>3</v>
      </c>
      <c r="AA666" t="s">
        <v>6921</v>
      </c>
      <c r="AB666">
        <v>1</v>
      </c>
      <c r="AC666">
        <v>5</v>
      </c>
      <c r="AD666">
        <v>2.735619047619047</v>
      </c>
      <c r="AF666" t="s">
        <v>6954</v>
      </c>
      <c r="AI666">
        <v>0</v>
      </c>
      <c r="AJ666">
        <v>0</v>
      </c>
      <c r="AK666" t="s">
        <v>9866</v>
      </c>
      <c r="AL666" t="s">
        <v>9866</v>
      </c>
      <c r="AM666" t="s">
        <v>9923</v>
      </c>
    </row>
    <row r="667" spans="1:39">
      <c r="A667" t="s">
        <v>7477</v>
      </c>
      <c r="B667" t="s">
        <v>6166</v>
      </c>
      <c r="C667" t="s">
        <v>6168</v>
      </c>
      <c r="D667">
        <v>4.2</v>
      </c>
      <c r="E667" t="s">
        <v>6169</v>
      </c>
      <c r="F667">
        <v>8.380000000000001</v>
      </c>
      <c r="K667" t="s">
        <v>6590</v>
      </c>
      <c r="M667" t="s">
        <v>8354</v>
      </c>
      <c r="N667">
        <v>8</v>
      </c>
      <c r="O667" t="s">
        <v>8513</v>
      </c>
      <c r="P667" t="s">
        <v>9050</v>
      </c>
      <c r="Q667">
        <v>6</v>
      </c>
      <c r="R667">
        <v>1</v>
      </c>
      <c r="S667">
        <v>4.44</v>
      </c>
      <c r="T667">
        <v>5.7</v>
      </c>
      <c r="U667">
        <v>499.61</v>
      </c>
      <c r="V667">
        <v>60.39</v>
      </c>
      <c r="W667">
        <v>6.09</v>
      </c>
      <c r="X667">
        <v>9.9</v>
      </c>
      <c r="Y667">
        <v>8.640000000000001</v>
      </c>
      <c r="Z667">
        <v>3</v>
      </c>
      <c r="AA667" t="s">
        <v>6921</v>
      </c>
      <c r="AB667">
        <v>1</v>
      </c>
      <c r="AC667">
        <v>6</v>
      </c>
      <c r="AD667">
        <v>2.516119047619047</v>
      </c>
      <c r="AF667" t="s">
        <v>6954</v>
      </c>
      <c r="AI667">
        <v>0</v>
      </c>
      <c r="AJ667">
        <v>0</v>
      </c>
      <c r="AK667" t="s">
        <v>9866</v>
      </c>
      <c r="AL667" t="s">
        <v>9866</v>
      </c>
      <c r="AM667" t="s">
        <v>9923</v>
      </c>
    </row>
    <row r="668" spans="1:39">
      <c r="A668" t="s">
        <v>7478</v>
      </c>
      <c r="B668" t="s">
        <v>6166</v>
      </c>
      <c r="C668" t="s">
        <v>6168</v>
      </c>
      <c r="D668">
        <v>4.3</v>
      </c>
      <c r="E668" t="s">
        <v>6169</v>
      </c>
      <c r="F668">
        <v>8.369999999999999</v>
      </c>
      <c r="K668" t="s">
        <v>6590</v>
      </c>
      <c r="L668" t="s">
        <v>6591</v>
      </c>
      <c r="M668" t="s">
        <v>6616</v>
      </c>
      <c r="N668">
        <v>9</v>
      </c>
      <c r="O668" t="s">
        <v>8508</v>
      </c>
      <c r="P668" t="s">
        <v>9051</v>
      </c>
      <c r="Q668">
        <v>2</v>
      </c>
      <c r="R668">
        <v>2</v>
      </c>
      <c r="S668">
        <v>3.2</v>
      </c>
      <c r="T668">
        <v>3.2</v>
      </c>
      <c r="U668">
        <v>326.4</v>
      </c>
      <c r="V668">
        <v>40.46</v>
      </c>
      <c r="W668">
        <v>4.69</v>
      </c>
      <c r="X668">
        <v>9.77</v>
      </c>
      <c r="Y668">
        <v>0</v>
      </c>
      <c r="Z668">
        <v>3</v>
      </c>
      <c r="AA668" t="s">
        <v>6921</v>
      </c>
      <c r="AB668">
        <v>0</v>
      </c>
      <c r="AC668">
        <v>1</v>
      </c>
      <c r="AD668">
        <v>4.8</v>
      </c>
      <c r="AF668" t="s">
        <v>6952</v>
      </c>
      <c r="AI668">
        <v>0</v>
      </c>
      <c r="AJ668">
        <v>0</v>
      </c>
      <c r="AK668" t="s">
        <v>9862</v>
      </c>
      <c r="AL668" t="s">
        <v>9862</v>
      </c>
      <c r="AM668" t="s">
        <v>9923</v>
      </c>
    </row>
    <row r="669" spans="1:39">
      <c r="A669" t="s">
        <v>7478</v>
      </c>
      <c r="B669" t="s">
        <v>6166</v>
      </c>
      <c r="C669" t="s">
        <v>6168</v>
      </c>
      <c r="D669">
        <v>4.3</v>
      </c>
      <c r="E669" t="s">
        <v>6169</v>
      </c>
      <c r="F669">
        <v>8.369999999999999</v>
      </c>
      <c r="K669" t="s">
        <v>6590</v>
      </c>
      <c r="L669" t="s">
        <v>6591</v>
      </c>
      <c r="M669" t="s">
        <v>8350</v>
      </c>
      <c r="N669">
        <v>9</v>
      </c>
      <c r="O669" t="s">
        <v>8509</v>
      </c>
      <c r="P669" t="s">
        <v>9051</v>
      </c>
      <c r="Q669">
        <v>2</v>
      </c>
      <c r="R669">
        <v>2</v>
      </c>
      <c r="S669">
        <v>3.2</v>
      </c>
      <c r="T669">
        <v>3.2</v>
      </c>
      <c r="U669">
        <v>326.4</v>
      </c>
      <c r="V669">
        <v>40.46</v>
      </c>
      <c r="W669">
        <v>4.69</v>
      </c>
      <c r="X669">
        <v>9.77</v>
      </c>
      <c r="Y669">
        <v>0</v>
      </c>
      <c r="Z669">
        <v>3</v>
      </c>
      <c r="AA669" t="s">
        <v>6921</v>
      </c>
      <c r="AB669">
        <v>0</v>
      </c>
      <c r="AC669">
        <v>1</v>
      </c>
      <c r="AD669">
        <v>4.8</v>
      </c>
      <c r="AF669" t="s">
        <v>6952</v>
      </c>
      <c r="AI669">
        <v>0</v>
      </c>
      <c r="AJ669">
        <v>0</v>
      </c>
      <c r="AK669" t="s">
        <v>9863</v>
      </c>
      <c r="AL669" t="s">
        <v>9863</v>
      </c>
      <c r="AM669" t="s">
        <v>9923</v>
      </c>
    </row>
    <row r="670" spans="1:39">
      <c r="A670" t="s">
        <v>6325</v>
      </c>
      <c r="B670" t="s">
        <v>6166</v>
      </c>
      <c r="C670" t="s">
        <v>6168</v>
      </c>
      <c r="D670">
        <v>4.4</v>
      </c>
      <c r="E670" t="s">
        <v>6169</v>
      </c>
      <c r="F670">
        <v>8.359999999999999</v>
      </c>
      <c r="K670" t="s">
        <v>6590</v>
      </c>
      <c r="L670" t="s">
        <v>6591</v>
      </c>
      <c r="M670" t="s">
        <v>8390</v>
      </c>
      <c r="N670">
        <v>9</v>
      </c>
      <c r="O670" t="s">
        <v>8554</v>
      </c>
      <c r="P670" t="s">
        <v>6686</v>
      </c>
      <c r="Q670">
        <v>2</v>
      </c>
      <c r="R670">
        <v>2</v>
      </c>
      <c r="S670">
        <v>4.14</v>
      </c>
      <c r="T670">
        <v>4.15</v>
      </c>
      <c r="U670">
        <v>272.39</v>
      </c>
      <c r="V670">
        <v>40.46</v>
      </c>
      <c r="W670">
        <v>3.61</v>
      </c>
      <c r="X670">
        <v>10.27</v>
      </c>
      <c r="Y670">
        <v>0</v>
      </c>
      <c r="Z670">
        <v>1</v>
      </c>
      <c r="AA670" t="s">
        <v>6921</v>
      </c>
      <c r="AB670">
        <v>0</v>
      </c>
      <c r="AC670">
        <v>0</v>
      </c>
      <c r="AD670">
        <v>3.925</v>
      </c>
      <c r="AE670" t="s">
        <v>6922</v>
      </c>
      <c r="AF670" t="s">
        <v>6952</v>
      </c>
      <c r="AG670" t="s">
        <v>6956</v>
      </c>
      <c r="AH670" t="s">
        <v>6962</v>
      </c>
      <c r="AI670">
        <v>4</v>
      </c>
      <c r="AJ670">
        <v>1</v>
      </c>
      <c r="AK670" t="s">
        <v>9896</v>
      </c>
      <c r="AL670" t="s">
        <v>9896</v>
      </c>
      <c r="AM670" t="s">
        <v>9923</v>
      </c>
    </row>
    <row r="671" spans="1:39">
      <c r="A671" t="s">
        <v>7479</v>
      </c>
      <c r="B671" t="s">
        <v>6166</v>
      </c>
      <c r="C671" t="s">
        <v>6168</v>
      </c>
      <c r="D671">
        <v>4.4</v>
      </c>
      <c r="E671" t="s">
        <v>6169</v>
      </c>
      <c r="F671">
        <v>8.359999999999999</v>
      </c>
      <c r="K671" t="s">
        <v>6590</v>
      </c>
      <c r="L671" t="s">
        <v>6591</v>
      </c>
      <c r="M671" t="s">
        <v>6592</v>
      </c>
      <c r="N671">
        <v>9</v>
      </c>
      <c r="O671" t="s">
        <v>8500</v>
      </c>
      <c r="P671" t="s">
        <v>9052</v>
      </c>
      <c r="Q671">
        <v>6</v>
      </c>
      <c r="R671">
        <v>3</v>
      </c>
      <c r="S671">
        <v>2.79</v>
      </c>
      <c r="T671">
        <v>4.04</v>
      </c>
      <c r="U671">
        <v>420.53</v>
      </c>
      <c r="V671">
        <v>64.95999999999999</v>
      </c>
      <c r="W671">
        <v>4.47</v>
      </c>
      <c r="X671">
        <v>9.720000000000001</v>
      </c>
      <c r="Y671">
        <v>8.93</v>
      </c>
      <c r="Z671">
        <v>3</v>
      </c>
      <c r="AA671" t="s">
        <v>6921</v>
      </c>
      <c r="AB671">
        <v>0</v>
      </c>
      <c r="AC671">
        <v>3</v>
      </c>
      <c r="AD671">
        <v>3.354309523809524</v>
      </c>
      <c r="AF671" t="s">
        <v>6954</v>
      </c>
      <c r="AI671">
        <v>0</v>
      </c>
      <c r="AJ671">
        <v>0</v>
      </c>
      <c r="AK671" t="s">
        <v>9855</v>
      </c>
      <c r="AL671" t="s">
        <v>9855</v>
      </c>
      <c r="AM671" t="s">
        <v>9923</v>
      </c>
    </row>
    <row r="672" spans="1:39">
      <c r="A672" t="s">
        <v>7480</v>
      </c>
      <c r="B672" t="s">
        <v>6166</v>
      </c>
      <c r="C672" t="s">
        <v>6168</v>
      </c>
      <c r="D672">
        <v>4.4</v>
      </c>
      <c r="E672" t="s">
        <v>6169</v>
      </c>
      <c r="F672">
        <v>8.359999999999999</v>
      </c>
      <c r="K672" t="s">
        <v>6590</v>
      </c>
      <c r="L672" t="s">
        <v>6591</v>
      </c>
      <c r="M672" t="s">
        <v>8329</v>
      </c>
      <c r="N672">
        <v>9</v>
      </c>
      <c r="O672" t="s">
        <v>8480</v>
      </c>
      <c r="P672" t="s">
        <v>9053</v>
      </c>
      <c r="Q672">
        <v>3</v>
      </c>
      <c r="R672">
        <v>2</v>
      </c>
      <c r="S672">
        <v>-0.36</v>
      </c>
      <c r="T672">
        <v>2.19</v>
      </c>
      <c r="U672">
        <v>351.45</v>
      </c>
      <c r="V672">
        <v>60.77</v>
      </c>
      <c r="W672">
        <v>4.09</v>
      </c>
      <c r="X672">
        <v>4.36</v>
      </c>
      <c r="Y672">
        <v>8.07</v>
      </c>
      <c r="Z672">
        <v>2</v>
      </c>
      <c r="AA672" t="s">
        <v>6921</v>
      </c>
      <c r="AB672">
        <v>0</v>
      </c>
      <c r="AC672">
        <v>5</v>
      </c>
      <c r="AD672">
        <v>5.465</v>
      </c>
      <c r="AF672" t="s">
        <v>6953</v>
      </c>
      <c r="AI672">
        <v>0</v>
      </c>
      <c r="AJ672">
        <v>0</v>
      </c>
      <c r="AK672" t="s">
        <v>9839</v>
      </c>
      <c r="AL672" t="s">
        <v>9839</v>
      </c>
      <c r="AM672" t="s">
        <v>9923</v>
      </c>
    </row>
    <row r="673" spans="1:39">
      <c r="A673" t="s">
        <v>7481</v>
      </c>
      <c r="B673" t="s">
        <v>6166</v>
      </c>
      <c r="C673" t="s">
        <v>6168</v>
      </c>
      <c r="D673">
        <v>4.498</v>
      </c>
      <c r="E673" t="s">
        <v>6169</v>
      </c>
      <c r="F673">
        <v>8.35</v>
      </c>
      <c r="K673" t="s">
        <v>6590</v>
      </c>
      <c r="L673" t="s">
        <v>6591</v>
      </c>
      <c r="M673" t="s">
        <v>8340</v>
      </c>
      <c r="N673">
        <v>9</v>
      </c>
      <c r="O673" t="s">
        <v>8494</v>
      </c>
      <c r="P673" t="s">
        <v>9054</v>
      </c>
      <c r="Q673">
        <v>4</v>
      </c>
      <c r="R673">
        <v>1</v>
      </c>
      <c r="S673">
        <v>4.66</v>
      </c>
      <c r="T673">
        <v>5.95</v>
      </c>
      <c r="U673">
        <v>477.05</v>
      </c>
      <c r="V673">
        <v>35.94</v>
      </c>
      <c r="W673">
        <v>6.24</v>
      </c>
      <c r="X673">
        <v>9.83</v>
      </c>
      <c r="Y673">
        <v>8.66</v>
      </c>
      <c r="Z673">
        <v>3</v>
      </c>
      <c r="AA673" t="s">
        <v>6921</v>
      </c>
      <c r="AB673">
        <v>1</v>
      </c>
      <c r="AC673">
        <v>6</v>
      </c>
      <c r="AD673">
        <v>2.464261904761905</v>
      </c>
      <c r="AF673" t="s">
        <v>6954</v>
      </c>
      <c r="AI673">
        <v>0</v>
      </c>
      <c r="AJ673">
        <v>0</v>
      </c>
      <c r="AK673" t="s">
        <v>9851</v>
      </c>
      <c r="AL673" t="s">
        <v>9851</v>
      </c>
      <c r="AM673" t="s">
        <v>9923</v>
      </c>
    </row>
    <row r="674" spans="1:39">
      <c r="A674" t="s">
        <v>7481</v>
      </c>
      <c r="B674" t="s">
        <v>6166</v>
      </c>
      <c r="C674" t="s">
        <v>6168</v>
      </c>
      <c r="D674">
        <v>4.5</v>
      </c>
      <c r="E674" t="s">
        <v>6169</v>
      </c>
      <c r="F674">
        <v>8.35</v>
      </c>
      <c r="K674" t="s">
        <v>6590</v>
      </c>
      <c r="M674" t="s">
        <v>8341</v>
      </c>
      <c r="N674">
        <v>8</v>
      </c>
      <c r="O674" t="s">
        <v>8496</v>
      </c>
      <c r="P674" t="s">
        <v>9054</v>
      </c>
      <c r="Q674">
        <v>4</v>
      </c>
      <c r="R674">
        <v>1</v>
      </c>
      <c r="S674">
        <v>4.66</v>
      </c>
      <c r="T674">
        <v>5.95</v>
      </c>
      <c r="U674">
        <v>477.05</v>
      </c>
      <c r="V674">
        <v>35.94</v>
      </c>
      <c r="W674">
        <v>6.24</v>
      </c>
      <c r="X674">
        <v>9.83</v>
      </c>
      <c r="Y674">
        <v>8.66</v>
      </c>
      <c r="Z674">
        <v>3</v>
      </c>
      <c r="AA674" t="s">
        <v>6921</v>
      </c>
      <c r="AB674">
        <v>1</v>
      </c>
      <c r="AC674">
        <v>6</v>
      </c>
      <c r="AD674">
        <v>2.464261904761905</v>
      </c>
      <c r="AF674" t="s">
        <v>6954</v>
      </c>
      <c r="AI674">
        <v>0</v>
      </c>
      <c r="AJ674">
        <v>0</v>
      </c>
      <c r="AK674" t="s">
        <v>9853</v>
      </c>
      <c r="AL674" t="s">
        <v>9853</v>
      </c>
      <c r="AM674" t="s">
        <v>9923</v>
      </c>
    </row>
    <row r="675" spans="1:39">
      <c r="A675" t="s">
        <v>7482</v>
      </c>
      <c r="B675" t="s">
        <v>6166</v>
      </c>
      <c r="C675" t="s">
        <v>6168</v>
      </c>
      <c r="D675">
        <v>4.5</v>
      </c>
      <c r="E675" t="s">
        <v>6169</v>
      </c>
      <c r="F675">
        <v>8.35</v>
      </c>
      <c r="K675" t="s">
        <v>6590</v>
      </c>
      <c r="M675" t="s">
        <v>8354</v>
      </c>
      <c r="N675">
        <v>8</v>
      </c>
      <c r="O675" t="s">
        <v>8513</v>
      </c>
      <c r="P675" t="s">
        <v>9055</v>
      </c>
      <c r="Q675">
        <v>5</v>
      </c>
      <c r="R675">
        <v>1</v>
      </c>
      <c r="S675">
        <v>4.97</v>
      </c>
      <c r="T675">
        <v>6.37</v>
      </c>
      <c r="U675">
        <v>483.61</v>
      </c>
      <c r="V675">
        <v>51.16</v>
      </c>
      <c r="W675">
        <v>6.47</v>
      </c>
      <c r="X675">
        <v>9.92</v>
      </c>
      <c r="Y675">
        <v>8.800000000000001</v>
      </c>
      <c r="Z675">
        <v>3</v>
      </c>
      <c r="AA675" t="s">
        <v>6921</v>
      </c>
      <c r="AB675">
        <v>1</v>
      </c>
      <c r="AC675">
        <v>5</v>
      </c>
      <c r="AD675">
        <v>2.550404761904761</v>
      </c>
      <c r="AF675" t="s">
        <v>6954</v>
      </c>
      <c r="AI675">
        <v>0</v>
      </c>
      <c r="AJ675">
        <v>0</v>
      </c>
      <c r="AK675" t="s">
        <v>9866</v>
      </c>
      <c r="AL675" t="s">
        <v>9866</v>
      </c>
      <c r="AM675" t="s">
        <v>9923</v>
      </c>
    </row>
    <row r="676" spans="1:39">
      <c r="A676" t="s">
        <v>6372</v>
      </c>
      <c r="B676" t="s">
        <v>6166</v>
      </c>
      <c r="C676" t="s">
        <v>6168</v>
      </c>
      <c r="D676">
        <v>4.564</v>
      </c>
      <c r="E676" t="s">
        <v>6169</v>
      </c>
      <c r="F676">
        <v>8.34</v>
      </c>
      <c r="K676" t="s">
        <v>6590</v>
      </c>
      <c r="M676" t="s">
        <v>6603</v>
      </c>
      <c r="N676">
        <v>9</v>
      </c>
      <c r="O676" t="s">
        <v>6647</v>
      </c>
      <c r="P676" t="s">
        <v>6730</v>
      </c>
      <c r="Q676">
        <v>2</v>
      </c>
      <c r="R676">
        <v>0</v>
      </c>
      <c r="S676">
        <v>3.7</v>
      </c>
      <c r="T676">
        <v>5.85</v>
      </c>
      <c r="U676">
        <v>405.97</v>
      </c>
      <c r="V676">
        <v>12.47</v>
      </c>
      <c r="W676">
        <v>6.56</v>
      </c>
      <c r="Y676">
        <v>9.6</v>
      </c>
      <c r="Z676">
        <v>3</v>
      </c>
      <c r="AA676" t="s">
        <v>6921</v>
      </c>
      <c r="AB676">
        <v>1</v>
      </c>
      <c r="AC676">
        <v>9</v>
      </c>
      <c r="AD676">
        <v>2.021642857142857</v>
      </c>
      <c r="AE676" t="s">
        <v>6928</v>
      </c>
      <c r="AF676" t="s">
        <v>6954</v>
      </c>
      <c r="AI676">
        <v>4</v>
      </c>
      <c r="AJ676">
        <v>0</v>
      </c>
      <c r="AM676" t="s">
        <v>9923</v>
      </c>
    </row>
    <row r="677" spans="1:39">
      <c r="A677" t="s">
        <v>7483</v>
      </c>
      <c r="B677" t="s">
        <v>6166</v>
      </c>
      <c r="C677" t="s">
        <v>6168</v>
      </c>
      <c r="D677">
        <v>4.6</v>
      </c>
      <c r="E677" t="s">
        <v>6169</v>
      </c>
      <c r="F677">
        <v>8.34</v>
      </c>
      <c r="K677" t="s">
        <v>6590</v>
      </c>
      <c r="L677" t="s">
        <v>6591</v>
      </c>
      <c r="M677" t="s">
        <v>8323</v>
      </c>
      <c r="N677">
        <v>9</v>
      </c>
      <c r="O677" t="s">
        <v>8474</v>
      </c>
      <c r="P677" t="s">
        <v>9056</v>
      </c>
      <c r="Q677">
        <v>4</v>
      </c>
      <c r="R677">
        <v>2</v>
      </c>
      <c r="S677">
        <v>1.97</v>
      </c>
      <c r="T677">
        <v>5.01</v>
      </c>
      <c r="U677">
        <v>466.41</v>
      </c>
      <c r="V677">
        <v>87.73999999999999</v>
      </c>
      <c r="W677">
        <v>5.87</v>
      </c>
      <c r="X677">
        <v>4.5</v>
      </c>
      <c r="Y677">
        <v>0</v>
      </c>
      <c r="Z677">
        <v>4</v>
      </c>
      <c r="AA677" t="s">
        <v>6921</v>
      </c>
      <c r="AB677">
        <v>1</v>
      </c>
      <c r="AC677">
        <v>5</v>
      </c>
      <c r="AD677">
        <v>3.739928571428571</v>
      </c>
      <c r="AF677" t="s">
        <v>6953</v>
      </c>
      <c r="AI677">
        <v>0</v>
      </c>
      <c r="AJ677">
        <v>0</v>
      </c>
      <c r="AK677" t="s">
        <v>9835</v>
      </c>
      <c r="AL677" t="s">
        <v>9835</v>
      </c>
      <c r="AM677" t="s">
        <v>9923</v>
      </c>
    </row>
    <row r="678" spans="1:39">
      <c r="A678" t="s">
        <v>6325</v>
      </c>
      <c r="B678" t="s">
        <v>6166</v>
      </c>
      <c r="C678" t="s">
        <v>6168</v>
      </c>
      <c r="D678">
        <v>4.7</v>
      </c>
      <c r="E678" t="s">
        <v>6169</v>
      </c>
      <c r="F678">
        <v>8.33</v>
      </c>
      <c r="K678" t="s">
        <v>6590</v>
      </c>
      <c r="L678" t="s">
        <v>6591</v>
      </c>
      <c r="M678" t="s">
        <v>6622</v>
      </c>
      <c r="N678">
        <v>9</v>
      </c>
      <c r="O678" t="s">
        <v>8555</v>
      </c>
      <c r="P678" t="s">
        <v>6686</v>
      </c>
      <c r="Q678">
        <v>2</v>
      </c>
      <c r="R678">
        <v>2</v>
      </c>
      <c r="S678">
        <v>4.14</v>
      </c>
      <c r="T678">
        <v>4.15</v>
      </c>
      <c r="U678">
        <v>272.39</v>
      </c>
      <c r="V678">
        <v>40.46</v>
      </c>
      <c r="W678">
        <v>3.61</v>
      </c>
      <c r="X678">
        <v>10.27</v>
      </c>
      <c r="Y678">
        <v>0</v>
      </c>
      <c r="Z678">
        <v>1</v>
      </c>
      <c r="AA678" t="s">
        <v>6921</v>
      </c>
      <c r="AB678">
        <v>0</v>
      </c>
      <c r="AC678">
        <v>0</v>
      </c>
      <c r="AD678">
        <v>3.925</v>
      </c>
      <c r="AE678" t="s">
        <v>6922</v>
      </c>
      <c r="AF678" t="s">
        <v>6952</v>
      </c>
      <c r="AG678" t="s">
        <v>6956</v>
      </c>
      <c r="AH678" t="s">
        <v>6962</v>
      </c>
      <c r="AI678">
        <v>4</v>
      </c>
      <c r="AJ678">
        <v>1</v>
      </c>
      <c r="AK678" t="s">
        <v>9897</v>
      </c>
      <c r="AL678" t="s">
        <v>9897</v>
      </c>
      <c r="AM678" t="s">
        <v>9923</v>
      </c>
    </row>
    <row r="679" spans="1:39">
      <c r="A679" t="s">
        <v>7484</v>
      </c>
      <c r="B679" t="s">
        <v>6166</v>
      </c>
      <c r="C679" t="s">
        <v>6168</v>
      </c>
      <c r="D679">
        <v>4.7</v>
      </c>
      <c r="E679" t="s">
        <v>6169</v>
      </c>
      <c r="F679">
        <v>8.33</v>
      </c>
      <c r="K679" t="s">
        <v>6590</v>
      </c>
      <c r="M679" t="s">
        <v>8338</v>
      </c>
      <c r="N679">
        <v>8</v>
      </c>
      <c r="O679" t="s">
        <v>8491</v>
      </c>
      <c r="P679" t="s">
        <v>9057</v>
      </c>
      <c r="Q679">
        <v>6</v>
      </c>
      <c r="R679">
        <v>2</v>
      </c>
      <c r="S679">
        <v>5.17</v>
      </c>
      <c r="T679">
        <v>6.43</v>
      </c>
      <c r="U679">
        <v>491.65</v>
      </c>
      <c r="V679">
        <v>62.16</v>
      </c>
      <c r="W679">
        <v>6.49</v>
      </c>
      <c r="X679">
        <v>9.699999999999999</v>
      </c>
      <c r="Y679">
        <v>8.640000000000001</v>
      </c>
      <c r="Z679">
        <v>3</v>
      </c>
      <c r="AA679" t="s">
        <v>6921</v>
      </c>
      <c r="AB679">
        <v>1</v>
      </c>
      <c r="AC679">
        <v>7</v>
      </c>
      <c r="AD679">
        <v>2.239642857142857</v>
      </c>
      <c r="AF679" t="s">
        <v>6954</v>
      </c>
      <c r="AI679">
        <v>0</v>
      </c>
      <c r="AJ679">
        <v>0</v>
      </c>
      <c r="AK679" t="s">
        <v>9848</v>
      </c>
      <c r="AL679" t="s">
        <v>9848</v>
      </c>
      <c r="AM679" t="s">
        <v>9923</v>
      </c>
    </row>
    <row r="680" spans="1:39">
      <c r="A680" t="s">
        <v>7485</v>
      </c>
      <c r="B680" t="s">
        <v>6166</v>
      </c>
      <c r="C680" t="s">
        <v>6168</v>
      </c>
      <c r="D680">
        <v>4.7</v>
      </c>
      <c r="E680" t="s">
        <v>6169</v>
      </c>
      <c r="F680">
        <v>8.33</v>
      </c>
      <c r="K680" t="s">
        <v>6590</v>
      </c>
      <c r="M680" t="s">
        <v>8337</v>
      </c>
      <c r="N680">
        <v>8</v>
      </c>
      <c r="O680" t="s">
        <v>8490</v>
      </c>
      <c r="P680" t="s">
        <v>9058</v>
      </c>
      <c r="Q680">
        <v>4</v>
      </c>
      <c r="R680">
        <v>1</v>
      </c>
      <c r="S680">
        <v>1.3</v>
      </c>
      <c r="T680">
        <v>3.63</v>
      </c>
      <c r="U680">
        <v>428.58</v>
      </c>
      <c r="V680">
        <v>35.94</v>
      </c>
      <c r="W680">
        <v>5.01</v>
      </c>
      <c r="X680">
        <v>9.859999999999999</v>
      </c>
      <c r="Y680">
        <v>9.6</v>
      </c>
      <c r="Z680">
        <v>3</v>
      </c>
      <c r="AA680" t="s">
        <v>6921</v>
      </c>
      <c r="AB680">
        <v>1</v>
      </c>
      <c r="AC680">
        <v>7</v>
      </c>
      <c r="AD680">
        <v>4.025476190476191</v>
      </c>
      <c r="AF680" t="s">
        <v>6954</v>
      </c>
      <c r="AI680">
        <v>0</v>
      </c>
      <c r="AJ680">
        <v>0</v>
      </c>
      <c r="AK680" t="s">
        <v>9847</v>
      </c>
      <c r="AL680" t="s">
        <v>9847</v>
      </c>
      <c r="AM680" t="s">
        <v>9923</v>
      </c>
    </row>
    <row r="681" spans="1:39">
      <c r="A681" t="s">
        <v>7486</v>
      </c>
      <c r="B681" t="s">
        <v>6166</v>
      </c>
      <c r="C681" t="s">
        <v>6168</v>
      </c>
      <c r="D681">
        <v>4.7</v>
      </c>
      <c r="E681" t="s">
        <v>6169</v>
      </c>
      <c r="F681">
        <v>8.33</v>
      </c>
      <c r="K681" t="s">
        <v>6590</v>
      </c>
      <c r="L681" t="s">
        <v>6591</v>
      </c>
      <c r="M681" t="s">
        <v>8342</v>
      </c>
      <c r="N681">
        <v>9</v>
      </c>
      <c r="O681" t="s">
        <v>8498</v>
      </c>
      <c r="P681" t="s">
        <v>9059</v>
      </c>
      <c r="Q681">
        <v>3</v>
      </c>
      <c r="R681">
        <v>2</v>
      </c>
      <c r="S681">
        <v>0.2</v>
      </c>
      <c r="T681">
        <v>3.05</v>
      </c>
      <c r="U681">
        <v>371.44</v>
      </c>
      <c r="V681">
        <v>60.77</v>
      </c>
      <c r="W681">
        <v>4.64</v>
      </c>
      <c r="X681">
        <v>9.93</v>
      </c>
      <c r="Y681">
        <v>4.58</v>
      </c>
      <c r="Z681">
        <v>3</v>
      </c>
      <c r="AA681" t="s">
        <v>6921</v>
      </c>
      <c r="AB681">
        <v>0</v>
      </c>
      <c r="AC681">
        <v>4</v>
      </c>
      <c r="AD681">
        <v>5.393285714285714</v>
      </c>
      <c r="AF681" t="s">
        <v>6952</v>
      </c>
      <c r="AI681">
        <v>0</v>
      </c>
      <c r="AJ681">
        <v>0</v>
      </c>
      <c r="AK681" t="s">
        <v>9839</v>
      </c>
      <c r="AL681" t="s">
        <v>9839</v>
      </c>
      <c r="AM681" t="s">
        <v>9923</v>
      </c>
    </row>
    <row r="682" spans="1:39">
      <c r="A682" t="s">
        <v>7487</v>
      </c>
      <c r="B682" t="s">
        <v>6166</v>
      </c>
      <c r="C682" t="s">
        <v>6168</v>
      </c>
      <c r="D682">
        <v>4.8</v>
      </c>
      <c r="E682" t="s">
        <v>6169</v>
      </c>
      <c r="F682">
        <v>8.32</v>
      </c>
      <c r="K682" t="s">
        <v>6590</v>
      </c>
      <c r="M682" t="s">
        <v>8354</v>
      </c>
      <c r="N682">
        <v>8</v>
      </c>
      <c r="O682" t="s">
        <v>8513</v>
      </c>
      <c r="P682" t="s">
        <v>9060</v>
      </c>
      <c r="Q682">
        <v>7</v>
      </c>
      <c r="R682">
        <v>2</v>
      </c>
      <c r="S682">
        <v>3.83</v>
      </c>
      <c r="T682">
        <v>3.83</v>
      </c>
      <c r="U682">
        <v>499.52</v>
      </c>
      <c r="V682">
        <v>105.53</v>
      </c>
      <c r="W682">
        <v>4.45</v>
      </c>
      <c r="X682">
        <v>9.880000000000001</v>
      </c>
      <c r="Y682">
        <v>0</v>
      </c>
      <c r="Z682">
        <v>3</v>
      </c>
      <c r="AA682" t="s">
        <v>6921</v>
      </c>
      <c r="AB682">
        <v>0</v>
      </c>
      <c r="AC682">
        <v>5</v>
      </c>
      <c r="AD682">
        <v>2.655761904761905</v>
      </c>
      <c r="AF682" t="s">
        <v>6952</v>
      </c>
      <c r="AI682">
        <v>0</v>
      </c>
      <c r="AJ682">
        <v>0</v>
      </c>
      <c r="AK682" t="s">
        <v>9866</v>
      </c>
      <c r="AL682" t="s">
        <v>9866</v>
      </c>
      <c r="AM682" t="s">
        <v>9923</v>
      </c>
    </row>
    <row r="683" spans="1:39">
      <c r="A683" t="s">
        <v>7488</v>
      </c>
      <c r="B683" t="s">
        <v>6166</v>
      </c>
      <c r="C683" t="s">
        <v>6168</v>
      </c>
      <c r="D683">
        <v>4.8</v>
      </c>
      <c r="E683" t="s">
        <v>6169</v>
      </c>
      <c r="F683">
        <v>8.32</v>
      </c>
      <c r="K683" t="s">
        <v>6590</v>
      </c>
      <c r="M683" t="s">
        <v>8354</v>
      </c>
      <c r="N683">
        <v>8</v>
      </c>
      <c r="O683" t="s">
        <v>8513</v>
      </c>
      <c r="P683" t="s">
        <v>9061</v>
      </c>
      <c r="Q683">
        <v>7</v>
      </c>
      <c r="R683">
        <v>2</v>
      </c>
      <c r="S683">
        <v>4.61</v>
      </c>
      <c r="T683">
        <v>4.61</v>
      </c>
      <c r="U683">
        <v>446.46</v>
      </c>
      <c r="V683">
        <v>94.45</v>
      </c>
      <c r="W683">
        <v>4.48</v>
      </c>
      <c r="X683">
        <v>9.869999999999999</v>
      </c>
      <c r="Y683">
        <v>0</v>
      </c>
      <c r="Z683">
        <v>3</v>
      </c>
      <c r="AA683" t="s">
        <v>6921</v>
      </c>
      <c r="AB683">
        <v>0</v>
      </c>
      <c r="AC683">
        <v>4</v>
      </c>
      <c r="AD683">
        <v>2.929095238095238</v>
      </c>
      <c r="AF683" t="s">
        <v>6952</v>
      </c>
      <c r="AI683">
        <v>0</v>
      </c>
      <c r="AJ683">
        <v>0</v>
      </c>
      <c r="AK683" t="s">
        <v>9866</v>
      </c>
      <c r="AL683" t="s">
        <v>9866</v>
      </c>
      <c r="AM683" t="s">
        <v>9923</v>
      </c>
    </row>
    <row r="684" spans="1:39">
      <c r="A684" t="s">
        <v>7489</v>
      </c>
      <c r="B684" t="s">
        <v>6166</v>
      </c>
      <c r="C684" t="s">
        <v>6168</v>
      </c>
      <c r="D684">
        <v>4.8</v>
      </c>
      <c r="E684" t="s">
        <v>6169</v>
      </c>
      <c r="F684">
        <v>8.32</v>
      </c>
      <c r="K684" t="s">
        <v>6590</v>
      </c>
      <c r="L684" t="s">
        <v>6591</v>
      </c>
      <c r="M684" t="s">
        <v>8380</v>
      </c>
      <c r="N684">
        <v>9</v>
      </c>
      <c r="O684" t="s">
        <v>8544</v>
      </c>
      <c r="P684" t="s">
        <v>9062</v>
      </c>
      <c r="Q684">
        <v>3</v>
      </c>
      <c r="R684">
        <v>2</v>
      </c>
      <c r="S684">
        <v>10.56</v>
      </c>
      <c r="T684">
        <v>12.59</v>
      </c>
      <c r="U684">
        <v>583.9</v>
      </c>
      <c r="V684">
        <v>41.49</v>
      </c>
      <c r="W684">
        <v>11.21</v>
      </c>
      <c r="X684">
        <v>10.36</v>
      </c>
      <c r="Y684">
        <v>9.460000000000001</v>
      </c>
      <c r="Z684">
        <v>3</v>
      </c>
      <c r="AA684" t="s">
        <v>6921</v>
      </c>
      <c r="AB684">
        <v>2</v>
      </c>
      <c r="AC684">
        <v>23</v>
      </c>
      <c r="AD684">
        <v>1.77</v>
      </c>
      <c r="AF684" t="s">
        <v>6954</v>
      </c>
      <c r="AI684">
        <v>0</v>
      </c>
      <c r="AJ684">
        <v>0</v>
      </c>
      <c r="AK684" t="s">
        <v>9892</v>
      </c>
      <c r="AL684" t="s">
        <v>9892</v>
      </c>
      <c r="AM684" t="s">
        <v>9923</v>
      </c>
    </row>
    <row r="685" spans="1:39">
      <c r="A685" t="s">
        <v>6367</v>
      </c>
      <c r="B685" t="s">
        <v>6166</v>
      </c>
      <c r="C685" t="s">
        <v>6168</v>
      </c>
      <c r="D685">
        <v>4.9</v>
      </c>
      <c r="E685" t="s">
        <v>6169</v>
      </c>
      <c r="F685">
        <v>8.31</v>
      </c>
      <c r="K685" t="s">
        <v>6590</v>
      </c>
      <c r="L685" t="s">
        <v>6591</v>
      </c>
      <c r="M685" t="s">
        <v>6622</v>
      </c>
      <c r="N685">
        <v>9</v>
      </c>
      <c r="O685" t="s">
        <v>8555</v>
      </c>
      <c r="P685" t="s">
        <v>6725</v>
      </c>
      <c r="Q685">
        <v>3</v>
      </c>
      <c r="R685">
        <v>2</v>
      </c>
      <c r="S685">
        <v>8.07</v>
      </c>
      <c r="T685">
        <v>8.07</v>
      </c>
      <c r="U685">
        <v>606.78</v>
      </c>
      <c r="V685">
        <v>57.53</v>
      </c>
      <c r="W685">
        <v>8.68</v>
      </c>
      <c r="X685">
        <v>10.28</v>
      </c>
      <c r="Y685">
        <v>0</v>
      </c>
      <c r="Z685">
        <v>1</v>
      </c>
      <c r="AA685" t="s">
        <v>6921</v>
      </c>
      <c r="AB685">
        <v>2</v>
      </c>
      <c r="AC685">
        <v>14</v>
      </c>
      <c r="AD685">
        <v>2.5</v>
      </c>
      <c r="AE685" t="s">
        <v>6927</v>
      </c>
      <c r="AF685" t="s">
        <v>6952</v>
      </c>
      <c r="AH685" t="s">
        <v>6964</v>
      </c>
      <c r="AI685">
        <v>4</v>
      </c>
      <c r="AJ685">
        <v>0</v>
      </c>
      <c r="AK685" t="s">
        <v>9897</v>
      </c>
      <c r="AL685" t="s">
        <v>9897</v>
      </c>
      <c r="AM685" t="s">
        <v>9923</v>
      </c>
    </row>
    <row r="686" spans="1:39">
      <c r="A686" t="s">
        <v>7490</v>
      </c>
      <c r="B686" t="s">
        <v>6166</v>
      </c>
      <c r="C686" t="s">
        <v>6168</v>
      </c>
      <c r="D686">
        <v>4.9</v>
      </c>
      <c r="E686" t="s">
        <v>6169</v>
      </c>
      <c r="F686">
        <v>8.31</v>
      </c>
      <c r="K686" t="s">
        <v>6590</v>
      </c>
      <c r="L686" t="s">
        <v>6591</v>
      </c>
      <c r="M686" t="s">
        <v>8391</v>
      </c>
      <c r="N686">
        <v>9</v>
      </c>
      <c r="O686" t="s">
        <v>8556</v>
      </c>
      <c r="P686" t="s">
        <v>9063</v>
      </c>
      <c r="Q686">
        <v>2</v>
      </c>
      <c r="R686">
        <v>2</v>
      </c>
      <c r="S686">
        <v>6.68</v>
      </c>
      <c r="T686">
        <v>6.68</v>
      </c>
      <c r="U686">
        <v>312.45</v>
      </c>
      <c r="V686">
        <v>40.46</v>
      </c>
      <c r="W686">
        <v>5.6</v>
      </c>
      <c r="X686">
        <v>10.45</v>
      </c>
      <c r="Y686">
        <v>0</v>
      </c>
      <c r="Z686">
        <v>2</v>
      </c>
      <c r="AA686" t="s">
        <v>6921</v>
      </c>
      <c r="AB686">
        <v>1</v>
      </c>
      <c r="AC686">
        <v>6</v>
      </c>
      <c r="AD686">
        <v>3.5</v>
      </c>
      <c r="AF686" t="s">
        <v>6952</v>
      </c>
      <c r="AI686">
        <v>0</v>
      </c>
      <c r="AJ686">
        <v>0</v>
      </c>
      <c r="AK686" t="s">
        <v>9832</v>
      </c>
      <c r="AL686" t="s">
        <v>9832</v>
      </c>
      <c r="AM686" t="s">
        <v>9923</v>
      </c>
    </row>
    <row r="687" spans="1:39">
      <c r="A687" t="s">
        <v>7491</v>
      </c>
      <c r="B687" t="s">
        <v>6166</v>
      </c>
      <c r="C687" t="s">
        <v>6168</v>
      </c>
      <c r="D687">
        <v>4.9</v>
      </c>
      <c r="E687" t="s">
        <v>6169</v>
      </c>
      <c r="F687">
        <v>8.31</v>
      </c>
      <c r="K687" t="s">
        <v>6590</v>
      </c>
      <c r="L687" t="s">
        <v>6591</v>
      </c>
      <c r="M687" t="s">
        <v>8349</v>
      </c>
      <c r="N687">
        <v>9</v>
      </c>
      <c r="O687" t="s">
        <v>8507</v>
      </c>
      <c r="P687" t="s">
        <v>9064</v>
      </c>
      <c r="Q687">
        <v>5</v>
      </c>
      <c r="R687">
        <v>2</v>
      </c>
      <c r="S687">
        <v>6.12</v>
      </c>
      <c r="T687">
        <v>8.31</v>
      </c>
      <c r="U687">
        <v>643.87</v>
      </c>
      <c r="V687">
        <v>66.73</v>
      </c>
      <c r="W687">
        <v>8.390000000000001</v>
      </c>
      <c r="X687">
        <v>10.1</v>
      </c>
      <c r="Y687">
        <v>9.640000000000001</v>
      </c>
      <c r="Z687">
        <v>5</v>
      </c>
      <c r="AA687" t="s">
        <v>6921</v>
      </c>
      <c r="AB687">
        <v>2</v>
      </c>
      <c r="AC687">
        <v>15</v>
      </c>
      <c r="AD687">
        <v>1.68</v>
      </c>
      <c r="AF687" t="s">
        <v>6954</v>
      </c>
      <c r="AI687">
        <v>0</v>
      </c>
      <c r="AJ687">
        <v>0</v>
      </c>
      <c r="AK687" t="s">
        <v>9861</v>
      </c>
      <c r="AL687" t="s">
        <v>9861</v>
      </c>
      <c r="AM687" t="s">
        <v>9923</v>
      </c>
    </row>
    <row r="688" spans="1:39">
      <c r="A688" t="s">
        <v>7490</v>
      </c>
      <c r="B688" t="s">
        <v>6166</v>
      </c>
      <c r="C688" t="s">
        <v>6168</v>
      </c>
      <c r="D688">
        <v>4.92</v>
      </c>
      <c r="E688" t="s">
        <v>6169</v>
      </c>
      <c r="F688">
        <v>8.31</v>
      </c>
      <c r="K688" t="s">
        <v>6590</v>
      </c>
      <c r="L688" t="s">
        <v>6591</v>
      </c>
      <c r="M688" t="s">
        <v>8382</v>
      </c>
      <c r="N688">
        <v>9</v>
      </c>
      <c r="O688" t="s">
        <v>8546</v>
      </c>
      <c r="P688" t="s">
        <v>9063</v>
      </c>
      <c r="Q688">
        <v>2</v>
      </c>
      <c r="R688">
        <v>2</v>
      </c>
      <c r="S688">
        <v>6.68</v>
      </c>
      <c r="T688">
        <v>6.68</v>
      </c>
      <c r="U688">
        <v>312.45</v>
      </c>
      <c r="V688">
        <v>40.46</v>
      </c>
      <c r="W688">
        <v>5.6</v>
      </c>
      <c r="X688">
        <v>10.45</v>
      </c>
      <c r="Y688">
        <v>0</v>
      </c>
      <c r="Z688">
        <v>2</v>
      </c>
      <c r="AA688" t="s">
        <v>6921</v>
      </c>
      <c r="AB688">
        <v>1</v>
      </c>
      <c r="AC688">
        <v>6</v>
      </c>
      <c r="AD688">
        <v>3.5</v>
      </c>
      <c r="AF688" t="s">
        <v>6952</v>
      </c>
      <c r="AI688">
        <v>0</v>
      </c>
      <c r="AJ688">
        <v>0</v>
      </c>
      <c r="AK688" t="s">
        <v>9893</v>
      </c>
      <c r="AL688" t="s">
        <v>9893</v>
      </c>
      <c r="AM688" t="s">
        <v>9923</v>
      </c>
    </row>
    <row r="689" spans="1:39">
      <c r="A689" t="s">
        <v>7492</v>
      </c>
      <c r="B689" t="s">
        <v>6166</v>
      </c>
      <c r="C689" t="s">
        <v>6168</v>
      </c>
      <c r="D689">
        <v>5</v>
      </c>
      <c r="E689" t="s">
        <v>6169</v>
      </c>
      <c r="F689">
        <v>8.300000000000001</v>
      </c>
      <c r="K689" t="s">
        <v>6590</v>
      </c>
      <c r="L689" t="s">
        <v>6591</v>
      </c>
      <c r="M689" t="s">
        <v>6592</v>
      </c>
      <c r="N689">
        <v>9</v>
      </c>
      <c r="O689" t="s">
        <v>8502</v>
      </c>
      <c r="P689" t="s">
        <v>9065</v>
      </c>
      <c r="Q689">
        <v>6</v>
      </c>
      <c r="R689">
        <v>2</v>
      </c>
      <c r="S689">
        <v>6.01</v>
      </c>
      <c r="T689">
        <v>7.21</v>
      </c>
      <c r="U689">
        <v>558.5599999999999</v>
      </c>
      <c r="V689">
        <v>52.93</v>
      </c>
      <c r="W689">
        <v>7.41</v>
      </c>
      <c r="X689">
        <v>9.25</v>
      </c>
      <c r="Y689">
        <v>8.57</v>
      </c>
      <c r="Z689">
        <v>3</v>
      </c>
      <c r="AA689" t="s">
        <v>6921</v>
      </c>
      <c r="AB689">
        <v>2</v>
      </c>
      <c r="AC689">
        <v>6</v>
      </c>
      <c r="AD689">
        <v>2.215</v>
      </c>
      <c r="AF689" t="s">
        <v>6954</v>
      </c>
      <c r="AI689">
        <v>0</v>
      </c>
      <c r="AJ689">
        <v>0</v>
      </c>
      <c r="AK689" t="s">
        <v>9857</v>
      </c>
      <c r="AL689" t="s">
        <v>9857</v>
      </c>
      <c r="AM689" t="s">
        <v>9923</v>
      </c>
    </row>
    <row r="690" spans="1:39">
      <c r="A690" t="s">
        <v>7493</v>
      </c>
      <c r="B690" t="s">
        <v>6166</v>
      </c>
      <c r="C690" t="s">
        <v>6168</v>
      </c>
      <c r="D690">
        <v>5</v>
      </c>
      <c r="E690" t="s">
        <v>6169</v>
      </c>
      <c r="F690">
        <v>8.300000000000001</v>
      </c>
      <c r="K690" t="s">
        <v>6590</v>
      </c>
      <c r="M690" t="s">
        <v>8354</v>
      </c>
      <c r="N690">
        <v>8</v>
      </c>
      <c r="O690" t="s">
        <v>8513</v>
      </c>
      <c r="P690" t="s">
        <v>9066</v>
      </c>
      <c r="Q690">
        <v>5</v>
      </c>
      <c r="R690">
        <v>1</v>
      </c>
      <c r="S690">
        <v>4.53</v>
      </c>
      <c r="T690">
        <v>5.94</v>
      </c>
      <c r="U690">
        <v>501.6</v>
      </c>
      <c r="V690">
        <v>51.16</v>
      </c>
      <c r="W690">
        <v>6.61</v>
      </c>
      <c r="X690">
        <v>9.81</v>
      </c>
      <c r="Y690">
        <v>8.800000000000001</v>
      </c>
      <c r="Z690">
        <v>3</v>
      </c>
      <c r="AA690" t="s">
        <v>6921</v>
      </c>
      <c r="AB690">
        <v>2</v>
      </c>
      <c r="AC690">
        <v>5</v>
      </c>
      <c r="AD690">
        <v>2.433333333333333</v>
      </c>
      <c r="AF690" t="s">
        <v>6954</v>
      </c>
      <c r="AI690">
        <v>0</v>
      </c>
      <c r="AJ690">
        <v>0</v>
      </c>
      <c r="AK690" t="s">
        <v>9866</v>
      </c>
      <c r="AL690" t="s">
        <v>9866</v>
      </c>
      <c r="AM690" t="s">
        <v>9923</v>
      </c>
    </row>
    <row r="691" spans="1:39">
      <c r="A691" t="s">
        <v>7494</v>
      </c>
      <c r="B691" t="s">
        <v>6166</v>
      </c>
      <c r="C691" t="s">
        <v>6168</v>
      </c>
      <c r="D691">
        <v>5</v>
      </c>
      <c r="E691" t="s">
        <v>6169</v>
      </c>
      <c r="F691">
        <v>8.300000000000001</v>
      </c>
      <c r="K691" t="s">
        <v>6590</v>
      </c>
      <c r="M691" t="s">
        <v>8354</v>
      </c>
      <c r="N691">
        <v>8</v>
      </c>
      <c r="O691" t="s">
        <v>8513</v>
      </c>
      <c r="P691" t="s">
        <v>9067</v>
      </c>
      <c r="Q691">
        <v>5</v>
      </c>
      <c r="R691">
        <v>1</v>
      </c>
      <c r="S691">
        <v>3.4</v>
      </c>
      <c r="T691">
        <v>5.53</v>
      </c>
      <c r="U691">
        <v>457.57</v>
      </c>
      <c r="V691">
        <v>51.16</v>
      </c>
      <c r="W691">
        <v>5.94</v>
      </c>
      <c r="X691">
        <v>9.92</v>
      </c>
      <c r="Y691">
        <v>9.58</v>
      </c>
      <c r="Z691">
        <v>3</v>
      </c>
      <c r="AA691" t="s">
        <v>6921</v>
      </c>
      <c r="AB691">
        <v>1</v>
      </c>
      <c r="AC691">
        <v>7</v>
      </c>
      <c r="AD691">
        <v>2.646404761904762</v>
      </c>
      <c r="AF691" t="s">
        <v>6954</v>
      </c>
      <c r="AI691">
        <v>0</v>
      </c>
      <c r="AJ691">
        <v>0</v>
      </c>
      <c r="AK691" t="s">
        <v>9866</v>
      </c>
      <c r="AL691" t="s">
        <v>9866</v>
      </c>
      <c r="AM691" t="s">
        <v>9923</v>
      </c>
    </row>
    <row r="692" spans="1:39">
      <c r="A692" t="s">
        <v>7495</v>
      </c>
      <c r="B692" t="s">
        <v>6166</v>
      </c>
      <c r="C692" t="s">
        <v>6168</v>
      </c>
      <c r="D692">
        <v>5</v>
      </c>
      <c r="E692" t="s">
        <v>6169</v>
      </c>
      <c r="F692">
        <v>8.300000000000001</v>
      </c>
      <c r="K692" t="s">
        <v>6590</v>
      </c>
      <c r="M692" t="s">
        <v>8354</v>
      </c>
      <c r="N692">
        <v>8</v>
      </c>
      <c r="O692" t="s">
        <v>8513</v>
      </c>
      <c r="P692" t="s">
        <v>9068</v>
      </c>
      <c r="Q692">
        <v>5</v>
      </c>
      <c r="R692">
        <v>1</v>
      </c>
      <c r="S692">
        <v>2.96</v>
      </c>
      <c r="T692">
        <v>5.1</v>
      </c>
      <c r="U692">
        <v>475.56</v>
      </c>
      <c r="V692">
        <v>51.16</v>
      </c>
      <c r="W692">
        <v>6.08</v>
      </c>
      <c r="X692">
        <v>9.81</v>
      </c>
      <c r="Y692">
        <v>9.58</v>
      </c>
      <c r="Z692">
        <v>3</v>
      </c>
      <c r="AA692" t="s">
        <v>6921</v>
      </c>
      <c r="AB692">
        <v>1</v>
      </c>
      <c r="AC692">
        <v>7</v>
      </c>
      <c r="AD692">
        <v>2.737904761904762</v>
      </c>
      <c r="AF692" t="s">
        <v>6954</v>
      </c>
      <c r="AI692">
        <v>0</v>
      </c>
      <c r="AJ692">
        <v>0</v>
      </c>
      <c r="AK692" t="s">
        <v>9866</v>
      </c>
      <c r="AL692" t="s">
        <v>9866</v>
      </c>
      <c r="AM692" t="s">
        <v>9923</v>
      </c>
    </row>
    <row r="693" spans="1:39">
      <c r="A693" t="s">
        <v>7378</v>
      </c>
      <c r="B693" t="s">
        <v>6166</v>
      </c>
      <c r="C693" t="s">
        <v>6168</v>
      </c>
      <c r="D693">
        <v>5.1</v>
      </c>
      <c r="E693" t="s">
        <v>6169</v>
      </c>
      <c r="F693">
        <v>8.289999999999999</v>
      </c>
      <c r="K693" t="s">
        <v>6590</v>
      </c>
      <c r="L693" t="s">
        <v>6591</v>
      </c>
      <c r="M693" t="s">
        <v>8346</v>
      </c>
      <c r="N693">
        <v>9</v>
      </c>
      <c r="O693" t="s">
        <v>8504</v>
      </c>
      <c r="P693" t="s">
        <v>8954</v>
      </c>
      <c r="Q693">
        <v>6</v>
      </c>
      <c r="R693">
        <v>2</v>
      </c>
      <c r="S693">
        <v>4.51</v>
      </c>
      <c r="T693">
        <v>5.84</v>
      </c>
      <c r="U693">
        <v>461.58</v>
      </c>
      <c r="V693">
        <v>62.16</v>
      </c>
      <c r="W693">
        <v>5.97</v>
      </c>
      <c r="X693">
        <v>9.15</v>
      </c>
      <c r="Y693">
        <v>8.710000000000001</v>
      </c>
      <c r="Z693">
        <v>3</v>
      </c>
      <c r="AA693" t="s">
        <v>6921</v>
      </c>
      <c r="AB693">
        <v>1</v>
      </c>
      <c r="AC693">
        <v>6</v>
      </c>
      <c r="AD693">
        <v>2.419428571428571</v>
      </c>
      <c r="AF693" t="s">
        <v>6954</v>
      </c>
      <c r="AI693">
        <v>0</v>
      </c>
      <c r="AJ693">
        <v>0</v>
      </c>
      <c r="AK693" t="s">
        <v>9858</v>
      </c>
      <c r="AL693" t="s">
        <v>9858</v>
      </c>
      <c r="AM693" t="s">
        <v>9923</v>
      </c>
    </row>
    <row r="694" spans="1:39">
      <c r="A694" t="s">
        <v>7496</v>
      </c>
      <c r="B694" t="s">
        <v>6166</v>
      </c>
      <c r="C694" t="s">
        <v>6168</v>
      </c>
      <c r="D694">
        <v>5.2</v>
      </c>
      <c r="E694" t="s">
        <v>6169</v>
      </c>
      <c r="F694">
        <v>8.279999999999999</v>
      </c>
      <c r="K694" t="s">
        <v>6590</v>
      </c>
      <c r="M694" t="s">
        <v>8341</v>
      </c>
      <c r="N694">
        <v>8</v>
      </c>
      <c r="O694" t="s">
        <v>8496</v>
      </c>
      <c r="P694" t="s">
        <v>9069</v>
      </c>
      <c r="Q694">
        <v>4</v>
      </c>
      <c r="R694">
        <v>1</v>
      </c>
      <c r="S694">
        <v>5.51</v>
      </c>
      <c r="T694">
        <v>6.8</v>
      </c>
      <c r="U694">
        <v>484.68</v>
      </c>
      <c r="V694">
        <v>35.94</v>
      </c>
      <c r="W694">
        <v>6.71</v>
      </c>
      <c r="X694">
        <v>9.869999999999999</v>
      </c>
      <c r="Y694">
        <v>8.66</v>
      </c>
      <c r="Z694">
        <v>3</v>
      </c>
      <c r="AA694" t="s">
        <v>6921</v>
      </c>
      <c r="AB694">
        <v>1</v>
      </c>
      <c r="AC694">
        <v>7</v>
      </c>
      <c r="AD694">
        <v>2.409761904761905</v>
      </c>
      <c r="AF694" t="s">
        <v>6954</v>
      </c>
      <c r="AI694">
        <v>0</v>
      </c>
      <c r="AJ694">
        <v>0</v>
      </c>
      <c r="AK694" t="s">
        <v>9853</v>
      </c>
      <c r="AL694" t="s">
        <v>9853</v>
      </c>
      <c r="AM694" t="s">
        <v>9923</v>
      </c>
    </row>
    <row r="695" spans="1:39">
      <c r="A695" t="s">
        <v>7496</v>
      </c>
      <c r="B695" t="s">
        <v>6166</v>
      </c>
      <c r="C695" t="s">
        <v>6168</v>
      </c>
      <c r="D695">
        <v>5.2</v>
      </c>
      <c r="E695" t="s">
        <v>6169</v>
      </c>
      <c r="F695">
        <v>8.279999999999999</v>
      </c>
      <c r="K695" t="s">
        <v>6590</v>
      </c>
      <c r="L695" t="s">
        <v>6591</v>
      </c>
      <c r="M695" t="s">
        <v>8340</v>
      </c>
      <c r="N695">
        <v>9</v>
      </c>
      <c r="O695" t="s">
        <v>8494</v>
      </c>
      <c r="P695" t="s">
        <v>9069</v>
      </c>
      <c r="Q695">
        <v>4</v>
      </c>
      <c r="R695">
        <v>1</v>
      </c>
      <c r="S695">
        <v>5.51</v>
      </c>
      <c r="T695">
        <v>6.8</v>
      </c>
      <c r="U695">
        <v>484.68</v>
      </c>
      <c r="V695">
        <v>35.94</v>
      </c>
      <c r="W695">
        <v>6.71</v>
      </c>
      <c r="X695">
        <v>9.869999999999999</v>
      </c>
      <c r="Y695">
        <v>8.66</v>
      </c>
      <c r="Z695">
        <v>3</v>
      </c>
      <c r="AA695" t="s">
        <v>6921</v>
      </c>
      <c r="AB695">
        <v>1</v>
      </c>
      <c r="AC695">
        <v>7</v>
      </c>
      <c r="AD695">
        <v>2.409761904761905</v>
      </c>
      <c r="AF695" t="s">
        <v>6954</v>
      </c>
      <c r="AI695">
        <v>0</v>
      </c>
      <c r="AJ695">
        <v>0</v>
      </c>
      <c r="AK695" t="s">
        <v>9851</v>
      </c>
      <c r="AL695" t="s">
        <v>9851</v>
      </c>
      <c r="AM695" t="s">
        <v>9923</v>
      </c>
    </row>
    <row r="696" spans="1:39">
      <c r="A696" t="s">
        <v>7497</v>
      </c>
      <c r="B696" t="s">
        <v>6166</v>
      </c>
      <c r="C696" t="s">
        <v>6168</v>
      </c>
      <c r="D696">
        <v>5.2</v>
      </c>
      <c r="E696" t="s">
        <v>6169</v>
      </c>
      <c r="F696">
        <v>8.279999999999999</v>
      </c>
      <c r="K696" t="s">
        <v>6590</v>
      </c>
      <c r="L696" t="s">
        <v>6591</v>
      </c>
      <c r="M696" t="s">
        <v>8369</v>
      </c>
      <c r="N696">
        <v>9</v>
      </c>
      <c r="O696" t="s">
        <v>8532</v>
      </c>
      <c r="P696" t="s">
        <v>9070</v>
      </c>
      <c r="Q696">
        <v>3</v>
      </c>
      <c r="R696">
        <v>2</v>
      </c>
      <c r="S696">
        <v>0.31</v>
      </c>
      <c r="T696">
        <v>0.86</v>
      </c>
      <c r="U696">
        <v>317.14</v>
      </c>
      <c r="V696">
        <v>57.53</v>
      </c>
      <c r="W696">
        <v>3.56</v>
      </c>
      <c r="X696">
        <v>6.99</v>
      </c>
      <c r="Y696">
        <v>0</v>
      </c>
      <c r="Z696">
        <v>2</v>
      </c>
      <c r="AA696" t="s">
        <v>6921</v>
      </c>
      <c r="AB696">
        <v>0</v>
      </c>
      <c r="AC696">
        <v>1</v>
      </c>
      <c r="AD696">
        <v>5.5</v>
      </c>
      <c r="AF696" t="s">
        <v>6952</v>
      </c>
      <c r="AI696">
        <v>0</v>
      </c>
      <c r="AJ696">
        <v>0</v>
      </c>
      <c r="AK696" t="s">
        <v>9883</v>
      </c>
      <c r="AL696" t="s">
        <v>9883</v>
      </c>
      <c r="AM696" t="s">
        <v>9923</v>
      </c>
    </row>
    <row r="697" spans="1:39">
      <c r="A697" t="s">
        <v>7498</v>
      </c>
      <c r="B697" t="s">
        <v>6166</v>
      </c>
      <c r="C697" t="s">
        <v>6168</v>
      </c>
      <c r="D697">
        <v>5.2</v>
      </c>
      <c r="E697" t="s">
        <v>6169</v>
      </c>
      <c r="F697">
        <v>8.279999999999999</v>
      </c>
      <c r="K697" t="s">
        <v>6590</v>
      </c>
      <c r="M697" t="s">
        <v>8337</v>
      </c>
      <c r="N697">
        <v>8</v>
      </c>
      <c r="O697" t="s">
        <v>8490</v>
      </c>
      <c r="P697" t="s">
        <v>9071</v>
      </c>
      <c r="Q697">
        <v>5</v>
      </c>
      <c r="R697">
        <v>1</v>
      </c>
      <c r="S697">
        <v>3.02</v>
      </c>
      <c r="T697">
        <v>5.16</v>
      </c>
      <c r="U697">
        <v>478.61</v>
      </c>
      <c r="V697">
        <v>70.08</v>
      </c>
      <c r="W697">
        <v>4.2</v>
      </c>
      <c r="X697">
        <v>9.630000000000001</v>
      </c>
      <c r="Y697">
        <v>9.58</v>
      </c>
      <c r="Z697">
        <v>3</v>
      </c>
      <c r="AA697" t="s">
        <v>6921</v>
      </c>
      <c r="AB697">
        <v>0</v>
      </c>
      <c r="AC697">
        <v>7</v>
      </c>
      <c r="AD697">
        <v>2.686119047619048</v>
      </c>
      <c r="AF697" t="s">
        <v>6954</v>
      </c>
      <c r="AI697">
        <v>0</v>
      </c>
      <c r="AJ697">
        <v>0</v>
      </c>
      <c r="AK697" t="s">
        <v>9847</v>
      </c>
      <c r="AL697" t="s">
        <v>9847</v>
      </c>
      <c r="AM697" t="s">
        <v>9923</v>
      </c>
    </row>
    <row r="698" spans="1:39">
      <c r="A698" t="s">
        <v>7499</v>
      </c>
      <c r="B698" t="s">
        <v>6166</v>
      </c>
      <c r="C698" t="s">
        <v>6168</v>
      </c>
      <c r="D698">
        <v>5.3</v>
      </c>
      <c r="E698" t="s">
        <v>6169</v>
      </c>
      <c r="F698">
        <v>8.279999999999999</v>
      </c>
      <c r="K698" t="s">
        <v>6590</v>
      </c>
      <c r="M698" t="s">
        <v>8338</v>
      </c>
      <c r="N698">
        <v>8</v>
      </c>
      <c r="O698" t="s">
        <v>8491</v>
      </c>
      <c r="P698" t="s">
        <v>9072</v>
      </c>
      <c r="Q698">
        <v>6</v>
      </c>
      <c r="R698">
        <v>2</v>
      </c>
      <c r="S698">
        <v>4.86</v>
      </c>
      <c r="T698">
        <v>6.12</v>
      </c>
      <c r="U698">
        <v>477.63</v>
      </c>
      <c r="V698">
        <v>62.16</v>
      </c>
      <c r="W698">
        <v>6.24</v>
      </c>
      <c r="X698">
        <v>9.710000000000001</v>
      </c>
      <c r="Y698">
        <v>8.640000000000001</v>
      </c>
      <c r="Z698">
        <v>3</v>
      </c>
      <c r="AA698" t="s">
        <v>6921</v>
      </c>
      <c r="AB698">
        <v>1</v>
      </c>
      <c r="AC698">
        <v>6</v>
      </c>
      <c r="AD698">
        <v>2.339785714285714</v>
      </c>
      <c r="AF698" t="s">
        <v>6954</v>
      </c>
      <c r="AI698">
        <v>0</v>
      </c>
      <c r="AJ698">
        <v>0</v>
      </c>
      <c r="AK698" t="s">
        <v>9848</v>
      </c>
      <c r="AL698" t="s">
        <v>9848</v>
      </c>
      <c r="AM698" t="s">
        <v>9923</v>
      </c>
    </row>
    <row r="699" spans="1:39">
      <c r="A699" t="s">
        <v>7500</v>
      </c>
      <c r="B699" t="s">
        <v>6166</v>
      </c>
      <c r="C699" t="s">
        <v>6168</v>
      </c>
      <c r="D699">
        <v>5.3</v>
      </c>
      <c r="E699" t="s">
        <v>6169</v>
      </c>
      <c r="F699">
        <v>8.279999999999999</v>
      </c>
      <c r="K699" t="s">
        <v>6590</v>
      </c>
      <c r="M699" t="s">
        <v>8338</v>
      </c>
      <c r="N699">
        <v>8</v>
      </c>
      <c r="O699" t="s">
        <v>8491</v>
      </c>
      <c r="P699" t="s">
        <v>9073</v>
      </c>
      <c r="Q699">
        <v>6</v>
      </c>
      <c r="R699">
        <v>2</v>
      </c>
      <c r="S699">
        <v>5.04</v>
      </c>
      <c r="T699">
        <v>6.3</v>
      </c>
      <c r="U699">
        <v>498.04</v>
      </c>
      <c r="V699">
        <v>62.16</v>
      </c>
      <c r="W699">
        <v>6.58</v>
      </c>
      <c r="X699">
        <v>8.99</v>
      </c>
      <c r="Y699">
        <v>8.630000000000001</v>
      </c>
      <c r="Z699">
        <v>3</v>
      </c>
      <c r="AA699" t="s">
        <v>6921</v>
      </c>
      <c r="AB699">
        <v>1</v>
      </c>
      <c r="AC699">
        <v>6</v>
      </c>
      <c r="AD699">
        <v>2.198999999999999</v>
      </c>
      <c r="AF699" t="s">
        <v>6954</v>
      </c>
      <c r="AI699">
        <v>0</v>
      </c>
      <c r="AJ699">
        <v>0</v>
      </c>
      <c r="AK699" t="s">
        <v>9848</v>
      </c>
      <c r="AL699" t="s">
        <v>9848</v>
      </c>
      <c r="AM699" t="s">
        <v>9923</v>
      </c>
    </row>
    <row r="700" spans="1:39">
      <c r="A700" t="s">
        <v>7501</v>
      </c>
      <c r="B700" t="s">
        <v>6166</v>
      </c>
      <c r="C700" t="s">
        <v>6168</v>
      </c>
      <c r="D700">
        <v>5.4</v>
      </c>
      <c r="E700" t="s">
        <v>6169</v>
      </c>
      <c r="F700">
        <v>8.27</v>
      </c>
      <c r="K700" t="s">
        <v>6590</v>
      </c>
      <c r="M700" t="s">
        <v>8338</v>
      </c>
      <c r="N700">
        <v>8</v>
      </c>
      <c r="O700" t="s">
        <v>8491</v>
      </c>
      <c r="P700" t="s">
        <v>9074</v>
      </c>
      <c r="Q700">
        <v>6</v>
      </c>
      <c r="R700">
        <v>2</v>
      </c>
      <c r="S700">
        <v>6.16</v>
      </c>
      <c r="T700">
        <v>7.45</v>
      </c>
      <c r="U700">
        <v>498.04</v>
      </c>
      <c r="V700">
        <v>62.16</v>
      </c>
      <c r="W700">
        <v>6.58</v>
      </c>
      <c r="X700">
        <v>8.470000000000001</v>
      </c>
      <c r="Y700">
        <v>8.640000000000001</v>
      </c>
      <c r="Z700">
        <v>3</v>
      </c>
      <c r="AA700" t="s">
        <v>6921</v>
      </c>
      <c r="AB700">
        <v>1</v>
      </c>
      <c r="AC700">
        <v>6</v>
      </c>
      <c r="AD700">
        <v>2.194</v>
      </c>
      <c r="AF700" t="s">
        <v>6954</v>
      </c>
      <c r="AI700">
        <v>0</v>
      </c>
      <c r="AJ700">
        <v>0</v>
      </c>
      <c r="AK700" t="s">
        <v>9848</v>
      </c>
      <c r="AL700" t="s">
        <v>9848</v>
      </c>
      <c r="AM700" t="s">
        <v>9923</v>
      </c>
    </row>
    <row r="701" spans="1:39">
      <c r="A701" t="s">
        <v>7502</v>
      </c>
      <c r="B701" t="s">
        <v>6166</v>
      </c>
      <c r="C701" t="s">
        <v>6168</v>
      </c>
      <c r="D701">
        <v>5.4</v>
      </c>
      <c r="E701" t="s">
        <v>6169</v>
      </c>
      <c r="F701">
        <v>8.27</v>
      </c>
      <c r="K701" t="s">
        <v>6590</v>
      </c>
      <c r="M701" t="s">
        <v>8354</v>
      </c>
      <c r="N701">
        <v>8</v>
      </c>
      <c r="O701" t="s">
        <v>8513</v>
      </c>
      <c r="P701" t="s">
        <v>9075</v>
      </c>
      <c r="Q701">
        <v>6</v>
      </c>
      <c r="R701">
        <v>2</v>
      </c>
      <c r="S701">
        <v>3.76</v>
      </c>
      <c r="T701">
        <v>6.08</v>
      </c>
      <c r="U701">
        <v>501.62</v>
      </c>
      <c r="V701">
        <v>71.39</v>
      </c>
      <c r="W701">
        <v>6.42</v>
      </c>
      <c r="X701">
        <v>9.880000000000001</v>
      </c>
      <c r="Y701">
        <v>9.800000000000001</v>
      </c>
      <c r="Z701">
        <v>3</v>
      </c>
      <c r="AA701" t="s">
        <v>6921</v>
      </c>
      <c r="AB701">
        <v>2</v>
      </c>
      <c r="AC701">
        <v>7</v>
      </c>
      <c r="AD701">
        <v>1.72</v>
      </c>
      <c r="AF701" t="s">
        <v>6954</v>
      </c>
      <c r="AI701">
        <v>0</v>
      </c>
      <c r="AJ701">
        <v>0</v>
      </c>
      <c r="AK701" t="s">
        <v>9866</v>
      </c>
      <c r="AL701" t="s">
        <v>9866</v>
      </c>
      <c r="AM701" t="s">
        <v>9923</v>
      </c>
    </row>
    <row r="702" spans="1:39">
      <c r="A702" t="s">
        <v>7503</v>
      </c>
      <c r="B702" t="s">
        <v>6166</v>
      </c>
      <c r="C702" t="s">
        <v>6168</v>
      </c>
      <c r="D702">
        <v>5.5</v>
      </c>
      <c r="E702" t="s">
        <v>6169</v>
      </c>
      <c r="F702">
        <v>8.26</v>
      </c>
      <c r="I702" t="s">
        <v>8219</v>
      </c>
      <c r="K702" t="s">
        <v>6590</v>
      </c>
      <c r="L702" t="s">
        <v>6591</v>
      </c>
      <c r="M702" t="s">
        <v>8353</v>
      </c>
      <c r="N702">
        <v>9</v>
      </c>
      <c r="O702" t="s">
        <v>8512</v>
      </c>
      <c r="P702" t="s">
        <v>9076</v>
      </c>
      <c r="Q702">
        <v>5</v>
      </c>
      <c r="R702">
        <v>2</v>
      </c>
      <c r="S702">
        <v>4.91</v>
      </c>
      <c r="T702">
        <v>6.21</v>
      </c>
      <c r="U702">
        <v>474.58</v>
      </c>
      <c r="V702">
        <v>57.86</v>
      </c>
      <c r="W702">
        <v>6.08</v>
      </c>
      <c r="X702">
        <v>8.9</v>
      </c>
      <c r="Y702">
        <v>8.67</v>
      </c>
      <c r="Z702">
        <v>4</v>
      </c>
      <c r="AA702" t="s">
        <v>6921</v>
      </c>
      <c r="AB702">
        <v>1</v>
      </c>
      <c r="AC702">
        <v>7</v>
      </c>
      <c r="AD702">
        <v>2.346571428571429</v>
      </c>
      <c r="AF702" t="s">
        <v>6954</v>
      </c>
      <c r="AI702">
        <v>0</v>
      </c>
      <c r="AJ702">
        <v>0</v>
      </c>
      <c r="AM702" t="s">
        <v>9923</v>
      </c>
    </row>
    <row r="703" spans="1:39">
      <c r="A703" t="s">
        <v>7504</v>
      </c>
      <c r="B703" t="s">
        <v>6166</v>
      </c>
      <c r="C703" t="s">
        <v>6168</v>
      </c>
      <c r="D703">
        <v>5.5</v>
      </c>
      <c r="E703" t="s">
        <v>6169</v>
      </c>
      <c r="F703">
        <v>8.26</v>
      </c>
      <c r="K703" t="s">
        <v>6590</v>
      </c>
      <c r="L703" t="s">
        <v>6591</v>
      </c>
      <c r="M703" t="s">
        <v>8329</v>
      </c>
      <c r="N703">
        <v>9</v>
      </c>
      <c r="O703" t="s">
        <v>8480</v>
      </c>
      <c r="P703" t="s">
        <v>9077</v>
      </c>
      <c r="Q703">
        <v>3</v>
      </c>
      <c r="R703">
        <v>2</v>
      </c>
      <c r="S703">
        <v>0.5600000000000001</v>
      </c>
      <c r="T703">
        <v>3.11</v>
      </c>
      <c r="U703">
        <v>379.5</v>
      </c>
      <c r="V703">
        <v>60.77</v>
      </c>
      <c r="W703">
        <v>4.66</v>
      </c>
      <c r="X703">
        <v>4.36</v>
      </c>
      <c r="Y703">
        <v>8.19</v>
      </c>
      <c r="Z703">
        <v>2</v>
      </c>
      <c r="AA703" t="s">
        <v>6921</v>
      </c>
      <c r="AB703">
        <v>0</v>
      </c>
      <c r="AC703">
        <v>5</v>
      </c>
      <c r="AD703">
        <v>5.210714285714286</v>
      </c>
      <c r="AF703" t="s">
        <v>6953</v>
      </c>
      <c r="AI703">
        <v>0</v>
      </c>
      <c r="AJ703">
        <v>0</v>
      </c>
      <c r="AK703" t="s">
        <v>9839</v>
      </c>
      <c r="AL703" t="s">
        <v>9839</v>
      </c>
      <c r="AM703" t="s">
        <v>9923</v>
      </c>
    </row>
    <row r="704" spans="1:39">
      <c r="A704" t="s">
        <v>7505</v>
      </c>
      <c r="B704" t="s">
        <v>6166</v>
      </c>
      <c r="C704" t="s">
        <v>6168</v>
      </c>
      <c r="D704">
        <v>5.57</v>
      </c>
      <c r="E704" t="s">
        <v>6169</v>
      </c>
      <c r="F704">
        <v>8.25</v>
      </c>
      <c r="K704" t="s">
        <v>6590</v>
      </c>
      <c r="L704" t="s">
        <v>6591</v>
      </c>
      <c r="M704" t="s">
        <v>8366</v>
      </c>
      <c r="N704">
        <v>9</v>
      </c>
      <c r="O704" t="s">
        <v>8529</v>
      </c>
      <c r="P704" t="s">
        <v>9078</v>
      </c>
      <c r="Q704">
        <v>4</v>
      </c>
      <c r="R704">
        <v>1</v>
      </c>
      <c r="S704">
        <v>2.29</v>
      </c>
      <c r="T704">
        <v>4.46</v>
      </c>
      <c r="U704">
        <v>445.53</v>
      </c>
      <c r="V704">
        <v>41.93</v>
      </c>
      <c r="W704">
        <v>5.75</v>
      </c>
      <c r="X704">
        <v>9.98</v>
      </c>
      <c r="Y704">
        <v>9.619999999999999</v>
      </c>
      <c r="Z704">
        <v>3</v>
      </c>
      <c r="AA704" t="s">
        <v>6921</v>
      </c>
      <c r="AB704">
        <v>1</v>
      </c>
      <c r="AC704">
        <v>6</v>
      </c>
      <c r="AD704">
        <v>3.537404761904762</v>
      </c>
      <c r="AF704" t="s">
        <v>6954</v>
      </c>
      <c r="AI704">
        <v>0</v>
      </c>
      <c r="AJ704">
        <v>0</v>
      </c>
      <c r="AK704" t="s">
        <v>9880</v>
      </c>
      <c r="AL704" t="s">
        <v>9880</v>
      </c>
      <c r="AM704" t="s">
        <v>9923</v>
      </c>
    </row>
    <row r="705" spans="1:39">
      <c r="A705" t="s">
        <v>6346</v>
      </c>
      <c r="B705" t="s">
        <v>6166</v>
      </c>
      <c r="C705" t="s">
        <v>6168</v>
      </c>
      <c r="D705">
        <v>5.6</v>
      </c>
      <c r="E705" t="s">
        <v>6169</v>
      </c>
      <c r="F705">
        <v>8.25</v>
      </c>
      <c r="K705" t="s">
        <v>6590</v>
      </c>
      <c r="L705" t="s">
        <v>6591</v>
      </c>
      <c r="M705" t="s">
        <v>8380</v>
      </c>
      <c r="N705">
        <v>9</v>
      </c>
      <c r="O705" t="s">
        <v>8544</v>
      </c>
      <c r="P705" t="s">
        <v>6706</v>
      </c>
      <c r="Q705">
        <v>3</v>
      </c>
      <c r="R705">
        <v>1</v>
      </c>
      <c r="S705">
        <v>3.65</v>
      </c>
      <c r="T705">
        <v>4.93</v>
      </c>
      <c r="U705">
        <v>387.52</v>
      </c>
      <c r="V705">
        <v>32.7</v>
      </c>
      <c r="W705">
        <v>5.7</v>
      </c>
      <c r="X705">
        <v>9.380000000000001</v>
      </c>
      <c r="Y705">
        <v>8.66</v>
      </c>
      <c r="Z705">
        <v>3</v>
      </c>
      <c r="AA705" t="s">
        <v>6921</v>
      </c>
      <c r="AB705">
        <v>1</v>
      </c>
      <c r="AC705">
        <v>8</v>
      </c>
      <c r="AD705">
        <v>3.151761904761905</v>
      </c>
      <c r="AF705" t="s">
        <v>6954</v>
      </c>
      <c r="AI705">
        <v>0</v>
      </c>
      <c r="AJ705">
        <v>0</v>
      </c>
      <c r="AK705" t="s">
        <v>9892</v>
      </c>
      <c r="AL705" t="s">
        <v>9892</v>
      </c>
      <c r="AM705" t="s">
        <v>9923</v>
      </c>
    </row>
    <row r="706" spans="1:39">
      <c r="A706" t="s">
        <v>7506</v>
      </c>
      <c r="B706" t="s">
        <v>6166</v>
      </c>
      <c r="C706" t="s">
        <v>6168</v>
      </c>
      <c r="D706">
        <v>5.6</v>
      </c>
      <c r="E706" t="s">
        <v>6169</v>
      </c>
      <c r="F706">
        <v>8.25</v>
      </c>
      <c r="K706" t="s">
        <v>6590</v>
      </c>
      <c r="M706" t="s">
        <v>8337</v>
      </c>
      <c r="N706">
        <v>8</v>
      </c>
      <c r="O706" t="s">
        <v>8490</v>
      </c>
      <c r="P706" t="s">
        <v>9079</v>
      </c>
      <c r="Q706">
        <v>5</v>
      </c>
      <c r="R706">
        <v>1</v>
      </c>
      <c r="S706">
        <v>4.21</v>
      </c>
      <c r="T706">
        <v>6.34</v>
      </c>
      <c r="U706">
        <v>528.67</v>
      </c>
      <c r="V706">
        <v>70.08</v>
      </c>
      <c r="W706">
        <v>5.36</v>
      </c>
      <c r="X706">
        <v>9.6</v>
      </c>
      <c r="Y706">
        <v>9.58</v>
      </c>
      <c r="Z706">
        <v>4</v>
      </c>
      <c r="AA706" t="s">
        <v>6921</v>
      </c>
      <c r="AB706">
        <v>2</v>
      </c>
      <c r="AC706">
        <v>7</v>
      </c>
      <c r="AD706">
        <v>2.043333333333333</v>
      </c>
      <c r="AF706" t="s">
        <v>6954</v>
      </c>
      <c r="AI706">
        <v>0</v>
      </c>
      <c r="AJ706">
        <v>0</v>
      </c>
      <c r="AK706" t="s">
        <v>9847</v>
      </c>
      <c r="AL706" t="s">
        <v>9847</v>
      </c>
      <c r="AM706" t="s">
        <v>9923</v>
      </c>
    </row>
    <row r="707" spans="1:39">
      <c r="A707" t="s">
        <v>7507</v>
      </c>
      <c r="B707" t="s">
        <v>6166</v>
      </c>
      <c r="C707" t="s">
        <v>6168</v>
      </c>
      <c r="D707">
        <v>5.6</v>
      </c>
      <c r="E707" t="s">
        <v>6169</v>
      </c>
      <c r="F707">
        <v>8.25</v>
      </c>
      <c r="K707" t="s">
        <v>6590</v>
      </c>
      <c r="M707" t="s">
        <v>8354</v>
      </c>
      <c r="N707">
        <v>8</v>
      </c>
      <c r="O707" t="s">
        <v>8513</v>
      </c>
      <c r="P707" t="s">
        <v>9080</v>
      </c>
      <c r="Q707">
        <v>6</v>
      </c>
      <c r="R707">
        <v>2</v>
      </c>
      <c r="S707">
        <v>3.76</v>
      </c>
      <c r="T707">
        <v>6.08</v>
      </c>
      <c r="U707">
        <v>501.62</v>
      </c>
      <c r="V707">
        <v>71.39</v>
      </c>
      <c r="W707">
        <v>6.42</v>
      </c>
      <c r="X707">
        <v>9.880000000000001</v>
      </c>
      <c r="Y707">
        <v>9.800000000000001</v>
      </c>
      <c r="Z707">
        <v>3</v>
      </c>
      <c r="AA707" t="s">
        <v>6921</v>
      </c>
      <c r="AB707">
        <v>2</v>
      </c>
      <c r="AC707">
        <v>7</v>
      </c>
      <c r="AD707">
        <v>1.72</v>
      </c>
      <c r="AF707" t="s">
        <v>6954</v>
      </c>
      <c r="AI707">
        <v>0</v>
      </c>
      <c r="AJ707">
        <v>0</v>
      </c>
      <c r="AK707" t="s">
        <v>9866</v>
      </c>
      <c r="AL707" t="s">
        <v>9866</v>
      </c>
      <c r="AM707" t="s">
        <v>9923</v>
      </c>
    </row>
    <row r="708" spans="1:39">
      <c r="A708" t="s">
        <v>6325</v>
      </c>
      <c r="B708" t="s">
        <v>6166</v>
      </c>
      <c r="C708" t="s">
        <v>6168</v>
      </c>
      <c r="D708">
        <v>5.7</v>
      </c>
      <c r="E708" t="s">
        <v>6169</v>
      </c>
      <c r="F708">
        <v>8.24</v>
      </c>
      <c r="K708" t="s">
        <v>6590</v>
      </c>
      <c r="L708" t="s">
        <v>6591</v>
      </c>
      <c r="M708" t="s">
        <v>8392</v>
      </c>
      <c r="N708">
        <v>9</v>
      </c>
      <c r="O708" t="s">
        <v>8557</v>
      </c>
      <c r="P708" t="s">
        <v>6686</v>
      </c>
      <c r="Q708">
        <v>2</v>
      </c>
      <c r="R708">
        <v>2</v>
      </c>
      <c r="S708">
        <v>4.14</v>
      </c>
      <c r="T708">
        <v>4.15</v>
      </c>
      <c r="U708">
        <v>272.39</v>
      </c>
      <c r="V708">
        <v>40.46</v>
      </c>
      <c r="W708">
        <v>3.61</v>
      </c>
      <c r="X708">
        <v>10.27</v>
      </c>
      <c r="Y708">
        <v>0</v>
      </c>
      <c r="Z708">
        <v>1</v>
      </c>
      <c r="AA708" t="s">
        <v>6921</v>
      </c>
      <c r="AB708">
        <v>0</v>
      </c>
      <c r="AC708">
        <v>0</v>
      </c>
      <c r="AD708">
        <v>3.925</v>
      </c>
      <c r="AE708" t="s">
        <v>6922</v>
      </c>
      <c r="AF708" t="s">
        <v>6952</v>
      </c>
      <c r="AG708" t="s">
        <v>6956</v>
      </c>
      <c r="AH708" t="s">
        <v>6962</v>
      </c>
      <c r="AI708">
        <v>4</v>
      </c>
      <c r="AJ708">
        <v>1</v>
      </c>
      <c r="AK708" t="s">
        <v>9898</v>
      </c>
      <c r="AL708" t="s">
        <v>9898</v>
      </c>
      <c r="AM708" t="s">
        <v>9923</v>
      </c>
    </row>
    <row r="709" spans="1:39">
      <c r="A709" t="s">
        <v>7508</v>
      </c>
      <c r="B709" t="s">
        <v>6166</v>
      </c>
      <c r="C709" t="s">
        <v>6168</v>
      </c>
      <c r="D709">
        <v>5.8</v>
      </c>
      <c r="E709" t="s">
        <v>6169</v>
      </c>
      <c r="F709">
        <v>8.24</v>
      </c>
      <c r="K709" t="s">
        <v>6590</v>
      </c>
      <c r="M709" t="s">
        <v>8354</v>
      </c>
      <c r="N709">
        <v>8</v>
      </c>
      <c r="O709" t="s">
        <v>8513</v>
      </c>
      <c r="P709" t="s">
        <v>9081</v>
      </c>
      <c r="Q709">
        <v>5</v>
      </c>
      <c r="R709">
        <v>1</v>
      </c>
      <c r="S709">
        <v>4.59</v>
      </c>
      <c r="T709">
        <v>5.85</v>
      </c>
      <c r="U709">
        <v>469.58</v>
      </c>
      <c r="V709">
        <v>51.16</v>
      </c>
      <c r="W709">
        <v>6.08</v>
      </c>
      <c r="X709">
        <v>9.92</v>
      </c>
      <c r="Y709">
        <v>8.630000000000001</v>
      </c>
      <c r="Z709">
        <v>3</v>
      </c>
      <c r="AA709" t="s">
        <v>6921</v>
      </c>
      <c r="AB709">
        <v>1</v>
      </c>
      <c r="AC709">
        <v>5</v>
      </c>
      <c r="AD709">
        <v>2.735619047619047</v>
      </c>
      <c r="AF709" t="s">
        <v>6954</v>
      </c>
      <c r="AI709">
        <v>0</v>
      </c>
      <c r="AJ709">
        <v>0</v>
      </c>
      <c r="AK709" t="s">
        <v>9866</v>
      </c>
      <c r="AL709" t="s">
        <v>9866</v>
      </c>
      <c r="AM709" t="s">
        <v>9923</v>
      </c>
    </row>
    <row r="710" spans="1:39">
      <c r="A710" t="s">
        <v>7509</v>
      </c>
      <c r="B710" t="s">
        <v>6166</v>
      </c>
      <c r="C710" t="s">
        <v>6168</v>
      </c>
      <c r="D710">
        <v>5.8</v>
      </c>
      <c r="E710" t="s">
        <v>6169</v>
      </c>
      <c r="F710">
        <v>8.24</v>
      </c>
      <c r="K710" t="s">
        <v>6590</v>
      </c>
      <c r="M710" t="s">
        <v>8354</v>
      </c>
      <c r="N710">
        <v>8</v>
      </c>
      <c r="O710" t="s">
        <v>8513</v>
      </c>
      <c r="P710" t="s">
        <v>9082</v>
      </c>
      <c r="Q710">
        <v>6</v>
      </c>
      <c r="R710">
        <v>1</v>
      </c>
      <c r="S710">
        <v>4.44</v>
      </c>
      <c r="T710">
        <v>5.7</v>
      </c>
      <c r="U710">
        <v>499.61</v>
      </c>
      <c r="V710">
        <v>60.39</v>
      </c>
      <c r="W710">
        <v>6.09</v>
      </c>
      <c r="X710">
        <v>9.9</v>
      </c>
      <c r="Y710">
        <v>8.640000000000001</v>
      </c>
      <c r="Z710">
        <v>3</v>
      </c>
      <c r="AA710" t="s">
        <v>6921</v>
      </c>
      <c r="AB710">
        <v>1</v>
      </c>
      <c r="AC710">
        <v>6</v>
      </c>
      <c r="AD710">
        <v>2.516119047619047</v>
      </c>
      <c r="AF710" t="s">
        <v>6954</v>
      </c>
      <c r="AI710">
        <v>0</v>
      </c>
      <c r="AJ710">
        <v>0</v>
      </c>
      <c r="AK710" t="s">
        <v>9866</v>
      </c>
      <c r="AL710" t="s">
        <v>9866</v>
      </c>
      <c r="AM710" t="s">
        <v>9923</v>
      </c>
    </row>
    <row r="711" spans="1:39">
      <c r="A711" t="s">
        <v>7510</v>
      </c>
      <c r="B711" t="s">
        <v>6166</v>
      </c>
      <c r="C711" t="s">
        <v>6168</v>
      </c>
      <c r="D711">
        <v>5.8</v>
      </c>
      <c r="E711" t="s">
        <v>6169</v>
      </c>
      <c r="F711">
        <v>8.24</v>
      </c>
      <c r="K711" t="s">
        <v>6590</v>
      </c>
      <c r="L711" t="s">
        <v>6591</v>
      </c>
      <c r="M711" t="s">
        <v>8323</v>
      </c>
      <c r="N711">
        <v>9</v>
      </c>
      <c r="O711" t="s">
        <v>8474</v>
      </c>
      <c r="P711" t="s">
        <v>9083</v>
      </c>
      <c r="Q711">
        <v>4</v>
      </c>
      <c r="R711">
        <v>2</v>
      </c>
      <c r="S711">
        <v>0.36</v>
      </c>
      <c r="T711">
        <v>3.43</v>
      </c>
      <c r="U711">
        <v>416.4</v>
      </c>
      <c r="V711">
        <v>87.73999999999999</v>
      </c>
      <c r="W711">
        <v>5.38</v>
      </c>
      <c r="X711">
        <v>4.49</v>
      </c>
      <c r="Y711">
        <v>0</v>
      </c>
      <c r="Z711">
        <v>4</v>
      </c>
      <c r="AA711" t="s">
        <v>6921</v>
      </c>
      <c r="AB711">
        <v>1</v>
      </c>
      <c r="AC711">
        <v>4</v>
      </c>
      <c r="AD711">
        <v>4.882142857142858</v>
      </c>
      <c r="AF711" t="s">
        <v>6953</v>
      </c>
      <c r="AI711">
        <v>0</v>
      </c>
      <c r="AJ711">
        <v>0</v>
      </c>
      <c r="AK711" t="s">
        <v>9835</v>
      </c>
      <c r="AL711" t="s">
        <v>9835</v>
      </c>
      <c r="AM711" t="s">
        <v>9923</v>
      </c>
    </row>
    <row r="712" spans="1:39">
      <c r="A712" t="s">
        <v>7511</v>
      </c>
      <c r="B712" t="s">
        <v>6166</v>
      </c>
      <c r="C712" t="s">
        <v>6168</v>
      </c>
      <c r="D712">
        <v>5.8</v>
      </c>
      <c r="E712" t="s">
        <v>6169</v>
      </c>
      <c r="F712">
        <v>8.24</v>
      </c>
      <c r="K712" t="s">
        <v>6590</v>
      </c>
      <c r="L712" t="s">
        <v>6591</v>
      </c>
      <c r="M712" t="s">
        <v>8329</v>
      </c>
      <c r="N712">
        <v>9</v>
      </c>
      <c r="O712" t="s">
        <v>8480</v>
      </c>
      <c r="P712" t="s">
        <v>9084</v>
      </c>
      <c r="Q712">
        <v>4</v>
      </c>
      <c r="R712">
        <v>2</v>
      </c>
      <c r="S712">
        <v>-0.77</v>
      </c>
      <c r="T712">
        <v>1.82</v>
      </c>
      <c r="U712">
        <v>395.5</v>
      </c>
      <c r="V712">
        <v>70</v>
      </c>
      <c r="W712">
        <v>4.11</v>
      </c>
      <c r="X712">
        <v>4.36</v>
      </c>
      <c r="Y712">
        <v>7.79</v>
      </c>
      <c r="Z712">
        <v>2</v>
      </c>
      <c r="AA712" t="s">
        <v>6921</v>
      </c>
      <c r="AB712">
        <v>0</v>
      </c>
      <c r="AC712">
        <v>7</v>
      </c>
      <c r="AD712">
        <v>5.246428571428572</v>
      </c>
      <c r="AF712" t="s">
        <v>6953</v>
      </c>
      <c r="AI712">
        <v>0</v>
      </c>
      <c r="AJ712">
        <v>0</v>
      </c>
      <c r="AK712" t="s">
        <v>9839</v>
      </c>
      <c r="AL712" t="s">
        <v>9839</v>
      </c>
      <c r="AM712" t="s">
        <v>9923</v>
      </c>
    </row>
    <row r="713" spans="1:39">
      <c r="A713" t="s">
        <v>6325</v>
      </c>
      <c r="B713" t="s">
        <v>6166</v>
      </c>
      <c r="C713" t="s">
        <v>6168</v>
      </c>
      <c r="D713">
        <v>5.9</v>
      </c>
      <c r="E713" t="s">
        <v>6169</v>
      </c>
      <c r="F713">
        <v>8.23</v>
      </c>
      <c r="K713" t="s">
        <v>6590</v>
      </c>
      <c r="L713" t="s">
        <v>6591</v>
      </c>
      <c r="M713" t="s">
        <v>8393</v>
      </c>
      <c r="N713">
        <v>9</v>
      </c>
      <c r="O713" t="s">
        <v>8558</v>
      </c>
      <c r="P713" t="s">
        <v>6686</v>
      </c>
      <c r="Q713">
        <v>2</v>
      </c>
      <c r="R713">
        <v>2</v>
      </c>
      <c r="S713">
        <v>4.14</v>
      </c>
      <c r="T713">
        <v>4.15</v>
      </c>
      <c r="U713">
        <v>272.39</v>
      </c>
      <c r="V713">
        <v>40.46</v>
      </c>
      <c r="W713">
        <v>3.61</v>
      </c>
      <c r="X713">
        <v>10.27</v>
      </c>
      <c r="Y713">
        <v>0</v>
      </c>
      <c r="Z713">
        <v>1</v>
      </c>
      <c r="AA713" t="s">
        <v>6921</v>
      </c>
      <c r="AB713">
        <v>0</v>
      </c>
      <c r="AC713">
        <v>0</v>
      </c>
      <c r="AD713">
        <v>3.925</v>
      </c>
      <c r="AE713" t="s">
        <v>6922</v>
      </c>
      <c r="AF713" t="s">
        <v>6952</v>
      </c>
      <c r="AG713" t="s">
        <v>6956</v>
      </c>
      <c r="AH713" t="s">
        <v>6962</v>
      </c>
      <c r="AI713">
        <v>4</v>
      </c>
      <c r="AJ713">
        <v>1</v>
      </c>
      <c r="AK713" t="s">
        <v>9899</v>
      </c>
      <c r="AL713" t="s">
        <v>9899</v>
      </c>
      <c r="AM713" t="s">
        <v>9923</v>
      </c>
    </row>
    <row r="714" spans="1:39">
      <c r="A714" t="s">
        <v>7512</v>
      </c>
      <c r="B714" t="s">
        <v>6166</v>
      </c>
      <c r="C714" t="s">
        <v>6168</v>
      </c>
      <c r="D714">
        <v>5.9</v>
      </c>
      <c r="E714" t="s">
        <v>6169</v>
      </c>
      <c r="F714">
        <v>8.23</v>
      </c>
      <c r="K714" t="s">
        <v>6590</v>
      </c>
      <c r="M714" t="s">
        <v>8337</v>
      </c>
      <c r="N714">
        <v>8</v>
      </c>
      <c r="O714" t="s">
        <v>8490</v>
      </c>
      <c r="P714" t="s">
        <v>9085</v>
      </c>
      <c r="Q714">
        <v>4</v>
      </c>
      <c r="R714">
        <v>1</v>
      </c>
      <c r="S714">
        <v>2.63</v>
      </c>
      <c r="T714">
        <v>2.63</v>
      </c>
      <c r="U714">
        <v>440.54</v>
      </c>
      <c r="V714">
        <v>53.01</v>
      </c>
      <c r="W714">
        <v>4.42</v>
      </c>
      <c r="X714">
        <v>9.83</v>
      </c>
      <c r="Y714">
        <v>4.15</v>
      </c>
      <c r="Z714">
        <v>3</v>
      </c>
      <c r="AA714" t="s">
        <v>6921</v>
      </c>
      <c r="AB714">
        <v>0</v>
      </c>
      <c r="AC714">
        <v>4</v>
      </c>
      <c r="AD714">
        <v>4.943047619047618</v>
      </c>
      <c r="AF714" t="s">
        <v>6952</v>
      </c>
      <c r="AI714">
        <v>0</v>
      </c>
      <c r="AJ714">
        <v>0</v>
      </c>
      <c r="AK714" t="s">
        <v>9847</v>
      </c>
      <c r="AL714" t="s">
        <v>9847</v>
      </c>
      <c r="AM714" t="s">
        <v>9923</v>
      </c>
    </row>
    <row r="715" spans="1:39">
      <c r="A715" t="s">
        <v>7513</v>
      </c>
      <c r="B715" t="s">
        <v>6166</v>
      </c>
      <c r="C715" t="s">
        <v>6168</v>
      </c>
      <c r="D715">
        <v>5.9</v>
      </c>
      <c r="E715" t="s">
        <v>6169</v>
      </c>
      <c r="F715">
        <v>8.23</v>
      </c>
      <c r="K715" t="s">
        <v>6590</v>
      </c>
      <c r="L715" t="s">
        <v>6591</v>
      </c>
      <c r="M715" t="s">
        <v>8323</v>
      </c>
      <c r="N715">
        <v>9</v>
      </c>
      <c r="O715" t="s">
        <v>8474</v>
      </c>
      <c r="P715" t="s">
        <v>9086</v>
      </c>
      <c r="Q715">
        <v>5</v>
      </c>
      <c r="R715">
        <v>2</v>
      </c>
      <c r="S715">
        <v>1.92</v>
      </c>
      <c r="T715">
        <v>4.95</v>
      </c>
      <c r="U715">
        <v>482.41</v>
      </c>
      <c r="V715">
        <v>96.97</v>
      </c>
      <c r="W715">
        <v>5.75</v>
      </c>
      <c r="X715">
        <v>4.5</v>
      </c>
      <c r="Y715">
        <v>0</v>
      </c>
      <c r="Z715">
        <v>4</v>
      </c>
      <c r="AA715" t="s">
        <v>6921</v>
      </c>
      <c r="AB715">
        <v>1</v>
      </c>
      <c r="AC715">
        <v>6</v>
      </c>
      <c r="AD715">
        <v>3.418309523809524</v>
      </c>
      <c r="AF715" t="s">
        <v>6953</v>
      </c>
      <c r="AI715">
        <v>0</v>
      </c>
      <c r="AJ715">
        <v>0</v>
      </c>
      <c r="AK715" t="s">
        <v>9835</v>
      </c>
      <c r="AL715" t="s">
        <v>9835</v>
      </c>
      <c r="AM715" t="s">
        <v>9923</v>
      </c>
    </row>
    <row r="716" spans="1:39">
      <c r="A716" t="s">
        <v>7246</v>
      </c>
      <c r="B716" t="s">
        <v>6166</v>
      </c>
      <c r="C716" t="s">
        <v>6168</v>
      </c>
      <c r="D716">
        <v>5.9</v>
      </c>
      <c r="E716" t="s">
        <v>6169</v>
      </c>
      <c r="F716">
        <v>8.23</v>
      </c>
      <c r="K716" t="s">
        <v>6590</v>
      </c>
      <c r="L716" t="s">
        <v>6591</v>
      </c>
      <c r="M716" t="s">
        <v>8336</v>
      </c>
      <c r="N716">
        <v>9</v>
      </c>
      <c r="O716" t="s">
        <v>8488</v>
      </c>
      <c r="P716" t="s">
        <v>8823</v>
      </c>
      <c r="Q716">
        <v>6</v>
      </c>
      <c r="R716">
        <v>3</v>
      </c>
      <c r="S716">
        <v>7.04</v>
      </c>
      <c r="T716">
        <v>8.859999999999999</v>
      </c>
      <c r="U716">
        <v>573.8</v>
      </c>
      <c r="V716">
        <v>78.79000000000001</v>
      </c>
      <c r="W716">
        <v>9.1</v>
      </c>
      <c r="X716">
        <v>8.82</v>
      </c>
      <c r="Y716">
        <v>9.220000000000001</v>
      </c>
      <c r="Z716">
        <v>4</v>
      </c>
      <c r="AA716" t="s">
        <v>6921</v>
      </c>
      <c r="AB716">
        <v>2</v>
      </c>
      <c r="AC716">
        <v>18</v>
      </c>
      <c r="AD716">
        <v>1.556666666666666</v>
      </c>
      <c r="AF716" t="s">
        <v>6954</v>
      </c>
      <c r="AI716">
        <v>0</v>
      </c>
      <c r="AJ716">
        <v>0</v>
      </c>
      <c r="AK716" t="s">
        <v>9834</v>
      </c>
      <c r="AL716" t="s">
        <v>9834</v>
      </c>
      <c r="AM716" t="s">
        <v>9923</v>
      </c>
    </row>
    <row r="717" spans="1:39">
      <c r="A717" t="s">
        <v>6367</v>
      </c>
      <c r="B717" t="s">
        <v>6166</v>
      </c>
      <c r="C717" t="s">
        <v>6168</v>
      </c>
      <c r="D717">
        <v>6</v>
      </c>
      <c r="E717" t="s">
        <v>6169</v>
      </c>
      <c r="F717">
        <v>8.220000000000001</v>
      </c>
      <c r="K717" t="s">
        <v>6590</v>
      </c>
      <c r="L717" t="s">
        <v>6591</v>
      </c>
      <c r="M717" t="s">
        <v>8367</v>
      </c>
      <c r="N717">
        <v>9</v>
      </c>
      <c r="O717" t="s">
        <v>8530</v>
      </c>
      <c r="P717" t="s">
        <v>6725</v>
      </c>
      <c r="Q717">
        <v>3</v>
      </c>
      <c r="R717">
        <v>2</v>
      </c>
      <c r="S717">
        <v>8.07</v>
      </c>
      <c r="T717">
        <v>8.07</v>
      </c>
      <c r="U717">
        <v>606.78</v>
      </c>
      <c r="V717">
        <v>57.53</v>
      </c>
      <c r="W717">
        <v>8.68</v>
      </c>
      <c r="X717">
        <v>10.28</v>
      </c>
      <c r="Y717">
        <v>0</v>
      </c>
      <c r="Z717">
        <v>1</v>
      </c>
      <c r="AA717" t="s">
        <v>6921</v>
      </c>
      <c r="AB717">
        <v>2</v>
      </c>
      <c r="AC717">
        <v>14</v>
      </c>
      <c r="AD717">
        <v>2.5</v>
      </c>
      <c r="AE717" t="s">
        <v>6927</v>
      </c>
      <c r="AF717" t="s">
        <v>6952</v>
      </c>
      <c r="AH717" t="s">
        <v>6964</v>
      </c>
      <c r="AI717">
        <v>4</v>
      </c>
      <c r="AJ717">
        <v>0</v>
      </c>
      <c r="AK717" t="s">
        <v>9881</v>
      </c>
      <c r="AL717" t="s">
        <v>9881</v>
      </c>
      <c r="AM717" t="s">
        <v>9923</v>
      </c>
    </row>
    <row r="718" spans="1:39">
      <c r="A718" t="s">
        <v>6382</v>
      </c>
      <c r="B718" t="s">
        <v>6166</v>
      </c>
      <c r="C718" t="s">
        <v>6168</v>
      </c>
      <c r="D718">
        <v>6</v>
      </c>
      <c r="E718" t="s">
        <v>6169</v>
      </c>
      <c r="F718">
        <v>8.220000000000001</v>
      </c>
      <c r="K718" t="s">
        <v>6590</v>
      </c>
      <c r="L718" t="s">
        <v>6591</v>
      </c>
      <c r="M718" t="s">
        <v>8394</v>
      </c>
      <c r="N718">
        <v>9</v>
      </c>
      <c r="O718" t="s">
        <v>8559</v>
      </c>
      <c r="P718" t="s">
        <v>6740</v>
      </c>
      <c r="Q718">
        <v>2</v>
      </c>
      <c r="R718">
        <v>2</v>
      </c>
      <c r="S718">
        <v>1.38</v>
      </c>
      <c r="T718">
        <v>4.19</v>
      </c>
      <c r="U718">
        <v>370.45</v>
      </c>
      <c r="V718">
        <v>57.53</v>
      </c>
      <c r="W718">
        <v>5.86</v>
      </c>
      <c r="X718">
        <v>4.55</v>
      </c>
      <c r="Y718">
        <v>0</v>
      </c>
      <c r="Z718">
        <v>3</v>
      </c>
      <c r="AA718" t="s">
        <v>6921</v>
      </c>
      <c r="AB718">
        <v>1</v>
      </c>
      <c r="AC718">
        <v>6</v>
      </c>
      <c r="AD718">
        <v>4.830357142857142</v>
      </c>
      <c r="AF718" t="s">
        <v>6953</v>
      </c>
      <c r="AI718">
        <v>0</v>
      </c>
      <c r="AJ718">
        <v>0</v>
      </c>
      <c r="AK718" t="s">
        <v>9814</v>
      </c>
      <c r="AL718" t="s">
        <v>9814</v>
      </c>
      <c r="AM718" t="s">
        <v>9923</v>
      </c>
    </row>
    <row r="719" spans="1:39">
      <c r="A719" t="s">
        <v>7514</v>
      </c>
      <c r="B719" t="s">
        <v>6166</v>
      </c>
      <c r="C719" t="s">
        <v>6168</v>
      </c>
      <c r="D719">
        <v>6</v>
      </c>
      <c r="E719" t="s">
        <v>6169</v>
      </c>
      <c r="F719">
        <v>8.220000000000001</v>
      </c>
      <c r="K719" t="s">
        <v>6590</v>
      </c>
      <c r="L719" t="s">
        <v>6591</v>
      </c>
      <c r="M719" t="s">
        <v>8369</v>
      </c>
      <c r="N719">
        <v>9</v>
      </c>
      <c r="O719" t="s">
        <v>8532</v>
      </c>
      <c r="P719" t="s">
        <v>9087</v>
      </c>
      <c r="Q719">
        <v>3</v>
      </c>
      <c r="R719">
        <v>2</v>
      </c>
      <c r="S719">
        <v>0.33</v>
      </c>
      <c r="T719">
        <v>0.5</v>
      </c>
      <c r="U719">
        <v>252.27</v>
      </c>
      <c r="V719">
        <v>57.53</v>
      </c>
      <c r="W719">
        <v>3.22</v>
      </c>
      <c r="X719">
        <v>7.69</v>
      </c>
      <c r="Y719">
        <v>0</v>
      </c>
      <c r="Z719">
        <v>2</v>
      </c>
      <c r="AA719" t="s">
        <v>6921</v>
      </c>
      <c r="AB719">
        <v>0</v>
      </c>
      <c r="AC719">
        <v>1</v>
      </c>
      <c r="AD719">
        <v>5.5</v>
      </c>
      <c r="AF719" t="s">
        <v>6952</v>
      </c>
      <c r="AI719">
        <v>0</v>
      </c>
      <c r="AJ719">
        <v>0</v>
      </c>
      <c r="AK719" t="s">
        <v>9883</v>
      </c>
      <c r="AL719" t="s">
        <v>9883</v>
      </c>
      <c r="AM719" t="s">
        <v>9923</v>
      </c>
    </row>
    <row r="720" spans="1:39">
      <c r="A720" t="s">
        <v>7515</v>
      </c>
      <c r="B720" t="s">
        <v>6166</v>
      </c>
      <c r="C720" t="s">
        <v>6168</v>
      </c>
      <c r="D720">
        <v>6</v>
      </c>
      <c r="E720" t="s">
        <v>6169</v>
      </c>
      <c r="F720">
        <v>8.220000000000001</v>
      </c>
      <c r="K720" t="s">
        <v>6590</v>
      </c>
      <c r="L720" t="s">
        <v>6591</v>
      </c>
      <c r="M720" t="s">
        <v>8347</v>
      </c>
      <c r="N720">
        <v>9</v>
      </c>
      <c r="O720" t="s">
        <v>8505</v>
      </c>
      <c r="P720" t="s">
        <v>9088</v>
      </c>
      <c r="Q720">
        <v>6</v>
      </c>
      <c r="R720">
        <v>2</v>
      </c>
      <c r="S720">
        <v>3.52</v>
      </c>
      <c r="T720">
        <v>5.64</v>
      </c>
      <c r="U720">
        <v>458.58</v>
      </c>
      <c r="V720">
        <v>57.86</v>
      </c>
      <c r="W720">
        <v>5.94</v>
      </c>
      <c r="X720">
        <v>9.720000000000001</v>
      </c>
      <c r="Y720">
        <v>9.56</v>
      </c>
      <c r="Z720">
        <v>5</v>
      </c>
      <c r="AA720" t="s">
        <v>6921</v>
      </c>
      <c r="AB720">
        <v>1</v>
      </c>
      <c r="AC720">
        <v>6</v>
      </c>
      <c r="AD720">
        <v>2.255857142857143</v>
      </c>
      <c r="AF720" t="s">
        <v>6954</v>
      </c>
      <c r="AI720">
        <v>0</v>
      </c>
      <c r="AJ720">
        <v>0</v>
      </c>
      <c r="AK720" t="s">
        <v>9859</v>
      </c>
      <c r="AL720" t="s">
        <v>9859</v>
      </c>
      <c r="AM720" t="s">
        <v>9923</v>
      </c>
    </row>
    <row r="721" spans="1:39">
      <c r="A721" t="s">
        <v>7516</v>
      </c>
      <c r="B721" t="s">
        <v>6166</v>
      </c>
      <c r="C721" t="s">
        <v>6168</v>
      </c>
      <c r="D721">
        <v>6</v>
      </c>
      <c r="E721" t="s">
        <v>6169</v>
      </c>
      <c r="F721">
        <v>8.220000000000001</v>
      </c>
      <c r="K721" t="s">
        <v>6590</v>
      </c>
      <c r="L721" t="s">
        <v>6591</v>
      </c>
      <c r="M721" t="s">
        <v>8376</v>
      </c>
      <c r="N721">
        <v>9</v>
      </c>
      <c r="O721" t="s">
        <v>8539</v>
      </c>
      <c r="P721" t="s">
        <v>9089</v>
      </c>
      <c r="Q721">
        <v>4</v>
      </c>
      <c r="R721">
        <v>2</v>
      </c>
      <c r="S721">
        <v>4.05</v>
      </c>
      <c r="T721">
        <v>4.12</v>
      </c>
      <c r="U721">
        <v>277.28</v>
      </c>
      <c r="V721">
        <v>66.48999999999999</v>
      </c>
      <c r="W721">
        <v>4.06</v>
      </c>
      <c r="X721">
        <v>8.15</v>
      </c>
      <c r="Y721">
        <v>0</v>
      </c>
      <c r="Z721">
        <v>4</v>
      </c>
      <c r="AA721" t="s">
        <v>6921</v>
      </c>
      <c r="AB721">
        <v>0</v>
      </c>
      <c r="AC721">
        <v>1</v>
      </c>
      <c r="AD721">
        <v>3.94</v>
      </c>
      <c r="AF721" t="s">
        <v>6952</v>
      </c>
      <c r="AI721">
        <v>0</v>
      </c>
      <c r="AJ721">
        <v>0</v>
      </c>
      <c r="AK721" t="s">
        <v>9887</v>
      </c>
      <c r="AL721" t="s">
        <v>9887</v>
      </c>
      <c r="AM721" t="s">
        <v>9923</v>
      </c>
    </row>
    <row r="722" spans="1:39">
      <c r="A722" t="s">
        <v>7044</v>
      </c>
      <c r="B722" t="s">
        <v>6166</v>
      </c>
      <c r="C722" t="s">
        <v>6168</v>
      </c>
      <c r="D722">
        <v>6.1</v>
      </c>
      <c r="E722" t="s">
        <v>6169</v>
      </c>
      <c r="F722">
        <v>8.210000000000001</v>
      </c>
      <c r="K722" t="s">
        <v>6590</v>
      </c>
      <c r="L722" t="s">
        <v>6591</v>
      </c>
      <c r="M722" t="s">
        <v>8394</v>
      </c>
      <c r="N722">
        <v>9</v>
      </c>
      <c r="O722" t="s">
        <v>8559</v>
      </c>
      <c r="P722" t="s">
        <v>8621</v>
      </c>
      <c r="Q722">
        <v>2</v>
      </c>
      <c r="R722">
        <v>2</v>
      </c>
      <c r="S722">
        <v>2.76</v>
      </c>
      <c r="T722">
        <v>5.61</v>
      </c>
      <c r="U722">
        <v>446.91</v>
      </c>
      <c r="V722">
        <v>65.98</v>
      </c>
      <c r="W722">
        <v>6.82</v>
      </c>
      <c r="X722">
        <v>4.49</v>
      </c>
      <c r="Y722">
        <v>1.2</v>
      </c>
      <c r="Z722">
        <v>4</v>
      </c>
      <c r="AA722" t="s">
        <v>6921</v>
      </c>
      <c r="AB722">
        <v>1</v>
      </c>
      <c r="AC722">
        <v>6</v>
      </c>
      <c r="AD722">
        <v>3.499214285714285</v>
      </c>
      <c r="AE722" t="s">
        <v>9787</v>
      </c>
      <c r="AF722" t="s">
        <v>6953</v>
      </c>
      <c r="AH722" t="s">
        <v>6964</v>
      </c>
      <c r="AI722">
        <v>2</v>
      </c>
      <c r="AJ722">
        <v>0</v>
      </c>
      <c r="AK722" t="s">
        <v>9814</v>
      </c>
      <c r="AL722" t="s">
        <v>9814</v>
      </c>
      <c r="AM722" t="s">
        <v>9923</v>
      </c>
    </row>
    <row r="723" spans="1:39">
      <c r="A723" t="s">
        <v>7386</v>
      </c>
      <c r="B723" t="s">
        <v>6166</v>
      </c>
      <c r="C723" t="s">
        <v>6168</v>
      </c>
      <c r="D723">
        <v>6.1</v>
      </c>
      <c r="E723" t="s">
        <v>6169</v>
      </c>
      <c r="F723">
        <v>8.210000000000001</v>
      </c>
      <c r="K723" t="s">
        <v>6590</v>
      </c>
      <c r="L723" t="s">
        <v>6591</v>
      </c>
      <c r="M723" t="s">
        <v>8329</v>
      </c>
      <c r="N723">
        <v>9</v>
      </c>
      <c r="O723" t="s">
        <v>8480</v>
      </c>
      <c r="P723" t="s">
        <v>8962</v>
      </c>
      <c r="Q723">
        <v>4</v>
      </c>
      <c r="R723">
        <v>2</v>
      </c>
      <c r="S723">
        <v>1.93</v>
      </c>
      <c r="T723">
        <v>4.78</v>
      </c>
      <c r="U723">
        <v>469.46</v>
      </c>
      <c r="V723">
        <v>70</v>
      </c>
      <c r="W723">
        <v>5.93</v>
      </c>
      <c r="X723">
        <v>4.46</v>
      </c>
      <c r="Y723">
        <v>3.28</v>
      </c>
      <c r="Z723">
        <v>3</v>
      </c>
      <c r="AA723" t="s">
        <v>6921</v>
      </c>
      <c r="AB723">
        <v>1</v>
      </c>
      <c r="AC723">
        <v>5</v>
      </c>
      <c r="AD723">
        <v>3.828142857142857</v>
      </c>
      <c r="AF723" t="s">
        <v>6953</v>
      </c>
      <c r="AI723">
        <v>0</v>
      </c>
      <c r="AJ723">
        <v>0</v>
      </c>
      <c r="AK723" t="s">
        <v>9839</v>
      </c>
      <c r="AL723" t="s">
        <v>9839</v>
      </c>
      <c r="AM723" t="s">
        <v>9923</v>
      </c>
    </row>
    <row r="724" spans="1:39">
      <c r="A724" t="s">
        <v>7517</v>
      </c>
      <c r="B724" t="s">
        <v>6166</v>
      </c>
      <c r="C724" t="s">
        <v>6168</v>
      </c>
      <c r="D724">
        <v>6.2</v>
      </c>
      <c r="E724" t="s">
        <v>6169</v>
      </c>
      <c r="F724">
        <v>8.210000000000001</v>
      </c>
      <c r="K724" t="s">
        <v>6590</v>
      </c>
      <c r="M724" t="s">
        <v>8345</v>
      </c>
      <c r="N724">
        <v>8</v>
      </c>
      <c r="O724" t="s">
        <v>8503</v>
      </c>
      <c r="P724" t="s">
        <v>9090</v>
      </c>
      <c r="Q724">
        <v>5</v>
      </c>
      <c r="R724">
        <v>1</v>
      </c>
      <c r="S724">
        <v>5.25</v>
      </c>
      <c r="T724">
        <v>6.51</v>
      </c>
      <c r="U724">
        <v>447.6</v>
      </c>
      <c r="V724">
        <v>41.93</v>
      </c>
      <c r="W724">
        <v>6.22</v>
      </c>
      <c r="X724">
        <v>9.92</v>
      </c>
      <c r="Y724">
        <v>8.640000000000001</v>
      </c>
      <c r="Z724">
        <v>3</v>
      </c>
      <c r="AA724" t="s">
        <v>6921</v>
      </c>
      <c r="AB724">
        <v>1</v>
      </c>
      <c r="AC724">
        <v>6</v>
      </c>
      <c r="AD724">
        <v>2.887619047619047</v>
      </c>
      <c r="AF724" t="s">
        <v>6954</v>
      </c>
      <c r="AI724">
        <v>0</v>
      </c>
      <c r="AJ724">
        <v>0</v>
      </c>
      <c r="AK724" t="s">
        <v>9858</v>
      </c>
      <c r="AL724" t="s">
        <v>9858</v>
      </c>
      <c r="AM724" t="s">
        <v>9923</v>
      </c>
    </row>
    <row r="725" spans="1:39">
      <c r="A725" t="s">
        <v>7518</v>
      </c>
      <c r="B725" t="s">
        <v>6166</v>
      </c>
      <c r="C725" t="s">
        <v>6168</v>
      </c>
      <c r="D725">
        <v>6.2</v>
      </c>
      <c r="E725" t="s">
        <v>6169</v>
      </c>
      <c r="F725">
        <v>8.210000000000001</v>
      </c>
      <c r="K725" t="s">
        <v>6590</v>
      </c>
      <c r="M725" t="s">
        <v>8354</v>
      </c>
      <c r="N725">
        <v>8</v>
      </c>
      <c r="O725" t="s">
        <v>8513</v>
      </c>
      <c r="P725" t="s">
        <v>9091</v>
      </c>
      <c r="Q725">
        <v>7</v>
      </c>
      <c r="R725">
        <v>2</v>
      </c>
      <c r="S725">
        <v>3.83</v>
      </c>
      <c r="T725">
        <v>3.83</v>
      </c>
      <c r="U725">
        <v>499.52</v>
      </c>
      <c r="V725">
        <v>105.53</v>
      </c>
      <c r="W725">
        <v>4.45</v>
      </c>
      <c r="X725">
        <v>9.880000000000001</v>
      </c>
      <c r="Y725">
        <v>0</v>
      </c>
      <c r="Z725">
        <v>3</v>
      </c>
      <c r="AA725" t="s">
        <v>6921</v>
      </c>
      <c r="AB725">
        <v>0</v>
      </c>
      <c r="AC725">
        <v>5</v>
      </c>
      <c r="AD725">
        <v>2.655761904761905</v>
      </c>
      <c r="AF725" t="s">
        <v>6952</v>
      </c>
      <c r="AI725">
        <v>0</v>
      </c>
      <c r="AJ725">
        <v>0</v>
      </c>
      <c r="AK725" t="s">
        <v>9866</v>
      </c>
      <c r="AL725" t="s">
        <v>9866</v>
      </c>
      <c r="AM725" t="s">
        <v>9923</v>
      </c>
    </row>
    <row r="726" spans="1:39">
      <c r="A726" t="s">
        <v>7265</v>
      </c>
      <c r="B726" t="s">
        <v>6166</v>
      </c>
      <c r="C726" t="s">
        <v>6168</v>
      </c>
      <c r="D726">
        <v>6.2</v>
      </c>
      <c r="E726" t="s">
        <v>6169</v>
      </c>
      <c r="F726">
        <v>8.210000000000001</v>
      </c>
      <c r="K726" t="s">
        <v>6590</v>
      </c>
      <c r="L726" t="s">
        <v>6591</v>
      </c>
      <c r="M726" t="s">
        <v>8342</v>
      </c>
      <c r="N726">
        <v>9</v>
      </c>
      <c r="O726" t="s">
        <v>8498</v>
      </c>
      <c r="P726" t="s">
        <v>8842</v>
      </c>
      <c r="Q726">
        <v>3</v>
      </c>
      <c r="R726">
        <v>2</v>
      </c>
      <c r="S726">
        <v>-0.17</v>
      </c>
      <c r="T726">
        <v>2.44</v>
      </c>
      <c r="U726">
        <v>383.46</v>
      </c>
      <c r="V726">
        <v>60.77</v>
      </c>
      <c r="W726">
        <v>4.43</v>
      </c>
      <c r="X726">
        <v>4.36</v>
      </c>
      <c r="Y726">
        <v>7.62</v>
      </c>
      <c r="Z726">
        <v>2</v>
      </c>
      <c r="AA726" t="s">
        <v>6921</v>
      </c>
      <c r="AB726">
        <v>0</v>
      </c>
      <c r="AC726">
        <v>6</v>
      </c>
      <c r="AD726">
        <v>5.332428571428571</v>
      </c>
      <c r="AF726" t="s">
        <v>6953</v>
      </c>
      <c r="AI726">
        <v>0</v>
      </c>
      <c r="AJ726">
        <v>0</v>
      </c>
      <c r="AK726" t="s">
        <v>9839</v>
      </c>
      <c r="AL726" t="s">
        <v>9839</v>
      </c>
      <c r="AM726" t="s">
        <v>9923</v>
      </c>
    </row>
    <row r="727" spans="1:39">
      <c r="A727" t="s">
        <v>7519</v>
      </c>
      <c r="B727" t="s">
        <v>6166</v>
      </c>
      <c r="C727" t="s">
        <v>6168</v>
      </c>
      <c r="D727">
        <v>6.3</v>
      </c>
      <c r="E727" t="s">
        <v>6169</v>
      </c>
      <c r="F727">
        <v>8.199999999999999</v>
      </c>
      <c r="K727" t="s">
        <v>6590</v>
      </c>
      <c r="L727" t="s">
        <v>6591</v>
      </c>
      <c r="M727" t="s">
        <v>8330</v>
      </c>
      <c r="N727">
        <v>9</v>
      </c>
      <c r="O727" t="s">
        <v>8482</v>
      </c>
      <c r="P727" t="s">
        <v>9092</v>
      </c>
      <c r="Q727">
        <v>6</v>
      </c>
      <c r="R727">
        <v>2</v>
      </c>
      <c r="S727">
        <v>3.52</v>
      </c>
      <c r="T727">
        <v>5.74</v>
      </c>
      <c r="U727">
        <v>463.6</v>
      </c>
      <c r="V727">
        <v>62.16</v>
      </c>
      <c r="W727">
        <v>5.93</v>
      </c>
      <c r="X727">
        <v>9.720000000000001</v>
      </c>
      <c r="Y727">
        <v>9.68</v>
      </c>
      <c r="Z727">
        <v>3</v>
      </c>
      <c r="AA727" t="s">
        <v>6921</v>
      </c>
      <c r="AB727">
        <v>1</v>
      </c>
      <c r="AC727">
        <v>6</v>
      </c>
      <c r="AD727">
        <v>2.16</v>
      </c>
      <c r="AF727" t="s">
        <v>6954</v>
      </c>
      <c r="AI727">
        <v>0</v>
      </c>
      <c r="AJ727">
        <v>0</v>
      </c>
      <c r="AK727" t="s">
        <v>9841</v>
      </c>
      <c r="AL727" t="s">
        <v>9841</v>
      </c>
      <c r="AM727" t="s">
        <v>9923</v>
      </c>
    </row>
    <row r="728" spans="1:39">
      <c r="A728" t="s">
        <v>7520</v>
      </c>
      <c r="B728" t="s">
        <v>6166</v>
      </c>
      <c r="C728" t="s">
        <v>6168</v>
      </c>
      <c r="D728">
        <v>6.3</v>
      </c>
      <c r="E728" t="s">
        <v>6169</v>
      </c>
      <c r="F728">
        <v>8.199999999999999</v>
      </c>
      <c r="K728" t="s">
        <v>6590</v>
      </c>
      <c r="M728" t="s">
        <v>8354</v>
      </c>
      <c r="N728">
        <v>8</v>
      </c>
      <c r="O728" t="s">
        <v>8513</v>
      </c>
      <c r="P728" t="s">
        <v>9093</v>
      </c>
      <c r="Q728">
        <v>6</v>
      </c>
      <c r="R728">
        <v>1</v>
      </c>
      <c r="S728">
        <v>4.44</v>
      </c>
      <c r="T728">
        <v>5.7</v>
      </c>
      <c r="U728">
        <v>499.61</v>
      </c>
      <c r="V728">
        <v>60.39</v>
      </c>
      <c r="W728">
        <v>6.09</v>
      </c>
      <c r="X728">
        <v>9.800000000000001</v>
      </c>
      <c r="Y728">
        <v>8.640000000000001</v>
      </c>
      <c r="Z728">
        <v>3</v>
      </c>
      <c r="AA728" t="s">
        <v>6921</v>
      </c>
      <c r="AB728">
        <v>1</v>
      </c>
      <c r="AC728">
        <v>6</v>
      </c>
      <c r="AD728">
        <v>2.516119047619047</v>
      </c>
      <c r="AF728" t="s">
        <v>6954</v>
      </c>
      <c r="AI728">
        <v>0</v>
      </c>
      <c r="AJ728">
        <v>0</v>
      </c>
      <c r="AK728" t="s">
        <v>9866</v>
      </c>
      <c r="AL728" t="s">
        <v>9866</v>
      </c>
      <c r="AM728" t="s">
        <v>9923</v>
      </c>
    </row>
    <row r="729" spans="1:39">
      <c r="A729" t="s">
        <v>7521</v>
      </c>
      <c r="B729" t="s">
        <v>6166</v>
      </c>
      <c r="C729" t="s">
        <v>6168</v>
      </c>
      <c r="D729">
        <v>6.3</v>
      </c>
      <c r="E729" t="s">
        <v>6169</v>
      </c>
      <c r="F729">
        <v>8.199999999999999</v>
      </c>
      <c r="K729" t="s">
        <v>6590</v>
      </c>
      <c r="M729" t="s">
        <v>8354</v>
      </c>
      <c r="N729">
        <v>8</v>
      </c>
      <c r="O729" t="s">
        <v>8513</v>
      </c>
      <c r="P729" t="s">
        <v>9094</v>
      </c>
      <c r="Q729">
        <v>5</v>
      </c>
      <c r="R729">
        <v>1</v>
      </c>
      <c r="S729">
        <v>4.58</v>
      </c>
      <c r="T729">
        <v>5.85</v>
      </c>
      <c r="U729">
        <v>469.58</v>
      </c>
      <c r="V729">
        <v>51.16</v>
      </c>
      <c r="W729">
        <v>6.08</v>
      </c>
      <c r="X729">
        <v>9.970000000000001</v>
      </c>
      <c r="Y729">
        <v>8.640000000000001</v>
      </c>
      <c r="Z729">
        <v>3</v>
      </c>
      <c r="AA729" t="s">
        <v>6921</v>
      </c>
      <c r="AB729">
        <v>1</v>
      </c>
      <c r="AC729">
        <v>5</v>
      </c>
      <c r="AD729">
        <v>2.730619047619047</v>
      </c>
      <c r="AF729" t="s">
        <v>6954</v>
      </c>
      <c r="AI729">
        <v>0</v>
      </c>
      <c r="AJ729">
        <v>0</v>
      </c>
      <c r="AK729" t="s">
        <v>9866</v>
      </c>
      <c r="AL729" t="s">
        <v>9866</v>
      </c>
      <c r="AM729" t="s">
        <v>9923</v>
      </c>
    </row>
    <row r="730" spans="1:39">
      <c r="A730" t="s">
        <v>7400</v>
      </c>
      <c r="B730" t="s">
        <v>6166</v>
      </c>
      <c r="C730" t="s">
        <v>6168</v>
      </c>
      <c r="D730">
        <v>6.457</v>
      </c>
      <c r="E730" t="s">
        <v>6169</v>
      </c>
      <c r="F730">
        <v>8.19</v>
      </c>
      <c r="K730" t="s">
        <v>6590</v>
      </c>
      <c r="L730" t="s">
        <v>6591</v>
      </c>
      <c r="M730" t="s">
        <v>8322</v>
      </c>
      <c r="N730">
        <v>9</v>
      </c>
      <c r="O730" t="s">
        <v>8473</v>
      </c>
      <c r="P730" t="s">
        <v>8976</v>
      </c>
      <c r="Q730">
        <v>2</v>
      </c>
      <c r="R730">
        <v>2</v>
      </c>
      <c r="S730">
        <v>1.72</v>
      </c>
      <c r="T730">
        <v>4.23</v>
      </c>
      <c r="U730">
        <v>388.51</v>
      </c>
      <c r="V730">
        <v>56.33</v>
      </c>
      <c r="W730">
        <v>5.26</v>
      </c>
      <c r="X730">
        <v>4.38</v>
      </c>
      <c r="Y730">
        <v>8.76</v>
      </c>
      <c r="Z730">
        <v>3</v>
      </c>
      <c r="AA730" t="s">
        <v>6921</v>
      </c>
      <c r="AB730">
        <v>1</v>
      </c>
      <c r="AC730">
        <v>5</v>
      </c>
      <c r="AD730">
        <v>4.301357142857142</v>
      </c>
      <c r="AF730" t="s">
        <v>6955</v>
      </c>
      <c r="AI730">
        <v>0</v>
      </c>
      <c r="AJ730">
        <v>0</v>
      </c>
      <c r="AK730" t="s">
        <v>9833</v>
      </c>
      <c r="AL730" t="s">
        <v>9833</v>
      </c>
      <c r="AM730" t="s">
        <v>9923</v>
      </c>
    </row>
    <row r="731" spans="1:39">
      <c r="A731" t="s">
        <v>7522</v>
      </c>
      <c r="B731" t="s">
        <v>6166</v>
      </c>
      <c r="C731" t="s">
        <v>6168</v>
      </c>
      <c r="D731">
        <v>6.5</v>
      </c>
      <c r="E731" t="s">
        <v>6169</v>
      </c>
      <c r="F731">
        <v>8.19</v>
      </c>
      <c r="K731" t="s">
        <v>6590</v>
      </c>
      <c r="L731" t="s">
        <v>6591</v>
      </c>
      <c r="M731" t="s">
        <v>8366</v>
      </c>
      <c r="N731">
        <v>9</v>
      </c>
      <c r="O731" t="s">
        <v>8529</v>
      </c>
      <c r="P731" t="s">
        <v>9095</v>
      </c>
      <c r="Q731">
        <v>4</v>
      </c>
      <c r="R731">
        <v>1</v>
      </c>
      <c r="S731">
        <v>3.71</v>
      </c>
      <c r="T731">
        <v>4.99</v>
      </c>
      <c r="U731">
        <v>459.56</v>
      </c>
      <c r="V731">
        <v>41.93</v>
      </c>
      <c r="W731">
        <v>6.14</v>
      </c>
      <c r="X731">
        <v>10.21</v>
      </c>
      <c r="Y731">
        <v>8.67</v>
      </c>
      <c r="Z731">
        <v>3</v>
      </c>
      <c r="AA731" t="s">
        <v>6921</v>
      </c>
      <c r="AB731">
        <v>1</v>
      </c>
      <c r="AC731">
        <v>6</v>
      </c>
      <c r="AD731">
        <v>2.937190476190476</v>
      </c>
      <c r="AF731" t="s">
        <v>6954</v>
      </c>
      <c r="AI731">
        <v>0</v>
      </c>
      <c r="AJ731">
        <v>0</v>
      </c>
      <c r="AK731" t="s">
        <v>9880</v>
      </c>
      <c r="AL731" t="s">
        <v>9880</v>
      </c>
      <c r="AM731" t="s">
        <v>9923</v>
      </c>
    </row>
    <row r="732" spans="1:39">
      <c r="A732" t="s">
        <v>7407</v>
      </c>
      <c r="B732" t="s">
        <v>6166</v>
      </c>
      <c r="C732" t="s">
        <v>6168</v>
      </c>
      <c r="D732">
        <v>6.5</v>
      </c>
      <c r="E732" t="s">
        <v>6169</v>
      </c>
      <c r="F732">
        <v>8.19</v>
      </c>
      <c r="K732" t="s">
        <v>6590</v>
      </c>
      <c r="L732" t="s">
        <v>6591</v>
      </c>
      <c r="M732" t="s">
        <v>8329</v>
      </c>
      <c r="N732">
        <v>9</v>
      </c>
      <c r="O732" t="s">
        <v>8480</v>
      </c>
      <c r="P732" t="s">
        <v>8983</v>
      </c>
      <c r="Q732">
        <v>3</v>
      </c>
      <c r="R732">
        <v>2</v>
      </c>
      <c r="S732">
        <v>0.49</v>
      </c>
      <c r="T732">
        <v>3.11</v>
      </c>
      <c r="U732">
        <v>397.49</v>
      </c>
      <c r="V732">
        <v>60.77</v>
      </c>
      <c r="W732">
        <v>4.96</v>
      </c>
      <c r="X732">
        <v>4.36</v>
      </c>
      <c r="Y732">
        <v>7.57</v>
      </c>
      <c r="Z732">
        <v>2</v>
      </c>
      <c r="AA732" t="s">
        <v>6921</v>
      </c>
      <c r="AB732">
        <v>0</v>
      </c>
      <c r="AC732">
        <v>5</v>
      </c>
      <c r="AD732">
        <v>5.177214285714286</v>
      </c>
      <c r="AF732" t="s">
        <v>6953</v>
      </c>
      <c r="AI732">
        <v>0</v>
      </c>
      <c r="AJ732">
        <v>0</v>
      </c>
      <c r="AK732" t="s">
        <v>9839</v>
      </c>
      <c r="AL732" t="s">
        <v>9839</v>
      </c>
      <c r="AM732" t="s">
        <v>9923</v>
      </c>
    </row>
    <row r="733" spans="1:39">
      <c r="A733" t="s">
        <v>7523</v>
      </c>
      <c r="B733" t="s">
        <v>6166</v>
      </c>
      <c r="C733" t="s">
        <v>6168</v>
      </c>
      <c r="D733">
        <v>6.6</v>
      </c>
      <c r="E733" t="s">
        <v>6169</v>
      </c>
      <c r="F733">
        <v>8.18</v>
      </c>
      <c r="K733" t="s">
        <v>6590</v>
      </c>
      <c r="L733" t="s">
        <v>6591</v>
      </c>
      <c r="M733" t="s">
        <v>8349</v>
      </c>
      <c r="N733">
        <v>9</v>
      </c>
      <c r="O733" t="s">
        <v>8507</v>
      </c>
      <c r="P733" t="s">
        <v>9096</v>
      </c>
      <c r="Q733">
        <v>4</v>
      </c>
      <c r="R733">
        <v>3</v>
      </c>
      <c r="S733">
        <v>3.2</v>
      </c>
      <c r="T733">
        <v>5.5</v>
      </c>
      <c r="U733">
        <v>567.77</v>
      </c>
      <c r="V733">
        <v>77.59</v>
      </c>
      <c r="W733">
        <v>7.26</v>
      </c>
      <c r="X733">
        <v>10.1</v>
      </c>
      <c r="Y733">
        <v>9.77</v>
      </c>
      <c r="Z733">
        <v>4</v>
      </c>
      <c r="AA733" t="s">
        <v>6921</v>
      </c>
      <c r="AB733">
        <v>2</v>
      </c>
      <c r="AC733">
        <v>14</v>
      </c>
      <c r="AD733">
        <v>1.681666666666667</v>
      </c>
      <c r="AF733" t="s">
        <v>6954</v>
      </c>
      <c r="AI733">
        <v>0</v>
      </c>
      <c r="AJ733">
        <v>0</v>
      </c>
      <c r="AK733" t="s">
        <v>9861</v>
      </c>
      <c r="AL733" t="s">
        <v>9861</v>
      </c>
      <c r="AM733" t="s">
        <v>9923</v>
      </c>
    </row>
    <row r="734" spans="1:39">
      <c r="A734" t="s">
        <v>7524</v>
      </c>
      <c r="B734" t="s">
        <v>6166</v>
      </c>
      <c r="C734" t="s">
        <v>6168</v>
      </c>
      <c r="D734">
        <v>6.7</v>
      </c>
      <c r="E734" t="s">
        <v>6169</v>
      </c>
      <c r="F734">
        <v>8.17</v>
      </c>
      <c r="K734" t="s">
        <v>6590</v>
      </c>
      <c r="M734" t="s">
        <v>8345</v>
      </c>
      <c r="N734">
        <v>8</v>
      </c>
      <c r="O734" t="s">
        <v>8503</v>
      </c>
      <c r="P734" t="s">
        <v>9097</v>
      </c>
      <c r="Q734">
        <v>5</v>
      </c>
      <c r="R734">
        <v>2</v>
      </c>
      <c r="S734">
        <v>3.49</v>
      </c>
      <c r="T734">
        <v>4.76</v>
      </c>
      <c r="U734">
        <v>445.56</v>
      </c>
      <c r="V734">
        <v>62.16</v>
      </c>
      <c r="W734">
        <v>5.42</v>
      </c>
      <c r="X734">
        <v>9.9</v>
      </c>
      <c r="Y734">
        <v>8.65</v>
      </c>
      <c r="Z734">
        <v>3</v>
      </c>
      <c r="AA734" t="s">
        <v>6921</v>
      </c>
      <c r="AB734">
        <v>1</v>
      </c>
      <c r="AC734">
        <v>6</v>
      </c>
      <c r="AD734">
        <v>2.938857142857143</v>
      </c>
      <c r="AF734" t="s">
        <v>6954</v>
      </c>
      <c r="AI734">
        <v>0</v>
      </c>
      <c r="AJ734">
        <v>0</v>
      </c>
      <c r="AK734" t="s">
        <v>9858</v>
      </c>
      <c r="AL734" t="s">
        <v>9858</v>
      </c>
      <c r="AM734" t="s">
        <v>9923</v>
      </c>
    </row>
    <row r="735" spans="1:39">
      <c r="A735" t="s">
        <v>7524</v>
      </c>
      <c r="B735" t="s">
        <v>6166</v>
      </c>
      <c r="C735" t="s">
        <v>6168</v>
      </c>
      <c r="D735">
        <v>6.7</v>
      </c>
      <c r="E735" t="s">
        <v>6169</v>
      </c>
      <c r="F735">
        <v>8.17</v>
      </c>
      <c r="K735" t="s">
        <v>6590</v>
      </c>
      <c r="M735" t="s">
        <v>8356</v>
      </c>
      <c r="N735">
        <v>8</v>
      </c>
      <c r="O735" t="s">
        <v>8515</v>
      </c>
      <c r="P735" t="s">
        <v>9097</v>
      </c>
      <c r="Q735">
        <v>5</v>
      </c>
      <c r="R735">
        <v>2</v>
      </c>
      <c r="S735">
        <v>3.49</v>
      </c>
      <c r="T735">
        <v>4.76</v>
      </c>
      <c r="U735">
        <v>445.56</v>
      </c>
      <c r="V735">
        <v>62.16</v>
      </c>
      <c r="W735">
        <v>5.42</v>
      </c>
      <c r="X735">
        <v>9.9</v>
      </c>
      <c r="Y735">
        <v>8.65</v>
      </c>
      <c r="Z735">
        <v>3</v>
      </c>
      <c r="AA735" t="s">
        <v>6921</v>
      </c>
      <c r="AB735">
        <v>1</v>
      </c>
      <c r="AC735">
        <v>6</v>
      </c>
      <c r="AD735">
        <v>2.938857142857143</v>
      </c>
      <c r="AF735" t="s">
        <v>6954</v>
      </c>
      <c r="AI735">
        <v>0</v>
      </c>
      <c r="AJ735">
        <v>0</v>
      </c>
      <c r="AK735" t="s">
        <v>9868</v>
      </c>
      <c r="AL735" t="s">
        <v>9868</v>
      </c>
      <c r="AM735" t="s">
        <v>9923</v>
      </c>
    </row>
    <row r="736" spans="1:39">
      <c r="A736" t="s">
        <v>7525</v>
      </c>
      <c r="B736" t="s">
        <v>6166</v>
      </c>
      <c r="C736" t="s">
        <v>6168</v>
      </c>
      <c r="D736">
        <v>6.7</v>
      </c>
      <c r="E736" t="s">
        <v>6169</v>
      </c>
      <c r="F736">
        <v>8.17</v>
      </c>
      <c r="K736" t="s">
        <v>6590</v>
      </c>
      <c r="M736" t="s">
        <v>8337</v>
      </c>
      <c r="N736">
        <v>8</v>
      </c>
      <c r="O736" t="s">
        <v>8490</v>
      </c>
      <c r="P736" t="s">
        <v>9098</v>
      </c>
      <c r="Q736">
        <v>2</v>
      </c>
      <c r="R736">
        <v>1</v>
      </c>
      <c r="S736">
        <v>4.6</v>
      </c>
      <c r="T736">
        <v>4.61</v>
      </c>
      <c r="U736">
        <v>315.42</v>
      </c>
      <c r="V736">
        <v>23.47</v>
      </c>
      <c r="W736">
        <v>4.74</v>
      </c>
      <c r="X736">
        <v>9.98</v>
      </c>
      <c r="Y736">
        <v>5.17</v>
      </c>
      <c r="Z736">
        <v>3</v>
      </c>
      <c r="AA736" t="s">
        <v>6921</v>
      </c>
      <c r="AB736">
        <v>0</v>
      </c>
      <c r="AC736">
        <v>3</v>
      </c>
      <c r="AD736">
        <v>3.201833333333333</v>
      </c>
      <c r="AF736" t="s">
        <v>6952</v>
      </c>
      <c r="AI736">
        <v>0</v>
      </c>
      <c r="AJ736">
        <v>0</v>
      </c>
      <c r="AK736" t="s">
        <v>9847</v>
      </c>
      <c r="AL736" t="s">
        <v>9847</v>
      </c>
      <c r="AM736" t="s">
        <v>9923</v>
      </c>
    </row>
    <row r="737" spans="1:39">
      <c r="A737" t="s">
        <v>7526</v>
      </c>
      <c r="B737" t="s">
        <v>6166</v>
      </c>
      <c r="C737" t="s">
        <v>6168</v>
      </c>
      <c r="D737">
        <v>6.7</v>
      </c>
      <c r="E737" t="s">
        <v>6169</v>
      </c>
      <c r="F737">
        <v>8.17</v>
      </c>
      <c r="K737" t="s">
        <v>6590</v>
      </c>
      <c r="L737" t="s">
        <v>6591</v>
      </c>
      <c r="M737" t="s">
        <v>8366</v>
      </c>
      <c r="N737">
        <v>9</v>
      </c>
      <c r="O737" t="s">
        <v>8529</v>
      </c>
      <c r="P737" t="s">
        <v>9099</v>
      </c>
      <c r="Q737">
        <v>5</v>
      </c>
      <c r="R737">
        <v>1</v>
      </c>
      <c r="S737">
        <v>3.12</v>
      </c>
      <c r="T737">
        <v>4.22</v>
      </c>
      <c r="U737">
        <v>443.54</v>
      </c>
      <c r="V737">
        <v>51.16</v>
      </c>
      <c r="W737">
        <v>5.23</v>
      </c>
      <c r="X737">
        <v>10.21</v>
      </c>
      <c r="Y737">
        <v>8.470000000000001</v>
      </c>
      <c r="Z737">
        <v>3</v>
      </c>
      <c r="AA737" t="s">
        <v>6921</v>
      </c>
      <c r="AB737">
        <v>1</v>
      </c>
      <c r="AC737">
        <v>7</v>
      </c>
      <c r="AD737">
        <v>3.831619047619047</v>
      </c>
      <c r="AF737" t="s">
        <v>6952</v>
      </c>
      <c r="AI737">
        <v>0</v>
      </c>
      <c r="AJ737">
        <v>0</v>
      </c>
      <c r="AK737" t="s">
        <v>9880</v>
      </c>
      <c r="AL737" t="s">
        <v>9880</v>
      </c>
      <c r="AM737" t="s">
        <v>9923</v>
      </c>
    </row>
    <row r="738" spans="1:39">
      <c r="A738" t="s">
        <v>6382</v>
      </c>
      <c r="B738" t="s">
        <v>6166</v>
      </c>
      <c r="C738" t="s">
        <v>6168</v>
      </c>
      <c r="D738">
        <v>6.761</v>
      </c>
      <c r="E738" t="s">
        <v>6169</v>
      </c>
      <c r="F738">
        <v>8.17</v>
      </c>
      <c r="K738" t="s">
        <v>6590</v>
      </c>
      <c r="L738" t="s">
        <v>6591</v>
      </c>
      <c r="M738" t="s">
        <v>8320</v>
      </c>
      <c r="N738">
        <v>9</v>
      </c>
      <c r="O738" t="s">
        <v>8471</v>
      </c>
      <c r="P738" t="s">
        <v>6740</v>
      </c>
      <c r="Q738">
        <v>2</v>
      </c>
      <c r="R738">
        <v>2</v>
      </c>
      <c r="S738">
        <v>1.38</v>
      </c>
      <c r="T738">
        <v>4.19</v>
      </c>
      <c r="U738">
        <v>370.45</v>
      </c>
      <c r="V738">
        <v>57.53</v>
      </c>
      <c r="W738">
        <v>5.86</v>
      </c>
      <c r="X738">
        <v>4.55</v>
      </c>
      <c r="Y738">
        <v>0</v>
      </c>
      <c r="Z738">
        <v>3</v>
      </c>
      <c r="AA738" t="s">
        <v>6921</v>
      </c>
      <c r="AB738">
        <v>1</v>
      </c>
      <c r="AC738">
        <v>6</v>
      </c>
      <c r="AD738">
        <v>4.830357142857142</v>
      </c>
      <c r="AF738" t="s">
        <v>6953</v>
      </c>
      <c r="AI738">
        <v>0</v>
      </c>
      <c r="AJ738">
        <v>0</v>
      </c>
      <c r="AK738" t="s">
        <v>9833</v>
      </c>
      <c r="AL738" t="s">
        <v>9833</v>
      </c>
      <c r="AM738" t="s">
        <v>9923</v>
      </c>
    </row>
    <row r="739" spans="1:39">
      <c r="A739" t="s">
        <v>7527</v>
      </c>
      <c r="B739" t="s">
        <v>6166</v>
      </c>
      <c r="C739" t="s">
        <v>6168</v>
      </c>
      <c r="D739">
        <v>6.8</v>
      </c>
      <c r="E739" t="s">
        <v>6169</v>
      </c>
      <c r="F739">
        <v>8.17</v>
      </c>
      <c r="K739" t="s">
        <v>6590</v>
      </c>
      <c r="L739" t="s">
        <v>6591</v>
      </c>
      <c r="M739" t="s">
        <v>8361</v>
      </c>
      <c r="N739">
        <v>9</v>
      </c>
      <c r="O739" t="s">
        <v>8524</v>
      </c>
      <c r="P739" t="s">
        <v>9100</v>
      </c>
      <c r="Q739">
        <v>3</v>
      </c>
      <c r="R739">
        <v>2</v>
      </c>
      <c r="S739">
        <v>4.25</v>
      </c>
      <c r="T739">
        <v>4.3</v>
      </c>
      <c r="U739">
        <v>260.68</v>
      </c>
      <c r="V739">
        <v>53.6</v>
      </c>
      <c r="W739">
        <v>4.16</v>
      </c>
      <c r="X739">
        <v>8.460000000000001</v>
      </c>
      <c r="Y739">
        <v>0</v>
      </c>
      <c r="Z739">
        <v>3</v>
      </c>
      <c r="AA739" t="s">
        <v>6921</v>
      </c>
      <c r="AB739">
        <v>0</v>
      </c>
      <c r="AC739">
        <v>1</v>
      </c>
      <c r="AD739">
        <v>3.85</v>
      </c>
      <c r="AF739" t="s">
        <v>6952</v>
      </c>
      <c r="AI739">
        <v>0</v>
      </c>
      <c r="AJ739">
        <v>0</v>
      </c>
      <c r="AK739" t="s">
        <v>9876</v>
      </c>
      <c r="AL739" t="s">
        <v>9876</v>
      </c>
      <c r="AM739" t="s">
        <v>9923</v>
      </c>
    </row>
    <row r="740" spans="1:39">
      <c r="A740" t="s">
        <v>7528</v>
      </c>
      <c r="B740" t="s">
        <v>6166</v>
      </c>
      <c r="C740" t="s">
        <v>6168</v>
      </c>
      <c r="D740">
        <v>6.88</v>
      </c>
      <c r="E740" t="s">
        <v>6169</v>
      </c>
      <c r="F740">
        <v>8.16</v>
      </c>
      <c r="K740" t="s">
        <v>6590</v>
      </c>
      <c r="L740" t="s">
        <v>6591</v>
      </c>
      <c r="M740" t="s">
        <v>6616</v>
      </c>
      <c r="N740">
        <v>9</v>
      </c>
      <c r="O740" t="s">
        <v>8493</v>
      </c>
      <c r="Y740">
        <v>0</v>
      </c>
      <c r="AI740">
        <v>0</v>
      </c>
      <c r="AJ740">
        <v>0</v>
      </c>
      <c r="AK740" t="s">
        <v>9850</v>
      </c>
      <c r="AL740" t="s">
        <v>9850</v>
      </c>
      <c r="AM740" t="s">
        <v>9923</v>
      </c>
    </row>
    <row r="741" spans="1:39">
      <c r="A741" t="s">
        <v>6338</v>
      </c>
      <c r="B741" t="s">
        <v>6166</v>
      </c>
      <c r="C741" t="s">
        <v>6168</v>
      </c>
      <c r="D741">
        <v>7</v>
      </c>
      <c r="E741" t="s">
        <v>6169</v>
      </c>
      <c r="F741">
        <v>8.15</v>
      </c>
      <c r="K741" t="s">
        <v>6590</v>
      </c>
      <c r="L741" t="s">
        <v>6591</v>
      </c>
      <c r="M741" t="s">
        <v>8368</v>
      </c>
      <c r="N741">
        <v>9</v>
      </c>
      <c r="O741" t="s">
        <v>8531</v>
      </c>
      <c r="P741" t="s">
        <v>6698</v>
      </c>
      <c r="Q741">
        <v>6</v>
      </c>
      <c r="R741">
        <v>2</v>
      </c>
      <c r="S741">
        <v>3.4</v>
      </c>
      <c r="T741">
        <v>4.57</v>
      </c>
      <c r="U741">
        <v>473.59</v>
      </c>
      <c r="V741">
        <v>70</v>
      </c>
      <c r="W741">
        <v>6.08</v>
      </c>
      <c r="X741">
        <v>8.83</v>
      </c>
      <c r="Y741">
        <v>8.52</v>
      </c>
      <c r="Z741">
        <v>4</v>
      </c>
      <c r="AA741" t="s">
        <v>6921</v>
      </c>
      <c r="AB741">
        <v>1</v>
      </c>
      <c r="AC741">
        <v>7</v>
      </c>
      <c r="AD741">
        <v>2.943642857142858</v>
      </c>
      <c r="AE741" t="s">
        <v>6924</v>
      </c>
      <c r="AF741" t="s">
        <v>6954</v>
      </c>
      <c r="AG741" t="s">
        <v>6957</v>
      </c>
      <c r="AH741" t="s">
        <v>6963</v>
      </c>
      <c r="AI741">
        <v>4</v>
      </c>
      <c r="AJ741">
        <v>1</v>
      </c>
      <c r="AK741" t="s">
        <v>9882</v>
      </c>
      <c r="AL741" t="s">
        <v>9882</v>
      </c>
      <c r="AM741" t="s">
        <v>9923</v>
      </c>
    </row>
    <row r="742" spans="1:39">
      <c r="A742" t="s">
        <v>6382</v>
      </c>
      <c r="B742" t="s">
        <v>6166</v>
      </c>
      <c r="C742" t="s">
        <v>6168</v>
      </c>
      <c r="D742">
        <v>7</v>
      </c>
      <c r="E742" t="s">
        <v>6169</v>
      </c>
      <c r="F742">
        <v>8.15</v>
      </c>
      <c r="K742" t="s">
        <v>6590</v>
      </c>
      <c r="L742" t="s">
        <v>6591</v>
      </c>
      <c r="M742" t="s">
        <v>8371</v>
      </c>
      <c r="N742">
        <v>9</v>
      </c>
      <c r="O742" t="s">
        <v>8534</v>
      </c>
      <c r="P742" t="s">
        <v>6740</v>
      </c>
      <c r="Q742">
        <v>2</v>
      </c>
      <c r="R742">
        <v>2</v>
      </c>
      <c r="S742">
        <v>1.38</v>
      </c>
      <c r="T742">
        <v>4.19</v>
      </c>
      <c r="U742">
        <v>370.45</v>
      </c>
      <c r="V742">
        <v>57.53</v>
      </c>
      <c r="W742">
        <v>5.86</v>
      </c>
      <c r="X742">
        <v>4.55</v>
      </c>
      <c r="Y742">
        <v>0</v>
      </c>
      <c r="Z742">
        <v>3</v>
      </c>
      <c r="AA742" t="s">
        <v>6921</v>
      </c>
      <c r="AB742">
        <v>1</v>
      </c>
      <c r="AC742">
        <v>6</v>
      </c>
      <c r="AD742">
        <v>4.830357142857142</v>
      </c>
      <c r="AF742" t="s">
        <v>6953</v>
      </c>
      <c r="AI742">
        <v>0</v>
      </c>
      <c r="AJ742">
        <v>0</v>
      </c>
      <c r="AK742" t="s">
        <v>9835</v>
      </c>
      <c r="AL742" t="s">
        <v>9835</v>
      </c>
      <c r="AM742" t="s">
        <v>9923</v>
      </c>
    </row>
    <row r="743" spans="1:39">
      <c r="A743" t="s">
        <v>7529</v>
      </c>
      <c r="B743" t="s">
        <v>6166</v>
      </c>
      <c r="C743" t="s">
        <v>6168</v>
      </c>
      <c r="D743">
        <v>7</v>
      </c>
      <c r="E743" t="s">
        <v>6169</v>
      </c>
      <c r="F743">
        <v>8.15</v>
      </c>
      <c r="K743" t="s">
        <v>6590</v>
      </c>
      <c r="M743" t="s">
        <v>8364</v>
      </c>
      <c r="N743">
        <v>8</v>
      </c>
      <c r="O743" t="s">
        <v>8527</v>
      </c>
      <c r="P743" t="s">
        <v>9101</v>
      </c>
      <c r="Q743">
        <v>5</v>
      </c>
      <c r="R743">
        <v>1</v>
      </c>
      <c r="S743">
        <v>4.64</v>
      </c>
      <c r="T743">
        <v>5.9</v>
      </c>
      <c r="U743">
        <v>413.58</v>
      </c>
      <c r="V743">
        <v>41.93</v>
      </c>
      <c r="W743">
        <v>5.51</v>
      </c>
      <c r="X743">
        <v>9.970000000000001</v>
      </c>
      <c r="Y743">
        <v>8.640000000000001</v>
      </c>
      <c r="Z743">
        <v>2</v>
      </c>
      <c r="AA743" t="s">
        <v>6921</v>
      </c>
      <c r="AB743">
        <v>1</v>
      </c>
      <c r="AC743">
        <v>6</v>
      </c>
      <c r="AD743">
        <v>3.130619047619048</v>
      </c>
      <c r="AF743" t="s">
        <v>6954</v>
      </c>
      <c r="AI743">
        <v>0</v>
      </c>
      <c r="AJ743">
        <v>0</v>
      </c>
      <c r="AK743" t="s">
        <v>9879</v>
      </c>
      <c r="AL743" t="s">
        <v>9879</v>
      </c>
      <c r="AM743" t="s">
        <v>9923</v>
      </c>
    </row>
    <row r="744" spans="1:39">
      <c r="A744" t="s">
        <v>7530</v>
      </c>
      <c r="B744" t="s">
        <v>6166</v>
      </c>
      <c r="C744" t="s">
        <v>6168</v>
      </c>
      <c r="D744">
        <v>7</v>
      </c>
      <c r="E744" t="s">
        <v>6169</v>
      </c>
      <c r="F744">
        <v>8.15</v>
      </c>
      <c r="K744" t="s">
        <v>6590</v>
      </c>
      <c r="M744" t="s">
        <v>8354</v>
      </c>
      <c r="N744">
        <v>8</v>
      </c>
      <c r="O744" t="s">
        <v>8513</v>
      </c>
      <c r="P744" t="s">
        <v>9102</v>
      </c>
      <c r="Q744">
        <v>5</v>
      </c>
      <c r="R744">
        <v>1</v>
      </c>
      <c r="S744">
        <v>2.96</v>
      </c>
      <c r="T744">
        <v>5.1</v>
      </c>
      <c r="U744">
        <v>475.56</v>
      </c>
      <c r="V744">
        <v>51.16</v>
      </c>
      <c r="W744">
        <v>6.08</v>
      </c>
      <c r="X744">
        <v>9.81</v>
      </c>
      <c r="Y744">
        <v>9.58</v>
      </c>
      <c r="Z744">
        <v>3</v>
      </c>
      <c r="AA744" t="s">
        <v>6921</v>
      </c>
      <c r="AB744">
        <v>1</v>
      </c>
      <c r="AC744">
        <v>7</v>
      </c>
      <c r="AD744">
        <v>2.737904761904762</v>
      </c>
      <c r="AF744" t="s">
        <v>6954</v>
      </c>
      <c r="AI744">
        <v>0</v>
      </c>
      <c r="AJ744">
        <v>0</v>
      </c>
      <c r="AK744" t="s">
        <v>9866</v>
      </c>
      <c r="AL744" t="s">
        <v>9866</v>
      </c>
      <c r="AM744" t="s">
        <v>9923</v>
      </c>
    </row>
    <row r="745" spans="1:39">
      <c r="A745" t="s">
        <v>7338</v>
      </c>
      <c r="B745" t="s">
        <v>6166</v>
      </c>
      <c r="C745" t="s">
        <v>6168</v>
      </c>
      <c r="D745">
        <v>7</v>
      </c>
      <c r="E745" t="s">
        <v>6169</v>
      </c>
      <c r="F745">
        <v>8.15</v>
      </c>
      <c r="K745" t="s">
        <v>6590</v>
      </c>
      <c r="L745" t="s">
        <v>6591</v>
      </c>
      <c r="M745" t="s">
        <v>8371</v>
      </c>
      <c r="N745">
        <v>9</v>
      </c>
      <c r="O745" t="s">
        <v>8534</v>
      </c>
      <c r="P745" t="s">
        <v>8914</v>
      </c>
      <c r="Q745">
        <v>5</v>
      </c>
      <c r="R745">
        <v>2</v>
      </c>
      <c r="S745">
        <v>2.87</v>
      </c>
      <c r="T745">
        <v>5.86</v>
      </c>
      <c r="U745">
        <v>496.44</v>
      </c>
      <c r="V745">
        <v>96.97</v>
      </c>
      <c r="W745">
        <v>6.06</v>
      </c>
      <c r="X745">
        <v>4.5</v>
      </c>
      <c r="Y745">
        <v>0</v>
      </c>
      <c r="Z745">
        <v>4</v>
      </c>
      <c r="AA745" t="s">
        <v>6921</v>
      </c>
      <c r="AB745">
        <v>1</v>
      </c>
      <c r="AC745">
        <v>6</v>
      </c>
      <c r="AD745">
        <v>2.858095238095238</v>
      </c>
      <c r="AF745" t="s">
        <v>6953</v>
      </c>
      <c r="AI745">
        <v>0</v>
      </c>
      <c r="AJ745">
        <v>0</v>
      </c>
      <c r="AK745" t="s">
        <v>9835</v>
      </c>
      <c r="AL745" t="s">
        <v>9835</v>
      </c>
      <c r="AM745" t="s">
        <v>9923</v>
      </c>
    </row>
    <row r="746" spans="1:39">
      <c r="A746" t="s">
        <v>7531</v>
      </c>
      <c r="B746" t="s">
        <v>6166</v>
      </c>
      <c r="C746" t="s">
        <v>6168</v>
      </c>
      <c r="D746">
        <v>7</v>
      </c>
      <c r="E746" t="s">
        <v>6169</v>
      </c>
      <c r="F746">
        <v>8.15</v>
      </c>
      <c r="K746" t="s">
        <v>6590</v>
      </c>
      <c r="L746" t="s">
        <v>6591</v>
      </c>
      <c r="M746" t="s">
        <v>8329</v>
      </c>
      <c r="N746">
        <v>9</v>
      </c>
      <c r="O746" t="s">
        <v>8480</v>
      </c>
      <c r="P746" t="s">
        <v>9103</v>
      </c>
      <c r="Q746">
        <v>3</v>
      </c>
      <c r="R746">
        <v>2</v>
      </c>
      <c r="S746">
        <v>0.5600000000000001</v>
      </c>
      <c r="T746">
        <v>3.11</v>
      </c>
      <c r="U746">
        <v>379.5</v>
      </c>
      <c r="V746">
        <v>60.77</v>
      </c>
      <c r="W746">
        <v>4.87</v>
      </c>
      <c r="X746">
        <v>4.36</v>
      </c>
      <c r="Y746">
        <v>8.19</v>
      </c>
      <c r="Z746">
        <v>2</v>
      </c>
      <c r="AA746" t="s">
        <v>6921</v>
      </c>
      <c r="AB746">
        <v>0</v>
      </c>
      <c r="AC746">
        <v>5</v>
      </c>
      <c r="AD746">
        <v>5.210714285714286</v>
      </c>
      <c r="AF746" t="s">
        <v>6953</v>
      </c>
      <c r="AI746">
        <v>0</v>
      </c>
      <c r="AJ746">
        <v>0</v>
      </c>
      <c r="AK746" t="s">
        <v>9839</v>
      </c>
      <c r="AL746" t="s">
        <v>9839</v>
      </c>
      <c r="AM746" t="s">
        <v>9923</v>
      </c>
    </row>
    <row r="747" spans="1:39">
      <c r="A747" t="s">
        <v>7532</v>
      </c>
      <c r="B747" t="s">
        <v>6166</v>
      </c>
      <c r="C747" t="s">
        <v>6168</v>
      </c>
      <c r="D747">
        <v>7.3</v>
      </c>
      <c r="E747" t="s">
        <v>6169</v>
      </c>
      <c r="F747">
        <v>8.140000000000001</v>
      </c>
      <c r="K747" t="s">
        <v>6590</v>
      </c>
      <c r="L747" t="s">
        <v>6591</v>
      </c>
      <c r="M747" t="s">
        <v>8331</v>
      </c>
      <c r="N747">
        <v>9</v>
      </c>
      <c r="O747" t="s">
        <v>8489</v>
      </c>
      <c r="P747" t="s">
        <v>9104</v>
      </c>
      <c r="Q747">
        <v>7</v>
      </c>
      <c r="R747">
        <v>3</v>
      </c>
      <c r="S747">
        <v>3.92</v>
      </c>
      <c r="T747">
        <v>5.06</v>
      </c>
      <c r="U747">
        <v>507.65</v>
      </c>
      <c r="V747">
        <v>82.39</v>
      </c>
      <c r="W747">
        <v>5.54</v>
      </c>
      <c r="X747">
        <v>9.720000000000001</v>
      </c>
      <c r="Y747">
        <v>8.470000000000001</v>
      </c>
      <c r="Z747">
        <v>3</v>
      </c>
      <c r="AA747" t="s">
        <v>6921</v>
      </c>
      <c r="AB747">
        <v>2</v>
      </c>
      <c r="AC747">
        <v>8</v>
      </c>
      <c r="AD747">
        <v>1.971666666666666</v>
      </c>
      <c r="AF747" t="s">
        <v>6952</v>
      </c>
      <c r="AI747">
        <v>0</v>
      </c>
      <c r="AJ747">
        <v>0</v>
      </c>
      <c r="AK747" t="s">
        <v>9846</v>
      </c>
      <c r="AL747" t="s">
        <v>9846</v>
      </c>
      <c r="AM747" t="s">
        <v>9923</v>
      </c>
    </row>
    <row r="748" spans="1:39">
      <c r="A748" t="s">
        <v>7533</v>
      </c>
      <c r="B748" t="s">
        <v>6166</v>
      </c>
      <c r="C748" t="s">
        <v>6168</v>
      </c>
      <c r="D748">
        <v>7.4</v>
      </c>
      <c r="E748" t="s">
        <v>6169</v>
      </c>
      <c r="F748">
        <v>8.130000000000001</v>
      </c>
      <c r="K748" t="s">
        <v>6590</v>
      </c>
      <c r="M748" t="s">
        <v>8364</v>
      </c>
      <c r="N748">
        <v>8</v>
      </c>
      <c r="O748" t="s">
        <v>8527</v>
      </c>
      <c r="P748" t="s">
        <v>9105</v>
      </c>
      <c r="Q748">
        <v>5</v>
      </c>
      <c r="R748">
        <v>1</v>
      </c>
      <c r="S748">
        <v>5.64</v>
      </c>
      <c r="T748">
        <v>6.91</v>
      </c>
      <c r="U748">
        <v>461.63</v>
      </c>
      <c r="V748">
        <v>41.93</v>
      </c>
      <c r="W748">
        <v>6.09</v>
      </c>
      <c r="X748">
        <v>9.970000000000001</v>
      </c>
      <c r="Y748">
        <v>8.640000000000001</v>
      </c>
      <c r="Z748">
        <v>3</v>
      </c>
      <c r="AA748" t="s">
        <v>6921</v>
      </c>
      <c r="AB748">
        <v>1</v>
      </c>
      <c r="AC748">
        <v>7</v>
      </c>
      <c r="AD748">
        <v>2.787404761904762</v>
      </c>
      <c r="AF748" t="s">
        <v>6954</v>
      </c>
      <c r="AI748">
        <v>0</v>
      </c>
      <c r="AJ748">
        <v>0</v>
      </c>
      <c r="AK748" t="s">
        <v>9879</v>
      </c>
      <c r="AL748" t="s">
        <v>9879</v>
      </c>
      <c r="AM748" t="s">
        <v>9923</v>
      </c>
    </row>
    <row r="749" spans="1:39">
      <c r="A749" t="s">
        <v>7534</v>
      </c>
      <c r="B749" t="s">
        <v>6166</v>
      </c>
      <c r="C749" t="s">
        <v>6168</v>
      </c>
      <c r="D749">
        <v>7.4</v>
      </c>
      <c r="E749" t="s">
        <v>6169</v>
      </c>
      <c r="F749">
        <v>8.130000000000001</v>
      </c>
      <c r="K749" t="s">
        <v>6590</v>
      </c>
      <c r="L749" t="s">
        <v>6591</v>
      </c>
      <c r="M749" t="s">
        <v>8323</v>
      </c>
      <c r="N749">
        <v>9</v>
      </c>
      <c r="O749" t="s">
        <v>8474</v>
      </c>
      <c r="P749" t="s">
        <v>9106</v>
      </c>
      <c r="Q749">
        <v>5</v>
      </c>
      <c r="R749">
        <v>2</v>
      </c>
      <c r="S749">
        <v>0.43</v>
      </c>
      <c r="T749">
        <v>4.45</v>
      </c>
      <c r="U749">
        <v>450.39</v>
      </c>
      <c r="V749">
        <v>96.97</v>
      </c>
      <c r="W749">
        <v>5.64</v>
      </c>
      <c r="X749">
        <v>4.5</v>
      </c>
      <c r="Y749">
        <v>0</v>
      </c>
      <c r="Z749">
        <v>4</v>
      </c>
      <c r="AA749" t="s">
        <v>6921</v>
      </c>
      <c r="AB749">
        <v>1</v>
      </c>
      <c r="AC749">
        <v>5</v>
      </c>
      <c r="AD749">
        <v>3.89702380952381</v>
      </c>
      <c r="AF749" t="s">
        <v>6953</v>
      </c>
      <c r="AI749">
        <v>0</v>
      </c>
      <c r="AJ749">
        <v>0</v>
      </c>
      <c r="AK749" t="s">
        <v>9835</v>
      </c>
      <c r="AL749" t="s">
        <v>9835</v>
      </c>
      <c r="AM749" t="s">
        <v>9923</v>
      </c>
    </row>
    <row r="750" spans="1:39">
      <c r="A750" t="s">
        <v>7363</v>
      </c>
      <c r="B750" t="s">
        <v>6166</v>
      </c>
      <c r="C750" t="s">
        <v>6168</v>
      </c>
      <c r="D750">
        <v>7.4</v>
      </c>
      <c r="E750" t="s">
        <v>6169</v>
      </c>
      <c r="F750">
        <v>8.130000000000001</v>
      </c>
      <c r="K750" t="s">
        <v>6590</v>
      </c>
      <c r="L750" t="s">
        <v>6591</v>
      </c>
      <c r="M750" t="s">
        <v>8342</v>
      </c>
      <c r="N750">
        <v>9</v>
      </c>
      <c r="O750" t="s">
        <v>8498</v>
      </c>
      <c r="P750" t="s">
        <v>8939</v>
      </c>
      <c r="Q750">
        <v>3</v>
      </c>
      <c r="R750">
        <v>2</v>
      </c>
      <c r="S750">
        <v>0.22</v>
      </c>
      <c r="T750">
        <v>2.82</v>
      </c>
      <c r="U750">
        <v>397.49</v>
      </c>
      <c r="V750">
        <v>60.77</v>
      </c>
      <c r="W750">
        <v>4.82</v>
      </c>
      <c r="X750">
        <v>4.36</v>
      </c>
      <c r="Y750">
        <v>7.68</v>
      </c>
      <c r="Z750">
        <v>2</v>
      </c>
      <c r="AA750" t="s">
        <v>6921</v>
      </c>
      <c r="AB750">
        <v>0</v>
      </c>
      <c r="AC750">
        <v>6</v>
      </c>
      <c r="AD750">
        <v>5.232214285714286</v>
      </c>
      <c r="AF750" t="s">
        <v>6953</v>
      </c>
      <c r="AI750">
        <v>0</v>
      </c>
      <c r="AJ750">
        <v>0</v>
      </c>
      <c r="AK750" t="s">
        <v>9839</v>
      </c>
      <c r="AL750" t="s">
        <v>9839</v>
      </c>
      <c r="AM750" t="s">
        <v>9923</v>
      </c>
    </row>
    <row r="751" spans="1:39">
      <c r="A751" t="s">
        <v>7535</v>
      </c>
      <c r="B751" t="s">
        <v>6166</v>
      </c>
      <c r="C751" t="s">
        <v>6168</v>
      </c>
      <c r="D751">
        <v>7.5</v>
      </c>
      <c r="E751" t="s">
        <v>6169</v>
      </c>
      <c r="F751">
        <v>8.119999999999999</v>
      </c>
      <c r="K751" t="s">
        <v>6590</v>
      </c>
      <c r="M751" t="s">
        <v>8364</v>
      </c>
      <c r="N751">
        <v>8</v>
      </c>
      <c r="O751" t="s">
        <v>8527</v>
      </c>
      <c r="P751" t="s">
        <v>9107</v>
      </c>
      <c r="Q751">
        <v>5</v>
      </c>
      <c r="R751">
        <v>1</v>
      </c>
      <c r="S751">
        <v>6.28</v>
      </c>
      <c r="T751">
        <v>7.54</v>
      </c>
      <c r="U751">
        <v>467.68</v>
      </c>
      <c r="V751">
        <v>41.93</v>
      </c>
      <c r="W751">
        <v>6.82</v>
      </c>
      <c r="X751">
        <v>9.960000000000001</v>
      </c>
      <c r="Y751">
        <v>8.640000000000001</v>
      </c>
      <c r="Z751">
        <v>2</v>
      </c>
      <c r="AA751" t="s">
        <v>6921</v>
      </c>
      <c r="AB751">
        <v>1</v>
      </c>
      <c r="AC751">
        <v>6</v>
      </c>
      <c r="AD751">
        <v>2.744190476190476</v>
      </c>
      <c r="AF751" t="s">
        <v>6954</v>
      </c>
      <c r="AI751">
        <v>0</v>
      </c>
      <c r="AJ751">
        <v>0</v>
      </c>
      <c r="AK751" t="s">
        <v>9879</v>
      </c>
      <c r="AL751" t="s">
        <v>9879</v>
      </c>
      <c r="AM751" t="s">
        <v>9923</v>
      </c>
    </row>
    <row r="752" spans="1:39">
      <c r="A752" t="s">
        <v>7536</v>
      </c>
      <c r="B752" t="s">
        <v>6166</v>
      </c>
      <c r="C752" t="s">
        <v>6168</v>
      </c>
      <c r="D752">
        <v>7.5</v>
      </c>
      <c r="E752" t="s">
        <v>6169</v>
      </c>
      <c r="F752">
        <v>8.119999999999999</v>
      </c>
      <c r="K752" t="s">
        <v>6590</v>
      </c>
      <c r="L752" t="s">
        <v>6591</v>
      </c>
      <c r="M752" t="s">
        <v>8342</v>
      </c>
      <c r="N752">
        <v>9</v>
      </c>
      <c r="O752" t="s">
        <v>8498</v>
      </c>
      <c r="P752" t="s">
        <v>9108</v>
      </c>
      <c r="Q752">
        <v>4</v>
      </c>
      <c r="R752">
        <v>2</v>
      </c>
      <c r="S752">
        <v>-0.72</v>
      </c>
      <c r="T752">
        <v>2.2</v>
      </c>
      <c r="U752">
        <v>445.51</v>
      </c>
      <c r="V752">
        <v>70</v>
      </c>
      <c r="W752">
        <v>4.78</v>
      </c>
      <c r="X752">
        <v>4.06</v>
      </c>
      <c r="Y752">
        <v>6.8</v>
      </c>
      <c r="Z752">
        <v>2</v>
      </c>
      <c r="AA752" t="s">
        <v>6921</v>
      </c>
      <c r="AB752">
        <v>0</v>
      </c>
      <c r="AC752">
        <v>7</v>
      </c>
      <c r="AD752">
        <v>4.889214285714286</v>
      </c>
      <c r="AF752" t="s">
        <v>6953</v>
      </c>
      <c r="AI752">
        <v>0</v>
      </c>
      <c r="AJ752">
        <v>0</v>
      </c>
      <c r="AK752" t="s">
        <v>9839</v>
      </c>
      <c r="AL752" t="s">
        <v>9839</v>
      </c>
      <c r="AM752" t="s">
        <v>9923</v>
      </c>
    </row>
    <row r="753" spans="1:39">
      <c r="A753" t="s">
        <v>6377</v>
      </c>
      <c r="B753" t="s">
        <v>6166</v>
      </c>
      <c r="C753" t="s">
        <v>6168</v>
      </c>
      <c r="D753">
        <v>7.647</v>
      </c>
      <c r="E753" t="s">
        <v>6169</v>
      </c>
      <c r="F753">
        <v>8.119999999999999</v>
      </c>
      <c r="K753" t="s">
        <v>6590</v>
      </c>
      <c r="M753" t="s">
        <v>6603</v>
      </c>
      <c r="N753">
        <v>9</v>
      </c>
      <c r="O753" t="s">
        <v>6647</v>
      </c>
      <c r="P753" t="s">
        <v>6735</v>
      </c>
      <c r="Q753">
        <v>2</v>
      </c>
      <c r="R753">
        <v>1</v>
      </c>
      <c r="S753">
        <v>3.62</v>
      </c>
      <c r="T753">
        <v>3.62</v>
      </c>
      <c r="U753">
        <v>270.37</v>
      </c>
      <c r="V753">
        <v>37.3</v>
      </c>
      <c r="W753">
        <v>3.82</v>
      </c>
      <c r="X753">
        <v>10.25</v>
      </c>
      <c r="Y753">
        <v>0</v>
      </c>
      <c r="Z753">
        <v>1</v>
      </c>
      <c r="AA753" t="s">
        <v>6921</v>
      </c>
      <c r="AB753">
        <v>0</v>
      </c>
      <c r="AC753">
        <v>0</v>
      </c>
      <c r="AD753">
        <v>4.578333333333333</v>
      </c>
      <c r="AE753" t="s">
        <v>6929</v>
      </c>
      <c r="AF753" t="s">
        <v>6952</v>
      </c>
      <c r="AG753" t="s">
        <v>6956</v>
      </c>
      <c r="AH753" t="s">
        <v>6962</v>
      </c>
      <c r="AI753">
        <v>4</v>
      </c>
      <c r="AJ753">
        <v>0</v>
      </c>
      <c r="AM753" t="s">
        <v>9923</v>
      </c>
    </row>
    <row r="754" spans="1:39">
      <c r="A754" t="s">
        <v>7537</v>
      </c>
      <c r="B754" t="s">
        <v>6166</v>
      </c>
      <c r="C754" t="s">
        <v>6168</v>
      </c>
      <c r="D754">
        <v>7.7</v>
      </c>
      <c r="E754" t="s">
        <v>6169</v>
      </c>
      <c r="F754">
        <v>8.109999999999999</v>
      </c>
      <c r="K754" t="s">
        <v>6590</v>
      </c>
      <c r="L754" t="s">
        <v>6591</v>
      </c>
      <c r="M754" t="s">
        <v>8334</v>
      </c>
      <c r="N754">
        <v>9</v>
      </c>
      <c r="O754" t="s">
        <v>8486</v>
      </c>
      <c r="P754" t="s">
        <v>9109</v>
      </c>
      <c r="Q754">
        <v>4</v>
      </c>
      <c r="R754">
        <v>0</v>
      </c>
      <c r="S754">
        <v>2.73</v>
      </c>
      <c r="T754">
        <v>4.89</v>
      </c>
      <c r="U754">
        <v>441.57</v>
      </c>
      <c r="V754">
        <v>38.77</v>
      </c>
      <c r="W754">
        <v>6.07</v>
      </c>
      <c r="Y754">
        <v>9.619999999999999</v>
      </c>
      <c r="Z754">
        <v>3</v>
      </c>
      <c r="AA754" t="s">
        <v>6921</v>
      </c>
      <c r="AB754">
        <v>1</v>
      </c>
      <c r="AC754">
        <v>8</v>
      </c>
      <c r="AD754">
        <v>3.235857142857144</v>
      </c>
      <c r="AF754" t="s">
        <v>6954</v>
      </c>
      <c r="AI754">
        <v>0</v>
      </c>
      <c r="AJ754">
        <v>0</v>
      </c>
      <c r="AK754" t="s">
        <v>9844</v>
      </c>
      <c r="AL754" t="s">
        <v>9844</v>
      </c>
      <c r="AM754" t="s">
        <v>9923</v>
      </c>
    </row>
    <row r="755" spans="1:39">
      <c r="A755" t="s">
        <v>7538</v>
      </c>
      <c r="B755" t="s">
        <v>6166</v>
      </c>
      <c r="C755" t="s">
        <v>6168</v>
      </c>
      <c r="D755">
        <v>7.8</v>
      </c>
      <c r="E755" t="s">
        <v>6169</v>
      </c>
      <c r="F755">
        <v>8.109999999999999</v>
      </c>
      <c r="K755" t="s">
        <v>6590</v>
      </c>
      <c r="L755" t="s">
        <v>6591</v>
      </c>
      <c r="M755" t="s">
        <v>6611</v>
      </c>
      <c r="N755">
        <v>9</v>
      </c>
      <c r="O755" t="s">
        <v>8560</v>
      </c>
      <c r="P755" t="s">
        <v>9110</v>
      </c>
      <c r="Q755">
        <v>6</v>
      </c>
      <c r="R755">
        <v>2</v>
      </c>
      <c r="S755">
        <v>4.66</v>
      </c>
      <c r="T755">
        <v>5.97</v>
      </c>
      <c r="U755">
        <v>461.58</v>
      </c>
      <c r="V755">
        <v>62.16</v>
      </c>
      <c r="W755">
        <v>6.64</v>
      </c>
      <c r="X755">
        <v>8.800000000000001</v>
      </c>
      <c r="Y755">
        <v>8.67</v>
      </c>
      <c r="Z755">
        <v>4</v>
      </c>
      <c r="AA755" t="s">
        <v>6921</v>
      </c>
      <c r="AB755">
        <v>1</v>
      </c>
      <c r="AC755">
        <v>7</v>
      </c>
      <c r="AD755">
        <v>2.439428571428572</v>
      </c>
      <c r="AF755" t="s">
        <v>6954</v>
      </c>
      <c r="AI755">
        <v>0</v>
      </c>
      <c r="AJ755">
        <v>0</v>
      </c>
      <c r="AK755" t="s">
        <v>9900</v>
      </c>
      <c r="AL755" t="s">
        <v>9900</v>
      </c>
      <c r="AM755" t="s">
        <v>9923</v>
      </c>
    </row>
    <row r="756" spans="1:39">
      <c r="A756" t="s">
        <v>7539</v>
      </c>
      <c r="B756" t="s">
        <v>6166</v>
      </c>
      <c r="C756" t="s">
        <v>6168</v>
      </c>
      <c r="D756">
        <v>7.8</v>
      </c>
      <c r="E756" t="s">
        <v>6169</v>
      </c>
      <c r="F756">
        <v>8.109999999999999</v>
      </c>
      <c r="K756" t="s">
        <v>6590</v>
      </c>
      <c r="L756" t="s">
        <v>6591</v>
      </c>
      <c r="M756" t="s">
        <v>8349</v>
      </c>
      <c r="N756">
        <v>9</v>
      </c>
      <c r="O756" t="s">
        <v>8507</v>
      </c>
      <c r="P756" t="s">
        <v>9111</v>
      </c>
      <c r="Q756">
        <v>5</v>
      </c>
      <c r="R756">
        <v>2</v>
      </c>
      <c r="S756">
        <v>5.51</v>
      </c>
      <c r="T756">
        <v>7.74</v>
      </c>
      <c r="U756">
        <v>629.84</v>
      </c>
      <c r="V756">
        <v>66.73</v>
      </c>
      <c r="W756">
        <v>8</v>
      </c>
      <c r="X756">
        <v>10.1</v>
      </c>
      <c r="Y756">
        <v>9.69</v>
      </c>
      <c r="Z756">
        <v>5</v>
      </c>
      <c r="AA756" t="s">
        <v>6921</v>
      </c>
      <c r="AB756">
        <v>2</v>
      </c>
      <c r="AC756">
        <v>14</v>
      </c>
      <c r="AD756">
        <v>1.655</v>
      </c>
      <c r="AF756" t="s">
        <v>6954</v>
      </c>
      <c r="AI756">
        <v>0</v>
      </c>
      <c r="AJ756">
        <v>0</v>
      </c>
      <c r="AK756" t="s">
        <v>9861</v>
      </c>
      <c r="AL756" t="s">
        <v>9861</v>
      </c>
      <c r="AM756" t="s">
        <v>9923</v>
      </c>
    </row>
    <row r="757" spans="1:39">
      <c r="A757" t="s">
        <v>6441</v>
      </c>
      <c r="B757" t="s">
        <v>6166</v>
      </c>
      <c r="C757" t="s">
        <v>6168</v>
      </c>
      <c r="D757">
        <v>8</v>
      </c>
      <c r="E757" t="s">
        <v>6169</v>
      </c>
      <c r="F757">
        <v>8.1</v>
      </c>
      <c r="K757" t="s">
        <v>6590</v>
      </c>
      <c r="L757" t="s">
        <v>6591</v>
      </c>
      <c r="M757" t="s">
        <v>8334</v>
      </c>
      <c r="N757">
        <v>9</v>
      </c>
      <c r="O757" t="s">
        <v>8486</v>
      </c>
      <c r="P757" t="s">
        <v>6799</v>
      </c>
      <c r="Q757">
        <v>2</v>
      </c>
      <c r="R757">
        <v>0</v>
      </c>
      <c r="S757">
        <v>3.83</v>
      </c>
      <c r="T757">
        <v>5.13</v>
      </c>
      <c r="U757">
        <v>371.52</v>
      </c>
      <c r="V757">
        <v>12.47</v>
      </c>
      <c r="W757">
        <v>6</v>
      </c>
      <c r="Y757">
        <v>8.69</v>
      </c>
      <c r="Z757">
        <v>3</v>
      </c>
      <c r="AA757" t="s">
        <v>6921</v>
      </c>
      <c r="AB757">
        <v>1</v>
      </c>
      <c r="AC757">
        <v>8</v>
      </c>
      <c r="AD757">
        <v>2.657714285714286</v>
      </c>
      <c r="AE757" t="s">
        <v>6938</v>
      </c>
      <c r="AF757" t="s">
        <v>6954</v>
      </c>
      <c r="AG757" t="s">
        <v>6957</v>
      </c>
      <c r="AI757">
        <v>4</v>
      </c>
      <c r="AJ757">
        <v>1</v>
      </c>
      <c r="AK757" t="s">
        <v>9844</v>
      </c>
      <c r="AL757" t="s">
        <v>9844</v>
      </c>
      <c r="AM757" t="s">
        <v>9923</v>
      </c>
    </row>
    <row r="758" spans="1:39">
      <c r="A758" t="s">
        <v>7540</v>
      </c>
      <c r="B758" t="s">
        <v>6166</v>
      </c>
      <c r="C758" t="s">
        <v>6168</v>
      </c>
      <c r="D758">
        <v>8</v>
      </c>
      <c r="E758" t="s">
        <v>6169</v>
      </c>
      <c r="F758">
        <v>8.1</v>
      </c>
      <c r="K758" t="s">
        <v>6590</v>
      </c>
      <c r="M758" t="s">
        <v>8337</v>
      </c>
      <c r="N758">
        <v>8</v>
      </c>
      <c r="O758" t="s">
        <v>8490</v>
      </c>
      <c r="P758" t="s">
        <v>9112</v>
      </c>
      <c r="Q758">
        <v>3</v>
      </c>
      <c r="R758">
        <v>1</v>
      </c>
      <c r="S758">
        <v>3.17</v>
      </c>
      <c r="T758">
        <v>3.17</v>
      </c>
      <c r="U758">
        <v>398.51</v>
      </c>
      <c r="V758">
        <v>43.78</v>
      </c>
      <c r="W758">
        <v>4.65</v>
      </c>
      <c r="X758">
        <v>9.82</v>
      </c>
      <c r="Y758">
        <v>3.92</v>
      </c>
      <c r="Z758">
        <v>3</v>
      </c>
      <c r="AA758" t="s">
        <v>6921</v>
      </c>
      <c r="AB758">
        <v>0</v>
      </c>
      <c r="AC758">
        <v>4</v>
      </c>
      <c r="AD758">
        <v>4.888261904761904</v>
      </c>
      <c r="AF758" t="s">
        <v>6952</v>
      </c>
      <c r="AI758">
        <v>0</v>
      </c>
      <c r="AJ758">
        <v>0</v>
      </c>
      <c r="AK758" t="s">
        <v>9847</v>
      </c>
      <c r="AL758" t="s">
        <v>9847</v>
      </c>
      <c r="AM758" t="s">
        <v>9923</v>
      </c>
    </row>
    <row r="759" spans="1:39">
      <c r="A759" t="s">
        <v>7541</v>
      </c>
      <c r="B759" t="s">
        <v>6166</v>
      </c>
      <c r="C759" t="s">
        <v>6168</v>
      </c>
      <c r="D759">
        <v>8</v>
      </c>
      <c r="E759" t="s">
        <v>6169</v>
      </c>
      <c r="F759">
        <v>8.1</v>
      </c>
      <c r="K759" t="s">
        <v>6590</v>
      </c>
      <c r="L759" t="s">
        <v>6591</v>
      </c>
      <c r="M759" t="s">
        <v>8376</v>
      </c>
      <c r="N759">
        <v>9</v>
      </c>
      <c r="O759" t="s">
        <v>8539</v>
      </c>
      <c r="P759" t="s">
        <v>9113</v>
      </c>
      <c r="Q759">
        <v>4</v>
      </c>
      <c r="R759">
        <v>2</v>
      </c>
      <c r="S759">
        <v>4.06</v>
      </c>
      <c r="T759">
        <v>4.12</v>
      </c>
      <c r="U759">
        <v>277.28</v>
      </c>
      <c r="V759">
        <v>66.48999999999999</v>
      </c>
      <c r="W759">
        <v>4.06</v>
      </c>
      <c r="X759">
        <v>8.17</v>
      </c>
      <c r="Y759">
        <v>0</v>
      </c>
      <c r="Z759">
        <v>4</v>
      </c>
      <c r="AA759" t="s">
        <v>6921</v>
      </c>
      <c r="AB759">
        <v>0</v>
      </c>
      <c r="AC759">
        <v>1</v>
      </c>
      <c r="AD759">
        <v>3.94</v>
      </c>
      <c r="AF759" t="s">
        <v>6952</v>
      </c>
      <c r="AI759">
        <v>0</v>
      </c>
      <c r="AJ759">
        <v>0</v>
      </c>
      <c r="AK759" t="s">
        <v>9887</v>
      </c>
      <c r="AL759" t="s">
        <v>9887</v>
      </c>
      <c r="AM759" t="s">
        <v>9923</v>
      </c>
    </row>
    <row r="760" spans="1:39">
      <c r="A760" t="s">
        <v>7542</v>
      </c>
      <c r="B760" t="s">
        <v>6166</v>
      </c>
      <c r="C760" t="s">
        <v>6168</v>
      </c>
      <c r="D760">
        <v>8</v>
      </c>
      <c r="E760" t="s">
        <v>6169</v>
      </c>
      <c r="F760">
        <v>8.1</v>
      </c>
      <c r="K760" t="s">
        <v>6590</v>
      </c>
      <c r="L760" t="s">
        <v>6591</v>
      </c>
      <c r="M760" t="s">
        <v>8349</v>
      </c>
      <c r="N760">
        <v>9</v>
      </c>
      <c r="O760" t="s">
        <v>8507</v>
      </c>
      <c r="P760" t="s">
        <v>9114</v>
      </c>
      <c r="Q760">
        <v>4</v>
      </c>
      <c r="R760">
        <v>3</v>
      </c>
      <c r="S760">
        <v>2.6</v>
      </c>
      <c r="T760">
        <v>3.94</v>
      </c>
      <c r="U760">
        <v>525.6900000000001</v>
      </c>
      <c r="V760">
        <v>77.59</v>
      </c>
      <c r="W760">
        <v>6.09</v>
      </c>
      <c r="X760">
        <v>10.1</v>
      </c>
      <c r="Y760">
        <v>8.710000000000001</v>
      </c>
      <c r="Z760">
        <v>4</v>
      </c>
      <c r="AA760" t="s">
        <v>6921</v>
      </c>
      <c r="AB760">
        <v>2</v>
      </c>
      <c r="AC760">
        <v>11</v>
      </c>
      <c r="AD760">
        <v>3.041666666666666</v>
      </c>
      <c r="AF760" t="s">
        <v>6954</v>
      </c>
      <c r="AI760">
        <v>0</v>
      </c>
      <c r="AJ760">
        <v>0</v>
      </c>
      <c r="AK760" t="s">
        <v>9861</v>
      </c>
      <c r="AL760" t="s">
        <v>9861</v>
      </c>
      <c r="AM760" t="s">
        <v>9923</v>
      </c>
    </row>
    <row r="761" spans="1:39">
      <c r="A761" t="s">
        <v>7543</v>
      </c>
      <c r="B761" t="s">
        <v>6166</v>
      </c>
      <c r="C761" t="s">
        <v>6168</v>
      </c>
      <c r="D761">
        <v>8</v>
      </c>
      <c r="E761" t="s">
        <v>6169</v>
      </c>
      <c r="F761">
        <v>8.1</v>
      </c>
      <c r="K761" t="s">
        <v>6590</v>
      </c>
      <c r="L761" t="s">
        <v>6591</v>
      </c>
      <c r="M761" t="s">
        <v>8392</v>
      </c>
      <c r="N761">
        <v>9</v>
      </c>
      <c r="O761" t="s">
        <v>8557</v>
      </c>
      <c r="P761" t="s">
        <v>9115</v>
      </c>
      <c r="Q761">
        <v>7</v>
      </c>
      <c r="R761">
        <v>2</v>
      </c>
      <c r="S761">
        <v>2.82</v>
      </c>
      <c r="T761">
        <v>2.82</v>
      </c>
      <c r="U761">
        <v>465.5</v>
      </c>
      <c r="V761">
        <v>97.69</v>
      </c>
      <c r="W761">
        <v>3.86</v>
      </c>
      <c r="X761">
        <v>9.85</v>
      </c>
      <c r="Y761">
        <v>0</v>
      </c>
      <c r="Z761">
        <v>3</v>
      </c>
      <c r="AA761" t="s">
        <v>6921</v>
      </c>
      <c r="AB761">
        <v>0</v>
      </c>
      <c r="AC761">
        <v>8</v>
      </c>
      <c r="AD761">
        <v>4.080095238095238</v>
      </c>
      <c r="AF761" t="s">
        <v>6952</v>
      </c>
      <c r="AI761">
        <v>0</v>
      </c>
      <c r="AJ761">
        <v>0</v>
      </c>
      <c r="AK761" t="s">
        <v>9898</v>
      </c>
      <c r="AL761" t="s">
        <v>9898</v>
      </c>
      <c r="AM761" t="s">
        <v>9923</v>
      </c>
    </row>
    <row r="762" spans="1:39">
      <c r="A762" t="s">
        <v>6336</v>
      </c>
      <c r="B762" t="s">
        <v>6166</v>
      </c>
      <c r="C762" t="s">
        <v>6168</v>
      </c>
      <c r="D762">
        <v>8.035</v>
      </c>
      <c r="E762" t="s">
        <v>6169</v>
      </c>
      <c r="F762">
        <v>8.1</v>
      </c>
      <c r="K762" t="s">
        <v>6590</v>
      </c>
      <c r="M762" t="s">
        <v>8395</v>
      </c>
      <c r="N762">
        <v>8</v>
      </c>
      <c r="O762" t="s">
        <v>8561</v>
      </c>
      <c r="P762" t="s">
        <v>6696</v>
      </c>
      <c r="Q762">
        <v>2</v>
      </c>
      <c r="R762">
        <v>2</v>
      </c>
      <c r="S762">
        <v>4.11</v>
      </c>
      <c r="T762">
        <v>4.11</v>
      </c>
      <c r="U762">
        <v>296.41</v>
      </c>
      <c r="V762">
        <v>40.46</v>
      </c>
      <c r="W762">
        <v>3.61</v>
      </c>
      <c r="X762">
        <v>10.24</v>
      </c>
      <c r="Y762">
        <v>0</v>
      </c>
      <c r="Z762">
        <v>1</v>
      </c>
      <c r="AA762" t="s">
        <v>6921</v>
      </c>
      <c r="AB762">
        <v>0</v>
      </c>
      <c r="AC762">
        <v>0</v>
      </c>
      <c r="AD762">
        <v>3.945</v>
      </c>
      <c r="AE762" t="s">
        <v>6923</v>
      </c>
      <c r="AF762" t="s">
        <v>6952</v>
      </c>
      <c r="AG762" t="s">
        <v>6956</v>
      </c>
      <c r="AI762">
        <v>4</v>
      </c>
      <c r="AJ762">
        <v>1</v>
      </c>
      <c r="AK762" t="s">
        <v>9812</v>
      </c>
      <c r="AL762" t="s">
        <v>9812</v>
      </c>
      <c r="AM762" t="s">
        <v>9923</v>
      </c>
    </row>
    <row r="763" spans="1:39">
      <c r="A763" t="s">
        <v>7544</v>
      </c>
      <c r="B763" t="s">
        <v>6166</v>
      </c>
      <c r="C763" t="s">
        <v>6168</v>
      </c>
      <c r="D763">
        <v>8.1</v>
      </c>
      <c r="E763" t="s">
        <v>6169</v>
      </c>
      <c r="F763">
        <v>8.09</v>
      </c>
      <c r="K763" t="s">
        <v>6590</v>
      </c>
      <c r="L763" t="s">
        <v>6591</v>
      </c>
      <c r="M763" t="s">
        <v>8323</v>
      </c>
      <c r="N763">
        <v>9</v>
      </c>
      <c r="O763" t="s">
        <v>8474</v>
      </c>
      <c r="P763" t="s">
        <v>9116</v>
      </c>
      <c r="Q763">
        <v>4</v>
      </c>
      <c r="R763">
        <v>2</v>
      </c>
      <c r="S763">
        <v>1.22</v>
      </c>
      <c r="T763">
        <v>4.2</v>
      </c>
      <c r="U763">
        <v>398.41</v>
      </c>
      <c r="V763">
        <v>87.73999999999999</v>
      </c>
      <c r="W763">
        <v>4.85</v>
      </c>
      <c r="X763">
        <v>4.5</v>
      </c>
      <c r="Y763">
        <v>0</v>
      </c>
      <c r="Z763">
        <v>4</v>
      </c>
      <c r="AA763" t="s">
        <v>6921</v>
      </c>
      <c r="AB763">
        <v>0</v>
      </c>
      <c r="AC763">
        <v>5</v>
      </c>
      <c r="AD763">
        <v>4.625642857142857</v>
      </c>
      <c r="AF763" t="s">
        <v>6953</v>
      </c>
      <c r="AI763">
        <v>0</v>
      </c>
      <c r="AJ763">
        <v>0</v>
      </c>
      <c r="AK763" t="s">
        <v>9835</v>
      </c>
      <c r="AL763" t="s">
        <v>9835</v>
      </c>
      <c r="AM763" t="s">
        <v>9923</v>
      </c>
    </row>
    <row r="764" spans="1:39">
      <c r="A764" t="s">
        <v>6441</v>
      </c>
      <c r="B764" t="s">
        <v>6166</v>
      </c>
      <c r="C764" t="s">
        <v>6168</v>
      </c>
      <c r="D764">
        <v>8.4</v>
      </c>
      <c r="E764" t="s">
        <v>6169</v>
      </c>
      <c r="F764">
        <v>8.08</v>
      </c>
      <c r="K764" t="s">
        <v>6590</v>
      </c>
      <c r="M764" t="s">
        <v>8332</v>
      </c>
      <c r="N764">
        <v>8</v>
      </c>
      <c r="O764" t="s">
        <v>8484</v>
      </c>
      <c r="P764" t="s">
        <v>6799</v>
      </c>
      <c r="Q764">
        <v>2</v>
      </c>
      <c r="R764">
        <v>0</v>
      </c>
      <c r="S764">
        <v>3.83</v>
      </c>
      <c r="T764">
        <v>5.13</v>
      </c>
      <c r="U764">
        <v>371.52</v>
      </c>
      <c r="V764">
        <v>12.47</v>
      </c>
      <c r="W764">
        <v>6</v>
      </c>
      <c r="Y764">
        <v>8.69</v>
      </c>
      <c r="Z764">
        <v>3</v>
      </c>
      <c r="AA764" t="s">
        <v>6921</v>
      </c>
      <c r="AB764">
        <v>1</v>
      </c>
      <c r="AC764">
        <v>8</v>
      </c>
      <c r="AD764">
        <v>2.657714285714286</v>
      </c>
      <c r="AE764" t="s">
        <v>6938</v>
      </c>
      <c r="AF764" t="s">
        <v>6954</v>
      </c>
      <c r="AG764" t="s">
        <v>6957</v>
      </c>
      <c r="AI764">
        <v>4</v>
      </c>
      <c r="AJ764">
        <v>1</v>
      </c>
      <c r="AK764" t="s">
        <v>6982</v>
      </c>
      <c r="AL764" t="s">
        <v>6982</v>
      </c>
      <c r="AM764" t="s">
        <v>9923</v>
      </c>
    </row>
    <row r="765" spans="1:39">
      <c r="A765" t="s">
        <v>7545</v>
      </c>
      <c r="B765" t="s">
        <v>6166</v>
      </c>
      <c r="C765" t="s">
        <v>6168</v>
      </c>
      <c r="D765">
        <v>8.4</v>
      </c>
      <c r="E765" t="s">
        <v>6169</v>
      </c>
      <c r="F765">
        <v>8.08</v>
      </c>
      <c r="K765" t="s">
        <v>6590</v>
      </c>
      <c r="L765" t="s">
        <v>6591</v>
      </c>
      <c r="M765" t="s">
        <v>8366</v>
      </c>
      <c r="N765">
        <v>9</v>
      </c>
      <c r="O765" t="s">
        <v>8529</v>
      </c>
      <c r="P765" t="s">
        <v>9117</v>
      </c>
      <c r="Q765">
        <v>5</v>
      </c>
      <c r="R765">
        <v>2</v>
      </c>
      <c r="S765">
        <v>2.57</v>
      </c>
      <c r="T765">
        <v>4.74</v>
      </c>
      <c r="U765">
        <v>443.54</v>
      </c>
      <c r="V765">
        <v>62.16</v>
      </c>
      <c r="W765">
        <v>5.31</v>
      </c>
      <c r="X765">
        <v>9.550000000000001</v>
      </c>
      <c r="Y765">
        <v>9.630000000000001</v>
      </c>
      <c r="Z765">
        <v>3</v>
      </c>
      <c r="AA765" t="s">
        <v>6921</v>
      </c>
      <c r="AB765">
        <v>1</v>
      </c>
      <c r="AC765">
        <v>6</v>
      </c>
      <c r="AD765">
        <v>2.933285714285714</v>
      </c>
      <c r="AF765" t="s">
        <v>6954</v>
      </c>
      <c r="AI765">
        <v>0</v>
      </c>
      <c r="AJ765">
        <v>0</v>
      </c>
      <c r="AK765" t="s">
        <v>9880</v>
      </c>
      <c r="AL765" t="s">
        <v>9880</v>
      </c>
      <c r="AM765" t="s">
        <v>9923</v>
      </c>
    </row>
    <row r="766" spans="1:39">
      <c r="A766" t="s">
        <v>7546</v>
      </c>
      <c r="B766" t="s">
        <v>6166</v>
      </c>
      <c r="C766" t="s">
        <v>6168</v>
      </c>
      <c r="D766">
        <v>8.5</v>
      </c>
      <c r="E766" t="s">
        <v>6169</v>
      </c>
      <c r="F766">
        <v>8.07</v>
      </c>
      <c r="K766" t="s">
        <v>6590</v>
      </c>
      <c r="L766" t="s">
        <v>6591</v>
      </c>
      <c r="M766" t="s">
        <v>8344</v>
      </c>
      <c r="N766">
        <v>9</v>
      </c>
      <c r="O766" t="s">
        <v>8501</v>
      </c>
      <c r="P766" t="s">
        <v>9118</v>
      </c>
      <c r="Q766">
        <v>3</v>
      </c>
      <c r="R766">
        <v>1</v>
      </c>
      <c r="S766">
        <v>4.34</v>
      </c>
      <c r="T766">
        <v>4.38</v>
      </c>
      <c r="U766">
        <v>305.25</v>
      </c>
      <c r="V766">
        <v>46.26</v>
      </c>
      <c r="W766">
        <v>4.73</v>
      </c>
      <c r="X766">
        <v>8.390000000000001</v>
      </c>
      <c r="Y766">
        <v>0</v>
      </c>
      <c r="Z766">
        <v>3</v>
      </c>
      <c r="AA766" t="s">
        <v>6921</v>
      </c>
      <c r="AB766">
        <v>0</v>
      </c>
      <c r="AC766">
        <v>2</v>
      </c>
      <c r="AD766">
        <v>4.143333333333334</v>
      </c>
      <c r="AF766" t="s">
        <v>6952</v>
      </c>
      <c r="AI766">
        <v>0</v>
      </c>
      <c r="AJ766">
        <v>0</v>
      </c>
      <c r="AK766" t="s">
        <v>9856</v>
      </c>
      <c r="AL766" t="s">
        <v>9856</v>
      </c>
      <c r="AM766" t="s">
        <v>9923</v>
      </c>
    </row>
    <row r="767" spans="1:39">
      <c r="A767" t="s">
        <v>7547</v>
      </c>
      <c r="B767" t="s">
        <v>6166</v>
      </c>
      <c r="C767" t="s">
        <v>6168</v>
      </c>
      <c r="D767">
        <v>8.699999999999999</v>
      </c>
      <c r="E767" t="s">
        <v>6169</v>
      </c>
      <c r="F767">
        <v>8.06</v>
      </c>
      <c r="K767" t="s">
        <v>6590</v>
      </c>
      <c r="M767" t="s">
        <v>8354</v>
      </c>
      <c r="N767">
        <v>8</v>
      </c>
      <c r="O767" t="s">
        <v>8513</v>
      </c>
      <c r="P767" t="s">
        <v>9119</v>
      </c>
      <c r="Q767">
        <v>7</v>
      </c>
      <c r="R767">
        <v>2</v>
      </c>
      <c r="S767">
        <v>3.83</v>
      </c>
      <c r="T767">
        <v>4.28</v>
      </c>
      <c r="U767">
        <v>500.6</v>
      </c>
      <c r="V767">
        <v>74.63</v>
      </c>
      <c r="W767">
        <v>4.55</v>
      </c>
      <c r="X767">
        <v>9.880000000000001</v>
      </c>
      <c r="Y767">
        <v>7.58</v>
      </c>
      <c r="Z767">
        <v>3</v>
      </c>
      <c r="AA767" t="s">
        <v>6921</v>
      </c>
      <c r="AB767">
        <v>1</v>
      </c>
      <c r="AC767">
        <v>5</v>
      </c>
      <c r="AD767">
        <v>2.945</v>
      </c>
      <c r="AF767" t="s">
        <v>6952</v>
      </c>
      <c r="AI767">
        <v>0</v>
      </c>
      <c r="AJ767">
        <v>0</v>
      </c>
      <c r="AK767" t="s">
        <v>9866</v>
      </c>
      <c r="AL767" t="s">
        <v>9866</v>
      </c>
      <c r="AM767" t="s">
        <v>9923</v>
      </c>
    </row>
    <row r="768" spans="1:39">
      <c r="A768" t="s">
        <v>7548</v>
      </c>
      <c r="B768" t="s">
        <v>6166</v>
      </c>
      <c r="C768" t="s">
        <v>6168</v>
      </c>
      <c r="D768">
        <v>8.77</v>
      </c>
      <c r="E768" t="s">
        <v>6169</v>
      </c>
      <c r="F768">
        <v>8.06</v>
      </c>
      <c r="K768" t="s">
        <v>6590</v>
      </c>
      <c r="L768" t="s">
        <v>6591</v>
      </c>
      <c r="M768" t="s">
        <v>8366</v>
      </c>
      <c r="N768">
        <v>9</v>
      </c>
      <c r="O768" t="s">
        <v>8529</v>
      </c>
      <c r="P768" t="s">
        <v>9120</v>
      </c>
      <c r="Q768">
        <v>3</v>
      </c>
      <c r="R768">
        <v>0</v>
      </c>
      <c r="S768">
        <v>3.46</v>
      </c>
      <c r="T768">
        <v>4.58</v>
      </c>
      <c r="U768">
        <v>397.52</v>
      </c>
      <c r="V768">
        <v>21.7</v>
      </c>
      <c r="W768">
        <v>5.51</v>
      </c>
      <c r="Y768">
        <v>8.48</v>
      </c>
      <c r="Z768">
        <v>3</v>
      </c>
      <c r="AA768" t="s">
        <v>6921</v>
      </c>
      <c r="AB768">
        <v>1</v>
      </c>
      <c r="AC768">
        <v>6</v>
      </c>
      <c r="AD768">
        <v>3.057</v>
      </c>
      <c r="AF768" t="s">
        <v>6952</v>
      </c>
      <c r="AI768">
        <v>0</v>
      </c>
      <c r="AJ768">
        <v>0</v>
      </c>
      <c r="AK768" t="s">
        <v>9880</v>
      </c>
      <c r="AL768" t="s">
        <v>9880</v>
      </c>
      <c r="AM768" t="s">
        <v>9923</v>
      </c>
    </row>
    <row r="769" spans="1:39">
      <c r="A769" t="s">
        <v>7549</v>
      </c>
      <c r="B769" t="s">
        <v>6166</v>
      </c>
      <c r="C769" t="s">
        <v>6168</v>
      </c>
      <c r="D769">
        <v>8.800000000000001</v>
      </c>
      <c r="E769" t="s">
        <v>6169</v>
      </c>
      <c r="F769">
        <v>8.06</v>
      </c>
      <c r="K769" t="s">
        <v>6590</v>
      </c>
      <c r="M769" t="s">
        <v>8364</v>
      </c>
      <c r="N769">
        <v>8</v>
      </c>
      <c r="O769" t="s">
        <v>8527</v>
      </c>
      <c r="P769" t="s">
        <v>9121</v>
      </c>
      <c r="Q769">
        <v>6</v>
      </c>
      <c r="R769">
        <v>1</v>
      </c>
      <c r="S769">
        <v>5.66</v>
      </c>
      <c r="T769">
        <v>6.92</v>
      </c>
      <c r="U769">
        <v>453.63</v>
      </c>
      <c r="V769">
        <v>41.93</v>
      </c>
      <c r="W769">
        <v>6.29</v>
      </c>
      <c r="X769">
        <v>9.890000000000001</v>
      </c>
      <c r="Y769">
        <v>8.640000000000001</v>
      </c>
      <c r="Z769">
        <v>3</v>
      </c>
      <c r="AA769" t="s">
        <v>6921</v>
      </c>
      <c r="AB769">
        <v>1</v>
      </c>
      <c r="AC769">
        <v>6</v>
      </c>
      <c r="AD769">
        <v>2.844547619047619</v>
      </c>
      <c r="AF769" t="s">
        <v>6954</v>
      </c>
      <c r="AI769">
        <v>0</v>
      </c>
      <c r="AJ769">
        <v>0</v>
      </c>
      <c r="AK769" t="s">
        <v>9879</v>
      </c>
      <c r="AL769" t="s">
        <v>9879</v>
      </c>
      <c r="AM769" t="s">
        <v>9923</v>
      </c>
    </row>
    <row r="770" spans="1:39">
      <c r="A770" t="s">
        <v>7550</v>
      </c>
      <c r="B770" t="s">
        <v>6166</v>
      </c>
      <c r="C770" t="s">
        <v>6168</v>
      </c>
      <c r="D770">
        <v>9</v>
      </c>
      <c r="E770" t="s">
        <v>6169</v>
      </c>
      <c r="F770">
        <v>8.050000000000001</v>
      </c>
      <c r="K770" t="s">
        <v>6590</v>
      </c>
      <c r="L770" t="s">
        <v>6591</v>
      </c>
      <c r="M770" t="s">
        <v>8367</v>
      </c>
      <c r="N770">
        <v>9</v>
      </c>
      <c r="O770" t="s">
        <v>8530</v>
      </c>
      <c r="P770" t="s">
        <v>9122</v>
      </c>
      <c r="Q770">
        <v>4</v>
      </c>
      <c r="R770">
        <v>2</v>
      </c>
      <c r="S770">
        <v>8.460000000000001</v>
      </c>
      <c r="T770">
        <v>8.470000000000001</v>
      </c>
      <c r="U770">
        <v>557.89</v>
      </c>
      <c r="V770">
        <v>60.77</v>
      </c>
      <c r="W770">
        <v>8.09</v>
      </c>
      <c r="X770">
        <v>10.16</v>
      </c>
      <c r="Y770">
        <v>0</v>
      </c>
      <c r="Z770">
        <v>1</v>
      </c>
      <c r="AA770" t="s">
        <v>6921</v>
      </c>
      <c r="AB770">
        <v>2</v>
      </c>
      <c r="AC770">
        <v>15</v>
      </c>
      <c r="AD770">
        <v>2.5</v>
      </c>
      <c r="AF770" t="s">
        <v>6952</v>
      </c>
      <c r="AI770">
        <v>0</v>
      </c>
      <c r="AJ770">
        <v>0</v>
      </c>
      <c r="AK770" t="s">
        <v>9881</v>
      </c>
      <c r="AL770" t="s">
        <v>9881</v>
      </c>
      <c r="AM770" t="s">
        <v>9923</v>
      </c>
    </row>
    <row r="771" spans="1:39">
      <c r="A771" t="s">
        <v>7551</v>
      </c>
      <c r="B771" t="s">
        <v>6166</v>
      </c>
      <c r="C771" t="s">
        <v>6168</v>
      </c>
      <c r="D771">
        <v>9</v>
      </c>
      <c r="E771" t="s">
        <v>6169</v>
      </c>
      <c r="F771">
        <v>8.050000000000001</v>
      </c>
      <c r="K771" t="s">
        <v>6590</v>
      </c>
      <c r="L771" t="s">
        <v>6591</v>
      </c>
      <c r="M771" t="s">
        <v>8369</v>
      </c>
      <c r="N771">
        <v>9</v>
      </c>
      <c r="O771" t="s">
        <v>8532</v>
      </c>
      <c r="P771" t="s">
        <v>9123</v>
      </c>
      <c r="Q771">
        <v>3</v>
      </c>
      <c r="R771">
        <v>2</v>
      </c>
      <c r="S771">
        <v>2.02</v>
      </c>
      <c r="T771">
        <v>2.04</v>
      </c>
      <c r="U771">
        <v>314.34</v>
      </c>
      <c r="V771">
        <v>57.53</v>
      </c>
      <c r="W771">
        <v>4.25</v>
      </c>
      <c r="X771">
        <v>8.91</v>
      </c>
      <c r="Y771">
        <v>0</v>
      </c>
      <c r="Z771">
        <v>3</v>
      </c>
      <c r="AA771" t="s">
        <v>6921</v>
      </c>
      <c r="AB771">
        <v>0</v>
      </c>
      <c r="AC771">
        <v>2</v>
      </c>
      <c r="AD771">
        <v>5.49</v>
      </c>
      <c r="AF771" t="s">
        <v>6952</v>
      </c>
      <c r="AI771">
        <v>0</v>
      </c>
      <c r="AJ771">
        <v>0</v>
      </c>
      <c r="AK771" t="s">
        <v>9883</v>
      </c>
      <c r="AL771" t="s">
        <v>9883</v>
      </c>
      <c r="AM771" t="s">
        <v>9923</v>
      </c>
    </row>
    <row r="772" spans="1:39">
      <c r="A772" t="s">
        <v>7552</v>
      </c>
      <c r="B772" t="s">
        <v>6166</v>
      </c>
      <c r="C772" t="s">
        <v>6168</v>
      </c>
      <c r="D772">
        <v>9</v>
      </c>
      <c r="E772" t="s">
        <v>6169</v>
      </c>
      <c r="F772">
        <v>8.050000000000001</v>
      </c>
      <c r="K772" t="s">
        <v>6590</v>
      </c>
      <c r="M772" t="s">
        <v>8354</v>
      </c>
      <c r="N772">
        <v>8</v>
      </c>
      <c r="O772" t="s">
        <v>8513</v>
      </c>
      <c r="P772" t="s">
        <v>9124</v>
      </c>
      <c r="Q772">
        <v>5</v>
      </c>
      <c r="R772">
        <v>1</v>
      </c>
      <c r="S772">
        <v>3.4</v>
      </c>
      <c r="T772">
        <v>5.53</v>
      </c>
      <c r="U772">
        <v>457.57</v>
      </c>
      <c r="V772">
        <v>51.16</v>
      </c>
      <c r="W772">
        <v>5.94</v>
      </c>
      <c r="X772">
        <v>9.92</v>
      </c>
      <c r="Y772">
        <v>9.58</v>
      </c>
      <c r="Z772">
        <v>3</v>
      </c>
      <c r="AA772" t="s">
        <v>6921</v>
      </c>
      <c r="AB772">
        <v>1</v>
      </c>
      <c r="AC772">
        <v>7</v>
      </c>
      <c r="AD772">
        <v>2.646404761904762</v>
      </c>
      <c r="AF772" t="s">
        <v>6954</v>
      </c>
      <c r="AI772">
        <v>0</v>
      </c>
      <c r="AJ772">
        <v>0</v>
      </c>
      <c r="AK772" t="s">
        <v>9866</v>
      </c>
      <c r="AL772" t="s">
        <v>9866</v>
      </c>
      <c r="AM772" t="s">
        <v>9923</v>
      </c>
    </row>
    <row r="773" spans="1:39">
      <c r="A773" t="s">
        <v>7553</v>
      </c>
      <c r="B773" t="s">
        <v>6166</v>
      </c>
      <c r="C773" t="s">
        <v>6168</v>
      </c>
      <c r="D773">
        <v>9</v>
      </c>
      <c r="E773" t="s">
        <v>6169</v>
      </c>
      <c r="F773">
        <v>8.050000000000001</v>
      </c>
      <c r="K773" t="s">
        <v>6590</v>
      </c>
      <c r="M773" t="s">
        <v>8354</v>
      </c>
      <c r="N773">
        <v>8</v>
      </c>
      <c r="O773" t="s">
        <v>8513</v>
      </c>
      <c r="P773" t="s">
        <v>9125</v>
      </c>
      <c r="Q773">
        <v>6</v>
      </c>
      <c r="R773">
        <v>1</v>
      </c>
      <c r="S773">
        <v>4.44</v>
      </c>
      <c r="T773">
        <v>5.7</v>
      </c>
      <c r="U773">
        <v>499.61</v>
      </c>
      <c r="V773">
        <v>60.39</v>
      </c>
      <c r="W773">
        <v>6.09</v>
      </c>
      <c r="X773">
        <v>9.800000000000001</v>
      </c>
      <c r="Y773">
        <v>8.640000000000001</v>
      </c>
      <c r="Z773">
        <v>3</v>
      </c>
      <c r="AA773" t="s">
        <v>6921</v>
      </c>
      <c r="AB773">
        <v>1</v>
      </c>
      <c r="AC773">
        <v>6</v>
      </c>
      <c r="AD773">
        <v>2.516119047619047</v>
      </c>
      <c r="AF773" t="s">
        <v>6954</v>
      </c>
      <c r="AI773">
        <v>0</v>
      </c>
      <c r="AJ773">
        <v>0</v>
      </c>
      <c r="AK773" t="s">
        <v>9866</v>
      </c>
      <c r="AL773" t="s">
        <v>9866</v>
      </c>
      <c r="AM773" t="s">
        <v>9923</v>
      </c>
    </row>
    <row r="774" spans="1:39">
      <c r="A774" t="s">
        <v>7554</v>
      </c>
      <c r="B774" t="s">
        <v>6166</v>
      </c>
      <c r="C774" t="s">
        <v>6168</v>
      </c>
      <c r="D774">
        <v>9</v>
      </c>
      <c r="E774" t="s">
        <v>6169</v>
      </c>
      <c r="F774">
        <v>8.050000000000001</v>
      </c>
      <c r="K774" t="s">
        <v>6590</v>
      </c>
      <c r="L774" t="s">
        <v>6591</v>
      </c>
      <c r="M774" t="s">
        <v>8323</v>
      </c>
      <c r="N774">
        <v>9</v>
      </c>
      <c r="O774" t="s">
        <v>8474</v>
      </c>
      <c r="P774" t="s">
        <v>9126</v>
      </c>
      <c r="Q774">
        <v>4</v>
      </c>
      <c r="R774">
        <v>2</v>
      </c>
      <c r="S774">
        <v>0.84</v>
      </c>
      <c r="T774">
        <v>3.85</v>
      </c>
      <c r="U774">
        <v>416.4</v>
      </c>
      <c r="V774">
        <v>87.73999999999999</v>
      </c>
      <c r="W774">
        <v>4.99</v>
      </c>
      <c r="X774">
        <v>4.5</v>
      </c>
      <c r="Y774">
        <v>0</v>
      </c>
      <c r="Z774">
        <v>4</v>
      </c>
      <c r="AA774" t="s">
        <v>6921</v>
      </c>
      <c r="AB774">
        <v>0</v>
      </c>
      <c r="AC774">
        <v>5</v>
      </c>
      <c r="AD774">
        <v>4.672142857142857</v>
      </c>
      <c r="AF774" t="s">
        <v>6953</v>
      </c>
      <c r="AI774">
        <v>0</v>
      </c>
      <c r="AJ774">
        <v>0</v>
      </c>
      <c r="AK774" t="s">
        <v>9835</v>
      </c>
      <c r="AL774" t="s">
        <v>9835</v>
      </c>
      <c r="AM774" t="s">
        <v>9923</v>
      </c>
    </row>
    <row r="775" spans="1:39">
      <c r="A775" t="s">
        <v>7555</v>
      </c>
      <c r="B775" t="s">
        <v>6166</v>
      </c>
      <c r="C775" t="s">
        <v>6168</v>
      </c>
      <c r="D775">
        <v>9</v>
      </c>
      <c r="E775" t="s">
        <v>6169</v>
      </c>
      <c r="F775">
        <v>8.050000000000001</v>
      </c>
      <c r="I775" t="s">
        <v>8220</v>
      </c>
      <c r="K775" t="s">
        <v>6590</v>
      </c>
      <c r="L775" t="s">
        <v>6591</v>
      </c>
      <c r="M775" t="s">
        <v>8353</v>
      </c>
      <c r="N775">
        <v>9</v>
      </c>
      <c r="O775" t="s">
        <v>8512</v>
      </c>
      <c r="P775" t="s">
        <v>9127</v>
      </c>
      <c r="Q775">
        <v>5</v>
      </c>
      <c r="R775">
        <v>2</v>
      </c>
      <c r="S775">
        <v>5.19</v>
      </c>
      <c r="T775">
        <v>6.65</v>
      </c>
      <c r="U775">
        <v>470.61</v>
      </c>
      <c r="V775">
        <v>57.86</v>
      </c>
      <c r="W775">
        <v>6.33</v>
      </c>
      <c r="X775">
        <v>9.93</v>
      </c>
      <c r="Y775">
        <v>8.85</v>
      </c>
      <c r="Z775">
        <v>4</v>
      </c>
      <c r="AA775" t="s">
        <v>6921</v>
      </c>
      <c r="AB775">
        <v>1</v>
      </c>
      <c r="AC775">
        <v>7</v>
      </c>
      <c r="AD775">
        <v>2.284928571428571</v>
      </c>
      <c r="AF775" t="s">
        <v>6954</v>
      </c>
      <c r="AI775">
        <v>0</v>
      </c>
      <c r="AJ775">
        <v>0</v>
      </c>
      <c r="AM775" t="s">
        <v>9923</v>
      </c>
    </row>
    <row r="776" spans="1:39">
      <c r="A776" t="s">
        <v>7556</v>
      </c>
      <c r="B776" t="s">
        <v>6166</v>
      </c>
      <c r="C776" t="s">
        <v>6168</v>
      </c>
      <c r="D776">
        <v>9</v>
      </c>
      <c r="E776" t="s">
        <v>6169</v>
      </c>
      <c r="F776">
        <v>8.050000000000001</v>
      </c>
      <c r="K776" t="s">
        <v>6590</v>
      </c>
      <c r="L776" t="s">
        <v>6591</v>
      </c>
      <c r="M776" t="s">
        <v>8396</v>
      </c>
      <c r="N776">
        <v>9</v>
      </c>
      <c r="O776" t="s">
        <v>8562</v>
      </c>
      <c r="P776" t="s">
        <v>9128</v>
      </c>
      <c r="Q776">
        <v>4</v>
      </c>
      <c r="R776">
        <v>1</v>
      </c>
      <c r="S776">
        <v>5.88</v>
      </c>
      <c r="T776">
        <v>5.92</v>
      </c>
      <c r="U776">
        <v>443.59</v>
      </c>
      <c r="V776">
        <v>41.93</v>
      </c>
      <c r="W776">
        <v>5.33</v>
      </c>
      <c r="X776">
        <v>10.09</v>
      </c>
      <c r="Y776">
        <v>6.45</v>
      </c>
      <c r="Z776">
        <v>3</v>
      </c>
      <c r="AA776" t="s">
        <v>6921</v>
      </c>
      <c r="AB776">
        <v>1</v>
      </c>
      <c r="AC776">
        <v>6</v>
      </c>
      <c r="AD776">
        <v>3.236261904761905</v>
      </c>
      <c r="AF776" t="s">
        <v>6952</v>
      </c>
      <c r="AI776">
        <v>0</v>
      </c>
      <c r="AJ776">
        <v>0</v>
      </c>
      <c r="AK776" t="s">
        <v>9901</v>
      </c>
      <c r="AL776" t="s">
        <v>9901</v>
      </c>
      <c r="AM776" t="s">
        <v>9923</v>
      </c>
    </row>
    <row r="777" spans="1:39">
      <c r="A777" t="s">
        <v>7557</v>
      </c>
      <c r="B777" t="s">
        <v>6166</v>
      </c>
      <c r="C777" t="s">
        <v>6168</v>
      </c>
      <c r="D777">
        <v>9.1</v>
      </c>
      <c r="E777" t="s">
        <v>6169</v>
      </c>
      <c r="F777">
        <v>8.039999999999999</v>
      </c>
      <c r="K777" t="s">
        <v>6590</v>
      </c>
      <c r="L777" t="s">
        <v>6591</v>
      </c>
      <c r="M777" t="s">
        <v>8349</v>
      </c>
      <c r="N777">
        <v>9</v>
      </c>
      <c r="O777" t="s">
        <v>8507</v>
      </c>
      <c r="P777" t="s">
        <v>9129</v>
      </c>
      <c r="Q777">
        <v>4</v>
      </c>
      <c r="R777">
        <v>3</v>
      </c>
      <c r="S777">
        <v>0.61</v>
      </c>
      <c r="T777">
        <v>3.25</v>
      </c>
      <c r="U777">
        <v>525.6900000000001</v>
      </c>
      <c r="V777">
        <v>77.59</v>
      </c>
      <c r="W777">
        <v>6.09</v>
      </c>
      <c r="X777">
        <v>10.1</v>
      </c>
      <c r="Y777">
        <v>10.22</v>
      </c>
      <c r="Z777">
        <v>4</v>
      </c>
      <c r="AA777" t="s">
        <v>6921</v>
      </c>
      <c r="AB777">
        <v>2</v>
      </c>
      <c r="AC777">
        <v>12</v>
      </c>
      <c r="AD777">
        <v>3.041666666666667</v>
      </c>
      <c r="AF777" t="s">
        <v>6954</v>
      </c>
      <c r="AI777">
        <v>0</v>
      </c>
      <c r="AJ777">
        <v>0</v>
      </c>
      <c r="AK777" t="s">
        <v>9861</v>
      </c>
      <c r="AL777" t="s">
        <v>9861</v>
      </c>
      <c r="AM777" t="s">
        <v>9923</v>
      </c>
    </row>
    <row r="778" spans="1:39">
      <c r="A778" t="s">
        <v>7558</v>
      </c>
      <c r="B778" t="s">
        <v>6166</v>
      </c>
      <c r="C778" t="s">
        <v>6168</v>
      </c>
      <c r="D778">
        <v>9.199999999999999</v>
      </c>
      <c r="E778" t="s">
        <v>6169</v>
      </c>
      <c r="F778">
        <v>8.039999999999999</v>
      </c>
      <c r="K778" t="s">
        <v>6590</v>
      </c>
      <c r="M778" t="s">
        <v>8337</v>
      </c>
      <c r="N778">
        <v>8</v>
      </c>
      <c r="O778" t="s">
        <v>8490</v>
      </c>
      <c r="P778" t="s">
        <v>9130</v>
      </c>
      <c r="Q778">
        <v>6</v>
      </c>
      <c r="R778">
        <v>1</v>
      </c>
      <c r="S778">
        <v>1.71</v>
      </c>
      <c r="T778">
        <v>3.98</v>
      </c>
      <c r="U778">
        <v>472.59</v>
      </c>
      <c r="V778">
        <v>54.4</v>
      </c>
      <c r="W778">
        <v>4.74</v>
      </c>
      <c r="X778">
        <v>9.84</v>
      </c>
      <c r="Y778">
        <v>9.6</v>
      </c>
      <c r="Z778">
        <v>3</v>
      </c>
      <c r="AA778" t="s">
        <v>6921</v>
      </c>
      <c r="AB778">
        <v>0</v>
      </c>
      <c r="AC778">
        <v>7</v>
      </c>
      <c r="AD778">
        <v>3.739119047619048</v>
      </c>
      <c r="AF778" t="s">
        <v>6954</v>
      </c>
      <c r="AI778">
        <v>0</v>
      </c>
      <c r="AJ778">
        <v>0</v>
      </c>
      <c r="AK778" t="s">
        <v>9847</v>
      </c>
      <c r="AL778" t="s">
        <v>9847</v>
      </c>
      <c r="AM778" t="s">
        <v>9923</v>
      </c>
    </row>
    <row r="779" spans="1:39">
      <c r="A779" t="s">
        <v>7559</v>
      </c>
      <c r="B779" t="s">
        <v>6166</v>
      </c>
      <c r="C779" t="s">
        <v>6168</v>
      </c>
      <c r="D779">
        <v>9.57</v>
      </c>
      <c r="E779" t="s">
        <v>6169</v>
      </c>
      <c r="F779">
        <v>8.02</v>
      </c>
      <c r="K779" t="s">
        <v>6590</v>
      </c>
      <c r="L779" t="s">
        <v>6591</v>
      </c>
      <c r="M779" t="s">
        <v>6616</v>
      </c>
      <c r="N779">
        <v>9</v>
      </c>
      <c r="O779" t="s">
        <v>8493</v>
      </c>
      <c r="Y779">
        <v>0</v>
      </c>
      <c r="AI779">
        <v>0</v>
      </c>
      <c r="AJ779">
        <v>0</v>
      </c>
      <c r="AK779" t="s">
        <v>9850</v>
      </c>
      <c r="AL779" t="s">
        <v>9850</v>
      </c>
      <c r="AM779" t="s">
        <v>9923</v>
      </c>
    </row>
    <row r="780" spans="1:39">
      <c r="A780" t="s">
        <v>7433</v>
      </c>
      <c r="B780" t="s">
        <v>6166</v>
      </c>
      <c r="C780" t="s">
        <v>6168</v>
      </c>
      <c r="D780">
        <v>9.6</v>
      </c>
      <c r="E780" t="s">
        <v>6169</v>
      </c>
      <c r="F780">
        <v>8.02</v>
      </c>
      <c r="K780" t="s">
        <v>6590</v>
      </c>
      <c r="L780" t="s">
        <v>6591</v>
      </c>
      <c r="M780" t="s">
        <v>8397</v>
      </c>
      <c r="N780">
        <v>9</v>
      </c>
      <c r="O780" t="s">
        <v>8563</v>
      </c>
      <c r="P780" t="s">
        <v>9008</v>
      </c>
      <c r="Q780">
        <v>6</v>
      </c>
      <c r="R780">
        <v>2</v>
      </c>
      <c r="S780">
        <v>4.66</v>
      </c>
      <c r="T780">
        <v>5.92</v>
      </c>
      <c r="U780">
        <v>463.6</v>
      </c>
      <c r="V780">
        <v>62.16</v>
      </c>
      <c r="W780">
        <v>5.93</v>
      </c>
      <c r="X780">
        <v>9.720000000000001</v>
      </c>
      <c r="Y780">
        <v>8.640000000000001</v>
      </c>
      <c r="Z780">
        <v>3</v>
      </c>
      <c r="AA780" t="s">
        <v>6921</v>
      </c>
      <c r="AB780">
        <v>1</v>
      </c>
      <c r="AC780">
        <v>6</v>
      </c>
      <c r="AD780">
        <v>2.44</v>
      </c>
      <c r="AF780" t="s">
        <v>6954</v>
      </c>
      <c r="AI780">
        <v>0</v>
      </c>
      <c r="AJ780">
        <v>0</v>
      </c>
      <c r="AK780" t="s">
        <v>9858</v>
      </c>
      <c r="AL780" t="s">
        <v>9858</v>
      </c>
      <c r="AM780" t="s">
        <v>9923</v>
      </c>
    </row>
    <row r="781" spans="1:39">
      <c r="A781" t="s">
        <v>6449</v>
      </c>
      <c r="B781" t="s">
        <v>6166</v>
      </c>
      <c r="C781" t="s">
        <v>6168</v>
      </c>
      <c r="D781">
        <v>9.699999999999999</v>
      </c>
      <c r="E781" t="s">
        <v>6169</v>
      </c>
      <c r="F781">
        <v>8.01</v>
      </c>
      <c r="K781" t="s">
        <v>6590</v>
      </c>
      <c r="L781" t="s">
        <v>6591</v>
      </c>
      <c r="M781" t="s">
        <v>8383</v>
      </c>
      <c r="N781">
        <v>9</v>
      </c>
      <c r="O781" t="s">
        <v>8547</v>
      </c>
      <c r="P781" t="s">
        <v>6807</v>
      </c>
      <c r="Q781">
        <v>5</v>
      </c>
      <c r="R781">
        <v>3</v>
      </c>
      <c r="S781">
        <v>1.93</v>
      </c>
      <c r="T781">
        <v>3.11</v>
      </c>
      <c r="U781">
        <v>270.24</v>
      </c>
      <c r="V781">
        <v>90.90000000000001</v>
      </c>
      <c r="W781">
        <v>2.58</v>
      </c>
      <c r="X781">
        <v>6.51</v>
      </c>
      <c r="Y781">
        <v>0</v>
      </c>
      <c r="Z781">
        <v>3</v>
      </c>
      <c r="AA781" t="s">
        <v>6921</v>
      </c>
      <c r="AB781">
        <v>0</v>
      </c>
      <c r="AC781">
        <v>1</v>
      </c>
      <c r="AD781">
        <v>5.081666666666667</v>
      </c>
      <c r="AE781" t="s">
        <v>6940</v>
      </c>
      <c r="AF781" t="s">
        <v>6952</v>
      </c>
      <c r="AI781">
        <v>0</v>
      </c>
      <c r="AJ781">
        <v>0</v>
      </c>
      <c r="AK781" t="s">
        <v>9894</v>
      </c>
      <c r="AL781" t="s">
        <v>9894</v>
      </c>
      <c r="AM781" t="s">
        <v>9923</v>
      </c>
    </row>
    <row r="782" spans="1:39">
      <c r="A782" t="s">
        <v>7560</v>
      </c>
      <c r="B782" t="s">
        <v>6166</v>
      </c>
      <c r="C782" t="s">
        <v>6168</v>
      </c>
      <c r="D782">
        <v>9.9</v>
      </c>
      <c r="E782" t="s">
        <v>6169</v>
      </c>
      <c r="F782">
        <v>8</v>
      </c>
      <c r="K782" t="s">
        <v>6590</v>
      </c>
      <c r="L782" t="s">
        <v>6591</v>
      </c>
      <c r="M782" t="s">
        <v>8323</v>
      </c>
      <c r="N782">
        <v>9</v>
      </c>
      <c r="O782" t="s">
        <v>8474</v>
      </c>
      <c r="P782" t="s">
        <v>9131</v>
      </c>
      <c r="Q782">
        <v>5</v>
      </c>
      <c r="R782">
        <v>2</v>
      </c>
      <c r="S782">
        <v>2.08</v>
      </c>
      <c r="T782">
        <v>4.9</v>
      </c>
      <c r="U782">
        <v>445.45</v>
      </c>
      <c r="V782">
        <v>90.98</v>
      </c>
      <c r="W782">
        <v>5.48</v>
      </c>
      <c r="X782">
        <v>4.7</v>
      </c>
      <c r="Y782">
        <v>0</v>
      </c>
      <c r="Z782">
        <v>4</v>
      </c>
      <c r="AA782" t="s">
        <v>6921</v>
      </c>
      <c r="AB782">
        <v>1</v>
      </c>
      <c r="AC782">
        <v>5</v>
      </c>
      <c r="AD782">
        <v>3.866976190476191</v>
      </c>
      <c r="AF782" t="s">
        <v>6953</v>
      </c>
      <c r="AI782">
        <v>0</v>
      </c>
      <c r="AJ782">
        <v>0</v>
      </c>
      <c r="AK782" t="s">
        <v>9835</v>
      </c>
      <c r="AL782" t="s">
        <v>9835</v>
      </c>
      <c r="AM782" t="s">
        <v>9923</v>
      </c>
    </row>
    <row r="783" spans="1:39">
      <c r="A783" t="s">
        <v>7536</v>
      </c>
      <c r="B783" t="s">
        <v>6166</v>
      </c>
      <c r="C783" t="s">
        <v>6168</v>
      </c>
      <c r="D783">
        <v>9.9</v>
      </c>
      <c r="E783" t="s">
        <v>6169</v>
      </c>
      <c r="F783">
        <v>8</v>
      </c>
      <c r="K783" t="s">
        <v>6590</v>
      </c>
      <c r="L783" t="s">
        <v>6591</v>
      </c>
      <c r="M783" t="s">
        <v>8329</v>
      </c>
      <c r="N783">
        <v>9</v>
      </c>
      <c r="O783" t="s">
        <v>8480</v>
      </c>
      <c r="P783" t="s">
        <v>9108</v>
      </c>
      <c r="Q783">
        <v>4</v>
      </c>
      <c r="R783">
        <v>2</v>
      </c>
      <c r="S783">
        <v>-0.72</v>
      </c>
      <c r="T783">
        <v>2.2</v>
      </c>
      <c r="U783">
        <v>445.51</v>
      </c>
      <c r="V783">
        <v>70</v>
      </c>
      <c r="W783">
        <v>4.78</v>
      </c>
      <c r="X783">
        <v>4.06</v>
      </c>
      <c r="Y783">
        <v>6.8</v>
      </c>
      <c r="Z783">
        <v>2</v>
      </c>
      <c r="AA783" t="s">
        <v>6921</v>
      </c>
      <c r="AB783">
        <v>0</v>
      </c>
      <c r="AC783">
        <v>7</v>
      </c>
      <c r="AD783">
        <v>4.889214285714286</v>
      </c>
      <c r="AF783" t="s">
        <v>6953</v>
      </c>
      <c r="AI783">
        <v>0</v>
      </c>
      <c r="AJ783">
        <v>0</v>
      </c>
      <c r="AK783" t="s">
        <v>9839</v>
      </c>
      <c r="AL783" t="s">
        <v>9839</v>
      </c>
      <c r="AM783" t="s">
        <v>9923</v>
      </c>
    </row>
    <row r="784" spans="1:39">
      <c r="A784" t="s">
        <v>7281</v>
      </c>
      <c r="B784" t="s">
        <v>6166</v>
      </c>
      <c r="C784" t="s">
        <v>6168</v>
      </c>
      <c r="D784">
        <v>10</v>
      </c>
      <c r="E784" t="s">
        <v>6169</v>
      </c>
      <c r="F784">
        <v>8</v>
      </c>
      <c r="K784" t="s">
        <v>6590</v>
      </c>
      <c r="L784" t="s">
        <v>6591</v>
      </c>
      <c r="M784" t="s">
        <v>8398</v>
      </c>
      <c r="N784">
        <v>9</v>
      </c>
      <c r="O784" t="s">
        <v>8564</v>
      </c>
      <c r="P784" t="s">
        <v>8858</v>
      </c>
      <c r="Q784">
        <v>3</v>
      </c>
      <c r="R784">
        <v>1</v>
      </c>
      <c r="S784">
        <v>3.63</v>
      </c>
      <c r="T784">
        <v>4.93</v>
      </c>
      <c r="U784">
        <v>387.52</v>
      </c>
      <c r="V784">
        <v>32.7</v>
      </c>
      <c r="W784">
        <v>5.7</v>
      </c>
      <c r="X784">
        <v>10.32</v>
      </c>
      <c r="Y784">
        <v>8.69</v>
      </c>
      <c r="Z784">
        <v>3</v>
      </c>
      <c r="AA784" t="s">
        <v>6921</v>
      </c>
      <c r="AB784">
        <v>1</v>
      </c>
      <c r="AC784">
        <v>8</v>
      </c>
      <c r="AD784">
        <v>3.146761904761906</v>
      </c>
      <c r="AE784" t="s">
        <v>9790</v>
      </c>
      <c r="AF784" t="s">
        <v>6954</v>
      </c>
      <c r="AH784" t="s">
        <v>6963</v>
      </c>
      <c r="AI784">
        <v>2</v>
      </c>
      <c r="AJ784">
        <v>0</v>
      </c>
      <c r="AK784" t="s">
        <v>9902</v>
      </c>
      <c r="AL784" t="s">
        <v>9902</v>
      </c>
      <c r="AM784" t="s">
        <v>9923</v>
      </c>
    </row>
    <row r="785" spans="1:39">
      <c r="A785" t="s">
        <v>6325</v>
      </c>
      <c r="B785" t="s">
        <v>6166</v>
      </c>
      <c r="C785" t="s">
        <v>6168</v>
      </c>
      <c r="D785">
        <v>10</v>
      </c>
      <c r="E785" t="s">
        <v>6169</v>
      </c>
      <c r="F785">
        <v>8</v>
      </c>
      <c r="K785" t="s">
        <v>6590</v>
      </c>
      <c r="L785" t="s">
        <v>6591</v>
      </c>
      <c r="M785" t="s">
        <v>8399</v>
      </c>
      <c r="N785">
        <v>9</v>
      </c>
      <c r="O785" t="s">
        <v>8565</v>
      </c>
      <c r="P785" t="s">
        <v>6686</v>
      </c>
      <c r="Q785">
        <v>2</v>
      </c>
      <c r="R785">
        <v>2</v>
      </c>
      <c r="S785">
        <v>4.14</v>
      </c>
      <c r="T785">
        <v>4.15</v>
      </c>
      <c r="U785">
        <v>272.39</v>
      </c>
      <c r="V785">
        <v>40.46</v>
      </c>
      <c r="W785">
        <v>3.61</v>
      </c>
      <c r="X785">
        <v>10.27</v>
      </c>
      <c r="Y785">
        <v>0</v>
      </c>
      <c r="Z785">
        <v>1</v>
      </c>
      <c r="AA785" t="s">
        <v>6921</v>
      </c>
      <c r="AB785">
        <v>0</v>
      </c>
      <c r="AC785">
        <v>0</v>
      </c>
      <c r="AD785">
        <v>3.925</v>
      </c>
      <c r="AE785" t="s">
        <v>6922</v>
      </c>
      <c r="AF785" t="s">
        <v>6952</v>
      </c>
      <c r="AG785" t="s">
        <v>6956</v>
      </c>
      <c r="AH785" t="s">
        <v>6962</v>
      </c>
      <c r="AI785">
        <v>4</v>
      </c>
      <c r="AJ785">
        <v>1</v>
      </c>
      <c r="AK785" t="s">
        <v>9903</v>
      </c>
      <c r="AL785" t="s">
        <v>9903</v>
      </c>
      <c r="AM785" t="s">
        <v>9923</v>
      </c>
    </row>
    <row r="786" spans="1:39">
      <c r="A786" t="s">
        <v>7561</v>
      </c>
      <c r="B786" t="s">
        <v>6166</v>
      </c>
      <c r="C786" t="s">
        <v>6168</v>
      </c>
      <c r="D786">
        <v>10</v>
      </c>
      <c r="E786" t="s">
        <v>6169</v>
      </c>
      <c r="F786">
        <v>8</v>
      </c>
      <c r="K786" t="s">
        <v>6590</v>
      </c>
      <c r="L786" t="s">
        <v>6591</v>
      </c>
      <c r="M786" t="s">
        <v>8369</v>
      </c>
      <c r="N786">
        <v>9</v>
      </c>
      <c r="O786" t="s">
        <v>8532</v>
      </c>
      <c r="P786" t="s">
        <v>9132</v>
      </c>
      <c r="Q786">
        <v>4</v>
      </c>
      <c r="R786">
        <v>2</v>
      </c>
      <c r="S786">
        <v>1.99</v>
      </c>
      <c r="T786">
        <v>2.01</v>
      </c>
      <c r="U786">
        <v>298.36</v>
      </c>
      <c r="V786">
        <v>57.53</v>
      </c>
      <c r="W786">
        <v>3.92</v>
      </c>
      <c r="X786">
        <v>8.73</v>
      </c>
      <c r="Y786">
        <v>0</v>
      </c>
      <c r="Z786">
        <v>2</v>
      </c>
      <c r="AA786" t="s">
        <v>6921</v>
      </c>
      <c r="AB786">
        <v>0</v>
      </c>
      <c r="AC786">
        <v>3</v>
      </c>
      <c r="AD786">
        <v>5.5</v>
      </c>
      <c r="AF786" t="s">
        <v>6952</v>
      </c>
      <c r="AI786">
        <v>0</v>
      </c>
      <c r="AJ786">
        <v>0</v>
      </c>
      <c r="AK786" t="s">
        <v>9883</v>
      </c>
      <c r="AL786" t="s">
        <v>9883</v>
      </c>
      <c r="AM786" t="s">
        <v>9923</v>
      </c>
    </row>
    <row r="787" spans="1:39">
      <c r="A787" t="s">
        <v>7562</v>
      </c>
      <c r="B787" t="s">
        <v>6166</v>
      </c>
      <c r="C787" t="s">
        <v>6168</v>
      </c>
      <c r="D787">
        <v>10</v>
      </c>
      <c r="E787" t="s">
        <v>6169</v>
      </c>
      <c r="F787">
        <v>8</v>
      </c>
      <c r="K787" t="s">
        <v>6590</v>
      </c>
      <c r="L787" t="s">
        <v>6591</v>
      </c>
      <c r="M787" t="s">
        <v>8377</v>
      </c>
      <c r="N787">
        <v>9</v>
      </c>
      <c r="O787" t="s">
        <v>8540</v>
      </c>
      <c r="P787" t="s">
        <v>9133</v>
      </c>
      <c r="Q787">
        <v>2</v>
      </c>
      <c r="R787">
        <v>2</v>
      </c>
      <c r="S787">
        <v>4.4</v>
      </c>
      <c r="T787">
        <v>4.42</v>
      </c>
      <c r="U787">
        <v>270.71</v>
      </c>
      <c r="V787">
        <v>40.46</v>
      </c>
      <c r="W787">
        <v>4.57</v>
      </c>
      <c r="X787">
        <v>8.74</v>
      </c>
      <c r="Y787">
        <v>0</v>
      </c>
      <c r="Z787">
        <v>3</v>
      </c>
      <c r="AA787" t="s">
        <v>6921</v>
      </c>
      <c r="AB787">
        <v>0</v>
      </c>
      <c r="AC787">
        <v>1</v>
      </c>
      <c r="AD787">
        <v>3.79</v>
      </c>
      <c r="AF787" t="s">
        <v>6952</v>
      </c>
      <c r="AI787">
        <v>0</v>
      </c>
      <c r="AJ787">
        <v>0</v>
      </c>
      <c r="AK787" t="s">
        <v>9888</v>
      </c>
      <c r="AL787" t="s">
        <v>9888</v>
      </c>
      <c r="AM787" t="s">
        <v>9923</v>
      </c>
    </row>
    <row r="788" spans="1:39">
      <c r="A788" t="s">
        <v>7563</v>
      </c>
      <c r="B788" t="s">
        <v>6166</v>
      </c>
      <c r="C788" t="s">
        <v>6168</v>
      </c>
      <c r="D788">
        <v>10</v>
      </c>
      <c r="E788" t="s">
        <v>6169</v>
      </c>
      <c r="F788">
        <v>8</v>
      </c>
      <c r="K788" t="s">
        <v>6590</v>
      </c>
      <c r="L788" t="s">
        <v>6591</v>
      </c>
      <c r="M788" t="s">
        <v>8347</v>
      </c>
      <c r="N788">
        <v>9</v>
      </c>
      <c r="O788" t="s">
        <v>8505</v>
      </c>
      <c r="P788" t="s">
        <v>9134</v>
      </c>
      <c r="Q788">
        <v>7</v>
      </c>
      <c r="R788">
        <v>2</v>
      </c>
      <c r="S788">
        <v>4.55</v>
      </c>
      <c r="T788">
        <v>4.59</v>
      </c>
      <c r="U788">
        <v>474.58</v>
      </c>
      <c r="V788">
        <v>67.09</v>
      </c>
      <c r="W788">
        <v>5.18</v>
      </c>
      <c r="X788">
        <v>9.720000000000001</v>
      </c>
      <c r="Y788">
        <v>6.38</v>
      </c>
      <c r="Z788">
        <v>5</v>
      </c>
      <c r="AA788" t="s">
        <v>6921</v>
      </c>
      <c r="AB788">
        <v>1</v>
      </c>
      <c r="AC788">
        <v>6</v>
      </c>
      <c r="AD788">
        <v>2.886571428571429</v>
      </c>
      <c r="AF788" t="s">
        <v>6952</v>
      </c>
      <c r="AI788">
        <v>0</v>
      </c>
      <c r="AJ788">
        <v>0</v>
      </c>
      <c r="AK788" t="s">
        <v>9859</v>
      </c>
      <c r="AL788" t="s">
        <v>9859</v>
      </c>
      <c r="AM788" t="s">
        <v>9923</v>
      </c>
    </row>
    <row r="789" spans="1:39">
      <c r="A789" t="s">
        <v>7564</v>
      </c>
      <c r="B789" t="s">
        <v>6166</v>
      </c>
      <c r="C789" t="s">
        <v>6168</v>
      </c>
      <c r="D789">
        <v>10</v>
      </c>
      <c r="E789" t="s">
        <v>6169</v>
      </c>
      <c r="F789">
        <v>8</v>
      </c>
      <c r="K789" t="s">
        <v>6590</v>
      </c>
      <c r="L789" t="s">
        <v>6591</v>
      </c>
      <c r="M789" t="s">
        <v>8369</v>
      </c>
      <c r="N789">
        <v>9</v>
      </c>
      <c r="O789" t="s">
        <v>8532</v>
      </c>
      <c r="P789" t="s">
        <v>9135</v>
      </c>
      <c r="Q789">
        <v>3</v>
      </c>
      <c r="R789">
        <v>2</v>
      </c>
      <c r="S789">
        <v>0.58</v>
      </c>
      <c r="T789">
        <v>0.83</v>
      </c>
      <c r="U789">
        <v>314.34</v>
      </c>
      <c r="V789">
        <v>57.53</v>
      </c>
      <c r="W789">
        <v>4.25</v>
      </c>
      <c r="X789">
        <v>7.49</v>
      </c>
      <c r="Y789">
        <v>0</v>
      </c>
      <c r="Z789">
        <v>3</v>
      </c>
      <c r="AA789" t="s">
        <v>6921</v>
      </c>
      <c r="AB789">
        <v>0</v>
      </c>
      <c r="AC789">
        <v>2</v>
      </c>
      <c r="AD789">
        <v>5.5</v>
      </c>
      <c r="AF789" t="s">
        <v>6952</v>
      </c>
      <c r="AI789">
        <v>0</v>
      </c>
      <c r="AJ789">
        <v>0</v>
      </c>
      <c r="AK789" t="s">
        <v>9883</v>
      </c>
      <c r="AL789" t="s">
        <v>9883</v>
      </c>
      <c r="AM789" t="s">
        <v>9923</v>
      </c>
    </row>
    <row r="790" spans="1:39">
      <c r="A790" t="s">
        <v>7565</v>
      </c>
      <c r="B790" t="s">
        <v>6166</v>
      </c>
      <c r="C790" t="s">
        <v>6168</v>
      </c>
      <c r="D790">
        <v>10</v>
      </c>
      <c r="E790" t="s">
        <v>6169</v>
      </c>
      <c r="F790">
        <v>8</v>
      </c>
      <c r="K790" t="s">
        <v>6590</v>
      </c>
      <c r="M790" t="s">
        <v>8345</v>
      </c>
      <c r="N790">
        <v>8</v>
      </c>
      <c r="O790" t="s">
        <v>8503</v>
      </c>
      <c r="P790" t="s">
        <v>9136</v>
      </c>
      <c r="Q790">
        <v>5</v>
      </c>
      <c r="R790">
        <v>1</v>
      </c>
      <c r="S790">
        <v>5.38</v>
      </c>
      <c r="T790">
        <v>6.63</v>
      </c>
      <c r="U790">
        <v>447.6</v>
      </c>
      <c r="V790">
        <v>41.93</v>
      </c>
      <c r="W790">
        <v>6.22</v>
      </c>
      <c r="X790">
        <v>9.710000000000001</v>
      </c>
      <c r="Y790">
        <v>8.630000000000001</v>
      </c>
      <c r="Z790">
        <v>3</v>
      </c>
      <c r="AA790" t="s">
        <v>6921</v>
      </c>
      <c r="AB790">
        <v>1</v>
      </c>
      <c r="AC790">
        <v>6</v>
      </c>
      <c r="AD790">
        <v>2.892619047619047</v>
      </c>
      <c r="AF790" t="s">
        <v>6954</v>
      </c>
      <c r="AI790">
        <v>0</v>
      </c>
      <c r="AJ790">
        <v>0</v>
      </c>
      <c r="AK790" t="s">
        <v>9858</v>
      </c>
      <c r="AL790" t="s">
        <v>9858</v>
      </c>
      <c r="AM790" t="s">
        <v>9923</v>
      </c>
    </row>
    <row r="791" spans="1:39">
      <c r="A791" t="s">
        <v>7566</v>
      </c>
      <c r="B791" t="s">
        <v>6166</v>
      </c>
      <c r="C791" t="s">
        <v>6168</v>
      </c>
      <c r="D791">
        <v>10</v>
      </c>
      <c r="E791" t="s">
        <v>6169</v>
      </c>
      <c r="F791">
        <v>8</v>
      </c>
      <c r="K791" t="s">
        <v>6590</v>
      </c>
      <c r="L791" t="s">
        <v>6591</v>
      </c>
      <c r="M791" t="s">
        <v>8351</v>
      </c>
      <c r="N791">
        <v>9</v>
      </c>
      <c r="O791" t="s">
        <v>8510</v>
      </c>
      <c r="P791" t="s">
        <v>9137</v>
      </c>
      <c r="Q791">
        <v>4</v>
      </c>
      <c r="R791">
        <v>1</v>
      </c>
      <c r="S791">
        <v>3.85</v>
      </c>
      <c r="T791">
        <v>5.14</v>
      </c>
      <c r="U791">
        <v>447.64</v>
      </c>
      <c r="V791">
        <v>32.7</v>
      </c>
      <c r="W791">
        <v>6.43</v>
      </c>
      <c r="X791">
        <v>10.29</v>
      </c>
      <c r="Y791">
        <v>8.699999999999999</v>
      </c>
      <c r="Z791">
        <v>3</v>
      </c>
      <c r="AA791" t="s">
        <v>6921</v>
      </c>
      <c r="AB791">
        <v>1</v>
      </c>
      <c r="AC791">
        <v>11</v>
      </c>
      <c r="AD791">
        <v>2.567333333333334</v>
      </c>
      <c r="AF791" t="s">
        <v>6954</v>
      </c>
      <c r="AI791">
        <v>0</v>
      </c>
      <c r="AJ791">
        <v>0</v>
      </c>
      <c r="AK791" t="s">
        <v>9864</v>
      </c>
      <c r="AL791" t="s">
        <v>9864</v>
      </c>
      <c r="AM791" t="s">
        <v>9923</v>
      </c>
    </row>
    <row r="792" spans="1:39">
      <c r="A792" t="s">
        <v>7567</v>
      </c>
      <c r="B792" t="s">
        <v>6166</v>
      </c>
      <c r="C792" t="s">
        <v>6168</v>
      </c>
      <c r="D792">
        <v>10</v>
      </c>
      <c r="E792" t="s">
        <v>6169</v>
      </c>
      <c r="F792">
        <v>8</v>
      </c>
      <c r="K792" t="s">
        <v>6590</v>
      </c>
      <c r="M792" t="s">
        <v>8354</v>
      </c>
      <c r="N792">
        <v>8</v>
      </c>
      <c r="O792" t="s">
        <v>8513</v>
      </c>
      <c r="P792" t="s">
        <v>9138</v>
      </c>
      <c r="Q792">
        <v>7</v>
      </c>
      <c r="R792">
        <v>2</v>
      </c>
      <c r="S792">
        <v>4.07</v>
      </c>
      <c r="T792">
        <v>4.11</v>
      </c>
      <c r="U792">
        <v>487.55</v>
      </c>
      <c r="V792">
        <v>80.62</v>
      </c>
      <c r="W792">
        <v>4.64</v>
      </c>
      <c r="X792">
        <v>9.880000000000001</v>
      </c>
      <c r="Y792">
        <v>6.41</v>
      </c>
      <c r="Z792">
        <v>3</v>
      </c>
      <c r="AA792" t="s">
        <v>6921</v>
      </c>
      <c r="AB792">
        <v>0</v>
      </c>
      <c r="AC792">
        <v>5</v>
      </c>
      <c r="AD792">
        <v>3.033928571428571</v>
      </c>
      <c r="AF792" t="s">
        <v>6952</v>
      </c>
      <c r="AI792">
        <v>0</v>
      </c>
      <c r="AJ792">
        <v>0</v>
      </c>
      <c r="AK792" t="s">
        <v>9866</v>
      </c>
      <c r="AL792" t="s">
        <v>9866</v>
      </c>
      <c r="AM792" t="s">
        <v>9923</v>
      </c>
    </row>
    <row r="793" spans="1:39">
      <c r="A793" t="s">
        <v>7568</v>
      </c>
      <c r="B793" t="s">
        <v>6166</v>
      </c>
      <c r="C793" t="s">
        <v>6168</v>
      </c>
      <c r="D793">
        <v>10</v>
      </c>
      <c r="E793" t="s">
        <v>6169</v>
      </c>
      <c r="F793">
        <v>8</v>
      </c>
      <c r="K793" t="s">
        <v>6590</v>
      </c>
      <c r="L793" t="s">
        <v>6591</v>
      </c>
      <c r="M793" t="s">
        <v>8323</v>
      </c>
      <c r="N793">
        <v>9</v>
      </c>
      <c r="O793" t="s">
        <v>8474</v>
      </c>
      <c r="P793" t="s">
        <v>9139</v>
      </c>
      <c r="Q793">
        <v>5</v>
      </c>
      <c r="R793">
        <v>2</v>
      </c>
      <c r="S793">
        <v>2.75</v>
      </c>
      <c r="T793">
        <v>5.68</v>
      </c>
      <c r="U793">
        <v>496.44</v>
      </c>
      <c r="V793">
        <v>96.97</v>
      </c>
      <c r="W793">
        <v>6.06</v>
      </c>
      <c r="X793">
        <v>4.5</v>
      </c>
      <c r="Y793">
        <v>0</v>
      </c>
      <c r="Z793">
        <v>4</v>
      </c>
      <c r="AA793" t="s">
        <v>6921</v>
      </c>
      <c r="AB793">
        <v>1</v>
      </c>
      <c r="AC793">
        <v>6</v>
      </c>
      <c r="AD793">
        <v>2.918095238095238</v>
      </c>
      <c r="AF793" t="s">
        <v>6953</v>
      </c>
      <c r="AI793">
        <v>0</v>
      </c>
      <c r="AJ793">
        <v>0</v>
      </c>
      <c r="AK793" t="s">
        <v>9835</v>
      </c>
      <c r="AL793" t="s">
        <v>9835</v>
      </c>
      <c r="AM793" t="s">
        <v>9923</v>
      </c>
    </row>
    <row r="794" spans="1:39">
      <c r="A794" t="s">
        <v>7569</v>
      </c>
      <c r="B794" t="s">
        <v>6166</v>
      </c>
      <c r="C794" t="s">
        <v>6168</v>
      </c>
      <c r="D794">
        <v>10.1</v>
      </c>
      <c r="E794" t="s">
        <v>6169</v>
      </c>
      <c r="F794">
        <v>8</v>
      </c>
      <c r="K794" t="s">
        <v>6590</v>
      </c>
      <c r="L794" t="s">
        <v>6591</v>
      </c>
      <c r="M794" t="s">
        <v>8349</v>
      </c>
      <c r="N794">
        <v>9</v>
      </c>
      <c r="O794" t="s">
        <v>8507</v>
      </c>
      <c r="P794" t="s">
        <v>9140</v>
      </c>
      <c r="Q794">
        <v>4</v>
      </c>
      <c r="R794">
        <v>3</v>
      </c>
      <c r="S794">
        <v>2.14</v>
      </c>
      <c r="T794">
        <v>4.34</v>
      </c>
      <c r="U794">
        <v>553.75</v>
      </c>
      <c r="V794">
        <v>77.59</v>
      </c>
      <c r="W794">
        <v>6.87</v>
      </c>
      <c r="X794">
        <v>10.1</v>
      </c>
      <c r="Y794">
        <v>9.65</v>
      </c>
      <c r="Z794">
        <v>4</v>
      </c>
      <c r="AA794" t="s">
        <v>6921</v>
      </c>
      <c r="AB794">
        <v>2</v>
      </c>
      <c r="AC794">
        <v>13</v>
      </c>
      <c r="AD794">
        <v>2.601666666666667</v>
      </c>
      <c r="AF794" t="s">
        <v>6954</v>
      </c>
      <c r="AI794">
        <v>0</v>
      </c>
      <c r="AJ794">
        <v>0</v>
      </c>
      <c r="AK794" t="s">
        <v>9861</v>
      </c>
      <c r="AL794" t="s">
        <v>9861</v>
      </c>
      <c r="AM794" t="s">
        <v>9923</v>
      </c>
    </row>
    <row r="795" spans="1:39">
      <c r="A795" t="s">
        <v>6325</v>
      </c>
      <c r="B795" t="s">
        <v>6166</v>
      </c>
      <c r="C795" t="s">
        <v>6168</v>
      </c>
      <c r="D795">
        <v>10.12</v>
      </c>
      <c r="E795" t="s">
        <v>6169</v>
      </c>
      <c r="F795">
        <v>8</v>
      </c>
      <c r="K795" t="s">
        <v>6590</v>
      </c>
      <c r="M795" t="s">
        <v>8395</v>
      </c>
      <c r="N795">
        <v>8</v>
      </c>
      <c r="O795" t="s">
        <v>8561</v>
      </c>
      <c r="P795" t="s">
        <v>6686</v>
      </c>
      <c r="Q795">
        <v>2</v>
      </c>
      <c r="R795">
        <v>2</v>
      </c>
      <c r="S795">
        <v>4.14</v>
      </c>
      <c r="T795">
        <v>4.15</v>
      </c>
      <c r="U795">
        <v>272.39</v>
      </c>
      <c r="V795">
        <v>40.46</v>
      </c>
      <c r="W795">
        <v>3.61</v>
      </c>
      <c r="X795">
        <v>10.27</v>
      </c>
      <c r="Y795">
        <v>0</v>
      </c>
      <c r="Z795">
        <v>1</v>
      </c>
      <c r="AA795" t="s">
        <v>6921</v>
      </c>
      <c r="AB795">
        <v>0</v>
      </c>
      <c r="AC795">
        <v>0</v>
      </c>
      <c r="AD795">
        <v>3.925</v>
      </c>
      <c r="AE795" t="s">
        <v>6922</v>
      </c>
      <c r="AF795" t="s">
        <v>6952</v>
      </c>
      <c r="AG795" t="s">
        <v>6956</v>
      </c>
      <c r="AH795" t="s">
        <v>6962</v>
      </c>
      <c r="AI795">
        <v>4</v>
      </c>
      <c r="AJ795">
        <v>1</v>
      </c>
      <c r="AK795" t="s">
        <v>9812</v>
      </c>
      <c r="AL795" t="s">
        <v>9812</v>
      </c>
      <c r="AM795" t="s">
        <v>9923</v>
      </c>
    </row>
    <row r="796" spans="1:39">
      <c r="A796" t="s">
        <v>6346</v>
      </c>
      <c r="B796" t="s">
        <v>6166</v>
      </c>
      <c r="C796" t="s">
        <v>6168</v>
      </c>
      <c r="D796">
        <v>10.3</v>
      </c>
      <c r="E796" t="s">
        <v>6169</v>
      </c>
      <c r="F796">
        <v>7.99</v>
      </c>
      <c r="K796" t="s">
        <v>6590</v>
      </c>
      <c r="M796" t="s">
        <v>8341</v>
      </c>
      <c r="N796">
        <v>8</v>
      </c>
      <c r="O796" t="s">
        <v>8496</v>
      </c>
      <c r="P796" t="s">
        <v>6706</v>
      </c>
      <c r="Q796">
        <v>3</v>
      </c>
      <c r="R796">
        <v>1</v>
      </c>
      <c r="S796">
        <v>3.65</v>
      </c>
      <c r="T796">
        <v>4.93</v>
      </c>
      <c r="U796">
        <v>387.52</v>
      </c>
      <c r="V796">
        <v>32.7</v>
      </c>
      <c r="W796">
        <v>5.7</v>
      </c>
      <c r="X796">
        <v>9.380000000000001</v>
      </c>
      <c r="Y796">
        <v>8.66</v>
      </c>
      <c r="Z796">
        <v>3</v>
      </c>
      <c r="AA796" t="s">
        <v>6921</v>
      </c>
      <c r="AB796">
        <v>1</v>
      </c>
      <c r="AC796">
        <v>8</v>
      </c>
      <c r="AD796">
        <v>3.151761904761905</v>
      </c>
      <c r="AF796" t="s">
        <v>6954</v>
      </c>
      <c r="AI796">
        <v>0</v>
      </c>
      <c r="AJ796">
        <v>0</v>
      </c>
      <c r="AK796" t="s">
        <v>9853</v>
      </c>
      <c r="AL796" t="s">
        <v>9853</v>
      </c>
      <c r="AM796" t="s">
        <v>9923</v>
      </c>
    </row>
    <row r="797" spans="1:39">
      <c r="A797" t="s">
        <v>7570</v>
      </c>
      <c r="B797" t="s">
        <v>6166</v>
      </c>
      <c r="C797" t="s">
        <v>6168</v>
      </c>
      <c r="D797">
        <v>10.3</v>
      </c>
      <c r="E797" t="s">
        <v>6169</v>
      </c>
      <c r="F797">
        <v>7.99</v>
      </c>
      <c r="K797" t="s">
        <v>6590</v>
      </c>
      <c r="L797" t="s">
        <v>6591</v>
      </c>
      <c r="M797" t="s">
        <v>8377</v>
      </c>
      <c r="N797">
        <v>9</v>
      </c>
      <c r="O797" t="s">
        <v>8540</v>
      </c>
      <c r="P797" t="s">
        <v>9141</v>
      </c>
      <c r="Q797">
        <v>2</v>
      </c>
      <c r="R797">
        <v>2</v>
      </c>
      <c r="S797">
        <v>4.66</v>
      </c>
      <c r="T797">
        <v>4.83</v>
      </c>
      <c r="U797">
        <v>272.25</v>
      </c>
      <c r="V797">
        <v>40.46</v>
      </c>
      <c r="W797">
        <v>4.2</v>
      </c>
      <c r="X797">
        <v>7.72</v>
      </c>
      <c r="Y797">
        <v>0</v>
      </c>
      <c r="Z797">
        <v>3</v>
      </c>
      <c r="AA797" t="s">
        <v>6921</v>
      </c>
      <c r="AB797">
        <v>0</v>
      </c>
      <c r="AC797">
        <v>1</v>
      </c>
      <c r="AD797">
        <v>3.585</v>
      </c>
      <c r="AF797" t="s">
        <v>6952</v>
      </c>
      <c r="AI797">
        <v>0</v>
      </c>
      <c r="AJ797">
        <v>0</v>
      </c>
      <c r="AK797" t="s">
        <v>9888</v>
      </c>
      <c r="AL797" t="s">
        <v>9888</v>
      </c>
      <c r="AM797" t="s">
        <v>9923</v>
      </c>
    </row>
    <row r="798" spans="1:39">
      <c r="A798" t="s">
        <v>7571</v>
      </c>
      <c r="B798" t="s">
        <v>6166</v>
      </c>
      <c r="C798" t="s">
        <v>6168</v>
      </c>
      <c r="D798">
        <v>10.3</v>
      </c>
      <c r="E798" t="s">
        <v>6169</v>
      </c>
      <c r="F798">
        <v>7.99</v>
      </c>
      <c r="K798" t="s">
        <v>6590</v>
      </c>
      <c r="L798" t="s">
        <v>6591</v>
      </c>
      <c r="M798" t="s">
        <v>8366</v>
      </c>
      <c r="N798">
        <v>9</v>
      </c>
      <c r="O798" t="s">
        <v>8529</v>
      </c>
      <c r="P798" t="s">
        <v>9142</v>
      </c>
      <c r="Q798">
        <v>5</v>
      </c>
      <c r="R798">
        <v>1</v>
      </c>
      <c r="S798">
        <v>2.58</v>
      </c>
      <c r="T798">
        <v>4.75</v>
      </c>
      <c r="U798">
        <v>457.57</v>
      </c>
      <c r="V798">
        <v>51.16</v>
      </c>
      <c r="W798">
        <v>5.62</v>
      </c>
      <c r="X798">
        <v>10.21</v>
      </c>
      <c r="Y798">
        <v>9.619999999999999</v>
      </c>
      <c r="Z798">
        <v>3</v>
      </c>
      <c r="AA798" t="s">
        <v>6921</v>
      </c>
      <c r="AB798">
        <v>1</v>
      </c>
      <c r="AC798">
        <v>7</v>
      </c>
      <c r="AD798">
        <v>3.161404761904762</v>
      </c>
      <c r="AF798" t="s">
        <v>6954</v>
      </c>
      <c r="AI798">
        <v>0</v>
      </c>
      <c r="AJ798">
        <v>0</v>
      </c>
      <c r="AK798" t="s">
        <v>9880</v>
      </c>
      <c r="AL798" t="s">
        <v>9880</v>
      </c>
      <c r="AM798" t="s">
        <v>9923</v>
      </c>
    </row>
    <row r="799" spans="1:39">
      <c r="A799" t="s">
        <v>7572</v>
      </c>
      <c r="B799" t="s">
        <v>6166</v>
      </c>
      <c r="C799" t="s">
        <v>6168</v>
      </c>
      <c r="D799">
        <v>10.4</v>
      </c>
      <c r="E799" t="s">
        <v>6169</v>
      </c>
      <c r="F799">
        <v>7.98</v>
      </c>
      <c r="K799" t="s">
        <v>6590</v>
      </c>
      <c r="L799" t="s">
        <v>6591</v>
      </c>
      <c r="M799" t="s">
        <v>8366</v>
      </c>
      <c r="N799">
        <v>9</v>
      </c>
      <c r="O799" t="s">
        <v>8529</v>
      </c>
      <c r="P799" t="s">
        <v>9143</v>
      </c>
      <c r="Q799">
        <v>4</v>
      </c>
      <c r="R799">
        <v>1</v>
      </c>
      <c r="S799">
        <v>2.3</v>
      </c>
      <c r="T799">
        <v>4.46</v>
      </c>
      <c r="U799">
        <v>445.53</v>
      </c>
      <c r="V799">
        <v>41.93</v>
      </c>
      <c r="W799">
        <v>5.75</v>
      </c>
      <c r="X799">
        <v>10.21</v>
      </c>
      <c r="Y799">
        <v>9.609999999999999</v>
      </c>
      <c r="Z799">
        <v>3</v>
      </c>
      <c r="AA799" t="s">
        <v>6921</v>
      </c>
      <c r="AB799">
        <v>1</v>
      </c>
      <c r="AC799">
        <v>6</v>
      </c>
      <c r="AD799">
        <v>3.537404761904762</v>
      </c>
      <c r="AF799" t="s">
        <v>6954</v>
      </c>
      <c r="AI799">
        <v>0</v>
      </c>
      <c r="AJ799">
        <v>0</v>
      </c>
      <c r="AK799" t="s">
        <v>9880</v>
      </c>
      <c r="AL799" t="s">
        <v>9880</v>
      </c>
      <c r="AM799" t="s">
        <v>9923</v>
      </c>
    </row>
    <row r="800" spans="1:39">
      <c r="A800" t="s">
        <v>7573</v>
      </c>
      <c r="B800" t="s">
        <v>6166</v>
      </c>
      <c r="C800" t="s">
        <v>6168</v>
      </c>
      <c r="D800">
        <v>10.69</v>
      </c>
      <c r="E800" t="s">
        <v>6169</v>
      </c>
      <c r="F800">
        <v>7.97</v>
      </c>
      <c r="K800" t="s">
        <v>6590</v>
      </c>
      <c r="L800" t="s">
        <v>6591</v>
      </c>
      <c r="M800" t="s">
        <v>8340</v>
      </c>
      <c r="N800">
        <v>9</v>
      </c>
      <c r="O800" t="s">
        <v>8494</v>
      </c>
      <c r="P800" t="s">
        <v>9144</v>
      </c>
      <c r="Q800">
        <v>4</v>
      </c>
      <c r="R800">
        <v>1</v>
      </c>
      <c r="S800">
        <v>2.22</v>
      </c>
      <c r="T800">
        <v>4.38</v>
      </c>
      <c r="U800">
        <v>414.55</v>
      </c>
      <c r="V800">
        <v>35.94</v>
      </c>
      <c r="W800">
        <v>5.02</v>
      </c>
      <c r="X800">
        <v>9.93</v>
      </c>
      <c r="Y800">
        <v>9.6</v>
      </c>
      <c r="Z800">
        <v>3</v>
      </c>
      <c r="AA800" t="s">
        <v>6921</v>
      </c>
      <c r="AB800">
        <v>1</v>
      </c>
      <c r="AC800">
        <v>6</v>
      </c>
      <c r="AD800">
        <v>3.640690476190477</v>
      </c>
      <c r="AF800" t="s">
        <v>6954</v>
      </c>
      <c r="AI800">
        <v>0</v>
      </c>
      <c r="AJ800">
        <v>0</v>
      </c>
      <c r="AK800" t="s">
        <v>9851</v>
      </c>
      <c r="AL800" t="s">
        <v>9851</v>
      </c>
      <c r="AM800" t="s">
        <v>9923</v>
      </c>
    </row>
    <row r="801" spans="1:39">
      <c r="A801" t="s">
        <v>7573</v>
      </c>
      <c r="B801" t="s">
        <v>6166</v>
      </c>
      <c r="C801" t="s">
        <v>6168</v>
      </c>
      <c r="D801">
        <v>10.7</v>
      </c>
      <c r="E801" t="s">
        <v>6169</v>
      </c>
      <c r="F801">
        <v>7.97</v>
      </c>
      <c r="K801" t="s">
        <v>6590</v>
      </c>
      <c r="M801" t="s">
        <v>8341</v>
      </c>
      <c r="N801">
        <v>8</v>
      </c>
      <c r="O801" t="s">
        <v>8496</v>
      </c>
      <c r="P801" t="s">
        <v>9144</v>
      </c>
      <c r="Q801">
        <v>4</v>
      </c>
      <c r="R801">
        <v>1</v>
      </c>
      <c r="S801">
        <v>2.22</v>
      </c>
      <c r="T801">
        <v>4.38</v>
      </c>
      <c r="U801">
        <v>414.55</v>
      </c>
      <c r="V801">
        <v>35.94</v>
      </c>
      <c r="W801">
        <v>5.02</v>
      </c>
      <c r="X801">
        <v>9.93</v>
      </c>
      <c r="Y801">
        <v>9.6</v>
      </c>
      <c r="Z801">
        <v>3</v>
      </c>
      <c r="AA801" t="s">
        <v>6921</v>
      </c>
      <c r="AB801">
        <v>1</v>
      </c>
      <c r="AC801">
        <v>6</v>
      </c>
      <c r="AD801">
        <v>3.640690476190477</v>
      </c>
      <c r="AF801" t="s">
        <v>6954</v>
      </c>
      <c r="AI801">
        <v>0</v>
      </c>
      <c r="AJ801">
        <v>0</v>
      </c>
      <c r="AK801" t="s">
        <v>9853</v>
      </c>
      <c r="AL801" t="s">
        <v>9853</v>
      </c>
      <c r="AM801" t="s">
        <v>9923</v>
      </c>
    </row>
    <row r="802" spans="1:39">
      <c r="A802" t="s">
        <v>7574</v>
      </c>
      <c r="B802" t="s">
        <v>6166</v>
      </c>
      <c r="C802" t="s">
        <v>6168</v>
      </c>
      <c r="D802">
        <v>10.9</v>
      </c>
      <c r="E802" t="s">
        <v>6169</v>
      </c>
      <c r="F802">
        <v>7.96</v>
      </c>
      <c r="K802" t="s">
        <v>6590</v>
      </c>
      <c r="L802" t="s">
        <v>6591</v>
      </c>
      <c r="M802" t="s">
        <v>6611</v>
      </c>
      <c r="N802">
        <v>9</v>
      </c>
      <c r="O802" t="s">
        <v>8560</v>
      </c>
      <c r="P802" t="s">
        <v>9145</v>
      </c>
      <c r="Q802">
        <v>5</v>
      </c>
      <c r="R802">
        <v>1</v>
      </c>
      <c r="S802">
        <v>5.31</v>
      </c>
      <c r="T802">
        <v>6.61</v>
      </c>
      <c r="U802">
        <v>445.58</v>
      </c>
      <c r="V802">
        <v>41.93</v>
      </c>
      <c r="W802">
        <v>6.93</v>
      </c>
      <c r="X802">
        <v>9.109999999999999</v>
      </c>
      <c r="Y802">
        <v>8.68</v>
      </c>
      <c r="Z802">
        <v>4</v>
      </c>
      <c r="AA802" t="s">
        <v>6921</v>
      </c>
      <c r="AB802">
        <v>1</v>
      </c>
      <c r="AC802">
        <v>7</v>
      </c>
      <c r="AD802">
        <v>2.882047619047619</v>
      </c>
      <c r="AF802" t="s">
        <v>6954</v>
      </c>
      <c r="AI802">
        <v>0</v>
      </c>
      <c r="AJ802">
        <v>0</v>
      </c>
      <c r="AK802" t="s">
        <v>9900</v>
      </c>
      <c r="AL802" t="s">
        <v>9900</v>
      </c>
      <c r="AM802" t="s">
        <v>9923</v>
      </c>
    </row>
    <row r="803" spans="1:39">
      <c r="A803" t="s">
        <v>7575</v>
      </c>
      <c r="B803" t="s">
        <v>6166</v>
      </c>
      <c r="C803" t="s">
        <v>6168</v>
      </c>
      <c r="D803">
        <v>11</v>
      </c>
      <c r="E803" t="s">
        <v>6169</v>
      </c>
      <c r="F803">
        <v>7.96</v>
      </c>
      <c r="K803" t="s">
        <v>6590</v>
      </c>
      <c r="M803" t="s">
        <v>8356</v>
      </c>
      <c r="N803">
        <v>8</v>
      </c>
      <c r="O803" t="s">
        <v>8515</v>
      </c>
      <c r="P803" t="s">
        <v>9146</v>
      </c>
      <c r="Q803">
        <v>5</v>
      </c>
      <c r="R803">
        <v>2</v>
      </c>
      <c r="S803">
        <v>2.74</v>
      </c>
      <c r="T803">
        <v>2.82</v>
      </c>
      <c r="U803">
        <v>268.22</v>
      </c>
      <c r="V803">
        <v>83.81</v>
      </c>
      <c r="W803">
        <v>3.1</v>
      </c>
      <c r="X803">
        <v>8.25</v>
      </c>
      <c r="Y803">
        <v>0</v>
      </c>
      <c r="Z803">
        <v>4</v>
      </c>
      <c r="AA803" t="s">
        <v>6921</v>
      </c>
      <c r="AB803">
        <v>0</v>
      </c>
      <c r="AC803">
        <v>0</v>
      </c>
      <c r="AD803">
        <v>5.13</v>
      </c>
      <c r="AE803" t="s">
        <v>9795</v>
      </c>
      <c r="AF803" t="s">
        <v>6952</v>
      </c>
      <c r="AI803">
        <v>0</v>
      </c>
      <c r="AJ803">
        <v>0</v>
      </c>
      <c r="AK803" t="s">
        <v>9868</v>
      </c>
      <c r="AL803" t="s">
        <v>9868</v>
      </c>
      <c r="AM803" t="s">
        <v>9923</v>
      </c>
    </row>
    <row r="804" spans="1:39">
      <c r="A804" t="s">
        <v>6325</v>
      </c>
      <c r="B804" t="s">
        <v>6166</v>
      </c>
      <c r="C804" t="s">
        <v>6168</v>
      </c>
      <c r="D804">
        <v>11</v>
      </c>
      <c r="E804" t="s">
        <v>6169</v>
      </c>
      <c r="F804">
        <v>7.96</v>
      </c>
      <c r="K804" t="s">
        <v>6590</v>
      </c>
      <c r="M804" t="s">
        <v>8400</v>
      </c>
      <c r="N804">
        <v>8</v>
      </c>
      <c r="O804" t="s">
        <v>8566</v>
      </c>
      <c r="P804" t="s">
        <v>6686</v>
      </c>
      <c r="Q804">
        <v>2</v>
      </c>
      <c r="R804">
        <v>2</v>
      </c>
      <c r="S804">
        <v>4.14</v>
      </c>
      <c r="T804">
        <v>4.15</v>
      </c>
      <c r="U804">
        <v>272.39</v>
      </c>
      <c r="V804">
        <v>40.46</v>
      </c>
      <c r="W804">
        <v>3.61</v>
      </c>
      <c r="X804">
        <v>10.27</v>
      </c>
      <c r="Y804">
        <v>0</v>
      </c>
      <c r="Z804">
        <v>1</v>
      </c>
      <c r="AA804" t="s">
        <v>6921</v>
      </c>
      <c r="AB804">
        <v>0</v>
      </c>
      <c r="AC804">
        <v>0</v>
      </c>
      <c r="AD804">
        <v>3.925</v>
      </c>
      <c r="AE804" t="s">
        <v>6922</v>
      </c>
      <c r="AF804" t="s">
        <v>6952</v>
      </c>
      <c r="AG804" t="s">
        <v>6956</v>
      </c>
      <c r="AH804" t="s">
        <v>6962</v>
      </c>
      <c r="AI804">
        <v>4</v>
      </c>
      <c r="AJ804">
        <v>1</v>
      </c>
      <c r="AK804" t="s">
        <v>9904</v>
      </c>
      <c r="AL804" t="s">
        <v>9904</v>
      </c>
      <c r="AM804" t="s">
        <v>9923</v>
      </c>
    </row>
    <row r="805" spans="1:39">
      <c r="A805" t="s">
        <v>7576</v>
      </c>
      <c r="B805" t="s">
        <v>6166</v>
      </c>
      <c r="C805" t="s">
        <v>6168</v>
      </c>
      <c r="D805">
        <v>11</v>
      </c>
      <c r="E805" t="s">
        <v>6169</v>
      </c>
      <c r="F805">
        <v>7.96</v>
      </c>
      <c r="K805" t="s">
        <v>6590</v>
      </c>
      <c r="M805" t="s">
        <v>8364</v>
      </c>
      <c r="N805">
        <v>8</v>
      </c>
      <c r="O805" t="s">
        <v>8527</v>
      </c>
      <c r="P805" t="s">
        <v>9147</v>
      </c>
      <c r="Q805">
        <v>5</v>
      </c>
      <c r="R805">
        <v>1</v>
      </c>
      <c r="S805">
        <v>5.05</v>
      </c>
      <c r="T805">
        <v>6.31</v>
      </c>
      <c r="U805">
        <v>427.61</v>
      </c>
      <c r="V805">
        <v>41.93</v>
      </c>
      <c r="W805">
        <v>5.9</v>
      </c>
      <c r="X805">
        <v>9.970000000000001</v>
      </c>
      <c r="Y805">
        <v>8.640000000000001</v>
      </c>
      <c r="Z805">
        <v>2</v>
      </c>
      <c r="AA805" t="s">
        <v>6921</v>
      </c>
      <c r="AB805">
        <v>1</v>
      </c>
      <c r="AC805">
        <v>5</v>
      </c>
      <c r="AD805">
        <v>3.030404761904762</v>
      </c>
      <c r="AF805" t="s">
        <v>6954</v>
      </c>
      <c r="AI805">
        <v>0</v>
      </c>
      <c r="AJ805">
        <v>0</v>
      </c>
      <c r="AK805" t="s">
        <v>9879</v>
      </c>
      <c r="AL805" t="s">
        <v>9879</v>
      </c>
      <c r="AM805" t="s">
        <v>9923</v>
      </c>
    </row>
    <row r="806" spans="1:39">
      <c r="A806" t="s">
        <v>7577</v>
      </c>
      <c r="B806" t="s">
        <v>6166</v>
      </c>
      <c r="C806" t="s">
        <v>6168</v>
      </c>
      <c r="D806">
        <v>11</v>
      </c>
      <c r="E806" t="s">
        <v>6169</v>
      </c>
      <c r="F806">
        <v>7.96</v>
      </c>
      <c r="K806" t="s">
        <v>6590</v>
      </c>
      <c r="L806" t="s">
        <v>6591</v>
      </c>
      <c r="M806" t="s">
        <v>8349</v>
      </c>
      <c r="N806">
        <v>9</v>
      </c>
      <c r="O806" t="s">
        <v>8507</v>
      </c>
      <c r="P806" t="s">
        <v>9148</v>
      </c>
      <c r="Q806">
        <v>1</v>
      </c>
      <c r="R806">
        <v>2</v>
      </c>
      <c r="S806">
        <v>5.31</v>
      </c>
      <c r="T806">
        <v>5.31</v>
      </c>
      <c r="U806">
        <v>382.51</v>
      </c>
      <c r="V806">
        <v>44.89</v>
      </c>
      <c r="W806">
        <v>5.51</v>
      </c>
      <c r="Y806">
        <v>0</v>
      </c>
      <c r="Z806">
        <v>4</v>
      </c>
      <c r="AA806" t="s">
        <v>6921</v>
      </c>
      <c r="AB806">
        <v>1</v>
      </c>
      <c r="AC806">
        <v>7</v>
      </c>
      <c r="AD806">
        <v>3.339214285714286</v>
      </c>
      <c r="AF806" t="s">
        <v>6952</v>
      </c>
      <c r="AI806">
        <v>0</v>
      </c>
      <c r="AJ806">
        <v>0</v>
      </c>
      <c r="AK806" t="s">
        <v>9861</v>
      </c>
      <c r="AL806" t="s">
        <v>9861</v>
      </c>
      <c r="AM806" t="s">
        <v>9923</v>
      </c>
    </row>
    <row r="807" spans="1:39">
      <c r="A807" t="s">
        <v>7578</v>
      </c>
      <c r="B807" t="s">
        <v>6166</v>
      </c>
      <c r="C807" t="s">
        <v>6168</v>
      </c>
      <c r="D807">
        <v>11</v>
      </c>
      <c r="E807" t="s">
        <v>6169</v>
      </c>
      <c r="F807">
        <v>7.96</v>
      </c>
      <c r="K807" t="s">
        <v>6590</v>
      </c>
      <c r="M807" t="s">
        <v>8354</v>
      </c>
      <c r="N807">
        <v>8</v>
      </c>
      <c r="O807" t="s">
        <v>8513</v>
      </c>
      <c r="P807" t="s">
        <v>9149</v>
      </c>
      <c r="Q807">
        <v>5</v>
      </c>
      <c r="R807">
        <v>1</v>
      </c>
      <c r="S807">
        <v>4.97</v>
      </c>
      <c r="T807">
        <v>6.37</v>
      </c>
      <c r="U807">
        <v>483.61</v>
      </c>
      <c r="V807">
        <v>51.16</v>
      </c>
      <c r="W807">
        <v>6.47</v>
      </c>
      <c r="X807">
        <v>9.92</v>
      </c>
      <c r="Y807">
        <v>8.800000000000001</v>
      </c>
      <c r="Z807">
        <v>3</v>
      </c>
      <c r="AA807" t="s">
        <v>6921</v>
      </c>
      <c r="AB807">
        <v>1</v>
      </c>
      <c r="AC807">
        <v>5</v>
      </c>
      <c r="AD807">
        <v>2.550404761904761</v>
      </c>
      <c r="AF807" t="s">
        <v>6954</v>
      </c>
      <c r="AI807">
        <v>0</v>
      </c>
      <c r="AJ807">
        <v>0</v>
      </c>
      <c r="AK807" t="s">
        <v>9866</v>
      </c>
      <c r="AL807" t="s">
        <v>9866</v>
      </c>
      <c r="AM807" t="s">
        <v>9923</v>
      </c>
    </row>
    <row r="808" spans="1:39">
      <c r="A808" t="s">
        <v>7579</v>
      </c>
      <c r="B808" t="s">
        <v>6166</v>
      </c>
      <c r="C808" t="s">
        <v>6168</v>
      </c>
      <c r="D808">
        <v>11</v>
      </c>
      <c r="E808" t="s">
        <v>6169</v>
      </c>
      <c r="F808">
        <v>7.96</v>
      </c>
      <c r="K808" t="s">
        <v>6590</v>
      </c>
      <c r="M808" t="s">
        <v>8354</v>
      </c>
      <c r="N808">
        <v>8</v>
      </c>
      <c r="O808" t="s">
        <v>8513</v>
      </c>
      <c r="P808" t="s">
        <v>9150</v>
      </c>
      <c r="Q808">
        <v>6</v>
      </c>
      <c r="R808">
        <v>2</v>
      </c>
      <c r="S808">
        <v>3.09</v>
      </c>
      <c r="T808">
        <v>4.36</v>
      </c>
      <c r="U808">
        <v>445.52</v>
      </c>
      <c r="V808">
        <v>71.39</v>
      </c>
      <c r="W808">
        <v>4.87</v>
      </c>
      <c r="X808">
        <v>9.880000000000001</v>
      </c>
      <c r="Y808">
        <v>8.65</v>
      </c>
      <c r="Z808">
        <v>3</v>
      </c>
      <c r="AA808" t="s">
        <v>6921</v>
      </c>
      <c r="AB808">
        <v>0</v>
      </c>
      <c r="AC808">
        <v>5</v>
      </c>
      <c r="AD808">
        <v>3.339142857142857</v>
      </c>
      <c r="AF808" t="s">
        <v>6954</v>
      </c>
      <c r="AI808">
        <v>0</v>
      </c>
      <c r="AJ808">
        <v>0</v>
      </c>
      <c r="AK808" t="s">
        <v>9866</v>
      </c>
      <c r="AL808" t="s">
        <v>9866</v>
      </c>
      <c r="AM808" t="s">
        <v>9923</v>
      </c>
    </row>
    <row r="809" spans="1:39">
      <c r="A809" t="s">
        <v>7580</v>
      </c>
      <c r="B809" t="s">
        <v>6166</v>
      </c>
      <c r="C809" t="s">
        <v>6168</v>
      </c>
      <c r="D809">
        <v>11</v>
      </c>
      <c r="E809" t="s">
        <v>6169</v>
      </c>
      <c r="F809">
        <v>7.96</v>
      </c>
      <c r="K809" t="s">
        <v>6590</v>
      </c>
      <c r="L809" t="s">
        <v>6591</v>
      </c>
      <c r="M809" t="s">
        <v>8323</v>
      </c>
      <c r="N809">
        <v>9</v>
      </c>
      <c r="O809" t="s">
        <v>8474</v>
      </c>
      <c r="P809" t="s">
        <v>9151</v>
      </c>
      <c r="Q809">
        <v>5</v>
      </c>
      <c r="R809">
        <v>2</v>
      </c>
      <c r="S809">
        <v>1.07</v>
      </c>
      <c r="T809">
        <v>4.09</v>
      </c>
      <c r="U809">
        <v>446.43</v>
      </c>
      <c r="V809">
        <v>96.97</v>
      </c>
      <c r="W809">
        <v>5</v>
      </c>
      <c r="X809">
        <v>4.5</v>
      </c>
      <c r="Y809">
        <v>0</v>
      </c>
      <c r="Z809">
        <v>4</v>
      </c>
      <c r="AA809" t="s">
        <v>6921</v>
      </c>
      <c r="AB809">
        <v>1</v>
      </c>
      <c r="AC809">
        <v>6</v>
      </c>
      <c r="AD809">
        <v>4.105309523809524</v>
      </c>
      <c r="AF809" t="s">
        <v>6953</v>
      </c>
      <c r="AI809">
        <v>0</v>
      </c>
      <c r="AJ809">
        <v>0</v>
      </c>
      <c r="AK809" t="s">
        <v>9835</v>
      </c>
      <c r="AL809" t="s">
        <v>9835</v>
      </c>
      <c r="AM809" t="s">
        <v>9923</v>
      </c>
    </row>
    <row r="810" spans="1:39">
      <c r="A810" t="s">
        <v>7581</v>
      </c>
      <c r="B810" t="s">
        <v>6166</v>
      </c>
      <c r="C810" t="s">
        <v>6168</v>
      </c>
      <c r="D810">
        <v>11</v>
      </c>
      <c r="E810" t="s">
        <v>6169</v>
      </c>
      <c r="F810">
        <v>7.96</v>
      </c>
      <c r="K810" t="s">
        <v>6590</v>
      </c>
      <c r="L810" t="s">
        <v>6591</v>
      </c>
      <c r="M810" t="s">
        <v>8380</v>
      </c>
      <c r="N810">
        <v>9</v>
      </c>
      <c r="O810" t="s">
        <v>8544</v>
      </c>
      <c r="P810" t="s">
        <v>9152</v>
      </c>
      <c r="Q810">
        <v>3</v>
      </c>
      <c r="R810">
        <v>2</v>
      </c>
      <c r="S810">
        <v>9.539999999999999</v>
      </c>
      <c r="T810">
        <v>11.57</v>
      </c>
      <c r="U810">
        <v>555.85</v>
      </c>
      <c r="V810">
        <v>41.49</v>
      </c>
      <c r="W810">
        <v>10.43</v>
      </c>
      <c r="X810">
        <v>10.36</v>
      </c>
      <c r="Y810">
        <v>9.460000000000001</v>
      </c>
      <c r="Z810">
        <v>3</v>
      </c>
      <c r="AA810" t="s">
        <v>6921</v>
      </c>
      <c r="AB810">
        <v>2</v>
      </c>
      <c r="AC810">
        <v>21</v>
      </c>
      <c r="AD810">
        <v>1.77</v>
      </c>
      <c r="AF810" t="s">
        <v>6954</v>
      </c>
      <c r="AI810">
        <v>0</v>
      </c>
      <c r="AJ810">
        <v>0</v>
      </c>
      <c r="AK810" t="s">
        <v>9892</v>
      </c>
      <c r="AL810" t="s">
        <v>9892</v>
      </c>
      <c r="AM810" t="s">
        <v>9923</v>
      </c>
    </row>
    <row r="811" spans="1:39">
      <c r="A811" t="s">
        <v>7582</v>
      </c>
      <c r="B811" t="s">
        <v>6166</v>
      </c>
      <c r="C811" t="s">
        <v>6168</v>
      </c>
      <c r="D811">
        <v>11</v>
      </c>
      <c r="E811" t="s">
        <v>6169</v>
      </c>
      <c r="F811">
        <v>7.96</v>
      </c>
      <c r="I811" t="s">
        <v>8221</v>
      </c>
      <c r="K811" t="s">
        <v>6590</v>
      </c>
      <c r="L811" t="s">
        <v>6591</v>
      </c>
      <c r="M811" t="s">
        <v>8353</v>
      </c>
      <c r="N811">
        <v>9</v>
      </c>
      <c r="O811" t="s">
        <v>8512</v>
      </c>
      <c r="P811" t="s">
        <v>9153</v>
      </c>
      <c r="Q811">
        <v>6</v>
      </c>
      <c r="R811">
        <v>2</v>
      </c>
      <c r="S811">
        <v>3.9</v>
      </c>
      <c r="T811">
        <v>5.2</v>
      </c>
      <c r="U811">
        <v>467.57</v>
      </c>
      <c r="V811">
        <v>81.65000000000001</v>
      </c>
      <c r="W811">
        <v>5.5</v>
      </c>
      <c r="X811">
        <v>8.789999999999999</v>
      </c>
      <c r="Y811">
        <v>8.67</v>
      </c>
      <c r="Z811">
        <v>4</v>
      </c>
      <c r="AA811" t="s">
        <v>6921</v>
      </c>
      <c r="AB811">
        <v>1</v>
      </c>
      <c r="AC811">
        <v>7</v>
      </c>
      <c r="AD811">
        <v>2.446642857142857</v>
      </c>
      <c r="AF811" t="s">
        <v>6954</v>
      </c>
      <c r="AI811">
        <v>0</v>
      </c>
      <c r="AJ811">
        <v>0</v>
      </c>
      <c r="AM811" t="s">
        <v>9923</v>
      </c>
    </row>
    <row r="812" spans="1:39">
      <c r="A812" t="s">
        <v>7583</v>
      </c>
      <c r="B812" t="s">
        <v>6166</v>
      </c>
      <c r="C812" t="s">
        <v>6168</v>
      </c>
      <c r="D812">
        <v>11</v>
      </c>
      <c r="E812" t="s">
        <v>6169</v>
      </c>
      <c r="F812">
        <v>7.96</v>
      </c>
      <c r="K812" t="s">
        <v>6590</v>
      </c>
      <c r="L812" t="s">
        <v>6591</v>
      </c>
      <c r="M812" t="s">
        <v>8329</v>
      </c>
      <c r="N812">
        <v>9</v>
      </c>
      <c r="O812" t="s">
        <v>8480</v>
      </c>
      <c r="P812" t="s">
        <v>9154</v>
      </c>
      <c r="Q812">
        <v>3</v>
      </c>
      <c r="R812">
        <v>2</v>
      </c>
      <c r="S812">
        <v>0.02</v>
      </c>
      <c r="T812">
        <v>2.57</v>
      </c>
      <c r="U812">
        <v>365.47</v>
      </c>
      <c r="V812">
        <v>60.77</v>
      </c>
      <c r="W812">
        <v>4.27</v>
      </c>
      <c r="X812">
        <v>4.36</v>
      </c>
      <c r="Y812">
        <v>8.130000000000001</v>
      </c>
      <c r="Z812">
        <v>2</v>
      </c>
      <c r="AA812" t="s">
        <v>6921</v>
      </c>
      <c r="AB812">
        <v>0</v>
      </c>
      <c r="AC812">
        <v>5</v>
      </c>
      <c r="AD812">
        <v>5.395928571428571</v>
      </c>
      <c r="AF812" t="s">
        <v>6953</v>
      </c>
      <c r="AI812">
        <v>0</v>
      </c>
      <c r="AJ812">
        <v>0</v>
      </c>
      <c r="AK812" t="s">
        <v>9839</v>
      </c>
      <c r="AL812" t="s">
        <v>9839</v>
      </c>
      <c r="AM812" t="s">
        <v>9923</v>
      </c>
    </row>
    <row r="813" spans="1:39">
      <c r="A813" t="s">
        <v>7584</v>
      </c>
      <c r="B813" t="s">
        <v>6166</v>
      </c>
      <c r="C813" t="s">
        <v>6168</v>
      </c>
      <c r="D813">
        <v>11</v>
      </c>
      <c r="E813" t="s">
        <v>6169</v>
      </c>
      <c r="F813">
        <v>7.96</v>
      </c>
      <c r="K813" t="s">
        <v>6590</v>
      </c>
      <c r="L813" t="s">
        <v>6591</v>
      </c>
      <c r="M813" t="s">
        <v>8336</v>
      </c>
      <c r="N813">
        <v>9</v>
      </c>
      <c r="O813" t="s">
        <v>8488</v>
      </c>
      <c r="P813" t="s">
        <v>9155</v>
      </c>
      <c r="Q813">
        <v>6</v>
      </c>
      <c r="R813">
        <v>3</v>
      </c>
      <c r="S813">
        <v>9.08</v>
      </c>
      <c r="T813">
        <v>10.89</v>
      </c>
      <c r="U813">
        <v>629.91</v>
      </c>
      <c r="V813">
        <v>78.79000000000001</v>
      </c>
      <c r="W813">
        <v>10.66</v>
      </c>
      <c r="X813">
        <v>8.82</v>
      </c>
      <c r="Y813">
        <v>9.220000000000001</v>
      </c>
      <c r="Z813">
        <v>4</v>
      </c>
      <c r="AA813" t="s">
        <v>6921</v>
      </c>
      <c r="AB813">
        <v>2</v>
      </c>
      <c r="AC813">
        <v>22</v>
      </c>
      <c r="AD813">
        <v>1.556666666666666</v>
      </c>
      <c r="AF813" t="s">
        <v>6954</v>
      </c>
      <c r="AI813">
        <v>0</v>
      </c>
      <c r="AJ813">
        <v>0</v>
      </c>
      <c r="AK813" t="s">
        <v>9834</v>
      </c>
      <c r="AL813" t="s">
        <v>9834</v>
      </c>
      <c r="AM813" t="s">
        <v>9923</v>
      </c>
    </row>
    <row r="814" spans="1:39">
      <c r="A814" t="s">
        <v>7585</v>
      </c>
      <c r="B814" t="s">
        <v>6166</v>
      </c>
      <c r="C814" t="s">
        <v>6168</v>
      </c>
      <c r="D814">
        <v>11.1</v>
      </c>
      <c r="E814" t="s">
        <v>6169</v>
      </c>
      <c r="F814">
        <v>7.96</v>
      </c>
      <c r="K814" t="s">
        <v>6590</v>
      </c>
      <c r="M814" t="s">
        <v>8354</v>
      </c>
      <c r="N814">
        <v>8</v>
      </c>
      <c r="O814" t="s">
        <v>8513</v>
      </c>
      <c r="P814" t="s">
        <v>9156</v>
      </c>
      <c r="Q814">
        <v>5</v>
      </c>
      <c r="R814">
        <v>1</v>
      </c>
      <c r="S814">
        <v>3.25</v>
      </c>
      <c r="T814">
        <v>4.51</v>
      </c>
      <c r="U814">
        <v>429.52</v>
      </c>
      <c r="V814">
        <v>51.16</v>
      </c>
      <c r="W814">
        <v>5.16</v>
      </c>
      <c r="X814">
        <v>9.970000000000001</v>
      </c>
      <c r="Y814">
        <v>8.65</v>
      </c>
      <c r="Z814">
        <v>3</v>
      </c>
      <c r="AA814" t="s">
        <v>6921</v>
      </c>
      <c r="AB814">
        <v>1</v>
      </c>
      <c r="AC814">
        <v>5</v>
      </c>
      <c r="AD814">
        <v>3.631761904761905</v>
      </c>
      <c r="AF814" t="s">
        <v>6954</v>
      </c>
      <c r="AI814">
        <v>0</v>
      </c>
      <c r="AJ814">
        <v>0</v>
      </c>
      <c r="AK814" t="s">
        <v>9866</v>
      </c>
      <c r="AL814" t="s">
        <v>9866</v>
      </c>
      <c r="AM814" t="s">
        <v>9923</v>
      </c>
    </row>
    <row r="815" spans="1:39">
      <c r="A815" t="s">
        <v>7573</v>
      </c>
      <c r="B815" t="s">
        <v>6166</v>
      </c>
      <c r="C815" t="s">
        <v>6168</v>
      </c>
      <c r="D815">
        <v>11.5</v>
      </c>
      <c r="E815" t="s">
        <v>6169</v>
      </c>
      <c r="F815">
        <v>7.94</v>
      </c>
      <c r="K815" t="s">
        <v>6590</v>
      </c>
      <c r="M815" t="s">
        <v>8337</v>
      </c>
      <c r="N815">
        <v>8</v>
      </c>
      <c r="O815" t="s">
        <v>8490</v>
      </c>
      <c r="P815" t="s">
        <v>9144</v>
      </c>
      <c r="Q815">
        <v>4</v>
      </c>
      <c r="R815">
        <v>1</v>
      </c>
      <c r="S815">
        <v>2.22</v>
      </c>
      <c r="T815">
        <v>4.38</v>
      </c>
      <c r="U815">
        <v>414.55</v>
      </c>
      <c r="V815">
        <v>35.94</v>
      </c>
      <c r="W815">
        <v>5.02</v>
      </c>
      <c r="X815">
        <v>9.93</v>
      </c>
      <c r="Y815">
        <v>9.6</v>
      </c>
      <c r="Z815">
        <v>3</v>
      </c>
      <c r="AA815" t="s">
        <v>6921</v>
      </c>
      <c r="AB815">
        <v>1</v>
      </c>
      <c r="AC815">
        <v>6</v>
      </c>
      <c r="AD815">
        <v>3.640690476190477</v>
      </c>
      <c r="AF815" t="s">
        <v>6954</v>
      </c>
      <c r="AI815">
        <v>0</v>
      </c>
      <c r="AJ815">
        <v>0</v>
      </c>
      <c r="AK815" t="s">
        <v>9847</v>
      </c>
      <c r="AL815" t="s">
        <v>9847</v>
      </c>
      <c r="AM815" t="s">
        <v>9923</v>
      </c>
    </row>
    <row r="816" spans="1:39">
      <c r="A816" t="s">
        <v>7586</v>
      </c>
      <c r="B816" t="s">
        <v>6166</v>
      </c>
      <c r="C816" t="s">
        <v>6168</v>
      </c>
      <c r="D816">
        <v>11.9</v>
      </c>
      <c r="E816" t="s">
        <v>6169</v>
      </c>
      <c r="F816">
        <v>7.92</v>
      </c>
      <c r="K816" t="s">
        <v>6590</v>
      </c>
      <c r="M816" t="s">
        <v>8338</v>
      </c>
      <c r="N816">
        <v>8</v>
      </c>
      <c r="O816" t="s">
        <v>8491</v>
      </c>
      <c r="P816" t="s">
        <v>9157</v>
      </c>
      <c r="Q816">
        <v>5</v>
      </c>
      <c r="R816">
        <v>1</v>
      </c>
      <c r="S816">
        <v>5.25</v>
      </c>
      <c r="T816">
        <v>6.51</v>
      </c>
      <c r="U816">
        <v>447.6</v>
      </c>
      <c r="V816">
        <v>41.93</v>
      </c>
      <c r="W816">
        <v>6.22</v>
      </c>
      <c r="X816">
        <v>9.92</v>
      </c>
      <c r="Y816">
        <v>8.640000000000001</v>
      </c>
      <c r="Z816">
        <v>3</v>
      </c>
      <c r="AA816" t="s">
        <v>6921</v>
      </c>
      <c r="AB816">
        <v>1</v>
      </c>
      <c r="AC816">
        <v>6</v>
      </c>
      <c r="AD816">
        <v>2.887619047619047</v>
      </c>
      <c r="AF816" t="s">
        <v>6954</v>
      </c>
      <c r="AI816">
        <v>0</v>
      </c>
      <c r="AJ816">
        <v>0</v>
      </c>
      <c r="AK816" t="s">
        <v>9848</v>
      </c>
      <c r="AL816" t="s">
        <v>9848</v>
      </c>
      <c r="AM816" t="s">
        <v>9923</v>
      </c>
    </row>
    <row r="817" spans="1:39">
      <c r="A817" t="s">
        <v>7587</v>
      </c>
      <c r="B817" t="s">
        <v>6166</v>
      </c>
      <c r="C817" t="s">
        <v>6168</v>
      </c>
      <c r="D817">
        <v>12</v>
      </c>
      <c r="E817" t="s">
        <v>6169</v>
      </c>
      <c r="F817">
        <v>7.92</v>
      </c>
      <c r="K817" t="s">
        <v>6590</v>
      </c>
      <c r="L817" t="s">
        <v>6591</v>
      </c>
      <c r="M817" t="s">
        <v>8361</v>
      </c>
      <c r="N817">
        <v>9</v>
      </c>
      <c r="O817" t="s">
        <v>8524</v>
      </c>
      <c r="P817" t="s">
        <v>9158</v>
      </c>
      <c r="Q817">
        <v>3</v>
      </c>
      <c r="R817">
        <v>2</v>
      </c>
      <c r="S817">
        <v>4.12</v>
      </c>
      <c r="T817">
        <v>4.29</v>
      </c>
      <c r="U817">
        <v>323.12</v>
      </c>
      <c r="V817">
        <v>53.6</v>
      </c>
      <c r="W817">
        <v>4.41</v>
      </c>
      <c r="X817">
        <v>7.89</v>
      </c>
      <c r="Y817">
        <v>0</v>
      </c>
      <c r="Z817">
        <v>3</v>
      </c>
      <c r="AA817" t="s">
        <v>6921</v>
      </c>
      <c r="AB817">
        <v>0</v>
      </c>
      <c r="AC817">
        <v>1</v>
      </c>
      <c r="AD817">
        <v>3.855</v>
      </c>
      <c r="AF817" t="s">
        <v>6952</v>
      </c>
      <c r="AI817">
        <v>0</v>
      </c>
      <c r="AJ817">
        <v>0</v>
      </c>
      <c r="AK817" t="s">
        <v>9876</v>
      </c>
      <c r="AL817" t="s">
        <v>9876</v>
      </c>
      <c r="AM817" t="s">
        <v>9923</v>
      </c>
    </row>
    <row r="818" spans="1:39">
      <c r="A818" t="s">
        <v>7588</v>
      </c>
      <c r="B818" t="s">
        <v>6166</v>
      </c>
      <c r="C818" t="s">
        <v>6168</v>
      </c>
      <c r="D818">
        <v>12</v>
      </c>
      <c r="E818" t="s">
        <v>6169</v>
      </c>
      <c r="F818">
        <v>7.92</v>
      </c>
      <c r="K818" t="s">
        <v>6590</v>
      </c>
      <c r="L818" t="s">
        <v>6591</v>
      </c>
      <c r="M818" t="s">
        <v>8369</v>
      </c>
      <c r="N818">
        <v>9</v>
      </c>
      <c r="O818" t="s">
        <v>8532</v>
      </c>
      <c r="P818" t="s">
        <v>9159</v>
      </c>
      <c r="Q818">
        <v>4</v>
      </c>
      <c r="R818">
        <v>2</v>
      </c>
      <c r="S818">
        <v>1.48</v>
      </c>
      <c r="T818">
        <v>1.5</v>
      </c>
      <c r="U818">
        <v>284.34</v>
      </c>
      <c r="V818">
        <v>57.53</v>
      </c>
      <c r="W818">
        <v>3.53</v>
      </c>
      <c r="X818">
        <v>8.77</v>
      </c>
      <c r="Y818">
        <v>0</v>
      </c>
      <c r="Z818">
        <v>2</v>
      </c>
      <c r="AA818" t="s">
        <v>6921</v>
      </c>
      <c r="AB818">
        <v>0</v>
      </c>
      <c r="AC818">
        <v>2</v>
      </c>
      <c r="AD818">
        <v>5.5</v>
      </c>
      <c r="AF818" t="s">
        <v>6952</v>
      </c>
      <c r="AI818">
        <v>0</v>
      </c>
      <c r="AJ818">
        <v>0</v>
      </c>
      <c r="AK818" t="s">
        <v>9883</v>
      </c>
      <c r="AL818" t="s">
        <v>9883</v>
      </c>
      <c r="AM818" t="s">
        <v>9923</v>
      </c>
    </row>
    <row r="819" spans="1:39">
      <c r="A819" t="s">
        <v>6382</v>
      </c>
      <c r="B819" t="s">
        <v>6166</v>
      </c>
      <c r="C819" t="s">
        <v>6168</v>
      </c>
      <c r="D819">
        <v>12</v>
      </c>
      <c r="E819" t="s">
        <v>6169</v>
      </c>
      <c r="F819">
        <v>7.92</v>
      </c>
      <c r="K819" t="s">
        <v>6590</v>
      </c>
      <c r="L819" t="s">
        <v>6591</v>
      </c>
      <c r="M819" t="s">
        <v>8384</v>
      </c>
      <c r="N819">
        <v>9</v>
      </c>
      <c r="O819" t="s">
        <v>8548</v>
      </c>
      <c r="P819" t="s">
        <v>6740</v>
      </c>
      <c r="Q819">
        <v>2</v>
      </c>
      <c r="R819">
        <v>2</v>
      </c>
      <c r="S819">
        <v>1.38</v>
      </c>
      <c r="T819">
        <v>4.19</v>
      </c>
      <c r="U819">
        <v>370.45</v>
      </c>
      <c r="V819">
        <v>57.53</v>
      </c>
      <c r="W819">
        <v>5.86</v>
      </c>
      <c r="X819">
        <v>4.55</v>
      </c>
      <c r="Y819">
        <v>0</v>
      </c>
      <c r="Z819">
        <v>3</v>
      </c>
      <c r="AA819" t="s">
        <v>6921</v>
      </c>
      <c r="AB819">
        <v>1</v>
      </c>
      <c r="AC819">
        <v>6</v>
      </c>
      <c r="AD819">
        <v>4.830357142857142</v>
      </c>
      <c r="AF819" t="s">
        <v>6953</v>
      </c>
      <c r="AI819">
        <v>0</v>
      </c>
      <c r="AJ819">
        <v>0</v>
      </c>
      <c r="AK819" t="s">
        <v>9835</v>
      </c>
      <c r="AL819" t="s">
        <v>9835</v>
      </c>
      <c r="AM819" t="s">
        <v>9923</v>
      </c>
    </row>
    <row r="820" spans="1:39">
      <c r="A820" t="s">
        <v>7504</v>
      </c>
      <c r="B820" t="s">
        <v>6166</v>
      </c>
      <c r="C820" t="s">
        <v>6168</v>
      </c>
      <c r="D820">
        <v>12</v>
      </c>
      <c r="E820" t="s">
        <v>6169</v>
      </c>
      <c r="F820">
        <v>7.92</v>
      </c>
      <c r="K820" t="s">
        <v>6590</v>
      </c>
      <c r="L820" t="s">
        <v>6591</v>
      </c>
      <c r="M820" t="s">
        <v>8342</v>
      </c>
      <c r="N820">
        <v>9</v>
      </c>
      <c r="O820" t="s">
        <v>8498</v>
      </c>
      <c r="P820" t="s">
        <v>9077</v>
      </c>
      <c r="Q820">
        <v>3</v>
      </c>
      <c r="R820">
        <v>2</v>
      </c>
      <c r="S820">
        <v>0.5600000000000001</v>
      </c>
      <c r="T820">
        <v>3.11</v>
      </c>
      <c r="U820">
        <v>379.5</v>
      </c>
      <c r="V820">
        <v>60.77</v>
      </c>
      <c r="W820">
        <v>4.66</v>
      </c>
      <c r="X820">
        <v>4.36</v>
      </c>
      <c r="Y820">
        <v>8.19</v>
      </c>
      <c r="Z820">
        <v>2</v>
      </c>
      <c r="AA820" t="s">
        <v>6921</v>
      </c>
      <c r="AB820">
        <v>0</v>
      </c>
      <c r="AC820">
        <v>5</v>
      </c>
      <c r="AD820">
        <v>5.210714285714286</v>
      </c>
      <c r="AF820" t="s">
        <v>6953</v>
      </c>
      <c r="AI820">
        <v>0</v>
      </c>
      <c r="AJ820">
        <v>0</v>
      </c>
      <c r="AK820" t="s">
        <v>9839</v>
      </c>
      <c r="AL820" t="s">
        <v>9839</v>
      </c>
      <c r="AM820" t="s">
        <v>9923</v>
      </c>
    </row>
    <row r="821" spans="1:39">
      <c r="A821" t="s">
        <v>7589</v>
      </c>
      <c r="B821" t="s">
        <v>6166</v>
      </c>
      <c r="C821" t="s">
        <v>6168</v>
      </c>
      <c r="D821">
        <v>12.4</v>
      </c>
      <c r="E821" t="s">
        <v>6169</v>
      </c>
      <c r="F821">
        <v>7.91</v>
      </c>
      <c r="K821" t="s">
        <v>6590</v>
      </c>
      <c r="L821" t="s">
        <v>6591</v>
      </c>
      <c r="M821" t="s">
        <v>8334</v>
      </c>
      <c r="N821">
        <v>9</v>
      </c>
      <c r="O821" t="s">
        <v>8486</v>
      </c>
      <c r="P821" t="s">
        <v>9160</v>
      </c>
      <c r="Q821">
        <v>4</v>
      </c>
      <c r="R821">
        <v>0</v>
      </c>
      <c r="S821">
        <v>4.13</v>
      </c>
      <c r="T821">
        <v>5.42</v>
      </c>
      <c r="U821">
        <v>455.6</v>
      </c>
      <c r="V821">
        <v>38.77</v>
      </c>
      <c r="W821">
        <v>6.46</v>
      </c>
      <c r="Y821">
        <v>8.67</v>
      </c>
      <c r="Z821">
        <v>3</v>
      </c>
      <c r="AA821" t="s">
        <v>6921</v>
      </c>
      <c r="AB821">
        <v>1</v>
      </c>
      <c r="AC821">
        <v>8</v>
      </c>
      <c r="AD821">
        <v>2.920642857142857</v>
      </c>
      <c r="AF821" t="s">
        <v>6954</v>
      </c>
      <c r="AI821">
        <v>0</v>
      </c>
      <c r="AJ821">
        <v>0</v>
      </c>
      <c r="AK821" t="s">
        <v>9844</v>
      </c>
      <c r="AL821" t="s">
        <v>9844</v>
      </c>
      <c r="AM821" t="s">
        <v>9923</v>
      </c>
    </row>
    <row r="822" spans="1:39">
      <c r="A822" t="s">
        <v>6325</v>
      </c>
      <c r="B822" t="s">
        <v>6166</v>
      </c>
      <c r="C822" t="s">
        <v>6168</v>
      </c>
      <c r="D822">
        <v>12.5</v>
      </c>
      <c r="E822" t="s">
        <v>6169</v>
      </c>
      <c r="F822">
        <v>7.9</v>
      </c>
      <c r="K822" t="s">
        <v>6590</v>
      </c>
      <c r="L822" t="s">
        <v>6591</v>
      </c>
      <c r="M822" t="s">
        <v>8401</v>
      </c>
      <c r="N822">
        <v>9</v>
      </c>
      <c r="O822" t="s">
        <v>8567</v>
      </c>
      <c r="P822" t="s">
        <v>6686</v>
      </c>
      <c r="Q822">
        <v>2</v>
      </c>
      <c r="R822">
        <v>2</v>
      </c>
      <c r="S822">
        <v>4.14</v>
      </c>
      <c r="T822">
        <v>4.15</v>
      </c>
      <c r="U822">
        <v>272.39</v>
      </c>
      <c r="V822">
        <v>40.46</v>
      </c>
      <c r="W822">
        <v>3.61</v>
      </c>
      <c r="X822">
        <v>10.27</v>
      </c>
      <c r="Y822">
        <v>0</v>
      </c>
      <c r="Z822">
        <v>1</v>
      </c>
      <c r="AA822" t="s">
        <v>6921</v>
      </c>
      <c r="AB822">
        <v>0</v>
      </c>
      <c r="AC822">
        <v>0</v>
      </c>
      <c r="AD822">
        <v>3.925</v>
      </c>
      <c r="AE822" t="s">
        <v>6922</v>
      </c>
      <c r="AF822" t="s">
        <v>6952</v>
      </c>
      <c r="AG822" t="s">
        <v>6956</v>
      </c>
      <c r="AH822" t="s">
        <v>6962</v>
      </c>
      <c r="AI822">
        <v>4</v>
      </c>
      <c r="AJ822">
        <v>1</v>
      </c>
      <c r="AK822" t="s">
        <v>9905</v>
      </c>
      <c r="AL822" t="s">
        <v>9905</v>
      </c>
      <c r="AM822" t="s">
        <v>9923</v>
      </c>
    </row>
    <row r="823" spans="1:39">
      <c r="A823" t="s">
        <v>7590</v>
      </c>
      <c r="B823" t="s">
        <v>6166</v>
      </c>
      <c r="C823" t="s">
        <v>6168</v>
      </c>
      <c r="D823">
        <v>13</v>
      </c>
      <c r="E823" t="s">
        <v>6169</v>
      </c>
      <c r="F823">
        <v>7.89</v>
      </c>
      <c r="K823" t="s">
        <v>6590</v>
      </c>
      <c r="L823" t="s">
        <v>6591</v>
      </c>
      <c r="M823" t="s">
        <v>6592</v>
      </c>
      <c r="N823">
        <v>9</v>
      </c>
      <c r="O823" t="s">
        <v>8495</v>
      </c>
      <c r="P823" t="s">
        <v>9161</v>
      </c>
      <c r="Q823">
        <v>4</v>
      </c>
      <c r="R823">
        <v>0</v>
      </c>
      <c r="S823">
        <v>6.77</v>
      </c>
      <c r="T823">
        <v>8.93</v>
      </c>
      <c r="U823">
        <v>445.63</v>
      </c>
      <c r="V823">
        <v>21.7</v>
      </c>
      <c r="W823">
        <v>6.29</v>
      </c>
      <c r="Y823">
        <v>9.609999999999999</v>
      </c>
      <c r="Z823">
        <v>3</v>
      </c>
      <c r="AA823" t="s">
        <v>6921</v>
      </c>
      <c r="AB823">
        <v>1</v>
      </c>
      <c r="AC823">
        <v>7</v>
      </c>
      <c r="AD823">
        <v>1.668357142857143</v>
      </c>
      <c r="AF823" t="s">
        <v>6954</v>
      </c>
      <c r="AI823">
        <v>0</v>
      </c>
      <c r="AJ823">
        <v>0</v>
      </c>
      <c r="AK823" t="s">
        <v>9852</v>
      </c>
      <c r="AL823" t="s">
        <v>9852</v>
      </c>
      <c r="AM823" t="s">
        <v>9923</v>
      </c>
    </row>
    <row r="824" spans="1:39">
      <c r="A824" t="s">
        <v>7591</v>
      </c>
      <c r="B824" t="s">
        <v>6166</v>
      </c>
      <c r="C824" t="s">
        <v>6168</v>
      </c>
      <c r="D824">
        <v>13</v>
      </c>
      <c r="E824" t="s">
        <v>6169</v>
      </c>
      <c r="F824">
        <v>7.89</v>
      </c>
      <c r="K824" t="s">
        <v>6590</v>
      </c>
      <c r="L824" t="s">
        <v>6591</v>
      </c>
      <c r="M824" t="s">
        <v>8376</v>
      </c>
      <c r="N824">
        <v>9</v>
      </c>
      <c r="O824" t="s">
        <v>8539</v>
      </c>
      <c r="P824" t="s">
        <v>9162</v>
      </c>
      <c r="Q824">
        <v>4</v>
      </c>
      <c r="R824">
        <v>2</v>
      </c>
      <c r="S824">
        <v>5.32</v>
      </c>
      <c r="T824">
        <v>5.37</v>
      </c>
      <c r="U824">
        <v>297.35</v>
      </c>
      <c r="V824">
        <v>66.48999999999999</v>
      </c>
      <c r="W824">
        <v>4.42</v>
      </c>
      <c r="X824">
        <v>8.19</v>
      </c>
      <c r="Y824">
        <v>0</v>
      </c>
      <c r="Z824">
        <v>3</v>
      </c>
      <c r="AA824" t="s">
        <v>6921</v>
      </c>
      <c r="AB824">
        <v>0</v>
      </c>
      <c r="AC824">
        <v>4</v>
      </c>
      <c r="AD824">
        <v>3.5</v>
      </c>
      <c r="AF824" t="s">
        <v>6952</v>
      </c>
      <c r="AI824">
        <v>0</v>
      </c>
      <c r="AJ824">
        <v>0</v>
      </c>
      <c r="AK824" t="s">
        <v>9887</v>
      </c>
      <c r="AL824" t="s">
        <v>9887</v>
      </c>
      <c r="AM824" t="s">
        <v>9923</v>
      </c>
    </row>
    <row r="825" spans="1:39">
      <c r="A825" t="s">
        <v>7592</v>
      </c>
      <c r="B825" t="s">
        <v>6166</v>
      </c>
      <c r="C825" t="s">
        <v>6168</v>
      </c>
      <c r="D825">
        <v>13</v>
      </c>
      <c r="E825" t="s">
        <v>6169</v>
      </c>
      <c r="F825">
        <v>7.89</v>
      </c>
      <c r="K825" t="s">
        <v>6590</v>
      </c>
      <c r="L825" t="s">
        <v>6591</v>
      </c>
      <c r="M825" t="s">
        <v>8351</v>
      </c>
      <c r="N825">
        <v>9</v>
      </c>
      <c r="O825" t="s">
        <v>8510</v>
      </c>
      <c r="P825" t="s">
        <v>9163</v>
      </c>
      <c r="Q825">
        <v>4</v>
      </c>
      <c r="R825">
        <v>1</v>
      </c>
      <c r="S825">
        <v>3.44</v>
      </c>
      <c r="T825">
        <v>4.73</v>
      </c>
      <c r="U825">
        <v>442.56</v>
      </c>
      <c r="V825">
        <v>81.45999999999999</v>
      </c>
      <c r="W825">
        <v>6.38</v>
      </c>
      <c r="X825">
        <v>10.28</v>
      </c>
      <c r="Y825">
        <v>8.699999999999999</v>
      </c>
      <c r="Z825">
        <v>3</v>
      </c>
      <c r="AA825" t="s">
        <v>6921</v>
      </c>
      <c r="AB825">
        <v>1</v>
      </c>
      <c r="AC825">
        <v>11</v>
      </c>
      <c r="AD825">
        <v>3.308619047619048</v>
      </c>
      <c r="AF825" t="s">
        <v>6954</v>
      </c>
      <c r="AI825">
        <v>0</v>
      </c>
      <c r="AJ825">
        <v>0</v>
      </c>
      <c r="AK825" t="s">
        <v>9864</v>
      </c>
      <c r="AL825" t="s">
        <v>9864</v>
      </c>
      <c r="AM825" t="s">
        <v>9923</v>
      </c>
    </row>
    <row r="826" spans="1:39">
      <c r="A826" t="s">
        <v>7593</v>
      </c>
      <c r="B826" t="s">
        <v>6166</v>
      </c>
      <c r="C826" t="s">
        <v>6168</v>
      </c>
      <c r="D826">
        <v>13</v>
      </c>
      <c r="E826" t="s">
        <v>6169</v>
      </c>
      <c r="F826">
        <v>7.89</v>
      </c>
      <c r="K826" t="s">
        <v>6590</v>
      </c>
      <c r="L826" t="s">
        <v>6591</v>
      </c>
      <c r="M826" t="s">
        <v>8349</v>
      </c>
      <c r="N826">
        <v>9</v>
      </c>
      <c r="O826" t="s">
        <v>8507</v>
      </c>
      <c r="P826" t="s">
        <v>9164</v>
      </c>
      <c r="Q826">
        <v>4</v>
      </c>
      <c r="R826">
        <v>3</v>
      </c>
      <c r="S826">
        <v>4.37</v>
      </c>
      <c r="T826">
        <v>6.68</v>
      </c>
      <c r="U826">
        <v>567.77</v>
      </c>
      <c r="V826">
        <v>77.59</v>
      </c>
      <c r="W826">
        <v>7.26</v>
      </c>
      <c r="X826">
        <v>10.1</v>
      </c>
      <c r="Y826">
        <v>9.77</v>
      </c>
      <c r="Z826">
        <v>4</v>
      </c>
      <c r="AA826" t="s">
        <v>6921</v>
      </c>
      <c r="AB826">
        <v>2</v>
      </c>
      <c r="AC826">
        <v>14</v>
      </c>
      <c r="AD826">
        <v>1.281666666666667</v>
      </c>
      <c r="AF826" t="s">
        <v>6954</v>
      </c>
      <c r="AI826">
        <v>0</v>
      </c>
      <c r="AJ826">
        <v>0</v>
      </c>
      <c r="AK826" t="s">
        <v>9861</v>
      </c>
      <c r="AL826" t="s">
        <v>9861</v>
      </c>
      <c r="AM826" t="s">
        <v>9923</v>
      </c>
    </row>
    <row r="827" spans="1:39">
      <c r="A827" t="s">
        <v>7594</v>
      </c>
      <c r="B827" t="s">
        <v>6166</v>
      </c>
      <c r="C827" t="s">
        <v>6168</v>
      </c>
      <c r="D827">
        <v>13</v>
      </c>
      <c r="E827" t="s">
        <v>6169</v>
      </c>
      <c r="F827">
        <v>7.89</v>
      </c>
      <c r="K827" t="s">
        <v>6590</v>
      </c>
      <c r="L827" t="s">
        <v>6591</v>
      </c>
      <c r="M827" t="s">
        <v>8349</v>
      </c>
      <c r="N827">
        <v>9</v>
      </c>
      <c r="O827" t="s">
        <v>8507</v>
      </c>
      <c r="P827" t="s">
        <v>9165</v>
      </c>
      <c r="Q827">
        <v>4</v>
      </c>
      <c r="R827">
        <v>3</v>
      </c>
      <c r="S827">
        <v>1.83</v>
      </c>
      <c r="T827">
        <v>3.78</v>
      </c>
      <c r="U827">
        <v>539.72</v>
      </c>
      <c r="V827">
        <v>77.59</v>
      </c>
      <c r="W827">
        <v>6.48</v>
      </c>
      <c r="X827">
        <v>10.1</v>
      </c>
      <c r="Y827">
        <v>9.35</v>
      </c>
      <c r="Z827">
        <v>4</v>
      </c>
      <c r="AA827" t="s">
        <v>6921</v>
      </c>
      <c r="AB827">
        <v>2</v>
      </c>
      <c r="AC827">
        <v>12</v>
      </c>
      <c r="AD827">
        <v>3.101666666666667</v>
      </c>
      <c r="AF827" t="s">
        <v>6954</v>
      </c>
      <c r="AI827">
        <v>0</v>
      </c>
      <c r="AJ827">
        <v>0</v>
      </c>
      <c r="AK827" t="s">
        <v>9861</v>
      </c>
      <c r="AL827" t="s">
        <v>9861</v>
      </c>
      <c r="AM827" t="s">
        <v>9923</v>
      </c>
    </row>
    <row r="828" spans="1:39">
      <c r="A828" t="s">
        <v>7595</v>
      </c>
      <c r="B828" t="s">
        <v>6166</v>
      </c>
      <c r="C828" t="s">
        <v>6168</v>
      </c>
      <c r="D828">
        <v>13</v>
      </c>
      <c r="E828" t="s">
        <v>6169</v>
      </c>
      <c r="F828">
        <v>7.89</v>
      </c>
      <c r="K828" t="s">
        <v>6590</v>
      </c>
      <c r="M828" t="s">
        <v>8354</v>
      </c>
      <c r="N828">
        <v>8</v>
      </c>
      <c r="O828" t="s">
        <v>8513</v>
      </c>
      <c r="P828" t="s">
        <v>9166</v>
      </c>
      <c r="Q828">
        <v>5</v>
      </c>
      <c r="R828">
        <v>1</v>
      </c>
      <c r="S828">
        <v>3.25</v>
      </c>
      <c r="T828">
        <v>4.51</v>
      </c>
      <c r="U828">
        <v>429.52</v>
      </c>
      <c r="V828">
        <v>51.16</v>
      </c>
      <c r="W828">
        <v>5.16</v>
      </c>
      <c r="X828">
        <v>9.92</v>
      </c>
      <c r="Y828">
        <v>8.640000000000001</v>
      </c>
      <c r="Z828">
        <v>3</v>
      </c>
      <c r="AA828" t="s">
        <v>6921</v>
      </c>
      <c r="AB828">
        <v>1</v>
      </c>
      <c r="AC828">
        <v>5</v>
      </c>
      <c r="AD828">
        <v>3.636761904761905</v>
      </c>
      <c r="AF828" t="s">
        <v>6954</v>
      </c>
      <c r="AI828">
        <v>0</v>
      </c>
      <c r="AJ828">
        <v>0</v>
      </c>
      <c r="AK828" t="s">
        <v>9866</v>
      </c>
      <c r="AL828" t="s">
        <v>9866</v>
      </c>
      <c r="AM828" t="s">
        <v>9923</v>
      </c>
    </row>
    <row r="829" spans="1:39">
      <c r="A829" t="s">
        <v>7596</v>
      </c>
      <c r="B829" t="s">
        <v>6166</v>
      </c>
      <c r="C829" t="s">
        <v>6168</v>
      </c>
      <c r="D829">
        <v>13</v>
      </c>
      <c r="E829" t="s">
        <v>6169</v>
      </c>
      <c r="F829">
        <v>7.89</v>
      </c>
      <c r="K829" t="s">
        <v>6590</v>
      </c>
      <c r="M829" t="s">
        <v>8354</v>
      </c>
      <c r="N829">
        <v>8</v>
      </c>
      <c r="O829" t="s">
        <v>8513</v>
      </c>
      <c r="P829" t="s">
        <v>9167</v>
      </c>
      <c r="Q829">
        <v>6</v>
      </c>
      <c r="R829">
        <v>2</v>
      </c>
      <c r="S829">
        <v>4.43</v>
      </c>
      <c r="T829">
        <v>5.69</v>
      </c>
      <c r="U829">
        <v>485.58</v>
      </c>
      <c r="V829">
        <v>71.39</v>
      </c>
      <c r="W829">
        <v>5.79</v>
      </c>
      <c r="X829">
        <v>9.880000000000001</v>
      </c>
      <c r="Y829">
        <v>8.640000000000001</v>
      </c>
      <c r="Z829">
        <v>3</v>
      </c>
      <c r="AA829" t="s">
        <v>6921</v>
      </c>
      <c r="AB829">
        <v>1</v>
      </c>
      <c r="AC829">
        <v>5</v>
      </c>
      <c r="AD829">
        <v>2.283</v>
      </c>
      <c r="AF829" t="s">
        <v>6954</v>
      </c>
      <c r="AI829">
        <v>0</v>
      </c>
      <c r="AJ829">
        <v>0</v>
      </c>
      <c r="AK829" t="s">
        <v>9866</v>
      </c>
      <c r="AL829" t="s">
        <v>9866</v>
      </c>
      <c r="AM829" t="s">
        <v>9923</v>
      </c>
    </row>
    <row r="830" spans="1:39">
      <c r="A830" t="s">
        <v>7597</v>
      </c>
      <c r="B830" t="s">
        <v>6166</v>
      </c>
      <c r="C830" t="s">
        <v>6168</v>
      </c>
      <c r="D830">
        <v>13</v>
      </c>
      <c r="E830" t="s">
        <v>6169</v>
      </c>
      <c r="F830">
        <v>7.89</v>
      </c>
      <c r="K830" t="s">
        <v>6590</v>
      </c>
      <c r="L830" t="s">
        <v>6591</v>
      </c>
      <c r="M830" t="s">
        <v>8348</v>
      </c>
      <c r="N830">
        <v>9</v>
      </c>
      <c r="O830" t="s">
        <v>8506</v>
      </c>
      <c r="P830" t="s">
        <v>9168</v>
      </c>
      <c r="U830">
        <v>1128.48</v>
      </c>
      <c r="Y830">
        <v>0</v>
      </c>
      <c r="AI830">
        <v>0</v>
      </c>
      <c r="AJ830">
        <v>0</v>
      </c>
      <c r="AK830" t="s">
        <v>9860</v>
      </c>
      <c r="AL830" t="s">
        <v>9860</v>
      </c>
      <c r="AM830" t="s">
        <v>9923</v>
      </c>
    </row>
    <row r="831" spans="1:39">
      <c r="A831" t="s">
        <v>7598</v>
      </c>
      <c r="B831" t="s">
        <v>6166</v>
      </c>
      <c r="C831" t="s">
        <v>6168</v>
      </c>
      <c r="D831">
        <v>13</v>
      </c>
      <c r="E831" t="s">
        <v>6169</v>
      </c>
      <c r="F831">
        <v>7.89</v>
      </c>
      <c r="I831" t="s">
        <v>8222</v>
      </c>
      <c r="K831" t="s">
        <v>6590</v>
      </c>
      <c r="L831" t="s">
        <v>6591</v>
      </c>
      <c r="M831" t="s">
        <v>8353</v>
      </c>
      <c r="N831">
        <v>9</v>
      </c>
      <c r="O831" t="s">
        <v>8512</v>
      </c>
      <c r="P831" t="s">
        <v>9169</v>
      </c>
      <c r="Q831">
        <v>5</v>
      </c>
      <c r="R831">
        <v>2</v>
      </c>
      <c r="S831">
        <v>5.27</v>
      </c>
      <c r="T831">
        <v>6.73</v>
      </c>
      <c r="U831">
        <v>488.6</v>
      </c>
      <c r="V831">
        <v>57.86</v>
      </c>
      <c r="W831">
        <v>6.47</v>
      </c>
      <c r="X831">
        <v>8.9</v>
      </c>
      <c r="Y831">
        <v>8.85</v>
      </c>
      <c r="Z831">
        <v>4</v>
      </c>
      <c r="AA831" t="s">
        <v>6921</v>
      </c>
      <c r="AB831">
        <v>1</v>
      </c>
      <c r="AC831">
        <v>7</v>
      </c>
      <c r="AD831">
        <v>2.156428571428572</v>
      </c>
      <c r="AF831" t="s">
        <v>6954</v>
      </c>
      <c r="AI831">
        <v>0</v>
      </c>
      <c r="AJ831">
        <v>0</v>
      </c>
      <c r="AM831" t="s">
        <v>9923</v>
      </c>
    </row>
    <row r="832" spans="1:39">
      <c r="A832" t="s">
        <v>7599</v>
      </c>
      <c r="B832" t="s">
        <v>6166</v>
      </c>
      <c r="C832" t="s">
        <v>6168</v>
      </c>
      <c r="D832">
        <v>13</v>
      </c>
      <c r="E832" t="s">
        <v>6169</v>
      </c>
      <c r="F832">
        <v>7.89</v>
      </c>
      <c r="I832" t="s">
        <v>8223</v>
      </c>
      <c r="K832" t="s">
        <v>6590</v>
      </c>
      <c r="L832" t="s">
        <v>6591</v>
      </c>
      <c r="M832" t="s">
        <v>8353</v>
      </c>
      <c r="N832">
        <v>9</v>
      </c>
      <c r="O832" t="s">
        <v>8512</v>
      </c>
      <c r="P832" t="s">
        <v>9170</v>
      </c>
      <c r="Q832">
        <v>5</v>
      </c>
      <c r="R832">
        <v>2</v>
      </c>
      <c r="S832">
        <v>5.29</v>
      </c>
      <c r="T832">
        <v>6.58</v>
      </c>
      <c r="U832">
        <v>491.03</v>
      </c>
      <c r="V832">
        <v>57.86</v>
      </c>
      <c r="W832">
        <v>6.59</v>
      </c>
      <c r="X832">
        <v>9.539999999999999</v>
      </c>
      <c r="Y832">
        <v>8.67</v>
      </c>
      <c r="Z832">
        <v>4</v>
      </c>
      <c r="AA832" t="s">
        <v>6921</v>
      </c>
      <c r="AB832">
        <v>1</v>
      </c>
      <c r="AC832">
        <v>7</v>
      </c>
      <c r="AD832">
        <v>2.229071428571429</v>
      </c>
      <c r="AF832" t="s">
        <v>6954</v>
      </c>
      <c r="AI832">
        <v>0</v>
      </c>
      <c r="AJ832">
        <v>0</v>
      </c>
      <c r="AM832" t="s">
        <v>9923</v>
      </c>
    </row>
    <row r="833" spans="1:39">
      <c r="A833" t="s">
        <v>7600</v>
      </c>
      <c r="B833" t="s">
        <v>6166</v>
      </c>
      <c r="C833" t="s">
        <v>6168</v>
      </c>
      <c r="D833">
        <v>13.5</v>
      </c>
      <c r="E833" t="s">
        <v>6169</v>
      </c>
      <c r="F833">
        <v>7.87</v>
      </c>
      <c r="K833" t="s">
        <v>6590</v>
      </c>
      <c r="M833" t="s">
        <v>8338</v>
      </c>
      <c r="N833">
        <v>8</v>
      </c>
      <c r="O833" t="s">
        <v>8491</v>
      </c>
      <c r="P833" t="s">
        <v>9171</v>
      </c>
      <c r="Q833">
        <v>6</v>
      </c>
      <c r="R833">
        <v>2</v>
      </c>
      <c r="S833">
        <v>4.67</v>
      </c>
      <c r="T833">
        <v>5.95</v>
      </c>
      <c r="U833">
        <v>481.59</v>
      </c>
      <c r="V833">
        <v>62.16</v>
      </c>
      <c r="W833">
        <v>6.07</v>
      </c>
      <c r="X833">
        <v>8.69</v>
      </c>
      <c r="Y833">
        <v>8.630000000000001</v>
      </c>
      <c r="Z833">
        <v>3</v>
      </c>
      <c r="AA833" t="s">
        <v>6921</v>
      </c>
      <c r="AB833">
        <v>1</v>
      </c>
      <c r="AC833">
        <v>6</v>
      </c>
      <c r="AD833">
        <v>2.3165</v>
      </c>
      <c r="AF833" t="s">
        <v>6954</v>
      </c>
      <c r="AI833">
        <v>0</v>
      </c>
      <c r="AJ833">
        <v>0</v>
      </c>
      <c r="AK833" t="s">
        <v>9848</v>
      </c>
      <c r="AL833" t="s">
        <v>9848</v>
      </c>
      <c r="AM833" t="s">
        <v>9923</v>
      </c>
    </row>
    <row r="834" spans="1:39">
      <c r="A834" t="s">
        <v>7182</v>
      </c>
      <c r="B834" t="s">
        <v>6166</v>
      </c>
      <c r="C834" t="s">
        <v>6168</v>
      </c>
      <c r="D834">
        <v>13.8</v>
      </c>
      <c r="E834" t="s">
        <v>6169</v>
      </c>
      <c r="F834">
        <v>7.86</v>
      </c>
      <c r="K834" t="s">
        <v>6590</v>
      </c>
      <c r="L834" t="s">
        <v>6591</v>
      </c>
      <c r="M834" t="s">
        <v>8335</v>
      </c>
      <c r="N834">
        <v>9</v>
      </c>
      <c r="O834" t="s">
        <v>8487</v>
      </c>
      <c r="P834" t="s">
        <v>8759</v>
      </c>
      <c r="Q834">
        <v>2</v>
      </c>
      <c r="R834">
        <v>2</v>
      </c>
      <c r="S834">
        <v>1.38</v>
      </c>
      <c r="T834">
        <v>4.19</v>
      </c>
      <c r="U834">
        <v>370.45</v>
      </c>
      <c r="V834">
        <v>57.53</v>
      </c>
      <c r="W834">
        <v>5.86</v>
      </c>
      <c r="X834">
        <v>4.55</v>
      </c>
      <c r="Y834">
        <v>0</v>
      </c>
      <c r="Z834">
        <v>3</v>
      </c>
      <c r="AA834" t="s">
        <v>6921</v>
      </c>
      <c r="AB834">
        <v>1</v>
      </c>
      <c r="AC834">
        <v>6</v>
      </c>
      <c r="AD834">
        <v>4.830357142857142</v>
      </c>
      <c r="AF834" t="s">
        <v>6953</v>
      </c>
      <c r="AI834">
        <v>0</v>
      </c>
      <c r="AJ834">
        <v>0</v>
      </c>
      <c r="AK834" t="s">
        <v>9845</v>
      </c>
      <c r="AL834" t="s">
        <v>9845</v>
      </c>
      <c r="AM834" t="s">
        <v>9923</v>
      </c>
    </row>
    <row r="835" spans="1:39">
      <c r="A835" t="s">
        <v>7601</v>
      </c>
      <c r="B835" t="s">
        <v>6166</v>
      </c>
      <c r="C835" t="s">
        <v>6168</v>
      </c>
      <c r="D835">
        <v>14</v>
      </c>
      <c r="E835" t="s">
        <v>6169</v>
      </c>
      <c r="F835">
        <v>7.85</v>
      </c>
      <c r="K835" t="s">
        <v>6590</v>
      </c>
      <c r="L835" t="s">
        <v>6591</v>
      </c>
      <c r="M835" t="s">
        <v>8327</v>
      </c>
      <c r="N835">
        <v>9</v>
      </c>
      <c r="O835" t="s">
        <v>8481</v>
      </c>
      <c r="P835" t="s">
        <v>9172</v>
      </c>
      <c r="Q835">
        <v>5</v>
      </c>
      <c r="R835">
        <v>2</v>
      </c>
      <c r="S835">
        <v>4.15</v>
      </c>
      <c r="T835">
        <v>5.42</v>
      </c>
      <c r="U835">
        <v>473.61</v>
      </c>
      <c r="V835">
        <v>62.16</v>
      </c>
      <c r="W835">
        <v>6.37</v>
      </c>
      <c r="X835">
        <v>10</v>
      </c>
      <c r="Y835">
        <v>8.65</v>
      </c>
      <c r="Z835">
        <v>3</v>
      </c>
      <c r="AA835" t="s">
        <v>6921</v>
      </c>
      <c r="AB835">
        <v>1</v>
      </c>
      <c r="AC835">
        <v>7</v>
      </c>
      <c r="AD835">
        <v>2.3635</v>
      </c>
      <c r="AF835" t="s">
        <v>6954</v>
      </c>
      <c r="AI835">
        <v>0</v>
      </c>
      <c r="AJ835">
        <v>0</v>
      </c>
      <c r="AK835" t="s">
        <v>9840</v>
      </c>
      <c r="AL835" t="s">
        <v>9840</v>
      </c>
      <c r="AM835" t="s">
        <v>9923</v>
      </c>
    </row>
    <row r="836" spans="1:39">
      <c r="A836" t="s">
        <v>7602</v>
      </c>
      <c r="B836" t="s">
        <v>6166</v>
      </c>
      <c r="C836" t="s">
        <v>6168</v>
      </c>
      <c r="D836">
        <v>14</v>
      </c>
      <c r="E836" t="s">
        <v>6169</v>
      </c>
      <c r="F836">
        <v>7.85</v>
      </c>
      <c r="K836" t="s">
        <v>6590</v>
      </c>
      <c r="M836" t="s">
        <v>8356</v>
      </c>
      <c r="N836">
        <v>8</v>
      </c>
      <c r="O836" t="s">
        <v>8515</v>
      </c>
      <c r="P836" t="s">
        <v>9173</v>
      </c>
      <c r="Q836">
        <v>6</v>
      </c>
      <c r="R836">
        <v>2</v>
      </c>
      <c r="S836">
        <v>3.06</v>
      </c>
      <c r="T836">
        <v>4.45</v>
      </c>
      <c r="U836">
        <v>473.57</v>
      </c>
      <c r="V836">
        <v>79.23</v>
      </c>
      <c r="W836">
        <v>5.37</v>
      </c>
      <c r="X836">
        <v>7.79</v>
      </c>
      <c r="Y836">
        <v>8.640000000000001</v>
      </c>
      <c r="Z836">
        <v>3</v>
      </c>
      <c r="AA836" t="s">
        <v>6921</v>
      </c>
      <c r="AB836">
        <v>1</v>
      </c>
      <c r="AC836">
        <v>6</v>
      </c>
      <c r="AD836">
        <v>3.113785714285714</v>
      </c>
      <c r="AF836" t="s">
        <v>6954</v>
      </c>
      <c r="AI836">
        <v>0</v>
      </c>
      <c r="AJ836">
        <v>0</v>
      </c>
      <c r="AK836" t="s">
        <v>9868</v>
      </c>
      <c r="AL836" t="s">
        <v>9868</v>
      </c>
      <c r="AM836" t="s">
        <v>9923</v>
      </c>
    </row>
    <row r="837" spans="1:39">
      <c r="A837" t="s">
        <v>7025</v>
      </c>
      <c r="B837" t="s">
        <v>6166</v>
      </c>
      <c r="C837" t="s">
        <v>6168</v>
      </c>
      <c r="D837">
        <v>14</v>
      </c>
      <c r="E837" t="s">
        <v>6169</v>
      </c>
      <c r="F837">
        <v>7.85</v>
      </c>
      <c r="K837" t="s">
        <v>6590</v>
      </c>
      <c r="L837" t="s">
        <v>6591</v>
      </c>
      <c r="M837" t="s">
        <v>8372</v>
      </c>
      <c r="N837">
        <v>9</v>
      </c>
      <c r="O837" t="s">
        <v>8535</v>
      </c>
      <c r="P837" t="s">
        <v>8602</v>
      </c>
      <c r="Q837">
        <v>5</v>
      </c>
      <c r="R837">
        <v>2</v>
      </c>
      <c r="S837">
        <v>4.81</v>
      </c>
      <c r="T837">
        <v>6.1</v>
      </c>
      <c r="U837">
        <v>456.59</v>
      </c>
      <c r="V837">
        <v>57.86</v>
      </c>
      <c r="W837">
        <v>5.94</v>
      </c>
      <c r="X837">
        <v>10.12</v>
      </c>
      <c r="Y837">
        <v>8.68</v>
      </c>
      <c r="Z837">
        <v>4</v>
      </c>
      <c r="AA837" t="s">
        <v>6921</v>
      </c>
      <c r="AB837">
        <v>1</v>
      </c>
      <c r="AC837">
        <v>7</v>
      </c>
      <c r="AD837">
        <v>2.470071428571429</v>
      </c>
      <c r="AE837" t="s">
        <v>9785</v>
      </c>
      <c r="AF837" t="s">
        <v>6954</v>
      </c>
      <c r="AH837" t="s">
        <v>6963</v>
      </c>
      <c r="AI837">
        <v>0</v>
      </c>
      <c r="AJ837">
        <v>0</v>
      </c>
      <c r="AK837" t="s">
        <v>9885</v>
      </c>
      <c r="AL837" t="s">
        <v>9885</v>
      </c>
      <c r="AM837" t="s">
        <v>9923</v>
      </c>
    </row>
    <row r="838" spans="1:39">
      <c r="A838" t="s">
        <v>7603</v>
      </c>
      <c r="B838" t="s">
        <v>6166</v>
      </c>
      <c r="C838" t="s">
        <v>6168</v>
      </c>
      <c r="D838">
        <v>14</v>
      </c>
      <c r="E838" t="s">
        <v>6169</v>
      </c>
      <c r="F838">
        <v>7.85</v>
      </c>
      <c r="K838" t="s">
        <v>6590</v>
      </c>
      <c r="L838" t="s">
        <v>6591</v>
      </c>
      <c r="M838" t="s">
        <v>8402</v>
      </c>
      <c r="N838">
        <v>9</v>
      </c>
      <c r="O838" t="s">
        <v>8568</v>
      </c>
      <c r="P838" t="s">
        <v>9174</v>
      </c>
      <c r="Q838">
        <v>2</v>
      </c>
      <c r="R838">
        <v>1</v>
      </c>
      <c r="S838">
        <v>4.12</v>
      </c>
      <c r="T838">
        <v>4.12</v>
      </c>
      <c r="U838">
        <v>304.39</v>
      </c>
      <c r="V838">
        <v>37.3</v>
      </c>
      <c r="W838">
        <v>4.31</v>
      </c>
      <c r="X838">
        <v>9.69</v>
      </c>
      <c r="Y838">
        <v>0</v>
      </c>
      <c r="Z838">
        <v>2</v>
      </c>
      <c r="AA838" t="s">
        <v>6921</v>
      </c>
      <c r="AB838">
        <v>0</v>
      </c>
      <c r="AC838">
        <v>2</v>
      </c>
      <c r="AD838">
        <v>4.138333333333334</v>
      </c>
      <c r="AF838" t="s">
        <v>6952</v>
      </c>
      <c r="AI838">
        <v>0</v>
      </c>
      <c r="AJ838">
        <v>0</v>
      </c>
      <c r="AK838" t="s">
        <v>9877</v>
      </c>
      <c r="AL838" t="s">
        <v>9877</v>
      </c>
      <c r="AM838" t="s">
        <v>9923</v>
      </c>
    </row>
    <row r="839" spans="1:39">
      <c r="A839" t="s">
        <v>7604</v>
      </c>
      <c r="B839" t="s">
        <v>6166</v>
      </c>
      <c r="C839" t="s">
        <v>6168</v>
      </c>
      <c r="D839">
        <v>14</v>
      </c>
      <c r="E839" t="s">
        <v>6169</v>
      </c>
      <c r="F839">
        <v>7.85</v>
      </c>
      <c r="K839" t="s">
        <v>6590</v>
      </c>
      <c r="L839" t="s">
        <v>6591</v>
      </c>
      <c r="M839" t="s">
        <v>8366</v>
      </c>
      <c r="N839">
        <v>9</v>
      </c>
      <c r="O839" t="s">
        <v>8529</v>
      </c>
      <c r="P839" t="s">
        <v>9175</v>
      </c>
      <c r="Q839">
        <v>4</v>
      </c>
      <c r="R839">
        <v>1</v>
      </c>
      <c r="S839">
        <v>1.1</v>
      </c>
      <c r="T839">
        <v>3.26</v>
      </c>
      <c r="U839">
        <v>445.53</v>
      </c>
      <c r="V839">
        <v>41.93</v>
      </c>
      <c r="W839">
        <v>5.75</v>
      </c>
      <c r="X839">
        <v>9.91</v>
      </c>
      <c r="Y839">
        <v>9.609999999999999</v>
      </c>
      <c r="Z839">
        <v>3</v>
      </c>
      <c r="AA839" t="s">
        <v>6921</v>
      </c>
      <c r="AB839">
        <v>1</v>
      </c>
      <c r="AC839">
        <v>6</v>
      </c>
      <c r="AD839">
        <v>4.287404761904762</v>
      </c>
      <c r="AF839" t="s">
        <v>6954</v>
      </c>
      <c r="AI839">
        <v>0</v>
      </c>
      <c r="AJ839">
        <v>0</v>
      </c>
      <c r="AK839" t="s">
        <v>9880</v>
      </c>
      <c r="AL839" t="s">
        <v>9880</v>
      </c>
      <c r="AM839" t="s">
        <v>9923</v>
      </c>
    </row>
    <row r="840" spans="1:39">
      <c r="A840" t="s">
        <v>7605</v>
      </c>
      <c r="B840" t="s">
        <v>6166</v>
      </c>
      <c r="C840" t="s">
        <v>6168</v>
      </c>
      <c r="D840">
        <v>14</v>
      </c>
      <c r="E840" t="s">
        <v>6169</v>
      </c>
      <c r="F840">
        <v>7.85</v>
      </c>
      <c r="K840" t="s">
        <v>6590</v>
      </c>
      <c r="L840" t="s">
        <v>6591</v>
      </c>
      <c r="M840" t="s">
        <v>8391</v>
      </c>
      <c r="N840">
        <v>9</v>
      </c>
      <c r="O840" t="s">
        <v>8556</v>
      </c>
      <c r="P840" t="s">
        <v>9176</v>
      </c>
      <c r="Q840">
        <v>2</v>
      </c>
      <c r="R840">
        <v>2</v>
      </c>
      <c r="S840">
        <v>7.7</v>
      </c>
      <c r="T840">
        <v>7.7</v>
      </c>
      <c r="U840">
        <v>340.51</v>
      </c>
      <c r="V840">
        <v>40.46</v>
      </c>
      <c r="W840">
        <v>6.38</v>
      </c>
      <c r="X840">
        <v>10.42</v>
      </c>
      <c r="Y840">
        <v>0</v>
      </c>
      <c r="Z840">
        <v>2</v>
      </c>
      <c r="AA840" t="s">
        <v>6921</v>
      </c>
      <c r="AB840">
        <v>1</v>
      </c>
      <c r="AC840">
        <v>8</v>
      </c>
      <c r="AD840">
        <v>3.5</v>
      </c>
      <c r="AF840" t="s">
        <v>6952</v>
      </c>
      <c r="AI840">
        <v>0</v>
      </c>
      <c r="AJ840">
        <v>0</v>
      </c>
      <c r="AK840" t="s">
        <v>9832</v>
      </c>
      <c r="AL840" t="s">
        <v>9832</v>
      </c>
      <c r="AM840" t="s">
        <v>9923</v>
      </c>
    </row>
    <row r="841" spans="1:39">
      <c r="A841" t="s">
        <v>7605</v>
      </c>
      <c r="B841" t="s">
        <v>6166</v>
      </c>
      <c r="C841" t="s">
        <v>6168</v>
      </c>
      <c r="D841">
        <v>14</v>
      </c>
      <c r="E841" t="s">
        <v>6169</v>
      </c>
      <c r="F841">
        <v>7.85</v>
      </c>
      <c r="K841" t="s">
        <v>6590</v>
      </c>
      <c r="L841" t="s">
        <v>6591</v>
      </c>
      <c r="M841" t="s">
        <v>8382</v>
      </c>
      <c r="N841">
        <v>9</v>
      </c>
      <c r="O841" t="s">
        <v>8546</v>
      </c>
      <c r="P841" t="s">
        <v>9176</v>
      </c>
      <c r="Q841">
        <v>2</v>
      </c>
      <c r="R841">
        <v>2</v>
      </c>
      <c r="S841">
        <v>7.7</v>
      </c>
      <c r="T841">
        <v>7.7</v>
      </c>
      <c r="U841">
        <v>340.51</v>
      </c>
      <c r="V841">
        <v>40.46</v>
      </c>
      <c r="W841">
        <v>6.38</v>
      </c>
      <c r="X841">
        <v>10.42</v>
      </c>
      <c r="Y841">
        <v>0</v>
      </c>
      <c r="Z841">
        <v>2</v>
      </c>
      <c r="AA841" t="s">
        <v>6921</v>
      </c>
      <c r="AB841">
        <v>1</v>
      </c>
      <c r="AC841">
        <v>8</v>
      </c>
      <c r="AD841">
        <v>3.5</v>
      </c>
      <c r="AF841" t="s">
        <v>6952</v>
      </c>
      <c r="AI841">
        <v>0</v>
      </c>
      <c r="AJ841">
        <v>0</v>
      </c>
      <c r="AK841" t="s">
        <v>9893</v>
      </c>
      <c r="AL841" t="s">
        <v>9893</v>
      </c>
      <c r="AM841" t="s">
        <v>9923</v>
      </c>
    </row>
    <row r="842" spans="1:39">
      <c r="A842" t="s">
        <v>7606</v>
      </c>
      <c r="B842" t="s">
        <v>6166</v>
      </c>
      <c r="C842" t="s">
        <v>6168</v>
      </c>
      <c r="D842">
        <v>14</v>
      </c>
      <c r="E842" t="s">
        <v>6169</v>
      </c>
      <c r="F842">
        <v>7.85</v>
      </c>
      <c r="K842" t="s">
        <v>6590</v>
      </c>
      <c r="L842" t="s">
        <v>6591</v>
      </c>
      <c r="M842" t="s">
        <v>8380</v>
      </c>
      <c r="N842">
        <v>9</v>
      </c>
      <c r="O842" t="s">
        <v>8544</v>
      </c>
      <c r="P842" t="s">
        <v>9177</v>
      </c>
      <c r="Q842">
        <v>3</v>
      </c>
      <c r="R842">
        <v>2</v>
      </c>
      <c r="S842">
        <v>8.52</v>
      </c>
      <c r="T842">
        <v>10.55</v>
      </c>
      <c r="U842">
        <v>527.79</v>
      </c>
      <c r="V842">
        <v>41.49</v>
      </c>
      <c r="W842">
        <v>9.65</v>
      </c>
      <c r="X842">
        <v>10.36</v>
      </c>
      <c r="Y842">
        <v>9.460000000000001</v>
      </c>
      <c r="Z842">
        <v>3</v>
      </c>
      <c r="AA842" t="s">
        <v>6921</v>
      </c>
      <c r="AB842">
        <v>2</v>
      </c>
      <c r="AC842">
        <v>19</v>
      </c>
      <c r="AD842">
        <v>1.77</v>
      </c>
      <c r="AF842" t="s">
        <v>6954</v>
      </c>
      <c r="AI842">
        <v>0</v>
      </c>
      <c r="AJ842">
        <v>0</v>
      </c>
      <c r="AK842" t="s">
        <v>9892</v>
      </c>
      <c r="AL842" t="s">
        <v>9892</v>
      </c>
      <c r="AM842" t="s">
        <v>9923</v>
      </c>
    </row>
    <row r="843" spans="1:39">
      <c r="A843" t="s">
        <v>6430</v>
      </c>
      <c r="B843" t="s">
        <v>6166</v>
      </c>
      <c r="C843" t="s">
        <v>6168</v>
      </c>
      <c r="D843">
        <v>14</v>
      </c>
      <c r="E843" t="s">
        <v>6169</v>
      </c>
      <c r="F843">
        <v>7.85</v>
      </c>
      <c r="K843" t="s">
        <v>6590</v>
      </c>
      <c r="L843" t="s">
        <v>6591</v>
      </c>
      <c r="M843" t="s">
        <v>8403</v>
      </c>
      <c r="N843">
        <v>9</v>
      </c>
      <c r="O843" t="s">
        <v>8569</v>
      </c>
      <c r="P843" t="s">
        <v>6788</v>
      </c>
      <c r="Q843">
        <v>6</v>
      </c>
      <c r="R843">
        <v>2</v>
      </c>
      <c r="S843">
        <v>3.33</v>
      </c>
      <c r="T843">
        <v>3.33</v>
      </c>
      <c r="U843">
        <v>436.49</v>
      </c>
      <c r="V843">
        <v>93.06</v>
      </c>
      <c r="W843">
        <v>3.96</v>
      </c>
      <c r="X843">
        <v>10.13</v>
      </c>
      <c r="Y843">
        <v>0</v>
      </c>
      <c r="Z843">
        <v>3</v>
      </c>
      <c r="AA843" t="s">
        <v>6921</v>
      </c>
      <c r="AB843">
        <v>0</v>
      </c>
      <c r="AC843">
        <v>5</v>
      </c>
      <c r="AD843">
        <v>4.021642857142857</v>
      </c>
      <c r="AF843" t="s">
        <v>6952</v>
      </c>
      <c r="AI843">
        <v>0</v>
      </c>
      <c r="AJ843">
        <v>0</v>
      </c>
      <c r="AK843" t="s">
        <v>7005</v>
      </c>
      <c r="AL843" t="s">
        <v>7005</v>
      </c>
      <c r="AM843" t="s">
        <v>9923</v>
      </c>
    </row>
    <row r="844" spans="1:39">
      <c r="A844" t="s">
        <v>7607</v>
      </c>
      <c r="B844" t="s">
        <v>6166</v>
      </c>
      <c r="C844" t="s">
        <v>6168</v>
      </c>
      <c r="D844">
        <v>14.46</v>
      </c>
      <c r="E844" t="s">
        <v>6169</v>
      </c>
      <c r="F844">
        <v>7.84</v>
      </c>
      <c r="K844" t="s">
        <v>6590</v>
      </c>
      <c r="L844" t="s">
        <v>6591</v>
      </c>
      <c r="M844" t="s">
        <v>8327</v>
      </c>
      <c r="N844">
        <v>9</v>
      </c>
      <c r="O844" t="s">
        <v>8478</v>
      </c>
      <c r="P844" t="s">
        <v>9178</v>
      </c>
      <c r="Q844">
        <v>7</v>
      </c>
      <c r="R844">
        <v>2</v>
      </c>
      <c r="S844">
        <v>3.26</v>
      </c>
      <c r="T844">
        <v>3.29</v>
      </c>
      <c r="U844">
        <v>535.63</v>
      </c>
      <c r="V844">
        <v>93.97</v>
      </c>
      <c r="W844">
        <v>5.57</v>
      </c>
      <c r="X844">
        <v>8.93</v>
      </c>
      <c r="Y844">
        <v>4.49</v>
      </c>
      <c r="Z844">
        <v>5</v>
      </c>
      <c r="AA844" t="s">
        <v>6921</v>
      </c>
      <c r="AB844">
        <v>2</v>
      </c>
      <c r="AC844">
        <v>5</v>
      </c>
      <c r="AD844">
        <v>3.592666666666667</v>
      </c>
      <c r="AF844" t="s">
        <v>6952</v>
      </c>
      <c r="AI844">
        <v>0</v>
      </c>
      <c r="AJ844">
        <v>0</v>
      </c>
      <c r="AK844" t="s">
        <v>9838</v>
      </c>
      <c r="AL844" t="s">
        <v>9838</v>
      </c>
      <c r="AM844" t="s">
        <v>9923</v>
      </c>
    </row>
    <row r="845" spans="1:39">
      <c r="A845" t="s">
        <v>7608</v>
      </c>
      <c r="B845" t="s">
        <v>6166</v>
      </c>
      <c r="C845" t="s">
        <v>6168</v>
      </c>
      <c r="D845">
        <v>15</v>
      </c>
      <c r="E845" t="s">
        <v>6169</v>
      </c>
      <c r="F845">
        <v>7.82</v>
      </c>
      <c r="K845" t="s">
        <v>6590</v>
      </c>
      <c r="L845" t="s">
        <v>6591</v>
      </c>
      <c r="M845" t="s">
        <v>6592</v>
      </c>
      <c r="N845">
        <v>9</v>
      </c>
      <c r="O845" t="s">
        <v>8502</v>
      </c>
      <c r="P845" t="s">
        <v>9179</v>
      </c>
      <c r="Q845">
        <v>6</v>
      </c>
      <c r="R845">
        <v>2</v>
      </c>
      <c r="S845">
        <v>4.64</v>
      </c>
      <c r="T845">
        <v>5.91</v>
      </c>
      <c r="U845">
        <v>479.67</v>
      </c>
      <c r="V845">
        <v>52.93</v>
      </c>
      <c r="W845">
        <v>6.64</v>
      </c>
      <c r="X845">
        <v>9.26</v>
      </c>
      <c r="Y845">
        <v>8.65</v>
      </c>
      <c r="Z845">
        <v>3</v>
      </c>
      <c r="AA845" t="s">
        <v>6921</v>
      </c>
      <c r="AB845">
        <v>1</v>
      </c>
      <c r="AC845">
        <v>6</v>
      </c>
      <c r="AD845">
        <v>2.320214285714286</v>
      </c>
      <c r="AF845" t="s">
        <v>6954</v>
      </c>
      <c r="AI845">
        <v>0</v>
      </c>
      <c r="AJ845">
        <v>0</v>
      </c>
      <c r="AK845" t="s">
        <v>9857</v>
      </c>
      <c r="AL845" t="s">
        <v>9857</v>
      </c>
      <c r="AM845" t="s">
        <v>9923</v>
      </c>
    </row>
    <row r="846" spans="1:39">
      <c r="A846" t="s">
        <v>7609</v>
      </c>
      <c r="B846" t="s">
        <v>6166</v>
      </c>
      <c r="C846" t="s">
        <v>6168</v>
      </c>
      <c r="D846">
        <v>15</v>
      </c>
      <c r="E846" t="s">
        <v>6169</v>
      </c>
      <c r="F846">
        <v>7.82</v>
      </c>
      <c r="K846" t="s">
        <v>6590</v>
      </c>
      <c r="L846" t="s">
        <v>6591</v>
      </c>
      <c r="M846" t="s">
        <v>8373</v>
      </c>
      <c r="N846">
        <v>9</v>
      </c>
      <c r="O846" t="s">
        <v>8536</v>
      </c>
      <c r="P846" t="s">
        <v>9180</v>
      </c>
      <c r="Q846">
        <v>5</v>
      </c>
      <c r="R846">
        <v>3</v>
      </c>
      <c r="S846">
        <v>3.28</v>
      </c>
      <c r="T846">
        <v>3.43</v>
      </c>
      <c r="U846">
        <v>387.22</v>
      </c>
      <c r="V846">
        <v>78.51000000000001</v>
      </c>
      <c r="W846">
        <v>5.12</v>
      </c>
      <c r="X846">
        <v>8.33</v>
      </c>
      <c r="Y846">
        <v>0</v>
      </c>
      <c r="Z846">
        <v>4</v>
      </c>
      <c r="AA846" t="s">
        <v>6921</v>
      </c>
      <c r="AB846">
        <v>1</v>
      </c>
      <c r="AC846">
        <v>2</v>
      </c>
      <c r="AD846">
        <v>4.117238095238095</v>
      </c>
      <c r="AF846" t="s">
        <v>6952</v>
      </c>
      <c r="AI846">
        <v>0</v>
      </c>
      <c r="AJ846">
        <v>0</v>
      </c>
      <c r="AK846" t="s">
        <v>9825</v>
      </c>
      <c r="AL846" t="s">
        <v>9825</v>
      </c>
      <c r="AM846" t="s">
        <v>9923</v>
      </c>
    </row>
    <row r="847" spans="1:39">
      <c r="A847" t="s">
        <v>7610</v>
      </c>
      <c r="B847" t="s">
        <v>6166</v>
      </c>
      <c r="C847" t="s">
        <v>6168</v>
      </c>
      <c r="D847">
        <v>15</v>
      </c>
      <c r="E847" t="s">
        <v>6169</v>
      </c>
      <c r="F847">
        <v>7.82</v>
      </c>
      <c r="K847" t="s">
        <v>6590</v>
      </c>
      <c r="L847" t="s">
        <v>6591</v>
      </c>
      <c r="M847" t="s">
        <v>8323</v>
      </c>
      <c r="N847">
        <v>9</v>
      </c>
      <c r="O847" t="s">
        <v>8474</v>
      </c>
      <c r="P847" t="s">
        <v>9181</v>
      </c>
      <c r="Q847">
        <v>5</v>
      </c>
      <c r="R847">
        <v>1</v>
      </c>
      <c r="S847">
        <v>2.95</v>
      </c>
      <c r="T847">
        <v>5.76</v>
      </c>
      <c r="U847">
        <v>482.41</v>
      </c>
      <c r="V847">
        <v>85.97</v>
      </c>
      <c r="W847">
        <v>6.56</v>
      </c>
      <c r="X847">
        <v>4.54</v>
      </c>
      <c r="Y847">
        <v>0</v>
      </c>
      <c r="Z847">
        <v>4</v>
      </c>
      <c r="AA847" t="s">
        <v>6921</v>
      </c>
      <c r="AB847">
        <v>1</v>
      </c>
      <c r="AC847">
        <v>6</v>
      </c>
      <c r="AD847">
        <v>3.48397619047619</v>
      </c>
      <c r="AF847" t="s">
        <v>6953</v>
      </c>
      <c r="AI847">
        <v>0</v>
      </c>
      <c r="AJ847">
        <v>0</v>
      </c>
      <c r="AK847" t="s">
        <v>9835</v>
      </c>
      <c r="AL847" t="s">
        <v>9835</v>
      </c>
      <c r="AM847" t="s">
        <v>9923</v>
      </c>
    </row>
    <row r="848" spans="1:39">
      <c r="A848" t="s">
        <v>7611</v>
      </c>
      <c r="B848" t="s">
        <v>6166</v>
      </c>
      <c r="C848" t="s">
        <v>6168</v>
      </c>
      <c r="D848">
        <v>16</v>
      </c>
      <c r="E848" t="s">
        <v>6169</v>
      </c>
      <c r="F848">
        <v>7.8</v>
      </c>
      <c r="K848" t="s">
        <v>6590</v>
      </c>
      <c r="L848" t="s">
        <v>6591</v>
      </c>
      <c r="M848" t="s">
        <v>8331</v>
      </c>
      <c r="N848">
        <v>9</v>
      </c>
      <c r="O848" t="s">
        <v>8489</v>
      </c>
      <c r="P848" t="s">
        <v>9182</v>
      </c>
      <c r="Q848">
        <v>6</v>
      </c>
      <c r="R848">
        <v>2</v>
      </c>
      <c r="S848">
        <v>4.59</v>
      </c>
      <c r="T848">
        <v>4.6</v>
      </c>
      <c r="U848">
        <v>499.58</v>
      </c>
      <c r="V848">
        <v>62.16</v>
      </c>
      <c r="W848">
        <v>6.17</v>
      </c>
      <c r="X848">
        <v>9.720000000000001</v>
      </c>
      <c r="Y848">
        <v>5.64</v>
      </c>
      <c r="Z848">
        <v>3</v>
      </c>
      <c r="AA848" t="s">
        <v>6921</v>
      </c>
      <c r="AB848">
        <v>1</v>
      </c>
      <c r="AC848">
        <v>6</v>
      </c>
      <c r="AD848">
        <v>2.703</v>
      </c>
      <c r="AF848" t="s">
        <v>6952</v>
      </c>
      <c r="AI848">
        <v>0</v>
      </c>
      <c r="AJ848">
        <v>0</v>
      </c>
      <c r="AK848" t="s">
        <v>9846</v>
      </c>
      <c r="AL848" t="s">
        <v>9846</v>
      </c>
      <c r="AM848" t="s">
        <v>9923</v>
      </c>
    </row>
    <row r="849" spans="1:39">
      <c r="A849" t="s">
        <v>7612</v>
      </c>
      <c r="B849" t="s">
        <v>6166</v>
      </c>
      <c r="C849" t="s">
        <v>6168</v>
      </c>
      <c r="D849">
        <v>16</v>
      </c>
      <c r="E849" t="s">
        <v>6169</v>
      </c>
      <c r="F849">
        <v>7.8</v>
      </c>
      <c r="K849" t="s">
        <v>6590</v>
      </c>
      <c r="M849" t="s">
        <v>8354</v>
      </c>
      <c r="N849">
        <v>8</v>
      </c>
      <c r="O849" t="s">
        <v>8513</v>
      </c>
      <c r="P849" t="s">
        <v>9183</v>
      </c>
      <c r="Q849">
        <v>5</v>
      </c>
      <c r="R849">
        <v>1</v>
      </c>
      <c r="S849">
        <v>3.25</v>
      </c>
      <c r="T849">
        <v>4.51</v>
      </c>
      <c r="U849">
        <v>429.52</v>
      </c>
      <c r="V849">
        <v>51.16</v>
      </c>
      <c r="W849">
        <v>5.16</v>
      </c>
      <c r="X849">
        <v>9.92</v>
      </c>
      <c r="Y849">
        <v>8.640000000000001</v>
      </c>
      <c r="Z849">
        <v>3</v>
      </c>
      <c r="AA849" t="s">
        <v>6921</v>
      </c>
      <c r="AB849">
        <v>1</v>
      </c>
      <c r="AC849">
        <v>5</v>
      </c>
      <c r="AD849">
        <v>3.636761904761905</v>
      </c>
      <c r="AF849" t="s">
        <v>6954</v>
      </c>
      <c r="AI849">
        <v>0</v>
      </c>
      <c r="AJ849">
        <v>0</v>
      </c>
      <c r="AK849" t="s">
        <v>9866</v>
      </c>
      <c r="AL849" t="s">
        <v>9866</v>
      </c>
      <c r="AM849" t="s">
        <v>9923</v>
      </c>
    </row>
    <row r="850" spans="1:39">
      <c r="A850" t="s">
        <v>7613</v>
      </c>
      <c r="B850" t="s">
        <v>6166</v>
      </c>
      <c r="C850" t="s">
        <v>6168</v>
      </c>
      <c r="D850">
        <v>16.1</v>
      </c>
      <c r="E850" t="s">
        <v>6169</v>
      </c>
      <c r="F850">
        <v>7.79</v>
      </c>
      <c r="K850" t="s">
        <v>6590</v>
      </c>
      <c r="M850" t="s">
        <v>8341</v>
      </c>
      <c r="N850">
        <v>8</v>
      </c>
      <c r="O850" t="s">
        <v>8496</v>
      </c>
      <c r="P850" t="s">
        <v>9184</v>
      </c>
      <c r="Q850">
        <v>4</v>
      </c>
      <c r="R850">
        <v>1</v>
      </c>
      <c r="S850">
        <v>5.37</v>
      </c>
      <c r="T850">
        <v>6.65</v>
      </c>
      <c r="U850">
        <v>484.68</v>
      </c>
      <c r="V850">
        <v>35.94</v>
      </c>
      <c r="W850">
        <v>6.71</v>
      </c>
      <c r="X850">
        <v>9.869999999999999</v>
      </c>
      <c r="Y850">
        <v>8.66</v>
      </c>
      <c r="Z850">
        <v>3</v>
      </c>
      <c r="AA850" t="s">
        <v>6921</v>
      </c>
      <c r="AB850">
        <v>1</v>
      </c>
      <c r="AC850">
        <v>7</v>
      </c>
      <c r="AD850">
        <v>2.409761904761905</v>
      </c>
      <c r="AF850" t="s">
        <v>6954</v>
      </c>
      <c r="AI850">
        <v>0</v>
      </c>
      <c r="AJ850">
        <v>0</v>
      </c>
      <c r="AK850" t="s">
        <v>9853</v>
      </c>
      <c r="AL850" t="s">
        <v>9853</v>
      </c>
      <c r="AM850" t="s">
        <v>9923</v>
      </c>
    </row>
    <row r="851" spans="1:39">
      <c r="A851" t="s">
        <v>7613</v>
      </c>
      <c r="B851" t="s">
        <v>6166</v>
      </c>
      <c r="C851" t="s">
        <v>6168</v>
      </c>
      <c r="D851">
        <v>16.11</v>
      </c>
      <c r="E851" t="s">
        <v>6169</v>
      </c>
      <c r="F851">
        <v>7.79</v>
      </c>
      <c r="K851" t="s">
        <v>6590</v>
      </c>
      <c r="L851" t="s">
        <v>6591</v>
      </c>
      <c r="M851" t="s">
        <v>8340</v>
      </c>
      <c r="N851">
        <v>9</v>
      </c>
      <c r="O851" t="s">
        <v>8494</v>
      </c>
      <c r="P851" t="s">
        <v>9184</v>
      </c>
      <c r="Q851">
        <v>4</v>
      </c>
      <c r="R851">
        <v>1</v>
      </c>
      <c r="S851">
        <v>5.37</v>
      </c>
      <c r="T851">
        <v>6.65</v>
      </c>
      <c r="U851">
        <v>484.68</v>
      </c>
      <c r="V851">
        <v>35.94</v>
      </c>
      <c r="W851">
        <v>6.71</v>
      </c>
      <c r="X851">
        <v>9.869999999999999</v>
      </c>
      <c r="Y851">
        <v>8.66</v>
      </c>
      <c r="Z851">
        <v>3</v>
      </c>
      <c r="AA851" t="s">
        <v>6921</v>
      </c>
      <c r="AB851">
        <v>1</v>
      </c>
      <c r="AC851">
        <v>7</v>
      </c>
      <c r="AD851">
        <v>2.409761904761905</v>
      </c>
      <c r="AF851" t="s">
        <v>6954</v>
      </c>
      <c r="AI851">
        <v>0</v>
      </c>
      <c r="AJ851">
        <v>0</v>
      </c>
      <c r="AK851" t="s">
        <v>9851</v>
      </c>
      <c r="AL851" t="s">
        <v>9851</v>
      </c>
      <c r="AM851" t="s">
        <v>9923</v>
      </c>
    </row>
    <row r="852" spans="1:39">
      <c r="A852" t="s">
        <v>7614</v>
      </c>
      <c r="B852" t="s">
        <v>6166</v>
      </c>
      <c r="C852" t="s">
        <v>6168</v>
      </c>
      <c r="D852">
        <v>16.2</v>
      </c>
      <c r="E852" t="s">
        <v>6169</v>
      </c>
      <c r="F852">
        <v>7.79</v>
      </c>
      <c r="K852" t="s">
        <v>6590</v>
      </c>
      <c r="L852" t="s">
        <v>6591</v>
      </c>
      <c r="M852" t="s">
        <v>8366</v>
      </c>
      <c r="N852">
        <v>9</v>
      </c>
      <c r="O852" t="s">
        <v>8529</v>
      </c>
      <c r="P852" t="s">
        <v>9185</v>
      </c>
      <c r="Q852">
        <v>3</v>
      </c>
      <c r="R852">
        <v>0</v>
      </c>
      <c r="S852">
        <v>2.51</v>
      </c>
      <c r="T852">
        <v>4.67</v>
      </c>
      <c r="U852">
        <v>429.54</v>
      </c>
      <c r="V852">
        <v>21.7</v>
      </c>
      <c r="W852">
        <v>6.04</v>
      </c>
      <c r="Y852">
        <v>9.609999999999999</v>
      </c>
      <c r="Z852">
        <v>3</v>
      </c>
      <c r="AA852" t="s">
        <v>6921</v>
      </c>
      <c r="AB852">
        <v>1</v>
      </c>
      <c r="AC852">
        <v>6</v>
      </c>
      <c r="AD852">
        <v>2.693285714285715</v>
      </c>
      <c r="AF852" t="s">
        <v>6954</v>
      </c>
      <c r="AI852">
        <v>0</v>
      </c>
      <c r="AJ852">
        <v>0</v>
      </c>
      <c r="AK852" t="s">
        <v>9880</v>
      </c>
      <c r="AL852" t="s">
        <v>9880</v>
      </c>
      <c r="AM852" t="s">
        <v>9923</v>
      </c>
    </row>
    <row r="853" spans="1:39">
      <c r="A853" t="s">
        <v>7615</v>
      </c>
      <c r="B853" t="s">
        <v>6166</v>
      </c>
      <c r="C853" t="s">
        <v>6168</v>
      </c>
      <c r="D853">
        <v>16.48</v>
      </c>
      <c r="E853" t="s">
        <v>6169</v>
      </c>
      <c r="F853">
        <v>7.78</v>
      </c>
      <c r="K853" t="s">
        <v>6590</v>
      </c>
      <c r="L853" t="s">
        <v>6591</v>
      </c>
      <c r="M853" t="s">
        <v>8340</v>
      </c>
      <c r="N853">
        <v>9</v>
      </c>
      <c r="O853" t="s">
        <v>8494</v>
      </c>
      <c r="P853" t="s">
        <v>9186</v>
      </c>
      <c r="Q853">
        <v>4</v>
      </c>
      <c r="R853">
        <v>1</v>
      </c>
      <c r="S853">
        <v>3.62</v>
      </c>
      <c r="T853">
        <v>4.9</v>
      </c>
      <c r="U853">
        <v>428.58</v>
      </c>
      <c r="V853">
        <v>35.94</v>
      </c>
      <c r="W853">
        <v>5.41</v>
      </c>
      <c r="X853">
        <v>9.93</v>
      </c>
      <c r="Y853">
        <v>8.66</v>
      </c>
      <c r="Z853">
        <v>3</v>
      </c>
      <c r="AA853" t="s">
        <v>6921</v>
      </c>
      <c r="AB853">
        <v>1</v>
      </c>
      <c r="AC853">
        <v>6</v>
      </c>
      <c r="AD853">
        <v>3.05047619047619</v>
      </c>
      <c r="AF853" t="s">
        <v>6954</v>
      </c>
      <c r="AI853">
        <v>0</v>
      </c>
      <c r="AJ853">
        <v>0</v>
      </c>
      <c r="AK853" t="s">
        <v>9851</v>
      </c>
      <c r="AL853" t="s">
        <v>9851</v>
      </c>
      <c r="AM853" t="s">
        <v>9923</v>
      </c>
    </row>
    <row r="854" spans="1:39">
      <c r="A854" t="s">
        <v>7615</v>
      </c>
      <c r="B854" t="s">
        <v>6166</v>
      </c>
      <c r="C854" t="s">
        <v>6168</v>
      </c>
      <c r="D854">
        <v>16.5</v>
      </c>
      <c r="E854" t="s">
        <v>6169</v>
      </c>
      <c r="F854">
        <v>7.78</v>
      </c>
      <c r="K854" t="s">
        <v>6590</v>
      </c>
      <c r="M854" t="s">
        <v>8341</v>
      </c>
      <c r="N854">
        <v>8</v>
      </c>
      <c r="O854" t="s">
        <v>8496</v>
      </c>
      <c r="P854" t="s">
        <v>9186</v>
      </c>
      <c r="Q854">
        <v>4</v>
      </c>
      <c r="R854">
        <v>1</v>
      </c>
      <c r="S854">
        <v>3.62</v>
      </c>
      <c r="T854">
        <v>4.9</v>
      </c>
      <c r="U854">
        <v>428.58</v>
      </c>
      <c r="V854">
        <v>35.94</v>
      </c>
      <c r="W854">
        <v>5.41</v>
      </c>
      <c r="X854">
        <v>9.93</v>
      </c>
      <c r="Y854">
        <v>8.66</v>
      </c>
      <c r="Z854">
        <v>3</v>
      </c>
      <c r="AA854" t="s">
        <v>6921</v>
      </c>
      <c r="AB854">
        <v>1</v>
      </c>
      <c r="AC854">
        <v>6</v>
      </c>
      <c r="AD854">
        <v>3.05047619047619</v>
      </c>
      <c r="AF854" t="s">
        <v>6954</v>
      </c>
      <c r="AI854">
        <v>0</v>
      </c>
      <c r="AJ854">
        <v>0</v>
      </c>
      <c r="AK854" t="s">
        <v>9853</v>
      </c>
      <c r="AL854" t="s">
        <v>9853</v>
      </c>
      <c r="AM854" t="s">
        <v>9923</v>
      </c>
    </row>
    <row r="855" spans="1:39">
      <c r="A855" t="s">
        <v>7615</v>
      </c>
      <c r="B855" t="s">
        <v>6166</v>
      </c>
      <c r="C855" t="s">
        <v>6168</v>
      </c>
      <c r="D855">
        <v>16.5</v>
      </c>
      <c r="E855" t="s">
        <v>6169</v>
      </c>
      <c r="F855">
        <v>7.78</v>
      </c>
      <c r="K855" t="s">
        <v>6590</v>
      </c>
      <c r="L855" t="s">
        <v>6591</v>
      </c>
      <c r="M855" t="s">
        <v>8370</v>
      </c>
      <c r="N855">
        <v>9</v>
      </c>
      <c r="O855" t="s">
        <v>8533</v>
      </c>
      <c r="P855" t="s">
        <v>9186</v>
      </c>
      <c r="Q855">
        <v>4</v>
      </c>
      <c r="R855">
        <v>1</v>
      </c>
      <c r="S855">
        <v>3.62</v>
      </c>
      <c r="T855">
        <v>4.9</v>
      </c>
      <c r="U855">
        <v>428.58</v>
      </c>
      <c r="V855">
        <v>35.94</v>
      </c>
      <c r="W855">
        <v>5.41</v>
      </c>
      <c r="X855">
        <v>9.93</v>
      </c>
      <c r="Y855">
        <v>8.66</v>
      </c>
      <c r="Z855">
        <v>3</v>
      </c>
      <c r="AA855" t="s">
        <v>6921</v>
      </c>
      <c r="AB855">
        <v>1</v>
      </c>
      <c r="AC855">
        <v>6</v>
      </c>
      <c r="AD855">
        <v>3.05047619047619</v>
      </c>
      <c r="AF855" t="s">
        <v>6954</v>
      </c>
      <c r="AI855">
        <v>0</v>
      </c>
      <c r="AJ855">
        <v>0</v>
      </c>
      <c r="AK855" t="s">
        <v>9884</v>
      </c>
      <c r="AL855" t="s">
        <v>9884</v>
      </c>
      <c r="AM855" t="s">
        <v>9923</v>
      </c>
    </row>
    <row r="856" spans="1:39">
      <c r="A856" t="s">
        <v>6346</v>
      </c>
      <c r="B856" t="s">
        <v>6166</v>
      </c>
      <c r="C856" t="s">
        <v>6168</v>
      </c>
      <c r="D856">
        <v>17</v>
      </c>
      <c r="E856" t="s">
        <v>6169</v>
      </c>
      <c r="F856">
        <v>7.77</v>
      </c>
      <c r="K856" t="s">
        <v>6590</v>
      </c>
      <c r="M856" t="s">
        <v>8388</v>
      </c>
      <c r="N856">
        <v>8</v>
      </c>
      <c r="O856" t="s">
        <v>8552</v>
      </c>
      <c r="P856" t="s">
        <v>6706</v>
      </c>
      <c r="Q856">
        <v>3</v>
      </c>
      <c r="R856">
        <v>1</v>
      </c>
      <c r="S856">
        <v>3.65</v>
      </c>
      <c r="T856">
        <v>4.93</v>
      </c>
      <c r="U856">
        <v>387.52</v>
      </c>
      <c r="V856">
        <v>32.7</v>
      </c>
      <c r="W856">
        <v>5.7</v>
      </c>
      <c r="X856">
        <v>9.380000000000001</v>
      </c>
      <c r="Y856">
        <v>8.66</v>
      </c>
      <c r="Z856">
        <v>3</v>
      </c>
      <c r="AA856" t="s">
        <v>6921</v>
      </c>
      <c r="AB856">
        <v>1</v>
      </c>
      <c r="AC856">
        <v>8</v>
      </c>
      <c r="AD856">
        <v>3.151761904761905</v>
      </c>
      <c r="AF856" t="s">
        <v>6954</v>
      </c>
      <c r="AI856">
        <v>0</v>
      </c>
      <c r="AJ856">
        <v>0</v>
      </c>
      <c r="AK856" t="s">
        <v>9853</v>
      </c>
      <c r="AL856" t="s">
        <v>9853</v>
      </c>
      <c r="AM856" t="s">
        <v>9923</v>
      </c>
    </row>
    <row r="857" spans="1:39">
      <c r="A857" t="s">
        <v>7435</v>
      </c>
      <c r="B857" t="s">
        <v>6166</v>
      </c>
      <c r="C857" t="s">
        <v>6168</v>
      </c>
      <c r="D857">
        <v>17</v>
      </c>
      <c r="E857" t="s">
        <v>6169</v>
      </c>
      <c r="F857">
        <v>7.77</v>
      </c>
      <c r="K857" t="s">
        <v>6590</v>
      </c>
      <c r="M857" t="s">
        <v>8345</v>
      </c>
      <c r="N857">
        <v>8</v>
      </c>
      <c r="O857" t="s">
        <v>8503</v>
      </c>
      <c r="P857" t="s">
        <v>9010</v>
      </c>
      <c r="Q857">
        <v>6</v>
      </c>
      <c r="R857">
        <v>2</v>
      </c>
      <c r="S857">
        <v>4.66</v>
      </c>
      <c r="T857">
        <v>5.92</v>
      </c>
      <c r="U857">
        <v>463.6</v>
      </c>
      <c r="V857">
        <v>62.16</v>
      </c>
      <c r="W857">
        <v>5.93</v>
      </c>
      <c r="X857">
        <v>9.720000000000001</v>
      </c>
      <c r="Y857">
        <v>8.640000000000001</v>
      </c>
      <c r="Z857">
        <v>3</v>
      </c>
      <c r="AA857" t="s">
        <v>6921</v>
      </c>
      <c r="AB857">
        <v>1</v>
      </c>
      <c r="AC857">
        <v>6</v>
      </c>
      <c r="AD857">
        <v>2.44</v>
      </c>
      <c r="AF857" t="s">
        <v>6954</v>
      </c>
      <c r="AI857">
        <v>0</v>
      </c>
      <c r="AJ857">
        <v>0</v>
      </c>
      <c r="AK857" t="s">
        <v>9858</v>
      </c>
      <c r="AL857" t="s">
        <v>9858</v>
      </c>
      <c r="AM857" t="s">
        <v>9923</v>
      </c>
    </row>
    <row r="858" spans="1:39">
      <c r="A858" t="s">
        <v>7616</v>
      </c>
      <c r="B858" t="s">
        <v>6166</v>
      </c>
      <c r="C858" t="s">
        <v>6168</v>
      </c>
      <c r="D858">
        <v>17</v>
      </c>
      <c r="E858" t="s">
        <v>6169</v>
      </c>
      <c r="F858">
        <v>7.77</v>
      </c>
      <c r="K858" t="s">
        <v>6590</v>
      </c>
      <c r="L858" t="s">
        <v>6591</v>
      </c>
      <c r="M858" t="s">
        <v>8323</v>
      </c>
      <c r="N858">
        <v>9</v>
      </c>
      <c r="O858" t="s">
        <v>8474</v>
      </c>
      <c r="P858" t="s">
        <v>9187</v>
      </c>
      <c r="Q858">
        <v>4</v>
      </c>
      <c r="R858">
        <v>2</v>
      </c>
      <c r="S858">
        <v>1.77</v>
      </c>
      <c r="T858">
        <v>4.74</v>
      </c>
      <c r="U858">
        <v>412.44</v>
      </c>
      <c r="V858">
        <v>87.73999999999999</v>
      </c>
      <c r="W858">
        <v>5.16</v>
      </c>
      <c r="X858">
        <v>4.5</v>
      </c>
      <c r="Y858">
        <v>0</v>
      </c>
      <c r="Z858">
        <v>4</v>
      </c>
      <c r="AA858" t="s">
        <v>6921</v>
      </c>
      <c r="AB858">
        <v>1</v>
      </c>
      <c r="AC858">
        <v>5</v>
      </c>
      <c r="AD858">
        <v>4.255428571428571</v>
      </c>
      <c r="AF858" t="s">
        <v>6953</v>
      </c>
      <c r="AI858">
        <v>0</v>
      </c>
      <c r="AJ858">
        <v>0</v>
      </c>
      <c r="AK858" t="s">
        <v>9835</v>
      </c>
      <c r="AL858" t="s">
        <v>9835</v>
      </c>
      <c r="AM858" t="s">
        <v>9923</v>
      </c>
    </row>
    <row r="859" spans="1:39">
      <c r="A859" t="s">
        <v>7617</v>
      </c>
      <c r="B859" t="s">
        <v>6166</v>
      </c>
      <c r="C859" t="s">
        <v>6168</v>
      </c>
      <c r="D859">
        <v>17.2</v>
      </c>
      <c r="E859" t="s">
        <v>6169</v>
      </c>
      <c r="F859">
        <v>7.76</v>
      </c>
      <c r="K859" t="s">
        <v>6590</v>
      </c>
      <c r="L859" t="s">
        <v>6591</v>
      </c>
      <c r="M859" t="s">
        <v>6611</v>
      </c>
      <c r="N859">
        <v>9</v>
      </c>
      <c r="O859" t="s">
        <v>8560</v>
      </c>
      <c r="P859" t="s">
        <v>9188</v>
      </c>
      <c r="Q859">
        <v>5</v>
      </c>
      <c r="R859">
        <v>1</v>
      </c>
      <c r="S859">
        <v>5.24</v>
      </c>
      <c r="T859">
        <v>6.54</v>
      </c>
      <c r="U859">
        <v>463.57</v>
      </c>
      <c r="V859">
        <v>41.93</v>
      </c>
      <c r="W859">
        <v>7.07</v>
      </c>
      <c r="X859">
        <v>9.06</v>
      </c>
      <c r="Y859">
        <v>8.67</v>
      </c>
      <c r="Z859">
        <v>4</v>
      </c>
      <c r="AA859" t="s">
        <v>6921</v>
      </c>
      <c r="AB859">
        <v>1</v>
      </c>
      <c r="AC859">
        <v>7</v>
      </c>
      <c r="AD859">
        <v>2.758547619047619</v>
      </c>
      <c r="AF859" t="s">
        <v>6954</v>
      </c>
      <c r="AI859">
        <v>0</v>
      </c>
      <c r="AJ859">
        <v>0</v>
      </c>
      <c r="AK859" t="s">
        <v>9900</v>
      </c>
      <c r="AL859" t="s">
        <v>9900</v>
      </c>
      <c r="AM859" t="s">
        <v>9923</v>
      </c>
    </row>
    <row r="860" spans="1:39">
      <c r="A860" t="s">
        <v>6396</v>
      </c>
      <c r="B860" t="s">
        <v>6166</v>
      </c>
      <c r="C860" t="s">
        <v>6168</v>
      </c>
      <c r="D860">
        <v>18</v>
      </c>
      <c r="E860" t="s">
        <v>6169</v>
      </c>
      <c r="F860">
        <v>7.75</v>
      </c>
      <c r="K860" t="s">
        <v>6590</v>
      </c>
      <c r="M860" t="s">
        <v>6603</v>
      </c>
      <c r="N860">
        <v>9</v>
      </c>
      <c r="O860" t="s">
        <v>6647</v>
      </c>
      <c r="P860" t="s">
        <v>6754</v>
      </c>
      <c r="Q860">
        <v>2</v>
      </c>
      <c r="R860">
        <v>1</v>
      </c>
      <c r="S860">
        <v>4.94</v>
      </c>
      <c r="T860">
        <v>4.94</v>
      </c>
      <c r="U860">
        <v>310.44</v>
      </c>
      <c r="V860">
        <v>29.46</v>
      </c>
      <c r="W860">
        <v>3.92</v>
      </c>
      <c r="X860">
        <v>13.1</v>
      </c>
      <c r="Y860">
        <v>0</v>
      </c>
      <c r="Z860">
        <v>1</v>
      </c>
      <c r="AA860" t="s">
        <v>6921</v>
      </c>
      <c r="AB860">
        <v>0</v>
      </c>
      <c r="AC860">
        <v>1</v>
      </c>
      <c r="AD860">
        <v>3.336333333333333</v>
      </c>
      <c r="AE860" t="s">
        <v>6932</v>
      </c>
      <c r="AF860" t="s">
        <v>6952</v>
      </c>
      <c r="AG860" t="s">
        <v>6956</v>
      </c>
      <c r="AH860" t="s">
        <v>6962</v>
      </c>
      <c r="AI860">
        <v>4</v>
      </c>
      <c r="AJ860">
        <v>1</v>
      </c>
      <c r="AM860" t="s">
        <v>9923</v>
      </c>
    </row>
    <row r="861" spans="1:39">
      <c r="A861" t="s">
        <v>6325</v>
      </c>
      <c r="B861" t="s">
        <v>6166</v>
      </c>
      <c r="C861" t="s">
        <v>6168</v>
      </c>
      <c r="D861">
        <v>18</v>
      </c>
      <c r="E861" t="s">
        <v>6169</v>
      </c>
      <c r="F861">
        <v>7.75</v>
      </c>
      <c r="K861" t="s">
        <v>6590</v>
      </c>
      <c r="M861" t="s">
        <v>8404</v>
      </c>
      <c r="N861">
        <v>8</v>
      </c>
      <c r="O861" t="s">
        <v>8570</v>
      </c>
      <c r="P861" t="s">
        <v>6686</v>
      </c>
      <c r="Q861">
        <v>2</v>
      </c>
      <c r="R861">
        <v>2</v>
      </c>
      <c r="S861">
        <v>4.14</v>
      </c>
      <c r="T861">
        <v>4.15</v>
      </c>
      <c r="U861">
        <v>272.39</v>
      </c>
      <c r="V861">
        <v>40.46</v>
      </c>
      <c r="W861">
        <v>3.61</v>
      </c>
      <c r="X861">
        <v>10.27</v>
      </c>
      <c r="Y861">
        <v>0</v>
      </c>
      <c r="Z861">
        <v>1</v>
      </c>
      <c r="AA861" t="s">
        <v>6921</v>
      </c>
      <c r="AB861">
        <v>0</v>
      </c>
      <c r="AC861">
        <v>0</v>
      </c>
      <c r="AD861">
        <v>3.925</v>
      </c>
      <c r="AE861" t="s">
        <v>6922</v>
      </c>
      <c r="AF861" t="s">
        <v>6952</v>
      </c>
      <c r="AG861" t="s">
        <v>6956</v>
      </c>
      <c r="AH861" t="s">
        <v>6962</v>
      </c>
      <c r="AI861">
        <v>4</v>
      </c>
      <c r="AJ861">
        <v>1</v>
      </c>
      <c r="AK861" t="s">
        <v>9906</v>
      </c>
      <c r="AL861" t="s">
        <v>9906</v>
      </c>
      <c r="AM861" t="s">
        <v>9923</v>
      </c>
    </row>
    <row r="862" spans="1:39">
      <c r="A862" t="s">
        <v>7618</v>
      </c>
      <c r="B862" t="s">
        <v>6166</v>
      </c>
      <c r="C862" t="s">
        <v>6168</v>
      </c>
      <c r="D862">
        <v>18</v>
      </c>
      <c r="E862" t="s">
        <v>6169</v>
      </c>
      <c r="F862">
        <v>7.75</v>
      </c>
      <c r="K862" t="s">
        <v>6590</v>
      </c>
      <c r="L862" t="s">
        <v>6591</v>
      </c>
      <c r="M862" t="s">
        <v>6592</v>
      </c>
      <c r="N862">
        <v>9</v>
      </c>
      <c r="O862" t="s">
        <v>8502</v>
      </c>
      <c r="P862" t="s">
        <v>9189</v>
      </c>
      <c r="Q862">
        <v>6</v>
      </c>
      <c r="R862">
        <v>2</v>
      </c>
      <c r="S862">
        <v>3.1</v>
      </c>
      <c r="T862">
        <v>5.25</v>
      </c>
      <c r="U862">
        <v>465.64</v>
      </c>
      <c r="V862">
        <v>52.93</v>
      </c>
      <c r="W862">
        <v>6.25</v>
      </c>
      <c r="X862">
        <v>9.27</v>
      </c>
      <c r="Y862">
        <v>9.6</v>
      </c>
      <c r="Z862">
        <v>3</v>
      </c>
      <c r="AA862" t="s">
        <v>6921</v>
      </c>
      <c r="AB862">
        <v>1</v>
      </c>
      <c r="AC862">
        <v>6</v>
      </c>
      <c r="AD862">
        <v>2.395428571428572</v>
      </c>
      <c r="AF862" t="s">
        <v>6954</v>
      </c>
      <c r="AI862">
        <v>0</v>
      </c>
      <c r="AJ862">
        <v>0</v>
      </c>
      <c r="AK862" t="s">
        <v>9857</v>
      </c>
      <c r="AL862" t="s">
        <v>9857</v>
      </c>
      <c r="AM862" t="s">
        <v>9923</v>
      </c>
    </row>
    <row r="863" spans="1:39">
      <c r="A863" t="s">
        <v>7619</v>
      </c>
      <c r="B863" t="s">
        <v>6166</v>
      </c>
      <c r="C863" t="s">
        <v>6168</v>
      </c>
      <c r="D863">
        <v>18</v>
      </c>
      <c r="E863" t="s">
        <v>6169</v>
      </c>
      <c r="F863">
        <v>7.75</v>
      </c>
      <c r="K863" t="s">
        <v>6590</v>
      </c>
      <c r="L863" t="s">
        <v>6591</v>
      </c>
      <c r="M863" t="s">
        <v>8347</v>
      </c>
      <c r="N863">
        <v>9</v>
      </c>
      <c r="O863" t="s">
        <v>8505</v>
      </c>
      <c r="P863" t="s">
        <v>9190</v>
      </c>
      <c r="Q863">
        <v>5</v>
      </c>
      <c r="R863">
        <v>1</v>
      </c>
      <c r="S863">
        <v>5.94</v>
      </c>
      <c r="T863">
        <v>7.34</v>
      </c>
      <c r="U863">
        <v>470.64</v>
      </c>
      <c r="V863">
        <v>37.63</v>
      </c>
      <c r="W863">
        <v>7.02</v>
      </c>
      <c r="X863">
        <v>9.789999999999999</v>
      </c>
      <c r="Y863">
        <v>8.789999999999999</v>
      </c>
      <c r="Z863">
        <v>5</v>
      </c>
      <c r="AA863" t="s">
        <v>6921</v>
      </c>
      <c r="AB863">
        <v>1</v>
      </c>
      <c r="AC863">
        <v>6</v>
      </c>
      <c r="AD863">
        <v>2.52954761904762</v>
      </c>
      <c r="AF863" t="s">
        <v>6954</v>
      </c>
      <c r="AI863">
        <v>0</v>
      </c>
      <c r="AJ863">
        <v>0</v>
      </c>
      <c r="AK863" t="s">
        <v>9859</v>
      </c>
      <c r="AL863" t="s">
        <v>9859</v>
      </c>
      <c r="AM863" t="s">
        <v>9923</v>
      </c>
    </row>
    <row r="864" spans="1:39">
      <c r="A864" t="s">
        <v>7620</v>
      </c>
      <c r="B864" t="s">
        <v>6166</v>
      </c>
      <c r="C864" t="s">
        <v>6168</v>
      </c>
      <c r="D864">
        <v>18</v>
      </c>
      <c r="E864" t="s">
        <v>6169</v>
      </c>
      <c r="F864">
        <v>7.75</v>
      </c>
      <c r="K864" t="s">
        <v>6590</v>
      </c>
      <c r="L864" t="s">
        <v>6591</v>
      </c>
      <c r="M864" t="s">
        <v>8370</v>
      </c>
      <c r="N864">
        <v>9</v>
      </c>
      <c r="O864" t="s">
        <v>8533</v>
      </c>
      <c r="P864" t="s">
        <v>9191</v>
      </c>
      <c r="Q864">
        <v>5</v>
      </c>
      <c r="R864">
        <v>2</v>
      </c>
      <c r="S864">
        <v>3.2</v>
      </c>
      <c r="T864">
        <v>3.79</v>
      </c>
      <c r="U864">
        <v>443.59</v>
      </c>
      <c r="V864">
        <v>50.18</v>
      </c>
      <c r="W864">
        <v>4.78</v>
      </c>
      <c r="X864">
        <v>9.91</v>
      </c>
      <c r="Y864">
        <v>8.300000000000001</v>
      </c>
      <c r="Z864">
        <v>3</v>
      </c>
      <c r="AA864" t="s">
        <v>6921</v>
      </c>
      <c r="AB864">
        <v>0</v>
      </c>
      <c r="AC864">
        <v>4</v>
      </c>
      <c r="AD864">
        <v>3.757928571428571</v>
      </c>
      <c r="AF864" t="s">
        <v>6952</v>
      </c>
      <c r="AI864">
        <v>0</v>
      </c>
      <c r="AJ864">
        <v>0</v>
      </c>
      <c r="AK864" t="s">
        <v>9884</v>
      </c>
      <c r="AL864" t="s">
        <v>9884</v>
      </c>
      <c r="AM864" t="s">
        <v>9923</v>
      </c>
    </row>
    <row r="865" spans="1:39">
      <c r="A865" t="s">
        <v>7621</v>
      </c>
      <c r="B865" t="s">
        <v>6166</v>
      </c>
      <c r="C865" t="s">
        <v>6168</v>
      </c>
      <c r="D865">
        <v>18</v>
      </c>
      <c r="E865" t="s">
        <v>6169</v>
      </c>
      <c r="F865">
        <v>7.75</v>
      </c>
      <c r="K865" t="s">
        <v>6590</v>
      </c>
      <c r="L865" t="s">
        <v>6591</v>
      </c>
      <c r="M865" t="s">
        <v>8347</v>
      </c>
      <c r="N865">
        <v>9</v>
      </c>
      <c r="O865" t="s">
        <v>8505</v>
      </c>
      <c r="P865" t="s">
        <v>9192</v>
      </c>
      <c r="Q865">
        <v>6</v>
      </c>
      <c r="R865">
        <v>2</v>
      </c>
      <c r="S865">
        <v>3.6</v>
      </c>
      <c r="T865">
        <v>4.84</v>
      </c>
      <c r="U865">
        <v>432.55</v>
      </c>
      <c r="V865">
        <v>57.86</v>
      </c>
      <c r="W865">
        <v>5.41</v>
      </c>
      <c r="X865">
        <v>9.720000000000001</v>
      </c>
      <c r="Y865">
        <v>8.619999999999999</v>
      </c>
      <c r="Z865">
        <v>5</v>
      </c>
      <c r="AA865" t="s">
        <v>6921</v>
      </c>
      <c r="AB865">
        <v>1</v>
      </c>
      <c r="AC865">
        <v>6</v>
      </c>
      <c r="AD865">
        <v>2.951785714285715</v>
      </c>
      <c r="AF865" t="s">
        <v>6954</v>
      </c>
      <c r="AI865">
        <v>0</v>
      </c>
      <c r="AJ865">
        <v>0</v>
      </c>
      <c r="AK865" t="s">
        <v>9859</v>
      </c>
      <c r="AL865" t="s">
        <v>9859</v>
      </c>
      <c r="AM865" t="s">
        <v>9923</v>
      </c>
    </row>
    <row r="866" spans="1:39">
      <c r="A866" t="s">
        <v>7174</v>
      </c>
      <c r="B866" t="s">
        <v>6166</v>
      </c>
      <c r="C866" t="s">
        <v>6168</v>
      </c>
      <c r="D866">
        <v>18</v>
      </c>
      <c r="E866" t="s">
        <v>6169</v>
      </c>
      <c r="F866">
        <v>7.75</v>
      </c>
      <c r="K866" t="s">
        <v>6590</v>
      </c>
      <c r="L866" t="s">
        <v>6591</v>
      </c>
      <c r="M866" t="s">
        <v>8373</v>
      </c>
      <c r="N866">
        <v>9</v>
      </c>
      <c r="O866" t="s">
        <v>8536</v>
      </c>
      <c r="P866" t="s">
        <v>8751</v>
      </c>
      <c r="Q866">
        <v>3</v>
      </c>
      <c r="R866">
        <v>1</v>
      </c>
      <c r="S866">
        <v>5.56</v>
      </c>
      <c r="T866">
        <v>5.58</v>
      </c>
      <c r="U866">
        <v>312.8</v>
      </c>
      <c r="V866">
        <v>38.05</v>
      </c>
      <c r="W866">
        <v>5.18</v>
      </c>
      <c r="X866">
        <v>8.949999999999999</v>
      </c>
      <c r="Y866">
        <v>0.8100000000000001</v>
      </c>
      <c r="Z866">
        <v>3</v>
      </c>
      <c r="AA866" t="s">
        <v>6921</v>
      </c>
      <c r="AB866">
        <v>1</v>
      </c>
      <c r="AC866">
        <v>2</v>
      </c>
      <c r="AD866">
        <v>3.735833333333333</v>
      </c>
      <c r="AF866" t="s">
        <v>6952</v>
      </c>
      <c r="AI866">
        <v>0</v>
      </c>
      <c r="AJ866">
        <v>0</v>
      </c>
      <c r="AK866" t="s">
        <v>9825</v>
      </c>
      <c r="AL866" t="s">
        <v>9825</v>
      </c>
      <c r="AM866" t="s">
        <v>9923</v>
      </c>
    </row>
    <row r="867" spans="1:39">
      <c r="A867" t="s">
        <v>7215</v>
      </c>
      <c r="B867" t="s">
        <v>6166</v>
      </c>
      <c r="C867" t="s">
        <v>6168</v>
      </c>
      <c r="D867">
        <v>18</v>
      </c>
      <c r="E867" t="s">
        <v>6169</v>
      </c>
      <c r="F867">
        <v>7.75</v>
      </c>
      <c r="K867" t="s">
        <v>6590</v>
      </c>
      <c r="L867" t="s">
        <v>6591</v>
      </c>
      <c r="M867" t="s">
        <v>8373</v>
      </c>
      <c r="N867">
        <v>9</v>
      </c>
      <c r="O867" t="s">
        <v>8536</v>
      </c>
      <c r="P867" t="s">
        <v>8792</v>
      </c>
      <c r="Q867">
        <v>3</v>
      </c>
      <c r="R867">
        <v>1</v>
      </c>
      <c r="S867">
        <v>5.02</v>
      </c>
      <c r="T867">
        <v>5.04</v>
      </c>
      <c r="U867">
        <v>296.35</v>
      </c>
      <c r="V867">
        <v>38.05</v>
      </c>
      <c r="W867">
        <v>4.66</v>
      </c>
      <c r="X867">
        <v>8.93</v>
      </c>
      <c r="Y867">
        <v>0.91</v>
      </c>
      <c r="Z867">
        <v>3</v>
      </c>
      <c r="AA867" t="s">
        <v>6921</v>
      </c>
      <c r="AB867">
        <v>0</v>
      </c>
      <c r="AC867">
        <v>2</v>
      </c>
      <c r="AD867">
        <v>3.735833333333333</v>
      </c>
      <c r="AF867" t="s">
        <v>6952</v>
      </c>
      <c r="AI867">
        <v>0</v>
      </c>
      <c r="AJ867">
        <v>0</v>
      </c>
      <c r="AK867" t="s">
        <v>9825</v>
      </c>
      <c r="AL867" t="s">
        <v>9825</v>
      </c>
      <c r="AM867" t="s">
        <v>9923</v>
      </c>
    </row>
    <row r="868" spans="1:39">
      <c r="A868" t="s">
        <v>7622</v>
      </c>
      <c r="B868" t="s">
        <v>6166</v>
      </c>
      <c r="C868" t="s">
        <v>6168</v>
      </c>
      <c r="D868">
        <v>18.2</v>
      </c>
      <c r="E868" t="s">
        <v>6169</v>
      </c>
      <c r="F868">
        <v>7.74</v>
      </c>
      <c r="K868" t="s">
        <v>6590</v>
      </c>
      <c r="L868" t="s">
        <v>6591</v>
      </c>
      <c r="M868" t="s">
        <v>8370</v>
      </c>
      <c r="N868">
        <v>9</v>
      </c>
      <c r="O868" t="s">
        <v>8533</v>
      </c>
      <c r="P868" t="s">
        <v>9193</v>
      </c>
      <c r="Q868">
        <v>5</v>
      </c>
      <c r="R868">
        <v>2</v>
      </c>
      <c r="S868">
        <v>2.54</v>
      </c>
      <c r="T868">
        <v>2.93</v>
      </c>
      <c r="U868">
        <v>415.54</v>
      </c>
      <c r="V868">
        <v>50.18</v>
      </c>
      <c r="W868">
        <v>4</v>
      </c>
      <c r="X868">
        <v>9.91</v>
      </c>
      <c r="Y868">
        <v>7.82</v>
      </c>
      <c r="Z868">
        <v>3</v>
      </c>
      <c r="AA868" t="s">
        <v>6921</v>
      </c>
      <c r="AB868">
        <v>0</v>
      </c>
      <c r="AC868">
        <v>3</v>
      </c>
      <c r="AD868">
        <v>4.833285714285714</v>
      </c>
      <c r="AF868" t="s">
        <v>6952</v>
      </c>
      <c r="AI868">
        <v>0</v>
      </c>
      <c r="AJ868">
        <v>0</v>
      </c>
      <c r="AK868" t="s">
        <v>9884</v>
      </c>
      <c r="AL868" t="s">
        <v>9884</v>
      </c>
      <c r="AM868" t="s">
        <v>9923</v>
      </c>
    </row>
    <row r="869" spans="1:39">
      <c r="A869" t="s">
        <v>7352</v>
      </c>
      <c r="B869" t="s">
        <v>6166</v>
      </c>
      <c r="C869" t="s">
        <v>6168</v>
      </c>
      <c r="D869">
        <v>19</v>
      </c>
      <c r="E869" t="s">
        <v>6169</v>
      </c>
      <c r="F869">
        <v>7.72</v>
      </c>
      <c r="K869" t="s">
        <v>6590</v>
      </c>
      <c r="L869" t="s">
        <v>6591</v>
      </c>
      <c r="M869" t="s">
        <v>8342</v>
      </c>
      <c r="N869">
        <v>9</v>
      </c>
      <c r="O869" t="s">
        <v>8498</v>
      </c>
      <c r="P869" t="s">
        <v>8928</v>
      </c>
      <c r="Q869">
        <v>3</v>
      </c>
      <c r="R869">
        <v>2</v>
      </c>
      <c r="S869">
        <v>0.18</v>
      </c>
      <c r="T869">
        <v>2.73</v>
      </c>
      <c r="U869">
        <v>365.47</v>
      </c>
      <c r="V869">
        <v>60.77</v>
      </c>
      <c r="W869">
        <v>4.48</v>
      </c>
      <c r="X869">
        <v>4.36</v>
      </c>
      <c r="Y869">
        <v>8.130000000000001</v>
      </c>
      <c r="Z869">
        <v>2</v>
      </c>
      <c r="AA869" t="s">
        <v>6921</v>
      </c>
      <c r="AB869">
        <v>0</v>
      </c>
      <c r="AC869">
        <v>5</v>
      </c>
      <c r="AD869">
        <v>5.395928571428571</v>
      </c>
      <c r="AF869" t="s">
        <v>6953</v>
      </c>
      <c r="AI869">
        <v>0</v>
      </c>
      <c r="AJ869">
        <v>0</v>
      </c>
      <c r="AK869" t="s">
        <v>9839</v>
      </c>
      <c r="AL869" t="s">
        <v>9839</v>
      </c>
      <c r="AM869" t="s">
        <v>9923</v>
      </c>
    </row>
    <row r="870" spans="1:39">
      <c r="A870" t="s">
        <v>7615</v>
      </c>
      <c r="B870" t="s">
        <v>6166</v>
      </c>
      <c r="C870" t="s">
        <v>6168</v>
      </c>
      <c r="D870">
        <v>19</v>
      </c>
      <c r="E870" t="s">
        <v>6169</v>
      </c>
      <c r="F870">
        <v>7.72</v>
      </c>
      <c r="K870" t="s">
        <v>6590</v>
      </c>
      <c r="M870" t="s">
        <v>8388</v>
      </c>
      <c r="N870">
        <v>8</v>
      </c>
      <c r="O870" t="s">
        <v>8552</v>
      </c>
      <c r="P870" t="s">
        <v>9186</v>
      </c>
      <c r="Q870">
        <v>4</v>
      </c>
      <c r="R870">
        <v>1</v>
      </c>
      <c r="S870">
        <v>3.62</v>
      </c>
      <c r="T870">
        <v>4.9</v>
      </c>
      <c r="U870">
        <v>428.58</v>
      </c>
      <c r="V870">
        <v>35.94</v>
      </c>
      <c r="W870">
        <v>5.41</v>
      </c>
      <c r="X870">
        <v>9.93</v>
      </c>
      <c r="Y870">
        <v>8.66</v>
      </c>
      <c r="Z870">
        <v>3</v>
      </c>
      <c r="AA870" t="s">
        <v>6921</v>
      </c>
      <c r="AB870">
        <v>1</v>
      </c>
      <c r="AC870">
        <v>6</v>
      </c>
      <c r="AD870">
        <v>3.05047619047619</v>
      </c>
      <c r="AF870" t="s">
        <v>6954</v>
      </c>
      <c r="AI870">
        <v>0</v>
      </c>
      <c r="AJ870">
        <v>0</v>
      </c>
      <c r="AK870" t="s">
        <v>9853</v>
      </c>
      <c r="AL870" t="s">
        <v>9853</v>
      </c>
      <c r="AM870" t="s">
        <v>9923</v>
      </c>
    </row>
    <row r="871" spans="1:39">
      <c r="A871" t="s">
        <v>7615</v>
      </c>
      <c r="B871" t="s">
        <v>6166</v>
      </c>
      <c r="C871" t="s">
        <v>6168</v>
      </c>
      <c r="D871">
        <v>19</v>
      </c>
      <c r="E871" t="s">
        <v>6169</v>
      </c>
      <c r="F871">
        <v>7.72</v>
      </c>
      <c r="K871" t="s">
        <v>6590</v>
      </c>
      <c r="L871" t="s">
        <v>6591</v>
      </c>
      <c r="M871" t="s">
        <v>8389</v>
      </c>
      <c r="N871">
        <v>9</v>
      </c>
      <c r="O871" t="s">
        <v>8553</v>
      </c>
      <c r="P871" t="s">
        <v>9186</v>
      </c>
      <c r="Q871">
        <v>4</v>
      </c>
      <c r="R871">
        <v>1</v>
      </c>
      <c r="S871">
        <v>3.62</v>
      </c>
      <c r="T871">
        <v>4.9</v>
      </c>
      <c r="U871">
        <v>428.58</v>
      </c>
      <c r="V871">
        <v>35.94</v>
      </c>
      <c r="W871">
        <v>5.41</v>
      </c>
      <c r="X871">
        <v>9.93</v>
      </c>
      <c r="Y871">
        <v>8.66</v>
      </c>
      <c r="Z871">
        <v>3</v>
      </c>
      <c r="AA871" t="s">
        <v>6921</v>
      </c>
      <c r="AB871">
        <v>1</v>
      </c>
      <c r="AC871">
        <v>6</v>
      </c>
      <c r="AD871">
        <v>3.05047619047619</v>
      </c>
      <c r="AF871" t="s">
        <v>6954</v>
      </c>
      <c r="AI871">
        <v>0</v>
      </c>
      <c r="AJ871">
        <v>0</v>
      </c>
      <c r="AK871" t="s">
        <v>9884</v>
      </c>
      <c r="AL871" t="s">
        <v>9884</v>
      </c>
      <c r="AM871" t="s">
        <v>9923</v>
      </c>
    </row>
    <row r="872" spans="1:39">
      <c r="A872" t="s">
        <v>7623</v>
      </c>
      <c r="B872" t="s">
        <v>6166</v>
      </c>
      <c r="C872" t="s">
        <v>6168</v>
      </c>
      <c r="D872">
        <v>19</v>
      </c>
      <c r="E872" t="s">
        <v>6169</v>
      </c>
      <c r="F872">
        <v>7.72</v>
      </c>
      <c r="K872" t="s">
        <v>6590</v>
      </c>
      <c r="L872" t="s">
        <v>6591</v>
      </c>
      <c r="M872" t="s">
        <v>8350</v>
      </c>
      <c r="N872">
        <v>9</v>
      </c>
      <c r="O872" t="s">
        <v>8509</v>
      </c>
      <c r="P872" t="s">
        <v>9194</v>
      </c>
      <c r="Q872">
        <v>2</v>
      </c>
      <c r="R872">
        <v>2</v>
      </c>
      <c r="S872">
        <v>3.62</v>
      </c>
      <c r="T872">
        <v>3.62</v>
      </c>
      <c r="U872">
        <v>340.42</v>
      </c>
      <c r="V872">
        <v>40.46</v>
      </c>
      <c r="W872">
        <v>5.08</v>
      </c>
      <c r="X872">
        <v>9.880000000000001</v>
      </c>
      <c r="Y872">
        <v>0</v>
      </c>
      <c r="Z872">
        <v>3</v>
      </c>
      <c r="AA872" t="s">
        <v>6921</v>
      </c>
      <c r="AB872">
        <v>1</v>
      </c>
      <c r="AC872">
        <v>1</v>
      </c>
      <c r="AD872">
        <v>4.38</v>
      </c>
      <c r="AF872" t="s">
        <v>6952</v>
      </c>
      <c r="AI872">
        <v>0</v>
      </c>
      <c r="AJ872">
        <v>0</v>
      </c>
      <c r="AK872" t="s">
        <v>9863</v>
      </c>
      <c r="AL872" t="s">
        <v>9863</v>
      </c>
      <c r="AM872" t="s">
        <v>9923</v>
      </c>
    </row>
    <row r="873" spans="1:39">
      <c r="A873" t="s">
        <v>7624</v>
      </c>
      <c r="B873" t="s">
        <v>6166</v>
      </c>
      <c r="C873" t="s">
        <v>6168</v>
      </c>
      <c r="D873">
        <v>19</v>
      </c>
      <c r="E873" t="s">
        <v>6169</v>
      </c>
      <c r="F873">
        <v>7.72</v>
      </c>
      <c r="K873" t="s">
        <v>6590</v>
      </c>
      <c r="M873" t="s">
        <v>8341</v>
      </c>
      <c r="N873">
        <v>8</v>
      </c>
      <c r="O873" t="s">
        <v>8496</v>
      </c>
      <c r="P873" t="s">
        <v>9195</v>
      </c>
      <c r="Q873">
        <v>5</v>
      </c>
      <c r="R873">
        <v>1</v>
      </c>
      <c r="S873">
        <v>2.46</v>
      </c>
      <c r="T873">
        <v>4.61</v>
      </c>
      <c r="U873">
        <v>471.65</v>
      </c>
      <c r="V873">
        <v>39.18</v>
      </c>
      <c r="W873">
        <v>5.26</v>
      </c>
      <c r="X873">
        <v>9.880000000000001</v>
      </c>
      <c r="Y873">
        <v>9.6</v>
      </c>
      <c r="Z873">
        <v>3</v>
      </c>
      <c r="AA873" t="s">
        <v>6921</v>
      </c>
      <c r="AB873">
        <v>1</v>
      </c>
      <c r="AC873">
        <v>7</v>
      </c>
      <c r="AD873">
        <v>3.159833333333334</v>
      </c>
      <c r="AF873" t="s">
        <v>6954</v>
      </c>
      <c r="AI873">
        <v>0</v>
      </c>
      <c r="AJ873">
        <v>0</v>
      </c>
      <c r="AK873" t="s">
        <v>9853</v>
      </c>
      <c r="AL873" t="s">
        <v>9853</v>
      </c>
      <c r="AM873" t="s">
        <v>9923</v>
      </c>
    </row>
    <row r="874" spans="1:39">
      <c r="A874" t="s">
        <v>7625</v>
      </c>
      <c r="B874" t="s">
        <v>6166</v>
      </c>
      <c r="C874" t="s">
        <v>6168</v>
      </c>
      <c r="D874">
        <v>19</v>
      </c>
      <c r="E874" t="s">
        <v>6169</v>
      </c>
      <c r="F874">
        <v>7.72</v>
      </c>
      <c r="I874" t="s">
        <v>8224</v>
      </c>
      <c r="K874" t="s">
        <v>6590</v>
      </c>
      <c r="L874" t="s">
        <v>6591</v>
      </c>
      <c r="M874" t="s">
        <v>8353</v>
      </c>
      <c r="N874">
        <v>9</v>
      </c>
      <c r="O874" t="s">
        <v>8512</v>
      </c>
      <c r="P874" t="s">
        <v>9196</v>
      </c>
      <c r="Q874">
        <v>5</v>
      </c>
      <c r="R874">
        <v>2</v>
      </c>
      <c r="S874">
        <v>4.83</v>
      </c>
      <c r="T874">
        <v>6.12</v>
      </c>
      <c r="U874">
        <v>456.59</v>
      </c>
      <c r="V874">
        <v>57.86</v>
      </c>
      <c r="W874">
        <v>5.94</v>
      </c>
      <c r="X874">
        <v>9.93</v>
      </c>
      <c r="Y874">
        <v>8.68</v>
      </c>
      <c r="Z874">
        <v>4</v>
      </c>
      <c r="AA874" t="s">
        <v>6921</v>
      </c>
      <c r="AB874">
        <v>1</v>
      </c>
      <c r="AC874">
        <v>7</v>
      </c>
      <c r="AD874">
        <v>2.470071428571429</v>
      </c>
      <c r="AF874" t="s">
        <v>6954</v>
      </c>
      <c r="AI874">
        <v>0</v>
      </c>
      <c r="AJ874">
        <v>0</v>
      </c>
      <c r="AM874" t="s">
        <v>9923</v>
      </c>
    </row>
    <row r="875" spans="1:39">
      <c r="A875" t="s">
        <v>7615</v>
      </c>
      <c r="B875" t="s">
        <v>6166</v>
      </c>
      <c r="C875" t="s">
        <v>6168</v>
      </c>
      <c r="D875">
        <v>19.01</v>
      </c>
      <c r="E875" t="s">
        <v>6169</v>
      </c>
      <c r="F875">
        <v>7.72</v>
      </c>
      <c r="K875" t="s">
        <v>6590</v>
      </c>
      <c r="L875" t="s">
        <v>6591</v>
      </c>
      <c r="M875" t="s">
        <v>8405</v>
      </c>
      <c r="N875">
        <v>9</v>
      </c>
      <c r="O875" t="s">
        <v>8571</v>
      </c>
      <c r="P875" t="s">
        <v>9186</v>
      </c>
      <c r="Q875">
        <v>4</v>
      </c>
      <c r="R875">
        <v>1</v>
      </c>
      <c r="S875">
        <v>3.62</v>
      </c>
      <c r="T875">
        <v>4.9</v>
      </c>
      <c r="U875">
        <v>428.58</v>
      </c>
      <c r="V875">
        <v>35.94</v>
      </c>
      <c r="W875">
        <v>5.41</v>
      </c>
      <c r="X875">
        <v>9.93</v>
      </c>
      <c r="Y875">
        <v>8.66</v>
      </c>
      <c r="Z875">
        <v>3</v>
      </c>
      <c r="AA875" t="s">
        <v>6921</v>
      </c>
      <c r="AB875">
        <v>1</v>
      </c>
      <c r="AC875">
        <v>6</v>
      </c>
      <c r="AD875">
        <v>3.05047619047619</v>
      </c>
      <c r="AF875" t="s">
        <v>6954</v>
      </c>
      <c r="AI875">
        <v>0</v>
      </c>
      <c r="AJ875">
        <v>0</v>
      </c>
      <c r="AK875" t="s">
        <v>9851</v>
      </c>
      <c r="AL875" t="s">
        <v>9851</v>
      </c>
      <c r="AM875" t="s">
        <v>9923</v>
      </c>
    </row>
    <row r="876" spans="1:39">
      <c r="A876" t="s">
        <v>7624</v>
      </c>
      <c r="B876" t="s">
        <v>6166</v>
      </c>
      <c r="C876" t="s">
        <v>6168</v>
      </c>
      <c r="D876">
        <v>19.01</v>
      </c>
      <c r="E876" t="s">
        <v>6169</v>
      </c>
      <c r="F876">
        <v>7.72</v>
      </c>
      <c r="K876" t="s">
        <v>6590</v>
      </c>
      <c r="L876" t="s">
        <v>6591</v>
      </c>
      <c r="M876" t="s">
        <v>8340</v>
      </c>
      <c r="N876">
        <v>9</v>
      </c>
      <c r="O876" t="s">
        <v>8494</v>
      </c>
      <c r="P876" t="s">
        <v>9195</v>
      </c>
      <c r="Q876">
        <v>5</v>
      </c>
      <c r="R876">
        <v>1</v>
      </c>
      <c r="S876">
        <v>2.46</v>
      </c>
      <c r="T876">
        <v>4.61</v>
      </c>
      <c r="U876">
        <v>471.65</v>
      </c>
      <c r="V876">
        <v>39.18</v>
      </c>
      <c r="W876">
        <v>5.26</v>
      </c>
      <c r="X876">
        <v>9.880000000000001</v>
      </c>
      <c r="Y876">
        <v>9.6</v>
      </c>
      <c r="Z876">
        <v>3</v>
      </c>
      <c r="AA876" t="s">
        <v>6921</v>
      </c>
      <c r="AB876">
        <v>1</v>
      </c>
      <c r="AC876">
        <v>7</v>
      </c>
      <c r="AD876">
        <v>3.159833333333334</v>
      </c>
      <c r="AF876" t="s">
        <v>6954</v>
      </c>
      <c r="AI876">
        <v>0</v>
      </c>
      <c r="AJ876">
        <v>0</v>
      </c>
      <c r="AK876" t="s">
        <v>9851</v>
      </c>
      <c r="AL876" t="s">
        <v>9851</v>
      </c>
      <c r="AM876" t="s">
        <v>9923</v>
      </c>
    </row>
    <row r="877" spans="1:39">
      <c r="A877" t="s">
        <v>7626</v>
      </c>
      <c r="B877" t="s">
        <v>6166</v>
      </c>
      <c r="C877" t="s">
        <v>6168</v>
      </c>
      <c r="D877">
        <v>19.3</v>
      </c>
      <c r="E877" t="s">
        <v>6169</v>
      </c>
      <c r="F877">
        <v>7.71</v>
      </c>
      <c r="K877" t="s">
        <v>6590</v>
      </c>
      <c r="L877" t="s">
        <v>6591</v>
      </c>
      <c r="M877" t="s">
        <v>6611</v>
      </c>
      <c r="N877">
        <v>9</v>
      </c>
      <c r="O877" t="s">
        <v>8560</v>
      </c>
      <c r="P877" t="s">
        <v>9197</v>
      </c>
      <c r="Q877">
        <v>6</v>
      </c>
      <c r="R877">
        <v>2</v>
      </c>
      <c r="S877">
        <v>4.11</v>
      </c>
      <c r="T877">
        <v>5.4</v>
      </c>
      <c r="U877">
        <v>460.6</v>
      </c>
      <c r="V877">
        <v>67.95</v>
      </c>
      <c r="W877">
        <v>6.51</v>
      </c>
      <c r="X877">
        <v>9.33</v>
      </c>
      <c r="Y877">
        <v>8.67</v>
      </c>
      <c r="Z877">
        <v>4</v>
      </c>
      <c r="AA877" t="s">
        <v>6921</v>
      </c>
      <c r="AB877">
        <v>1</v>
      </c>
      <c r="AC877">
        <v>7</v>
      </c>
      <c r="AD877">
        <v>2.446428571428571</v>
      </c>
      <c r="AF877" t="s">
        <v>6954</v>
      </c>
      <c r="AI877">
        <v>0</v>
      </c>
      <c r="AJ877">
        <v>0</v>
      </c>
      <c r="AK877" t="s">
        <v>9900</v>
      </c>
      <c r="AL877" t="s">
        <v>9900</v>
      </c>
      <c r="AM877" t="s">
        <v>9923</v>
      </c>
    </row>
    <row r="878" spans="1:39">
      <c r="A878" t="s">
        <v>7627</v>
      </c>
      <c r="B878" t="s">
        <v>6166</v>
      </c>
      <c r="C878" t="s">
        <v>6168</v>
      </c>
      <c r="D878">
        <v>19.6</v>
      </c>
      <c r="E878" t="s">
        <v>6169</v>
      </c>
      <c r="F878">
        <v>7.71</v>
      </c>
      <c r="K878" t="s">
        <v>6590</v>
      </c>
      <c r="L878" t="s">
        <v>6591</v>
      </c>
      <c r="M878" t="s">
        <v>8370</v>
      </c>
      <c r="N878">
        <v>9</v>
      </c>
      <c r="O878" t="s">
        <v>8533</v>
      </c>
      <c r="P878" t="s">
        <v>9198</v>
      </c>
      <c r="Q878">
        <v>5</v>
      </c>
      <c r="R878">
        <v>2</v>
      </c>
      <c r="S878">
        <v>4.05</v>
      </c>
      <c r="T878">
        <v>4.37</v>
      </c>
      <c r="U878">
        <v>469.63</v>
      </c>
      <c r="V878">
        <v>50.18</v>
      </c>
      <c r="W878">
        <v>5.31</v>
      </c>
      <c r="X878">
        <v>9.91</v>
      </c>
      <c r="Y878">
        <v>8.02</v>
      </c>
      <c r="Z878">
        <v>3</v>
      </c>
      <c r="AA878" t="s">
        <v>6921</v>
      </c>
      <c r="AB878">
        <v>1</v>
      </c>
      <c r="AC878">
        <v>4</v>
      </c>
      <c r="AD878">
        <v>3.021928571428572</v>
      </c>
      <c r="AF878" t="s">
        <v>6952</v>
      </c>
      <c r="AI878">
        <v>0</v>
      </c>
      <c r="AJ878">
        <v>0</v>
      </c>
      <c r="AK878" t="s">
        <v>9884</v>
      </c>
      <c r="AL878" t="s">
        <v>9884</v>
      </c>
      <c r="AM878" t="s">
        <v>9923</v>
      </c>
    </row>
    <row r="879" spans="1:39">
      <c r="A879" t="s">
        <v>7628</v>
      </c>
      <c r="B879" t="s">
        <v>6166</v>
      </c>
      <c r="C879" t="s">
        <v>6168</v>
      </c>
      <c r="D879">
        <v>19.8</v>
      </c>
      <c r="E879" t="s">
        <v>6169</v>
      </c>
      <c r="F879">
        <v>7.7</v>
      </c>
      <c r="K879" t="s">
        <v>6590</v>
      </c>
      <c r="M879" t="s">
        <v>8341</v>
      </c>
      <c r="N879">
        <v>8</v>
      </c>
      <c r="O879" t="s">
        <v>8496</v>
      </c>
      <c r="P879" t="s">
        <v>9199</v>
      </c>
      <c r="Q879">
        <v>5</v>
      </c>
      <c r="R879">
        <v>1</v>
      </c>
      <c r="S879">
        <v>3.86</v>
      </c>
      <c r="T879">
        <v>5.14</v>
      </c>
      <c r="U879">
        <v>485.67</v>
      </c>
      <c r="V879">
        <v>39.18</v>
      </c>
      <c r="W879">
        <v>5.65</v>
      </c>
      <c r="X879">
        <v>9.880000000000001</v>
      </c>
      <c r="Y879">
        <v>8.66</v>
      </c>
      <c r="Z879">
        <v>3</v>
      </c>
      <c r="AA879" t="s">
        <v>6921</v>
      </c>
      <c r="AB879">
        <v>1</v>
      </c>
      <c r="AC879">
        <v>7</v>
      </c>
      <c r="AD879">
        <v>2.634690476190476</v>
      </c>
      <c r="AF879" t="s">
        <v>6954</v>
      </c>
      <c r="AI879">
        <v>0</v>
      </c>
      <c r="AJ879">
        <v>0</v>
      </c>
      <c r="AK879" t="s">
        <v>9853</v>
      </c>
      <c r="AL879" t="s">
        <v>9853</v>
      </c>
      <c r="AM879" t="s">
        <v>9923</v>
      </c>
    </row>
    <row r="880" spans="1:39">
      <c r="A880" t="s">
        <v>7629</v>
      </c>
      <c r="B880" t="s">
        <v>6166</v>
      </c>
      <c r="C880" t="s">
        <v>6168</v>
      </c>
      <c r="D880">
        <v>19.82</v>
      </c>
      <c r="E880" t="s">
        <v>6169</v>
      </c>
      <c r="F880">
        <v>7.7</v>
      </c>
      <c r="K880" t="s">
        <v>6590</v>
      </c>
      <c r="L880" t="s">
        <v>6591</v>
      </c>
      <c r="M880" t="s">
        <v>8340</v>
      </c>
      <c r="N880">
        <v>9</v>
      </c>
      <c r="O880" t="s">
        <v>8494</v>
      </c>
      <c r="P880" t="s">
        <v>9200</v>
      </c>
      <c r="Q880">
        <v>5</v>
      </c>
      <c r="R880">
        <v>1</v>
      </c>
      <c r="S880">
        <v>3.48</v>
      </c>
      <c r="T880">
        <v>4.76</v>
      </c>
      <c r="U880">
        <v>471.65</v>
      </c>
      <c r="V880">
        <v>39.18</v>
      </c>
      <c r="W880">
        <v>5.48</v>
      </c>
      <c r="X880">
        <v>9.880000000000001</v>
      </c>
      <c r="Y880">
        <v>8.66</v>
      </c>
      <c r="Z880">
        <v>3</v>
      </c>
      <c r="AA880" t="s">
        <v>6921</v>
      </c>
      <c r="AB880">
        <v>1</v>
      </c>
      <c r="AC880">
        <v>7</v>
      </c>
      <c r="AD880">
        <v>3.044833333333334</v>
      </c>
      <c r="AF880" t="s">
        <v>6954</v>
      </c>
      <c r="AI880">
        <v>0</v>
      </c>
      <c r="AJ880">
        <v>0</v>
      </c>
      <c r="AK880" t="s">
        <v>9851</v>
      </c>
      <c r="AL880" t="s">
        <v>9851</v>
      </c>
      <c r="AM880" t="s">
        <v>9923</v>
      </c>
    </row>
    <row r="881" spans="1:39">
      <c r="A881" t="s">
        <v>7630</v>
      </c>
      <c r="B881" t="s">
        <v>6166</v>
      </c>
      <c r="C881" t="s">
        <v>6168</v>
      </c>
      <c r="D881">
        <v>20</v>
      </c>
      <c r="E881" t="s">
        <v>6169</v>
      </c>
      <c r="F881">
        <v>7.7</v>
      </c>
      <c r="K881" t="s">
        <v>6590</v>
      </c>
      <c r="L881" t="s">
        <v>6591</v>
      </c>
      <c r="M881" t="s">
        <v>8406</v>
      </c>
      <c r="N881">
        <v>9</v>
      </c>
      <c r="O881" t="s">
        <v>8572</v>
      </c>
      <c r="P881" t="s">
        <v>9201</v>
      </c>
      <c r="Q881">
        <v>3</v>
      </c>
      <c r="R881">
        <v>1</v>
      </c>
      <c r="U881">
        <v>456</v>
      </c>
      <c r="V881">
        <v>32.7</v>
      </c>
      <c r="W881">
        <v>6.04</v>
      </c>
      <c r="Y881">
        <v>0</v>
      </c>
      <c r="Z881">
        <v>3</v>
      </c>
      <c r="AA881" t="s">
        <v>6921</v>
      </c>
      <c r="AB881">
        <v>1</v>
      </c>
      <c r="AC881">
        <v>10</v>
      </c>
      <c r="AI881">
        <v>0</v>
      </c>
      <c r="AJ881">
        <v>0</v>
      </c>
      <c r="AK881" t="s">
        <v>9907</v>
      </c>
      <c r="AL881" t="s">
        <v>9907</v>
      </c>
      <c r="AM881" t="s">
        <v>9923</v>
      </c>
    </row>
    <row r="882" spans="1:39">
      <c r="A882" t="s">
        <v>7631</v>
      </c>
      <c r="B882" t="s">
        <v>6166</v>
      </c>
      <c r="C882" t="s">
        <v>6168</v>
      </c>
      <c r="D882">
        <v>20</v>
      </c>
      <c r="E882" t="s">
        <v>6169</v>
      </c>
      <c r="F882">
        <v>7.7</v>
      </c>
      <c r="K882" t="s">
        <v>6590</v>
      </c>
      <c r="L882" t="s">
        <v>6591</v>
      </c>
      <c r="M882" t="s">
        <v>8373</v>
      </c>
      <c r="N882">
        <v>9</v>
      </c>
      <c r="O882" t="s">
        <v>8536</v>
      </c>
      <c r="P882" t="s">
        <v>9202</v>
      </c>
      <c r="Q882">
        <v>3</v>
      </c>
      <c r="R882">
        <v>1</v>
      </c>
      <c r="S882">
        <v>5.53</v>
      </c>
      <c r="T882">
        <v>5.54</v>
      </c>
      <c r="U882">
        <v>334.34</v>
      </c>
      <c r="V882">
        <v>38.05</v>
      </c>
      <c r="W882">
        <v>5.32</v>
      </c>
      <c r="X882">
        <v>9.09</v>
      </c>
      <c r="Y882">
        <v>0</v>
      </c>
      <c r="Z882">
        <v>3</v>
      </c>
      <c r="AA882" t="s">
        <v>6921</v>
      </c>
      <c r="AB882">
        <v>1</v>
      </c>
      <c r="AC882">
        <v>2</v>
      </c>
      <c r="AD882">
        <v>3.735833333333333</v>
      </c>
      <c r="AF882" t="s">
        <v>6952</v>
      </c>
      <c r="AI882">
        <v>0</v>
      </c>
      <c r="AJ882">
        <v>0</v>
      </c>
      <c r="AK882" t="s">
        <v>9825</v>
      </c>
      <c r="AL882" t="s">
        <v>9825</v>
      </c>
      <c r="AM882" t="s">
        <v>9923</v>
      </c>
    </row>
    <row r="883" spans="1:39">
      <c r="A883" t="s">
        <v>7632</v>
      </c>
      <c r="B883" t="s">
        <v>6166</v>
      </c>
      <c r="C883" t="s">
        <v>6168</v>
      </c>
      <c r="D883">
        <v>20</v>
      </c>
      <c r="E883" t="s">
        <v>6169</v>
      </c>
      <c r="F883">
        <v>7.7</v>
      </c>
      <c r="K883" t="s">
        <v>6590</v>
      </c>
      <c r="L883" t="s">
        <v>6591</v>
      </c>
      <c r="M883" t="s">
        <v>8349</v>
      </c>
      <c r="N883">
        <v>9</v>
      </c>
      <c r="O883" t="s">
        <v>8507</v>
      </c>
      <c r="P883" t="s">
        <v>9203</v>
      </c>
      <c r="Q883">
        <v>5</v>
      </c>
      <c r="R883">
        <v>2</v>
      </c>
      <c r="S883">
        <v>6.62</v>
      </c>
      <c r="T883">
        <v>7.91</v>
      </c>
      <c r="U883">
        <v>615.8200000000001</v>
      </c>
      <c r="V883">
        <v>66.73</v>
      </c>
      <c r="W883">
        <v>7.61</v>
      </c>
      <c r="X883">
        <v>10.1</v>
      </c>
      <c r="Y883">
        <v>8.68</v>
      </c>
      <c r="Z883">
        <v>5</v>
      </c>
      <c r="AA883" t="s">
        <v>6921</v>
      </c>
      <c r="AB883">
        <v>2</v>
      </c>
      <c r="AC883">
        <v>13</v>
      </c>
      <c r="AD883">
        <v>2.16</v>
      </c>
      <c r="AF883" t="s">
        <v>6954</v>
      </c>
      <c r="AI883">
        <v>0</v>
      </c>
      <c r="AJ883">
        <v>0</v>
      </c>
      <c r="AK883" t="s">
        <v>9861</v>
      </c>
      <c r="AL883" t="s">
        <v>9861</v>
      </c>
      <c r="AM883" t="s">
        <v>9923</v>
      </c>
    </row>
    <row r="884" spans="1:39">
      <c r="A884" t="s">
        <v>7633</v>
      </c>
      <c r="B884" t="s">
        <v>6166</v>
      </c>
      <c r="C884" t="s">
        <v>6168</v>
      </c>
      <c r="D884">
        <v>20</v>
      </c>
      <c r="E884" t="s">
        <v>6169</v>
      </c>
      <c r="F884">
        <v>7.7</v>
      </c>
      <c r="K884" t="s">
        <v>6590</v>
      </c>
      <c r="L884" t="s">
        <v>6591</v>
      </c>
      <c r="M884" t="s">
        <v>8378</v>
      </c>
      <c r="N884">
        <v>9</v>
      </c>
      <c r="O884" t="s">
        <v>8542</v>
      </c>
      <c r="P884" t="s">
        <v>9204</v>
      </c>
      <c r="Q884">
        <v>4</v>
      </c>
      <c r="R884">
        <v>2</v>
      </c>
      <c r="S884">
        <v>4.23</v>
      </c>
      <c r="T884">
        <v>4.23</v>
      </c>
      <c r="U884">
        <v>269.32</v>
      </c>
      <c r="V884">
        <v>52.82</v>
      </c>
      <c r="W884">
        <v>4.08</v>
      </c>
      <c r="X884">
        <v>9.66</v>
      </c>
      <c r="Y884">
        <v>0</v>
      </c>
      <c r="Z884">
        <v>3</v>
      </c>
      <c r="AA884" t="s">
        <v>6921</v>
      </c>
      <c r="AB884">
        <v>0</v>
      </c>
      <c r="AC884">
        <v>2</v>
      </c>
      <c r="AD884">
        <v>3.885</v>
      </c>
      <c r="AF884" t="s">
        <v>6952</v>
      </c>
      <c r="AI884">
        <v>0</v>
      </c>
      <c r="AJ884">
        <v>0</v>
      </c>
      <c r="AK884" t="s">
        <v>9890</v>
      </c>
      <c r="AL884" t="s">
        <v>9890</v>
      </c>
      <c r="AM884" t="s">
        <v>9923</v>
      </c>
    </row>
    <row r="885" spans="1:39">
      <c r="A885" t="s">
        <v>7634</v>
      </c>
      <c r="B885" t="s">
        <v>6166</v>
      </c>
      <c r="C885" t="s">
        <v>6168</v>
      </c>
      <c r="D885">
        <v>20</v>
      </c>
      <c r="E885" t="s">
        <v>6169</v>
      </c>
      <c r="F885">
        <v>7.7</v>
      </c>
      <c r="I885" t="s">
        <v>8225</v>
      </c>
      <c r="K885" t="s">
        <v>6590</v>
      </c>
      <c r="L885" t="s">
        <v>6591</v>
      </c>
      <c r="M885" t="s">
        <v>8353</v>
      </c>
      <c r="N885">
        <v>9</v>
      </c>
      <c r="O885" t="s">
        <v>8512</v>
      </c>
      <c r="P885" t="s">
        <v>9205</v>
      </c>
      <c r="Q885">
        <v>5</v>
      </c>
      <c r="R885">
        <v>2</v>
      </c>
      <c r="S885">
        <v>5.06</v>
      </c>
      <c r="T885">
        <v>6.64</v>
      </c>
      <c r="U885">
        <v>470.61</v>
      </c>
      <c r="V885">
        <v>57.86</v>
      </c>
      <c r="W885">
        <v>6.33</v>
      </c>
      <c r="X885">
        <v>10.12</v>
      </c>
      <c r="Y885">
        <v>8.970000000000001</v>
      </c>
      <c r="Z885">
        <v>4</v>
      </c>
      <c r="AA885" t="s">
        <v>6921</v>
      </c>
      <c r="AB885">
        <v>1</v>
      </c>
      <c r="AC885">
        <v>7</v>
      </c>
      <c r="AD885">
        <v>2.224928571428571</v>
      </c>
      <c r="AF885" t="s">
        <v>6954</v>
      </c>
      <c r="AI885">
        <v>0</v>
      </c>
      <c r="AJ885">
        <v>0</v>
      </c>
      <c r="AM885" t="s">
        <v>9923</v>
      </c>
    </row>
    <row r="886" spans="1:39">
      <c r="A886" t="s">
        <v>7635</v>
      </c>
      <c r="B886" t="s">
        <v>6166</v>
      </c>
      <c r="C886" t="s">
        <v>6168</v>
      </c>
      <c r="D886">
        <v>20.1</v>
      </c>
      <c r="E886" t="s">
        <v>6169</v>
      </c>
      <c r="F886">
        <v>7.7</v>
      </c>
      <c r="K886" t="s">
        <v>6590</v>
      </c>
      <c r="M886" t="s">
        <v>8337</v>
      </c>
      <c r="N886">
        <v>8</v>
      </c>
      <c r="O886" t="s">
        <v>8490</v>
      </c>
      <c r="P886" t="s">
        <v>9206</v>
      </c>
      <c r="Q886">
        <v>3</v>
      </c>
      <c r="R886">
        <v>2</v>
      </c>
      <c r="S886">
        <v>1.92</v>
      </c>
      <c r="T886">
        <v>2.19</v>
      </c>
      <c r="U886">
        <v>331.42</v>
      </c>
      <c r="V886">
        <v>43.7</v>
      </c>
      <c r="W886">
        <v>4.25</v>
      </c>
      <c r="X886">
        <v>9.98</v>
      </c>
      <c r="Y886">
        <v>7.29</v>
      </c>
      <c r="Z886">
        <v>3</v>
      </c>
      <c r="AA886" t="s">
        <v>6921</v>
      </c>
      <c r="AB886">
        <v>0</v>
      </c>
      <c r="AC886">
        <v>3</v>
      </c>
      <c r="AD886">
        <v>5.5</v>
      </c>
      <c r="AF886" t="s">
        <v>6952</v>
      </c>
      <c r="AI886">
        <v>0</v>
      </c>
      <c r="AJ886">
        <v>0</v>
      </c>
      <c r="AK886" t="s">
        <v>9847</v>
      </c>
      <c r="AL886" t="s">
        <v>9847</v>
      </c>
      <c r="AM886" t="s">
        <v>9923</v>
      </c>
    </row>
    <row r="887" spans="1:39">
      <c r="A887" t="s">
        <v>6338</v>
      </c>
      <c r="B887" t="s">
        <v>6166</v>
      </c>
      <c r="C887" t="s">
        <v>6168</v>
      </c>
      <c r="D887">
        <v>20.6</v>
      </c>
      <c r="E887" t="s">
        <v>6169</v>
      </c>
      <c r="F887">
        <v>7.69</v>
      </c>
      <c r="K887" t="s">
        <v>6590</v>
      </c>
      <c r="L887" t="s">
        <v>6591</v>
      </c>
      <c r="M887" t="s">
        <v>6611</v>
      </c>
      <c r="N887">
        <v>9</v>
      </c>
      <c r="O887" t="s">
        <v>8560</v>
      </c>
      <c r="P887" t="s">
        <v>6698</v>
      </c>
      <c r="Q887">
        <v>6</v>
      </c>
      <c r="R887">
        <v>2</v>
      </c>
      <c r="S887">
        <v>3.4</v>
      </c>
      <c r="T887">
        <v>4.57</v>
      </c>
      <c r="U887">
        <v>473.59</v>
      </c>
      <c r="V887">
        <v>70</v>
      </c>
      <c r="W887">
        <v>6.08</v>
      </c>
      <c r="X887">
        <v>8.83</v>
      </c>
      <c r="Y887">
        <v>8.52</v>
      </c>
      <c r="Z887">
        <v>4</v>
      </c>
      <c r="AA887" t="s">
        <v>6921</v>
      </c>
      <c r="AB887">
        <v>1</v>
      </c>
      <c r="AC887">
        <v>7</v>
      </c>
      <c r="AD887">
        <v>2.943642857142858</v>
      </c>
      <c r="AE887" t="s">
        <v>6924</v>
      </c>
      <c r="AF887" t="s">
        <v>6954</v>
      </c>
      <c r="AG887" t="s">
        <v>6957</v>
      </c>
      <c r="AH887" t="s">
        <v>6963</v>
      </c>
      <c r="AI887">
        <v>4</v>
      </c>
      <c r="AJ887">
        <v>1</v>
      </c>
      <c r="AK887" t="s">
        <v>9900</v>
      </c>
      <c r="AL887" t="s">
        <v>9900</v>
      </c>
      <c r="AM887" t="s">
        <v>9923</v>
      </c>
    </row>
    <row r="888" spans="1:39">
      <c r="A888" t="s">
        <v>7573</v>
      </c>
      <c r="B888" t="s">
        <v>6166</v>
      </c>
      <c r="C888" t="s">
        <v>6168</v>
      </c>
      <c r="D888">
        <v>20.99</v>
      </c>
      <c r="E888" t="s">
        <v>6169</v>
      </c>
      <c r="F888">
        <v>7.68</v>
      </c>
      <c r="K888" t="s">
        <v>6590</v>
      </c>
      <c r="L888" t="s">
        <v>6591</v>
      </c>
      <c r="M888" t="s">
        <v>8405</v>
      </c>
      <c r="N888">
        <v>9</v>
      </c>
      <c r="O888" t="s">
        <v>8571</v>
      </c>
      <c r="P888" t="s">
        <v>9144</v>
      </c>
      <c r="Q888">
        <v>4</v>
      </c>
      <c r="R888">
        <v>1</v>
      </c>
      <c r="S888">
        <v>2.22</v>
      </c>
      <c r="T888">
        <v>4.38</v>
      </c>
      <c r="U888">
        <v>414.55</v>
      </c>
      <c r="V888">
        <v>35.94</v>
      </c>
      <c r="W888">
        <v>5.02</v>
      </c>
      <c r="X888">
        <v>9.93</v>
      </c>
      <c r="Y888">
        <v>9.6</v>
      </c>
      <c r="Z888">
        <v>3</v>
      </c>
      <c r="AA888" t="s">
        <v>6921</v>
      </c>
      <c r="AB888">
        <v>1</v>
      </c>
      <c r="AC888">
        <v>6</v>
      </c>
      <c r="AD888">
        <v>3.640690476190477</v>
      </c>
      <c r="AF888" t="s">
        <v>6954</v>
      </c>
      <c r="AI888">
        <v>0</v>
      </c>
      <c r="AJ888">
        <v>0</v>
      </c>
      <c r="AK888" t="s">
        <v>9851</v>
      </c>
      <c r="AL888" t="s">
        <v>9851</v>
      </c>
      <c r="AM888" t="s">
        <v>9923</v>
      </c>
    </row>
    <row r="889" spans="1:39">
      <c r="A889" t="s">
        <v>7573</v>
      </c>
      <c r="B889" t="s">
        <v>6166</v>
      </c>
      <c r="C889" t="s">
        <v>6168</v>
      </c>
      <c r="D889">
        <v>21</v>
      </c>
      <c r="E889" t="s">
        <v>6169</v>
      </c>
      <c r="F889">
        <v>7.68</v>
      </c>
      <c r="K889" t="s">
        <v>6590</v>
      </c>
      <c r="M889" t="s">
        <v>8388</v>
      </c>
      <c r="N889">
        <v>8</v>
      </c>
      <c r="O889" t="s">
        <v>8552</v>
      </c>
      <c r="P889" t="s">
        <v>9144</v>
      </c>
      <c r="Q889">
        <v>4</v>
      </c>
      <c r="R889">
        <v>1</v>
      </c>
      <c r="S889">
        <v>2.22</v>
      </c>
      <c r="T889">
        <v>4.38</v>
      </c>
      <c r="U889">
        <v>414.55</v>
      </c>
      <c r="V889">
        <v>35.94</v>
      </c>
      <c r="W889">
        <v>5.02</v>
      </c>
      <c r="X889">
        <v>9.93</v>
      </c>
      <c r="Y889">
        <v>9.6</v>
      </c>
      <c r="Z889">
        <v>3</v>
      </c>
      <c r="AA889" t="s">
        <v>6921</v>
      </c>
      <c r="AB889">
        <v>1</v>
      </c>
      <c r="AC889">
        <v>6</v>
      </c>
      <c r="AD889">
        <v>3.640690476190477</v>
      </c>
      <c r="AF889" t="s">
        <v>6954</v>
      </c>
      <c r="AI889">
        <v>0</v>
      </c>
      <c r="AJ889">
        <v>0</v>
      </c>
      <c r="AK889" t="s">
        <v>9853</v>
      </c>
      <c r="AL889" t="s">
        <v>9853</v>
      </c>
      <c r="AM889" t="s">
        <v>9923</v>
      </c>
    </row>
    <row r="890" spans="1:39">
      <c r="A890" t="s">
        <v>7636</v>
      </c>
      <c r="B890" t="s">
        <v>6166</v>
      </c>
      <c r="C890" t="s">
        <v>6168</v>
      </c>
      <c r="D890">
        <v>21</v>
      </c>
      <c r="E890" t="s">
        <v>6169</v>
      </c>
      <c r="F890">
        <v>7.68</v>
      </c>
      <c r="K890" t="s">
        <v>6590</v>
      </c>
      <c r="L890" t="s">
        <v>6591</v>
      </c>
      <c r="M890" t="s">
        <v>6592</v>
      </c>
      <c r="N890">
        <v>9</v>
      </c>
      <c r="O890" t="s">
        <v>8502</v>
      </c>
      <c r="P890" t="s">
        <v>9207</v>
      </c>
      <c r="Q890">
        <v>6</v>
      </c>
      <c r="R890">
        <v>2</v>
      </c>
      <c r="S890">
        <v>4.51</v>
      </c>
      <c r="T890">
        <v>5.78</v>
      </c>
      <c r="U890">
        <v>479.67</v>
      </c>
      <c r="V890">
        <v>52.93</v>
      </c>
      <c r="W890">
        <v>6.64</v>
      </c>
      <c r="X890">
        <v>9.27</v>
      </c>
      <c r="Y890">
        <v>8.65</v>
      </c>
      <c r="Z890">
        <v>3</v>
      </c>
      <c r="AA890" t="s">
        <v>6921</v>
      </c>
      <c r="AB890">
        <v>1</v>
      </c>
      <c r="AC890">
        <v>6</v>
      </c>
      <c r="AD890">
        <v>2.320214285714286</v>
      </c>
      <c r="AF890" t="s">
        <v>6954</v>
      </c>
      <c r="AI890">
        <v>0</v>
      </c>
      <c r="AJ890">
        <v>0</v>
      </c>
      <c r="AK890" t="s">
        <v>9857</v>
      </c>
      <c r="AL890" t="s">
        <v>9857</v>
      </c>
      <c r="AM890" t="s">
        <v>9923</v>
      </c>
    </row>
    <row r="891" spans="1:39">
      <c r="A891" t="s">
        <v>7637</v>
      </c>
      <c r="B891" t="s">
        <v>6166</v>
      </c>
      <c r="C891" t="s">
        <v>6168</v>
      </c>
      <c r="D891">
        <v>21</v>
      </c>
      <c r="E891" t="s">
        <v>6169</v>
      </c>
      <c r="F891">
        <v>7.68</v>
      </c>
      <c r="K891" t="s">
        <v>6590</v>
      </c>
      <c r="L891" t="s">
        <v>6591</v>
      </c>
      <c r="M891" t="s">
        <v>8377</v>
      </c>
      <c r="N891">
        <v>9</v>
      </c>
      <c r="O891" t="s">
        <v>8540</v>
      </c>
      <c r="P891" t="s">
        <v>9208</v>
      </c>
      <c r="Q891">
        <v>2</v>
      </c>
      <c r="R891">
        <v>2</v>
      </c>
      <c r="S891">
        <v>3.98</v>
      </c>
      <c r="T891">
        <v>4.06</v>
      </c>
      <c r="U891">
        <v>272.25</v>
      </c>
      <c r="V891">
        <v>40.46</v>
      </c>
      <c r="W891">
        <v>4.2</v>
      </c>
      <c r="X891">
        <v>8.119999999999999</v>
      </c>
      <c r="Y891">
        <v>0</v>
      </c>
      <c r="Z891">
        <v>3</v>
      </c>
      <c r="AA891" t="s">
        <v>6921</v>
      </c>
      <c r="AB891">
        <v>0</v>
      </c>
      <c r="AC891">
        <v>1</v>
      </c>
      <c r="AD891">
        <v>3.98</v>
      </c>
      <c r="AF891" t="s">
        <v>6952</v>
      </c>
      <c r="AI891">
        <v>0</v>
      </c>
      <c r="AJ891">
        <v>0</v>
      </c>
      <c r="AK891" t="s">
        <v>9888</v>
      </c>
      <c r="AL891" t="s">
        <v>9888</v>
      </c>
      <c r="AM891" t="s">
        <v>9923</v>
      </c>
    </row>
    <row r="892" spans="1:39">
      <c r="A892" t="s">
        <v>7638</v>
      </c>
      <c r="B892" t="s">
        <v>6166</v>
      </c>
      <c r="C892" t="s">
        <v>6168</v>
      </c>
      <c r="D892">
        <v>21</v>
      </c>
      <c r="E892" t="s">
        <v>6169</v>
      </c>
      <c r="F892">
        <v>7.68</v>
      </c>
      <c r="K892" t="s">
        <v>6590</v>
      </c>
      <c r="L892" t="s">
        <v>6591</v>
      </c>
      <c r="M892" t="s">
        <v>8361</v>
      </c>
      <c r="N892">
        <v>9</v>
      </c>
      <c r="O892" t="s">
        <v>8524</v>
      </c>
      <c r="P892" t="s">
        <v>9209</v>
      </c>
      <c r="Q892">
        <v>4</v>
      </c>
      <c r="R892">
        <v>2</v>
      </c>
      <c r="S892">
        <v>3.92</v>
      </c>
      <c r="T892">
        <v>4.76</v>
      </c>
      <c r="U892">
        <v>335.15</v>
      </c>
      <c r="V892">
        <v>62.83</v>
      </c>
      <c r="W892">
        <v>4.28</v>
      </c>
      <c r="X892">
        <v>6.67</v>
      </c>
      <c r="Y892">
        <v>0</v>
      </c>
      <c r="Z892">
        <v>3</v>
      </c>
      <c r="AA892" t="s">
        <v>6921</v>
      </c>
      <c r="AB892">
        <v>0</v>
      </c>
      <c r="AC892">
        <v>2</v>
      </c>
      <c r="AD892">
        <v>3.66</v>
      </c>
      <c r="AF892" t="s">
        <v>6952</v>
      </c>
      <c r="AI892">
        <v>0</v>
      </c>
      <c r="AJ892">
        <v>0</v>
      </c>
      <c r="AK892" t="s">
        <v>9876</v>
      </c>
      <c r="AL892" t="s">
        <v>9876</v>
      </c>
      <c r="AM892" t="s">
        <v>9923</v>
      </c>
    </row>
    <row r="893" spans="1:39">
      <c r="A893" t="s">
        <v>7639</v>
      </c>
      <c r="B893" t="s">
        <v>6166</v>
      </c>
      <c r="C893" t="s">
        <v>6168</v>
      </c>
      <c r="D893">
        <v>21</v>
      </c>
      <c r="E893" t="s">
        <v>6169</v>
      </c>
      <c r="F893">
        <v>7.68</v>
      </c>
      <c r="K893" t="s">
        <v>6590</v>
      </c>
      <c r="L893" t="s">
        <v>6591</v>
      </c>
      <c r="M893" t="s">
        <v>8383</v>
      </c>
      <c r="N893">
        <v>9</v>
      </c>
      <c r="O893" t="s">
        <v>8547</v>
      </c>
      <c r="P893" t="s">
        <v>9210</v>
      </c>
      <c r="Q893">
        <v>6</v>
      </c>
      <c r="R893">
        <v>2</v>
      </c>
      <c r="S893">
        <v>0.86</v>
      </c>
      <c r="T893">
        <v>1.48</v>
      </c>
      <c r="U893">
        <v>300.23</v>
      </c>
      <c r="V893">
        <v>120.98</v>
      </c>
      <c r="W893">
        <v>1.81</v>
      </c>
      <c r="X893">
        <v>6.99</v>
      </c>
      <c r="Y893">
        <v>0</v>
      </c>
      <c r="Z893">
        <v>2</v>
      </c>
      <c r="AA893" t="s">
        <v>6921</v>
      </c>
      <c r="AB893">
        <v>0</v>
      </c>
      <c r="AC893">
        <v>2</v>
      </c>
      <c r="AD893">
        <v>4.5</v>
      </c>
      <c r="AF893" t="s">
        <v>6952</v>
      </c>
      <c r="AI893">
        <v>0</v>
      </c>
      <c r="AJ893">
        <v>0</v>
      </c>
      <c r="AK893" t="s">
        <v>9894</v>
      </c>
      <c r="AL893" t="s">
        <v>9894</v>
      </c>
      <c r="AM893" t="s">
        <v>9923</v>
      </c>
    </row>
    <row r="894" spans="1:39">
      <c r="A894" t="s">
        <v>7263</v>
      </c>
      <c r="B894" t="s">
        <v>6166</v>
      </c>
      <c r="C894" t="s">
        <v>6168</v>
      </c>
      <c r="D894">
        <v>21</v>
      </c>
      <c r="E894" t="s">
        <v>6169</v>
      </c>
      <c r="F894">
        <v>7.68</v>
      </c>
      <c r="K894" t="s">
        <v>6590</v>
      </c>
      <c r="L894" t="s">
        <v>6591</v>
      </c>
      <c r="M894" t="s">
        <v>8371</v>
      </c>
      <c r="N894">
        <v>9</v>
      </c>
      <c r="O894" t="s">
        <v>8534</v>
      </c>
      <c r="P894" t="s">
        <v>8840</v>
      </c>
      <c r="Q894">
        <v>5</v>
      </c>
      <c r="R894">
        <v>2</v>
      </c>
      <c r="S894">
        <v>1.32</v>
      </c>
      <c r="T894">
        <v>4.43</v>
      </c>
      <c r="U894">
        <v>432.4</v>
      </c>
      <c r="V894">
        <v>96.97</v>
      </c>
      <c r="W894">
        <v>5.5</v>
      </c>
      <c r="X894">
        <v>4.53</v>
      </c>
      <c r="Y894">
        <v>0</v>
      </c>
      <c r="Z894">
        <v>4</v>
      </c>
      <c r="AA894" t="s">
        <v>6921</v>
      </c>
      <c r="AB894">
        <v>1</v>
      </c>
      <c r="AC894">
        <v>5</v>
      </c>
      <c r="AD894">
        <v>4.03552380952381</v>
      </c>
      <c r="AF894" t="s">
        <v>6953</v>
      </c>
      <c r="AI894">
        <v>0</v>
      </c>
      <c r="AJ894">
        <v>0</v>
      </c>
      <c r="AK894" t="s">
        <v>9835</v>
      </c>
      <c r="AL894" t="s">
        <v>9835</v>
      </c>
      <c r="AM894" t="s">
        <v>9923</v>
      </c>
    </row>
    <row r="895" spans="1:39">
      <c r="A895" t="s">
        <v>7031</v>
      </c>
      <c r="B895" t="s">
        <v>6166</v>
      </c>
      <c r="C895" t="s">
        <v>6168</v>
      </c>
      <c r="D895">
        <v>21.5</v>
      </c>
      <c r="E895" t="s">
        <v>6169</v>
      </c>
      <c r="F895">
        <v>7.67</v>
      </c>
      <c r="K895" t="s">
        <v>6590</v>
      </c>
      <c r="L895" t="s">
        <v>6591</v>
      </c>
      <c r="M895" t="s">
        <v>6611</v>
      </c>
      <c r="N895">
        <v>9</v>
      </c>
      <c r="O895" t="s">
        <v>8560</v>
      </c>
      <c r="P895" t="s">
        <v>8608</v>
      </c>
      <c r="Q895">
        <v>6</v>
      </c>
      <c r="R895">
        <v>1</v>
      </c>
      <c r="S895">
        <v>5.12</v>
      </c>
      <c r="T895">
        <v>6.42</v>
      </c>
      <c r="U895">
        <v>475.61</v>
      </c>
      <c r="V895">
        <v>51.16</v>
      </c>
      <c r="W895">
        <v>6.94</v>
      </c>
      <c r="X895">
        <v>9.199999999999999</v>
      </c>
      <c r="Y895">
        <v>8.67</v>
      </c>
      <c r="Z895">
        <v>4</v>
      </c>
      <c r="AA895" t="s">
        <v>6921</v>
      </c>
      <c r="AB895">
        <v>1</v>
      </c>
      <c r="AC895">
        <v>8</v>
      </c>
      <c r="AD895">
        <v>2.672547619047619</v>
      </c>
      <c r="AE895" t="s">
        <v>9786</v>
      </c>
      <c r="AF895" t="s">
        <v>6954</v>
      </c>
      <c r="AH895" t="s">
        <v>6963</v>
      </c>
      <c r="AI895">
        <v>3</v>
      </c>
      <c r="AJ895">
        <v>0</v>
      </c>
      <c r="AK895" t="s">
        <v>9900</v>
      </c>
      <c r="AL895" t="s">
        <v>9900</v>
      </c>
      <c r="AM895" t="s">
        <v>9923</v>
      </c>
    </row>
    <row r="896" spans="1:39">
      <c r="A896" t="s">
        <v>7640</v>
      </c>
      <c r="B896" t="s">
        <v>6166</v>
      </c>
      <c r="C896" t="s">
        <v>6168</v>
      </c>
      <c r="D896">
        <v>21.8</v>
      </c>
      <c r="E896" t="s">
        <v>6169</v>
      </c>
      <c r="F896">
        <v>7.66</v>
      </c>
      <c r="K896" t="s">
        <v>6590</v>
      </c>
      <c r="L896" t="s">
        <v>6591</v>
      </c>
      <c r="M896" t="s">
        <v>8370</v>
      </c>
      <c r="N896">
        <v>9</v>
      </c>
      <c r="O896" t="s">
        <v>8533</v>
      </c>
      <c r="P896" t="s">
        <v>9211</v>
      </c>
      <c r="Q896">
        <v>5</v>
      </c>
      <c r="R896">
        <v>2</v>
      </c>
      <c r="S896">
        <v>4.58</v>
      </c>
      <c r="T896">
        <v>4.9</v>
      </c>
      <c r="U896">
        <v>483.66</v>
      </c>
      <c r="V896">
        <v>50.18</v>
      </c>
      <c r="W896">
        <v>5.7</v>
      </c>
      <c r="X896">
        <v>9.91</v>
      </c>
      <c r="Y896">
        <v>8.02</v>
      </c>
      <c r="Z896">
        <v>3</v>
      </c>
      <c r="AA896" t="s">
        <v>6921</v>
      </c>
      <c r="AB896">
        <v>1</v>
      </c>
      <c r="AC896">
        <v>4</v>
      </c>
      <c r="AD896">
        <v>2.656714285714286</v>
      </c>
      <c r="AF896" t="s">
        <v>6952</v>
      </c>
      <c r="AI896">
        <v>0</v>
      </c>
      <c r="AJ896">
        <v>0</v>
      </c>
      <c r="AK896" t="s">
        <v>9884</v>
      </c>
      <c r="AL896" t="s">
        <v>9884</v>
      </c>
      <c r="AM896" t="s">
        <v>9923</v>
      </c>
    </row>
    <row r="897" spans="1:39">
      <c r="A897" t="s">
        <v>6338</v>
      </c>
      <c r="B897" t="s">
        <v>6166</v>
      </c>
      <c r="C897" t="s">
        <v>6168</v>
      </c>
      <c r="D897">
        <v>22</v>
      </c>
      <c r="E897" t="s">
        <v>6169</v>
      </c>
      <c r="F897">
        <v>7.66</v>
      </c>
      <c r="K897" t="s">
        <v>6590</v>
      </c>
      <c r="L897" t="s">
        <v>6591</v>
      </c>
      <c r="M897" t="s">
        <v>8389</v>
      </c>
      <c r="N897">
        <v>9</v>
      </c>
      <c r="O897" t="s">
        <v>8553</v>
      </c>
      <c r="P897" t="s">
        <v>6698</v>
      </c>
      <c r="Q897">
        <v>6</v>
      </c>
      <c r="R897">
        <v>2</v>
      </c>
      <c r="S897">
        <v>3.4</v>
      </c>
      <c r="T897">
        <v>4.57</v>
      </c>
      <c r="U897">
        <v>473.59</v>
      </c>
      <c r="V897">
        <v>70</v>
      </c>
      <c r="W897">
        <v>6.08</v>
      </c>
      <c r="X897">
        <v>8.83</v>
      </c>
      <c r="Y897">
        <v>8.52</v>
      </c>
      <c r="Z897">
        <v>4</v>
      </c>
      <c r="AA897" t="s">
        <v>6921</v>
      </c>
      <c r="AB897">
        <v>1</v>
      </c>
      <c r="AC897">
        <v>7</v>
      </c>
      <c r="AD897">
        <v>2.943642857142858</v>
      </c>
      <c r="AE897" t="s">
        <v>6924</v>
      </c>
      <c r="AF897" t="s">
        <v>6954</v>
      </c>
      <c r="AG897" t="s">
        <v>6957</v>
      </c>
      <c r="AH897" t="s">
        <v>6963</v>
      </c>
      <c r="AI897">
        <v>4</v>
      </c>
      <c r="AJ897">
        <v>1</v>
      </c>
      <c r="AK897" t="s">
        <v>9884</v>
      </c>
      <c r="AL897" t="s">
        <v>9884</v>
      </c>
      <c r="AM897" t="s">
        <v>9923</v>
      </c>
    </row>
    <row r="898" spans="1:39">
      <c r="A898" t="s">
        <v>7393</v>
      </c>
      <c r="B898" t="s">
        <v>6166</v>
      </c>
      <c r="C898" t="s">
        <v>6168</v>
      </c>
      <c r="D898">
        <v>22</v>
      </c>
      <c r="E898" t="s">
        <v>6169</v>
      </c>
      <c r="F898">
        <v>7.66</v>
      </c>
      <c r="K898" t="s">
        <v>6590</v>
      </c>
      <c r="M898" t="s">
        <v>8388</v>
      </c>
      <c r="N898">
        <v>8</v>
      </c>
      <c r="O898" t="s">
        <v>8552</v>
      </c>
      <c r="P898" t="s">
        <v>8969</v>
      </c>
      <c r="Q898">
        <v>6</v>
      </c>
      <c r="R898">
        <v>2</v>
      </c>
      <c r="S898">
        <v>3.4</v>
      </c>
      <c r="T898">
        <v>4.57</v>
      </c>
      <c r="U898">
        <v>510.06</v>
      </c>
      <c r="V898">
        <v>70</v>
      </c>
      <c r="W898">
        <v>6.08</v>
      </c>
      <c r="X898">
        <v>8.83</v>
      </c>
      <c r="Y898">
        <v>8.52</v>
      </c>
      <c r="Z898">
        <v>4</v>
      </c>
      <c r="AA898" t="s">
        <v>6921</v>
      </c>
      <c r="AB898">
        <v>1</v>
      </c>
      <c r="AC898">
        <v>7</v>
      </c>
      <c r="AD898">
        <v>2.755</v>
      </c>
      <c r="AE898" t="s">
        <v>9793</v>
      </c>
      <c r="AF898" t="s">
        <v>6954</v>
      </c>
      <c r="AG898" t="s">
        <v>6957</v>
      </c>
      <c r="AH898" t="s">
        <v>6963</v>
      </c>
      <c r="AI898">
        <v>4</v>
      </c>
      <c r="AJ898">
        <v>1</v>
      </c>
      <c r="AK898" t="s">
        <v>9853</v>
      </c>
      <c r="AL898" t="s">
        <v>9853</v>
      </c>
      <c r="AM898" t="s">
        <v>9923</v>
      </c>
    </row>
    <row r="899" spans="1:39">
      <c r="A899" t="s">
        <v>7641</v>
      </c>
      <c r="B899" t="s">
        <v>6166</v>
      </c>
      <c r="C899" t="s">
        <v>6168</v>
      </c>
      <c r="D899">
        <v>22</v>
      </c>
      <c r="E899" t="s">
        <v>6169</v>
      </c>
      <c r="F899">
        <v>7.66</v>
      </c>
      <c r="K899" t="s">
        <v>6590</v>
      </c>
      <c r="L899" t="s">
        <v>6591</v>
      </c>
      <c r="M899" t="s">
        <v>8377</v>
      </c>
      <c r="N899">
        <v>9</v>
      </c>
      <c r="O899" t="s">
        <v>8540</v>
      </c>
      <c r="P899" t="s">
        <v>9212</v>
      </c>
      <c r="Q899">
        <v>2</v>
      </c>
      <c r="R899">
        <v>2</v>
      </c>
      <c r="S899">
        <v>3.94</v>
      </c>
      <c r="T899">
        <v>3.95</v>
      </c>
      <c r="U899">
        <v>254.26</v>
      </c>
      <c r="V899">
        <v>40.46</v>
      </c>
      <c r="W899">
        <v>4.06</v>
      </c>
      <c r="X899">
        <v>9.34</v>
      </c>
      <c r="Y899">
        <v>0</v>
      </c>
      <c r="Z899">
        <v>3</v>
      </c>
      <c r="AA899" t="s">
        <v>6921</v>
      </c>
      <c r="AB899">
        <v>0</v>
      </c>
      <c r="AC899">
        <v>1</v>
      </c>
      <c r="AD899">
        <v>4.055</v>
      </c>
      <c r="AF899" t="s">
        <v>6952</v>
      </c>
      <c r="AI899">
        <v>0</v>
      </c>
      <c r="AJ899">
        <v>0</v>
      </c>
      <c r="AK899" t="s">
        <v>9888</v>
      </c>
      <c r="AL899" t="s">
        <v>9888</v>
      </c>
      <c r="AM899" t="s">
        <v>9923</v>
      </c>
    </row>
    <row r="900" spans="1:39">
      <c r="A900" t="s">
        <v>7642</v>
      </c>
      <c r="B900" t="s">
        <v>6166</v>
      </c>
      <c r="C900" t="s">
        <v>6168</v>
      </c>
      <c r="D900">
        <v>22</v>
      </c>
      <c r="E900" t="s">
        <v>6169</v>
      </c>
      <c r="F900">
        <v>7.66</v>
      </c>
      <c r="K900" t="s">
        <v>6590</v>
      </c>
      <c r="L900" t="s">
        <v>6591</v>
      </c>
      <c r="M900" t="s">
        <v>8377</v>
      </c>
      <c r="N900">
        <v>9</v>
      </c>
      <c r="O900" t="s">
        <v>8540</v>
      </c>
      <c r="P900" t="s">
        <v>9213</v>
      </c>
      <c r="Q900">
        <v>2</v>
      </c>
      <c r="R900">
        <v>2</v>
      </c>
      <c r="S900">
        <v>3.99</v>
      </c>
      <c r="T900">
        <v>4</v>
      </c>
      <c r="U900">
        <v>236.27</v>
      </c>
      <c r="V900">
        <v>40.46</v>
      </c>
      <c r="W900">
        <v>3.92</v>
      </c>
      <c r="X900">
        <v>9.35</v>
      </c>
      <c r="Y900">
        <v>0</v>
      </c>
      <c r="Z900">
        <v>3</v>
      </c>
      <c r="AA900" t="s">
        <v>6921</v>
      </c>
      <c r="AB900">
        <v>0</v>
      </c>
      <c r="AC900">
        <v>1</v>
      </c>
      <c r="AD900">
        <v>4.005</v>
      </c>
      <c r="AF900" t="s">
        <v>6952</v>
      </c>
      <c r="AI900">
        <v>0</v>
      </c>
      <c r="AJ900">
        <v>0</v>
      </c>
      <c r="AK900" t="s">
        <v>9888</v>
      </c>
      <c r="AL900" t="s">
        <v>9888</v>
      </c>
      <c r="AM900" t="s">
        <v>9923</v>
      </c>
    </row>
    <row r="901" spans="1:39">
      <c r="A901" t="s">
        <v>7643</v>
      </c>
      <c r="B901" t="s">
        <v>6166</v>
      </c>
      <c r="C901" t="s">
        <v>6168</v>
      </c>
      <c r="D901">
        <v>22</v>
      </c>
      <c r="E901" t="s">
        <v>6169</v>
      </c>
      <c r="F901">
        <v>7.66</v>
      </c>
      <c r="K901" t="s">
        <v>6590</v>
      </c>
      <c r="L901" t="s">
        <v>6591</v>
      </c>
      <c r="M901" t="s">
        <v>8376</v>
      </c>
      <c r="N901">
        <v>9</v>
      </c>
      <c r="O901" t="s">
        <v>8539</v>
      </c>
      <c r="P901" t="s">
        <v>9214</v>
      </c>
      <c r="Q901">
        <v>4</v>
      </c>
      <c r="R901">
        <v>2</v>
      </c>
      <c r="S901">
        <v>5.83</v>
      </c>
      <c r="T901">
        <v>5.88</v>
      </c>
      <c r="U901">
        <v>311.38</v>
      </c>
      <c r="V901">
        <v>66.48999999999999</v>
      </c>
      <c r="W901">
        <v>4.81</v>
      </c>
      <c r="X901">
        <v>8.19</v>
      </c>
      <c r="Y901">
        <v>0</v>
      </c>
      <c r="Z901">
        <v>3</v>
      </c>
      <c r="AA901" t="s">
        <v>6921</v>
      </c>
      <c r="AB901">
        <v>0</v>
      </c>
      <c r="AC901">
        <v>5</v>
      </c>
      <c r="AD901">
        <v>3.5</v>
      </c>
      <c r="AF901" t="s">
        <v>6952</v>
      </c>
      <c r="AI901">
        <v>0</v>
      </c>
      <c r="AJ901">
        <v>0</v>
      </c>
      <c r="AK901" t="s">
        <v>9887</v>
      </c>
      <c r="AL901" t="s">
        <v>9887</v>
      </c>
      <c r="AM901" t="s">
        <v>9923</v>
      </c>
    </row>
    <row r="902" spans="1:39">
      <c r="A902" t="s">
        <v>7644</v>
      </c>
      <c r="B902" t="s">
        <v>6166</v>
      </c>
      <c r="C902" t="s">
        <v>6168</v>
      </c>
      <c r="D902">
        <v>22</v>
      </c>
      <c r="E902" t="s">
        <v>6169</v>
      </c>
      <c r="F902">
        <v>7.66</v>
      </c>
      <c r="K902" t="s">
        <v>6590</v>
      </c>
      <c r="L902" t="s">
        <v>6591</v>
      </c>
      <c r="M902" t="s">
        <v>8402</v>
      </c>
      <c r="N902">
        <v>9</v>
      </c>
      <c r="O902" t="s">
        <v>8568</v>
      </c>
      <c r="P902" t="s">
        <v>9215</v>
      </c>
      <c r="Q902">
        <v>4</v>
      </c>
      <c r="R902">
        <v>1</v>
      </c>
      <c r="S902">
        <v>4.09</v>
      </c>
      <c r="T902">
        <v>5.34</v>
      </c>
      <c r="U902">
        <v>493.65</v>
      </c>
      <c r="V902">
        <v>49.77</v>
      </c>
      <c r="W902">
        <v>6.32</v>
      </c>
      <c r="X902">
        <v>9.49</v>
      </c>
      <c r="Y902">
        <v>8.630000000000001</v>
      </c>
      <c r="Z902">
        <v>3</v>
      </c>
      <c r="AA902" t="s">
        <v>6921</v>
      </c>
      <c r="AB902">
        <v>1</v>
      </c>
      <c r="AC902">
        <v>7</v>
      </c>
      <c r="AD902">
        <v>2.563690476190476</v>
      </c>
      <c r="AF902" t="s">
        <v>6954</v>
      </c>
      <c r="AI902">
        <v>0</v>
      </c>
      <c r="AJ902">
        <v>0</v>
      </c>
      <c r="AK902" t="s">
        <v>9877</v>
      </c>
      <c r="AL902" t="s">
        <v>9877</v>
      </c>
      <c r="AM902" t="s">
        <v>9923</v>
      </c>
    </row>
    <row r="903" spans="1:39">
      <c r="A903" t="s">
        <v>7645</v>
      </c>
      <c r="B903" t="s">
        <v>6166</v>
      </c>
      <c r="C903" t="s">
        <v>6168</v>
      </c>
      <c r="D903">
        <v>22</v>
      </c>
      <c r="E903" t="s">
        <v>6169</v>
      </c>
      <c r="F903">
        <v>7.66</v>
      </c>
      <c r="K903" t="s">
        <v>6590</v>
      </c>
      <c r="L903" t="s">
        <v>6591</v>
      </c>
      <c r="M903" t="s">
        <v>8402</v>
      </c>
      <c r="N903">
        <v>9</v>
      </c>
      <c r="O903" t="s">
        <v>8568</v>
      </c>
      <c r="P903" t="s">
        <v>9216</v>
      </c>
      <c r="Q903">
        <v>2</v>
      </c>
      <c r="R903">
        <v>1</v>
      </c>
      <c r="S903">
        <v>4.7</v>
      </c>
      <c r="T903">
        <v>4.71</v>
      </c>
      <c r="U903">
        <v>338.83</v>
      </c>
      <c r="V903">
        <v>37.3</v>
      </c>
      <c r="W903">
        <v>4.97</v>
      </c>
      <c r="X903">
        <v>9.66</v>
      </c>
      <c r="Y903">
        <v>0</v>
      </c>
      <c r="Z903">
        <v>2</v>
      </c>
      <c r="AA903" t="s">
        <v>6921</v>
      </c>
      <c r="AB903">
        <v>0</v>
      </c>
      <c r="AC903">
        <v>2</v>
      </c>
      <c r="AD903">
        <v>3.843333333333333</v>
      </c>
      <c r="AF903" t="s">
        <v>6952</v>
      </c>
      <c r="AI903">
        <v>0</v>
      </c>
      <c r="AJ903">
        <v>0</v>
      </c>
      <c r="AK903" t="s">
        <v>9877</v>
      </c>
      <c r="AL903" t="s">
        <v>9877</v>
      </c>
      <c r="AM903" t="s">
        <v>9923</v>
      </c>
    </row>
    <row r="904" spans="1:39">
      <c r="A904" t="s">
        <v>7646</v>
      </c>
      <c r="B904" t="s">
        <v>6166</v>
      </c>
      <c r="C904" t="s">
        <v>6168</v>
      </c>
      <c r="D904">
        <v>22</v>
      </c>
      <c r="E904" t="s">
        <v>6169</v>
      </c>
      <c r="F904">
        <v>7.66</v>
      </c>
      <c r="K904" t="s">
        <v>6590</v>
      </c>
      <c r="L904" t="s">
        <v>6591</v>
      </c>
      <c r="M904" t="s">
        <v>8349</v>
      </c>
      <c r="N904">
        <v>9</v>
      </c>
      <c r="O904" t="s">
        <v>8507</v>
      </c>
      <c r="P904" t="s">
        <v>9217</v>
      </c>
      <c r="Q904">
        <v>4</v>
      </c>
      <c r="R904">
        <v>3</v>
      </c>
      <c r="S904">
        <v>1.19</v>
      </c>
      <c r="T904">
        <v>3.42</v>
      </c>
      <c r="U904">
        <v>511.67</v>
      </c>
      <c r="V904">
        <v>77.59</v>
      </c>
      <c r="W904">
        <v>5.7</v>
      </c>
      <c r="X904">
        <v>10.1</v>
      </c>
      <c r="Y904">
        <v>9.66</v>
      </c>
      <c r="Z904">
        <v>4</v>
      </c>
      <c r="AA904" t="s">
        <v>6921</v>
      </c>
      <c r="AB904">
        <v>2</v>
      </c>
      <c r="AC904">
        <v>11</v>
      </c>
      <c r="AD904">
        <v>3.126666666666667</v>
      </c>
      <c r="AF904" t="s">
        <v>6954</v>
      </c>
      <c r="AI904">
        <v>0</v>
      </c>
      <c r="AJ904">
        <v>0</v>
      </c>
      <c r="AK904" t="s">
        <v>9861</v>
      </c>
      <c r="AL904" t="s">
        <v>9861</v>
      </c>
      <c r="AM904" t="s">
        <v>9923</v>
      </c>
    </row>
    <row r="905" spans="1:39">
      <c r="A905" t="s">
        <v>7647</v>
      </c>
      <c r="B905" t="s">
        <v>6166</v>
      </c>
      <c r="C905" t="s">
        <v>6168</v>
      </c>
      <c r="D905">
        <v>22</v>
      </c>
      <c r="E905" t="s">
        <v>6169</v>
      </c>
      <c r="F905">
        <v>7.66</v>
      </c>
      <c r="K905" t="s">
        <v>6590</v>
      </c>
      <c r="M905" t="s">
        <v>8354</v>
      </c>
      <c r="N905">
        <v>8</v>
      </c>
      <c r="O905" t="s">
        <v>8513</v>
      </c>
      <c r="P905" t="s">
        <v>9218</v>
      </c>
      <c r="Q905">
        <v>6</v>
      </c>
      <c r="R905">
        <v>2</v>
      </c>
      <c r="S905">
        <v>3.3</v>
      </c>
      <c r="T905">
        <v>5.52</v>
      </c>
      <c r="U905">
        <v>499.61</v>
      </c>
      <c r="V905">
        <v>71.39</v>
      </c>
      <c r="W905">
        <v>6.18</v>
      </c>
      <c r="X905">
        <v>9.880000000000001</v>
      </c>
      <c r="Y905">
        <v>9.68</v>
      </c>
      <c r="Z905">
        <v>3</v>
      </c>
      <c r="AA905" t="s">
        <v>6921</v>
      </c>
      <c r="AB905">
        <v>1</v>
      </c>
      <c r="AC905">
        <v>6</v>
      </c>
      <c r="AD905">
        <v>2.012785714285714</v>
      </c>
      <c r="AF905" t="s">
        <v>6954</v>
      </c>
      <c r="AI905">
        <v>0</v>
      </c>
      <c r="AJ905">
        <v>0</v>
      </c>
      <c r="AK905" t="s">
        <v>9866</v>
      </c>
      <c r="AL905" t="s">
        <v>9866</v>
      </c>
      <c r="AM905" t="s">
        <v>9923</v>
      </c>
    </row>
    <row r="906" spans="1:39">
      <c r="A906" t="s">
        <v>7648</v>
      </c>
      <c r="B906" t="s">
        <v>6166</v>
      </c>
      <c r="C906" t="s">
        <v>6168</v>
      </c>
      <c r="D906">
        <v>22</v>
      </c>
      <c r="E906" t="s">
        <v>6169</v>
      </c>
      <c r="F906">
        <v>7.66</v>
      </c>
      <c r="K906" t="s">
        <v>6590</v>
      </c>
      <c r="L906" t="s">
        <v>6591</v>
      </c>
      <c r="M906" t="s">
        <v>8334</v>
      </c>
      <c r="N906">
        <v>9</v>
      </c>
      <c r="O906" t="s">
        <v>8486</v>
      </c>
      <c r="P906" t="s">
        <v>9219</v>
      </c>
      <c r="Q906">
        <v>4</v>
      </c>
      <c r="R906">
        <v>0</v>
      </c>
      <c r="S906">
        <v>2.79</v>
      </c>
      <c r="T906">
        <v>4.09</v>
      </c>
      <c r="U906">
        <v>415.53</v>
      </c>
      <c r="V906">
        <v>38.77</v>
      </c>
      <c r="W906">
        <v>5.53</v>
      </c>
      <c r="Y906">
        <v>8.68</v>
      </c>
      <c r="Z906">
        <v>3</v>
      </c>
      <c r="AA906" t="s">
        <v>6921</v>
      </c>
      <c r="AB906">
        <v>1</v>
      </c>
      <c r="AC906">
        <v>8</v>
      </c>
      <c r="AD906">
        <v>4.261857142857144</v>
      </c>
      <c r="AF906" t="s">
        <v>6954</v>
      </c>
      <c r="AI906">
        <v>0</v>
      </c>
      <c r="AJ906">
        <v>0</v>
      </c>
      <c r="AK906" t="s">
        <v>9844</v>
      </c>
      <c r="AL906" t="s">
        <v>9844</v>
      </c>
      <c r="AM906" t="s">
        <v>9923</v>
      </c>
    </row>
    <row r="907" spans="1:39">
      <c r="A907" t="s">
        <v>7649</v>
      </c>
      <c r="B907" t="s">
        <v>6166</v>
      </c>
      <c r="C907" t="s">
        <v>6168</v>
      </c>
      <c r="D907">
        <v>22.39</v>
      </c>
      <c r="E907" t="s">
        <v>6169</v>
      </c>
      <c r="F907">
        <v>7.65</v>
      </c>
      <c r="K907" t="s">
        <v>6590</v>
      </c>
      <c r="L907" t="s">
        <v>6591</v>
      </c>
      <c r="M907" t="s">
        <v>8322</v>
      </c>
      <c r="N907">
        <v>9</v>
      </c>
      <c r="O907" t="s">
        <v>8473</v>
      </c>
      <c r="P907" t="s">
        <v>9220</v>
      </c>
      <c r="Q907">
        <v>3</v>
      </c>
      <c r="R907">
        <v>3</v>
      </c>
      <c r="S907">
        <v>2.71</v>
      </c>
      <c r="T907">
        <v>2.9</v>
      </c>
      <c r="U907">
        <v>356.85</v>
      </c>
      <c r="V907">
        <v>59.49</v>
      </c>
      <c r="W907">
        <v>3.86</v>
      </c>
      <c r="X907">
        <v>10.25</v>
      </c>
      <c r="Y907">
        <v>7.13</v>
      </c>
      <c r="Z907">
        <v>3</v>
      </c>
      <c r="AA907" t="s">
        <v>6921</v>
      </c>
      <c r="AB907">
        <v>0</v>
      </c>
      <c r="AC907">
        <v>3</v>
      </c>
      <c r="AD907">
        <v>4.811666666666667</v>
      </c>
      <c r="AF907" t="s">
        <v>6952</v>
      </c>
      <c r="AI907">
        <v>0</v>
      </c>
      <c r="AJ907">
        <v>0</v>
      </c>
      <c r="AK907" t="s">
        <v>9833</v>
      </c>
      <c r="AL907" t="s">
        <v>9833</v>
      </c>
      <c r="AM907" t="s">
        <v>9923</v>
      </c>
    </row>
    <row r="908" spans="1:39">
      <c r="A908" t="s">
        <v>7650</v>
      </c>
      <c r="B908" t="s">
        <v>6166</v>
      </c>
      <c r="C908" t="s">
        <v>6168</v>
      </c>
      <c r="D908">
        <v>23</v>
      </c>
      <c r="E908" t="s">
        <v>6169</v>
      </c>
      <c r="F908">
        <v>7.64</v>
      </c>
      <c r="K908" t="s">
        <v>6590</v>
      </c>
      <c r="L908" t="s">
        <v>6591</v>
      </c>
      <c r="M908" t="s">
        <v>8361</v>
      </c>
      <c r="N908">
        <v>9</v>
      </c>
      <c r="O908" t="s">
        <v>8524</v>
      </c>
      <c r="P908" t="s">
        <v>9221</v>
      </c>
      <c r="Q908">
        <v>4</v>
      </c>
      <c r="R908">
        <v>2</v>
      </c>
      <c r="S908">
        <v>3.52</v>
      </c>
      <c r="T908">
        <v>3.75</v>
      </c>
      <c r="U908">
        <v>269.23</v>
      </c>
      <c r="V908">
        <v>77.39</v>
      </c>
      <c r="W908">
        <v>3.52</v>
      </c>
      <c r="X908">
        <v>7.87</v>
      </c>
      <c r="Y908">
        <v>0</v>
      </c>
      <c r="Z908">
        <v>3</v>
      </c>
      <c r="AA908" t="s">
        <v>6921</v>
      </c>
      <c r="AB908">
        <v>0</v>
      </c>
      <c r="AC908">
        <v>1</v>
      </c>
      <c r="AD908">
        <v>4.365</v>
      </c>
      <c r="AF908" t="s">
        <v>6952</v>
      </c>
      <c r="AI908">
        <v>0</v>
      </c>
      <c r="AJ908">
        <v>0</v>
      </c>
      <c r="AK908" t="s">
        <v>9876</v>
      </c>
      <c r="AL908" t="s">
        <v>9876</v>
      </c>
      <c r="AM908" t="s">
        <v>9923</v>
      </c>
    </row>
    <row r="909" spans="1:39">
      <c r="A909" t="s">
        <v>7289</v>
      </c>
      <c r="B909" t="s">
        <v>6166</v>
      </c>
      <c r="C909" t="s">
        <v>6168</v>
      </c>
      <c r="D909">
        <v>23</v>
      </c>
      <c r="E909" t="s">
        <v>6169</v>
      </c>
      <c r="F909">
        <v>7.64</v>
      </c>
      <c r="K909" t="s">
        <v>6590</v>
      </c>
      <c r="L909" t="s">
        <v>6591</v>
      </c>
      <c r="M909" t="s">
        <v>8372</v>
      </c>
      <c r="N909">
        <v>9</v>
      </c>
      <c r="O909" t="s">
        <v>8535</v>
      </c>
      <c r="P909" t="s">
        <v>8865</v>
      </c>
      <c r="Q909">
        <v>5</v>
      </c>
      <c r="R909">
        <v>2</v>
      </c>
      <c r="S909">
        <v>5.17</v>
      </c>
      <c r="T909">
        <v>6.63</v>
      </c>
      <c r="U909">
        <v>470.61</v>
      </c>
      <c r="V909">
        <v>57.86</v>
      </c>
      <c r="W909">
        <v>6.33</v>
      </c>
      <c r="X909">
        <v>10.12</v>
      </c>
      <c r="Y909">
        <v>8.85</v>
      </c>
      <c r="Z909">
        <v>4</v>
      </c>
      <c r="AA909" t="s">
        <v>6921</v>
      </c>
      <c r="AB909">
        <v>1</v>
      </c>
      <c r="AC909">
        <v>7</v>
      </c>
      <c r="AD909">
        <v>2.284928571428571</v>
      </c>
      <c r="AE909" t="s">
        <v>9791</v>
      </c>
      <c r="AF909" t="s">
        <v>6954</v>
      </c>
      <c r="AH909" t="s">
        <v>6963</v>
      </c>
      <c r="AI909">
        <v>4</v>
      </c>
      <c r="AJ909">
        <v>1</v>
      </c>
      <c r="AK909" t="s">
        <v>9885</v>
      </c>
      <c r="AL909" t="s">
        <v>9885</v>
      </c>
      <c r="AM909" t="s">
        <v>9923</v>
      </c>
    </row>
    <row r="910" spans="1:39">
      <c r="A910" t="s">
        <v>7435</v>
      </c>
      <c r="B910" t="s">
        <v>6166</v>
      </c>
      <c r="C910" t="s">
        <v>6168</v>
      </c>
      <c r="D910">
        <v>23</v>
      </c>
      <c r="E910" t="s">
        <v>6169</v>
      </c>
      <c r="F910">
        <v>7.64</v>
      </c>
      <c r="K910" t="s">
        <v>6590</v>
      </c>
      <c r="M910" t="s">
        <v>8345</v>
      </c>
      <c r="N910">
        <v>8</v>
      </c>
      <c r="O910" t="s">
        <v>8503</v>
      </c>
      <c r="P910" t="s">
        <v>9010</v>
      </c>
      <c r="Q910">
        <v>6</v>
      </c>
      <c r="R910">
        <v>2</v>
      </c>
      <c r="S910">
        <v>4.66</v>
      </c>
      <c r="T910">
        <v>5.92</v>
      </c>
      <c r="U910">
        <v>463.6</v>
      </c>
      <c r="V910">
        <v>62.16</v>
      </c>
      <c r="W910">
        <v>5.93</v>
      </c>
      <c r="X910">
        <v>9.720000000000001</v>
      </c>
      <c r="Y910">
        <v>8.640000000000001</v>
      </c>
      <c r="Z910">
        <v>3</v>
      </c>
      <c r="AA910" t="s">
        <v>6921</v>
      </c>
      <c r="AB910">
        <v>1</v>
      </c>
      <c r="AC910">
        <v>6</v>
      </c>
      <c r="AD910">
        <v>2.44</v>
      </c>
      <c r="AF910" t="s">
        <v>6954</v>
      </c>
      <c r="AI910">
        <v>0</v>
      </c>
      <c r="AJ910">
        <v>0</v>
      </c>
      <c r="AK910" t="s">
        <v>9858</v>
      </c>
      <c r="AL910" t="s">
        <v>9858</v>
      </c>
      <c r="AM910" t="s">
        <v>9923</v>
      </c>
    </row>
    <row r="911" spans="1:39">
      <c r="A911" t="s">
        <v>7435</v>
      </c>
      <c r="B911" t="s">
        <v>6166</v>
      </c>
      <c r="C911" t="s">
        <v>6168</v>
      </c>
      <c r="D911">
        <v>23</v>
      </c>
      <c r="E911" t="s">
        <v>6169</v>
      </c>
      <c r="F911">
        <v>7.64</v>
      </c>
      <c r="K911" t="s">
        <v>6590</v>
      </c>
      <c r="M911" t="s">
        <v>8338</v>
      </c>
      <c r="N911">
        <v>8</v>
      </c>
      <c r="O911" t="s">
        <v>8491</v>
      </c>
      <c r="P911" t="s">
        <v>9010</v>
      </c>
      <c r="Q911">
        <v>6</v>
      </c>
      <c r="R911">
        <v>2</v>
      </c>
      <c r="S911">
        <v>4.66</v>
      </c>
      <c r="T911">
        <v>5.92</v>
      </c>
      <c r="U911">
        <v>463.6</v>
      </c>
      <c r="V911">
        <v>62.16</v>
      </c>
      <c r="W911">
        <v>5.93</v>
      </c>
      <c r="X911">
        <v>9.720000000000001</v>
      </c>
      <c r="Y911">
        <v>8.640000000000001</v>
      </c>
      <c r="Z911">
        <v>3</v>
      </c>
      <c r="AA911" t="s">
        <v>6921</v>
      </c>
      <c r="AB911">
        <v>1</v>
      </c>
      <c r="AC911">
        <v>6</v>
      </c>
      <c r="AD911">
        <v>2.44</v>
      </c>
      <c r="AF911" t="s">
        <v>6954</v>
      </c>
      <c r="AI911">
        <v>0</v>
      </c>
      <c r="AJ911">
        <v>0</v>
      </c>
      <c r="AK911" t="s">
        <v>9848</v>
      </c>
      <c r="AL911" t="s">
        <v>9848</v>
      </c>
      <c r="AM911" t="s">
        <v>9923</v>
      </c>
    </row>
    <row r="912" spans="1:39">
      <c r="A912" t="s">
        <v>7651</v>
      </c>
      <c r="B912" t="s">
        <v>6166</v>
      </c>
      <c r="C912" t="s">
        <v>6168</v>
      </c>
      <c r="D912">
        <v>23</v>
      </c>
      <c r="E912" t="s">
        <v>6169</v>
      </c>
      <c r="F912">
        <v>7.64</v>
      </c>
      <c r="K912" t="s">
        <v>6590</v>
      </c>
      <c r="L912" t="s">
        <v>6591</v>
      </c>
      <c r="M912" t="s">
        <v>6622</v>
      </c>
      <c r="N912">
        <v>9</v>
      </c>
      <c r="O912" t="s">
        <v>8517</v>
      </c>
      <c r="P912" t="s">
        <v>9222</v>
      </c>
      <c r="Q912">
        <v>2</v>
      </c>
      <c r="R912">
        <v>1</v>
      </c>
      <c r="S912">
        <v>5.26</v>
      </c>
      <c r="T912">
        <v>5.26</v>
      </c>
      <c r="U912">
        <v>326.42</v>
      </c>
      <c r="V912">
        <v>45.75</v>
      </c>
      <c r="W912">
        <v>4.96</v>
      </c>
      <c r="X912">
        <v>11.79</v>
      </c>
      <c r="Y912">
        <v>0.11</v>
      </c>
      <c r="Z912">
        <v>2</v>
      </c>
      <c r="AA912" t="s">
        <v>6921</v>
      </c>
      <c r="AB912">
        <v>0</v>
      </c>
      <c r="AC912">
        <v>4</v>
      </c>
      <c r="AD912">
        <v>3.833333333333333</v>
      </c>
      <c r="AF912" t="s">
        <v>6952</v>
      </c>
      <c r="AI912">
        <v>0</v>
      </c>
      <c r="AJ912">
        <v>0</v>
      </c>
      <c r="AK912" t="s">
        <v>9870</v>
      </c>
      <c r="AL912" t="s">
        <v>9870</v>
      </c>
      <c r="AM912" t="s">
        <v>9923</v>
      </c>
    </row>
    <row r="913" spans="1:39">
      <c r="A913" t="s">
        <v>7652</v>
      </c>
      <c r="B913" t="s">
        <v>6166</v>
      </c>
      <c r="C913" t="s">
        <v>6168</v>
      </c>
      <c r="D913">
        <v>23</v>
      </c>
      <c r="E913" t="s">
        <v>6169</v>
      </c>
      <c r="F913">
        <v>7.64</v>
      </c>
      <c r="K913" t="s">
        <v>6590</v>
      </c>
      <c r="L913" t="s">
        <v>6591</v>
      </c>
      <c r="M913" t="s">
        <v>8349</v>
      </c>
      <c r="N913">
        <v>9</v>
      </c>
      <c r="O913" t="s">
        <v>8507</v>
      </c>
      <c r="P913" t="s">
        <v>9223</v>
      </c>
      <c r="Q913">
        <v>4</v>
      </c>
      <c r="R913">
        <v>3</v>
      </c>
      <c r="S913">
        <v>3.58</v>
      </c>
      <c r="T913">
        <v>5.79</v>
      </c>
      <c r="U913">
        <v>553.75</v>
      </c>
      <c r="V913">
        <v>77.59</v>
      </c>
      <c r="W913">
        <v>6.87</v>
      </c>
      <c r="X913">
        <v>10.1</v>
      </c>
      <c r="Y913">
        <v>9.66</v>
      </c>
      <c r="Z913">
        <v>4</v>
      </c>
      <c r="AA913" t="s">
        <v>6921</v>
      </c>
      <c r="AB913">
        <v>2</v>
      </c>
      <c r="AC913">
        <v>13</v>
      </c>
      <c r="AD913">
        <v>1.546666666666667</v>
      </c>
      <c r="AF913" t="s">
        <v>6954</v>
      </c>
      <c r="AI913">
        <v>0</v>
      </c>
      <c r="AJ913">
        <v>0</v>
      </c>
      <c r="AK913" t="s">
        <v>9861</v>
      </c>
      <c r="AL913" t="s">
        <v>9861</v>
      </c>
      <c r="AM913" t="s">
        <v>9923</v>
      </c>
    </row>
    <row r="914" spans="1:39">
      <c r="A914" t="s">
        <v>7653</v>
      </c>
      <c r="B914" t="s">
        <v>6166</v>
      </c>
      <c r="C914" t="s">
        <v>6168</v>
      </c>
      <c r="D914">
        <v>23</v>
      </c>
      <c r="E914" t="s">
        <v>6169</v>
      </c>
      <c r="F914">
        <v>7.64</v>
      </c>
      <c r="K914" t="s">
        <v>6590</v>
      </c>
      <c r="M914" t="s">
        <v>8354</v>
      </c>
      <c r="N914">
        <v>8</v>
      </c>
      <c r="O914" t="s">
        <v>8513</v>
      </c>
      <c r="P914" t="s">
        <v>9224</v>
      </c>
      <c r="Q914">
        <v>6</v>
      </c>
      <c r="R914">
        <v>2</v>
      </c>
      <c r="S914">
        <v>5.12</v>
      </c>
      <c r="T914">
        <v>6.38</v>
      </c>
      <c r="U914">
        <v>499.61</v>
      </c>
      <c r="V914">
        <v>71.39</v>
      </c>
      <c r="W914">
        <v>6.18</v>
      </c>
      <c r="X914">
        <v>9.890000000000001</v>
      </c>
      <c r="Y914">
        <v>8.640000000000001</v>
      </c>
      <c r="Z914">
        <v>3</v>
      </c>
      <c r="AA914" t="s">
        <v>6921</v>
      </c>
      <c r="AB914">
        <v>1</v>
      </c>
      <c r="AC914">
        <v>5</v>
      </c>
      <c r="AD914">
        <v>2.182785714285714</v>
      </c>
      <c r="AF914" t="s">
        <v>6954</v>
      </c>
      <c r="AI914">
        <v>0</v>
      </c>
      <c r="AJ914">
        <v>0</v>
      </c>
      <c r="AK914" t="s">
        <v>9866</v>
      </c>
      <c r="AL914" t="s">
        <v>9866</v>
      </c>
      <c r="AM914" t="s">
        <v>9923</v>
      </c>
    </row>
    <row r="915" spans="1:39">
      <c r="A915" t="s">
        <v>7654</v>
      </c>
      <c r="B915" t="s">
        <v>6166</v>
      </c>
      <c r="C915" t="s">
        <v>6168</v>
      </c>
      <c r="D915">
        <v>23</v>
      </c>
      <c r="E915" t="s">
        <v>6169</v>
      </c>
      <c r="F915">
        <v>7.64</v>
      </c>
      <c r="I915" t="s">
        <v>8226</v>
      </c>
      <c r="K915" t="s">
        <v>6590</v>
      </c>
      <c r="L915" t="s">
        <v>6591</v>
      </c>
      <c r="M915" t="s">
        <v>8353</v>
      </c>
      <c r="N915">
        <v>9</v>
      </c>
      <c r="O915" t="s">
        <v>8512</v>
      </c>
      <c r="P915" t="s">
        <v>9225</v>
      </c>
      <c r="Q915">
        <v>6</v>
      </c>
      <c r="R915">
        <v>2</v>
      </c>
      <c r="S915">
        <v>4.26</v>
      </c>
      <c r="T915">
        <v>5.73</v>
      </c>
      <c r="U915">
        <v>481.6</v>
      </c>
      <c r="V915">
        <v>81.65000000000001</v>
      </c>
      <c r="W915">
        <v>5.89</v>
      </c>
      <c r="X915">
        <v>8.779999999999999</v>
      </c>
      <c r="Y915">
        <v>8.85</v>
      </c>
      <c r="Z915">
        <v>4</v>
      </c>
      <c r="AA915" t="s">
        <v>6921</v>
      </c>
      <c r="AB915">
        <v>1</v>
      </c>
      <c r="AC915">
        <v>7</v>
      </c>
      <c r="AD915">
        <v>2.206428571428571</v>
      </c>
      <c r="AF915" t="s">
        <v>6954</v>
      </c>
      <c r="AI915">
        <v>0</v>
      </c>
      <c r="AJ915">
        <v>0</v>
      </c>
      <c r="AM915" t="s">
        <v>9923</v>
      </c>
    </row>
    <row r="916" spans="1:39">
      <c r="A916" t="s">
        <v>7655</v>
      </c>
      <c r="B916" t="s">
        <v>6166</v>
      </c>
      <c r="C916" t="s">
        <v>6168</v>
      </c>
      <c r="D916">
        <v>23.1</v>
      </c>
      <c r="E916" t="s">
        <v>6169</v>
      </c>
      <c r="F916">
        <v>7.64</v>
      </c>
      <c r="K916" t="s">
        <v>6590</v>
      </c>
      <c r="M916" t="s">
        <v>8338</v>
      </c>
      <c r="N916">
        <v>8</v>
      </c>
      <c r="O916" t="s">
        <v>8491</v>
      </c>
      <c r="P916" t="s">
        <v>9226</v>
      </c>
      <c r="Q916">
        <v>6</v>
      </c>
      <c r="R916">
        <v>2</v>
      </c>
      <c r="S916">
        <v>4.59</v>
      </c>
      <c r="T916">
        <v>5.95</v>
      </c>
      <c r="U916">
        <v>498.04</v>
      </c>
      <c r="V916">
        <v>62.16</v>
      </c>
      <c r="W916">
        <v>6.58</v>
      </c>
      <c r="X916">
        <v>7.92</v>
      </c>
      <c r="Y916">
        <v>8.630000000000001</v>
      </c>
      <c r="Z916">
        <v>3</v>
      </c>
      <c r="AA916" t="s">
        <v>6921</v>
      </c>
      <c r="AB916">
        <v>1</v>
      </c>
      <c r="AC916">
        <v>6</v>
      </c>
      <c r="AD916">
        <v>2.198999999999999</v>
      </c>
      <c r="AF916" t="s">
        <v>6954</v>
      </c>
      <c r="AI916">
        <v>0</v>
      </c>
      <c r="AJ916">
        <v>0</v>
      </c>
      <c r="AK916" t="s">
        <v>9848</v>
      </c>
      <c r="AL916" t="s">
        <v>9848</v>
      </c>
      <c r="AM916" t="s">
        <v>9923</v>
      </c>
    </row>
    <row r="917" spans="1:39">
      <c r="A917" t="s">
        <v>7656</v>
      </c>
      <c r="B917" t="s">
        <v>6166</v>
      </c>
      <c r="C917" t="s">
        <v>6168</v>
      </c>
      <c r="D917">
        <v>23.2</v>
      </c>
      <c r="E917" t="s">
        <v>6169</v>
      </c>
      <c r="F917">
        <v>7.63</v>
      </c>
      <c r="K917" t="s">
        <v>6590</v>
      </c>
      <c r="L917" t="s">
        <v>6591</v>
      </c>
      <c r="M917" t="s">
        <v>8370</v>
      </c>
      <c r="N917">
        <v>9</v>
      </c>
      <c r="O917" t="s">
        <v>8533</v>
      </c>
      <c r="P917" t="s">
        <v>9227</v>
      </c>
      <c r="Q917">
        <v>4</v>
      </c>
      <c r="R917">
        <v>1</v>
      </c>
      <c r="S917">
        <v>3.77</v>
      </c>
      <c r="T917">
        <v>4.41</v>
      </c>
      <c r="U917">
        <v>439.6</v>
      </c>
      <c r="V917">
        <v>29.95</v>
      </c>
      <c r="W917">
        <v>5.22</v>
      </c>
      <c r="X917">
        <v>9.98</v>
      </c>
      <c r="Y917">
        <v>8.69</v>
      </c>
      <c r="Z917">
        <v>3</v>
      </c>
      <c r="AA917" t="s">
        <v>6921</v>
      </c>
      <c r="AB917">
        <v>1</v>
      </c>
      <c r="AC917">
        <v>3</v>
      </c>
      <c r="AD917">
        <v>2.827261904761905</v>
      </c>
      <c r="AF917" t="s">
        <v>6954</v>
      </c>
      <c r="AI917">
        <v>0</v>
      </c>
      <c r="AJ917">
        <v>0</v>
      </c>
      <c r="AK917" t="s">
        <v>9884</v>
      </c>
      <c r="AL917" t="s">
        <v>9884</v>
      </c>
      <c r="AM917" t="s">
        <v>9923</v>
      </c>
    </row>
    <row r="918" spans="1:39">
      <c r="A918" t="s">
        <v>7657</v>
      </c>
      <c r="B918" t="s">
        <v>6166</v>
      </c>
      <c r="C918" t="s">
        <v>6168</v>
      </c>
      <c r="D918">
        <v>23.4</v>
      </c>
      <c r="E918" t="s">
        <v>6169</v>
      </c>
      <c r="F918">
        <v>7.63</v>
      </c>
      <c r="K918" t="s">
        <v>6590</v>
      </c>
      <c r="L918" t="s">
        <v>6591</v>
      </c>
      <c r="M918" t="s">
        <v>6616</v>
      </c>
      <c r="N918">
        <v>9</v>
      </c>
      <c r="O918" t="s">
        <v>8493</v>
      </c>
      <c r="Y918">
        <v>0</v>
      </c>
      <c r="AI918">
        <v>0</v>
      </c>
      <c r="AJ918">
        <v>0</v>
      </c>
      <c r="AK918" t="s">
        <v>9850</v>
      </c>
      <c r="AL918" t="s">
        <v>9850</v>
      </c>
      <c r="AM918" t="s">
        <v>9923</v>
      </c>
    </row>
    <row r="919" spans="1:39">
      <c r="A919" t="s">
        <v>6367</v>
      </c>
      <c r="B919" t="s">
        <v>6166</v>
      </c>
      <c r="C919" t="s">
        <v>6168</v>
      </c>
      <c r="D919">
        <v>24</v>
      </c>
      <c r="E919" t="s">
        <v>6169</v>
      </c>
      <c r="F919">
        <v>7.62</v>
      </c>
      <c r="K919" t="s">
        <v>6590</v>
      </c>
      <c r="L919" t="s">
        <v>6591</v>
      </c>
      <c r="M919" t="s">
        <v>8394</v>
      </c>
      <c r="N919">
        <v>9</v>
      </c>
      <c r="O919" t="s">
        <v>8559</v>
      </c>
      <c r="P919" t="s">
        <v>6725</v>
      </c>
      <c r="Q919">
        <v>3</v>
      </c>
      <c r="R919">
        <v>2</v>
      </c>
      <c r="S919">
        <v>8.07</v>
      </c>
      <c r="T919">
        <v>8.07</v>
      </c>
      <c r="U919">
        <v>606.78</v>
      </c>
      <c r="V919">
        <v>57.53</v>
      </c>
      <c r="W919">
        <v>8.68</v>
      </c>
      <c r="X919">
        <v>10.28</v>
      </c>
      <c r="Y919">
        <v>0</v>
      </c>
      <c r="Z919">
        <v>1</v>
      </c>
      <c r="AA919" t="s">
        <v>6921</v>
      </c>
      <c r="AB919">
        <v>2</v>
      </c>
      <c r="AC919">
        <v>14</v>
      </c>
      <c r="AD919">
        <v>2.5</v>
      </c>
      <c r="AE919" t="s">
        <v>6927</v>
      </c>
      <c r="AF919" t="s">
        <v>6952</v>
      </c>
      <c r="AH919" t="s">
        <v>6964</v>
      </c>
      <c r="AI919">
        <v>4</v>
      </c>
      <c r="AJ919">
        <v>0</v>
      </c>
      <c r="AK919" t="s">
        <v>9814</v>
      </c>
      <c r="AL919" t="s">
        <v>9814</v>
      </c>
      <c r="AM919" t="s">
        <v>9923</v>
      </c>
    </row>
    <row r="920" spans="1:39">
      <c r="A920" t="s">
        <v>7658</v>
      </c>
      <c r="B920" t="s">
        <v>6166</v>
      </c>
      <c r="C920" t="s">
        <v>6168</v>
      </c>
      <c r="D920">
        <v>24</v>
      </c>
      <c r="E920" t="s">
        <v>6169</v>
      </c>
      <c r="F920">
        <v>7.62</v>
      </c>
      <c r="K920" t="s">
        <v>6590</v>
      </c>
      <c r="L920" t="s">
        <v>6591</v>
      </c>
      <c r="M920" t="s">
        <v>8350</v>
      </c>
      <c r="N920">
        <v>9</v>
      </c>
      <c r="O920" t="s">
        <v>8509</v>
      </c>
      <c r="P920" t="s">
        <v>9228</v>
      </c>
      <c r="Q920">
        <v>1</v>
      </c>
      <c r="R920">
        <v>1</v>
      </c>
      <c r="S920">
        <v>3.41</v>
      </c>
      <c r="T920">
        <v>3.41</v>
      </c>
      <c r="U920">
        <v>310.4</v>
      </c>
      <c r="V920">
        <v>20.23</v>
      </c>
      <c r="W920">
        <v>4.98</v>
      </c>
      <c r="X920">
        <v>9.74</v>
      </c>
      <c r="Y920">
        <v>0</v>
      </c>
      <c r="Z920">
        <v>3</v>
      </c>
      <c r="AA920" t="s">
        <v>6921</v>
      </c>
      <c r="AB920">
        <v>0</v>
      </c>
      <c r="AC920">
        <v>1</v>
      </c>
      <c r="AD920">
        <v>3.934833333333333</v>
      </c>
      <c r="AF920" t="s">
        <v>6952</v>
      </c>
      <c r="AI920">
        <v>0</v>
      </c>
      <c r="AJ920">
        <v>0</v>
      </c>
      <c r="AK920" t="s">
        <v>9863</v>
      </c>
      <c r="AL920" t="s">
        <v>9863</v>
      </c>
      <c r="AM920" t="s">
        <v>9923</v>
      </c>
    </row>
    <row r="921" spans="1:39">
      <c r="A921" t="s">
        <v>7659</v>
      </c>
      <c r="B921" t="s">
        <v>6166</v>
      </c>
      <c r="C921" t="s">
        <v>6168</v>
      </c>
      <c r="D921">
        <v>24</v>
      </c>
      <c r="E921" t="s">
        <v>6169</v>
      </c>
      <c r="F921">
        <v>7.62</v>
      </c>
      <c r="K921" t="s">
        <v>6590</v>
      </c>
      <c r="L921" t="s">
        <v>6591</v>
      </c>
      <c r="M921" t="s">
        <v>8377</v>
      </c>
      <c r="N921">
        <v>9</v>
      </c>
      <c r="O921" t="s">
        <v>8540</v>
      </c>
      <c r="P921" t="s">
        <v>9229</v>
      </c>
      <c r="Q921">
        <v>2</v>
      </c>
      <c r="R921">
        <v>2</v>
      </c>
      <c r="S921">
        <v>4.41</v>
      </c>
      <c r="T921">
        <v>4.44</v>
      </c>
      <c r="U921">
        <v>254.26</v>
      </c>
      <c r="V921">
        <v>40.46</v>
      </c>
      <c r="W921">
        <v>4.06</v>
      </c>
      <c r="X921">
        <v>8.699999999999999</v>
      </c>
      <c r="Y921">
        <v>0</v>
      </c>
      <c r="Z921">
        <v>3</v>
      </c>
      <c r="AA921" t="s">
        <v>6921</v>
      </c>
      <c r="AB921">
        <v>0</v>
      </c>
      <c r="AC921">
        <v>1</v>
      </c>
      <c r="AD921">
        <v>3.78</v>
      </c>
      <c r="AF921" t="s">
        <v>6952</v>
      </c>
      <c r="AI921">
        <v>0</v>
      </c>
      <c r="AJ921">
        <v>0</v>
      </c>
      <c r="AK921" t="s">
        <v>9888</v>
      </c>
      <c r="AL921" t="s">
        <v>9888</v>
      </c>
      <c r="AM921" t="s">
        <v>9923</v>
      </c>
    </row>
    <row r="922" spans="1:39">
      <c r="A922" t="s">
        <v>7660</v>
      </c>
      <c r="B922" t="s">
        <v>6166</v>
      </c>
      <c r="C922" t="s">
        <v>6168</v>
      </c>
      <c r="D922">
        <v>24</v>
      </c>
      <c r="E922" t="s">
        <v>6169</v>
      </c>
      <c r="F922">
        <v>7.62</v>
      </c>
      <c r="K922" t="s">
        <v>6590</v>
      </c>
      <c r="L922" t="s">
        <v>6591</v>
      </c>
      <c r="M922" t="s">
        <v>8376</v>
      </c>
      <c r="N922">
        <v>9</v>
      </c>
      <c r="O922" t="s">
        <v>8539</v>
      </c>
      <c r="P922" t="s">
        <v>9230</v>
      </c>
      <c r="Q922">
        <v>4</v>
      </c>
      <c r="R922">
        <v>2</v>
      </c>
      <c r="S922">
        <v>4.06</v>
      </c>
      <c r="T922">
        <v>4.12</v>
      </c>
      <c r="U922">
        <v>277.28</v>
      </c>
      <c r="V922">
        <v>66.48999999999999</v>
      </c>
      <c r="W922">
        <v>4.06</v>
      </c>
      <c r="X922">
        <v>8.16</v>
      </c>
      <c r="Y922">
        <v>0</v>
      </c>
      <c r="Z922">
        <v>4</v>
      </c>
      <c r="AA922" t="s">
        <v>6921</v>
      </c>
      <c r="AB922">
        <v>0</v>
      </c>
      <c r="AC922">
        <v>1</v>
      </c>
      <c r="AD922">
        <v>3.94</v>
      </c>
      <c r="AF922" t="s">
        <v>6952</v>
      </c>
      <c r="AI922">
        <v>0</v>
      </c>
      <c r="AJ922">
        <v>0</v>
      </c>
      <c r="AK922" t="s">
        <v>9887</v>
      </c>
      <c r="AL922" t="s">
        <v>9887</v>
      </c>
      <c r="AM922" t="s">
        <v>9923</v>
      </c>
    </row>
    <row r="923" spans="1:39">
      <c r="A923" t="s">
        <v>7661</v>
      </c>
      <c r="B923" t="s">
        <v>6166</v>
      </c>
      <c r="C923" t="s">
        <v>6168</v>
      </c>
      <c r="D923">
        <v>24</v>
      </c>
      <c r="E923" t="s">
        <v>6169</v>
      </c>
      <c r="F923">
        <v>7.62</v>
      </c>
      <c r="K923" t="s">
        <v>6590</v>
      </c>
      <c r="L923" t="s">
        <v>6591</v>
      </c>
      <c r="M923" t="s">
        <v>8376</v>
      </c>
      <c r="N923">
        <v>9</v>
      </c>
      <c r="O923" t="s">
        <v>8539</v>
      </c>
      <c r="P923" t="s">
        <v>9231</v>
      </c>
      <c r="Q923">
        <v>5</v>
      </c>
      <c r="R923">
        <v>3</v>
      </c>
      <c r="S923">
        <v>1.85</v>
      </c>
      <c r="T923">
        <v>2.04</v>
      </c>
      <c r="U923">
        <v>243.22</v>
      </c>
      <c r="V923">
        <v>86.72</v>
      </c>
      <c r="W923">
        <v>2.61</v>
      </c>
      <c r="X923">
        <v>8.029999999999999</v>
      </c>
      <c r="Y923">
        <v>0</v>
      </c>
      <c r="Z923">
        <v>3</v>
      </c>
      <c r="AA923" t="s">
        <v>6921</v>
      </c>
      <c r="AB923">
        <v>0</v>
      </c>
      <c r="AC923">
        <v>1</v>
      </c>
      <c r="AD923">
        <v>5.166666666666667</v>
      </c>
      <c r="AF923" t="s">
        <v>6952</v>
      </c>
      <c r="AI923">
        <v>0</v>
      </c>
      <c r="AJ923">
        <v>0</v>
      </c>
      <c r="AK923" t="s">
        <v>9887</v>
      </c>
      <c r="AL923" t="s">
        <v>9887</v>
      </c>
      <c r="AM923" t="s">
        <v>9923</v>
      </c>
    </row>
    <row r="924" spans="1:39">
      <c r="A924" t="s">
        <v>7662</v>
      </c>
      <c r="B924" t="s">
        <v>6166</v>
      </c>
      <c r="C924" t="s">
        <v>6168</v>
      </c>
      <c r="D924">
        <v>24</v>
      </c>
      <c r="E924" t="s">
        <v>6169</v>
      </c>
      <c r="F924">
        <v>7.62</v>
      </c>
      <c r="K924" t="s">
        <v>6590</v>
      </c>
      <c r="L924" t="s">
        <v>6591</v>
      </c>
      <c r="M924" t="s">
        <v>8344</v>
      </c>
      <c r="N924">
        <v>9</v>
      </c>
      <c r="O924" t="s">
        <v>8501</v>
      </c>
      <c r="P924" t="s">
        <v>9232</v>
      </c>
      <c r="Q924">
        <v>1</v>
      </c>
      <c r="R924">
        <v>2</v>
      </c>
      <c r="S924">
        <v>3.49</v>
      </c>
      <c r="T924">
        <v>3.49</v>
      </c>
      <c r="U924">
        <v>285.35</v>
      </c>
      <c r="V924">
        <v>36.02</v>
      </c>
      <c r="W924">
        <v>5.21</v>
      </c>
      <c r="X924">
        <v>9.91</v>
      </c>
      <c r="Y924">
        <v>0</v>
      </c>
      <c r="Z924">
        <v>4</v>
      </c>
      <c r="AA924" t="s">
        <v>6921</v>
      </c>
      <c r="AB924">
        <v>1</v>
      </c>
      <c r="AC924">
        <v>2</v>
      </c>
      <c r="AD924">
        <v>4.311</v>
      </c>
      <c r="AF924" t="s">
        <v>6952</v>
      </c>
      <c r="AI924">
        <v>0</v>
      </c>
      <c r="AJ924">
        <v>0</v>
      </c>
      <c r="AK924" t="s">
        <v>9856</v>
      </c>
      <c r="AL924" t="s">
        <v>9856</v>
      </c>
      <c r="AM924" t="s">
        <v>9923</v>
      </c>
    </row>
    <row r="925" spans="1:39">
      <c r="A925" t="s">
        <v>7663</v>
      </c>
      <c r="B925" t="s">
        <v>6166</v>
      </c>
      <c r="C925" t="s">
        <v>6168</v>
      </c>
      <c r="D925">
        <v>24</v>
      </c>
      <c r="E925" t="s">
        <v>6169</v>
      </c>
      <c r="F925">
        <v>7.62</v>
      </c>
      <c r="I925" t="s">
        <v>8227</v>
      </c>
      <c r="K925" t="s">
        <v>6590</v>
      </c>
      <c r="L925" t="s">
        <v>6591</v>
      </c>
      <c r="M925" t="s">
        <v>8353</v>
      </c>
      <c r="N925">
        <v>9</v>
      </c>
      <c r="O925" t="s">
        <v>8512</v>
      </c>
      <c r="P925" t="s">
        <v>9233</v>
      </c>
      <c r="Q925">
        <v>5</v>
      </c>
      <c r="R925">
        <v>2</v>
      </c>
      <c r="S925">
        <v>4.79</v>
      </c>
      <c r="T925">
        <v>6.07</v>
      </c>
      <c r="U925">
        <v>477</v>
      </c>
      <c r="V925">
        <v>57.86</v>
      </c>
      <c r="W925">
        <v>6.29</v>
      </c>
      <c r="X925">
        <v>9.52</v>
      </c>
      <c r="Y925">
        <v>8.67</v>
      </c>
      <c r="Z925">
        <v>4</v>
      </c>
      <c r="AA925" t="s">
        <v>6921</v>
      </c>
      <c r="AB925">
        <v>1</v>
      </c>
      <c r="AC925">
        <v>7</v>
      </c>
      <c r="AD925">
        <v>2.329285714285714</v>
      </c>
      <c r="AF925" t="s">
        <v>6954</v>
      </c>
      <c r="AI925">
        <v>0</v>
      </c>
      <c r="AJ925">
        <v>0</v>
      </c>
      <c r="AM925" t="s">
        <v>9923</v>
      </c>
    </row>
    <row r="926" spans="1:39">
      <c r="A926" t="s">
        <v>6441</v>
      </c>
      <c r="B926" t="s">
        <v>6166</v>
      </c>
      <c r="C926" t="s">
        <v>6168</v>
      </c>
      <c r="D926">
        <v>24.55</v>
      </c>
      <c r="E926" t="s">
        <v>6169</v>
      </c>
      <c r="F926">
        <v>7.61</v>
      </c>
      <c r="K926" t="s">
        <v>6590</v>
      </c>
      <c r="L926" t="s">
        <v>6591</v>
      </c>
      <c r="M926" t="s">
        <v>8322</v>
      </c>
      <c r="N926">
        <v>9</v>
      </c>
      <c r="O926" t="s">
        <v>8473</v>
      </c>
      <c r="P926" t="s">
        <v>6799</v>
      </c>
      <c r="Q926">
        <v>2</v>
      </c>
      <c r="R926">
        <v>0</v>
      </c>
      <c r="S926">
        <v>3.83</v>
      </c>
      <c r="T926">
        <v>5.13</v>
      </c>
      <c r="U926">
        <v>371.52</v>
      </c>
      <c r="V926">
        <v>12.47</v>
      </c>
      <c r="W926">
        <v>6</v>
      </c>
      <c r="Y926">
        <v>8.69</v>
      </c>
      <c r="Z926">
        <v>3</v>
      </c>
      <c r="AA926" t="s">
        <v>6921</v>
      </c>
      <c r="AB926">
        <v>1</v>
      </c>
      <c r="AC926">
        <v>8</v>
      </c>
      <c r="AD926">
        <v>2.657714285714286</v>
      </c>
      <c r="AE926" t="s">
        <v>6938</v>
      </c>
      <c r="AF926" t="s">
        <v>6954</v>
      </c>
      <c r="AG926" t="s">
        <v>6957</v>
      </c>
      <c r="AI926">
        <v>4</v>
      </c>
      <c r="AJ926">
        <v>1</v>
      </c>
      <c r="AK926" t="s">
        <v>9833</v>
      </c>
      <c r="AL926" t="s">
        <v>9833</v>
      </c>
      <c r="AM926" t="s">
        <v>9923</v>
      </c>
    </row>
    <row r="927" spans="1:39">
      <c r="A927" t="s">
        <v>7664</v>
      </c>
      <c r="B927" t="s">
        <v>6166</v>
      </c>
      <c r="C927" t="s">
        <v>6168</v>
      </c>
      <c r="D927">
        <v>24.8</v>
      </c>
      <c r="E927" t="s">
        <v>6169</v>
      </c>
      <c r="F927">
        <v>7.61</v>
      </c>
      <c r="K927" t="s">
        <v>6590</v>
      </c>
      <c r="M927" t="s">
        <v>8337</v>
      </c>
      <c r="N927">
        <v>8</v>
      </c>
      <c r="O927" t="s">
        <v>8490</v>
      </c>
      <c r="P927" t="s">
        <v>9234</v>
      </c>
      <c r="Q927">
        <v>5</v>
      </c>
      <c r="R927">
        <v>1</v>
      </c>
      <c r="S927">
        <v>3.06</v>
      </c>
      <c r="T927">
        <v>5.2</v>
      </c>
      <c r="U927">
        <v>492.64</v>
      </c>
      <c r="V927">
        <v>70.08</v>
      </c>
      <c r="W927">
        <v>4.51</v>
      </c>
      <c r="X927">
        <v>9.640000000000001</v>
      </c>
      <c r="Y927">
        <v>9.58</v>
      </c>
      <c r="Z927">
        <v>3</v>
      </c>
      <c r="AA927" t="s">
        <v>6921</v>
      </c>
      <c r="AB927">
        <v>0</v>
      </c>
      <c r="AC927">
        <v>7</v>
      </c>
      <c r="AD927">
        <v>2.565904761904762</v>
      </c>
      <c r="AF927" t="s">
        <v>6954</v>
      </c>
      <c r="AI927">
        <v>0</v>
      </c>
      <c r="AJ927">
        <v>0</v>
      </c>
      <c r="AK927" t="s">
        <v>9847</v>
      </c>
      <c r="AL927" t="s">
        <v>9847</v>
      </c>
      <c r="AM927" t="s">
        <v>9923</v>
      </c>
    </row>
    <row r="928" spans="1:39">
      <c r="A928" t="s">
        <v>7454</v>
      </c>
      <c r="B928" t="s">
        <v>6166</v>
      </c>
      <c r="C928" t="s">
        <v>6168</v>
      </c>
      <c r="D928">
        <v>25</v>
      </c>
      <c r="E928" t="s">
        <v>6169</v>
      </c>
      <c r="F928">
        <v>7.6</v>
      </c>
      <c r="K928" t="s">
        <v>6590</v>
      </c>
      <c r="L928" t="s">
        <v>6591</v>
      </c>
      <c r="M928" t="s">
        <v>8391</v>
      </c>
      <c r="N928">
        <v>9</v>
      </c>
      <c r="O928" t="s">
        <v>8556</v>
      </c>
      <c r="P928" t="s">
        <v>9029</v>
      </c>
      <c r="Q928">
        <v>2</v>
      </c>
      <c r="R928">
        <v>2</v>
      </c>
      <c r="S928">
        <v>5.66</v>
      </c>
      <c r="T928">
        <v>5.66</v>
      </c>
      <c r="U928">
        <v>284.4</v>
      </c>
      <c r="V928">
        <v>40.46</v>
      </c>
      <c r="W928">
        <v>4.82</v>
      </c>
      <c r="X928">
        <v>10.4</v>
      </c>
      <c r="Y928">
        <v>0</v>
      </c>
      <c r="Z928">
        <v>2</v>
      </c>
      <c r="AA928" t="s">
        <v>6921</v>
      </c>
      <c r="AB928">
        <v>0</v>
      </c>
      <c r="AC928">
        <v>4</v>
      </c>
      <c r="AD928">
        <v>3.5</v>
      </c>
      <c r="AF928" t="s">
        <v>6952</v>
      </c>
      <c r="AI928">
        <v>0</v>
      </c>
      <c r="AJ928">
        <v>0</v>
      </c>
      <c r="AK928" t="s">
        <v>9832</v>
      </c>
      <c r="AL928" t="s">
        <v>9832</v>
      </c>
      <c r="AM928" t="s">
        <v>9923</v>
      </c>
    </row>
    <row r="929" spans="1:39">
      <c r="A929" t="s">
        <v>7665</v>
      </c>
      <c r="B929" t="s">
        <v>6166</v>
      </c>
      <c r="C929" t="s">
        <v>6168</v>
      </c>
      <c r="D929">
        <v>25</v>
      </c>
      <c r="E929" t="s">
        <v>6169</v>
      </c>
      <c r="F929">
        <v>7.6</v>
      </c>
      <c r="K929" t="s">
        <v>6590</v>
      </c>
      <c r="L929" t="s">
        <v>6591</v>
      </c>
      <c r="M929" t="s">
        <v>8372</v>
      </c>
      <c r="N929">
        <v>9</v>
      </c>
      <c r="O929" t="s">
        <v>8535</v>
      </c>
      <c r="P929" t="s">
        <v>9235</v>
      </c>
      <c r="Q929">
        <v>4</v>
      </c>
      <c r="R929">
        <v>2</v>
      </c>
      <c r="S929">
        <v>2.36</v>
      </c>
      <c r="T929">
        <v>5.19</v>
      </c>
      <c r="U929">
        <v>392.54</v>
      </c>
      <c r="V929">
        <v>48.63</v>
      </c>
      <c r="W929">
        <v>5.68</v>
      </c>
      <c r="X929">
        <v>10.17</v>
      </c>
      <c r="Y929">
        <v>10.57</v>
      </c>
      <c r="Z929">
        <v>3</v>
      </c>
      <c r="AA929" t="s">
        <v>6921</v>
      </c>
      <c r="AB929">
        <v>1</v>
      </c>
      <c r="AC929">
        <v>8</v>
      </c>
      <c r="AD929">
        <v>3.087571428571429</v>
      </c>
      <c r="AF929" t="s">
        <v>6954</v>
      </c>
      <c r="AI929">
        <v>0</v>
      </c>
      <c r="AJ929">
        <v>0</v>
      </c>
      <c r="AK929" t="s">
        <v>9885</v>
      </c>
      <c r="AL929" t="s">
        <v>9885</v>
      </c>
      <c r="AM929" t="s">
        <v>9923</v>
      </c>
    </row>
    <row r="930" spans="1:39">
      <c r="A930" t="s">
        <v>7666</v>
      </c>
      <c r="B930" t="s">
        <v>6166</v>
      </c>
      <c r="C930" t="s">
        <v>6168</v>
      </c>
      <c r="D930">
        <v>25</v>
      </c>
      <c r="E930" t="s">
        <v>6169</v>
      </c>
      <c r="F930">
        <v>7.6</v>
      </c>
      <c r="K930" t="s">
        <v>6590</v>
      </c>
      <c r="M930" t="s">
        <v>8338</v>
      </c>
      <c r="N930">
        <v>8</v>
      </c>
      <c r="O930" t="s">
        <v>8491</v>
      </c>
      <c r="P930" t="s">
        <v>9236</v>
      </c>
      <c r="Q930">
        <v>7</v>
      </c>
      <c r="R930">
        <v>3</v>
      </c>
      <c r="S930">
        <v>3.81</v>
      </c>
      <c r="T930">
        <v>5.12</v>
      </c>
      <c r="U930">
        <v>479.6</v>
      </c>
      <c r="V930">
        <v>82.39</v>
      </c>
      <c r="W930">
        <v>5.64</v>
      </c>
      <c r="X930">
        <v>8.289999999999999</v>
      </c>
      <c r="Y930">
        <v>8.640000000000001</v>
      </c>
      <c r="Z930">
        <v>3</v>
      </c>
      <c r="AA930" t="s">
        <v>6921</v>
      </c>
      <c r="AB930">
        <v>1</v>
      </c>
      <c r="AC930">
        <v>6</v>
      </c>
      <c r="AD930">
        <v>2.087380952380952</v>
      </c>
      <c r="AF930" t="s">
        <v>6954</v>
      </c>
      <c r="AI930">
        <v>0</v>
      </c>
      <c r="AJ930">
        <v>0</v>
      </c>
      <c r="AK930" t="s">
        <v>9848</v>
      </c>
      <c r="AL930" t="s">
        <v>9848</v>
      </c>
      <c r="AM930" t="s">
        <v>9923</v>
      </c>
    </row>
    <row r="931" spans="1:39">
      <c r="A931" t="s">
        <v>7667</v>
      </c>
      <c r="B931" t="s">
        <v>6166</v>
      </c>
      <c r="C931" t="s">
        <v>6168</v>
      </c>
      <c r="D931">
        <v>25</v>
      </c>
      <c r="E931" t="s">
        <v>6169</v>
      </c>
      <c r="F931">
        <v>7.6</v>
      </c>
      <c r="K931" t="s">
        <v>6590</v>
      </c>
      <c r="L931" t="s">
        <v>6591</v>
      </c>
      <c r="M931" t="s">
        <v>8351</v>
      </c>
      <c r="N931">
        <v>9</v>
      </c>
      <c r="O931" t="s">
        <v>8510</v>
      </c>
      <c r="P931" t="s">
        <v>9237</v>
      </c>
      <c r="Q931">
        <v>4</v>
      </c>
      <c r="R931">
        <v>1</v>
      </c>
      <c r="S931">
        <v>2.74</v>
      </c>
      <c r="T931">
        <v>4.04</v>
      </c>
      <c r="U931">
        <v>426.56</v>
      </c>
      <c r="V931">
        <v>56.49</v>
      </c>
      <c r="W931">
        <v>5.99</v>
      </c>
      <c r="X931">
        <v>10.27</v>
      </c>
      <c r="Y931">
        <v>8.699999999999999</v>
      </c>
      <c r="Z931">
        <v>3</v>
      </c>
      <c r="AA931" t="s">
        <v>6921</v>
      </c>
      <c r="AB931">
        <v>1</v>
      </c>
      <c r="AC931">
        <v>10</v>
      </c>
      <c r="AD931">
        <v>4.117904761904763</v>
      </c>
      <c r="AF931" t="s">
        <v>6954</v>
      </c>
      <c r="AI931">
        <v>0</v>
      </c>
      <c r="AJ931">
        <v>0</v>
      </c>
      <c r="AK931" t="s">
        <v>9864</v>
      </c>
      <c r="AL931" t="s">
        <v>9864</v>
      </c>
      <c r="AM931" t="s">
        <v>9923</v>
      </c>
    </row>
    <row r="932" spans="1:39">
      <c r="A932" t="s">
        <v>7668</v>
      </c>
      <c r="B932" t="s">
        <v>6166</v>
      </c>
      <c r="C932" t="s">
        <v>6168</v>
      </c>
      <c r="D932">
        <v>25</v>
      </c>
      <c r="E932" t="s">
        <v>6169</v>
      </c>
      <c r="F932">
        <v>7.6</v>
      </c>
      <c r="K932" t="s">
        <v>6590</v>
      </c>
      <c r="L932" t="s">
        <v>6591</v>
      </c>
      <c r="M932" t="s">
        <v>8402</v>
      </c>
      <c r="N932">
        <v>9</v>
      </c>
      <c r="O932" t="s">
        <v>8568</v>
      </c>
      <c r="P932" t="s">
        <v>9238</v>
      </c>
      <c r="Q932">
        <v>5</v>
      </c>
      <c r="R932">
        <v>1</v>
      </c>
      <c r="S932">
        <v>3.71</v>
      </c>
      <c r="T932">
        <v>3.76</v>
      </c>
      <c r="U932">
        <v>495.62</v>
      </c>
      <c r="V932">
        <v>59</v>
      </c>
      <c r="W932">
        <v>5.16</v>
      </c>
      <c r="X932">
        <v>9.49</v>
      </c>
      <c r="Y932">
        <v>6.41</v>
      </c>
      <c r="Z932">
        <v>3</v>
      </c>
      <c r="AA932" t="s">
        <v>6921</v>
      </c>
      <c r="AB932">
        <v>1</v>
      </c>
      <c r="AC932">
        <v>7</v>
      </c>
      <c r="AD932">
        <v>3.629619047619048</v>
      </c>
      <c r="AF932" t="s">
        <v>6952</v>
      </c>
      <c r="AI932">
        <v>0</v>
      </c>
      <c r="AJ932">
        <v>0</v>
      </c>
      <c r="AK932" t="s">
        <v>9877</v>
      </c>
      <c r="AL932" t="s">
        <v>9877</v>
      </c>
      <c r="AM932" t="s">
        <v>9923</v>
      </c>
    </row>
    <row r="933" spans="1:39">
      <c r="A933" t="s">
        <v>7669</v>
      </c>
      <c r="B933" t="s">
        <v>6166</v>
      </c>
      <c r="C933" t="s">
        <v>6168</v>
      </c>
      <c r="D933">
        <v>25</v>
      </c>
      <c r="E933" t="s">
        <v>6169</v>
      </c>
      <c r="F933">
        <v>7.6</v>
      </c>
      <c r="K933" t="s">
        <v>6590</v>
      </c>
      <c r="L933" t="s">
        <v>6591</v>
      </c>
      <c r="M933" t="s">
        <v>8402</v>
      </c>
      <c r="N933">
        <v>9</v>
      </c>
      <c r="O933" t="s">
        <v>8568</v>
      </c>
      <c r="P933" t="s">
        <v>9239</v>
      </c>
      <c r="Q933">
        <v>2</v>
      </c>
      <c r="R933">
        <v>1</v>
      </c>
      <c r="S933">
        <v>5.65</v>
      </c>
      <c r="T933">
        <v>5.65</v>
      </c>
      <c r="U933">
        <v>346.47</v>
      </c>
      <c r="V933">
        <v>37.3</v>
      </c>
      <c r="W933">
        <v>5.48</v>
      </c>
      <c r="X933">
        <v>9.710000000000001</v>
      </c>
      <c r="Y933">
        <v>0</v>
      </c>
      <c r="Z933">
        <v>2</v>
      </c>
      <c r="AA933" t="s">
        <v>6921</v>
      </c>
      <c r="AB933">
        <v>1</v>
      </c>
      <c r="AC933">
        <v>5</v>
      </c>
      <c r="AD933">
        <v>3.698333333333333</v>
      </c>
      <c r="AF933" t="s">
        <v>6952</v>
      </c>
      <c r="AI933">
        <v>0</v>
      </c>
      <c r="AJ933">
        <v>0</v>
      </c>
      <c r="AK933" t="s">
        <v>9877</v>
      </c>
      <c r="AL933" t="s">
        <v>9877</v>
      </c>
      <c r="AM933" t="s">
        <v>9923</v>
      </c>
    </row>
    <row r="934" spans="1:39">
      <c r="A934" t="s">
        <v>7161</v>
      </c>
      <c r="B934" t="s">
        <v>6166</v>
      </c>
      <c r="C934" t="s">
        <v>6168</v>
      </c>
      <c r="D934">
        <v>25</v>
      </c>
      <c r="E934" t="s">
        <v>6169</v>
      </c>
      <c r="F934">
        <v>7.6</v>
      </c>
      <c r="K934" t="s">
        <v>6590</v>
      </c>
      <c r="L934" t="s">
        <v>6591</v>
      </c>
      <c r="M934" t="s">
        <v>8373</v>
      </c>
      <c r="N934">
        <v>9</v>
      </c>
      <c r="O934" t="s">
        <v>8536</v>
      </c>
      <c r="P934" t="s">
        <v>8738</v>
      </c>
      <c r="Q934">
        <v>3</v>
      </c>
      <c r="R934">
        <v>1</v>
      </c>
      <c r="S934">
        <v>5.65</v>
      </c>
      <c r="T934">
        <v>5.66</v>
      </c>
      <c r="U934">
        <v>300.79</v>
      </c>
      <c r="V934">
        <v>38.05</v>
      </c>
      <c r="W934">
        <v>4.86</v>
      </c>
      <c r="X934">
        <v>8.960000000000001</v>
      </c>
      <c r="Y934">
        <v>0.46</v>
      </c>
      <c r="Z934">
        <v>3</v>
      </c>
      <c r="AA934" t="s">
        <v>6921</v>
      </c>
      <c r="AB934">
        <v>0</v>
      </c>
      <c r="AC934">
        <v>4</v>
      </c>
      <c r="AD934">
        <v>3.735833333333333</v>
      </c>
      <c r="AF934" t="s">
        <v>6952</v>
      </c>
      <c r="AI934">
        <v>0</v>
      </c>
      <c r="AJ934">
        <v>0</v>
      </c>
      <c r="AK934" t="s">
        <v>9825</v>
      </c>
      <c r="AL934" t="s">
        <v>9825</v>
      </c>
      <c r="AM934" t="s">
        <v>9923</v>
      </c>
    </row>
    <row r="935" spans="1:39">
      <c r="A935" t="s">
        <v>7670</v>
      </c>
      <c r="B935" t="s">
        <v>6166</v>
      </c>
      <c r="C935" t="s">
        <v>6168</v>
      </c>
      <c r="D935">
        <v>25</v>
      </c>
      <c r="E935" t="s">
        <v>6169</v>
      </c>
      <c r="F935">
        <v>7.6</v>
      </c>
      <c r="K935" t="s">
        <v>6590</v>
      </c>
      <c r="L935" t="s">
        <v>6591</v>
      </c>
      <c r="M935" t="s">
        <v>8323</v>
      </c>
      <c r="N935">
        <v>9</v>
      </c>
      <c r="O935" t="s">
        <v>8474</v>
      </c>
      <c r="P935" t="s">
        <v>9240</v>
      </c>
      <c r="Q935">
        <v>5</v>
      </c>
      <c r="R935">
        <v>3</v>
      </c>
      <c r="S935">
        <v>1.25</v>
      </c>
      <c r="T935">
        <v>4.07</v>
      </c>
      <c r="U935">
        <v>431.42</v>
      </c>
      <c r="V935">
        <v>99.77</v>
      </c>
      <c r="W935">
        <v>5.45</v>
      </c>
      <c r="X935">
        <v>4.68</v>
      </c>
      <c r="Y935">
        <v>0</v>
      </c>
      <c r="Z935">
        <v>4</v>
      </c>
      <c r="AA935" t="s">
        <v>6921</v>
      </c>
      <c r="AB935">
        <v>1</v>
      </c>
      <c r="AC935">
        <v>5</v>
      </c>
      <c r="AD935">
        <v>3.795857142857143</v>
      </c>
      <c r="AF935" t="s">
        <v>6953</v>
      </c>
      <c r="AI935">
        <v>0</v>
      </c>
      <c r="AJ935">
        <v>0</v>
      </c>
      <c r="AK935" t="s">
        <v>9835</v>
      </c>
      <c r="AL935" t="s">
        <v>9835</v>
      </c>
      <c r="AM935" t="s">
        <v>9923</v>
      </c>
    </row>
    <row r="936" spans="1:39">
      <c r="A936" t="s">
        <v>7671</v>
      </c>
      <c r="B936" t="s">
        <v>6166</v>
      </c>
      <c r="C936" t="s">
        <v>6168</v>
      </c>
      <c r="D936">
        <v>26</v>
      </c>
      <c r="E936" t="s">
        <v>6169</v>
      </c>
      <c r="F936">
        <v>7.58</v>
      </c>
      <c r="K936" t="s">
        <v>6590</v>
      </c>
      <c r="L936" t="s">
        <v>6591</v>
      </c>
      <c r="M936" t="s">
        <v>8377</v>
      </c>
      <c r="N936">
        <v>9</v>
      </c>
      <c r="O936" t="s">
        <v>8540</v>
      </c>
      <c r="P936" t="s">
        <v>9241</v>
      </c>
      <c r="Q936">
        <v>3</v>
      </c>
      <c r="R936">
        <v>2</v>
      </c>
      <c r="S936">
        <v>3.61</v>
      </c>
      <c r="T936">
        <v>3.73</v>
      </c>
      <c r="U936">
        <v>279.27</v>
      </c>
      <c r="V936">
        <v>64.25</v>
      </c>
      <c r="W936">
        <v>3.93</v>
      </c>
      <c r="X936">
        <v>8.15</v>
      </c>
      <c r="Y936">
        <v>0</v>
      </c>
      <c r="Z936">
        <v>3</v>
      </c>
      <c r="AA936" t="s">
        <v>6921</v>
      </c>
      <c r="AB936">
        <v>0</v>
      </c>
      <c r="AC936">
        <v>1</v>
      </c>
      <c r="AD936">
        <v>4.33</v>
      </c>
      <c r="AF936" t="s">
        <v>6952</v>
      </c>
      <c r="AI936">
        <v>0</v>
      </c>
      <c r="AJ936">
        <v>0</v>
      </c>
      <c r="AK936" t="s">
        <v>9888</v>
      </c>
      <c r="AL936" t="s">
        <v>9888</v>
      </c>
      <c r="AM936" t="s">
        <v>9923</v>
      </c>
    </row>
    <row r="937" spans="1:39">
      <c r="A937" t="s">
        <v>7480</v>
      </c>
      <c r="B937" t="s">
        <v>6166</v>
      </c>
      <c r="C937" t="s">
        <v>6168</v>
      </c>
      <c r="D937">
        <v>26</v>
      </c>
      <c r="E937" t="s">
        <v>6169</v>
      </c>
      <c r="F937">
        <v>7.58</v>
      </c>
      <c r="K937" t="s">
        <v>6590</v>
      </c>
      <c r="L937" t="s">
        <v>6591</v>
      </c>
      <c r="M937" t="s">
        <v>8342</v>
      </c>
      <c r="N937">
        <v>9</v>
      </c>
      <c r="O937" t="s">
        <v>8498</v>
      </c>
      <c r="P937" t="s">
        <v>9053</v>
      </c>
      <c r="Q937">
        <v>3</v>
      </c>
      <c r="R937">
        <v>2</v>
      </c>
      <c r="S937">
        <v>-0.36</v>
      </c>
      <c r="T937">
        <v>2.19</v>
      </c>
      <c r="U937">
        <v>351.45</v>
      </c>
      <c r="V937">
        <v>60.77</v>
      </c>
      <c r="W937">
        <v>4.09</v>
      </c>
      <c r="X937">
        <v>4.36</v>
      </c>
      <c r="Y937">
        <v>8.07</v>
      </c>
      <c r="Z937">
        <v>2</v>
      </c>
      <c r="AA937" t="s">
        <v>6921</v>
      </c>
      <c r="AB937">
        <v>0</v>
      </c>
      <c r="AC937">
        <v>5</v>
      </c>
      <c r="AD937">
        <v>5.465</v>
      </c>
      <c r="AF937" t="s">
        <v>6953</v>
      </c>
      <c r="AI937">
        <v>0</v>
      </c>
      <c r="AJ937">
        <v>0</v>
      </c>
      <c r="AK937" t="s">
        <v>9839</v>
      </c>
      <c r="AL937" t="s">
        <v>9839</v>
      </c>
      <c r="AM937" t="s">
        <v>9923</v>
      </c>
    </row>
    <row r="938" spans="1:39">
      <c r="A938" t="s">
        <v>7672</v>
      </c>
      <c r="B938" t="s">
        <v>6166</v>
      </c>
      <c r="C938" t="s">
        <v>6168</v>
      </c>
      <c r="D938">
        <v>26.2</v>
      </c>
      <c r="E938" t="s">
        <v>6169</v>
      </c>
      <c r="F938">
        <v>7.58</v>
      </c>
      <c r="K938" t="s">
        <v>6590</v>
      </c>
      <c r="L938" t="s">
        <v>6591</v>
      </c>
      <c r="M938" t="s">
        <v>8382</v>
      </c>
      <c r="N938">
        <v>9</v>
      </c>
      <c r="O938" t="s">
        <v>8546</v>
      </c>
      <c r="P938" t="s">
        <v>9242</v>
      </c>
      <c r="U938">
        <v>328.53</v>
      </c>
      <c r="Y938">
        <v>0</v>
      </c>
      <c r="AI938">
        <v>0</v>
      </c>
      <c r="AJ938">
        <v>0</v>
      </c>
      <c r="AK938" t="s">
        <v>9893</v>
      </c>
      <c r="AL938" t="s">
        <v>9893</v>
      </c>
      <c r="AM938" t="s">
        <v>9923</v>
      </c>
    </row>
    <row r="939" spans="1:39">
      <c r="A939" t="s">
        <v>7446</v>
      </c>
      <c r="B939" t="s">
        <v>6166</v>
      </c>
      <c r="C939" t="s">
        <v>6168</v>
      </c>
      <c r="D939">
        <v>26.98</v>
      </c>
      <c r="E939" t="s">
        <v>6169</v>
      </c>
      <c r="F939">
        <v>7.57</v>
      </c>
      <c r="K939" t="s">
        <v>6590</v>
      </c>
      <c r="L939" t="s">
        <v>6591</v>
      </c>
      <c r="M939" t="s">
        <v>8405</v>
      </c>
      <c r="N939">
        <v>9</v>
      </c>
      <c r="O939" t="s">
        <v>8571</v>
      </c>
      <c r="P939" t="s">
        <v>9021</v>
      </c>
      <c r="Q939">
        <v>4</v>
      </c>
      <c r="R939">
        <v>1</v>
      </c>
      <c r="S939">
        <v>3.46</v>
      </c>
      <c r="T939">
        <v>5.62</v>
      </c>
      <c r="U939">
        <v>463.02</v>
      </c>
      <c r="V939">
        <v>35.94</v>
      </c>
      <c r="W939">
        <v>5.85</v>
      </c>
      <c r="X939">
        <v>9.82</v>
      </c>
      <c r="Y939">
        <v>9.6</v>
      </c>
      <c r="Z939">
        <v>3</v>
      </c>
      <c r="AA939" t="s">
        <v>6921</v>
      </c>
      <c r="AB939">
        <v>1</v>
      </c>
      <c r="AC939">
        <v>6</v>
      </c>
      <c r="AD939">
        <v>2.364476190476191</v>
      </c>
      <c r="AF939" t="s">
        <v>6954</v>
      </c>
      <c r="AI939">
        <v>0</v>
      </c>
      <c r="AJ939">
        <v>0</v>
      </c>
      <c r="AK939" t="s">
        <v>9851</v>
      </c>
      <c r="AL939" t="s">
        <v>9851</v>
      </c>
      <c r="AM939" t="s">
        <v>9923</v>
      </c>
    </row>
    <row r="940" spans="1:39">
      <c r="A940" t="s">
        <v>7446</v>
      </c>
      <c r="B940" t="s">
        <v>6166</v>
      </c>
      <c r="C940" t="s">
        <v>6168</v>
      </c>
      <c r="D940">
        <v>27</v>
      </c>
      <c r="E940" t="s">
        <v>6169</v>
      </c>
      <c r="F940">
        <v>7.57</v>
      </c>
      <c r="K940" t="s">
        <v>6590</v>
      </c>
      <c r="M940" t="s">
        <v>8388</v>
      </c>
      <c r="N940">
        <v>8</v>
      </c>
      <c r="O940" t="s">
        <v>8552</v>
      </c>
      <c r="P940" t="s">
        <v>9021</v>
      </c>
      <c r="Q940">
        <v>4</v>
      </c>
      <c r="R940">
        <v>1</v>
      </c>
      <c r="S940">
        <v>3.46</v>
      </c>
      <c r="T940">
        <v>5.62</v>
      </c>
      <c r="U940">
        <v>463.02</v>
      </c>
      <c r="V940">
        <v>35.94</v>
      </c>
      <c r="W940">
        <v>5.85</v>
      </c>
      <c r="X940">
        <v>9.82</v>
      </c>
      <c r="Y940">
        <v>9.6</v>
      </c>
      <c r="Z940">
        <v>3</v>
      </c>
      <c r="AA940" t="s">
        <v>6921</v>
      </c>
      <c r="AB940">
        <v>1</v>
      </c>
      <c r="AC940">
        <v>6</v>
      </c>
      <c r="AD940">
        <v>2.364476190476191</v>
      </c>
      <c r="AF940" t="s">
        <v>6954</v>
      </c>
      <c r="AI940">
        <v>0</v>
      </c>
      <c r="AJ940">
        <v>0</v>
      </c>
      <c r="AK940" t="s">
        <v>9853</v>
      </c>
      <c r="AL940" t="s">
        <v>9853</v>
      </c>
      <c r="AM940" t="s">
        <v>9923</v>
      </c>
    </row>
    <row r="941" spans="1:39">
      <c r="A941" t="s">
        <v>7673</v>
      </c>
      <c r="B941" t="s">
        <v>6166</v>
      </c>
      <c r="C941" t="s">
        <v>6168</v>
      </c>
      <c r="D941">
        <v>27</v>
      </c>
      <c r="E941" t="s">
        <v>6169</v>
      </c>
      <c r="F941">
        <v>7.57</v>
      </c>
      <c r="K941" t="s">
        <v>6590</v>
      </c>
      <c r="L941" t="s">
        <v>6591</v>
      </c>
      <c r="M941" t="s">
        <v>8377</v>
      </c>
      <c r="N941">
        <v>9</v>
      </c>
      <c r="O941" t="s">
        <v>8540</v>
      </c>
      <c r="P941" t="s">
        <v>9243</v>
      </c>
      <c r="Q941">
        <v>2</v>
      </c>
      <c r="R941">
        <v>2</v>
      </c>
      <c r="S941">
        <v>4.21</v>
      </c>
      <c r="T941">
        <v>4.48</v>
      </c>
      <c r="U941">
        <v>272.25</v>
      </c>
      <c r="V941">
        <v>40.46</v>
      </c>
      <c r="W941">
        <v>4.2</v>
      </c>
      <c r="X941">
        <v>7.46</v>
      </c>
      <c r="Y941">
        <v>0</v>
      </c>
      <c r="Z941">
        <v>3</v>
      </c>
      <c r="AA941" t="s">
        <v>6921</v>
      </c>
      <c r="AB941">
        <v>0</v>
      </c>
      <c r="AC941">
        <v>1</v>
      </c>
      <c r="AD941">
        <v>3.76</v>
      </c>
      <c r="AF941" t="s">
        <v>6952</v>
      </c>
      <c r="AI941">
        <v>0</v>
      </c>
      <c r="AJ941">
        <v>0</v>
      </c>
      <c r="AK941" t="s">
        <v>9888</v>
      </c>
      <c r="AL941" t="s">
        <v>9888</v>
      </c>
      <c r="AM941" t="s">
        <v>9923</v>
      </c>
    </row>
    <row r="942" spans="1:39">
      <c r="A942" t="s">
        <v>7674</v>
      </c>
      <c r="B942" t="s">
        <v>6166</v>
      </c>
      <c r="C942" t="s">
        <v>6168</v>
      </c>
      <c r="D942">
        <v>27</v>
      </c>
      <c r="E942" t="s">
        <v>6169</v>
      </c>
      <c r="F942">
        <v>7.57</v>
      </c>
      <c r="K942" t="s">
        <v>6590</v>
      </c>
      <c r="L942" t="s">
        <v>6591</v>
      </c>
      <c r="M942" t="s">
        <v>6611</v>
      </c>
      <c r="N942">
        <v>9</v>
      </c>
      <c r="O942" t="s">
        <v>8560</v>
      </c>
      <c r="P942" t="s">
        <v>9244</v>
      </c>
      <c r="Q942">
        <v>5</v>
      </c>
      <c r="R942">
        <v>1</v>
      </c>
      <c r="S942">
        <v>6.16</v>
      </c>
      <c r="T942">
        <v>7.46</v>
      </c>
      <c r="U942">
        <v>524.48</v>
      </c>
      <c r="V942">
        <v>41.93</v>
      </c>
      <c r="W942">
        <v>7.69</v>
      </c>
      <c r="X942">
        <v>9</v>
      </c>
      <c r="Y942">
        <v>8.67</v>
      </c>
      <c r="Z942">
        <v>4</v>
      </c>
      <c r="AA942" t="s">
        <v>6921</v>
      </c>
      <c r="AB942">
        <v>2</v>
      </c>
      <c r="AC942">
        <v>7</v>
      </c>
      <c r="AD942">
        <v>2.498333333333334</v>
      </c>
      <c r="AF942" t="s">
        <v>6954</v>
      </c>
      <c r="AI942">
        <v>0</v>
      </c>
      <c r="AJ942">
        <v>0</v>
      </c>
      <c r="AK942" t="s">
        <v>9900</v>
      </c>
      <c r="AL942" t="s">
        <v>9900</v>
      </c>
      <c r="AM942" t="s">
        <v>9923</v>
      </c>
    </row>
    <row r="943" spans="1:39">
      <c r="A943" t="s">
        <v>6362</v>
      </c>
      <c r="B943" t="s">
        <v>6166</v>
      </c>
      <c r="C943" t="s">
        <v>6168</v>
      </c>
      <c r="D943">
        <v>27</v>
      </c>
      <c r="E943" t="s">
        <v>6169</v>
      </c>
      <c r="F943">
        <v>7.57</v>
      </c>
      <c r="K943" t="s">
        <v>6590</v>
      </c>
      <c r="L943" t="s">
        <v>6591</v>
      </c>
      <c r="M943" t="s">
        <v>6611</v>
      </c>
      <c r="N943">
        <v>9</v>
      </c>
      <c r="O943" t="s">
        <v>8560</v>
      </c>
      <c r="P943" t="s">
        <v>6721</v>
      </c>
      <c r="Q943">
        <v>7</v>
      </c>
      <c r="R943">
        <v>1</v>
      </c>
      <c r="S943">
        <v>4.04</v>
      </c>
      <c r="T943">
        <v>5.34</v>
      </c>
      <c r="U943">
        <v>523.6799999999999</v>
      </c>
      <c r="V943">
        <v>76.06999999999999</v>
      </c>
      <c r="W943">
        <v>6.33</v>
      </c>
      <c r="X943">
        <v>8.9</v>
      </c>
      <c r="Y943">
        <v>8.66</v>
      </c>
      <c r="Z943">
        <v>4</v>
      </c>
      <c r="AA943" t="s">
        <v>6921</v>
      </c>
      <c r="AB943">
        <v>2</v>
      </c>
      <c r="AC943">
        <v>8</v>
      </c>
      <c r="AD943">
        <v>2.503333333333333</v>
      </c>
      <c r="AF943" t="s">
        <v>6954</v>
      </c>
      <c r="AI943">
        <v>0</v>
      </c>
      <c r="AJ943">
        <v>0</v>
      </c>
      <c r="AK943" t="s">
        <v>9900</v>
      </c>
      <c r="AL943" t="s">
        <v>9900</v>
      </c>
      <c r="AM943" t="s">
        <v>9923</v>
      </c>
    </row>
    <row r="944" spans="1:39">
      <c r="A944" t="s">
        <v>7263</v>
      </c>
      <c r="B944" t="s">
        <v>6166</v>
      </c>
      <c r="C944" t="s">
        <v>6168</v>
      </c>
      <c r="D944">
        <v>27</v>
      </c>
      <c r="E944" t="s">
        <v>6169</v>
      </c>
      <c r="F944">
        <v>7.57</v>
      </c>
      <c r="K944" t="s">
        <v>6590</v>
      </c>
      <c r="L944" t="s">
        <v>6591</v>
      </c>
      <c r="M944" t="s">
        <v>8384</v>
      </c>
      <c r="N944">
        <v>9</v>
      </c>
      <c r="O944" t="s">
        <v>8548</v>
      </c>
      <c r="P944" t="s">
        <v>8840</v>
      </c>
      <c r="Q944">
        <v>5</v>
      </c>
      <c r="R944">
        <v>2</v>
      </c>
      <c r="S944">
        <v>1.32</v>
      </c>
      <c r="T944">
        <v>4.43</v>
      </c>
      <c r="U944">
        <v>432.4</v>
      </c>
      <c r="V944">
        <v>96.97</v>
      </c>
      <c r="W944">
        <v>5.5</v>
      </c>
      <c r="X944">
        <v>4.53</v>
      </c>
      <c r="Y944">
        <v>0</v>
      </c>
      <c r="Z944">
        <v>4</v>
      </c>
      <c r="AA944" t="s">
        <v>6921</v>
      </c>
      <c r="AB944">
        <v>1</v>
      </c>
      <c r="AC944">
        <v>5</v>
      </c>
      <c r="AD944">
        <v>4.03552380952381</v>
      </c>
      <c r="AF944" t="s">
        <v>6953</v>
      </c>
      <c r="AI944">
        <v>0</v>
      </c>
      <c r="AJ944">
        <v>0</v>
      </c>
      <c r="AK944" t="s">
        <v>9835</v>
      </c>
      <c r="AL944" t="s">
        <v>9835</v>
      </c>
      <c r="AM944" t="s">
        <v>9923</v>
      </c>
    </row>
    <row r="945" spans="1:39">
      <c r="A945" t="s">
        <v>7263</v>
      </c>
      <c r="B945" t="s">
        <v>6166</v>
      </c>
      <c r="C945" t="s">
        <v>6168</v>
      </c>
      <c r="D945">
        <v>27</v>
      </c>
      <c r="E945" t="s">
        <v>6169</v>
      </c>
      <c r="F945">
        <v>7.57</v>
      </c>
      <c r="K945" t="s">
        <v>6590</v>
      </c>
      <c r="L945" t="s">
        <v>6591</v>
      </c>
      <c r="M945" t="s">
        <v>8385</v>
      </c>
      <c r="N945">
        <v>9</v>
      </c>
      <c r="O945" t="s">
        <v>8549</v>
      </c>
      <c r="P945" t="s">
        <v>8840</v>
      </c>
      <c r="Q945">
        <v>5</v>
      </c>
      <c r="R945">
        <v>2</v>
      </c>
      <c r="S945">
        <v>1.32</v>
      </c>
      <c r="T945">
        <v>4.43</v>
      </c>
      <c r="U945">
        <v>432.4</v>
      </c>
      <c r="V945">
        <v>96.97</v>
      </c>
      <c r="W945">
        <v>5.5</v>
      </c>
      <c r="X945">
        <v>4.53</v>
      </c>
      <c r="Y945">
        <v>0</v>
      </c>
      <c r="Z945">
        <v>4</v>
      </c>
      <c r="AA945" t="s">
        <v>6921</v>
      </c>
      <c r="AB945">
        <v>1</v>
      </c>
      <c r="AC945">
        <v>5</v>
      </c>
      <c r="AD945">
        <v>4.03552380952381</v>
      </c>
      <c r="AF945" t="s">
        <v>6953</v>
      </c>
      <c r="AI945">
        <v>0</v>
      </c>
      <c r="AJ945">
        <v>0</v>
      </c>
      <c r="AK945" t="s">
        <v>9835</v>
      </c>
      <c r="AL945" t="s">
        <v>9835</v>
      </c>
      <c r="AM945" t="s">
        <v>9923</v>
      </c>
    </row>
    <row r="946" spans="1:39">
      <c r="A946" t="s">
        <v>7675</v>
      </c>
      <c r="B946" t="s">
        <v>6166</v>
      </c>
      <c r="C946" t="s">
        <v>6168</v>
      </c>
      <c r="D946">
        <v>27.1</v>
      </c>
      <c r="E946" t="s">
        <v>6169</v>
      </c>
      <c r="F946">
        <v>7.57</v>
      </c>
      <c r="K946" t="s">
        <v>6590</v>
      </c>
      <c r="L946" t="s">
        <v>6591</v>
      </c>
      <c r="M946" t="s">
        <v>8334</v>
      </c>
      <c r="N946">
        <v>9</v>
      </c>
      <c r="O946" t="s">
        <v>8486</v>
      </c>
      <c r="P946" t="s">
        <v>9245</v>
      </c>
      <c r="Q946">
        <v>4</v>
      </c>
      <c r="R946">
        <v>0</v>
      </c>
      <c r="S946">
        <v>3.75</v>
      </c>
      <c r="T946">
        <v>5.91</v>
      </c>
      <c r="U946">
        <v>469.63</v>
      </c>
      <c r="V946">
        <v>38.77</v>
      </c>
      <c r="W946">
        <v>6.85</v>
      </c>
      <c r="Y946">
        <v>9.619999999999999</v>
      </c>
      <c r="Z946">
        <v>3</v>
      </c>
      <c r="AA946" t="s">
        <v>6921</v>
      </c>
      <c r="AB946">
        <v>1</v>
      </c>
      <c r="AC946">
        <v>10</v>
      </c>
      <c r="AD946">
        <v>2.470428571428572</v>
      </c>
      <c r="AF946" t="s">
        <v>6954</v>
      </c>
      <c r="AI946">
        <v>0</v>
      </c>
      <c r="AJ946">
        <v>0</v>
      </c>
      <c r="AK946" t="s">
        <v>9844</v>
      </c>
      <c r="AL946" t="s">
        <v>9844</v>
      </c>
      <c r="AM946" t="s">
        <v>9923</v>
      </c>
    </row>
    <row r="947" spans="1:39">
      <c r="A947" t="s">
        <v>7676</v>
      </c>
      <c r="B947" t="s">
        <v>6166</v>
      </c>
      <c r="C947" t="s">
        <v>6168</v>
      </c>
      <c r="D947">
        <v>27.2</v>
      </c>
      <c r="E947" t="s">
        <v>6169</v>
      </c>
      <c r="F947">
        <v>7.57</v>
      </c>
      <c r="K947" t="s">
        <v>6590</v>
      </c>
      <c r="L947" t="s">
        <v>6591</v>
      </c>
      <c r="M947" t="s">
        <v>8347</v>
      </c>
      <c r="N947">
        <v>9</v>
      </c>
      <c r="O947" t="s">
        <v>8505</v>
      </c>
      <c r="P947" t="s">
        <v>9246</v>
      </c>
      <c r="Q947">
        <v>5</v>
      </c>
      <c r="R947">
        <v>1</v>
      </c>
      <c r="S947">
        <v>4.16</v>
      </c>
      <c r="T947">
        <v>6.28</v>
      </c>
      <c r="U947">
        <v>442.58</v>
      </c>
      <c r="V947">
        <v>37.63</v>
      </c>
      <c r="W947">
        <v>6.24</v>
      </c>
      <c r="X947">
        <v>9.789999999999999</v>
      </c>
      <c r="Y947">
        <v>9.57</v>
      </c>
      <c r="Z947">
        <v>5</v>
      </c>
      <c r="AA947" t="s">
        <v>6921</v>
      </c>
      <c r="AB947">
        <v>1</v>
      </c>
      <c r="AC947">
        <v>6</v>
      </c>
      <c r="AD947">
        <v>2.33997619047619</v>
      </c>
      <c r="AF947" t="s">
        <v>6954</v>
      </c>
      <c r="AI947">
        <v>0</v>
      </c>
      <c r="AJ947">
        <v>0</v>
      </c>
      <c r="AK947" t="s">
        <v>9859</v>
      </c>
      <c r="AL947" t="s">
        <v>9859</v>
      </c>
      <c r="AM947" t="s">
        <v>9923</v>
      </c>
    </row>
    <row r="948" spans="1:39">
      <c r="A948" t="s">
        <v>7428</v>
      </c>
      <c r="B948" t="s">
        <v>6166</v>
      </c>
      <c r="C948" t="s">
        <v>6168</v>
      </c>
      <c r="D948">
        <v>27.99</v>
      </c>
      <c r="E948" t="s">
        <v>6169</v>
      </c>
      <c r="F948">
        <v>7.55</v>
      </c>
      <c r="K948" t="s">
        <v>6590</v>
      </c>
      <c r="L948" t="s">
        <v>6591</v>
      </c>
      <c r="M948" t="s">
        <v>8405</v>
      </c>
      <c r="N948">
        <v>9</v>
      </c>
      <c r="O948" t="s">
        <v>8571</v>
      </c>
      <c r="P948" t="s">
        <v>9003</v>
      </c>
      <c r="Q948">
        <v>4</v>
      </c>
      <c r="R948">
        <v>1</v>
      </c>
      <c r="S948">
        <v>4.55</v>
      </c>
      <c r="T948">
        <v>5.83</v>
      </c>
      <c r="U948">
        <v>456.63</v>
      </c>
      <c r="V948">
        <v>35.94</v>
      </c>
      <c r="W948">
        <v>5.89</v>
      </c>
      <c r="X948">
        <v>9.869999999999999</v>
      </c>
      <c r="Y948">
        <v>8.66</v>
      </c>
      <c r="Z948">
        <v>3</v>
      </c>
      <c r="AA948" t="s">
        <v>6921</v>
      </c>
      <c r="AB948">
        <v>1</v>
      </c>
      <c r="AC948">
        <v>6</v>
      </c>
      <c r="AD948">
        <v>2.610119047619047</v>
      </c>
      <c r="AF948" t="s">
        <v>6954</v>
      </c>
      <c r="AI948">
        <v>0</v>
      </c>
      <c r="AJ948">
        <v>0</v>
      </c>
      <c r="AK948" t="s">
        <v>9851</v>
      </c>
      <c r="AL948" t="s">
        <v>9851</v>
      </c>
      <c r="AM948" t="s">
        <v>9923</v>
      </c>
    </row>
    <row r="949" spans="1:39">
      <c r="A949" t="s">
        <v>6325</v>
      </c>
      <c r="B949" t="s">
        <v>6166</v>
      </c>
      <c r="C949" t="s">
        <v>6168</v>
      </c>
      <c r="D949">
        <v>28</v>
      </c>
      <c r="E949" t="s">
        <v>6169</v>
      </c>
      <c r="F949">
        <v>7.55</v>
      </c>
      <c r="K949" t="s">
        <v>6590</v>
      </c>
      <c r="M949" t="s">
        <v>8388</v>
      </c>
      <c r="N949">
        <v>8</v>
      </c>
      <c r="O949" t="s">
        <v>8552</v>
      </c>
      <c r="P949" t="s">
        <v>6686</v>
      </c>
      <c r="Q949">
        <v>2</v>
      </c>
      <c r="R949">
        <v>2</v>
      </c>
      <c r="S949">
        <v>4.14</v>
      </c>
      <c r="T949">
        <v>4.15</v>
      </c>
      <c r="U949">
        <v>272.39</v>
      </c>
      <c r="V949">
        <v>40.46</v>
      </c>
      <c r="W949">
        <v>3.61</v>
      </c>
      <c r="X949">
        <v>10.27</v>
      </c>
      <c r="Y949">
        <v>0</v>
      </c>
      <c r="Z949">
        <v>1</v>
      </c>
      <c r="AA949" t="s">
        <v>6921</v>
      </c>
      <c r="AB949">
        <v>0</v>
      </c>
      <c r="AC949">
        <v>0</v>
      </c>
      <c r="AD949">
        <v>3.925</v>
      </c>
      <c r="AE949" t="s">
        <v>6922</v>
      </c>
      <c r="AF949" t="s">
        <v>6952</v>
      </c>
      <c r="AG949" t="s">
        <v>6956</v>
      </c>
      <c r="AH949" t="s">
        <v>6962</v>
      </c>
      <c r="AI949">
        <v>4</v>
      </c>
      <c r="AJ949">
        <v>1</v>
      </c>
      <c r="AK949" t="s">
        <v>9853</v>
      </c>
      <c r="AL949" t="s">
        <v>9853</v>
      </c>
      <c r="AM949" t="s">
        <v>9923</v>
      </c>
    </row>
    <row r="950" spans="1:39">
      <c r="A950" t="s">
        <v>6325</v>
      </c>
      <c r="B950" t="s">
        <v>6166</v>
      </c>
      <c r="C950" t="s">
        <v>6168</v>
      </c>
      <c r="D950">
        <v>28</v>
      </c>
      <c r="E950" t="s">
        <v>6169</v>
      </c>
      <c r="F950">
        <v>7.55</v>
      </c>
      <c r="K950" t="s">
        <v>6590</v>
      </c>
      <c r="L950" t="s">
        <v>6591</v>
      </c>
      <c r="M950" t="s">
        <v>8389</v>
      </c>
      <c r="N950">
        <v>9</v>
      </c>
      <c r="O950" t="s">
        <v>8553</v>
      </c>
      <c r="P950" t="s">
        <v>6686</v>
      </c>
      <c r="Q950">
        <v>2</v>
      </c>
      <c r="R950">
        <v>2</v>
      </c>
      <c r="S950">
        <v>4.14</v>
      </c>
      <c r="T950">
        <v>4.15</v>
      </c>
      <c r="U950">
        <v>272.39</v>
      </c>
      <c r="V950">
        <v>40.46</v>
      </c>
      <c r="W950">
        <v>3.61</v>
      </c>
      <c r="X950">
        <v>10.27</v>
      </c>
      <c r="Y950">
        <v>0</v>
      </c>
      <c r="Z950">
        <v>1</v>
      </c>
      <c r="AA950" t="s">
        <v>6921</v>
      </c>
      <c r="AB950">
        <v>0</v>
      </c>
      <c r="AC950">
        <v>0</v>
      </c>
      <c r="AD950">
        <v>3.925</v>
      </c>
      <c r="AE950" t="s">
        <v>6922</v>
      </c>
      <c r="AF950" t="s">
        <v>6952</v>
      </c>
      <c r="AG950" t="s">
        <v>6956</v>
      </c>
      <c r="AH950" t="s">
        <v>6962</v>
      </c>
      <c r="AI950">
        <v>4</v>
      </c>
      <c r="AJ950">
        <v>1</v>
      </c>
      <c r="AK950" t="s">
        <v>9884</v>
      </c>
      <c r="AL950" t="s">
        <v>9884</v>
      </c>
      <c r="AM950" t="s">
        <v>9923</v>
      </c>
    </row>
    <row r="951" spans="1:39">
      <c r="A951" t="s">
        <v>7677</v>
      </c>
      <c r="B951" t="s">
        <v>6166</v>
      </c>
      <c r="C951" t="s">
        <v>6168</v>
      </c>
      <c r="D951">
        <v>28</v>
      </c>
      <c r="E951" t="s">
        <v>6169</v>
      </c>
      <c r="F951">
        <v>7.55</v>
      </c>
      <c r="K951" t="s">
        <v>6590</v>
      </c>
      <c r="M951" t="s">
        <v>8375</v>
      </c>
      <c r="N951">
        <v>8</v>
      </c>
      <c r="O951" t="s">
        <v>8538</v>
      </c>
      <c r="P951" t="s">
        <v>9247</v>
      </c>
      <c r="Q951">
        <v>6</v>
      </c>
      <c r="R951">
        <v>3</v>
      </c>
      <c r="S951">
        <v>1.9</v>
      </c>
      <c r="T951">
        <v>3.11</v>
      </c>
      <c r="U951">
        <v>284.22</v>
      </c>
      <c r="V951">
        <v>104.04</v>
      </c>
      <c r="W951">
        <v>2.81</v>
      </c>
      <c r="X951">
        <v>6.49</v>
      </c>
      <c r="Y951">
        <v>0</v>
      </c>
      <c r="Z951">
        <v>4</v>
      </c>
      <c r="AA951" t="s">
        <v>6921</v>
      </c>
      <c r="AB951">
        <v>0</v>
      </c>
      <c r="AC951">
        <v>0</v>
      </c>
      <c r="AD951">
        <v>4.643666666666667</v>
      </c>
      <c r="AF951" t="s">
        <v>6953</v>
      </c>
      <c r="AI951">
        <v>0</v>
      </c>
      <c r="AJ951">
        <v>0</v>
      </c>
      <c r="AK951" t="s">
        <v>9886</v>
      </c>
      <c r="AL951" t="s">
        <v>9886</v>
      </c>
      <c r="AM951" t="s">
        <v>9923</v>
      </c>
    </row>
    <row r="952" spans="1:39">
      <c r="A952" t="s">
        <v>7428</v>
      </c>
      <c r="B952" t="s">
        <v>6166</v>
      </c>
      <c r="C952" t="s">
        <v>6168</v>
      </c>
      <c r="D952">
        <v>28</v>
      </c>
      <c r="E952" t="s">
        <v>6169</v>
      </c>
      <c r="F952">
        <v>7.55</v>
      </c>
      <c r="K952" t="s">
        <v>6590</v>
      </c>
      <c r="M952" t="s">
        <v>8388</v>
      </c>
      <c r="N952">
        <v>8</v>
      </c>
      <c r="O952" t="s">
        <v>8552</v>
      </c>
      <c r="P952" t="s">
        <v>9003</v>
      </c>
      <c r="Q952">
        <v>4</v>
      </c>
      <c r="R952">
        <v>1</v>
      </c>
      <c r="S952">
        <v>4.55</v>
      </c>
      <c r="T952">
        <v>5.83</v>
      </c>
      <c r="U952">
        <v>456.63</v>
      </c>
      <c r="V952">
        <v>35.94</v>
      </c>
      <c r="W952">
        <v>5.89</v>
      </c>
      <c r="X952">
        <v>9.869999999999999</v>
      </c>
      <c r="Y952">
        <v>8.66</v>
      </c>
      <c r="Z952">
        <v>3</v>
      </c>
      <c r="AA952" t="s">
        <v>6921</v>
      </c>
      <c r="AB952">
        <v>1</v>
      </c>
      <c r="AC952">
        <v>6</v>
      </c>
      <c r="AD952">
        <v>2.610119047619047</v>
      </c>
      <c r="AF952" t="s">
        <v>6954</v>
      </c>
      <c r="AI952">
        <v>0</v>
      </c>
      <c r="AJ952">
        <v>0</v>
      </c>
      <c r="AK952" t="s">
        <v>9853</v>
      </c>
      <c r="AL952" t="s">
        <v>9853</v>
      </c>
      <c r="AM952" t="s">
        <v>9923</v>
      </c>
    </row>
    <row r="953" spans="1:39">
      <c r="A953" t="s">
        <v>7678</v>
      </c>
      <c r="B953" t="s">
        <v>6166</v>
      </c>
      <c r="C953" t="s">
        <v>6168</v>
      </c>
      <c r="D953">
        <v>28</v>
      </c>
      <c r="E953" t="s">
        <v>6169</v>
      </c>
      <c r="F953">
        <v>7.55</v>
      </c>
      <c r="K953" t="s">
        <v>6590</v>
      </c>
      <c r="L953" t="s">
        <v>6591</v>
      </c>
      <c r="M953" t="s">
        <v>8350</v>
      </c>
      <c r="N953">
        <v>9</v>
      </c>
      <c r="O953" t="s">
        <v>8509</v>
      </c>
      <c r="P953" t="s">
        <v>9248</v>
      </c>
      <c r="Q953">
        <v>2</v>
      </c>
      <c r="R953">
        <v>2</v>
      </c>
      <c r="S953">
        <v>1.99</v>
      </c>
      <c r="T953">
        <v>1.99</v>
      </c>
      <c r="U953">
        <v>326.4</v>
      </c>
      <c r="V953">
        <v>40.46</v>
      </c>
      <c r="W953">
        <v>4.69</v>
      </c>
      <c r="X953">
        <v>9.710000000000001</v>
      </c>
      <c r="Y953">
        <v>0</v>
      </c>
      <c r="Z953">
        <v>3</v>
      </c>
      <c r="AA953" t="s">
        <v>6921</v>
      </c>
      <c r="AB953">
        <v>0</v>
      </c>
      <c r="AC953">
        <v>1</v>
      </c>
      <c r="AD953">
        <v>5.5</v>
      </c>
      <c r="AF953" t="s">
        <v>6952</v>
      </c>
      <c r="AI953">
        <v>0</v>
      </c>
      <c r="AJ953">
        <v>0</v>
      </c>
      <c r="AK953" t="s">
        <v>9863</v>
      </c>
      <c r="AL953" t="s">
        <v>9863</v>
      </c>
      <c r="AM953" t="s">
        <v>9923</v>
      </c>
    </row>
    <row r="954" spans="1:39">
      <c r="A954" t="s">
        <v>7679</v>
      </c>
      <c r="B954" t="s">
        <v>6166</v>
      </c>
      <c r="C954" t="s">
        <v>6168</v>
      </c>
      <c r="D954">
        <v>28</v>
      </c>
      <c r="E954" t="s">
        <v>6169</v>
      </c>
      <c r="F954">
        <v>7.55</v>
      </c>
      <c r="K954" t="s">
        <v>6590</v>
      </c>
      <c r="M954" t="s">
        <v>8337</v>
      </c>
      <c r="N954">
        <v>8</v>
      </c>
      <c r="O954" t="s">
        <v>8490</v>
      </c>
      <c r="P954" t="s">
        <v>9249</v>
      </c>
      <c r="Q954">
        <v>4</v>
      </c>
      <c r="R954">
        <v>2</v>
      </c>
      <c r="S954">
        <v>5.17</v>
      </c>
      <c r="T954">
        <v>5.17</v>
      </c>
      <c r="U954">
        <v>431.51</v>
      </c>
      <c r="V954">
        <v>77.84</v>
      </c>
      <c r="W954">
        <v>4.59</v>
      </c>
      <c r="X954">
        <v>9.98</v>
      </c>
      <c r="Y954">
        <v>0</v>
      </c>
      <c r="Z954">
        <v>4</v>
      </c>
      <c r="AA954" t="s">
        <v>6921</v>
      </c>
      <c r="AB954">
        <v>0</v>
      </c>
      <c r="AC954">
        <v>3</v>
      </c>
      <c r="AD954">
        <v>2.989214285714286</v>
      </c>
      <c r="AF954" t="s">
        <v>6952</v>
      </c>
      <c r="AI954">
        <v>0</v>
      </c>
      <c r="AJ954">
        <v>0</v>
      </c>
      <c r="AK954" t="s">
        <v>9847</v>
      </c>
      <c r="AL954" t="s">
        <v>9847</v>
      </c>
      <c r="AM954" t="s">
        <v>9923</v>
      </c>
    </row>
    <row r="955" spans="1:39">
      <c r="A955" t="s">
        <v>7680</v>
      </c>
      <c r="B955" t="s">
        <v>6166</v>
      </c>
      <c r="C955" t="s">
        <v>6168</v>
      </c>
      <c r="D955">
        <v>28</v>
      </c>
      <c r="E955" t="s">
        <v>6169</v>
      </c>
      <c r="F955">
        <v>7.55</v>
      </c>
      <c r="I955" t="s">
        <v>8228</v>
      </c>
      <c r="K955" t="s">
        <v>6590</v>
      </c>
      <c r="L955" t="s">
        <v>6591</v>
      </c>
      <c r="M955" t="s">
        <v>8353</v>
      </c>
      <c r="N955">
        <v>9</v>
      </c>
      <c r="O955" t="s">
        <v>8512</v>
      </c>
      <c r="P955" t="s">
        <v>9250</v>
      </c>
      <c r="Q955">
        <v>5</v>
      </c>
      <c r="R955">
        <v>2</v>
      </c>
      <c r="S955">
        <v>4.92</v>
      </c>
      <c r="T955">
        <v>6.29</v>
      </c>
      <c r="U955">
        <v>458.6</v>
      </c>
      <c r="V955">
        <v>57.86</v>
      </c>
      <c r="W955">
        <v>6.19</v>
      </c>
      <c r="X955">
        <v>10.13</v>
      </c>
      <c r="Y955">
        <v>8.77</v>
      </c>
      <c r="Z955">
        <v>4</v>
      </c>
      <c r="AA955" t="s">
        <v>6921</v>
      </c>
      <c r="AB955">
        <v>1</v>
      </c>
      <c r="AC955">
        <v>10</v>
      </c>
      <c r="AD955">
        <v>2.410714285714286</v>
      </c>
      <c r="AF955" t="s">
        <v>6954</v>
      </c>
      <c r="AI955">
        <v>0</v>
      </c>
      <c r="AJ955">
        <v>0</v>
      </c>
      <c r="AM955" t="s">
        <v>9923</v>
      </c>
    </row>
    <row r="956" spans="1:39">
      <c r="A956" t="s">
        <v>7681</v>
      </c>
      <c r="B956" t="s">
        <v>6166</v>
      </c>
      <c r="C956" t="s">
        <v>6168</v>
      </c>
      <c r="D956">
        <v>28</v>
      </c>
      <c r="E956" t="s">
        <v>6169</v>
      </c>
      <c r="F956">
        <v>7.55</v>
      </c>
      <c r="K956" t="s">
        <v>6590</v>
      </c>
      <c r="L956" t="s">
        <v>6591</v>
      </c>
      <c r="M956" t="s">
        <v>8336</v>
      </c>
      <c r="N956">
        <v>9</v>
      </c>
      <c r="O956" t="s">
        <v>8488</v>
      </c>
      <c r="P956" t="s">
        <v>9251</v>
      </c>
      <c r="Q956">
        <v>6</v>
      </c>
      <c r="R956">
        <v>3</v>
      </c>
      <c r="S956">
        <v>8.06</v>
      </c>
      <c r="T956">
        <v>9.869999999999999</v>
      </c>
      <c r="U956">
        <v>601.85</v>
      </c>
      <c r="V956">
        <v>78.79000000000001</v>
      </c>
      <c r="W956">
        <v>9.880000000000001</v>
      </c>
      <c r="X956">
        <v>8.82</v>
      </c>
      <c r="Y956">
        <v>9.220000000000001</v>
      </c>
      <c r="Z956">
        <v>4</v>
      </c>
      <c r="AA956" t="s">
        <v>6921</v>
      </c>
      <c r="AB956">
        <v>2</v>
      </c>
      <c r="AC956">
        <v>20</v>
      </c>
      <c r="AD956">
        <v>1.556666666666666</v>
      </c>
      <c r="AF956" t="s">
        <v>6954</v>
      </c>
      <c r="AI956">
        <v>0</v>
      </c>
      <c r="AJ956">
        <v>0</v>
      </c>
      <c r="AK956" t="s">
        <v>9834</v>
      </c>
      <c r="AL956" t="s">
        <v>9834</v>
      </c>
      <c r="AM956" t="s">
        <v>9923</v>
      </c>
    </row>
    <row r="957" spans="1:39">
      <c r="A957" t="s">
        <v>7682</v>
      </c>
      <c r="B957" t="s">
        <v>6166</v>
      </c>
      <c r="C957" t="s">
        <v>6168</v>
      </c>
      <c r="D957">
        <v>28.7</v>
      </c>
      <c r="E957" t="s">
        <v>6169</v>
      </c>
      <c r="F957">
        <v>7.54</v>
      </c>
      <c r="K957" t="s">
        <v>6590</v>
      </c>
      <c r="M957" t="s">
        <v>8337</v>
      </c>
      <c r="N957">
        <v>8</v>
      </c>
      <c r="O957" t="s">
        <v>8490</v>
      </c>
      <c r="P957" t="s">
        <v>9252</v>
      </c>
      <c r="Q957">
        <v>4</v>
      </c>
      <c r="R957">
        <v>1</v>
      </c>
      <c r="S957">
        <v>3.07</v>
      </c>
      <c r="T957">
        <v>5.2</v>
      </c>
      <c r="U957">
        <v>434.46</v>
      </c>
      <c r="V957">
        <v>53.01</v>
      </c>
      <c r="W957">
        <v>3.9</v>
      </c>
      <c r="X957">
        <v>9.56</v>
      </c>
      <c r="Y957">
        <v>9.58</v>
      </c>
      <c r="Z957">
        <v>2</v>
      </c>
      <c r="AA957" t="s">
        <v>6921</v>
      </c>
      <c r="AB957">
        <v>0</v>
      </c>
      <c r="AC957">
        <v>5</v>
      </c>
      <c r="AD957">
        <v>2.976476190476191</v>
      </c>
      <c r="AF957" t="s">
        <v>6954</v>
      </c>
      <c r="AI957">
        <v>0</v>
      </c>
      <c r="AJ957">
        <v>0</v>
      </c>
      <c r="AK957" t="s">
        <v>9847</v>
      </c>
      <c r="AL957" t="s">
        <v>9847</v>
      </c>
      <c r="AM957" t="s">
        <v>9923</v>
      </c>
    </row>
    <row r="958" spans="1:39">
      <c r="A958" t="s">
        <v>7418</v>
      </c>
      <c r="B958" t="s">
        <v>6166</v>
      </c>
      <c r="C958" t="s">
        <v>6168</v>
      </c>
      <c r="D958">
        <v>28.97</v>
      </c>
      <c r="E958" t="s">
        <v>6169</v>
      </c>
      <c r="F958">
        <v>7.54</v>
      </c>
      <c r="K958" t="s">
        <v>6590</v>
      </c>
      <c r="L958" t="s">
        <v>6591</v>
      </c>
      <c r="M958" t="s">
        <v>8405</v>
      </c>
      <c r="N958">
        <v>9</v>
      </c>
      <c r="O958" t="s">
        <v>8571</v>
      </c>
      <c r="P958" t="s">
        <v>8994</v>
      </c>
      <c r="Q958">
        <v>4</v>
      </c>
      <c r="R958">
        <v>1</v>
      </c>
      <c r="S958">
        <v>4</v>
      </c>
      <c r="T958">
        <v>5.28</v>
      </c>
      <c r="U958">
        <v>442.6</v>
      </c>
      <c r="V958">
        <v>35.94</v>
      </c>
      <c r="W958">
        <v>5.58</v>
      </c>
      <c r="X958">
        <v>9.94</v>
      </c>
      <c r="Y958">
        <v>8.66</v>
      </c>
      <c r="Z958">
        <v>3</v>
      </c>
      <c r="AA958" t="s">
        <v>6921</v>
      </c>
      <c r="AB958">
        <v>1</v>
      </c>
      <c r="AC958">
        <v>6</v>
      </c>
      <c r="AD958">
        <v>2.710333333333333</v>
      </c>
      <c r="AF958" t="s">
        <v>6954</v>
      </c>
      <c r="AI958">
        <v>0</v>
      </c>
      <c r="AJ958">
        <v>0</v>
      </c>
      <c r="AK958" t="s">
        <v>9851</v>
      </c>
      <c r="AL958" t="s">
        <v>9851</v>
      </c>
      <c r="AM958" t="s">
        <v>9923</v>
      </c>
    </row>
    <row r="959" spans="1:39">
      <c r="A959" t="s">
        <v>6377</v>
      </c>
      <c r="B959" t="s">
        <v>6166</v>
      </c>
      <c r="C959" t="s">
        <v>6168</v>
      </c>
      <c r="D959">
        <v>29</v>
      </c>
      <c r="E959" t="s">
        <v>6169</v>
      </c>
      <c r="F959">
        <v>7.54</v>
      </c>
      <c r="K959" t="s">
        <v>6590</v>
      </c>
      <c r="L959" t="s">
        <v>6591</v>
      </c>
      <c r="M959" t="s">
        <v>8399</v>
      </c>
      <c r="N959">
        <v>9</v>
      </c>
      <c r="O959" t="s">
        <v>8565</v>
      </c>
      <c r="P959" t="s">
        <v>6735</v>
      </c>
      <c r="Q959">
        <v>2</v>
      </c>
      <c r="R959">
        <v>1</v>
      </c>
      <c r="S959">
        <v>3.62</v>
      </c>
      <c r="T959">
        <v>3.62</v>
      </c>
      <c r="U959">
        <v>270.37</v>
      </c>
      <c r="V959">
        <v>37.3</v>
      </c>
      <c r="W959">
        <v>3.82</v>
      </c>
      <c r="X959">
        <v>10.25</v>
      </c>
      <c r="Y959">
        <v>0</v>
      </c>
      <c r="Z959">
        <v>1</v>
      </c>
      <c r="AA959" t="s">
        <v>6921</v>
      </c>
      <c r="AB959">
        <v>0</v>
      </c>
      <c r="AC959">
        <v>0</v>
      </c>
      <c r="AD959">
        <v>4.578333333333333</v>
      </c>
      <c r="AE959" t="s">
        <v>6929</v>
      </c>
      <c r="AF959" t="s">
        <v>6952</v>
      </c>
      <c r="AG959" t="s">
        <v>6956</v>
      </c>
      <c r="AH959" t="s">
        <v>6962</v>
      </c>
      <c r="AI959">
        <v>4</v>
      </c>
      <c r="AJ959">
        <v>0</v>
      </c>
      <c r="AK959" t="s">
        <v>9903</v>
      </c>
      <c r="AL959" t="s">
        <v>9903</v>
      </c>
      <c r="AM959" t="s">
        <v>9923</v>
      </c>
    </row>
    <row r="960" spans="1:39">
      <c r="A960" t="s">
        <v>7418</v>
      </c>
      <c r="B960" t="s">
        <v>6166</v>
      </c>
      <c r="C960" t="s">
        <v>6168</v>
      </c>
      <c r="D960">
        <v>29</v>
      </c>
      <c r="E960" t="s">
        <v>6169</v>
      </c>
      <c r="F960">
        <v>7.54</v>
      </c>
      <c r="K960" t="s">
        <v>6590</v>
      </c>
      <c r="M960" t="s">
        <v>8388</v>
      </c>
      <c r="N960">
        <v>8</v>
      </c>
      <c r="O960" t="s">
        <v>8552</v>
      </c>
      <c r="P960" t="s">
        <v>8994</v>
      </c>
      <c r="Q960">
        <v>4</v>
      </c>
      <c r="R960">
        <v>1</v>
      </c>
      <c r="S960">
        <v>4</v>
      </c>
      <c r="T960">
        <v>5.28</v>
      </c>
      <c r="U960">
        <v>442.6</v>
      </c>
      <c r="V960">
        <v>35.94</v>
      </c>
      <c r="W960">
        <v>5.58</v>
      </c>
      <c r="X960">
        <v>9.94</v>
      </c>
      <c r="Y960">
        <v>8.66</v>
      </c>
      <c r="Z960">
        <v>3</v>
      </c>
      <c r="AA960" t="s">
        <v>6921</v>
      </c>
      <c r="AB960">
        <v>1</v>
      </c>
      <c r="AC960">
        <v>6</v>
      </c>
      <c r="AD960">
        <v>2.710333333333333</v>
      </c>
      <c r="AF960" t="s">
        <v>6954</v>
      </c>
      <c r="AI960">
        <v>0</v>
      </c>
      <c r="AJ960">
        <v>0</v>
      </c>
      <c r="AK960" t="s">
        <v>9853</v>
      </c>
      <c r="AL960" t="s">
        <v>9853</v>
      </c>
      <c r="AM960" t="s">
        <v>9923</v>
      </c>
    </row>
    <row r="961" spans="1:39">
      <c r="A961" t="s">
        <v>7683</v>
      </c>
      <c r="B961" t="s">
        <v>6166</v>
      </c>
      <c r="C961" t="s">
        <v>6168</v>
      </c>
      <c r="D961">
        <v>29</v>
      </c>
      <c r="E961" t="s">
        <v>6169</v>
      </c>
      <c r="F961">
        <v>7.54</v>
      </c>
      <c r="K961" t="s">
        <v>6590</v>
      </c>
      <c r="L961" t="s">
        <v>6591</v>
      </c>
      <c r="M961" t="s">
        <v>8402</v>
      </c>
      <c r="N961">
        <v>9</v>
      </c>
      <c r="O961" t="s">
        <v>8568</v>
      </c>
      <c r="P961" t="s">
        <v>9253</v>
      </c>
      <c r="Q961">
        <v>4</v>
      </c>
      <c r="R961">
        <v>1</v>
      </c>
      <c r="S961">
        <v>4.67</v>
      </c>
      <c r="T961">
        <v>5.92</v>
      </c>
      <c r="U961">
        <v>528.09</v>
      </c>
      <c r="V961">
        <v>49.77</v>
      </c>
      <c r="W961">
        <v>6.97</v>
      </c>
      <c r="X961">
        <v>9.460000000000001</v>
      </c>
      <c r="Y961">
        <v>8.630000000000001</v>
      </c>
      <c r="Z961">
        <v>3</v>
      </c>
      <c r="AA961" t="s">
        <v>6921</v>
      </c>
      <c r="AB961">
        <v>2</v>
      </c>
      <c r="AC961">
        <v>7</v>
      </c>
      <c r="AD961">
        <v>2.518333333333333</v>
      </c>
      <c r="AF961" t="s">
        <v>6954</v>
      </c>
      <c r="AI961">
        <v>0</v>
      </c>
      <c r="AJ961">
        <v>0</v>
      </c>
      <c r="AK961" t="s">
        <v>9877</v>
      </c>
      <c r="AL961" t="s">
        <v>9877</v>
      </c>
      <c r="AM961" t="s">
        <v>9923</v>
      </c>
    </row>
    <row r="962" spans="1:39">
      <c r="A962" t="s">
        <v>7684</v>
      </c>
      <c r="B962" t="s">
        <v>6166</v>
      </c>
      <c r="C962" t="s">
        <v>6168</v>
      </c>
      <c r="D962">
        <v>29</v>
      </c>
      <c r="E962" t="s">
        <v>6169</v>
      </c>
      <c r="F962">
        <v>7.54</v>
      </c>
      <c r="K962" t="s">
        <v>6590</v>
      </c>
      <c r="L962" t="s">
        <v>6591</v>
      </c>
      <c r="M962" t="s">
        <v>8402</v>
      </c>
      <c r="N962">
        <v>9</v>
      </c>
      <c r="O962" t="s">
        <v>8568</v>
      </c>
      <c r="P962" t="s">
        <v>9254</v>
      </c>
      <c r="Q962">
        <v>3</v>
      </c>
      <c r="R962">
        <v>2</v>
      </c>
      <c r="S962">
        <v>4.35</v>
      </c>
      <c r="T962">
        <v>4.36</v>
      </c>
      <c r="U962">
        <v>382.46</v>
      </c>
      <c r="V962">
        <v>57.53</v>
      </c>
      <c r="W962">
        <v>5.16</v>
      </c>
      <c r="X962">
        <v>9.529999999999999</v>
      </c>
      <c r="Y962">
        <v>0</v>
      </c>
      <c r="Z962">
        <v>3</v>
      </c>
      <c r="AA962" t="s">
        <v>6921</v>
      </c>
      <c r="AB962">
        <v>1</v>
      </c>
      <c r="AC962">
        <v>3</v>
      </c>
      <c r="AD962">
        <v>3.659571428571429</v>
      </c>
      <c r="AF962" t="s">
        <v>6952</v>
      </c>
      <c r="AI962">
        <v>0</v>
      </c>
      <c r="AJ962">
        <v>0</v>
      </c>
      <c r="AK962" t="s">
        <v>9877</v>
      </c>
      <c r="AL962" t="s">
        <v>9877</v>
      </c>
      <c r="AM962" t="s">
        <v>9923</v>
      </c>
    </row>
    <row r="963" spans="1:39">
      <c r="A963" t="s">
        <v>7685</v>
      </c>
      <c r="B963" t="s">
        <v>6166</v>
      </c>
      <c r="C963" t="s">
        <v>6168</v>
      </c>
      <c r="D963">
        <v>29</v>
      </c>
      <c r="E963" t="s">
        <v>6169</v>
      </c>
      <c r="F963">
        <v>7.54</v>
      </c>
      <c r="I963" t="s">
        <v>8229</v>
      </c>
      <c r="K963" t="s">
        <v>6590</v>
      </c>
      <c r="L963" t="s">
        <v>6591</v>
      </c>
      <c r="M963" t="s">
        <v>8353</v>
      </c>
      <c r="N963">
        <v>9</v>
      </c>
      <c r="O963" t="s">
        <v>8512</v>
      </c>
      <c r="P963" t="s">
        <v>9255</v>
      </c>
      <c r="Q963">
        <v>5</v>
      </c>
      <c r="R963">
        <v>2</v>
      </c>
      <c r="S963">
        <v>5.15</v>
      </c>
      <c r="T963">
        <v>6.6</v>
      </c>
      <c r="U963">
        <v>491.03</v>
      </c>
      <c r="V963">
        <v>57.86</v>
      </c>
      <c r="W963">
        <v>6.68</v>
      </c>
      <c r="X963">
        <v>9.52</v>
      </c>
      <c r="Y963">
        <v>8.84</v>
      </c>
      <c r="Z963">
        <v>4</v>
      </c>
      <c r="AA963" t="s">
        <v>6921</v>
      </c>
      <c r="AB963">
        <v>1</v>
      </c>
      <c r="AC963">
        <v>7</v>
      </c>
      <c r="AD963">
        <v>2.144071428571429</v>
      </c>
      <c r="AF963" t="s">
        <v>6954</v>
      </c>
      <c r="AI963">
        <v>0</v>
      </c>
      <c r="AJ963">
        <v>0</v>
      </c>
      <c r="AM963" t="s">
        <v>9923</v>
      </c>
    </row>
    <row r="964" spans="1:39">
      <c r="A964" t="s">
        <v>6449</v>
      </c>
      <c r="B964" t="s">
        <v>6166</v>
      </c>
      <c r="C964" t="s">
        <v>6168</v>
      </c>
      <c r="D964">
        <v>29.4</v>
      </c>
      <c r="E964" t="s">
        <v>6169</v>
      </c>
      <c r="F964">
        <v>7.53</v>
      </c>
      <c r="K964" t="s">
        <v>6590</v>
      </c>
      <c r="L964" t="s">
        <v>6591</v>
      </c>
      <c r="M964" t="s">
        <v>8344</v>
      </c>
      <c r="N964">
        <v>9</v>
      </c>
      <c r="O964" t="s">
        <v>8501</v>
      </c>
      <c r="P964" t="s">
        <v>6807</v>
      </c>
      <c r="Q964">
        <v>5</v>
      </c>
      <c r="R964">
        <v>3</v>
      </c>
      <c r="S964">
        <v>1.93</v>
      </c>
      <c r="T964">
        <v>3.11</v>
      </c>
      <c r="U964">
        <v>270.24</v>
      </c>
      <c r="V964">
        <v>90.90000000000001</v>
      </c>
      <c r="W964">
        <v>2.58</v>
      </c>
      <c r="X964">
        <v>6.51</v>
      </c>
      <c r="Y964">
        <v>0</v>
      </c>
      <c r="Z964">
        <v>3</v>
      </c>
      <c r="AA964" t="s">
        <v>6921</v>
      </c>
      <c r="AB964">
        <v>0</v>
      </c>
      <c r="AC964">
        <v>1</v>
      </c>
      <c r="AD964">
        <v>5.081666666666667</v>
      </c>
      <c r="AE964" t="s">
        <v>6940</v>
      </c>
      <c r="AF964" t="s">
        <v>6952</v>
      </c>
      <c r="AI964">
        <v>0</v>
      </c>
      <c r="AJ964">
        <v>0</v>
      </c>
      <c r="AK964" t="s">
        <v>9856</v>
      </c>
      <c r="AL964" t="s">
        <v>9856</v>
      </c>
      <c r="AM964" t="s">
        <v>9923</v>
      </c>
    </row>
    <row r="965" spans="1:39">
      <c r="A965" t="s">
        <v>7686</v>
      </c>
      <c r="B965" t="s">
        <v>6166</v>
      </c>
      <c r="C965" t="s">
        <v>6168</v>
      </c>
      <c r="D965">
        <v>29.4</v>
      </c>
      <c r="E965" t="s">
        <v>6169</v>
      </c>
      <c r="F965">
        <v>7.53</v>
      </c>
      <c r="K965" t="s">
        <v>6590</v>
      </c>
      <c r="M965" t="s">
        <v>8337</v>
      </c>
      <c r="N965">
        <v>8</v>
      </c>
      <c r="O965" t="s">
        <v>8490</v>
      </c>
      <c r="P965" t="s">
        <v>9256</v>
      </c>
      <c r="Q965">
        <v>5</v>
      </c>
      <c r="R965">
        <v>1</v>
      </c>
      <c r="S965">
        <v>4.08</v>
      </c>
      <c r="T965">
        <v>6.22</v>
      </c>
      <c r="U965">
        <v>520.7</v>
      </c>
      <c r="V965">
        <v>70.08</v>
      </c>
      <c r="W965">
        <v>5.16</v>
      </c>
      <c r="X965">
        <v>9.609999999999999</v>
      </c>
      <c r="Y965">
        <v>9.58</v>
      </c>
      <c r="Z965">
        <v>3</v>
      </c>
      <c r="AA965" t="s">
        <v>6921</v>
      </c>
      <c r="AB965">
        <v>2</v>
      </c>
      <c r="AC965">
        <v>9</v>
      </c>
      <c r="AD965">
        <v>2.043333333333333</v>
      </c>
      <c r="AF965" t="s">
        <v>6954</v>
      </c>
      <c r="AI965">
        <v>0</v>
      </c>
      <c r="AJ965">
        <v>0</v>
      </c>
      <c r="AK965" t="s">
        <v>9847</v>
      </c>
      <c r="AL965" t="s">
        <v>9847</v>
      </c>
      <c r="AM965" t="s">
        <v>9923</v>
      </c>
    </row>
    <row r="966" spans="1:39">
      <c r="A966" t="s">
        <v>7687</v>
      </c>
      <c r="B966" t="s">
        <v>6166</v>
      </c>
      <c r="C966" t="s">
        <v>6168</v>
      </c>
      <c r="D966">
        <v>29.7</v>
      </c>
      <c r="E966" t="s">
        <v>6169</v>
      </c>
      <c r="F966">
        <v>7.53</v>
      </c>
      <c r="K966" t="s">
        <v>6590</v>
      </c>
      <c r="L966" t="s">
        <v>6591</v>
      </c>
      <c r="M966" t="s">
        <v>8382</v>
      </c>
      <c r="N966">
        <v>9</v>
      </c>
      <c r="O966" t="s">
        <v>8546</v>
      </c>
      <c r="P966" t="s">
        <v>9257</v>
      </c>
      <c r="U966">
        <v>300.47</v>
      </c>
      <c r="Y966">
        <v>0</v>
      </c>
      <c r="AI966">
        <v>0</v>
      </c>
      <c r="AJ966">
        <v>0</v>
      </c>
      <c r="AK966" t="s">
        <v>9893</v>
      </c>
      <c r="AL966" t="s">
        <v>9893</v>
      </c>
      <c r="AM966" t="s">
        <v>9923</v>
      </c>
    </row>
    <row r="967" spans="1:39">
      <c r="A967" t="s">
        <v>7688</v>
      </c>
      <c r="B967" t="s">
        <v>6166</v>
      </c>
      <c r="C967" t="s">
        <v>6168</v>
      </c>
      <c r="D967">
        <v>29.8</v>
      </c>
      <c r="E967" t="s">
        <v>6169</v>
      </c>
      <c r="F967">
        <v>7.53</v>
      </c>
      <c r="K967" t="s">
        <v>6590</v>
      </c>
      <c r="M967" t="s">
        <v>8337</v>
      </c>
      <c r="N967">
        <v>8</v>
      </c>
      <c r="O967" t="s">
        <v>8490</v>
      </c>
      <c r="P967" t="s">
        <v>9258</v>
      </c>
      <c r="Q967">
        <v>2</v>
      </c>
      <c r="R967">
        <v>1</v>
      </c>
      <c r="S967">
        <v>5.37</v>
      </c>
      <c r="T967">
        <v>5.37</v>
      </c>
      <c r="U967">
        <v>307.44</v>
      </c>
      <c r="V967">
        <v>23.47</v>
      </c>
      <c r="W967">
        <v>5.08</v>
      </c>
      <c r="X967">
        <v>9.98</v>
      </c>
      <c r="Y967">
        <v>5.17</v>
      </c>
      <c r="Z967">
        <v>2</v>
      </c>
      <c r="AA967" t="s">
        <v>6921</v>
      </c>
      <c r="AB967">
        <v>1</v>
      </c>
      <c r="AC967">
        <v>2</v>
      </c>
      <c r="AD967">
        <v>3.006833333333333</v>
      </c>
      <c r="AF967" t="s">
        <v>6952</v>
      </c>
      <c r="AI967">
        <v>0</v>
      </c>
      <c r="AJ967">
        <v>0</v>
      </c>
      <c r="AK967" t="s">
        <v>9847</v>
      </c>
      <c r="AL967" t="s">
        <v>9847</v>
      </c>
      <c r="AM967" t="s">
        <v>9923</v>
      </c>
    </row>
    <row r="968" spans="1:39">
      <c r="A968" t="s">
        <v>6531</v>
      </c>
      <c r="B968" t="s">
        <v>6166</v>
      </c>
      <c r="C968" t="s">
        <v>6168</v>
      </c>
      <c r="D968">
        <v>30</v>
      </c>
      <c r="E968" t="s">
        <v>6169</v>
      </c>
      <c r="F968">
        <v>7.52</v>
      </c>
      <c r="K968" t="s">
        <v>6590</v>
      </c>
      <c r="L968" t="s">
        <v>6591</v>
      </c>
      <c r="M968" t="s">
        <v>8343</v>
      </c>
      <c r="N968">
        <v>9</v>
      </c>
      <c r="O968" t="s">
        <v>8499</v>
      </c>
      <c r="P968" t="s">
        <v>6889</v>
      </c>
      <c r="Q968">
        <v>9</v>
      </c>
      <c r="R968">
        <v>3</v>
      </c>
      <c r="S968">
        <v>4.12</v>
      </c>
      <c r="T968">
        <v>4.55</v>
      </c>
      <c r="U968">
        <v>526.09</v>
      </c>
      <c r="V968">
        <v>100.88</v>
      </c>
      <c r="W968">
        <v>3.07</v>
      </c>
      <c r="X968">
        <v>10.06</v>
      </c>
      <c r="Y968">
        <v>7.33</v>
      </c>
      <c r="Z968">
        <v>3</v>
      </c>
      <c r="AA968" t="s">
        <v>6921</v>
      </c>
      <c r="AB968">
        <v>1</v>
      </c>
      <c r="AC968">
        <v>12</v>
      </c>
      <c r="AD968">
        <v>2.029</v>
      </c>
      <c r="AF968" t="s">
        <v>6952</v>
      </c>
      <c r="AI968">
        <v>0</v>
      </c>
      <c r="AJ968">
        <v>0</v>
      </c>
      <c r="AK968" t="s">
        <v>7007</v>
      </c>
      <c r="AL968" t="s">
        <v>7007</v>
      </c>
      <c r="AM968" t="s">
        <v>9923</v>
      </c>
    </row>
    <row r="969" spans="1:39">
      <c r="A969" t="s">
        <v>7689</v>
      </c>
      <c r="B969" t="s">
        <v>6166</v>
      </c>
      <c r="C969" t="s">
        <v>6168</v>
      </c>
      <c r="D969">
        <v>30</v>
      </c>
      <c r="E969" t="s">
        <v>6169</v>
      </c>
      <c r="F969">
        <v>7.52</v>
      </c>
      <c r="K969" t="s">
        <v>6590</v>
      </c>
      <c r="L969" t="s">
        <v>6591</v>
      </c>
      <c r="M969" t="s">
        <v>8377</v>
      </c>
      <c r="N969">
        <v>9</v>
      </c>
      <c r="O969" t="s">
        <v>8540</v>
      </c>
      <c r="P969" t="s">
        <v>9259</v>
      </c>
      <c r="Q969">
        <v>2</v>
      </c>
      <c r="R969">
        <v>2</v>
      </c>
      <c r="S969">
        <v>4.59</v>
      </c>
      <c r="T969">
        <v>4.6</v>
      </c>
      <c r="U969">
        <v>270.71</v>
      </c>
      <c r="V969">
        <v>40.46</v>
      </c>
      <c r="W969">
        <v>4.57</v>
      </c>
      <c r="X969">
        <v>9.24</v>
      </c>
      <c r="Y969">
        <v>0</v>
      </c>
      <c r="Z969">
        <v>3</v>
      </c>
      <c r="AA969" t="s">
        <v>6921</v>
      </c>
      <c r="AB969">
        <v>0</v>
      </c>
      <c r="AC969">
        <v>1</v>
      </c>
      <c r="AD969">
        <v>3.7</v>
      </c>
      <c r="AF969" t="s">
        <v>6952</v>
      </c>
      <c r="AI969">
        <v>0</v>
      </c>
      <c r="AJ969">
        <v>0</v>
      </c>
      <c r="AK969" t="s">
        <v>9888</v>
      </c>
      <c r="AL969" t="s">
        <v>9888</v>
      </c>
      <c r="AM969" t="s">
        <v>9923</v>
      </c>
    </row>
    <row r="970" spans="1:39">
      <c r="A970" t="s">
        <v>7690</v>
      </c>
      <c r="B970" t="s">
        <v>6166</v>
      </c>
      <c r="C970" t="s">
        <v>6168</v>
      </c>
      <c r="D970">
        <v>30</v>
      </c>
      <c r="E970" t="s">
        <v>6169</v>
      </c>
      <c r="F970">
        <v>7.52</v>
      </c>
      <c r="K970" t="s">
        <v>6590</v>
      </c>
      <c r="L970" t="s">
        <v>6591</v>
      </c>
      <c r="M970" t="s">
        <v>8357</v>
      </c>
      <c r="N970">
        <v>9</v>
      </c>
      <c r="O970" t="s">
        <v>8516</v>
      </c>
      <c r="P970" t="s">
        <v>9260</v>
      </c>
      <c r="Q970">
        <v>2</v>
      </c>
      <c r="R970">
        <v>1</v>
      </c>
      <c r="S970">
        <v>5.43</v>
      </c>
      <c r="T970">
        <v>5.43</v>
      </c>
      <c r="U970">
        <v>298.43</v>
      </c>
      <c r="V970">
        <v>37.3</v>
      </c>
      <c r="W970">
        <v>5.04</v>
      </c>
      <c r="X970">
        <v>9.68</v>
      </c>
      <c r="Y970">
        <v>0</v>
      </c>
      <c r="Z970">
        <v>1</v>
      </c>
      <c r="AA970" t="s">
        <v>6921</v>
      </c>
      <c r="AB970">
        <v>1</v>
      </c>
      <c r="AC970">
        <v>5</v>
      </c>
      <c r="AD970">
        <v>3.698333333333333</v>
      </c>
      <c r="AF970" t="s">
        <v>6952</v>
      </c>
      <c r="AI970">
        <v>0</v>
      </c>
      <c r="AJ970">
        <v>0</v>
      </c>
      <c r="AK970" t="s">
        <v>9869</v>
      </c>
      <c r="AL970" t="s">
        <v>9869</v>
      </c>
      <c r="AM970" t="s">
        <v>9923</v>
      </c>
    </row>
    <row r="971" spans="1:39">
      <c r="A971" t="s">
        <v>7691</v>
      </c>
      <c r="B971" t="s">
        <v>6166</v>
      </c>
      <c r="C971" t="s">
        <v>6168</v>
      </c>
      <c r="D971">
        <v>30</v>
      </c>
      <c r="E971" t="s">
        <v>6169</v>
      </c>
      <c r="F971">
        <v>7.52</v>
      </c>
      <c r="K971" t="s">
        <v>6590</v>
      </c>
      <c r="L971" t="s">
        <v>6591</v>
      </c>
      <c r="M971" t="s">
        <v>8376</v>
      </c>
      <c r="N971">
        <v>9</v>
      </c>
      <c r="O971" t="s">
        <v>8539</v>
      </c>
      <c r="P971" t="s">
        <v>9261</v>
      </c>
      <c r="Q971">
        <v>5</v>
      </c>
      <c r="R971">
        <v>3</v>
      </c>
      <c r="S971">
        <v>2.29</v>
      </c>
      <c r="T971">
        <v>3.11</v>
      </c>
      <c r="U971">
        <v>322.11</v>
      </c>
      <c r="V971">
        <v>86.72</v>
      </c>
      <c r="W971">
        <v>3.37</v>
      </c>
      <c r="X971">
        <v>6.9</v>
      </c>
      <c r="Y971">
        <v>0</v>
      </c>
      <c r="Z971">
        <v>3</v>
      </c>
      <c r="AA971" t="s">
        <v>6921</v>
      </c>
      <c r="AB971">
        <v>0</v>
      </c>
      <c r="AC971">
        <v>1</v>
      </c>
      <c r="AD971">
        <v>4.966666666666667</v>
      </c>
      <c r="AF971" t="s">
        <v>6952</v>
      </c>
      <c r="AI971">
        <v>0</v>
      </c>
      <c r="AJ971">
        <v>0</v>
      </c>
      <c r="AK971" t="s">
        <v>9887</v>
      </c>
      <c r="AL971" t="s">
        <v>9887</v>
      </c>
      <c r="AM971" t="s">
        <v>9923</v>
      </c>
    </row>
    <row r="972" spans="1:39">
      <c r="A972" t="s">
        <v>7692</v>
      </c>
      <c r="B972" t="s">
        <v>6166</v>
      </c>
      <c r="C972" t="s">
        <v>6168</v>
      </c>
      <c r="D972">
        <v>30</v>
      </c>
      <c r="E972" t="s">
        <v>6169</v>
      </c>
      <c r="F972">
        <v>7.52</v>
      </c>
      <c r="I972" t="s">
        <v>8230</v>
      </c>
      <c r="K972" t="s">
        <v>6590</v>
      </c>
      <c r="L972" t="s">
        <v>6591</v>
      </c>
      <c r="M972" t="s">
        <v>8407</v>
      </c>
      <c r="N972">
        <v>9</v>
      </c>
      <c r="O972" t="s">
        <v>8573</v>
      </c>
      <c r="P972" t="s">
        <v>9262</v>
      </c>
      <c r="Q972">
        <v>6</v>
      </c>
      <c r="R972">
        <v>1</v>
      </c>
      <c r="S972">
        <v>0.99</v>
      </c>
      <c r="T972">
        <v>2.82</v>
      </c>
      <c r="U972">
        <v>437.57</v>
      </c>
      <c r="V972">
        <v>74.23</v>
      </c>
      <c r="W972">
        <v>3.36</v>
      </c>
      <c r="X972">
        <v>11.27</v>
      </c>
      <c r="Y972">
        <v>10.73</v>
      </c>
      <c r="Z972">
        <v>3</v>
      </c>
      <c r="AA972" t="s">
        <v>6921</v>
      </c>
      <c r="AB972">
        <v>0</v>
      </c>
      <c r="AC972">
        <v>7</v>
      </c>
      <c r="AD972">
        <v>4.279261904761904</v>
      </c>
      <c r="AF972" t="s">
        <v>6954</v>
      </c>
      <c r="AI972">
        <v>0</v>
      </c>
      <c r="AJ972">
        <v>0</v>
      </c>
      <c r="AM972" t="s">
        <v>9923</v>
      </c>
    </row>
    <row r="973" spans="1:39">
      <c r="A973" t="s">
        <v>7376</v>
      </c>
      <c r="B973" t="s">
        <v>6166</v>
      </c>
      <c r="C973" t="s">
        <v>6168</v>
      </c>
      <c r="D973">
        <v>30</v>
      </c>
      <c r="E973" t="s">
        <v>6169</v>
      </c>
      <c r="F973">
        <v>7.52</v>
      </c>
      <c r="K973" t="s">
        <v>6590</v>
      </c>
      <c r="L973" t="s">
        <v>6591</v>
      </c>
      <c r="M973" t="s">
        <v>8371</v>
      </c>
      <c r="N973">
        <v>9</v>
      </c>
      <c r="O973" t="s">
        <v>8534</v>
      </c>
      <c r="P973" t="s">
        <v>8952</v>
      </c>
      <c r="Q973">
        <v>4</v>
      </c>
      <c r="R973">
        <v>2</v>
      </c>
      <c r="S973">
        <v>2.08</v>
      </c>
      <c r="T973">
        <v>5.09</v>
      </c>
      <c r="U973">
        <v>446.89</v>
      </c>
      <c r="V973">
        <v>87.73999999999999</v>
      </c>
      <c r="W973">
        <v>5.82</v>
      </c>
      <c r="X973">
        <v>4.5</v>
      </c>
      <c r="Y973">
        <v>0</v>
      </c>
      <c r="Z973">
        <v>4</v>
      </c>
      <c r="AA973" t="s">
        <v>6921</v>
      </c>
      <c r="AB973">
        <v>1</v>
      </c>
      <c r="AC973">
        <v>5</v>
      </c>
      <c r="AD973">
        <v>3.839357142857143</v>
      </c>
      <c r="AF973" t="s">
        <v>6953</v>
      </c>
      <c r="AI973">
        <v>0</v>
      </c>
      <c r="AJ973">
        <v>0</v>
      </c>
      <c r="AK973" t="s">
        <v>9835</v>
      </c>
      <c r="AL973" t="s">
        <v>9835</v>
      </c>
      <c r="AM973" t="s">
        <v>9923</v>
      </c>
    </row>
    <row r="974" spans="1:39">
      <c r="A974" t="s">
        <v>7693</v>
      </c>
      <c r="B974" t="s">
        <v>6166</v>
      </c>
      <c r="C974" t="s">
        <v>6168</v>
      </c>
      <c r="D974">
        <v>30</v>
      </c>
      <c r="E974" t="s">
        <v>6169</v>
      </c>
      <c r="F974">
        <v>7.52</v>
      </c>
      <c r="I974" t="s">
        <v>8231</v>
      </c>
      <c r="K974" t="s">
        <v>6590</v>
      </c>
      <c r="L974" t="s">
        <v>6591</v>
      </c>
      <c r="M974" t="s">
        <v>8353</v>
      </c>
      <c r="N974">
        <v>9</v>
      </c>
      <c r="O974" t="s">
        <v>8512</v>
      </c>
      <c r="P974" t="s">
        <v>9263</v>
      </c>
      <c r="Q974">
        <v>4</v>
      </c>
      <c r="R974">
        <v>1</v>
      </c>
      <c r="S974">
        <v>5.45</v>
      </c>
      <c r="T974">
        <v>6.74</v>
      </c>
      <c r="U974">
        <v>440.59</v>
      </c>
      <c r="V974">
        <v>37.63</v>
      </c>
      <c r="W974">
        <v>6.24</v>
      </c>
      <c r="X974">
        <v>10.15</v>
      </c>
      <c r="Y974">
        <v>8.68</v>
      </c>
      <c r="Z974">
        <v>4</v>
      </c>
      <c r="AA974" t="s">
        <v>6921</v>
      </c>
      <c r="AB974">
        <v>1</v>
      </c>
      <c r="AC974">
        <v>7</v>
      </c>
      <c r="AD974">
        <v>2.799190476190477</v>
      </c>
      <c r="AF974" t="s">
        <v>6954</v>
      </c>
      <c r="AI974">
        <v>0</v>
      </c>
      <c r="AJ974">
        <v>0</v>
      </c>
      <c r="AM974" t="s">
        <v>9923</v>
      </c>
    </row>
    <row r="975" spans="1:39">
      <c r="A975" t="s">
        <v>7694</v>
      </c>
      <c r="B975" t="s">
        <v>6166</v>
      </c>
      <c r="C975" t="s">
        <v>6168</v>
      </c>
      <c r="D975">
        <v>30</v>
      </c>
      <c r="E975" t="s">
        <v>6169</v>
      </c>
      <c r="F975">
        <v>7.52</v>
      </c>
      <c r="I975" t="s">
        <v>8232</v>
      </c>
      <c r="K975" t="s">
        <v>6590</v>
      </c>
      <c r="L975" t="s">
        <v>6591</v>
      </c>
      <c r="M975" t="s">
        <v>8353</v>
      </c>
      <c r="N975">
        <v>9</v>
      </c>
      <c r="O975" t="s">
        <v>8512</v>
      </c>
      <c r="P975" t="s">
        <v>9264</v>
      </c>
      <c r="Q975">
        <v>5</v>
      </c>
      <c r="R975">
        <v>2</v>
      </c>
      <c r="S975">
        <v>5.7</v>
      </c>
      <c r="T975">
        <v>7.15</v>
      </c>
      <c r="U975">
        <v>484.64</v>
      </c>
      <c r="V975">
        <v>57.86</v>
      </c>
      <c r="W975">
        <v>6.72</v>
      </c>
      <c r="X975">
        <v>10.12</v>
      </c>
      <c r="Y975">
        <v>8.85</v>
      </c>
      <c r="Z975">
        <v>4</v>
      </c>
      <c r="AA975" t="s">
        <v>6921</v>
      </c>
      <c r="AB975">
        <v>1</v>
      </c>
      <c r="AC975">
        <v>7</v>
      </c>
      <c r="AD975">
        <v>2.184714285714286</v>
      </c>
      <c r="AF975" t="s">
        <v>6954</v>
      </c>
      <c r="AI975">
        <v>0</v>
      </c>
      <c r="AJ975">
        <v>0</v>
      </c>
      <c r="AM975" t="s">
        <v>9923</v>
      </c>
    </row>
    <row r="976" spans="1:39">
      <c r="A976" t="s">
        <v>7695</v>
      </c>
      <c r="B976" t="s">
        <v>6166</v>
      </c>
      <c r="C976" t="s">
        <v>6168</v>
      </c>
      <c r="D976">
        <v>30.2</v>
      </c>
      <c r="E976" t="s">
        <v>6169</v>
      </c>
      <c r="F976">
        <v>7.52</v>
      </c>
      <c r="K976" t="s">
        <v>6590</v>
      </c>
      <c r="L976" t="s">
        <v>6591</v>
      </c>
      <c r="M976" t="s">
        <v>8320</v>
      </c>
      <c r="N976">
        <v>9</v>
      </c>
      <c r="O976" t="s">
        <v>8471</v>
      </c>
      <c r="P976" t="s">
        <v>9265</v>
      </c>
      <c r="Q976">
        <v>2</v>
      </c>
      <c r="R976">
        <v>2</v>
      </c>
      <c r="S976">
        <v>2.32</v>
      </c>
      <c r="T976">
        <v>4.83</v>
      </c>
      <c r="U976">
        <v>382.89</v>
      </c>
      <c r="V976">
        <v>56.33</v>
      </c>
      <c r="W976">
        <v>4.88</v>
      </c>
      <c r="X976">
        <v>3.9</v>
      </c>
      <c r="Y976">
        <v>8.76</v>
      </c>
      <c r="Z976">
        <v>3</v>
      </c>
      <c r="AA976" t="s">
        <v>6921</v>
      </c>
      <c r="AB976">
        <v>0</v>
      </c>
      <c r="AC976">
        <v>4</v>
      </c>
      <c r="AD976">
        <v>3.8815</v>
      </c>
      <c r="AF976" t="s">
        <v>6955</v>
      </c>
      <c r="AI976">
        <v>0</v>
      </c>
      <c r="AJ976">
        <v>0</v>
      </c>
      <c r="AK976" t="s">
        <v>9833</v>
      </c>
      <c r="AL976" t="s">
        <v>9833</v>
      </c>
      <c r="AM976" t="s">
        <v>9923</v>
      </c>
    </row>
    <row r="977" spans="1:39">
      <c r="A977" t="s">
        <v>7696</v>
      </c>
      <c r="B977" t="s">
        <v>6166</v>
      </c>
      <c r="C977" t="s">
        <v>6168</v>
      </c>
      <c r="D977">
        <v>30.7</v>
      </c>
      <c r="E977" t="s">
        <v>6169</v>
      </c>
      <c r="F977">
        <v>7.51</v>
      </c>
      <c r="K977" t="s">
        <v>6590</v>
      </c>
      <c r="M977" t="s">
        <v>8337</v>
      </c>
      <c r="N977">
        <v>8</v>
      </c>
      <c r="O977" t="s">
        <v>8490</v>
      </c>
      <c r="P977" t="s">
        <v>9266</v>
      </c>
      <c r="Q977">
        <v>2</v>
      </c>
      <c r="R977">
        <v>1</v>
      </c>
      <c r="S977">
        <v>4.01</v>
      </c>
      <c r="T977">
        <v>4.01</v>
      </c>
      <c r="U977">
        <v>301.39</v>
      </c>
      <c r="V977">
        <v>23.47</v>
      </c>
      <c r="W977">
        <v>4.54</v>
      </c>
      <c r="X977">
        <v>9.91</v>
      </c>
      <c r="Y977">
        <v>4.42</v>
      </c>
      <c r="Z977">
        <v>3</v>
      </c>
      <c r="AA977" t="s">
        <v>6921</v>
      </c>
      <c r="AB977">
        <v>0</v>
      </c>
      <c r="AC977">
        <v>2</v>
      </c>
      <c r="AD977">
        <v>3.501833333333333</v>
      </c>
      <c r="AF977" t="s">
        <v>6952</v>
      </c>
      <c r="AI977">
        <v>0</v>
      </c>
      <c r="AJ977">
        <v>0</v>
      </c>
      <c r="AK977" t="s">
        <v>9847</v>
      </c>
      <c r="AL977" t="s">
        <v>9847</v>
      </c>
      <c r="AM977" t="s">
        <v>9923</v>
      </c>
    </row>
    <row r="978" spans="1:39">
      <c r="A978" t="s">
        <v>7377</v>
      </c>
      <c r="B978" t="s">
        <v>6166</v>
      </c>
      <c r="C978" t="s">
        <v>6168</v>
      </c>
      <c r="D978">
        <v>30.97</v>
      </c>
      <c r="E978" t="s">
        <v>6169</v>
      </c>
      <c r="F978">
        <v>7.51</v>
      </c>
      <c r="K978" t="s">
        <v>6590</v>
      </c>
      <c r="L978" t="s">
        <v>6591</v>
      </c>
      <c r="M978" t="s">
        <v>8405</v>
      </c>
      <c r="N978">
        <v>9</v>
      </c>
      <c r="O978" t="s">
        <v>8571</v>
      </c>
      <c r="P978" t="s">
        <v>8953</v>
      </c>
      <c r="Q978">
        <v>4</v>
      </c>
      <c r="R978">
        <v>1</v>
      </c>
      <c r="S978">
        <v>2.97</v>
      </c>
      <c r="T978">
        <v>5.12</v>
      </c>
      <c r="U978">
        <v>446.57</v>
      </c>
      <c r="V978">
        <v>35.94</v>
      </c>
      <c r="W978">
        <v>5.33</v>
      </c>
      <c r="X978">
        <v>9.84</v>
      </c>
      <c r="Y978">
        <v>9.6</v>
      </c>
      <c r="Z978">
        <v>3</v>
      </c>
      <c r="AA978" t="s">
        <v>6921</v>
      </c>
      <c r="AB978">
        <v>1</v>
      </c>
      <c r="AC978">
        <v>6</v>
      </c>
      <c r="AD978">
        <v>2.726976190476191</v>
      </c>
      <c r="AF978" t="s">
        <v>6954</v>
      </c>
      <c r="AI978">
        <v>0</v>
      </c>
      <c r="AJ978">
        <v>0</v>
      </c>
      <c r="AK978" t="s">
        <v>9851</v>
      </c>
      <c r="AL978" t="s">
        <v>9851</v>
      </c>
      <c r="AM978" t="s">
        <v>9923</v>
      </c>
    </row>
    <row r="979" spans="1:39">
      <c r="A979" t="s">
        <v>7453</v>
      </c>
      <c r="B979" t="s">
        <v>6166</v>
      </c>
      <c r="C979" t="s">
        <v>6168</v>
      </c>
      <c r="D979">
        <v>30.97</v>
      </c>
      <c r="E979" t="s">
        <v>6169</v>
      </c>
      <c r="F979">
        <v>7.51</v>
      </c>
      <c r="K979" t="s">
        <v>6590</v>
      </c>
      <c r="L979" t="s">
        <v>6591</v>
      </c>
      <c r="M979" t="s">
        <v>8405</v>
      </c>
      <c r="N979">
        <v>9</v>
      </c>
      <c r="O979" t="s">
        <v>8571</v>
      </c>
      <c r="P979" t="s">
        <v>9028</v>
      </c>
      <c r="Q979">
        <v>4</v>
      </c>
      <c r="R979">
        <v>1</v>
      </c>
      <c r="S979">
        <v>3.15</v>
      </c>
      <c r="T979">
        <v>5.31</v>
      </c>
      <c r="U979">
        <v>442.6</v>
      </c>
      <c r="V979">
        <v>35.94</v>
      </c>
      <c r="W979">
        <v>5.5</v>
      </c>
      <c r="X979">
        <v>9.869999999999999</v>
      </c>
      <c r="Y979">
        <v>9.6</v>
      </c>
      <c r="Z979">
        <v>3</v>
      </c>
      <c r="AA979" t="s">
        <v>6921</v>
      </c>
      <c r="AB979">
        <v>1</v>
      </c>
      <c r="AC979">
        <v>6</v>
      </c>
      <c r="AD979">
        <v>2.665333333333334</v>
      </c>
      <c r="AF979" t="s">
        <v>6954</v>
      </c>
      <c r="AI979">
        <v>0</v>
      </c>
      <c r="AJ979">
        <v>0</v>
      </c>
      <c r="AK979" t="s">
        <v>9851</v>
      </c>
      <c r="AL979" t="s">
        <v>9851</v>
      </c>
      <c r="AM979" t="s">
        <v>9923</v>
      </c>
    </row>
    <row r="980" spans="1:39">
      <c r="A980" t="s">
        <v>7283</v>
      </c>
      <c r="B980" t="s">
        <v>6166</v>
      </c>
      <c r="C980" t="s">
        <v>6168</v>
      </c>
      <c r="D980">
        <v>30.97</v>
      </c>
      <c r="E980" t="s">
        <v>6169</v>
      </c>
      <c r="F980">
        <v>7.51</v>
      </c>
      <c r="K980" t="s">
        <v>6590</v>
      </c>
      <c r="L980" t="s">
        <v>6591</v>
      </c>
      <c r="M980" t="s">
        <v>8405</v>
      </c>
      <c r="N980">
        <v>9</v>
      </c>
      <c r="O980" t="s">
        <v>8571</v>
      </c>
      <c r="P980" t="s">
        <v>8859</v>
      </c>
      <c r="Q980">
        <v>5</v>
      </c>
      <c r="R980">
        <v>2</v>
      </c>
      <c r="S980">
        <v>2.33</v>
      </c>
      <c r="T980">
        <v>4.49</v>
      </c>
      <c r="U980">
        <v>444.58</v>
      </c>
      <c r="V980">
        <v>56.17</v>
      </c>
      <c r="W980">
        <v>4.9</v>
      </c>
      <c r="X980">
        <v>9.869999999999999</v>
      </c>
      <c r="Y980">
        <v>9.6</v>
      </c>
      <c r="Z980">
        <v>3</v>
      </c>
      <c r="AA980" t="s">
        <v>6921</v>
      </c>
      <c r="AB980">
        <v>0</v>
      </c>
      <c r="AC980">
        <v>6</v>
      </c>
      <c r="AD980">
        <v>3.185857142857143</v>
      </c>
      <c r="AF980" t="s">
        <v>6954</v>
      </c>
      <c r="AI980">
        <v>0</v>
      </c>
      <c r="AJ980">
        <v>0</v>
      </c>
      <c r="AK980" t="s">
        <v>9851</v>
      </c>
      <c r="AL980" t="s">
        <v>9851</v>
      </c>
      <c r="AM980" t="s">
        <v>9923</v>
      </c>
    </row>
    <row r="981" spans="1:39">
      <c r="A981" t="s">
        <v>7377</v>
      </c>
      <c r="B981" t="s">
        <v>6166</v>
      </c>
      <c r="C981" t="s">
        <v>6168</v>
      </c>
      <c r="D981">
        <v>31</v>
      </c>
      <c r="E981" t="s">
        <v>6169</v>
      </c>
      <c r="F981">
        <v>7.51</v>
      </c>
      <c r="K981" t="s">
        <v>6590</v>
      </c>
      <c r="M981" t="s">
        <v>8388</v>
      </c>
      <c r="N981">
        <v>8</v>
      </c>
      <c r="O981" t="s">
        <v>8552</v>
      </c>
      <c r="P981" t="s">
        <v>8953</v>
      </c>
      <c r="Q981">
        <v>4</v>
      </c>
      <c r="R981">
        <v>1</v>
      </c>
      <c r="S981">
        <v>2.97</v>
      </c>
      <c r="T981">
        <v>5.12</v>
      </c>
      <c r="U981">
        <v>446.57</v>
      </c>
      <c r="V981">
        <v>35.94</v>
      </c>
      <c r="W981">
        <v>5.33</v>
      </c>
      <c r="X981">
        <v>9.84</v>
      </c>
      <c r="Y981">
        <v>9.6</v>
      </c>
      <c r="Z981">
        <v>3</v>
      </c>
      <c r="AA981" t="s">
        <v>6921</v>
      </c>
      <c r="AB981">
        <v>1</v>
      </c>
      <c r="AC981">
        <v>6</v>
      </c>
      <c r="AD981">
        <v>2.726976190476191</v>
      </c>
      <c r="AF981" t="s">
        <v>6954</v>
      </c>
      <c r="AI981">
        <v>0</v>
      </c>
      <c r="AJ981">
        <v>0</v>
      </c>
      <c r="AK981" t="s">
        <v>9853</v>
      </c>
      <c r="AL981" t="s">
        <v>9853</v>
      </c>
      <c r="AM981" t="s">
        <v>9923</v>
      </c>
    </row>
    <row r="982" spans="1:39">
      <c r="A982" t="s">
        <v>7697</v>
      </c>
      <c r="B982" t="s">
        <v>6166</v>
      </c>
      <c r="C982" t="s">
        <v>6168</v>
      </c>
      <c r="D982">
        <v>31</v>
      </c>
      <c r="E982" t="s">
        <v>6169</v>
      </c>
      <c r="F982">
        <v>7.51</v>
      </c>
      <c r="K982" t="s">
        <v>6590</v>
      </c>
      <c r="L982" t="s">
        <v>6591</v>
      </c>
      <c r="M982" t="s">
        <v>8350</v>
      </c>
      <c r="N982">
        <v>9</v>
      </c>
      <c r="O982" t="s">
        <v>8509</v>
      </c>
      <c r="P982" t="s">
        <v>9267</v>
      </c>
      <c r="Q982">
        <v>2</v>
      </c>
      <c r="R982">
        <v>2</v>
      </c>
      <c r="S982">
        <v>3.06</v>
      </c>
      <c r="T982">
        <v>3.07</v>
      </c>
      <c r="U982">
        <v>326.4</v>
      </c>
      <c r="V982">
        <v>40.46</v>
      </c>
      <c r="W982">
        <v>4.69</v>
      </c>
      <c r="X982">
        <v>9.91</v>
      </c>
      <c r="Y982">
        <v>0</v>
      </c>
      <c r="Z982">
        <v>3</v>
      </c>
      <c r="AA982" t="s">
        <v>6921</v>
      </c>
      <c r="AB982">
        <v>0</v>
      </c>
      <c r="AC982">
        <v>1</v>
      </c>
      <c r="AD982">
        <v>4.935</v>
      </c>
      <c r="AF982" t="s">
        <v>6952</v>
      </c>
      <c r="AI982">
        <v>0</v>
      </c>
      <c r="AJ982">
        <v>0</v>
      </c>
      <c r="AK982" t="s">
        <v>9863</v>
      </c>
      <c r="AL982" t="s">
        <v>9863</v>
      </c>
      <c r="AM982" t="s">
        <v>9923</v>
      </c>
    </row>
    <row r="983" spans="1:39">
      <c r="A983" t="s">
        <v>7698</v>
      </c>
      <c r="B983" t="s">
        <v>6166</v>
      </c>
      <c r="C983" t="s">
        <v>6168</v>
      </c>
      <c r="D983">
        <v>31</v>
      </c>
      <c r="E983" t="s">
        <v>6169</v>
      </c>
      <c r="F983">
        <v>7.51</v>
      </c>
      <c r="K983" t="s">
        <v>6590</v>
      </c>
      <c r="M983" t="s">
        <v>8356</v>
      </c>
      <c r="N983">
        <v>8</v>
      </c>
      <c r="O983" t="s">
        <v>8515</v>
      </c>
      <c r="P983" t="s">
        <v>9268</v>
      </c>
      <c r="Q983">
        <v>6</v>
      </c>
      <c r="R983">
        <v>2</v>
      </c>
      <c r="S983">
        <v>3.54</v>
      </c>
      <c r="T983">
        <v>4.97</v>
      </c>
      <c r="U983">
        <v>459.54</v>
      </c>
      <c r="V983">
        <v>79.23</v>
      </c>
      <c r="W983">
        <v>5.06</v>
      </c>
      <c r="X983">
        <v>7.67</v>
      </c>
      <c r="Y983">
        <v>8.640000000000001</v>
      </c>
      <c r="Z983">
        <v>3</v>
      </c>
      <c r="AA983" t="s">
        <v>6921</v>
      </c>
      <c r="AB983">
        <v>1</v>
      </c>
      <c r="AC983">
        <v>6</v>
      </c>
      <c r="AD983">
        <v>2.714</v>
      </c>
      <c r="AF983" t="s">
        <v>6954</v>
      </c>
      <c r="AI983">
        <v>0</v>
      </c>
      <c r="AJ983">
        <v>0</v>
      </c>
      <c r="AK983" t="s">
        <v>9868</v>
      </c>
      <c r="AL983" t="s">
        <v>9868</v>
      </c>
      <c r="AM983" t="s">
        <v>9923</v>
      </c>
    </row>
    <row r="984" spans="1:39">
      <c r="A984" t="s">
        <v>7453</v>
      </c>
      <c r="B984" t="s">
        <v>6166</v>
      </c>
      <c r="C984" t="s">
        <v>6168</v>
      </c>
      <c r="D984">
        <v>31</v>
      </c>
      <c r="E984" t="s">
        <v>6169</v>
      </c>
      <c r="F984">
        <v>7.51</v>
      </c>
      <c r="K984" t="s">
        <v>6590</v>
      </c>
      <c r="M984" t="s">
        <v>8388</v>
      </c>
      <c r="N984">
        <v>8</v>
      </c>
      <c r="O984" t="s">
        <v>8552</v>
      </c>
      <c r="P984" t="s">
        <v>9028</v>
      </c>
      <c r="Q984">
        <v>4</v>
      </c>
      <c r="R984">
        <v>1</v>
      </c>
      <c r="S984">
        <v>3.15</v>
      </c>
      <c r="T984">
        <v>5.31</v>
      </c>
      <c r="U984">
        <v>442.6</v>
      </c>
      <c r="V984">
        <v>35.94</v>
      </c>
      <c r="W984">
        <v>5.5</v>
      </c>
      <c r="X984">
        <v>9.869999999999999</v>
      </c>
      <c r="Y984">
        <v>9.6</v>
      </c>
      <c r="Z984">
        <v>3</v>
      </c>
      <c r="AA984" t="s">
        <v>6921</v>
      </c>
      <c r="AB984">
        <v>1</v>
      </c>
      <c r="AC984">
        <v>6</v>
      </c>
      <c r="AD984">
        <v>2.665333333333334</v>
      </c>
      <c r="AF984" t="s">
        <v>6954</v>
      </c>
      <c r="AI984">
        <v>0</v>
      </c>
      <c r="AJ984">
        <v>0</v>
      </c>
      <c r="AK984" t="s">
        <v>9853</v>
      </c>
      <c r="AL984" t="s">
        <v>9853</v>
      </c>
      <c r="AM984" t="s">
        <v>9923</v>
      </c>
    </row>
    <row r="985" spans="1:39">
      <c r="A985" t="s">
        <v>7283</v>
      </c>
      <c r="B985" t="s">
        <v>6166</v>
      </c>
      <c r="C985" t="s">
        <v>6168</v>
      </c>
      <c r="D985">
        <v>31</v>
      </c>
      <c r="E985" t="s">
        <v>6169</v>
      </c>
      <c r="F985">
        <v>7.51</v>
      </c>
      <c r="K985" t="s">
        <v>6590</v>
      </c>
      <c r="M985" t="s">
        <v>8388</v>
      </c>
      <c r="N985">
        <v>8</v>
      </c>
      <c r="O985" t="s">
        <v>8552</v>
      </c>
      <c r="P985" t="s">
        <v>8859</v>
      </c>
      <c r="Q985">
        <v>5</v>
      </c>
      <c r="R985">
        <v>2</v>
      </c>
      <c r="S985">
        <v>2.33</v>
      </c>
      <c r="T985">
        <v>4.49</v>
      </c>
      <c r="U985">
        <v>444.58</v>
      </c>
      <c r="V985">
        <v>56.17</v>
      </c>
      <c r="W985">
        <v>4.9</v>
      </c>
      <c r="X985">
        <v>9.869999999999999</v>
      </c>
      <c r="Y985">
        <v>9.6</v>
      </c>
      <c r="Z985">
        <v>3</v>
      </c>
      <c r="AA985" t="s">
        <v>6921</v>
      </c>
      <c r="AB985">
        <v>0</v>
      </c>
      <c r="AC985">
        <v>6</v>
      </c>
      <c r="AD985">
        <v>3.185857142857143</v>
      </c>
      <c r="AF985" t="s">
        <v>6954</v>
      </c>
      <c r="AI985">
        <v>0</v>
      </c>
      <c r="AJ985">
        <v>0</v>
      </c>
      <c r="AK985" t="s">
        <v>9853</v>
      </c>
      <c r="AL985" t="s">
        <v>9853</v>
      </c>
      <c r="AM985" t="s">
        <v>9923</v>
      </c>
    </row>
    <row r="986" spans="1:39">
      <c r="A986" t="s">
        <v>7699</v>
      </c>
      <c r="B986" t="s">
        <v>6166</v>
      </c>
      <c r="C986" t="s">
        <v>6168</v>
      </c>
      <c r="D986">
        <v>31</v>
      </c>
      <c r="E986" t="s">
        <v>6169</v>
      </c>
      <c r="F986">
        <v>7.51</v>
      </c>
      <c r="K986" t="s">
        <v>6590</v>
      </c>
      <c r="L986" t="s">
        <v>6591</v>
      </c>
      <c r="M986" t="s">
        <v>8369</v>
      </c>
      <c r="N986">
        <v>9</v>
      </c>
      <c r="O986" t="s">
        <v>8532</v>
      </c>
      <c r="P986" t="s">
        <v>9269</v>
      </c>
      <c r="Q986">
        <v>4</v>
      </c>
      <c r="R986">
        <v>3</v>
      </c>
      <c r="S986">
        <v>-0.77</v>
      </c>
      <c r="T986">
        <v>-0.26</v>
      </c>
      <c r="U986">
        <v>268.27</v>
      </c>
      <c r="V986">
        <v>77.76000000000001</v>
      </c>
      <c r="W986">
        <v>2.93</v>
      </c>
      <c r="X986">
        <v>7.24</v>
      </c>
      <c r="Y986">
        <v>0</v>
      </c>
      <c r="Z986">
        <v>2</v>
      </c>
      <c r="AA986" t="s">
        <v>6921</v>
      </c>
      <c r="AB986">
        <v>0</v>
      </c>
      <c r="AC986">
        <v>1</v>
      </c>
      <c r="AD986">
        <v>5.166666666666667</v>
      </c>
      <c r="AF986" t="s">
        <v>6952</v>
      </c>
      <c r="AI986">
        <v>0</v>
      </c>
      <c r="AJ986">
        <v>0</v>
      </c>
      <c r="AK986" t="s">
        <v>9883</v>
      </c>
      <c r="AL986" t="s">
        <v>9883</v>
      </c>
      <c r="AM986" t="s">
        <v>9923</v>
      </c>
    </row>
    <row r="987" spans="1:39">
      <c r="A987" t="s">
        <v>7700</v>
      </c>
      <c r="B987" t="s">
        <v>6166</v>
      </c>
      <c r="C987" t="s">
        <v>6168</v>
      </c>
      <c r="D987">
        <v>31</v>
      </c>
      <c r="E987" t="s">
        <v>6169</v>
      </c>
      <c r="F987">
        <v>7.51</v>
      </c>
      <c r="K987" t="s">
        <v>6590</v>
      </c>
      <c r="L987" t="s">
        <v>6591</v>
      </c>
      <c r="M987" t="s">
        <v>8370</v>
      </c>
      <c r="N987">
        <v>9</v>
      </c>
      <c r="O987" t="s">
        <v>8533</v>
      </c>
      <c r="P987" t="s">
        <v>9270</v>
      </c>
      <c r="Q987">
        <v>4</v>
      </c>
      <c r="R987">
        <v>2</v>
      </c>
      <c r="S987">
        <v>2.84</v>
      </c>
      <c r="T987">
        <v>4.37</v>
      </c>
      <c r="U987">
        <v>414.55</v>
      </c>
      <c r="V987">
        <v>46.94</v>
      </c>
      <c r="W987">
        <v>5.06</v>
      </c>
      <c r="X987">
        <v>9.85</v>
      </c>
      <c r="Y987">
        <v>8.93</v>
      </c>
      <c r="Z987">
        <v>3</v>
      </c>
      <c r="AA987" t="s">
        <v>6921</v>
      </c>
      <c r="AB987">
        <v>1</v>
      </c>
      <c r="AC987">
        <v>3</v>
      </c>
      <c r="AD987">
        <v>3.540357142857143</v>
      </c>
      <c r="AF987" t="s">
        <v>6954</v>
      </c>
      <c r="AI987">
        <v>0</v>
      </c>
      <c r="AJ987">
        <v>0</v>
      </c>
      <c r="AK987" t="s">
        <v>9884</v>
      </c>
      <c r="AL987" t="s">
        <v>9884</v>
      </c>
      <c r="AM987" t="s">
        <v>9923</v>
      </c>
    </row>
    <row r="988" spans="1:39">
      <c r="A988" t="s">
        <v>7701</v>
      </c>
      <c r="B988" t="s">
        <v>6166</v>
      </c>
      <c r="C988" t="s">
        <v>6168</v>
      </c>
      <c r="D988">
        <v>31</v>
      </c>
      <c r="E988" t="s">
        <v>6169</v>
      </c>
      <c r="F988">
        <v>7.51</v>
      </c>
      <c r="K988" t="s">
        <v>6590</v>
      </c>
      <c r="L988" t="s">
        <v>6591</v>
      </c>
      <c r="M988" t="s">
        <v>8349</v>
      </c>
      <c r="N988">
        <v>9</v>
      </c>
      <c r="O988" t="s">
        <v>8507</v>
      </c>
      <c r="P988" t="s">
        <v>9271</v>
      </c>
      <c r="Q988">
        <v>4</v>
      </c>
      <c r="R988">
        <v>3</v>
      </c>
      <c r="S988">
        <v>2.42</v>
      </c>
      <c r="T988">
        <v>4.62</v>
      </c>
      <c r="U988">
        <v>553.75</v>
      </c>
      <c r="V988">
        <v>77.59</v>
      </c>
      <c r="W988">
        <v>6.87</v>
      </c>
      <c r="X988">
        <v>10.1</v>
      </c>
      <c r="Y988">
        <v>9.65</v>
      </c>
      <c r="Z988">
        <v>4</v>
      </c>
      <c r="AA988" t="s">
        <v>6921</v>
      </c>
      <c r="AB988">
        <v>2</v>
      </c>
      <c r="AC988">
        <v>13</v>
      </c>
      <c r="AD988">
        <v>2.321666666666666</v>
      </c>
      <c r="AF988" t="s">
        <v>6954</v>
      </c>
      <c r="AI988">
        <v>0</v>
      </c>
      <c r="AJ988">
        <v>0</v>
      </c>
      <c r="AK988" t="s">
        <v>9861</v>
      </c>
      <c r="AL988" t="s">
        <v>9861</v>
      </c>
      <c r="AM988" t="s">
        <v>9923</v>
      </c>
    </row>
    <row r="989" spans="1:39">
      <c r="A989" t="s">
        <v>7702</v>
      </c>
      <c r="B989" t="s">
        <v>6166</v>
      </c>
      <c r="C989" t="s">
        <v>6168</v>
      </c>
      <c r="D989">
        <v>31</v>
      </c>
      <c r="E989" t="s">
        <v>6169</v>
      </c>
      <c r="F989">
        <v>7.51</v>
      </c>
      <c r="K989" t="s">
        <v>6590</v>
      </c>
      <c r="L989" t="s">
        <v>6591</v>
      </c>
      <c r="M989" t="s">
        <v>8373</v>
      </c>
      <c r="N989">
        <v>9</v>
      </c>
      <c r="O989" t="s">
        <v>8536</v>
      </c>
      <c r="P989" t="s">
        <v>9272</v>
      </c>
      <c r="Q989">
        <v>5</v>
      </c>
      <c r="R989">
        <v>3</v>
      </c>
      <c r="S989">
        <v>2.14</v>
      </c>
      <c r="T989">
        <v>2.29</v>
      </c>
      <c r="U989">
        <v>354.31</v>
      </c>
      <c r="V989">
        <v>78.51000000000001</v>
      </c>
      <c r="W989">
        <v>4.09</v>
      </c>
      <c r="X989">
        <v>8.32</v>
      </c>
      <c r="Y989">
        <v>0</v>
      </c>
      <c r="Z989">
        <v>4</v>
      </c>
      <c r="AA989" t="s">
        <v>6921</v>
      </c>
      <c r="AB989">
        <v>0</v>
      </c>
      <c r="AC989">
        <v>2</v>
      </c>
      <c r="AD989">
        <v>5.096666666666667</v>
      </c>
      <c r="AF989" t="s">
        <v>6952</v>
      </c>
      <c r="AI989">
        <v>0</v>
      </c>
      <c r="AJ989">
        <v>0</v>
      </c>
      <c r="AK989" t="s">
        <v>9825</v>
      </c>
      <c r="AL989" t="s">
        <v>9825</v>
      </c>
      <c r="AM989" t="s">
        <v>9923</v>
      </c>
    </row>
    <row r="990" spans="1:39">
      <c r="A990" t="s">
        <v>7703</v>
      </c>
      <c r="B990" t="s">
        <v>6166</v>
      </c>
      <c r="C990" t="s">
        <v>6168</v>
      </c>
      <c r="D990">
        <v>31.2</v>
      </c>
      <c r="E990" t="s">
        <v>6169</v>
      </c>
      <c r="F990">
        <v>7.51</v>
      </c>
      <c r="K990" t="s">
        <v>6590</v>
      </c>
      <c r="L990" t="s">
        <v>6591</v>
      </c>
      <c r="M990" t="s">
        <v>8347</v>
      </c>
      <c r="N990">
        <v>9</v>
      </c>
      <c r="O990" t="s">
        <v>8505</v>
      </c>
      <c r="P990" t="s">
        <v>9273</v>
      </c>
      <c r="Q990">
        <v>6</v>
      </c>
      <c r="R990">
        <v>2</v>
      </c>
      <c r="S990">
        <v>3.74</v>
      </c>
      <c r="T990">
        <v>5.86</v>
      </c>
      <c r="U990">
        <v>460.6</v>
      </c>
      <c r="V990">
        <v>57.86</v>
      </c>
      <c r="W990">
        <v>6.19</v>
      </c>
      <c r="X990">
        <v>9.720000000000001</v>
      </c>
      <c r="Y990">
        <v>9.56</v>
      </c>
      <c r="Z990">
        <v>5</v>
      </c>
      <c r="AA990" t="s">
        <v>6921</v>
      </c>
      <c r="AB990">
        <v>1</v>
      </c>
      <c r="AC990">
        <v>8</v>
      </c>
      <c r="AD990">
        <v>2.131428571428571</v>
      </c>
      <c r="AF990" t="s">
        <v>6954</v>
      </c>
      <c r="AI990">
        <v>0</v>
      </c>
      <c r="AJ990">
        <v>0</v>
      </c>
      <c r="AK990" t="s">
        <v>9859</v>
      </c>
      <c r="AL990" t="s">
        <v>9859</v>
      </c>
      <c r="AM990" t="s">
        <v>9923</v>
      </c>
    </row>
    <row r="991" spans="1:39">
      <c r="A991" t="s">
        <v>7704</v>
      </c>
      <c r="B991" t="s">
        <v>6166</v>
      </c>
      <c r="C991" t="s">
        <v>6168</v>
      </c>
      <c r="D991">
        <v>31.5</v>
      </c>
      <c r="E991" t="s">
        <v>6169</v>
      </c>
      <c r="F991">
        <v>7.5</v>
      </c>
      <c r="K991" t="s">
        <v>6590</v>
      </c>
      <c r="L991" t="s">
        <v>6591</v>
      </c>
      <c r="M991" t="s">
        <v>8370</v>
      </c>
      <c r="N991">
        <v>9</v>
      </c>
      <c r="O991" t="s">
        <v>8533</v>
      </c>
      <c r="P991" t="s">
        <v>9274</v>
      </c>
      <c r="Q991">
        <v>5</v>
      </c>
      <c r="R991">
        <v>2</v>
      </c>
      <c r="S991">
        <v>3.76</v>
      </c>
      <c r="T991">
        <v>4.3</v>
      </c>
      <c r="U991">
        <v>457.62</v>
      </c>
      <c r="V991">
        <v>50.18</v>
      </c>
      <c r="W991">
        <v>5.03</v>
      </c>
      <c r="X991">
        <v>9.91</v>
      </c>
      <c r="Y991">
        <v>8.300000000000001</v>
      </c>
      <c r="Z991">
        <v>3</v>
      </c>
      <c r="AA991" t="s">
        <v>6921</v>
      </c>
      <c r="AB991">
        <v>1</v>
      </c>
      <c r="AC991">
        <v>5</v>
      </c>
      <c r="AD991">
        <v>3.122714285714285</v>
      </c>
      <c r="AF991" t="s">
        <v>6952</v>
      </c>
      <c r="AI991">
        <v>0</v>
      </c>
      <c r="AJ991">
        <v>0</v>
      </c>
      <c r="AK991" t="s">
        <v>9884</v>
      </c>
      <c r="AL991" t="s">
        <v>9884</v>
      </c>
      <c r="AM991" t="s">
        <v>9923</v>
      </c>
    </row>
    <row r="992" spans="1:39">
      <c r="A992" t="s">
        <v>7705</v>
      </c>
      <c r="B992" t="s">
        <v>6166</v>
      </c>
      <c r="C992" t="s">
        <v>6168</v>
      </c>
      <c r="D992">
        <v>31.9</v>
      </c>
      <c r="E992" t="s">
        <v>6169</v>
      </c>
      <c r="F992">
        <v>7.5</v>
      </c>
      <c r="K992" t="s">
        <v>6590</v>
      </c>
      <c r="L992" t="s">
        <v>6591</v>
      </c>
      <c r="M992" t="s">
        <v>8334</v>
      </c>
      <c r="N992">
        <v>9</v>
      </c>
      <c r="O992" t="s">
        <v>8486</v>
      </c>
      <c r="P992" t="s">
        <v>9275</v>
      </c>
      <c r="Q992">
        <v>4</v>
      </c>
      <c r="R992">
        <v>0</v>
      </c>
      <c r="S992">
        <v>6.87</v>
      </c>
      <c r="T992">
        <v>8.16</v>
      </c>
      <c r="U992">
        <v>527.75</v>
      </c>
      <c r="V992">
        <v>38.77</v>
      </c>
      <c r="W992">
        <v>8.65</v>
      </c>
      <c r="Y992">
        <v>8.68</v>
      </c>
      <c r="Z992">
        <v>3</v>
      </c>
      <c r="AA992" t="s">
        <v>6921</v>
      </c>
      <c r="AB992">
        <v>2</v>
      </c>
      <c r="AC992">
        <v>16</v>
      </c>
      <c r="AD992">
        <v>2.5985</v>
      </c>
      <c r="AF992" t="s">
        <v>6954</v>
      </c>
      <c r="AI992">
        <v>0</v>
      </c>
      <c r="AJ992">
        <v>0</v>
      </c>
      <c r="AK992" t="s">
        <v>9844</v>
      </c>
      <c r="AL992" t="s">
        <v>9844</v>
      </c>
      <c r="AM992" t="s">
        <v>9923</v>
      </c>
    </row>
    <row r="993" spans="1:39">
      <c r="A993" t="s">
        <v>7706</v>
      </c>
      <c r="B993" t="s">
        <v>6166</v>
      </c>
      <c r="C993" t="s">
        <v>6168</v>
      </c>
      <c r="D993">
        <v>32</v>
      </c>
      <c r="E993" t="s">
        <v>6169</v>
      </c>
      <c r="F993">
        <v>7.5</v>
      </c>
      <c r="K993" t="s">
        <v>6590</v>
      </c>
      <c r="L993" t="s">
        <v>6591</v>
      </c>
      <c r="M993" t="s">
        <v>8367</v>
      </c>
      <c r="N993">
        <v>9</v>
      </c>
      <c r="O993" t="s">
        <v>8530</v>
      </c>
      <c r="P993" t="s">
        <v>9276</v>
      </c>
      <c r="Q993">
        <v>5</v>
      </c>
      <c r="R993">
        <v>3</v>
      </c>
      <c r="S993">
        <v>7.07</v>
      </c>
      <c r="T993">
        <v>7.07</v>
      </c>
      <c r="U993">
        <v>573.88</v>
      </c>
      <c r="V993">
        <v>81</v>
      </c>
      <c r="W993">
        <v>7.58</v>
      </c>
      <c r="X993">
        <v>10.01</v>
      </c>
      <c r="Y993">
        <v>0</v>
      </c>
      <c r="Z993">
        <v>1</v>
      </c>
      <c r="AA993" t="s">
        <v>6921</v>
      </c>
      <c r="AB993">
        <v>2</v>
      </c>
      <c r="AC993">
        <v>15</v>
      </c>
      <c r="AD993">
        <v>2.166666666666667</v>
      </c>
      <c r="AF993" t="s">
        <v>6952</v>
      </c>
      <c r="AI993">
        <v>0</v>
      </c>
      <c r="AJ993">
        <v>0</v>
      </c>
      <c r="AK993" t="s">
        <v>9881</v>
      </c>
      <c r="AL993" t="s">
        <v>9881</v>
      </c>
      <c r="AM993" t="s">
        <v>9923</v>
      </c>
    </row>
    <row r="994" spans="1:39">
      <c r="A994" t="s">
        <v>7707</v>
      </c>
      <c r="B994" t="s">
        <v>6166</v>
      </c>
      <c r="C994" t="s">
        <v>6168</v>
      </c>
      <c r="D994">
        <v>33</v>
      </c>
      <c r="E994" t="s">
        <v>6169</v>
      </c>
      <c r="F994">
        <v>7.48</v>
      </c>
      <c r="K994" t="s">
        <v>6590</v>
      </c>
      <c r="L994" t="s">
        <v>6591</v>
      </c>
      <c r="M994" t="s">
        <v>8367</v>
      </c>
      <c r="N994">
        <v>9</v>
      </c>
      <c r="O994" t="s">
        <v>8530</v>
      </c>
      <c r="P994" t="s">
        <v>9277</v>
      </c>
      <c r="Q994">
        <v>5</v>
      </c>
      <c r="R994">
        <v>2</v>
      </c>
      <c r="S994">
        <v>7.54</v>
      </c>
      <c r="T994">
        <v>7.54</v>
      </c>
      <c r="U994">
        <v>571.87</v>
      </c>
      <c r="V994">
        <v>77.84</v>
      </c>
      <c r="W994">
        <v>7.73</v>
      </c>
      <c r="X994">
        <v>9.25</v>
      </c>
      <c r="Y994">
        <v>0</v>
      </c>
      <c r="Z994">
        <v>1</v>
      </c>
      <c r="AA994" t="s">
        <v>6921</v>
      </c>
      <c r="AB994">
        <v>2</v>
      </c>
      <c r="AC994">
        <v>15</v>
      </c>
      <c r="AD994">
        <v>2.5</v>
      </c>
      <c r="AF994" t="s">
        <v>6952</v>
      </c>
      <c r="AI994">
        <v>0</v>
      </c>
      <c r="AJ994">
        <v>0</v>
      </c>
      <c r="AK994" t="s">
        <v>9881</v>
      </c>
      <c r="AL994" t="s">
        <v>9881</v>
      </c>
      <c r="AM994" t="s">
        <v>9923</v>
      </c>
    </row>
    <row r="995" spans="1:39">
      <c r="A995" t="s">
        <v>7708</v>
      </c>
      <c r="B995" t="s">
        <v>6166</v>
      </c>
      <c r="C995" t="s">
        <v>6168</v>
      </c>
      <c r="D995">
        <v>33</v>
      </c>
      <c r="E995" t="s">
        <v>6169</v>
      </c>
      <c r="F995">
        <v>7.48</v>
      </c>
      <c r="K995" t="s">
        <v>6590</v>
      </c>
      <c r="L995" t="s">
        <v>6591</v>
      </c>
      <c r="M995" t="s">
        <v>8376</v>
      </c>
      <c r="N995">
        <v>9</v>
      </c>
      <c r="O995" t="s">
        <v>8539</v>
      </c>
      <c r="P995" t="s">
        <v>9278</v>
      </c>
      <c r="Q995">
        <v>5</v>
      </c>
      <c r="R995">
        <v>3</v>
      </c>
      <c r="S995">
        <v>2.11</v>
      </c>
      <c r="T995">
        <v>2.87</v>
      </c>
      <c r="U995">
        <v>277.66</v>
      </c>
      <c r="V995">
        <v>86.72</v>
      </c>
      <c r="W995">
        <v>3.27</v>
      </c>
      <c r="X995">
        <v>6.96</v>
      </c>
      <c r="Y995">
        <v>0</v>
      </c>
      <c r="Z995">
        <v>3</v>
      </c>
      <c r="AA995" t="s">
        <v>6921</v>
      </c>
      <c r="AB995">
        <v>0</v>
      </c>
      <c r="AC995">
        <v>1</v>
      </c>
      <c r="AD995">
        <v>5.111666666666667</v>
      </c>
      <c r="AF995" t="s">
        <v>6952</v>
      </c>
      <c r="AI995">
        <v>0</v>
      </c>
      <c r="AJ995">
        <v>0</v>
      </c>
      <c r="AK995" t="s">
        <v>9887</v>
      </c>
      <c r="AL995" t="s">
        <v>9887</v>
      </c>
      <c r="AM995" t="s">
        <v>9923</v>
      </c>
    </row>
    <row r="996" spans="1:39">
      <c r="A996" t="s">
        <v>7709</v>
      </c>
      <c r="B996" t="s">
        <v>6166</v>
      </c>
      <c r="C996" t="s">
        <v>6168</v>
      </c>
      <c r="D996">
        <v>33.3</v>
      </c>
      <c r="E996" t="s">
        <v>6169</v>
      </c>
      <c r="F996">
        <v>7.48</v>
      </c>
      <c r="K996" t="s">
        <v>6590</v>
      </c>
      <c r="L996" t="s">
        <v>6591</v>
      </c>
      <c r="M996" t="s">
        <v>8334</v>
      </c>
      <c r="N996">
        <v>9</v>
      </c>
      <c r="O996" t="s">
        <v>8486</v>
      </c>
      <c r="P996" t="s">
        <v>9279</v>
      </c>
      <c r="Q996">
        <v>4</v>
      </c>
      <c r="R996">
        <v>0</v>
      </c>
      <c r="S996">
        <v>5.15</v>
      </c>
      <c r="T996">
        <v>6.44</v>
      </c>
      <c r="U996">
        <v>483.65</v>
      </c>
      <c r="V996">
        <v>38.77</v>
      </c>
      <c r="W996">
        <v>7.24</v>
      </c>
      <c r="Y996">
        <v>8.67</v>
      </c>
      <c r="Z996">
        <v>3</v>
      </c>
      <c r="AA996" t="s">
        <v>6921</v>
      </c>
      <c r="AB996">
        <v>1</v>
      </c>
      <c r="AC996">
        <v>10</v>
      </c>
      <c r="AD996">
        <v>2.720285714285715</v>
      </c>
      <c r="AF996" t="s">
        <v>6954</v>
      </c>
      <c r="AI996">
        <v>0</v>
      </c>
      <c r="AJ996">
        <v>0</v>
      </c>
      <c r="AK996" t="s">
        <v>9844</v>
      </c>
      <c r="AL996" t="s">
        <v>9844</v>
      </c>
      <c r="AM996" t="s">
        <v>9923</v>
      </c>
    </row>
    <row r="997" spans="1:39">
      <c r="A997" t="s">
        <v>7297</v>
      </c>
      <c r="B997" t="s">
        <v>6166</v>
      </c>
      <c r="C997" t="s">
        <v>6168</v>
      </c>
      <c r="D997">
        <v>33.96</v>
      </c>
      <c r="E997" t="s">
        <v>6169</v>
      </c>
      <c r="F997">
        <v>7.47</v>
      </c>
      <c r="K997" t="s">
        <v>6590</v>
      </c>
      <c r="L997" t="s">
        <v>6591</v>
      </c>
      <c r="M997" t="s">
        <v>8405</v>
      </c>
      <c r="N997">
        <v>9</v>
      </c>
      <c r="O997" t="s">
        <v>8571</v>
      </c>
      <c r="P997" t="s">
        <v>8873</v>
      </c>
      <c r="Q997">
        <v>5</v>
      </c>
      <c r="R997">
        <v>2</v>
      </c>
      <c r="S997">
        <v>3.73</v>
      </c>
      <c r="T997">
        <v>5.02</v>
      </c>
      <c r="U997">
        <v>458.6</v>
      </c>
      <c r="V997">
        <v>56.17</v>
      </c>
      <c r="W997">
        <v>5.29</v>
      </c>
      <c r="X997">
        <v>9.869999999999999</v>
      </c>
      <c r="Y997">
        <v>8.66</v>
      </c>
      <c r="Z997">
        <v>3</v>
      </c>
      <c r="AA997" t="s">
        <v>6921</v>
      </c>
      <c r="AB997">
        <v>1</v>
      </c>
      <c r="AC997">
        <v>6</v>
      </c>
      <c r="AD997">
        <v>2.600714285714286</v>
      </c>
      <c r="AF997" t="s">
        <v>6954</v>
      </c>
      <c r="AI997">
        <v>0</v>
      </c>
      <c r="AJ997">
        <v>0</v>
      </c>
      <c r="AK997" t="s">
        <v>9851</v>
      </c>
      <c r="AL997" t="s">
        <v>9851</v>
      </c>
      <c r="AM997" t="s">
        <v>9923</v>
      </c>
    </row>
    <row r="998" spans="1:39">
      <c r="A998" t="s">
        <v>7297</v>
      </c>
      <c r="B998" t="s">
        <v>6166</v>
      </c>
      <c r="C998" t="s">
        <v>6168</v>
      </c>
      <c r="D998">
        <v>34</v>
      </c>
      <c r="E998" t="s">
        <v>6169</v>
      </c>
      <c r="F998">
        <v>7.47</v>
      </c>
      <c r="K998" t="s">
        <v>6590</v>
      </c>
      <c r="M998" t="s">
        <v>8388</v>
      </c>
      <c r="N998">
        <v>8</v>
      </c>
      <c r="O998" t="s">
        <v>8552</v>
      </c>
      <c r="P998" t="s">
        <v>8873</v>
      </c>
      <c r="Q998">
        <v>5</v>
      </c>
      <c r="R998">
        <v>2</v>
      </c>
      <c r="S998">
        <v>3.73</v>
      </c>
      <c r="T998">
        <v>5.02</v>
      </c>
      <c r="U998">
        <v>458.6</v>
      </c>
      <c r="V998">
        <v>56.17</v>
      </c>
      <c r="W998">
        <v>5.29</v>
      </c>
      <c r="X998">
        <v>9.869999999999999</v>
      </c>
      <c r="Y998">
        <v>8.66</v>
      </c>
      <c r="Z998">
        <v>3</v>
      </c>
      <c r="AA998" t="s">
        <v>6921</v>
      </c>
      <c r="AB998">
        <v>1</v>
      </c>
      <c r="AC998">
        <v>6</v>
      </c>
      <c r="AD998">
        <v>2.600714285714286</v>
      </c>
      <c r="AF998" t="s">
        <v>6954</v>
      </c>
      <c r="AI998">
        <v>0</v>
      </c>
      <c r="AJ998">
        <v>0</v>
      </c>
      <c r="AK998" t="s">
        <v>9853</v>
      </c>
      <c r="AL998" t="s">
        <v>9853</v>
      </c>
      <c r="AM998" t="s">
        <v>9923</v>
      </c>
    </row>
    <row r="999" spans="1:39">
      <c r="A999" t="s">
        <v>7710</v>
      </c>
      <c r="B999" t="s">
        <v>6166</v>
      </c>
      <c r="C999" t="s">
        <v>6168</v>
      </c>
      <c r="D999">
        <v>34</v>
      </c>
      <c r="E999" t="s">
        <v>6169</v>
      </c>
      <c r="F999">
        <v>7.47</v>
      </c>
      <c r="K999" t="s">
        <v>6590</v>
      </c>
      <c r="L999" t="s">
        <v>6591</v>
      </c>
      <c r="M999" t="s">
        <v>8358</v>
      </c>
      <c r="N999">
        <v>9</v>
      </c>
      <c r="O999" t="s">
        <v>8518</v>
      </c>
      <c r="P999" t="s">
        <v>9280</v>
      </c>
      <c r="Q999">
        <v>4</v>
      </c>
      <c r="R999">
        <v>1</v>
      </c>
      <c r="S999">
        <v>3.6</v>
      </c>
      <c r="T999">
        <v>3.69</v>
      </c>
      <c r="U999">
        <v>363.49</v>
      </c>
      <c r="V999">
        <v>58.64</v>
      </c>
      <c r="W999">
        <v>5.03</v>
      </c>
      <c r="X999">
        <v>8.039999999999999</v>
      </c>
      <c r="Y999">
        <v>0.74</v>
      </c>
      <c r="Z999">
        <v>3</v>
      </c>
      <c r="AA999" t="s">
        <v>6921</v>
      </c>
      <c r="AB999">
        <v>1</v>
      </c>
      <c r="AC999">
        <v>4</v>
      </c>
      <c r="AD999">
        <v>4.663404761904761</v>
      </c>
      <c r="AF999" t="s">
        <v>6952</v>
      </c>
      <c r="AI999">
        <v>0</v>
      </c>
      <c r="AJ999">
        <v>0</v>
      </c>
      <c r="AK999" t="s">
        <v>9871</v>
      </c>
      <c r="AL999" t="s">
        <v>9871</v>
      </c>
      <c r="AM999" t="s">
        <v>9923</v>
      </c>
    </row>
    <row r="1000" spans="1:39">
      <c r="A1000" t="s">
        <v>7711</v>
      </c>
      <c r="B1000" t="s">
        <v>6166</v>
      </c>
      <c r="C1000" t="s">
        <v>6168</v>
      </c>
      <c r="D1000">
        <v>34.5</v>
      </c>
      <c r="E1000" t="s">
        <v>6169</v>
      </c>
      <c r="F1000">
        <v>7.46</v>
      </c>
      <c r="K1000" t="s">
        <v>6590</v>
      </c>
      <c r="L1000" t="s">
        <v>6591</v>
      </c>
      <c r="M1000" t="s">
        <v>8334</v>
      </c>
      <c r="N1000">
        <v>9</v>
      </c>
      <c r="O1000" t="s">
        <v>8486</v>
      </c>
      <c r="P1000" t="s">
        <v>9281</v>
      </c>
      <c r="Q1000">
        <v>4</v>
      </c>
      <c r="R1000">
        <v>0</v>
      </c>
      <c r="S1000">
        <v>3.81</v>
      </c>
      <c r="T1000">
        <v>5.11</v>
      </c>
      <c r="U1000">
        <v>443.59</v>
      </c>
      <c r="V1000">
        <v>38.77</v>
      </c>
      <c r="W1000">
        <v>6.31</v>
      </c>
      <c r="Y1000">
        <v>8.68</v>
      </c>
      <c r="Z1000">
        <v>3</v>
      </c>
      <c r="AA1000" t="s">
        <v>6921</v>
      </c>
      <c r="AB1000">
        <v>1</v>
      </c>
      <c r="AC1000">
        <v>10</v>
      </c>
      <c r="AD1000">
        <v>3.096428571428572</v>
      </c>
      <c r="AF1000" t="s">
        <v>6954</v>
      </c>
      <c r="AI1000">
        <v>0</v>
      </c>
      <c r="AJ1000">
        <v>0</v>
      </c>
      <c r="AK1000" t="s">
        <v>9844</v>
      </c>
      <c r="AL1000" t="s">
        <v>9844</v>
      </c>
      <c r="AM1000" t="s">
        <v>9923</v>
      </c>
    </row>
    <row r="1001" spans="1:39">
      <c r="A1001" t="s">
        <v>7712</v>
      </c>
      <c r="B1001" t="s">
        <v>6166</v>
      </c>
      <c r="C1001" t="s">
        <v>6168</v>
      </c>
      <c r="D1001">
        <v>34.9</v>
      </c>
      <c r="E1001" t="s">
        <v>6169</v>
      </c>
      <c r="F1001">
        <v>7.46</v>
      </c>
      <c r="K1001" t="s">
        <v>6590</v>
      </c>
      <c r="L1001" t="s">
        <v>6591</v>
      </c>
      <c r="M1001" t="s">
        <v>8370</v>
      </c>
      <c r="N1001">
        <v>9</v>
      </c>
      <c r="O1001" t="s">
        <v>8533</v>
      </c>
      <c r="P1001" t="s">
        <v>9282</v>
      </c>
      <c r="Q1001">
        <v>4</v>
      </c>
      <c r="R1001">
        <v>1</v>
      </c>
      <c r="S1001">
        <v>3.01</v>
      </c>
      <c r="T1001">
        <v>3.73</v>
      </c>
      <c r="U1001">
        <v>413.57</v>
      </c>
      <c r="V1001">
        <v>29.95</v>
      </c>
      <c r="W1001">
        <v>4.68</v>
      </c>
      <c r="X1001">
        <v>9.970000000000001</v>
      </c>
      <c r="Y1001">
        <v>8.42</v>
      </c>
      <c r="Z1001">
        <v>3</v>
      </c>
      <c r="AA1001" t="s">
        <v>6921</v>
      </c>
      <c r="AB1001">
        <v>0</v>
      </c>
      <c r="AC1001">
        <v>3</v>
      </c>
      <c r="AD1001">
        <v>3.868190476190477</v>
      </c>
      <c r="AF1001" t="s">
        <v>6952</v>
      </c>
      <c r="AI1001">
        <v>0</v>
      </c>
      <c r="AJ1001">
        <v>0</v>
      </c>
      <c r="AK1001" t="s">
        <v>9884</v>
      </c>
      <c r="AL1001" t="s">
        <v>9884</v>
      </c>
      <c r="AM1001" t="s">
        <v>9923</v>
      </c>
    </row>
    <row r="1002" spans="1:39">
      <c r="A1002" t="s">
        <v>7713</v>
      </c>
      <c r="B1002" t="s">
        <v>6166</v>
      </c>
      <c r="C1002" t="s">
        <v>6168</v>
      </c>
      <c r="D1002">
        <v>34.9</v>
      </c>
      <c r="E1002" t="s">
        <v>6169</v>
      </c>
      <c r="F1002">
        <v>7.46</v>
      </c>
      <c r="K1002" t="s">
        <v>6590</v>
      </c>
      <c r="M1002" t="s">
        <v>8338</v>
      </c>
      <c r="N1002">
        <v>8</v>
      </c>
      <c r="O1002" t="s">
        <v>8491</v>
      </c>
      <c r="P1002" t="s">
        <v>9283</v>
      </c>
      <c r="Q1002">
        <v>6</v>
      </c>
      <c r="R1002">
        <v>2</v>
      </c>
      <c r="S1002">
        <v>4.59</v>
      </c>
      <c r="T1002">
        <v>5.85</v>
      </c>
      <c r="U1002">
        <v>477.63</v>
      </c>
      <c r="V1002">
        <v>62.16</v>
      </c>
      <c r="W1002">
        <v>6.24</v>
      </c>
      <c r="X1002">
        <v>9.720000000000001</v>
      </c>
      <c r="Y1002">
        <v>8.640000000000001</v>
      </c>
      <c r="Z1002">
        <v>3</v>
      </c>
      <c r="AA1002" t="s">
        <v>6921</v>
      </c>
      <c r="AB1002">
        <v>1</v>
      </c>
      <c r="AC1002">
        <v>6</v>
      </c>
      <c r="AD1002">
        <v>2.339785714285714</v>
      </c>
      <c r="AF1002" t="s">
        <v>6954</v>
      </c>
      <c r="AI1002">
        <v>0</v>
      </c>
      <c r="AJ1002">
        <v>0</v>
      </c>
      <c r="AK1002" t="s">
        <v>9848</v>
      </c>
      <c r="AL1002" t="s">
        <v>9848</v>
      </c>
      <c r="AM1002" t="s">
        <v>9923</v>
      </c>
    </row>
    <row r="1003" spans="1:39">
      <c r="A1003" t="s">
        <v>7442</v>
      </c>
      <c r="B1003" t="s">
        <v>6166</v>
      </c>
      <c r="C1003" t="s">
        <v>6168</v>
      </c>
      <c r="D1003">
        <v>34.99</v>
      </c>
      <c r="E1003" t="s">
        <v>6169</v>
      </c>
      <c r="F1003">
        <v>7.46</v>
      </c>
      <c r="K1003" t="s">
        <v>6590</v>
      </c>
      <c r="L1003" t="s">
        <v>6591</v>
      </c>
      <c r="M1003" t="s">
        <v>8405</v>
      </c>
      <c r="N1003">
        <v>9</v>
      </c>
      <c r="O1003" t="s">
        <v>8571</v>
      </c>
      <c r="P1003" t="s">
        <v>9017</v>
      </c>
      <c r="Q1003">
        <v>4</v>
      </c>
      <c r="R1003">
        <v>1</v>
      </c>
      <c r="S1003">
        <v>4.86</v>
      </c>
      <c r="T1003">
        <v>6.14</v>
      </c>
      <c r="U1003">
        <v>477.05</v>
      </c>
      <c r="V1003">
        <v>35.94</v>
      </c>
      <c r="W1003">
        <v>6.24</v>
      </c>
      <c r="X1003">
        <v>9.82</v>
      </c>
      <c r="Y1003">
        <v>8.66</v>
      </c>
      <c r="Z1003">
        <v>3</v>
      </c>
      <c r="AA1003" t="s">
        <v>6921</v>
      </c>
      <c r="AB1003">
        <v>1</v>
      </c>
      <c r="AC1003">
        <v>6</v>
      </c>
      <c r="AD1003">
        <v>2.464261904761905</v>
      </c>
      <c r="AF1003" t="s">
        <v>6954</v>
      </c>
      <c r="AI1003">
        <v>0</v>
      </c>
      <c r="AJ1003">
        <v>0</v>
      </c>
      <c r="AK1003" t="s">
        <v>9851</v>
      </c>
      <c r="AL1003" t="s">
        <v>9851</v>
      </c>
      <c r="AM1003" t="s">
        <v>9923</v>
      </c>
    </row>
    <row r="1004" spans="1:39">
      <c r="A1004" t="s">
        <v>7442</v>
      </c>
      <c r="B1004" t="s">
        <v>6166</v>
      </c>
      <c r="C1004" t="s">
        <v>6168</v>
      </c>
      <c r="D1004">
        <v>35</v>
      </c>
      <c r="E1004" t="s">
        <v>6169</v>
      </c>
      <c r="F1004">
        <v>7.46</v>
      </c>
      <c r="K1004" t="s">
        <v>6590</v>
      </c>
      <c r="M1004" t="s">
        <v>8388</v>
      </c>
      <c r="N1004">
        <v>8</v>
      </c>
      <c r="O1004" t="s">
        <v>8552</v>
      </c>
      <c r="P1004" t="s">
        <v>9017</v>
      </c>
      <c r="Q1004">
        <v>4</v>
      </c>
      <c r="R1004">
        <v>1</v>
      </c>
      <c r="S1004">
        <v>4.86</v>
      </c>
      <c r="T1004">
        <v>6.14</v>
      </c>
      <c r="U1004">
        <v>477.05</v>
      </c>
      <c r="V1004">
        <v>35.94</v>
      </c>
      <c r="W1004">
        <v>6.24</v>
      </c>
      <c r="X1004">
        <v>9.82</v>
      </c>
      <c r="Y1004">
        <v>8.66</v>
      </c>
      <c r="Z1004">
        <v>3</v>
      </c>
      <c r="AA1004" t="s">
        <v>6921</v>
      </c>
      <c r="AB1004">
        <v>1</v>
      </c>
      <c r="AC1004">
        <v>6</v>
      </c>
      <c r="AD1004">
        <v>2.464261904761905</v>
      </c>
      <c r="AF1004" t="s">
        <v>6954</v>
      </c>
      <c r="AI1004">
        <v>0</v>
      </c>
      <c r="AJ1004">
        <v>0</v>
      </c>
      <c r="AK1004" t="s">
        <v>9853</v>
      </c>
      <c r="AL1004" t="s">
        <v>9853</v>
      </c>
      <c r="AM1004" t="s">
        <v>9923</v>
      </c>
    </row>
    <row r="1005" spans="1:39">
      <c r="A1005" t="s">
        <v>7714</v>
      </c>
      <c r="B1005" t="s">
        <v>6166</v>
      </c>
      <c r="C1005" t="s">
        <v>6168</v>
      </c>
      <c r="D1005">
        <v>35</v>
      </c>
      <c r="E1005" t="s">
        <v>6169</v>
      </c>
      <c r="F1005">
        <v>7.46</v>
      </c>
      <c r="K1005" t="s">
        <v>6590</v>
      </c>
      <c r="L1005" t="s">
        <v>6591</v>
      </c>
      <c r="M1005" t="s">
        <v>8377</v>
      </c>
      <c r="N1005">
        <v>9</v>
      </c>
      <c r="O1005" t="s">
        <v>8540</v>
      </c>
      <c r="P1005" t="s">
        <v>9284</v>
      </c>
      <c r="Q1005">
        <v>2</v>
      </c>
      <c r="R1005">
        <v>2</v>
      </c>
      <c r="S1005">
        <v>4.66</v>
      </c>
      <c r="T1005">
        <v>5.5</v>
      </c>
      <c r="U1005">
        <v>306.69</v>
      </c>
      <c r="V1005">
        <v>40.46</v>
      </c>
      <c r="W1005">
        <v>4.85</v>
      </c>
      <c r="X1005">
        <v>6.86</v>
      </c>
      <c r="Y1005">
        <v>0</v>
      </c>
      <c r="Z1005">
        <v>3</v>
      </c>
      <c r="AA1005" t="s">
        <v>6921</v>
      </c>
      <c r="AB1005">
        <v>0</v>
      </c>
      <c r="AC1005">
        <v>1</v>
      </c>
      <c r="AD1005">
        <v>3.5</v>
      </c>
      <c r="AF1005" t="s">
        <v>6952</v>
      </c>
      <c r="AI1005">
        <v>0</v>
      </c>
      <c r="AJ1005">
        <v>0</v>
      </c>
      <c r="AK1005" t="s">
        <v>9888</v>
      </c>
      <c r="AL1005" t="s">
        <v>9888</v>
      </c>
      <c r="AM1005" t="s">
        <v>9923</v>
      </c>
    </row>
    <row r="1006" spans="1:39">
      <c r="A1006" t="s">
        <v>7678</v>
      </c>
      <c r="B1006" t="s">
        <v>6166</v>
      </c>
      <c r="C1006" t="s">
        <v>6168</v>
      </c>
      <c r="D1006">
        <v>35</v>
      </c>
      <c r="E1006" t="s">
        <v>6169</v>
      </c>
      <c r="F1006">
        <v>7.46</v>
      </c>
      <c r="K1006" t="s">
        <v>6590</v>
      </c>
      <c r="L1006" t="s">
        <v>6591</v>
      </c>
      <c r="M1006" t="s">
        <v>6616</v>
      </c>
      <c r="N1006">
        <v>9</v>
      </c>
      <c r="O1006" t="s">
        <v>8508</v>
      </c>
      <c r="P1006" t="s">
        <v>9248</v>
      </c>
      <c r="Q1006">
        <v>2</v>
      </c>
      <c r="R1006">
        <v>2</v>
      </c>
      <c r="S1006">
        <v>1.99</v>
      </c>
      <c r="T1006">
        <v>1.99</v>
      </c>
      <c r="U1006">
        <v>326.4</v>
      </c>
      <c r="V1006">
        <v>40.46</v>
      </c>
      <c r="W1006">
        <v>4.69</v>
      </c>
      <c r="X1006">
        <v>9.710000000000001</v>
      </c>
      <c r="Y1006">
        <v>0</v>
      </c>
      <c r="Z1006">
        <v>3</v>
      </c>
      <c r="AA1006" t="s">
        <v>6921</v>
      </c>
      <c r="AB1006">
        <v>0</v>
      </c>
      <c r="AC1006">
        <v>1</v>
      </c>
      <c r="AD1006">
        <v>5.5</v>
      </c>
      <c r="AF1006" t="s">
        <v>6952</v>
      </c>
      <c r="AI1006">
        <v>0</v>
      </c>
      <c r="AJ1006">
        <v>0</v>
      </c>
      <c r="AK1006" t="s">
        <v>9862</v>
      </c>
      <c r="AL1006" t="s">
        <v>9862</v>
      </c>
      <c r="AM1006" t="s">
        <v>9923</v>
      </c>
    </row>
    <row r="1007" spans="1:39">
      <c r="A1007" t="s">
        <v>7715</v>
      </c>
      <c r="B1007" t="s">
        <v>6166</v>
      </c>
      <c r="C1007" t="s">
        <v>6168</v>
      </c>
      <c r="D1007">
        <v>35</v>
      </c>
      <c r="E1007" t="s">
        <v>6169</v>
      </c>
      <c r="F1007">
        <v>7.46</v>
      </c>
      <c r="K1007" t="s">
        <v>6590</v>
      </c>
      <c r="M1007" t="s">
        <v>8364</v>
      </c>
      <c r="N1007">
        <v>8</v>
      </c>
      <c r="O1007" t="s">
        <v>8527</v>
      </c>
      <c r="P1007" t="s">
        <v>9285</v>
      </c>
      <c r="Q1007">
        <v>6</v>
      </c>
      <c r="R1007">
        <v>1</v>
      </c>
      <c r="S1007">
        <v>5.28</v>
      </c>
      <c r="T1007">
        <v>6.54</v>
      </c>
      <c r="U1007">
        <v>437.56</v>
      </c>
      <c r="V1007">
        <v>55.07</v>
      </c>
      <c r="W1007">
        <v>5.82</v>
      </c>
      <c r="X1007">
        <v>9.9</v>
      </c>
      <c r="Y1007">
        <v>8.640000000000001</v>
      </c>
      <c r="Z1007">
        <v>3</v>
      </c>
      <c r="AA1007" t="s">
        <v>6921</v>
      </c>
      <c r="AB1007">
        <v>1</v>
      </c>
      <c r="AC1007">
        <v>6</v>
      </c>
      <c r="AD1007">
        <v>2.959333333333333</v>
      </c>
      <c r="AF1007" t="s">
        <v>6954</v>
      </c>
      <c r="AI1007">
        <v>0</v>
      </c>
      <c r="AJ1007">
        <v>0</v>
      </c>
      <c r="AK1007" t="s">
        <v>9879</v>
      </c>
      <c r="AL1007" t="s">
        <v>9879</v>
      </c>
      <c r="AM1007" t="s">
        <v>9923</v>
      </c>
    </row>
    <row r="1008" spans="1:39">
      <c r="A1008" t="s">
        <v>7716</v>
      </c>
      <c r="B1008" t="s">
        <v>6166</v>
      </c>
      <c r="C1008" t="s">
        <v>6168</v>
      </c>
      <c r="D1008">
        <v>35</v>
      </c>
      <c r="E1008" t="s">
        <v>6169</v>
      </c>
      <c r="F1008">
        <v>7.46</v>
      </c>
      <c r="K1008" t="s">
        <v>6590</v>
      </c>
      <c r="L1008" t="s">
        <v>6591</v>
      </c>
      <c r="M1008" t="s">
        <v>8376</v>
      </c>
      <c r="N1008">
        <v>9</v>
      </c>
      <c r="O1008" t="s">
        <v>8539</v>
      </c>
      <c r="P1008" t="s">
        <v>9286</v>
      </c>
      <c r="Q1008">
        <v>4</v>
      </c>
      <c r="R1008">
        <v>2</v>
      </c>
      <c r="S1008">
        <v>3.23</v>
      </c>
      <c r="T1008">
        <v>3.27</v>
      </c>
      <c r="U1008">
        <v>277.28</v>
      </c>
      <c r="V1008">
        <v>66.48999999999999</v>
      </c>
      <c r="W1008">
        <v>4.06</v>
      </c>
      <c r="X1008">
        <v>8.24</v>
      </c>
      <c r="Y1008">
        <v>0.49</v>
      </c>
      <c r="Z1008">
        <v>4</v>
      </c>
      <c r="AA1008" t="s">
        <v>6921</v>
      </c>
      <c r="AB1008">
        <v>0</v>
      </c>
      <c r="AC1008">
        <v>1</v>
      </c>
      <c r="AD1008">
        <v>4.75</v>
      </c>
      <c r="AF1008" t="s">
        <v>6952</v>
      </c>
      <c r="AI1008">
        <v>0</v>
      </c>
      <c r="AJ1008">
        <v>0</v>
      </c>
      <c r="AK1008" t="s">
        <v>9887</v>
      </c>
      <c r="AL1008" t="s">
        <v>9887</v>
      </c>
      <c r="AM1008" t="s">
        <v>9923</v>
      </c>
    </row>
    <row r="1009" spans="1:39">
      <c r="A1009" t="s">
        <v>7717</v>
      </c>
      <c r="B1009" t="s">
        <v>6166</v>
      </c>
      <c r="C1009" t="s">
        <v>6168</v>
      </c>
      <c r="D1009">
        <v>35</v>
      </c>
      <c r="E1009" t="s">
        <v>6169</v>
      </c>
      <c r="F1009">
        <v>7.46</v>
      </c>
      <c r="K1009" t="s">
        <v>6590</v>
      </c>
      <c r="L1009" t="s">
        <v>6591</v>
      </c>
      <c r="M1009" t="s">
        <v>8348</v>
      </c>
      <c r="N1009">
        <v>9</v>
      </c>
      <c r="O1009" t="s">
        <v>8506</v>
      </c>
      <c r="P1009" t="s">
        <v>9287</v>
      </c>
      <c r="U1009">
        <v>1086.44</v>
      </c>
      <c r="Y1009">
        <v>0</v>
      </c>
      <c r="AI1009">
        <v>0</v>
      </c>
      <c r="AJ1009">
        <v>0</v>
      </c>
      <c r="AK1009" t="s">
        <v>9860</v>
      </c>
      <c r="AL1009" t="s">
        <v>9860</v>
      </c>
      <c r="AM1009" t="s">
        <v>9923</v>
      </c>
    </row>
    <row r="1010" spans="1:39">
      <c r="A1010" t="s">
        <v>7325</v>
      </c>
      <c r="B1010" t="s">
        <v>6166</v>
      </c>
      <c r="C1010" t="s">
        <v>6168</v>
      </c>
      <c r="D1010">
        <v>35</v>
      </c>
      <c r="E1010" t="s">
        <v>6169</v>
      </c>
      <c r="F1010">
        <v>7.46</v>
      </c>
      <c r="K1010" t="s">
        <v>6590</v>
      </c>
      <c r="L1010" t="s">
        <v>6591</v>
      </c>
      <c r="M1010" t="s">
        <v>8329</v>
      </c>
      <c r="N1010">
        <v>9</v>
      </c>
      <c r="O1010" t="s">
        <v>8480</v>
      </c>
      <c r="P1010" t="s">
        <v>8901</v>
      </c>
      <c r="Q1010">
        <v>4</v>
      </c>
      <c r="R1010">
        <v>2</v>
      </c>
      <c r="S1010">
        <v>1.39</v>
      </c>
      <c r="T1010">
        <v>4.24</v>
      </c>
      <c r="U1010">
        <v>455.43</v>
      </c>
      <c r="V1010">
        <v>70</v>
      </c>
      <c r="W1010">
        <v>5.54</v>
      </c>
      <c r="X1010">
        <v>4.46</v>
      </c>
      <c r="Y1010">
        <v>3.28</v>
      </c>
      <c r="Z1010">
        <v>3</v>
      </c>
      <c r="AA1010" t="s">
        <v>6921</v>
      </c>
      <c r="AB1010">
        <v>1</v>
      </c>
      <c r="AC1010">
        <v>5</v>
      </c>
      <c r="AD1010">
        <v>4.198357142857143</v>
      </c>
      <c r="AF1010" t="s">
        <v>6953</v>
      </c>
      <c r="AI1010">
        <v>0</v>
      </c>
      <c r="AJ1010">
        <v>0</v>
      </c>
      <c r="AK1010" t="s">
        <v>9839</v>
      </c>
      <c r="AL1010" t="s">
        <v>9839</v>
      </c>
      <c r="AM1010" t="s">
        <v>9923</v>
      </c>
    </row>
    <row r="1011" spans="1:39">
      <c r="A1011" t="s">
        <v>7718</v>
      </c>
      <c r="B1011" t="s">
        <v>6166</v>
      </c>
      <c r="C1011" t="s">
        <v>6168</v>
      </c>
      <c r="D1011">
        <v>35.6</v>
      </c>
      <c r="E1011" t="s">
        <v>6169</v>
      </c>
      <c r="F1011">
        <v>7.45</v>
      </c>
      <c r="K1011" t="s">
        <v>6590</v>
      </c>
      <c r="L1011" t="s">
        <v>6591</v>
      </c>
      <c r="M1011" t="s">
        <v>6611</v>
      </c>
      <c r="N1011">
        <v>9</v>
      </c>
      <c r="O1011" t="s">
        <v>8560</v>
      </c>
      <c r="P1011" t="s">
        <v>9288</v>
      </c>
      <c r="Q1011">
        <v>6</v>
      </c>
      <c r="R1011">
        <v>2</v>
      </c>
      <c r="S1011">
        <v>5.28</v>
      </c>
      <c r="T1011">
        <v>6.58</v>
      </c>
      <c r="U1011">
        <v>523.1</v>
      </c>
      <c r="V1011">
        <v>53.96</v>
      </c>
      <c r="W1011">
        <v>7.58</v>
      </c>
      <c r="X1011">
        <v>9.24</v>
      </c>
      <c r="Y1011">
        <v>8.68</v>
      </c>
      <c r="Z1011">
        <v>4</v>
      </c>
      <c r="AA1011" t="s">
        <v>6921</v>
      </c>
      <c r="AB1011">
        <v>2</v>
      </c>
      <c r="AC1011">
        <v>10</v>
      </c>
      <c r="AD1011">
        <v>2.16</v>
      </c>
      <c r="AF1011" t="s">
        <v>6954</v>
      </c>
      <c r="AI1011">
        <v>0</v>
      </c>
      <c r="AJ1011">
        <v>0</v>
      </c>
      <c r="AK1011" t="s">
        <v>9900</v>
      </c>
      <c r="AL1011" t="s">
        <v>9900</v>
      </c>
      <c r="AM1011" t="s">
        <v>9923</v>
      </c>
    </row>
    <row r="1012" spans="1:39">
      <c r="A1012" t="s">
        <v>7719</v>
      </c>
      <c r="B1012" t="s">
        <v>6166</v>
      </c>
      <c r="C1012" t="s">
        <v>6168</v>
      </c>
      <c r="D1012">
        <v>36</v>
      </c>
      <c r="E1012" t="s">
        <v>6169</v>
      </c>
      <c r="F1012">
        <v>7.44</v>
      </c>
      <c r="K1012" t="s">
        <v>6590</v>
      </c>
      <c r="L1012" t="s">
        <v>6591</v>
      </c>
      <c r="M1012" t="s">
        <v>8377</v>
      </c>
      <c r="N1012">
        <v>9</v>
      </c>
      <c r="O1012" t="s">
        <v>8540</v>
      </c>
      <c r="P1012" t="s">
        <v>9289</v>
      </c>
      <c r="Q1012">
        <v>2</v>
      </c>
      <c r="R1012">
        <v>2</v>
      </c>
      <c r="S1012">
        <v>4.55</v>
      </c>
      <c r="T1012">
        <v>5.1</v>
      </c>
      <c r="U1012">
        <v>305.16</v>
      </c>
      <c r="V1012">
        <v>40.46</v>
      </c>
      <c r="W1012">
        <v>5.22</v>
      </c>
      <c r="X1012">
        <v>7.05</v>
      </c>
      <c r="Y1012">
        <v>0</v>
      </c>
      <c r="Z1012">
        <v>3</v>
      </c>
      <c r="AA1012" t="s">
        <v>6921</v>
      </c>
      <c r="AB1012">
        <v>1</v>
      </c>
      <c r="AC1012">
        <v>1</v>
      </c>
      <c r="AD1012">
        <v>3.5</v>
      </c>
      <c r="AF1012" t="s">
        <v>6952</v>
      </c>
      <c r="AI1012">
        <v>0</v>
      </c>
      <c r="AJ1012">
        <v>0</v>
      </c>
      <c r="AK1012" t="s">
        <v>9888</v>
      </c>
      <c r="AL1012" t="s">
        <v>9888</v>
      </c>
      <c r="AM1012" t="s">
        <v>9923</v>
      </c>
    </row>
    <row r="1013" spans="1:39">
      <c r="A1013" t="s">
        <v>7720</v>
      </c>
      <c r="B1013" t="s">
        <v>6166</v>
      </c>
      <c r="C1013" t="s">
        <v>6168</v>
      </c>
      <c r="D1013">
        <v>36</v>
      </c>
      <c r="E1013" t="s">
        <v>6169</v>
      </c>
      <c r="F1013">
        <v>7.44</v>
      </c>
      <c r="K1013" t="s">
        <v>6590</v>
      </c>
      <c r="L1013" t="s">
        <v>6591</v>
      </c>
      <c r="M1013" t="s">
        <v>8383</v>
      </c>
      <c r="N1013">
        <v>9</v>
      </c>
      <c r="O1013" t="s">
        <v>8547</v>
      </c>
      <c r="P1013" t="s">
        <v>9290</v>
      </c>
      <c r="Q1013">
        <v>4</v>
      </c>
      <c r="R1013">
        <v>2</v>
      </c>
      <c r="S1013">
        <v>0.57</v>
      </c>
      <c r="T1013">
        <v>1.8</v>
      </c>
      <c r="U1013">
        <v>334.12</v>
      </c>
      <c r="V1013">
        <v>77.84</v>
      </c>
      <c r="W1013">
        <v>2.66</v>
      </c>
      <c r="X1013">
        <v>6.19</v>
      </c>
      <c r="Y1013">
        <v>0</v>
      </c>
      <c r="Z1013">
        <v>2</v>
      </c>
      <c r="AA1013" t="s">
        <v>6921</v>
      </c>
      <c r="AB1013">
        <v>0</v>
      </c>
      <c r="AC1013">
        <v>1</v>
      </c>
      <c r="AD1013">
        <v>5.5</v>
      </c>
      <c r="AF1013" t="s">
        <v>6953</v>
      </c>
      <c r="AI1013">
        <v>0</v>
      </c>
      <c r="AJ1013">
        <v>0</v>
      </c>
      <c r="AK1013" t="s">
        <v>9894</v>
      </c>
      <c r="AL1013" t="s">
        <v>9894</v>
      </c>
      <c r="AM1013" t="s">
        <v>9923</v>
      </c>
    </row>
    <row r="1014" spans="1:39">
      <c r="A1014" t="s">
        <v>7721</v>
      </c>
      <c r="B1014" t="s">
        <v>6166</v>
      </c>
      <c r="C1014" t="s">
        <v>6168</v>
      </c>
      <c r="D1014">
        <v>36</v>
      </c>
      <c r="E1014" t="s">
        <v>6169</v>
      </c>
      <c r="F1014">
        <v>7.44</v>
      </c>
      <c r="K1014" t="s">
        <v>6590</v>
      </c>
      <c r="L1014" t="s">
        <v>6591</v>
      </c>
      <c r="M1014" t="s">
        <v>8342</v>
      </c>
      <c r="N1014">
        <v>9</v>
      </c>
      <c r="O1014" t="s">
        <v>8498</v>
      </c>
      <c r="P1014" t="s">
        <v>9291</v>
      </c>
      <c r="Q1014">
        <v>3</v>
      </c>
      <c r="R1014">
        <v>2</v>
      </c>
      <c r="S1014">
        <v>-0.38</v>
      </c>
      <c r="T1014">
        <v>2.31</v>
      </c>
      <c r="U1014">
        <v>385.46</v>
      </c>
      <c r="V1014">
        <v>60.77</v>
      </c>
      <c r="W1014">
        <v>4.64</v>
      </c>
      <c r="X1014">
        <v>4.36</v>
      </c>
      <c r="Y1014">
        <v>7.2</v>
      </c>
      <c r="Z1014">
        <v>3</v>
      </c>
      <c r="AA1014" t="s">
        <v>6921</v>
      </c>
      <c r="AB1014">
        <v>0</v>
      </c>
      <c r="AC1014">
        <v>5</v>
      </c>
      <c r="AD1014">
        <v>5.318142857142857</v>
      </c>
      <c r="AF1014" t="s">
        <v>6953</v>
      </c>
      <c r="AI1014">
        <v>0</v>
      </c>
      <c r="AJ1014">
        <v>0</v>
      </c>
      <c r="AK1014" t="s">
        <v>9839</v>
      </c>
      <c r="AL1014" t="s">
        <v>9839</v>
      </c>
      <c r="AM1014" t="s">
        <v>9923</v>
      </c>
    </row>
    <row r="1015" spans="1:39">
      <c r="A1015" t="s">
        <v>7722</v>
      </c>
      <c r="B1015" t="s">
        <v>6166</v>
      </c>
      <c r="C1015" t="s">
        <v>6168</v>
      </c>
      <c r="D1015">
        <v>37</v>
      </c>
      <c r="E1015" t="s">
        <v>6169</v>
      </c>
      <c r="F1015">
        <v>7.43</v>
      </c>
      <c r="K1015" t="s">
        <v>6590</v>
      </c>
      <c r="L1015" t="s">
        <v>6591</v>
      </c>
      <c r="M1015" t="s">
        <v>8373</v>
      </c>
      <c r="N1015">
        <v>9</v>
      </c>
      <c r="O1015" t="s">
        <v>8536</v>
      </c>
      <c r="P1015" t="s">
        <v>9292</v>
      </c>
      <c r="Q1015">
        <v>3</v>
      </c>
      <c r="R1015">
        <v>1</v>
      </c>
      <c r="S1015">
        <v>6.09</v>
      </c>
      <c r="T1015">
        <v>6.11</v>
      </c>
      <c r="U1015">
        <v>326.83</v>
      </c>
      <c r="V1015">
        <v>38.05</v>
      </c>
      <c r="W1015">
        <v>5.57</v>
      </c>
      <c r="X1015">
        <v>8.93</v>
      </c>
      <c r="Y1015">
        <v>0.8</v>
      </c>
      <c r="Z1015">
        <v>3</v>
      </c>
      <c r="AA1015" t="s">
        <v>6921</v>
      </c>
      <c r="AB1015">
        <v>1</v>
      </c>
      <c r="AC1015">
        <v>2</v>
      </c>
      <c r="AD1015">
        <v>3.735833333333333</v>
      </c>
      <c r="AF1015" t="s">
        <v>6952</v>
      </c>
      <c r="AI1015">
        <v>0</v>
      </c>
      <c r="AJ1015">
        <v>0</v>
      </c>
      <c r="AK1015" t="s">
        <v>9825</v>
      </c>
      <c r="AL1015" t="s">
        <v>9825</v>
      </c>
      <c r="AM1015" t="s">
        <v>9923</v>
      </c>
    </row>
    <row r="1016" spans="1:39">
      <c r="A1016" t="s">
        <v>7723</v>
      </c>
      <c r="B1016" t="s">
        <v>6166</v>
      </c>
      <c r="C1016" t="s">
        <v>6168</v>
      </c>
      <c r="D1016">
        <v>37</v>
      </c>
      <c r="E1016" t="s">
        <v>6169</v>
      </c>
      <c r="F1016">
        <v>7.43</v>
      </c>
      <c r="K1016" t="s">
        <v>6590</v>
      </c>
      <c r="L1016" t="s">
        <v>6591</v>
      </c>
      <c r="M1016" t="s">
        <v>8378</v>
      </c>
      <c r="N1016">
        <v>9</v>
      </c>
      <c r="O1016" t="s">
        <v>8542</v>
      </c>
      <c r="P1016" t="s">
        <v>9293</v>
      </c>
      <c r="Q1016">
        <v>4</v>
      </c>
      <c r="R1016">
        <v>2</v>
      </c>
      <c r="S1016">
        <v>4.23</v>
      </c>
      <c r="T1016">
        <v>4.23</v>
      </c>
      <c r="U1016">
        <v>269.32</v>
      </c>
      <c r="V1016">
        <v>52.82</v>
      </c>
      <c r="W1016">
        <v>4.08</v>
      </c>
      <c r="X1016">
        <v>9.630000000000001</v>
      </c>
      <c r="Y1016">
        <v>0</v>
      </c>
      <c r="Z1016">
        <v>3</v>
      </c>
      <c r="AA1016" t="s">
        <v>6921</v>
      </c>
      <c r="AB1016">
        <v>0</v>
      </c>
      <c r="AC1016">
        <v>2</v>
      </c>
      <c r="AD1016">
        <v>3.885</v>
      </c>
      <c r="AF1016" t="s">
        <v>6952</v>
      </c>
      <c r="AI1016">
        <v>0</v>
      </c>
      <c r="AJ1016">
        <v>0</v>
      </c>
      <c r="AK1016" t="s">
        <v>9890</v>
      </c>
      <c r="AL1016" t="s">
        <v>9890</v>
      </c>
      <c r="AM1016" t="s">
        <v>9923</v>
      </c>
    </row>
    <row r="1017" spans="1:39">
      <c r="A1017" t="s">
        <v>7724</v>
      </c>
      <c r="B1017" t="s">
        <v>6166</v>
      </c>
      <c r="C1017" t="s">
        <v>6168</v>
      </c>
      <c r="D1017">
        <v>37</v>
      </c>
      <c r="E1017" t="s">
        <v>6169</v>
      </c>
      <c r="F1017">
        <v>7.43</v>
      </c>
      <c r="K1017" t="s">
        <v>6590</v>
      </c>
      <c r="L1017" t="s">
        <v>6591</v>
      </c>
      <c r="M1017" t="s">
        <v>8349</v>
      </c>
      <c r="N1017">
        <v>9</v>
      </c>
      <c r="O1017" t="s">
        <v>8507</v>
      </c>
      <c r="P1017" t="s">
        <v>9294</v>
      </c>
      <c r="Q1017">
        <v>2</v>
      </c>
      <c r="R1017">
        <v>3</v>
      </c>
      <c r="S1017">
        <v>4.65</v>
      </c>
      <c r="T1017">
        <v>4.65</v>
      </c>
      <c r="U1017">
        <v>398.51</v>
      </c>
      <c r="V1017">
        <v>65.12</v>
      </c>
      <c r="W1017">
        <v>5.22</v>
      </c>
      <c r="X1017">
        <v>10.1</v>
      </c>
      <c r="Y1017">
        <v>0</v>
      </c>
      <c r="Z1017">
        <v>4</v>
      </c>
      <c r="AA1017" t="s">
        <v>6921</v>
      </c>
      <c r="AB1017">
        <v>1</v>
      </c>
      <c r="AC1017">
        <v>7</v>
      </c>
      <c r="AD1017">
        <v>3.066595238095238</v>
      </c>
      <c r="AF1017" t="s">
        <v>6952</v>
      </c>
      <c r="AI1017">
        <v>0</v>
      </c>
      <c r="AJ1017">
        <v>0</v>
      </c>
      <c r="AK1017" t="s">
        <v>9861</v>
      </c>
      <c r="AL1017" t="s">
        <v>9861</v>
      </c>
      <c r="AM1017" t="s">
        <v>9923</v>
      </c>
    </row>
    <row r="1018" spans="1:39">
      <c r="A1018" t="s">
        <v>7725</v>
      </c>
      <c r="B1018" t="s">
        <v>6166</v>
      </c>
      <c r="C1018" t="s">
        <v>6168</v>
      </c>
      <c r="D1018">
        <v>37</v>
      </c>
      <c r="E1018" t="s">
        <v>6169</v>
      </c>
      <c r="F1018">
        <v>7.43</v>
      </c>
      <c r="I1018" t="s">
        <v>8233</v>
      </c>
      <c r="K1018" t="s">
        <v>6590</v>
      </c>
      <c r="L1018" t="s">
        <v>6591</v>
      </c>
      <c r="M1018" t="s">
        <v>8353</v>
      </c>
      <c r="N1018">
        <v>9</v>
      </c>
      <c r="O1018" t="s">
        <v>8512</v>
      </c>
      <c r="P1018" t="s">
        <v>9295</v>
      </c>
      <c r="Q1018">
        <v>5</v>
      </c>
      <c r="R1018">
        <v>2</v>
      </c>
      <c r="S1018">
        <v>5.32</v>
      </c>
      <c r="T1018">
        <v>6.64</v>
      </c>
      <c r="U1018">
        <v>470.61</v>
      </c>
      <c r="V1018">
        <v>57.86</v>
      </c>
      <c r="W1018">
        <v>6.19</v>
      </c>
      <c r="X1018">
        <v>10.12</v>
      </c>
      <c r="Y1018">
        <v>8.699999999999999</v>
      </c>
      <c r="Z1018">
        <v>4</v>
      </c>
      <c r="AA1018" t="s">
        <v>6921</v>
      </c>
      <c r="AB1018">
        <v>1</v>
      </c>
      <c r="AC1018">
        <v>7</v>
      </c>
      <c r="AD1018">
        <v>2.359928571428572</v>
      </c>
      <c r="AF1018" t="s">
        <v>6954</v>
      </c>
      <c r="AI1018">
        <v>0</v>
      </c>
      <c r="AJ1018">
        <v>0</v>
      </c>
      <c r="AM1018" t="s">
        <v>9923</v>
      </c>
    </row>
    <row r="1019" spans="1:39">
      <c r="A1019" t="s">
        <v>7391</v>
      </c>
      <c r="B1019" t="s">
        <v>6166</v>
      </c>
      <c r="C1019" t="s">
        <v>6168</v>
      </c>
      <c r="D1019">
        <v>38</v>
      </c>
      <c r="E1019" t="s">
        <v>6169</v>
      </c>
      <c r="F1019">
        <v>7.42</v>
      </c>
      <c r="K1019" t="s">
        <v>6590</v>
      </c>
      <c r="M1019" t="s">
        <v>8388</v>
      </c>
      <c r="N1019">
        <v>8</v>
      </c>
      <c r="O1019" t="s">
        <v>8552</v>
      </c>
      <c r="P1019" t="s">
        <v>8967</v>
      </c>
      <c r="Q1019">
        <v>4</v>
      </c>
      <c r="R1019">
        <v>1</v>
      </c>
      <c r="S1019">
        <v>4.37</v>
      </c>
      <c r="T1019">
        <v>5.65</v>
      </c>
      <c r="U1019">
        <v>460.59</v>
      </c>
      <c r="V1019">
        <v>35.94</v>
      </c>
      <c r="W1019">
        <v>5.72</v>
      </c>
      <c r="X1019">
        <v>9.84</v>
      </c>
      <c r="Y1019">
        <v>8.66</v>
      </c>
      <c r="Z1019">
        <v>3</v>
      </c>
      <c r="AA1019" t="s">
        <v>6921</v>
      </c>
      <c r="AB1019">
        <v>1</v>
      </c>
      <c r="AC1019">
        <v>6</v>
      </c>
      <c r="AD1019">
        <v>2.581833333333333</v>
      </c>
      <c r="AF1019" t="s">
        <v>6954</v>
      </c>
      <c r="AI1019">
        <v>0</v>
      </c>
      <c r="AJ1019">
        <v>0</v>
      </c>
      <c r="AK1019" t="s">
        <v>9853</v>
      </c>
      <c r="AL1019" t="s">
        <v>9853</v>
      </c>
      <c r="AM1019" t="s">
        <v>9923</v>
      </c>
    </row>
    <row r="1020" spans="1:39">
      <c r="A1020" t="s">
        <v>7726</v>
      </c>
      <c r="B1020" t="s">
        <v>6166</v>
      </c>
      <c r="C1020" t="s">
        <v>6168</v>
      </c>
      <c r="D1020">
        <v>38</v>
      </c>
      <c r="E1020" t="s">
        <v>6169</v>
      </c>
      <c r="F1020">
        <v>7.42</v>
      </c>
      <c r="K1020" t="s">
        <v>6590</v>
      </c>
      <c r="L1020" t="s">
        <v>6591</v>
      </c>
      <c r="M1020" t="s">
        <v>8327</v>
      </c>
      <c r="N1020">
        <v>9</v>
      </c>
      <c r="O1020" t="s">
        <v>8481</v>
      </c>
      <c r="P1020" t="s">
        <v>9296</v>
      </c>
      <c r="Q1020">
        <v>5</v>
      </c>
      <c r="R1020">
        <v>2</v>
      </c>
      <c r="S1020">
        <v>3.64</v>
      </c>
      <c r="T1020">
        <v>4.91</v>
      </c>
      <c r="U1020">
        <v>459.59</v>
      </c>
      <c r="V1020">
        <v>62.16</v>
      </c>
      <c r="W1020">
        <v>5.98</v>
      </c>
      <c r="X1020">
        <v>10</v>
      </c>
      <c r="Y1020">
        <v>8.65</v>
      </c>
      <c r="Z1020">
        <v>3</v>
      </c>
      <c r="AA1020" t="s">
        <v>6921</v>
      </c>
      <c r="AB1020">
        <v>1</v>
      </c>
      <c r="AC1020">
        <v>6</v>
      </c>
      <c r="AD1020">
        <v>2.688642857142857</v>
      </c>
      <c r="AF1020" t="s">
        <v>6954</v>
      </c>
      <c r="AI1020">
        <v>0</v>
      </c>
      <c r="AJ1020">
        <v>0</v>
      </c>
      <c r="AK1020" t="s">
        <v>9840</v>
      </c>
      <c r="AL1020" t="s">
        <v>9840</v>
      </c>
      <c r="AM1020" t="s">
        <v>9923</v>
      </c>
    </row>
    <row r="1021" spans="1:39">
      <c r="A1021" t="s">
        <v>7727</v>
      </c>
      <c r="B1021" t="s">
        <v>6166</v>
      </c>
      <c r="C1021" t="s">
        <v>6168</v>
      </c>
      <c r="D1021">
        <v>38</v>
      </c>
      <c r="E1021" t="s">
        <v>6169</v>
      </c>
      <c r="F1021">
        <v>7.42</v>
      </c>
      <c r="K1021" t="s">
        <v>6590</v>
      </c>
      <c r="L1021" t="s">
        <v>6591</v>
      </c>
      <c r="M1021" t="s">
        <v>8408</v>
      </c>
      <c r="N1021">
        <v>9</v>
      </c>
      <c r="O1021" t="s">
        <v>8574</v>
      </c>
      <c r="P1021" t="s">
        <v>9297</v>
      </c>
      <c r="Q1021">
        <v>5</v>
      </c>
      <c r="R1021">
        <v>2</v>
      </c>
      <c r="S1021">
        <v>1.68</v>
      </c>
      <c r="T1021">
        <v>4.78</v>
      </c>
      <c r="U1021">
        <v>393.53</v>
      </c>
      <c r="V1021">
        <v>57.09</v>
      </c>
      <c r="W1021">
        <v>4.45</v>
      </c>
      <c r="X1021">
        <v>9.57</v>
      </c>
      <c r="Y1021">
        <v>10.26</v>
      </c>
      <c r="Z1021">
        <v>2</v>
      </c>
      <c r="AA1021" t="s">
        <v>6921</v>
      </c>
      <c r="AB1021">
        <v>0</v>
      </c>
      <c r="AC1021">
        <v>7</v>
      </c>
      <c r="AD1021">
        <v>3.3705</v>
      </c>
      <c r="AF1021" t="s">
        <v>6954</v>
      </c>
      <c r="AI1021">
        <v>0</v>
      </c>
      <c r="AJ1021">
        <v>0</v>
      </c>
      <c r="AK1021" t="s">
        <v>9831</v>
      </c>
      <c r="AL1021" t="s">
        <v>9831</v>
      </c>
      <c r="AM1021" t="s">
        <v>9923</v>
      </c>
    </row>
    <row r="1022" spans="1:39">
      <c r="A1022" t="s">
        <v>7728</v>
      </c>
      <c r="B1022" t="s">
        <v>6166</v>
      </c>
      <c r="C1022" t="s">
        <v>6168</v>
      </c>
      <c r="D1022">
        <v>38</v>
      </c>
      <c r="E1022" t="s">
        <v>6169</v>
      </c>
      <c r="F1022">
        <v>7.42</v>
      </c>
      <c r="K1022" t="s">
        <v>6590</v>
      </c>
      <c r="L1022" t="s">
        <v>6591</v>
      </c>
      <c r="M1022" t="s">
        <v>8389</v>
      </c>
      <c r="N1022">
        <v>9</v>
      </c>
      <c r="O1022" t="s">
        <v>8553</v>
      </c>
      <c r="P1022" t="s">
        <v>9298</v>
      </c>
      <c r="Q1022">
        <v>4</v>
      </c>
      <c r="R1022">
        <v>1</v>
      </c>
      <c r="S1022">
        <v>3.63</v>
      </c>
      <c r="T1022">
        <v>4.24</v>
      </c>
      <c r="U1022">
        <v>427.59</v>
      </c>
      <c r="V1022">
        <v>29.95</v>
      </c>
      <c r="W1022">
        <v>5.07</v>
      </c>
      <c r="X1022">
        <v>9.970000000000001</v>
      </c>
      <c r="Y1022">
        <v>8.35</v>
      </c>
      <c r="Z1022">
        <v>3</v>
      </c>
      <c r="AA1022" t="s">
        <v>6921</v>
      </c>
      <c r="AB1022">
        <v>1</v>
      </c>
      <c r="AC1022">
        <v>4</v>
      </c>
      <c r="AD1022">
        <v>3.238047619047619</v>
      </c>
      <c r="AF1022" t="s">
        <v>6952</v>
      </c>
      <c r="AI1022">
        <v>0</v>
      </c>
      <c r="AJ1022">
        <v>0</v>
      </c>
      <c r="AK1022" t="s">
        <v>9884</v>
      </c>
      <c r="AL1022" t="s">
        <v>9884</v>
      </c>
      <c r="AM1022" t="s">
        <v>9923</v>
      </c>
    </row>
    <row r="1023" spans="1:39">
      <c r="A1023" t="s">
        <v>7388</v>
      </c>
      <c r="B1023" t="s">
        <v>6166</v>
      </c>
      <c r="C1023" t="s">
        <v>6168</v>
      </c>
      <c r="D1023">
        <v>38</v>
      </c>
      <c r="E1023" t="s">
        <v>6169</v>
      </c>
      <c r="F1023">
        <v>7.42</v>
      </c>
      <c r="K1023" t="s">
        <v>6590</v>
      </c>
      <c r="M1023" t="s">
        <v>8388</v>
      </c>
      <c r="N1023">
        <v>8</v>
      </c>
      <c r="O1023" t="s">
        <v>8552</v>
      </c>
      <c r="P1023" t="s">
        <v>8964</v>
      </c>
      <c r="Q1023">
        <v>4</v>
      </c>
      <c r="R1023">
        <v>1</v>
      </c>
      <c r="S1023">
        <v>2.6</v>
      </c>
      <c r="T1023">
        <v>4.76</v>
      </c>
      <c r="U1023">
        <v>428.58</v>
      </c>
      <c r="V1023">
        <v>35.94</v>
      </c>
      <c r="W1023">
        <v>5.19</v>
      </c>
      <c r="X1023">
        <v>9.93</v>
      </c>
      <c r="Y1023">
        <v>9.6</v>
      </c>
      <c r="Z1023">
        <v>3</v>
      </c>
      <c r="AA1023" t="s">
        <v>6921</v>
      </c>
      <c r="AB1023">
        <v>1</v>
      </c>
      <c r="AC1023">
        <v>6</v>
      </c>
      <c r="AD1023">
        <v>3.16047619047619</v>
      </c>
      <c r="AF1023" t="s">
        <v>6954</v>
      </c>
      <c r="AI1023">
        <v>0</v>
      </c>
      <c r="AJ1023">
        <v>0</v>
      </c>
      <c r="AK1023" t="s">
        <v>9853</v>
      </c>
      <c r="AL1023" t="s">
        <v>9853</v>
      </c>
      <c r="AM1023" t="s">
        <v>9923</v>
      </c>
    </row>
    <row r="1024" spans="1:39">
      <c r="A1024" t="s">
        <v>7391</v>
      </c>
      <c r="B1024" t="s">
        <v>6166</v>
      </c>
      <c r="C1024" t="s">
        <v>6168</v>
      </c>
      <c r="D1024">
        <v>38.02</v>
      </c>
      <c r="E1024" t="s">
        <v>6169</v>
      </c>
      <c r="F1024">
        <v>7.42</v>
      </c>
      <c r="K1024" t="s">
        <v>6590</v>
      </c>
      <c r="L1024" t="s">
        <v>6591</v>
      </c>
      <c r="M1024" t="s">
        <v>8405</v>
      </c>
      <c r="N1024">
        <v>9</v>
      </c>
      <c r="O1024" t="s">
        <v>8571</v>
      </c>
      <c r="P1024" t="s">
        <v>8967</v>
      </c>
      <c r="Q1024">
        <v>4</v>
      </c>
      <c r="R1024">
        <v>1</v>
      </c>
      <c r="S1024">
        <v>4.37</v>
      </c>
      <c r="T1024">
        <v>5.65</v>
      </c>
      <c r="U1024">
        <v>460.59</v>
      </c>
      <c r="V1024">
        <v>35.94</v>
      </c>
      <c r="W1024">
        <v>5.72</v>
      </c>
      <c r="X1024">
        <v>9.84</v>
      </c>
      <c r="Y1024">
        <v>8.66</v>
      </c>
      <c r="Z1024">
        <v>3</v>
      </c>
      <c r="AA1024" t="s">
        <v>6921</v>
      </c>
      <c r="AB1024">
        <v>1</v>
      </c>
      <c r="AC1024">
        <v>6</v>
      </c>
      <c r="AD1024">
        <v>2.581833333333333</v>
      </c>
      <c r="AF1024" t="s">
        <v>6954</v>
      </c>
      <c r="AI1024">
        <v>0</v>
      </c>
      <c r="AJ1024">
        <v>0</v>
      </c>
      <c r="AK1024" t="s">
        <v>9851</v>
      </c>
      <c r="AL1024" t="s">
        <v>9851</v>
      </c>
      <c r="AM1024" t="s">
        <v>9923</v>
      </c>
    </row>
    <row r="1025" spans="1:39">
      <c r="A1025" t="s">
        <v>7430</v>
      </c>
      <c r="B1025" t="s">
        <v>6166</v>
      </c>
      <c r="C1025" t="s">
        <v>6168</v>
      </c>
      <c r="D1025">
        <v>38.99</v>
      </c>
      <c r="E1025" t="s">
        <v>6169</v>
      </c>
      <c r="F1025">
        <v>7.41</v>
      </c>
      <c r="K1025" t="s">
        <v>6590</v>
      </c>
      <c r="L1025" t="s">
        <v>6591</v>
      </c>
      <c r="M1025" t="s">
        <v>8405</v>
      </c>
      <c r="N1025">
        <v>9</v>
      </c>
      <c r="O1025" t="s">
        <v>8571</v>
      </c>
      <c r="P1025" t="s">
        <v>9005</v>
      </c>
      <c r="Q1025">
        <v>4</v>
      </c>
      <c r="R1025">
        <v>1</v>
      </c>
      <c r="S1025">
        <v>2.72</v>
      </c>
      <c r="T1025">
        <v>4.87</v>
      </c>
      <c r="U1025">
        <v>446.57</v>
      </c>
      <c r="V1025">
        <v>35.94</v>
      </c>
      <c r="W1025">
        <v>5.33</v>
      </c>
      <c r="X1025">
        <v>9.83</v>
      </c>
      <c r="Y1025">
        <v>9.6</v>
      </c>
      <c r="Z1025">
        <v>3</v>
      </c>
      <c r="AA1025" t="s">
        <v>6921</v>
      </c>
      <c r="AB1025">
        <v>1</v>
      </c>
      <c r="AC1025">
        <v>6</v>
      </c>
      <c r="AD1025">
        <v>2.91697619047619</v>
      </c>
      <c r="AF1025" t="s">
        <v>6954</v>
      </c>
      <c r="AI1025">
        <v>0</v>
      </c>
      <c r="AJ1025">
        <v>0</v>
      </c>
      <c r="AK1025" t="s">
        <v>9851</v>
      </c>
      <c r="AL1025" t="s">
        <v>9851</v>
      </c>
      <c r="AM1025" t="s">
        <v>9923</v>
      </c>
    </row>
    <row r="1026" spans="1:39">
      <c r="A1026" t="s">
        <v>6441</v>
      </c>
      <c r="B1026" t="s">
        <v>6166</v>
      </c>
      <c r="C1026" t="s">
        <v>6168</v>
      </c>
      <c r="D1026">
        <v>39</v>
      </c>
      <c r="E1026" t="s">
        <v>6169</v>
      </c>
      <c r="F1026">
        <v>7.41</v>
      </c>
      <c r="K1026" t="s">
        <v>6590</v>
      </c>
      <c r="L1026" t="s">
        <v>6591</v>
      </c>
      <c r="M1026" t="s">
        <v>8409</v>
      </c>
      <c r="N1026">
        <v>9</v>
      </c>
      <c r="O1026" t="s">
        <v>8575</v>
      </c>
      <c r="P1026" t="s">
        <v>6799</v>
      </c>
      <c r="Q1026">
        <v>2</v>
      </c>
      <c r="R1026">
        <v>0</v>
      </c>
      <c r="S1026">
        <v>3.83</v>
      </c>
      <c r="T1026">
        <v>5.13</v>
      </c>
      <c r="U1026">
        <v>371.52</v>
      </c>
      <c r="V1026">
        <v>12.47</v>
      </c>
      <c r="W1026">
        <v>6</v>
      </c>
      <c r="Y1026">
        <v>8.69</v>
      </c>
      <c r="Z1026">
        <v>3</v>
      </c>
      <c r="AA1026" t="s">
        <v>6921</v>
      </c>
      <c r="AB1026">
        <v>1</v>
      </c>
      <c r="AC1026">
        <v>8</v>
      </c>
      <c r="AD1026">
        <v>2.657714285714286</v>
      </c>
      <c r="AE1026" t="s">
        <v>6938</v>
      </c>
      <c r="AF1026" t="s">
        <v>6954</v>
      </c>
      <c r="AG1026" t="s">
        <v>6957</v>
      </c>
      <c r="AI1026">
        <v>4</v>
      </c>
      <c r="AJ1026">
        <v>1</v>
      </c>
      <c r="AK1026" t="s">
        <v>9908</v>
      </c>
      <c r="AL1026" t="s">
        <v>9908</v>
      </c>
      <c r="AM1026" t="s">
        <v>9923</v>
      </c>
    </row>
    <row r="1027" spans="1:39">
      <c r="A1027" t="s">
        <v>7729</v>
      </c>
      <c r="B1027" t="s">
        <v>6166</v>
      </c>
      <c r="C1027" t="s">
        <v>6168</v>
      </c>
      <c r="D1027">
        <v>39</v>
      </c>
      <c r="E1027" t="s">
        <v>6169</v>
      </c>
      <c r="F1027">
        <v>7.41</v>
      </c>
      <c r="K1027" t="s">
        <v>6590</v>
      </c>
      <c r="L1027" t="s">
        <v>6591</v>
      </c>
      <c r="M1027" t="s">
        <v>6592</v>
      </c>
      <c r="N1027">
        <v>9</v>
      </c>
      <c r="O1027" t="s">
        <v>8495</v>
      </c>
      <c r="P1027" t="s">
        <v>9299</v>
      </c>
      <c r="Q1027">
        <v>4</v>
      </c>
      <c r="R1027">
        <v>0</v>
      </c>
      <c r="S1027">
        <v>2.09</v>
      </c>
      <c r="T1027">
        <v>4.25</v>
      </c>
      <c r="U1027">
        <v>429.56</v>
      </c>
      <c r="V1027">
        <v>30.93</v>
      </c>
      <c r="W1027">
        <v>5.57</v>
      </c>
      <c r="Y1027">
        <v>9.609999999999999</v>
      </c>
      <c r="Z1027">
        <v>3</v>
      </c>
      <c r="AA1027" t="s">
        <v>6921</v>
      </c>
      <c r="AB1027">
        <v>1</v>
      </c>
      <c r="AC1027">
        <v>7</v>
      </c>
      <c r="AD1027">
        <v>3.574642857142857</v>
      </c>
      <c r="AF1027" t="s">
        <v>6954</v>
      </c>
      <c r="AI1027">
        <v>0</v>
      </c>
      <c r="AJ1027">
        <v>0</v>
      </c>
      <c r="AK1027" t="s">
        <v>9852</v>
      </c>
      <c r="AL1027" t="s">
        <v>9852</v>
      </c>
      <c r="AM1027" t="s">
        <v>9923</v>
      </c>
    </row>
    <row r="1028" spans="1:39">
      <c r="A1028" t="s">
        <v>7698</v>
      </c>
      <c r="B1028" t="s">
        <v>6166</v>
      </c>
      <c r="C1028" t="s">
        <v>6168</v>
      </c>
      <c r="D1028">
        <v>39</v>
      </c>
      <c r="E1028" t="s">
        <v>6169</v>
      </c>
      <c r="F1028">
        <v>7.41</v>
      </c>
      <c r="K1028" t="s">
        <v>6590</v>
      </c>
      <c r="M1028" t="s">
        <v>8345</v>
      </c>
      <c r="N1028">
        <v>8</v>
      </c>
      <c r="O1028" t="s">
        <v>8503</v>
      </c>
      <c r="P1028" t="s">
        <v>9268</v>
      </c>
      <c r="Q1028">
        <v>6</v>
      </c>
      <c r="R1028">
        <v>2</v>
      </c>
      <c r="S1028">
        <v>3.54</v>
      </c>
      <c r="T1028">
        <v>4.97</v>
      </c>
      <c r="U1028">
        <v>459.54</v>
      </c>
      <c r="V1028">
        <v>79.23</v>
      </c>
      <c r="W1028">
        <v>5.06</v>
      </c>
      <c r="X1028">
        <v>7.67</v>
      </c>
      <c r="Y1028">
        <v>8.640000000000001</v>
      </c>
      <c r="Z1028">
        <v>3</v>
      </c>
      <c r="AA1028" t="s">
        <v>6921</v>
      </c>
      <c r="AB1028">
        <v>1</v>
      </c>
      <c r="AC1028">
        <v>6</v>
      </c>
      <c r="AD1028">
        <v>2.714</v>
      </c>
      <c r="AF1028" t="s">
        <v>6954</v>
      </c>
      <c r="AI1028">
        <v>0</v>
      </c>
      <c r="AJ1028">
        <v>0</v>
      </c>
      <c r="AK1028" t="s">
        <v>9858</v>
      </c>
      <c r="AL1028" t="s">
        <v>9858</v>
      </c>
      <c r="AM1028" t="s">
        <v>9923</v>
      </c>
    </row>
    <row r="1029" spans="1:39">
      <c r="A1029" t="s">
        <v>7430</v>
      </c>
      <c r="B1029" t="s">
        <v>6166</v>
      </c>
      <c r="C1029" t="s">
        <v>6168</v>
      </c>
      <c r="D1029">
        <v>39</v>
      </c>
      <c r="E1029" t="s">
        <v>6169</v>
      </c>
      <c r="F1029">
        <v>7.41</v>
      </c>
      <c r="K1029" t="s">
        <v>6590</v>
      </c>
      <c r="M1029" t="s">
        <v>8388</v>
      </c>
      <c r="N1029">
        <v>8</v>
      </c>
      <c r="O1029" t="s">
        <v>8552</v>
      </c>
      <c r="P1029" t="s">
        <v>9005</v>
      </c>
      <c r="Q1029">
        <v>4</v>
      </c>
      <c r="R1029">
        <v>1</v>
      </c>
      <c r="S1029">
        <v>2.72</v>
      </c>
      <c r="T1029">
        <v>4.87</v>
      </c>
      <c r="U1029">
        <v>446.57</v>
      </c>
      <c r="V1029">
        <v>35.94</v>
      </c>
      <c r="W1029">
        <v>5.33</v>
      </c>
      <c r="X1029">
        <v>9.83</v>
      </c>
      <c r="Y1029">
        <v>9.6</v>
      </c>
      <c r="Z1029">
        <v>3</v>
      </c>
      <c r="AA1029" t="s">
        <v>6921</v>
      </c>
      <c r="AB1029">
        <v>1</v>
      </c>
      <c r="AC1029">
        <v>6</v>
      </c>
      <c r="AD1029">
        <v>2.91697619047619</v>
      </c>
      <c r="AF1029" t="s">
        <v>6954</v>
      </c>
      <c r="AI1029">
        <v>0</v>
      </c>
      <c r="AJ1029">
        <v>0</v>
      </c>
      <c r="AK1029" t="s">
        <v>9853</v>
      </c>
      <c r="AL1029" t="s">
        <v>9853</v>
      </c>
      <c r="AM1029" t="s">
        <v>9923</v>
      </c>
    </row>
    <row r="1030" spans="1:39">
      <c r="A1030" t="s">
        <v>7223</v>
      </c>
      <c r="B1030" t="s">
        <v>6166</v>
      </c>
      <c r="C1030" t="s">
        <v>6168</v>
      </c>
      <c r="D1030">
        <v>39</v>
      </c>
      <c r="E1030" t="s">
        <v>6169</v>
      </c>
      <c r="F1030">
        <v>7.41</v>
      </c>
      <c r="K1030" t="s">
        <v>6590</v>
      </c>
      <c r="L1030" t="s">
        <v>6591</v>
      </c>
      <c r="M1030" t="s">
        <v>8367</v>
      </c>
      <c r="N1030">
        <v>9</v>
      </c>
      <c r="O1030" t="s">
        <v>8530</v>
      </c>
      <c r="P1030" t="s">
        <v>8800</v>
      </c>
      <c r="Q1030">
        <v>1</v>
      </c>
      <c r="R1030">
        <v>1</v>
      </c>
      <c r="S1030">
        <v>1.58</v>
      </c>
      <c r="T1030">
        <v>4.4</v>
      </c>
      <c r="U1030">
        <v>354.45</v>
      </c>
      <c r="V1030">
        <v>37.3</v>
      </c>
      <c r="W1030">
        <v>6.15</v>
      </c>
      <c r="X1030">
        <v>4.53</v>
      </c>
      <c r="Y1030">
        <v>0</v>
      </c>
      <c r="Z1030">
        <v>3</v>
      </c>
      <c r="AA1030" t="s">
        <v>6921</v>
      </c>
      <c r="AB1030">
        <v>1</v>
      </c>
      <c r="AC1030">
        <v>6</v>
      </c>
      <c r="AD1030">
        <v>4.998333333333333</v>
      </c>
      <c r="AF1030" t="s">
        <v>6953</v>
      </c>
      <c r="AI1030">
        <v>0</v>
      </c>
      <c r="AJ1030">
        <v>0</v>
      </c>
      <c r="AK1030" t="s">
        <v>9881</v>
      </c>
      <c r="AL1030" t="s">
        <v>9881</v>
      </c>
      <c r="AM1030" t="s">
        <v>9923</v>
      </c>
    </row>
    <row r="1031" spans="1:39">
      <c r="A1031" t="s">
        <v>7730</v>
      </c>
      <c r="B1031" t="s">
        <v>6166</v>
      </c>
      <c r="C1031" t="s">
        <v>6168</v>
      </c>
      <c r="D1031">
        <v>39</v>
      </c>
      <c r="E1031" t="s">
        <v>6169</v>
      </c>
      <c r="F1031">
        <v>7.41</v>
      </c>
      <c r="K1031" t="s">
        <v>6590</v>
      </c>
      <c r="L1031" t="s">
        <v>6591</v>
      </c>
      <c r="M1031" t="s">
        <v>8347</v>
      </c>
      <c r="N1031">
        <v>9</v>
      </c>
      <c r="O1031" t="s">
        <v>8505</v>
      </c>
      <c r="P1031" t="s">
        <v>9300</v>
      </c>
      <c r="Q1031">
        <v>5</v>
      </c>
      <c r="R1031">
        <v>1</v>
      </c>
      <c r="S1031">
        <v>5.57</v>
      </c>
      <c r="T1031">
        <v>6.81</v>
      </c>
      <c r="U1031">
        <v>456.61</v>
      </c>
      <c r="V1031">
        <v>37.63</v>
      </c>
      <c r="W1031">
        <v>6.63</v>
      </c>
      <c r="X1031">
        <v>9.789999999999999</v>
      </c>
      <c r="Y1031">
        <v>8.619999999999999</v>
      </c>
      <c r="Z1031">
        <v>5</v>
      </c>
      <c r="AA1031" t="s">
        <v>6921</v>
      </c>
      <c r="AB1031">
        <v>1</v>
      </c>
      <c r="AC1031">
        <v>6</v>
      </c>
      <c r="AD1031">
        <v>2.714761904761906</v>
      </c>
      <c r="AF1031" t="s">
        <v>6954</v>
      </c>
      <c r="AI1031">
        <v>0</v>
      </c>
      <c r="AJ1031">
        <v>0</v>
      </c>
      <c r="AK1031" t="s">
        <v>9859</v>
      </c>
      <c r="AL1031" t="s">
        <v>9859</v>
      </c>
      <c r="AM1031" t="s">
        <v>9923</v>
      </c>
    </row>
    <row r="1032" spans="1:39">
      <c r="A1032" t="s">
        <v>7188</v>
      </c>
      <c r="B1032" t="s">
        <v>6166</v>
      </c>
      <c r="C1032" t="s">
        <v>6168</v>
      </c>
      <c r="D1032">
        <v>39</v>
      </c>
      <c r="E1032" t="s">
        <v>6169</v>
      </c>
      <c r="F1032">
        <v>7.41</v>
      </c>
      <c r="K1032" t="s">
        <v>6590</v>
      </c>
      <c r="L1032" t="s">
        <v>6591</v>
      </c>
      <c r="M1032" t="s">
        <v>8373</v>
      </c>
      <c r="N1032">
        <v>9</v>
      </c>
      <c r="O1032" t="s">
        <v>8536</v>
      </c>
      <c r="P1032" t="s">
        <v>8765</v>
      </c>
      <c r="Q1032">
        <v>5</v>
      </c>
      <c r="R1032">
        <v>3</v>
      </c>
      <c r="S1032">
        <v>2.1</v>
      </c>
      <c r="T1032">
        <v>2.23</v>
      </c>
      <c r="U1032">
        <v>336.32</v>
      </c>
      <c r="V1032">
        <v>78.51000000000001</v>
      </c>
      <c r="W1032">
        <v>3.95</v>
      </c>
      <c r="X1032">
        <v>8.369999999999999</v>
      </c>
      <c r="Y1032">
        <v>0.39</v>
      </c>
      <c r="Z1032">
        <v>4</v>
      </c>
      <c r="AA1032" t="s">
        <v>6921</v>
      </c>
      <c r="AB1032">
        <v>0</v>
      </c>
      <c r="AC1032">
        <v>2</v>
      </c>
      <c r="AD1032">
        <v>5.116666666666667</v>
      </c>
      <c r="AF1032" t="s">
        <v>6952</v>
      </c>
      <c r="AI1032">
        <v>0</v>
      </c>
      <c r="AJ1032">
        <v>0</v>
      </c>
      <c r="AK1032" t="s">
        <v>9825</v>
      </c>
      <c r="AL1032" t="s">
        <v>9825</v>
      </c>
      <c r="AM1032" t="s">
        <v>9923</v>
      </c>
    </row>
    <row r="1033" spans="1:39">
      <c r="A1033" t="s">
        <v>7531</v>
      </c>
      <c r="B1033" t="s">
        <v>6166</v>
      </c>
      <c r="C1033" t="s">
        <v>6168</v>
      </c>
      <c r="D1033">
        <v>39</v>
      </c>
      <c r="E1033" t="s">
        <v>6169</v>
      </c>
      <c r="F1033">
        <v>7.41</v>
      </c>
      <c r="K1033" t="s">
        <v>6590</v>
      </c>
      <c r="L1033" t="s">
        <v>6591</v>
      </c>
      <c r="M1033" t="s">
        <v>8342</v>
      </c>
      <c r="N1033">
        <v>9</v>
      </c>
      <c r="O1033" t="s">
        <v>8498</v>
      </c>
      <c r="P1033" t="s">
        <v>9103</v>
      </c>
      <c r="Q1033">
        <v>3</v>
      </c>
      <c r="R1033">
        <v>2</v>
      </c>
      <c r="S1033">
        <v>0.5600000000000001</v>
      </c>
      <c r="T1033">
        <v>3.11</v>
      </c>
      <c r="U1033">
        <v>379.5</v>
      </c>
      <c r="V1033">
        <v>60.77</v>
      </c>
      <c r="W1033">
        <v>4.87</v>
      </c>
      <c r="X1033">
        <v>4.36</v>
      </c>
      <c r="Y1033">
        <v>8.19</v>
      </c>
      <c r="Z1033">
        <v>2</v>
      </c>
      <c r="AA1033" t="s">
        <v>6921</v>
      </c>
      <c r="AB1033">
        <v>0</v>
      </c>
      <c r="AC1033">
        <v>5</v>
      </c>
      <c r="AD1033">
        <v>5.210714285714286</v>
      </c>
      <c r="AF1033" t="s">
        <v>6953</v>
      </c>
      <c r="AI1033">
        <v>0</v>
      </c>
      <c r="AJ1033">
        <v>0</v>
      </c>
      <c r="AK1033" t="s">
        <v>9839</v>
      </c>
      <c r="AL1033" t="s">
        <v>9839</v>
      </c>
      <c r="AM1033" t="s">
        <v>9923</v>
      </c>
    </row>
    <row r="1034" spans="1:39">
      <c r="A1034" t="s">
        <v>7388</v>
      </c>
      <c r="B1034" t="s">
        <v>6166</v>
      </c>
      <c r="C1034" t="s">
        <v>6168</v>
      </c>
      <c r="D1034">
        <v>39.81</v>
      </c>
      <c r="E1034" t="s">
        <v>6169</v>
      </c>
      <c r="F1034">
        <v>7.4</v>
      </c>
      <c r="K1034" t="s">
        <v>6590</v>
      </c>
      <c r="L1034" t="s">
        <v>6591</v>
      </c>
      <c r="M1034" t="s">
        <v>8405</v>
      </c>
      <c r="N1034">
        <v>9</v>
      </c>
      <c r="O1034" t="s">
        <v>8571</v>
      </c>
      <c r="P1034" t="s">
        <v>8964</v>
      </c>
      <c r="Q1034">
        <v>4</v>
      </c>
      <c r="R1034">
        <v>1</v>
      </c>
      <c r="S1034">
        <v>2.6</v>
      </c>
      <c r="T1034">
        <v>4.76</v>
      </c>
      <c r="U1034">
        <v>428.58</v>
      </c>
      <c r="V1034">
        <v>35.94</v>
      </c>
      <c r="W1034">
        <v>5.19</v>
      </c>
      <c r="X1034">
        <v>9.93</v>
      </c>
      <c r="Y1034">
        <v>9.6</v>
      </c>
      <c r="Z1034">
        <v>3</v>
      </c>
      <c r="AA1034" t="s">
        <v>6921</v>
      </c>
      <c r="AB1034">
        <v>1</v>
      </c>
      <c r="AC1034">
        <v>6</v>
      </c>
      <c r="AD1034">
        <v>3.16047619047619</v>
      </c>
      <c r="AF1034" t="s">
        <v>6954</v>
      </c>
      <c r="AI1034">
        <v>0</v>
      </c>
      <c r="AJ1034">
        <v>0</v>
      </c>
      <c r="AK1034" t="s">
        <v>9851</v>
      </c>
      <c r="AL1034" t="s">
        <v>9851</v>
      </c>
      <c r="AM1034" t="s">
        <v>9923</v>
      </c>
    </row>
    <row r="1035" spans="1:39">
      <c r="A1035" t="s">
        <v>7731</v>
      </c>
      <c r="B1035" t="s">
        <v>6166</v>
      </c>
      <c r="C1035" t="s">
        <v>6168</v>
      </c>
      <c r="D1035">
        <v>39.81</v>
      </c>
      <c r="E1035" t="s">
        <v>6169</v>
      </c>
      <c r="F1035">
        <v>7.4</v>
      </c>
      <c r="K1035" t="s">
        <v>6590</v>
      </c>
      <c r="L1035" t="s">
        <v>6591</v>
      </c>
      <c r="M1035" t="s">
        <v>8322</v>
      </c>
      <c r="N1035">
        <v>9</v>
      </c>
      <c r="O1035" t="s">
        <v>8473</v>
      </c>
      <c r="P1035" t="s">
        <v>9301</v>
      </c>
      <c r="Q1035">
        <v>2</v>
      </c>
      <c r="R1035">
        <v>2</v>
      </c>
      <c r="S1035">
        <v>3.44</v>
      </c>
      <c r="T1035">
        <v>3.9</v>
      </c>
      <c r="U1035">
        <v>340.85</v>
      </c>
      <c r="V1035">
        <v>39.26</v>
      </c>
      <c r="W1035">
        <v>4.15</v>
      </c>
      <c r="Y1035">
        <v>7.62</v>
      </c>
      <c r="Z1035">
        <v>3</v>
      </c>
      <c r="AA1035" t="s">
        <v>6921</v>
      </c>
      <c r="AB1035">
        <v>0</v>
      </c>
      <c r="AC1035">
        <v>3</v>
      </c>
      <c r="AD1035">
        <v>4.293</v>
      </c>
      <c r="AF1035" t="s">
        <v>6952</v>
      </c>
      <c r="AI1035">
        <v>0</v>
      </c>
      <c r="AJ1035">
        <v>0</v>
      </c>
      <c r="AK1035" t="s">
        <v>9833</v>
      </c>
      <c r="AL1035" t="s">
        <v>9833</v>
      </c>
      <c r="AM1035" t="s">
        <v>9923</v>
      </c>
    </row>
    <row r="1036" spans="1:39">
      <c r="A1036" t="s">
        <v>6346</v>
      </c>
      <c r="B1036" t="s">
        <v>6166</v>
      </c>
      <c r="C1036" t="s">
        <v>6168</v>
      </c>
      <c r="D1036">
        <v>40</v>
      </c>
      <c r="E1036" t="s">
        <v>6169</v>
      </c>
      <c r="F1036">
        <v>7.4</v>
      </c>
      <c r="K1036" t="s">
        <v>6590</v>
      </c>
      <c r="L1036" t="s">
        <v>6591</v>
      </c>
      <c r="M1036" t="s">
        <v>8366</v>
      </c>
      <c r="N1036">
        <v>9</v>
      </c>
      <c r="O1036" t="s">
        <v>8529</v>
      </c>
      <c r="P1036" t="s">
        <v>6706</v>
      </c>
      <c r="Q1036">
        <v>3</v>
      </c>
      <c r="R1036">
        <v>1</v>
      </c>
      <c r="S1036">
        <v>3.65</v>
      </c>
      <c r="T1036">
        <v>4.93</v>
      </c>
      <c r="U1036">
        <v>387.52</v>
      </c>
      <c r="V1036">
        <v>32.7</v>
      </c>
      <c r="W1036">
        <v>5.7</v>
      </c>
      <c r="X1036">
        <v>9.380000000000001</v>
      </c>
      <c r="Y1036">
        <v>8.66</v>
      </c>
      <c r="Z1036">
        <v>3</v>
      </c>
      <c r="AA1036" t="s">
        <v>6921</v>
      </c>
      <c r="AB1036">
        <v>1</v>
      </c>
      <c r="AC1036">
        <v>8</v>
      </c>
      <c r="AD1036">
        <v>3.151761904761905</v>
      </c>
      <c r="AF1036" t="s">
        <v>6954</v>
      </c>
      <c r="AI1036">
        <v>0</v>
      </c>
      <c r="AJ1036">
        <v>0</v>
      </c>
      <c r="AK1036" t="s">
        <v>9880</v>
      </c>
      <c r="AL1036" t="s">
        <v>9880</v>
      </c>
      <c r="AM1036" t="s">
        <v>9923</v>
      </c>
    </row>
    <row r="1037" spans="1:39">
      <c r="A1037" t="s">
        <v>7732</v>
      </c>
      <c r="B1037" t="s">
        <v>6166</v>
      </c>
      <c r="C1037" t="s">
        <v>6168</v>
      </c>
      <c r="D1037">
        <v>40</v>
      </c>
      <c r="E1037" t="s">
        <v>6169</v>
      </c>
      <c r="F1037">
        <v>7.4</v>
      </c>
      <c r="K1037" t="s">
        <v>6590</v>
      </c>
      <c r="L1037" t="s">
        <v>6591</v>
      </c>
      <c r="M1037" t="s">
        <v>8377</v>
      </c>
      <c r="N1037">
        <v>9</v>
      </c>
      <c r="O1037" t="s">
        <v>8540</v>
      </c>
      <c r="P1037" t="s">
        <v>9302</v>
      </c>
      <c r="Q1037">
        <v>2</v>
      </c>
      <c r="R1037">
        <v>2</v>
      </c>
      <c r="S1037">
        <v>4.75</v>
      </c>
      <c r="T1037">
        <v>5.18</v>
      </c>
      <c r="U1037">
        <v>284.74</v>
      </c>
      <c r="V1037">
        <v>40.46</v>
      </c>
      <c r="W1037">
        <v>4.88</v>
      </c>
      <c r="X1037">
        <v>7.2</v>
      </c>
      <c r="Y1037">
        <v>0</v>
      </c>
      <c r="Z1037">
        <v>3</v>
      </c>
      <c r="AA1037" t="s">
        <v>6921</v>
      </c>
      <c r="AB1037">
        <v>0</v>
      </c>
      <c r="AC1037">
        <v>1</v>
      </c>
      <c r="AD1037">
        <v>3.5</v>
      </c>
      <c r="AF1037" t="s">
        <v>6952</v>
      </c>
      <c r="AI1037">
        <v>0</v>
      </c>
      <c r="AJ1037">
        <v>0</v>
      </c>
      <c r="AK1037" t="s">
        <v>9888</v>
      </c>
      <c r="AL1037" t="s">
        <v>9888</v>
      </c>
      <c r="AM1037" t="s">
        <v>9923</v>
      </c>
    </row>
    <row r="1038" spans="1:39">
      <c r="A1038" t="s">
        <v>7733</v>
      </c>
      <c r="B1038" t="s">
        <v>6166</v>
      </c>
      <c r="C1038" t="s">
        <v>6168</v>
      </c>
      <c r="D1038">
        <v>40</v>
      </c>
      <c r="E1038" t="s">
        <v>6169</v>
      </c>
      <c r="F1038">
        <v>7.4</v>
      </c>
      <c r="K1038" t="s">
        <v>6590</v>
      </c>
      <c r="L1038" t="s">
        <v>6591</v>
      </c>
      <c r="M1038" t="s">
        <v>8377</v>
      </c>
      <c r="N1038">
        <v>9</v>
      </c>
      <c r="O1038" t="s">
        <v>8540</v>
      </c>
      <c r="P1038" t="s">
        <v>9303</v>
      </c>
      <c r="Q1038">
        <v>2</v>
      </c>
      <c r="R1038">
        <v>2</v>
      </c>
      <c r="S1038">
        <v>4.17</v>
      </c>
      <c r="T1038">
        <v>4.63</v>
      </c>
      <c r="U1038">
        <v>288.7</v>
      </c>
      <c r="V1038">
        <v>40.46</v>
      </c>
      <c r="W1038">
        <v>4.71</v>
      </c>
      <c r="X1038">
        <v>7.13</v>
      </c>
      <c r="Y1038">
        <v>0</v>
      </c>
      <c r="Z1038">
        <v>3</v>
      </c>
      <c r="AA1038" t="s">
        <v>6921</v>
      </c>
      <c r="AB1038">
        <v>0</v>
      </c>
      <c r="AC1038">
        <v>1</v>
      </c>
      <c r="AD1038">
        <v>3.685</v>
      </c>
      <c r="AF1038" t="s">
        <v>6952</v>
      </c>
      <c r="AI1038">
        <v>0</v>
      </c>
      <c r="AJ1038">
        <v>0</v>
      </c>
      <c r="AK1038" t="s">
        <v>9888</v>
      </c>
      <c r="AL1038" t="s">
        <v>9888</v>
      </c>
      <c r="AM1038" t="s">
        <v>9923</v>
      </c>
    </row>
    <row r="1039" spans="1:39">
      <c r="A1039" t="s">
        <v>7734</v>
      </c>
      <c r="B1039" t="s">
        <v>6166</v>
      </c>
      <c r="C1039" t="s">
        <v>6168</v>
      </c>
      <c r="D1039">
        <v>40</v>
      </c>
      <c r="E1039" t="s">
        <v>6169</v>
      </c>
      <c r="F1039">
        <v>7.4</v>
      </c>
      <c r="K1039" t="s">
        <v>6590</v>
      </c>
      <c r="L1039" t="s">
        <v>6591</v>
      </c>
      <c r="M1039" t="s">
        <v>8377</v>
      </c>
      <c r="N1039">
        <v>9</v>
      </c>
      <c r="O1039" t="s">
        <v>8540</v>
      </c>
      <c r="P1039" t="s">
        <v>9304</v>
      </c>
      <c r="Q1039">
        <v>2</v>
      </c>
      <c r="R1039">
        <v>2</v>
      </c>
      <c r="S1039">
        <v>4.5</v>
      </c>
      <c r="T1039">
        <v>4.5</v>
      </c>
      <c r="U1039">
        <v>250.3</v>
      </c>
      <c r="V1039">
        <v>40.46</v>
      </c>
      <c r="W1039">
        <v>4.23</v>
      </c>
      <c r="X1039">
        <v>9.51</v>
      </c>
      <c r="Y1039">
        <v>0</v>
      </c>
      <c r="Z1039">
        <v>3</v>
      </c>
      <c r="AA1039" t="s">
        <v>6921</v>
      </c>
      <c r="AB1039">
        <v>0</v>
      </c>
      <c r="AC1039">
        <v>1</v>
      </c>
      <c r="AD1039">
        <v>3.75</v>
      </c>
      <c r="AF1039" t="s">
        <v>6952</v>
      </c>
      <c r="AI1039">
        <v>0</v>
      </c>
      <c r="AJ1039">
        <v>0</v>
      </c>
      <c r="AK1039" t="s">
        <v>9888</v>
      </c>
      <c r="AL1039" t="s">
        <v>9888</v>
      </c>
      <c r="AM1039" t="s">
        <v>9923</v>
      </c>
    </row>
    <row r="1040" spans="1:39">
      <c r="A1040" t="s">
        <v>7735</v>
      </c>
      <c r="B1040" t="s">
        <v>6166</v>
      </c>
      <c r="C1040" t="s">
        <v>6168</v>
      </c>
      <c r="D1040">
        <v>40</v>
      </c>
      <c r="E1040" t="s">
        <v>6169</v>
      </c>
      <c r="F1040">
        <v>7.4</v>
      </c>
      <c r="K1040" t="s">
        <v>6590</v>
      </c>
      <c r="L1040" t="s">
        <v>6591</v>
      </c>
      <c r="M1040" t="s">
        <v>8402</v>
      </c>
      <c r="N1040">
        <v>9</v>
      </c>
      <c r="O1040" t="s">
        <v>8568</v>
      </c>
      <c r="P1040" t="s">
        <v>9305</v>
      </c>
      <c r="Q1040">
        <v>4</v>
      </c>
      <c r="R1040">
        <v>1</v>
      </c>
      <c r="S1040">
        <v>2.76</v>
      </c>
      <c r="T1040">
        <v>4</v>
      </c>
      <c r="U1040">
        <v>453.58</v>
      </c>
      <c r="V1040">
        <v>49.77</v>
      </c>
      <c r="W1040">
        <v>5.39</v>
      </c>
      <c r="X1040">
        <v>9.49</v>
      </c>
      <c r="Y1040">
        <v>8.640000000000001</v>
      </c>
      <c r="Z1040">
        <v>3</v>
      </c>
      <c r="AA1040" t="s">
        <v>6921</v>
      </c>
      <c r="AB1040">
        <v>1</v>
      </c>
      <c r="AC1040">
        <v>7</v>
      </c>
      <c r="AD1040">
        <v>3.964904761904762</v>
      </c>
      <c r="AF1040" t="s">
        <v>6954</v>
      </c>
      <c r="AI1040">
        <v>0</v>
      </c>
      <c r="AJ1040">
        <v>0</v>
      </c>
      <c r="AK1040" t="s">
        <v>9877</v>
      </c>
      <c r="AL1040" t="s">
        <v>9877</v>
      </c>
      <c r="AM1040" t="s">
        <v>9923</v>
      </c>
    </row>
    <row r="1041" spans="1:39">
      <c r="A1041" t="s">
        <v>7213</v>
      </c>
      <c r="B1041" t="s">
        <v>6166</v>
      </c>
      <c r="C1041" t="s">
        <v>6168</v>
      </c>
      <c r="D1041">
        <v>40</v>
      </c>
      <c r="E1041" t="s">
        <v>6169</v>
      </c>
      <c r="F1041">
        <v>7.4</v>
      </c>
      <c r="K1041" t="s">
        <v>6590</v>
      </c>
      <c r="L1041" t="s">
        <v>6591</v>
      </c>
      <c r="M1041" t="s">
        <v>8373</v>
      </c>
      <c r="N1041">
        <v>9</v>
      </c>
      <c r="O1041" t="s">
        <v>8536</v>
      </c>
      <c r="P1041" t="s">
        <v>8790</v>
      </c>
      <c r="Q1041">
        <v>3</v>
      </c>
      <c r="R1041">
        <v>1</v>
      </c>
      <c r="S1041">
        <v>5.02</v>
      </c>
      <c r="T1041">
        <v>5.03</v>
      </c>
      <c r="U1041">
        <v>266.34</v>
      </c>
      <c r="V1041">
        <v>38.05</v>
      </c>
      <c r="W1041">
        <v>4.13</v>
      </c>
      <c r="X1041">
        <v>9.15</v>
      </c>
      <c r="Y1041">
        <v>1.95</v>
      </c>
      <c r="Z1041">
        <v>3</v>
      </c>
      <c r="AA1041" t="s">
        <v>6921</v>
      </c>
      <c r="AB1041">
        <v>0</v>
      </c>
      <c r="AC1041">
        <v>3</v>
      </c>
      <c r="AD1041">
        <v>3.735833333333333</v>
      </c>
      <c r="AF1041" t="s">
        <v>6952</v>
      </c>
      <c r="AI1041">
        <v>0</v>
      </c>
      <c r="AJ1041">
        <v>0</v>
      </c>
      <c r="AK1041" t="s">
        <v>9825</v>
      </c>
      <c r="AL1041" t="s">
        <v>9825</v>
      </c>
      <c r="AM1041" t="s">
        <v>9923</v>
      </c>
    </row>
    <row r="1042" spans="1:39">
      <c r="A1042" t="s">
        <v>7736</v>
      </c>
      <c r="B1042" t="s">
        <v>6166</v>
      </c>
      <c r="C1042" t="s">
        <v>6168</v>
      </c>
      <c r="D1042">
        <v>40</v>
      </c>
      <c r="E1042" t="s">
        <v>6169</v>
      </c>
      <c r="F1042">
        <v>7.4</v>
      </c>
      <c r="K1042" t="s">
        <v>6590</v>
      </c>
      <c r="L1042" t="s">
        <v>6591</v>
      </c>
      <c r="M1042" t="s">
        <v>6622</v>
      </c>
      <c r="N1042">
        <v>9</v>
      </c>
      <c r="O1042" t="s">
        <v>8517</v>
      </c>
      <c r="P1042" t="s">
        <v>9306</v>
      </c>
      <c r="Q1042">
        <v>3</v>
      </c>
      <c r="R1042">
        <v>1</v>
      </c>
      <c r="S1042">
        <v>5.16</v>
      </c>
      <c r="T1042">
        <v>5.16</v>
      </c>
      <c r="U1042">
        <v>362.35</v>
      </c>
      <c r="V1042">
        <v>62.82</v>
      </c>
      <c r="W1042">
        <v>4.61</v>
      </c>
      <c r="X1042">
        <v>11.54</v>
      </c>
      <c r="Y1042">
        <v>0</v>
      </c>
      <c r="Z1042">
        <v>2</v>
      </c>
      <c r="AA1042" t="s">
        <v>6921</v>
      </c>
      <c r="AB1042">
        <v>0</v>
      </c>
      <c r="AC1042">
        <v>3</v>
      </c>
      <c r="AD1042">
        <v>3.816547619047619</v>
      </c>
      <c r="AF1042" t="s">
        <v>6952</v>
      </c>
      <c r="AI1042">
        <v>0</v>
      </c>
      <c r="AJ1042">
        <v>0</v>
      </c>
      <c r="AK1042" t="s">
        <v>9870</v>
      </c>
      <c r="AL1042" t="s">
        <v>9870</v>
      </c>
      <c r="AM1042" t="s">
        <v>9923</v>
      </c>
    </row>
    <row r="1043" spans="1:39">
      <c r="A1043" t="s">
        <v>7191</v>
      </c>
      <c r="B1043" t="s">
        <v>6166</v>
      </c>
      <c r="C1043" t="s">
        <v>6168</v>
      </c>
      <c r="D1043">
        <v>40</v>
      </c>
      <c r="E1043" t="s">
        <v>6169</v>
      </c>
      <c r="F1043">
        <v>7.4</v>
      </c>
      <c r="K1043" t="s">
        <v>6590</v>
      </c>
      <c r="L1043" t="s">
        <v>6591</v>
      </c>
      <c r="M1043" t="s">
        <v>8373</v>
      </c>
      <c r="N1043">
        <v>9</v>
      </c>
      <c r="O1043" t="s">
        <v>8536</v>
      </c>
      <c r="P1043" t="s">
        <v>8768</v>
      </c>
      <c r="Q1043">
        <v>5</v>
      </c>
      <c r="R1043">
        <v>3</v>
      </c>
      <c r="S1043">
        <v>2.48</v>
      </c>
      <c r="T1043">
        <v>2.59</v>
      </c>
      <c r="U1043">
        <v>332.36</v>
      </c>
      <c r="V1043">
        <v>78.51000000000001</v>
      </c>
      <c r="W1043">
        <v>4.12</v>
      </c>
      <c r="X1043">
        <v>8.42</v>
      </c>
      <c r="Y1043">
        <v>1.14</v>
      </c>
      <c r="Z1043">
        <v>4</v>
      </c>
      <c r="AA1043" t="s">
        <v>6921</v>
      </c>
      <c r="AB1043">
        <v>0</v>
      </c>
      <c r="AC1043">
        <v>2</v>
      </c>
      <c r="AD1043">
        <v>4.926666666666667</v>
      </c>
      <c r="AF1043" t="s">
        <v>6952</v>
      </c>
      <c r="AI1043">
        <v>0</v>
      </c>
      <c r="AJ1043">
        <v>0</v>
      </c>
      <c r="AK1043" t="s">
        <v>9825</v>
      </c>
      <c r="AL1043" t="s">
        <v>9825</v>
      </c>
      <c r="AM1043" t="s">
        <v>9923</v>
      </c>
    </row>
    <row r="1044" spans="1:39">
      <c r="A1044" t="s">
        <v>7737</v>
      </c>
      <c r="B1044" t="s">
        <v>6166</v>
      </c>
      <c r="C1044" t="s">
        <v>6168</v>
      </c>
      <c r="D1044">
        <v>40</v>
      </c>
      <c r="E1044" t="s">
        <v>6169</v>
      </c>
      <c r="F1044">
        <v>7.4</v>
      </c>
      <c r="K1044" t="s">
        <v>6590</v>
      </c>
      <c r="L1044" t="s">
        <v>6591</v>
      </c>
      <c r="M1044" t="s">
        <v>8349</v>
      </c>
      <c r="N1044">
        <v>9</v>
      </c>
      <c r="O1044" t="s">
        <v>8507</v>
      </c>
      <c r="P1044" t="s">
        <v>9307</v>
      </c>
      <c r="Q1044">
        <v>4</v>
      </c>
      <c r="R1044">
        <v>3</v>
      </c>
      <c r="S1044">
        <v>2.12</v>
      </c>
      <c r="T1044">
        <v>4.06</v>
      </c>
      <c r="U1044">
        <v>539.72</v>
      </c>
      <c r="V1044">
        <v>77.59</v>
      </c>
      <c r="W1044">
        <v>6.48</v>
      </c>
      <c r="X1044">
        <v>10.1</v>
      </c>
      <c r="Y1044">
        <v>9.35</v>
      </c>
      <c r="Z1044">
        <v>4</v>
      </c>
      <c r="AA1044" t="s">
        <v>6921</v>
      </c>
      <c r="AB1044">
        <v>2</v>
      </c>
      <c r="AC1044">
        <v>12</v>
      </c>
      <c r="AD1044">
        <v>2.901666666666667</v>
      </c>
      <c r="AF1044" t="s">
        <v>6954</v>
      </c>
      <c r="AI1044">
        <v>0</v>
      </c>
      <c r="AJ1044">
        <v>0</v>
      </c>
      <c r="AK1044" t="s">
        <v>9861</v>
      </c>
      <c r="AL1044" t="s">
        <v>9861</v>
      </c>
      <c r="AM1044" t="s">
        <v>9923</v>
      </c>
    </row>
    <row r="1045" spans="1:39">
      <c r="A1045" t="s">
        <v>7738</v>
      </c>
      <c r="B1045" t="s">
        <v>6166</v>
      </c>
      <c r="C1045" t="s">
        <v>6168</v>
      </c>
      <c r="D1045">
        <v>40</v>
      </c>
      <c r="E1045" t="s">
        <v>6169</v>
      </c>
      <c r="F1045">
        <v>7.4</v>
      </c>
      <c r="K1045" t="s">
        <v>6590</v>
      </c>
      <c r="L1045" t="s">
        <v>6591</v>
      </c>
      <c r="M1045" t="s">
        <v>8392</v>
      </c>
      <c r="N1045">
        <v>9</v>
      </c>
      <c r="O1045" t="s">
        <v>8557</v>
      </c>
      <c r="P1045" t="s">
        <v>9308</v>
      </c>
      <c r="Q1045">
        <v>3</v>
      </c>
      <c r="R1045">
        <v>2</v>
      </c>
      <c r="S1045">
        <v>3.84</v>
      </c>
      <c r="T1045">
        <v>3.85</v>
      </c>
      <c r="U1045">
        <v>407.47</v>
      </c>
      <c r="V1045">
        <v>60.77</v>
      </c>
      <c r="W1045">
        <v>5.17</v>
      </c>
      <c r="X1045">
        <v>9.720000000000001</v>
      </c>
      <c r="Y1045">
        <v>0</v>
      </c>
      <c r="Z1045">
        <v>4</v>
      </c>
      <c r="AA1045" t="s">
        <v>6921</v>
      </c>
      <c r="AB1045">
        <v>1</v>
      </c>
      <c r="AC1045">
        <v>4</v>
      </c>
      <c r="AD1045">
        <v>3.815928571428572</v>
      </c>
      <c r="AF1045" t="s">
        <v>6952</v>
      </c>
      <c r="AI1045">
        <v>0</v>
      </c>
      <c r="AJ1045">
        <v>0</v>
      </c>
      <c r="AK1045" t="s">
        <v>9898</v>
      </c>
      <c r="AL1045" t="s">
        <v>9898</v>
      </c>
      <c r="AM1045" t="s">
        <v>9923</v>
      </c>
    </row>
    <row r="1046" spans="1:39">
      <c r="A1046" t="s">
        <v>7739</v>
      </c>
      <c r="B1046" t="s">
        <v>6166</v>
      </c>
      <c r="C1046" t="s">
        <v>6168</v>
      </c>
      <c r="D1046">
        <v>40</v>
      </c>
      <c r="E1046" t="s">
        <v>6169</v>
      </c>
      <c r="F1046">
        <v>7.4</v>
      </c>
      <c r="I1046" t="s">
        <v>8234</v>
      </c>
      <c r="K1046" t="s">
        <v>6590</v>
      </c>
      <c r="L1046" t="s">
        <v>6591</v>
      </c>
      <c r="M1046" t="s">
        <v>8353</v>
      </c>
      <c r="N1046">
        <v>9</v>
      </c>
      <c r="O1046" t="s">
        <v>8512</v>
      </c>
      <c r="P1046" t="s">
        <v>9309</v>
      </c>
      <c r="Q1046">
        <v>4</v>
      </c>
      <c r="R1046">
        <v>1</v>
      </c>
      <c r="S1046">
        <v>5.38</v>
      </c>
      <c r="T1046">
        <v>6.67</v>
      </c>
      <c r="U1046">
        <v>458.58</v>
      </c>
      <c r="V1046">
        <v>37.63</v>
      </c>
      <c r="W1046">
        <v>6.37</v>
      </c>
      <c r="X1046">
        <v>10.09</v>
      </c>
      <c r="Y1046">
        <v>8.67</v>
      </c>
      <c r="Z1046">
        <v>4</v>
      </c>
      <c r="AA1046" t="s">
        <v>6921</v>
      </c>
      <c r="AB1046">
        <v>1</v>
      </c>
      <c r="AC1046">
        <v>7</v>
      </c>
      <c r="AD1046">
        <v>2.675690476190477</v>
      </c>
      <c r="AF1046" t="s">
        <v>6954</v>
      </c>
      <c r="AI1046">
        <v>0</v>
      </c>
      <c r="AJ1046">
        <v>0</v>
      </c>
      <c r="AM1046" t="s">
        <v>9923</v>
      </c>
    </row>
    <row r="1047" spans="1:39">
      <c r="A1047" t="s">
        <v>7740</v>
      </c>
      <c r="B1047" t="s">
        <v>6166</v>
      </c>
      <c r="C1047" t="s">
        <v>6168</v>
      </c>
      <c r="D1047">
        <v>40</v>
      </c>
      <c r="E1047" t="s">
        <v>6169</v>
      </c>
      <c r="F1047">
        <v>7.4</v>
      </c>
      <c r="I1047" t="s">
        <v>8235</v>
      </c>
      <c r="K1047" t="s">
        <v>6590</v>
      </c>
      <c r="L1047" t="s">
        <v>6591</v>
      </c>
      <c r="M1047" t="s">
        <v>8353</v>
      </c>
      <c r="N1047">
        <v>9</v>
      </c>
      <c r="O1047" t="s">
        <v>8512</v>
      </c>
      <c r="P1047" t="s">
        <v>9310</v>
      </c>
      <c r="Q1047">
        <v>5</v>
      </c>
      <c r="R1047">
        <v>2</v>
      </c>
      <c r="S1047">
        <v>3.62</v>
      </c>
      <c r="T1047">
        <v>5.79</v>
      </c>
      <c r="U1047">
        <v>444.58</v>
      </c>
      <c r="V1047">
        <v>57.86</v>
      </c>
      <c r="W1047">
        <v>5.8</v>
      </c>
      <c r="X1047">
        <v>10.12</v>
      </c>
      <c r="Y1047">
        <v>9.619999999999999</v>
      </c>
      <c r="Z1047">
        <v>4</v>
      </c>
      <c r="AA1047" t="s">
        <v>6921</v>
      </c>
      <c r="AB1047">
        <v>1</v>
      </c>
      <c r="AC1047">
        <v>9</v>
      </c>
      <c r="AD1047">
        <v>2.275857142857143</v>
      </c>
      <c r="AF1047" t="s">
        <v>6954</v>
      </c>
      <c r="AI1047">
        <v>0</v>
      </c>
      <c r="AJ1047">
        <v>0</v>
      </c>
      <c r="AM1047" t="s">
        <v>9923</v>
      </c>
    </row>
    <row r="1048" spans="1:39">
      <c r="A1048" t="s">
        <v>7295</v>
      </c>
      <c r="B1048" t="s">
        <v>6166</v>
      </c>
      <c r="C1048" t="s">
        <v>6168</v>
      </c>
      <c r="D1048">
        <v>40</v>
      </c>
      <c r="E1048" t="s">
        <v>6169</v>
      </c>
      <c r="F1048">
        <v>7.4</v>
      </c>
      <c r="K1048" t="s">
        <v>6590</v>
      </c>
      <c r="L1048" t="s">
        <v>6591</v>
      </c>
      <c r="M1048" t="s">
        <v>8336</v>
      </c>
      <c r="N1048">
        <v>9</v>
      </c>
      <c r="O1048" t="s">
        <v>8488</v>
      </c>
      <c r="P1048" t="s">
        <v>8871</v>
      </c>
      <c r="Q1048">
        <v>6</v>
      </c>
      <c r="R1048">
        <v>3</v>
      </c>
      <c r="S1048">
        <v>6.01</v>
      </c>
      <c r="T1048">
        <v>7.84</v>
      </c>
      <c r="U1048">
        <v>545.75</v>
      </c>
      <c r="V1048">
        <v>78.79000000000001</v>
      </c>
      <c r="W1048">
        <v>8.32</v>
      </c>
      <c r="X1048">
        <v>8.82</v>
      </c>
      <c r="Y1048">
        <v>9.24</v>
      </c>
      <c r="Z1048">
        <v>4</v>
      </c>
      <c r="AA1048" t="s">
        <v>6921</v>
      </c>
      <c r="AB1048">
        <v>2</v>
      </c>
      <c r="AC1048">
        <v>16</v>
      </c>
      <c r="AD1048">
        <v>1.546666666666667</v>
      </c>
      <c r="AF1048" t="s">
        <v>6954</v>
      </c>
      <c r="AI1048">
        <v>0</v>
      </c>
      <c r="AJ1048">
        <v>0</v>
      </c>
      <c r="AK1048" t="s">
        <v>9834</v>
      </c>
      <c r="AL1048" t="s">
        <v>9834</v>
      </c>
      <c r="AM1048" t="s">
        <v>9923</v>
      </c>
    </row>
    <row r="1049" spans="1:39">
      <c r="A1049" t="s">
        <v>7741</v>
      </c>
      <c r="B1049" t="s">
        <v>6166</v>
      </c>
      <c r="C1049" t="s">
        <v>6168</v>
      </c>
      <c r="D1049">
        <v>40.97</v>
      </c>
      <c r="E1049" t="s">
        <v>6169</v>
      </c>
      <c r="F1049">
        <v>7.39</v>
      </c>
      <c r="K1049" t="s">
        <v>6590</v>
      </c>
      <c r="M1049" t="s">
        <v>8354</v>
      </c>
      <c r="N1049">
        <v>8</v>
      </c>
      <c r="O1049" t="s">
        <v>8513</v>
      </c>
      <c r="P1049" t="s">
        <v>9311</v>
      </c>
      <c r="Q1049">
        <v>7</v>
      </c>
      <c r="R1049">
        <v>2</v>
      </c>
      <c r="S1049">
        <v>4.11</v>
      </c>
      <c r="T1049">
        <v>4.11</v>
      </c>
      <c r="U1049">
        <v>513.55</v>
      </c>
      <c r="V1049">
        <v>105.53</v>
      </c>
      <c r="W1049">
        <v>4.84</v>
      </c>
      <c r="X1049">
        <v>9.880000000000001</v>
      </c>
      <c r="Y1049">
        <v>0</v>
      </c>
      <c r="Z1049">
        <v>3</v>
      </c>
      <c r="AA1049" t="s">
        <v>6921</v>
      </c>
      <c r="AB1049">
        <v>1</v>
      </c>
      <c r="AC1049">
        <v>6</v>
      </c>
      <c r="AD1049">
        <v>2.427333333333333</v>
      </c>
      <c r="AF1049" t="s">
        <v>6952</v>
      </c>
      <c r="AI1049">
        <v>0</v>
      </c>
      <c r="AJ1049">
        <v>0</v>
      </c>
      <c r="AK1049" t="s">
        <v>9866</v>
      </c>
      <c r="AL1049" t="s">
        <v>9866</v>
      </c>
      <c r="AM1049" t="s">
        <v>9923</v>
      </c>
    </row>
    <row r="1050" spans="1:39">
      <c r="A1050" t="s">
        <v>7742</v>
      </c>
      <c r="B1050" t="s">
        <v>6166</v>
      </c>
      <c r="C1050" t="s">
        <v>6168</v>
      </c>
      <c r="D1050">
        <v>41</v>
      </c>
      <c r="E1050" t="s">
        <v>6169</v>
      </c>
      <c r="F1050">
        <v>7.39</v>
      </c>
      <c r="K1050" t="s">
        <v>6590</v>
      </c>
      <c r="L1050" t="s">
        <v>6591</v>
      </c>
      <c r="M1050" t="s">
        <v>8357</v>
      </c>
      <c r="N1050">
        <v>9</v>
      </c>
      <c r="O1050" t="s">
        <v>8516</v>
      </c>
      <c r="P1050" t="s">
        <v>9312</v>
      </c>
      <c r="Q1050">
        <v>2</v>
      </c>
      <c r="R1050">
        <v>1</v>
      </c>
      <c r="S1050">
        <v>4.93</v>
      </c>
      <c r="T1050">
        <v>4.93</v>
      </c>
      <c r="U1050">
        <v>332.44</v>
      </c>
      <c r="V1050">
        <v>37.3</v>
      </c>
      <c r="W1050">
        <v>5.4</v>
      </c>
      <c r="X1050">
        <v>9.5</v>
      </c>
      <c r="Y1050">
        <v>0</v>
      </c>
      <c r="Z1050">
        <v>2</v>
      </c>
      <c r="AA1050" t="s">
        <v>6921</v>
      </c>
      <c r="AB1050">
        <v>1</v>
      </c>
      <c r="AC1050">
        <v>4</v>
      </c>
      <c r="AD1050">
        <v>3.733333333333333</v>
      </c>
      <c r="AF1050" t="s">
        <v>6952</v>
      </c>
      <c r="AI1050">
        <v>0</v>
      </c>
      <c r="AJ1050">
        <v>0</v>
      </c>
      <c r="AK1050" t="s">
        <v>9869</v>
      </c>
      <c r="AL1050" t="s">
        <v>9869</v>
      </c>
      <c r="AM1050" t="s">
        <v>9923</v>
      </c>
    </row>
    <row r="1051" spans="1:39">
      <c r="A1051" t="s">
        <v>7743</v>
      </c>
      <c r="B1051" t="s">
        <v>6166</v>
      </c>
      <c r="C1051" t="s">
        <v>6168</v>
      </c>
      <c r="D1051">
        <v>41</v>
      </c>
      <c r="E1051" t="s">
        <v>6169</v>
      </c>
      <c r="F1051">
        <v>7.39</v>
      </c>
      <c r="K1051" t="s">
        <v>6590</v>
      </c>
      <c r="L1051" t="s">
        <v>6591</v>
      </c>
      <c r="M1051" t="s">
        <v>8323</v>
      </c>
      <c r="N1051">
        <v>9</v>
      </c>
      <c r="O1051" t="s">
        <v>8474</v>
      </c>
      <c r="P1051" t="s">
        <v>9313</v>
      </c>
      <c r="Q1051">
        <v>5</v>
      </c>
      <c r="R1051">
        <v>2</v>
      </c>
      <c r="S1051">
        <v>0.91</v>
      </c>
      <c r="T1051">
        <v>3.9</v>
      </c>
      <c r="U1051">
        <v>428.44</v>
      </c>
      <c r="V1051">
        <v>96.97</v>
      </c>
      <c r="W1051">
        <v>4.86</v>
      </c>
      <c r="X1051">
        <v>4.5</v>
      </c>
      <c r="Y1051">
        <v>0</v>
      </c>
      <c r="Z1051">
        <v>4</v>
      </c>
      <c r="AA1051" t="s">
        <v>6921</v>
      </c>
      <c r="AB1051">
        <v>0</v>
      </c>
      <c r="AC1051">
        <v>6</v>
      </c>
      <c r="AD1051">
        <v>4.328809523809523</v>
      </c>
      <c r="AF1051" t="s">
        <v>6953</v>
      </c>
      <c r="AI1051">
        <v>0</v>
      </c>
      <c r="AJ1051">
        <v>0</v>
      </c>
      <c r="AK1051" t="s">
        <v>9835</v>
      </c>
      <c r="AL1051" t="s">
        <v>9835</v>
      </c>
      <c r="AM1051" t="s">
        <v>9923</v>
      </c>
    </row>
    <row r="1052" spans="1:39">
      <c r="A1052" t="s">
        <v>7744</v>
      </c>
      <c r="B1052" t="s">
        <v>6166</v>
      </c>
      <c r="C1052" t="s">
        <v>6168</v>
      </c>
      <c r="D1052">
        <v>41.1</v>
      </c>
      <c r="E1052" t="s">
        <v>6169</v>
      </c>
      <c r="F1052">
        <v>7.39</v>
      </c>
      <c r="K1052" t="s">
        <v>6590</v>
      </c>
      <c r="M1052" t="s">
        <v>8338</v>
      </c>
      <c r="N1052">
        <v>8</v>
      </c>
      <c r="O1052" t="s">
        <v>8491</v>
      </c>
      <c r="P1052" t="s">
        <v>9314</v>
      </c>
      <c r="Q1052">
        <v>6</v>
      </c>
      <c r="R1052">
        <v>1</v>
      </c>
      <c r="S1052">
        <v>5.39</v>
      </c>
      <c r="T1052">
        <v>6.65</v>
      </c>
      <c r="U1052">
        <v>477.63</v>
      </c>
      <c r="V1052">
        <v>51.16</v>
      </c>
      <c r="W1052">
        <v>6.23</v>
      </c>
      <c r="X1052">
        <v>9.92</v>
      </c>
      <c r="Y1052">
        <v>8.640000000000001</v>
      </c>
      <c r="Z1052">
        <v>3</v>
      </c>
      <c r="AA1052" t="s">
        <v>6921</v>
      </c>
      <c r="AB1052">
        <v>1</v>
      </c>
      <c r="AC1052">
        <v>7</v>
      </c>
      <c r="AD1052">
        <v>2.673119047619047</v>
      </c>
      <c r="AF1052" t="s">
        <v>6954</v>
      </c>
      <c r="AI1052">
        <v>0</v>
      </c>
      <c r="AJ1052">
        <v>0</v>
      </c>
      <c r="AK1052" t="s">
        <v>9848</v>
      </c>
      <c r="AL1052" t="s">
        <v>9848</v>
      </c>
      <c r="AM1052" t="s">
        <v>9923</v>
      </c>
    </row>
    <row r="1053" spans="1:39">
      <c r="A1053" t="s">
        <v>6441</v>
      </c>
      <c r="B1053" t="s">
        <v>6166</v>
      </c>
      <c r="C1053" t="s">
        <v>6168</v>
      </c>
      <c r="D1053">
        <v>42</v>
      </c>
      <c r="E1053" t="s">
        <v>6169</v>
      </c>
      <c r="F1053">
        <v>7.38</v>
      </c>
      <c r="K1053" t="s">
        <v>6590</v>
      </c>
      <c r="L1053" t="s">
        <v>6591</v>
      </c>
      <c r="M1053" t="s">
        <v>8393</v>
      </c>
      <c r="N1053">
        <v>9</v>
      </c>
      <c r="O1053" t="s">
        <v>8558</v>
      </c>
      <c r="P1053" t="s">
        <v>6799</v>
      </c>
      <c r="Q1053">
        <v>2</v>
      </c>
      <c r="R1053">
        <v>0</v>
      </c>
      <c r="S1053">
        <v>3.83</v>
      </c>
      <c r="T1053">
        <v>5.13</v>
      </c>
      <c r="U1053">
        <v>371.52</v>
      </c>
      <c r="V1053">
        <v>12.47</v>
      </c>
      <c r="W1053">
        <v>6</v>
      </c>
      <c r="Y1053">
        <v>8.69</v>
      </c>
      <c r="Z1053">
        <v>3</v>
      </c>
      <c r="AA1053" t="s">
        <v>6921</v>
      </c>
      <c r="AB1053">
        <v>1</v>
      </c>
      <c r="AC1053">
        <v>8</v>
      </c>
      <c r="AD1053">
        <v>2.657714285714286</v>
      </c>
      <c r="AE1053" t="s">
        <v>6938</v>
      </c>
      <c r="AF1053" t="s">
        <v>6954</v>
      </c>
      <c r="AG1053" t="s">
        <v>6957</v>
      </c>
      <c r="AI1053">
        <v>4</v>
      </c>
      <c r="AJ1053">
        <v>1</v>
      </c>
      <c r="AK1053" t="s">
        <v>9899</v>
      </c>
      <c r="AL1053" t="s">
        <v>9899</v>
      </c>
      <c r="AM1053" t="s">
        <v>9923</v>
      </c>
    </row>
    <row r="1054" spans="1:39">
      <c r="A1054" t="s">
        <v>7031</v>
      </c>
      <c r="B1054" t="s">
        <v>6166</v>
      </c>
      <c r="C1054" t="s">
        <v>6168</v>
      </c>
      <c r="D1054">
        <v>42</v>
      </c>
      <c r="E1054" t="s">
        <v>6169</v>
      </c>
      <c r="F1054">
        <v>7.38</v>
      </c>
      <c r="K1054" t="s">
        <v>6590</v>
      </c>
      <c r="L1054" t="s">
        <v>6591</v>
      </c>
      <c r="M1054" t="s">
        <v>8394</v>
      </c>
      <c r="N1054">
        <v>9</v>
      </c>
      <c r="O1054" t="s">
        <v>8559</v>
      </c>
      <c r="P1054" t="s">
        <v>8608</v>
      </c>
      <c r="Q1054">
        <v>6</v>
      </c>
      <c r="R1054">
        <v>1</v>
      </c>
      <c r="S1054">
        <v>5.12</v>
      </c>
      <c r="T1054">
        <v>6.42</v>
      </c>
      <c r="U1054">
        <v>475.61</v>
      </c>
      <c r="V1054">
        <v>51.16</v>
      </c>
      <c r="W1054">
        <v>6.94</v>
      </c>
      <c r="X1054">
        <v>9.199999999999999</v>
      </c>
      <c r="Y1054">
        <v>8.67</v>
      </c>
      <c r="Z1054">
        <v>4</v>
      </c>
      <c r="AA1054" t="s">
        <v>6921</v>
      </c>
      <c r="AB1054">
        <v>1</v>
      </c>
      <c r="AC1054">
        <v>8</v>
      </c>
      <c r="AD1054">
        <v>2.672547619047619</v>
      </c>
      <c r="AE1054" t="s">
        <v>9786</v>
      </c>
      <c r="AF1054" t="s">
        <v>6954</v>
      </c>
      <c r="AH1054" t="s">
        <v>6963</v>
      </c>
      <c r="AI1054">
        <v>3</v>
      </c>
      <c r="AJ1054">
        <v>0</v>
      </c>
      <c r="AK1054" t="s">
        <v>9814</v>
      </c>
      <c r="AL1054" t="s">
        <v>9814</v>
      </c>
      <c r="AM1054" t="s">
        <v>9923</v>
      </c>
    </row>
    <row r="1055" spans="1:39">
      <c r="A1055" t="s">
        <v>7745</v>
      </c>
      <c r="B1055" t="s">
        <v>6166</v>
      </c>
      <c r="C1055" t="s">
        <v>6168</v>
      </c>
      <c r="D1055">
        <v>42</v>
      </c>
      <c r="E1055" t="s">
        <v>6169</v>
      </c>
      <c r="F1055">
        <v>7.38</v>
      </c>
      <c r="K1055" t="s">
        <v>6590</v>
      </c>
      <c r="L1055" t="s">
        <v>6591</v>
      </c>
      <c r="M1055" t="s">
        <v>8329</v>
      </c>
      <c r="N1055">
        <v>9</v>
      </c>
      <c r="O1055" t="s">
        <v>8480</v>
      </c>
      <c r="P1055" t="s">
        <v>9315</v>
      </c>
      <c r="Q1055">
        <v>3</v>
      </c>
      <c r="R1055">
        <v>2</v>
      </c>
      <c r="S1055">
        <v>-0.36</v>
      </c>
      <c r="T1055">
        <v>2.19</v>
      </c>
      <c r="U1055">
        <v>351.45</v>
      </c>
      <c r="V1055">
        <v>60.77</v>
      </c>
      <c r="W1055">
        <v>4.09</v>
      </c>
      <c r="X1055">
        <v>4.36</v>
      </c>
      <c r="Y1055">
        <v>8.07</v>
      </c>
      <c r="Z1055">
        <v>2</v>
      </c>
      <c r="AA1055" t="s">
        <v>6921</v>
      </c>
      <c r="AB1055">
        <v>0</v>
      </c>
      <c r="AC1055">
        <v>5</v>
      </c>
      <c r="AD1055">
        <v>5.465</v>
      </c>
      <c r="AF1055" t="s">
        <v>6953</v>
      </c>
      <c r="AI1055">
        <v>0</v>
      </c>
      <c r="AJ1055">
        <v>0</v>
      </c>
      <c r="AK1055" t="s">
        <v>9839</v>
      </c>
      <c r="AL1055" t="s">
        <v>9839</v>
      </c>
      <c r="AM1055" t="s">
        <v>9923</v>
      </c>
    </row>
    <row r="1056" spans="1:39">
      <c r="A1056" t="s">
        <v>7746</v>
      </c>
      <c r="B1056" t="s">
        <v>6166</v>
      </c>
      <c r="C1056" t="s">
        <v>6168</v>
      </c>
      <c r="D1056">
        <v>42.7</v>
      </c>
      <c r="E1056" t="s">
        <v>6169</v>
      </c>
      <c r="F1056">
        <v>7.37</v>
      </c>
      <c r="K1056" t="s">
        <v>6590</v>
      </c>
      <c r="M1056" t="s">
        <v>8337</v>
      </c>
      <c r="N1056">
        <v>8</v>
      </c>
      <c r="O1056" t="s">
        <v>8490</v>
      </c>
      <c r="P1056" t="s">
        <v>9316</v>
      </c>
      <c r="Q1056">
        <v>2</v>
      </c>
      <c r="R1056">
        <v>1</v>
      </c>
      <c r="S1056">
        <v>4.26</v>
      </c>
      <c r="T1056">
        <v>4.26</v>
      </c>
      <c r="U1056">
        <v>267.37</v>
      </c>
      <c r="V1056">
        <v>23.47</v>
      </c>
      <c r="W1056">
        <v>4.15</v>
      </c>
      <c r="X1056">
        <v>9.98</v>
      </c>
      <c r="Y1056">
        <v>5.17</v>
      </c>
      <c r="Z1056">
        <v>2</v>
      </c>
      <c r="AA1056" t="s">
        <v>6921</v>
      </c>
      <c r="AB1056">
        <v>0</v>
      </c>
      <c r="AC1056">
        <v>2</v>
      </c>
      <c r="AD1056">
        <v>3.376833333333333</v>
      </c>
      <c r="AF1056" t="s">
        <v>6952</v>
      </c>
      <c r="AI1056">
        <v>0</v>
      </c>
      <c r="AJ1056">
        <v>0</v>
      </c>
      <c r="AK1056" t="s">
        <v>9847</v>
      </c>
      <c r="AL1056" t="s">
        <v>9847</v>
      </c>
      <c r="AM1056" t="s">
        <v>9923</v>
      </c>
    </row>
    <row r="1057" spans="1:39">
      <c r="A1057" t="s">
        <v>7747</v>
      </c>
      <c r="B1057" t="s">
        <v>6166</v>
      </c>
      <c r="C1057" t="s">
        <v>6168</v>
      </c>
      <c r="D1057">
        <v>43</v>
      </c>
      <c r="E1057" t="s">
        <v>6169</v>
      </c>
      <c r="F1057">
        <v>7.37</v>
      </c>
      <c r="K1057" t="s">
        <v>6590</v>
      </c>
      <c r="L1057" t="s">
        <v>6591</v>
      </c>
      <c r="M1057" t="s">
        <v>8377</v>
      </c>
      <c r="N1057">
        <v>9</v>
      </c>
      <c r="O1057" t="s">
        <v>8540</v>
      </c>
      <c r="P1057" t="s">
        <v>9317</v>
      </c>
      <c r="Q1057">
        <v>2</v>
      </c>
      <c r="R1057">
        <v>2</v>
      </c>
      <c r="S1057">
        <v>4.23</v>
      </c>
      <c r="T1057">
        <v>4.83</v>
      </c>
      <c r="U1057">
        <v>305.16</v>
      </c>
      <c r="V1057">
        <v>40.46</v>
      </c>
      <c r="W1057">
        <v>5.22</v>
      </c>
      <c r="X1057">
        <v>6.92</v>
      </c>
      <c r="Y1057">
        <v>0</v>
      </c>
      <c r="Z1057">
        <v>3</v>
      </c>
      <c r="AA1057" t="s">
        <v>6921</v>
      </c>
      <c r="AB1057">
        <v>1</v>
      </c>
      <c r="AC1057">
        <v>1</v>
      </c>
      <c r="AD1057">
        <v>3.585</v>
      </c>
      <c r="AF1057" t="s">
        <v>6952</v>
      </c>
      <c r="AI1057">
        <v>0</v>
      </c>
      <c r="AJ1057">
        <v>0</v>
      </c>
      <c r="AK1057" t="s">
        <v>9888</v>
      </c>
      <c r="AL1057" t="s">
        <v>9888</v>
      </c>
      <c r="AM1057" t="s">
        <v>9923</v>
      </c>
    </row>
    <row r="1058" spans="1:39">
      <c r="A1058" t="s">
        <v>7748</v>
      </c>
      <c r="B1058" t="s">
        <v>6166</v>
      </c>
      <c r="C1058" t="s">
        <v>6168</v>
      </c>
      <c r="D1058">
        <v>43</v>
      </c>
      <c r="E1058" t="s">
        <v>6169</v>
      </c>
      <c r="F1058">
        <v>7.37</v>
      </c>
      <c r="K1058" t="s">
        <v>6590</v>
      </c>
      <c r="M1058" t="s">
        <v>8410</v>
      </c>
      <c r="N1058">
        <v>8</v>
      </c>
      <c r="O1058" t="s">
        <v>8576</v>
      </c>
      <c r="P1058" t="s">
        <v>9318</v>
      </c>
      <c r="Q1058">
        <v>6</v>
      </c>
      <c r="R1058">
        <v>3</v>
      </c>
      <c r="S1058">
        <v>0.38</v>
      </c>
      <c r="T1058">
        <v>0.61</v>
      </c>
      <c r="U1058">
        <v>300.27</v>
      </c>
      <c r="V1058">
        <v>100.13</v>
      </c>
      <c r="W1058">
        <v>3.04</v>
      </c>
      <c r="X1058">
        <v>7.88</v>
      </c>
      <c r="Y1058">
        <v>0</v>
      </c>
      <c r="Z1058">
        <v>3</v>
      </c>
      <c r="AA1058" t="s">
        <v>6921</v>
      </c>
      <c r="AB1058">
        <v>0</v>
      </c>
      <c r="AC1058">
        <v>3</v>
      </c>
      <c r="AD1058">
        <v>4.829000000000001</v>
      </c>
      <c r="AE1058" t="s">
        <v>9796</v>
      </c>
      <c r="AF1058" t="s">
        <v>6952</v>
      </c>
      <c r="AI1058">
        <v>0</v>
      </c>
      <c r="AJ1058">
        <v>0</v>
      </c>
      <c r="AK1058" t="s">
        <v>9909</v>
      </c>
      <c r="AL1058" t="s">
        <v>9909</v>
      </c>
      <c r="AM1058" t="s">
        <v>9923</v>
      </c>
    </row>
    <row r="1059" spans="1:39">
      <c r="A1059" t="s">
        <v>7749</v>
      </c>
      <c r="B1059" t="s">
        <v>6166</v>
      </c>
      <c r="C1059" t="s">
        <v>6168</v>
      </c>
      <c r="D1059">
        <v>43</v>
      </c>
      <c r="E1059" t="s">
        <v>6169</v>
      </c>
      <c r="F1059">
        <v>7.37</v>
      </c>
      <c r="K1059" t="s">
        <v>6590</v>
      </c>
      <c r="L1059" t="s">
        <v>6591</v>
      </c>
      <c r="M1059" t="s">
        <v>8329</v>
      </c>
      <c r="N1059">
        <v>9</v>
      </c>
      <c r="O1059" t="s">
        <v>8480</v>
      </c>
      <c r="P1059" t="s">
        <v>9319</v>
      </c>
      <c r="Q1059">
        <v>3</v>
      </c>
      <c r="R1059">
        <v>2</v>
      </c>
      <c r="S1059">
        <v>0.11</v>
      </c>
      <c r="T1059">
        <v>2.68</v>
      </c>
      <c r="U1059">
        <v>365.47</v>
      </c>
      <c r="V1059">
        <v>60.77</v>
      </c>
      <c r="W1059">
        <v>4.4</v>
      </c>
      <c r="X1059">
        <v>4.37</v>
      </c>
      <c r="Y1059">
        <v>7.91</v>
      </c>
      <c r="Z1059">
        <v>2</v>
      </c>
      <c r="AA1059" t="s">
        <v>6921</v>
      </c>
      <c r="AB1059">
        <v>0</v>
      </c>
      <c r="AC1059">
        <v>5</v>
      </c>
      <c r="AD1059">
        <v>5.460928571428571</v>
      </c>
      <c r="AF1059" t="s">
        <v>6953</v>
      </c>
      <c r="AI1059">
        <v>0</v>
      </c>
      <c r="AJ1059">
        <v>0</v>
      </c>
      <c r="AK1059" t="s">
        <v>9839</v>
      </c>
      <c r="AL1059" t="s">
        <v>9839</v>
      </c>
      <c r="AM1059" t="s">
        <v>9923</v>
      </c>
    </row>
    <row r="1060" spans="1:39">
      <c r="A1060" t="s">
        <v>7649</v>
      </c>
      <c r="B1060" t="s">
        <v>6166</v>
      </c>
      <c r="C1060" t="s">
        <v>6168</v>
      </c>
      <c r="D1060">
        <v>43.65</v>
      </c>
      <c r="E1060" t="s">
        <v>6169</v>
      </c>
      <c r="F1060">
        <v>7.36</v>
      </c>
      <c r="K1060" t="s">
        <v>6590</v>
      </c>
      <c r="L1060" t="s">
        <v>6591</v>
      </c>
      <c r="M1060" t="s">
        <v>8320</v>
      </c>
      <c r="N1060">
        <v>9</v>
      </c>
      <c r="O1060" t="s">
        <v>8471</v>
      </c>
      <c r="P1060" t="s">
        <v>9220</v>
      </c>
      <c r="Q1060">
        <v>3</v>
      </c>
      <c r="R1060">
        <v>3</v>
      </c>
      <c r="S1060">
        <v>2.71</v>
      </c>
      <c r="T1060">
        <v>2.9</v>
      </c>
      <c r="U1060">
        <v>356.85</v>
      </c>
      <c r="V1060">
        <v>59.49</v>
      </c>
      <c r="W1060">
        <v>3.86</v>
      </c>
      <c r="X1060">
        <v>10.25</v>
      </c>
      <c r="Y1060">
        <v>7.13</v>
      </c>
      <c r="Z1060">
        <v>3</v>
      </c>
      <c r="AA1060" t="s">
        <v>6921</v>
      </c>
      <c r="AB1060">
        <v>0</v>
      </c>
      <c r="AC1060">
        <v>3</v>
      </c>
      <c r="AD1060">
        <v>4.811666666666667</v>
      </c>
      <c r="AF1060" t="s">
        <v>6952</v>
      </c>
      <c r="AI1060">
        <v>0</v>
      </c>
      <c r="AJ1060">
        <v>0</v>
      </c>
      <c r="AK1060" t="s">
        <v>9833</v>
      </c>
      <c r="AL1060" t="s">
        <v>9833</v>
      </c>
      <c r="AM1060" t="s">
        <v>9923</v>
      </c>
    </row>
    <row r="1061" spans="1:39">
      <c r="A1061" t="s">
        <v>7421</v>
      </c>
      <c r="B1061" t="s">
        <v>6166</v>
      </c>
      <c r="C1061" t="s">
        <v>6168</v>
      </c>
      <c r="D1061">
        <v>43.95</v>
      </c>
      <c r="E1061" t="s">
        <v>6169</v>
      </c>
      <c r="F1061">
        <v>7.36</v>
      </c>
      <c r="K1061" t="s">
        <v>6590</v>
      </c>
      <c r="L1061" t="s">
        <v>6591</v>
      </c>
      <c r="M1061" t="s">
        <v>8405</v>
      </c>
      <c r="N1061">
        <v>9</v>
      </c>
      <c r="O1061" t="s">
        <v>8571</v>
      </c>
      <c r="P1061" t="s">
        <v>8997</v>
      </c>
      <c r="Q1061">
        <v>4</v>
      </c>
      <c r="R1061">
        <v>1</v>
      </c>
      <c r="S1061">
        <v>4.11</v>
      </c>
      <c r="T1061">
        <v>6.27</v>
      </c>
      <c r="U1061">
        <v>470.66</v>
      </c>
      <c r="V1061">
        <v>35.94</v>
      </c>
      <c r="W1061">
        <v>6.32</v>
      </c>
      <c r="X1061">
        <v>9.869999999999999</v>
      </c>
      <c r="Y1061">
        <v>9.6</v>
      </c>
      <c r="Z1061">
        <v>3</v>
      </c>
      <c r="AA1061" t="s">
        <v>6921</v>
      </c>
      <c r="AB1061">
        <v>1</v>
      </c>
      <c r="AC1061">
        <v>7</v>
      </c>
      <c r="AD1061">
        <v>2.039904761904762</v>
      </c>
      <c r="AF1061" t="s">
        <v>6954</v>
      </c>
      <c r="AI1061">
        <v>0</v>
      </c>
      <c r="AJ1061">
        <v>0</v>
      </c>
      <c r="AK1061" t="s">
        <v>9851</v>
      </c>
      <c r="AL1061" t="s">
        <v>9851</v>
      </c>
      <c r="AM1061" t="s">
        <v>9923</v>
      </c>
    </row>
    <row r="1062" spans="1:39">
      <c r="A1062" t="s">
        <v>7750</v>
      </c>
      <c r="B1062" t="s">
        <v>6166</v>
      </c>
      <c r="C1062" t="s">
        <v>6168</v>
      </c>
      <c r="D1062">
        <v>44</v>
      </c>
      <c r="E1062" t="s">
        <v>6169</v>
      </c>
      <c r="F1062">
        <v>7.36</v>
      </c>
      <c r="K1062" t="s">
        <v>6590</v>
      </c>
      <c r="L1062" t="s">
        <v>6591</v>
      </c>
      <c r="M1062" t="s">
        <v>8376</v>
      </c>
      <c r="N1062">
        <v>9</v>
      </c>
      <c r="O1062" t="s">
        <v>8539</v>
      </c>
      <c r="P1062" t="s">
        <v>9320</v>
      </c>
      <c r="Q1062">
        <v>4</v>
      </c>
      <c r="R1062">
        <v>2</v>
      </c>
      <c r="S1062">
        <v>3.04</v>
      </c>
      <c r="T1062">
        <v>3.28</v>
      </c>
      <c r="U1062">
        <v>320.14</v>
      </c>
      <c r="V1062">
        <v>66.48999999999999</v>
      </c>
      <c r="W1062">
        <v>3.98</v>
      </c>
      <c r="X1062">
        <v>7.2</v>
      </c>
      <c r="Y1062">
        <v>2.73</v>
      </c>
      <c r="Z1062">
        <v>3</v>
      </c>
      <c r="AA1062" t="s">
        <v>6921</v>
      </c>
      <c r="AB1062">
        <v>0</v>
      </c>
      <c r="AC1062">
        <v>1</v>
      </c>
      <c r="AD1062">
        <v>4.84</v>
      </c>
      <c r="AF1062" t="s">
        <v>6952</v>
      </c>
      <c r="AI1062">
        <v>0</v>
      </c>
      <c r="AJ1062">
        <v>0</v>
      </c>
      <c r="AK1062" t="s">
        <v>9887</v>
      </c>
      <c r="AL1062" t="s">
        <v>9887</v>
      </c>
      <c r="AM1062" t="s">
        <v>9923</v>
      </c>
    </row>
    <row r="1063" spans="1:39">
      <c r="A1063" t="s">
        <v>7421</v>
      </c>
      <c r="B1063" t="s">
        <v>6166</v>
      </c>
      <c r="C1063" t="s">
        <v>6168</v>
      </c>
      <c r="D1063">
        <v>44</v>
      </c>
      <c r="E1063" t="s">
        <v>6169</v>
      </c>
      <c r="F1063">
        <v>7.36</v>
      </c>
      <c r="K1063" t="s">
        <v>6590</v>
      </c>
      <c r="M1063" t="s">
        <v>8388</v>
      </c>
      <c r="N1063">
        <v>8</v>
      </c>
      <c r="O1063" t="s">
        <v>8552</v>
      </c>
      <c r="P1063" t="s">
        <v>8997</v>
      </c>
      <c r="Q1063">
        <v>4</v>
      </c>
      <c r="R1063">
        <v>1</v>
      </c>
      <c r="S1063">
        <v>4.11</v>
      </c>
      <c r="T1063">
        <v>6.27</v>
      </c>
      <c r="U1063">
        <v>470.66</v>
      </c>
      <c r="V1063">
        <v>35.94</v>
      </c>
      <c r="W1063">
        <v>6.32</v>
      </c>
      <c r="X1063">
        <v>9.869999999999999</v>
      </c>
      <c r="Y1063">
        <v>9.6</v>
      </c>
      <c r="Z1063">
        <v>3</v>
      </c>
      <c r="AA1063" t="s">
        <v>6921</v>
      </c>
      <c r="AB1063">
        <v>1</v>
      </c>
      <c r="AC1063">
        <v>7</v>
      </c>
      <c r="AD1063">
        <v>2.039904761904762</v>
      </c>
      <c r="AF1063" t="s">
        <v>6954</v>
      </c>
      <c r="AI1063">
        <v>0</v>
      </c>
      <c r="AJ1063">
        <v>0</v>
      </c>
      <c r="AK1063" t="s">
        <v>9853</v>
      </c>
      <c r="AL1063" t="s">
        <v>9853</v>
      </c>
      <c r="AM1063" t="s">
        <v>9923</v>
      </c>
    </row>
    <row r="1064" spans="1:39">
      <c r="A1064" t="s">
        <v>7583</v>
      </c>
      <c r="B1064" t="s">
        <v>6166</v>
      </c>
      <c r="C1064" t="s">
        <v>6168</v>
      </c>
      <c r="D1064">
        <v>44</v>
      </c>
      <c r="E1064" t="s">
        <v>6169</v>
      </c>
      <c r="F1064">
        <v>7.36</v>
      </c>
      <c r="K1064" t="s">
        <v>6590</v>
      </c>
      <c r="L1064" t="s">
        <v>6591</v>
      </c>
      <c r="M1064" t="s">
        <v>8342</v>
      </c>
      <c r="N1064">
        <v>9</v>
      </c>
      <c r="O1064" t="s">
        <v>8498</v>
      </c>
      <c r="P1064" t="s">
        <v>9154</v>
      </c>
      <c r="Q1064">
        <v>3</v>
      </c>
      <c r="R1064">
        <v>2</v>
      </c>
      <c r="S1064">
        <v>0.02</v>
      </c>
      <c r="T1064">
        <v>2.57</v>
      </c>
      <c r="U1064">
        <v>365.47</v>
      </c>
      <c r="V1064">
        <v>60.77</v>
      </c>
      <c r="W1064">
        <v>4.27</v>
      </c>
      <c r="X1064">
        <v>4.36</v>
      </c>
      <c r="Y1064">
        <v>8.130000000000001</v>
      </c>
      <c r="Z1064">
        <v>2</v>
      </c>
      <c r="AA1064" t="s">
        <v>6921</v>
      </c>
      <c r="AB1064">
        <v>0</v>
      </c>
      <c r="AC1064">
        <v>5</v>
      </c>
      <c r="AD1064">
        <v>5.395928571428571</v>
      </c>
      <c r="AF1064" t="s">
        <v>6953</v>
      </c>
      <c r="AI1064">
        <v>0</v>
      </c>
      <c r="AJ1064">
        <v>0</v>
      </c>
      <c r="AK1064" t="s">
        <v>9839</v>
      </c>
      <c r="AL1064" t="s">
        <v>9839</v>
      </c>
      <c r="AM1064" t="s">
        <v>9923</v>
      </c>
    </row>
    <row r="1065" spans="1:39">
      <c r="A1065" t="s">
        <v>7751</v>
      </c>
      <c r="B1065" t="s">
        <v>6166</v>
      </c>
      <c r="C1065" t="s">
        <v>6168</v>
      </c>
      <c r="D1065">
        <v>44.3</v>
      </c>
      <c r="E1065" t="s">
        <v>6169</v>
      </c>
      <c r="F1065">
        <v>7.35</v>
      </c>
      <c r="K1065" t="s">
        <v>6590</v>
      </c>
      <c r="M1065" t="s">
        <v>8337</v>
      </c>
      <c r="N1065">
        <v>8</v>
      </c>
      <c r="O1065" t="s">
        <v>8490</v>
      </c>
      <c r="P1065" t="s">
        <v>9321</v>
      </c>
      <c r="Q1065">
        <v>5</v>
      </c>
      <c r="R1065">
        <v>1</v>
      </c>
      <c r="S1065">
        <v>1.26</v>
      </c>
      <c r="T1065">
        <v>3.41</v>
      </c>
      <c r="U1065">
        <v>410.51</v>
      </c>
      <c r="V1065">
        <v>62.24</v>
      </c>
      <c r="W1065">
        <v>3.97</v>
      </c>
      <c r="X1065">
        <v>9.74</v>
      </c>
      <c r="Y1065">
        <v>9.6</v>
      </c>
      <c r="Z1065">
        <v>2</v>
      </c>
      <c r="AA1065" t="s">
        <v>6921</v>
      </c>
      <c r="AB1065">
        <v>0</v>
      </c>
      <c r="AC1065">
        <v>6</v>
      </c>
      <c r="AD1065">
        <v>4.46754761904762</v>
      </c>
      <c r="AF1065" t="s">
        <v>6954</v>
      </c>
      <c r="AI1065">
        <v>0</v>
      </c>
      <c r="AJ1065">
        <v>0</v>
      </c>
      <c r="AK1065" t="s">
        <v>9847</v>
      </c>
      <c r="AL1065" t="s">
        <v>9847</v>
      </c>
      <c r="AM1065" t="s">
        <v>9923</v>
      </c>
    </row>
    <row r="1066" spans="1:39">
      <c r="A1066" t="s">
        <v>7752</v>
      </c>
      <c r="B1066" t="s">
        <v>6166</v>
      </c>
      <c r="C1066" t="s">
        <v>6168</v>
      </c>
      <c r="D1066">
        <v>45</v>
      </c>
      <c r="E1066" t="s">
        <v>6169</v>
      </c>
      <c r="F1066">
        <v>7.35</v>
      </c>
      <c r="K1066" t="s">
        <v>6590</v>
      </c>
      <c r="L1066" t="s">
        <v>6591</v>
      </c>
      <c r="M1066" t="s">
        <v>8327</v>
      </c>
      <c r="N1066">
        <v>9</v>
      </c>
      <c r="O1066" t="s">
        <v>8481</v>
      </c>
      <c r="P1066" t="s">
        <v>9322</v>
      </c>
      <c r="Q1066">
        <v>5</v>
      </c>
      <c r="R1066">
        <v>2</v>
      </c>
      <c r="S1066">
        <v>3.9</v>
      </c>
      <c r="T1066">
        <v>5.17</v>
      </c>
      <c r="U1066">
        <v>459.59</v>
      </c>
      <c r="V1066">
        <v>62.16</v>
      </c>
      <c r="W1066">
        <v>5.98</v>
      </c>
      <c r="X1066">
        <v>9.9</v>
      </c>
      <c r="Y1066">
        <v>8.65</v>
      </c>
      <c r="Z1066">
        <v>3</v>
      </c>
      <c r="AA1066" t="s">
        <v>6921</v>
      </c>
      <c r="AB1066">
        <v>1</v>
      </c>
      <c r="AC1066">
        <v>6</v>
      </c>
      <c r="AD1066">
        <v>2.513642857142857</v>
      </c>
      <c r="AF1066" t="s">
        <v>6954</v>
      </c>
      <c r="AI1066">
        <v>0</v>
      </c>
      <c r="AJ1066">
        <v>0</v>
      </c>
      <c r="AK1066" t="s">
        <v>9840</v>
      </c>
      <c r="AL1066" t="s">
        <v>9840</v>
      </c>
      <c r="AM1066" t="s">
        <v>9923</v>
      </c>
    </row>
    <row r="1067" spans="1:39">
      <c r="A1067" t="s">
        <v>7753</v>
      </c>
      <c r="B1067" t="s">
        <v>6166</v>
      </c>
      <c r="C1067" t="s">
        <v>6168</v>
      </c>
      <c r="D1067">
        <v>45</v>
      </c>
      <c r="E1067" t="s">
        <v>6169</v>
      </c>
      <c r="F1067">
        <v>7.35</v>
      </c>
      <c r="K1067" t="s">
        <v>6590</v>
      </c>
      <c r="L1067" t="s">
        <v>6591</v>
      </c>
      <c r="M1067" t="s">
        <v>8377</v>
      </c>
      <c r="N1067">
        <v>9</v>
      </c>
      <c r="O1067" t="s">
        <v>8540</v>
      </c>
      <c r="P1067" t="s">
        <v>9323</v>
      </c>
      <c r="Q1067">
        <v>3</v>
      </c>
      <c r="R1067">
        <v>2</v>
      </c>
      <c r="S1067">
        <v>3.72</v>
      </c>
      <c r="T1067">
        <v>4.11</v>
      </c>
      <c r="U1067">
        <v>297.26</v>
      </c>
      <c r="V1067">
        <v>64.25</v>
      </c>
      <c r="W1067">
        <v>4.07</v>
      </c>
      <c r="X1067">
        <v>7.38</v>
      </c>
      <c r="Y1067">
        <v>0</v>
      </c>
      <c r="Z1067">
        <v>3</v>
      </c>
      <c r="AA1067" t="s">
        <v>6921</v>
      </c>
      <c r="AB1067">
        <v>0</v>
      </c>
      <c r="AC1067">
        <v>1</v>
      </c>
      <c r="AD1067">
        <v>4.085</v>
      </c>
      <c r="AF1067" t="s">
        <v>6952</v>
      </c>
      <c r="AI1067">
        <v>0</v>
      </c>
      <c r="AJ1067">
        <v>0</v>
      </c>
      <c r="AK1067" t="s">
        <v>9888</v>
      </c>
      <c r="AL1067" t="s">
        <v>9888</v>
      </c>
      <c r="AM1067" t="s">
        <v>9923</v>
      </c>
    </row>
    <row r="1068" spans="1:39">
      <c r="A1068" t="s">
        <v>7754</v>
      </c>
      <c r="B1068" t="s">
        <v>6166</v>
      </c>
      <c r="C1068" t="s">
        <v>6168</v>
      </c>
      <c r="D1068">
        <v>45.71</v>
      </c>
      <c r="E1068" t="s">
        <v>6169</v>
      </c>
      <c r="F1068">
        <v>7.34</v>
      </c>
      <c r="K1068" t="s">
        <v>6590</v>
      </c>
      <c r="L1068" t="s">
        <v>6591</v>
      </c>
      <c r="M1068" t="s">
        <v>8320</v>
      </c>
      <c r="N1068">
        <v>9</v>
      </c>
      <c r="O1068" t="s">
        <v>8471</v>
      </c>
      <c r="P1068" t="s">
        <v>9324</v>
      </c>
      <c r="Q1068">
        <v>3</v>
      </c>
      <c r="R1068">
        <v>3</v>
      </c>
      <c r="S1068">
        <v>0.05</v>
      </c>
      <c r="T1068">
        <v>2.57</v>
      </c>
      <c r="U1068">
        <v>404.51</v>
      </c>
      <c r="V1068">
        <v>76.56</v>
      </c>
      <c r="W1068">
        <v>4.23</v>
      </c>
      <c r="X1068">
        <v>4.38</v>
      </c>
      <c r="Y1068">
        <v>8.42</v>
      </c>
      <c r="Z1068">
        <v>3</v>
      </c>
      <c r="AA1068" t="s">
        <v>6921</v>
      </c>
      <c r="AB1068">
        <v>0</v>
      </c>
      <c r="AC1068">
        <v>6</v>
      </c>
      <c r="AD1068">
        <v>4.638738095238096</v>
      </c>
      <c r="AF1068" t="s">
        <v>6953</v>
      </c>
      <c r="AI1068">
        <v>0</v>
      </c>
      <c r="AJ1068">
        <v>0</v>
      </c>
      <c r="AK1068" t="s">
        <v>9833</v>
      </c>
      <c r="AL1068" t="s">
        <v>9833</v>
      </c>
      <c r="AM1068" t="s">
        <v>9923</v>
      </c>
    </row>
    <row r="1069" spans="1:39">
      <c r="A1069" t="s">
        <v>6325</v>
      </c>
      <c r="B1069" t="s">
        <v>6166</v>
      </c>
      <c r="C1069" t="s">
        <v>6168</v>
      </c>
      <c r="D1069">
        <v>46</v>
      </c>
      <c r="E1069" t="s">
        <v>6169</v>
      </c>
      <c r="F1069">
        <v>7.34</v>
      </c>
      <c r="K1069" t="s">
        <v>6590</v>
      </c>
      <c r="L1069" t="s">
        <v>6591</v>
      </c>
      <c r="M1069" t="s">
        <v>8402</v>
      </c>
      <c r="N1069">
        <v>9</v>
      </c>
      <c r="O1069" t="s">
        <v>8568</v>
      </c>
      <c r="P1069" t="s">
        <v>6686</v>
      </c>
      <c r="Q1069">
        <v>2</v>
      </c>
      <c r="R1069">
        <v>2</v>
      </c>
      <c r="S1069">
        <v>4.14</v>
      </c>
      <c r="T1069">
        <v>4.15</v>
      </c>
      <c r="U1069">
        <v>272.39</v>
      </c>
      <c r="V1069">
        <v>40.46</v>
      </c>
      <c r="W1069">
        <v>3.61</v>
      </c>
      <c r="X1069">
        <v>10.27</v>
      </c>
      <c r="Y1069">
        <v>0</v>
      </c>
      <c r="Z1069">
        <v>1</v>
      </c>
      <c r="AA1069" t="s">
        <v>6921</v>
      </c>
      <c r="AB1069">
        <v>0</v>
      </c>
      <c r="AC1069">
        <v>0</v>
      </c>
      <c r="AD1069">
        <v>3.925</v>
      </c>
      <c r="AE1069" t="s">
        <v>6922</v>
      </c>
      <c r="AF1069" t="s">
        <v>6952</v>
      </c>
      <c r="AG1069" t="s">
        <v>6956</v>
      </c>
      <c r="AH1069" t="s">
        <v>6962</v>
      </c>
      <c r="AI1069">
        <v>4</v>
      </c>
      <c r="AJ1069">
        <v>1</v>
      </c>
      <c r="AK1069" t="s">
        <v>9877</v>
      </c>
      <c r="AL1069" t="s">
        <v>9877</v>
      </c>
      <c r="AM1069" t="s">
        <v>9923</v>
      </c>
    </row>
    <row r="1070" spans="1:39">
      <c r="A1070" t="s">
        <v>6325</v>
      </c>
      <c r="B1070" t="s">
        <v>6166</v>
      </c>
      <c r="C1070" t="s">
        <v>6168</v>
      </c>
      <c r="D1070">
        <v>46</v>
      </c>
      <c r="E1070" t="s">
        <v>6169</v>
      </c>
      <c r="F1070">
        <v>7.34</v>
      </c>
      <c r="K1070" t="s">
        <v>6590</v>
      </c>
      <c r="L1070" t="s">
        <v>6591</v>
      </c>
      <c r="M1070" t="s">
        <v>8411</v>
      </c>
      <c r="N1070">
        <v>9</v>
      </c>
      <c r="O1070" t="s">
        <v>8577</v>
      </c>
      <c r="P1070" t="s">
        <v>6686</v>
      </c>
      <c r="Q1070">
        <v>2</v>
      </c>
      <c r="R1070">
        <v>2</v>
      </c>
      <c r="S1070">
        <v>4.14</v>
      </c>
      <c r="T1070">
        <v>4.15</v>
      </c>
      <c r="U1070">
        <v>272.39</v>
      </c>
      <c r="V1070">
        <v>40.46</v>
      </c>
      <c r="W1070">
        <v>3.61</v>
      </c>
      <c r="X1070">
        <v>10.27</v>
      </c>
      <c r="Y1070">
        <v>0</v>
      </c>
      <c r="Z1070">
        <v>1</v>
      </c>
      <c r="AA1070" t="s">
        <v>6921</v>
      </c>
      <c r="AB1070">
        <v>0</v>
      </c>
      <c r="AC1070">
        <v>0</v>
      </c>
      <c r="AD1070">
        <v>3.925</v>
      </c>
      <c r="AE1070" t="s">
        <v>6922</v>
      </c>
      <c r="AF1070" t="s">
        <v>6952</v>
      </c>
      <c r="AG1070" t="s">
        <v>6956</v>
      </c>
      <c r="AH1070" t="s">
        <v>6962</v>
      </c>
      <c r="AI1070">
        <v>4</v>
      </c>
      <c r="AJ1070">
        <v>1</v>
      </c>
      <c r="AK1070" t="s">
        <v>9910</v>
      </c>
      <c r="AL1070" t="s">
        <v>9910</v>
      </c>
      <c r="AM1070" t="s">
        <v>9923</v>
      </c>
    </row>
    <row r="1071" spans="1:39">
      <c r="A1071" t="s">
        <v>7613</v>
      </c>
      <c r="B1071" t="s">
        <v>6166</v>
      </c>
      <c r="C1071" t="s">
        <v>6168</v>
      </c>
      <c r="D1071">
        <v>46</v>
      </c>
      <c r="E1071" t="s">
        <v>6169</v>
      </c>
      <c r="F1071">
        <v>7.34</v>
      </c>
      <c r="K1071" t="s">
        <v>6590</v>
      </c>
      <c r="M1071" t="s">
        <v>8388</v>
      </c>
      <c r="N1071">
        <v>8</v>
      </c>
      <c r="O1071" t="s">
        <v>8552</v>
      </c>
      <c r="P1071" t="s">
        <v>9184</v>
      </c>
      <c r="Q1071">
        <v>4</v>
      </c>
      <c r="R1071">
        <v>1</v>
      </c>
      <c r="S1071">
        <v>5.37</v>
      </c>
      <c r="T1071">
        <v>6.65</v>
      </c>
      <c r="U1071">
        <v>484.68</v>
      </c>
      <c r="V1071">
        <v>35.94</v>
      </c>
      <c r="W1071">
        <v>6.71</v>
      </c>
      <c r="X1071">
        <v>9.869999999999999</v>
      </c>
      <c r="Y1071">
        <v>8.66</v>
      </c>
      <c r="Z1071">
        <v>3</v>
      </c>
      <c r="AA1071" t="s">
        <v>6921</v>
      </c>
      <c r="AB1071">
        <v>1</v>
      </c>
      <c r="AC1071">
        <v>7</v>
      </c>
      <c r="AD1071">
        <v>2.409761904761905</v>
      </c>
      <c r="AF1071" t="s">
        <v>6954</v>
      </c>
      <c r="AI1071">
        <v>0</v>
      </c>
      <c r="AJ1071">
        <v>0</v>
      </c>
      <c r="AK1071" t="s">
        <v>9853</v>
      </c>
      <c r="AL1071" t="s">
        <v>9853</v>
      </c>
      <c r="AM1071" t="s">
        <v>9923</v>
      </c>
    </row>
    <row r="1072" spans="1:39">
      <c r="A1072" t="s">
        <v>7755</v>
      </c>
      <c r="B1072" t="s">
        <v>6166</v>
      </c>
      <c r="C1072" t="s">
        <v>6168</v>
      </c>
      <c r="D1072">
        <v>46</v>
      </c>
      <c r="E1072" t="s">
        <v>6169</v>
      </c>
      <c r="F1072">
        <v>7.34</v>
      </c>
      <c r="K1072" t="s">
        <v>6590</v>
      </c>
      <c r="L1072" t="s">
        <v>6591</v>
      </c>
      <c r="M1072" t="s">
        <v>8367</v>
      </c>
      <c r="N1072">
        <v>9</v>
      </c>
      <c r="O1072" t="s">
        <v>8530</v>
      </c>
      <c r="P1072" t="s">
        <v>9325</v>
      </c>
      <c r="Q1072">
        <v>4</v>
      </c>
      <c r="R1072">
        <v>3</v>
      </c>
      <c r="S1072">
        <v>1.16</v>
      </c>
      <c r="T1072">
        <v>4.08</v>
      </c>
      <c r="U1072">
        <v>450.6</v>
      </c>
      <c r="V1072">
        <v>77.76000000000001</v>
      </c>
      <c r="W1072">
        <v>5.48</v>
      </c>
      <c r="X1072">
        <v>4.41</v>
      </c>
      <c r="Y1072">
        <v>0</v>
      </c>
      <c r="Z1072">
        <v>2</v>
      </c>
      <c r="AA1072" t="s">
        <v>6921</v>
      </c>
      <c r="AB1072">
        <v>1</v>
      </c>
      <c r="AC1072">
        <v>4</v>
      </c>
      <c r="AD1072">
        <v>3.979523809523809</v>
      </c>
      <c r="AF1072" t="s">
        <v>6953</v>
      </c>
      <c r="AI1072">
        <v>0</v>
      </c>
      <c r="AJ1072">
        <v>0</v>
      </c>
      <c r="AK1072" t="s">
        <v>9881</v>
      </c>
      <c r="AL1072" t="s">
        <v>9881</v>
      </c>
      <c r="AM1072" t="s">
        <v>9923</v>
      </c>
    </row>
    <row r="1073" spans="1:39">
      <c r="A1073" t="s">
        <v>7756</v>
      </c>
      <c r="B1073" t="s">
        <v>6166</v>
      </c>
      <c r="C1073" t="s">
        <v>6168</v>
      </c>
      <c r="D1073">
        <v>46</v>
      </c>
      <c r="E1073" t="s">
        <v>6169</v>
      </c>
      <c r="F1073">
        <v>7.34</v>
      </c>
      <c r="K1073" t="s">
        <v>6590</v>
      </c>
      <c r="L1073" t="s">
        <v>6591</v>
      </c>
      <c r="M1073" t="s">
        <v>8361</v>
      </c>
      <c r="N1073">
        <v>9</v>
      </c>
      <c r="O1073" t="s">
        <v>8524</v>
      </c>
      <c r="P1073" t="s">
        <v>9326</v>
      </c>
      <c r="Q1073">
        <v>4</v>
      </c>
      <c r="R1073">
        <v>2</v>
      </c>
      <c r="S1073">
        <v>3.55</v>
      </c>
      <c r="T1073">
        <v>3.65</v>
      </c>
      <c r="U1073">
        <v>251.24</v>
      </c>
      <c r="V1073">
        <v>77.39</v>
      </c>
      <c r="W1073">
        <v>3.38</v>
      </c>
      <c r="X1073">
        <v>8.07</v>
      </c>
      <c r="Y1073">
        <v>0</v>
      </c>
      <c r="Z1073">
        <v>3</v>
      </c>
      <c r="AA1073" t="s">
        <v>6921</v>
      </c>
      <c r="AB1073">
        <v>0</v>
      </c>
      <c r="AC1073">
        <v>1</v>
      </c>
      <c r="AD1073">
        <v>4.4</v>
      </c>
      <c r="AF1073" t="s">
        <v>6952</v>
      </c>
      <c r="AI1073">
        <v>0</v>
      </c>
      <c r="AJ1073">
        <v>0</v>
      </c>
      <c r="AK1073" t="s">
        <v>9876</v>
      </c>
      <c r="AL1073" t="s">
        <v>9876</v>
      </c>
      <c r="AM1073" t="s">
        <v>9923</v>
      </c>
    </row>
    <row r="1074" spans="1:39">
      <c r="A1074" t="s">
        <v>7757</v>
      </c>
      <c r="B1074" t="s">
        <v>6166</v>
      </c>
      <c r="C1074" t="s">
        <v>6168</v>
      </c>
      <c r="D1074">
        <v>46</v>
      </c>
      <c r="E1074" t="s">
        <v>6169</v>
      </c>
      <c r="F1074">
        <v>7.34</v>
      </c>
      <c r="K1074" t="s">
        <v>6590</v>
      </c>
      <c r="L1074" t="s">
        <v>6591</v>
      </c>
      <c r="M1074" t="s">
        <v>6622</v>
      </c>
      <c r="N1074">
        <v>9</v>
      </c>
      <c r="O1074" t="s">
        <v>8517</v>
      </c>
      <c r="P1074" t="s">
        <v>9327</v>
      </c>
      <c r="Q1074">
        <v>2</v>
      </c>
      <c r="R1074">
        <v>1</v>
      </c>
      <c r="S1074">
        <v>4.13</v>
      </c>
      <c r="T1074">
        <v>4.13</v>
      </c>
      <c r="U1074">
        <v>328.42</v>
      </c>
      <c r="V1074">
        <v>45.75</v>
      </c>
      <c r="W1074">
        <v>4.79</v>
      </c>
      <c r="X1074">
        <v>13.62</v>
      </c>
      <c r="Y1074">
        <v>0.86</v>
      </c>
      <c r="Z1074">
        <v>3</v>
      </c>
      <c r="AA1074" t="s">
        <v>6921</v>
      </c>
      <c r="AB1074">
        <v>0</v>
      </c>
      <c r="AC1074">
        <v>2</v>
      </c>
      <c r="AD1074">
        <v>4.268333333333334</v>
      </c>
      <c r="AF1074" t="s">
        <v>6952</v>
      </c>
      <c r="AI1074">
        <v>0</v>
      </c>
      <c r="AJ1074">
        <v>0</v>
      </c>
      <c r="AK1074" t="s">
        <v>9870</v>
      </c>
      <c r="AL1074" t="s">
        <v>9870</v>
      </c>
      <c r="AM1074" t="s">
        <v>9923</v>
      </c>
    </row>
    <row r="1075" spans="1:39">
      <c r="A1075" t="s">
        <v>7758</v>
      </c>
      <c r="B1075" t="s">
        <v>6166</v>
      </c>
      <c r="C1075" t="s">
        <v>6168</v>
      </c>
      <c r="D1075">
        <v>46</v>
      </c>
      <c r="E1075" t="s">
        <v>6169</v>
      </c>
      <c r="F1075">
        <v>7.34</v>
      </c>
      <c r="K1075" t="s">
        <v>6590</v>
      </c>
      <c r="M1075" t="s">
        <v>8410</v>
      </c>
      <c r="N1075">
        <v>8</v>
      </c>
      <c r="O1075" t="s">
        <v>8576</v>
      </c>
      <c r="P1075" t="s">
        <v>9328</v>
      </c>
      <c r="Q1075">
        <v>5</v>
      </c>
      <c r="R1075">
        <v>3</v>
      </c>
      <c r="S1075">
        <v>1.41</v>
      </c>
      <c r="T1075">
        <v>1.45</v>
      </c>
      <c r="U1075">
        <v>272.26</v>
      </c>
      <c r="V1075">
        <v>83.06</v>
      </c>
      <c r="W1075">
        <v>3.23</v>
      </c>
      <c r="X1075">
        <v>8.779999999999999</v>
      </c>
      <c r="Y1075">
        <v>0</v>
      </c>
      <c r="Z1075">
        <v>3</v>
      </c>
      <c r="AA1075" t="s">
        <v>6921</v>
      </c>
      <c r="AB1075">
        <v>0</v>
      </c>
      <c r="AC1075">
        <v>2</v>
      </c>
      <c r="AD1075">
        <v>5.166666666666667</v>
      </c>
      <c r="AE1075" t="s">
        <v>9797</v>
      </c>
      <c r="AF1075" t="s">
        <v>6952</v>
      </c>
      <c r="AI1075">
        <v>0</v>
      </c>
      <c r="AJ1075">
        <v>0</v>
      </c>
      <c r="AK1075" t="s">
        <v>9909</v>
      </c>
      <c r="AL1075" t="s">
        <v>9909</v>
      </c>
      <c r="AM1075" t="s">
        <v>9923</v>
      </c>
    </row>
    <row r="1076" spans="1:39">
      <c r="A1076" t="s">
        <v>7613</v>
      </c>
      <c r="B1076" t="s">
        <v>6166</v>
      </c>
      <c r="C1076" t="s">
        <v>6168</v>
      </c>
      <c r="D1076">
        <v>46.03</v>
      </c>
      <c r="E1076" t="s">
        <v>6169</v>
      </c>
      <c r="F1076">
        <v>7.34</v>
      </c>
      <c r="K1076" t="s">
        <v>6590</v>
      </c>
      <c r="L1076" t="s">
        <v>6591</v>
      </c>
      <c r="M1076" t="s">
        <v>8405</v>
      </c>
      <c r="N1076">
        <v>9</v>
      </c>
      <c r="O1076" t="s">
        <v>8571</v>
      </c>
      <c r="P1076" t="s">
        <v>9184</v>
      </c>
      <c r="Q1076">
        <v>4</v>
      </c>
      <c r="R1076">
        <v>1</v>
      </c>
      <c r="S1076">
        <v>5.37</v>
      </c>
      <c r="T1076">
        <v>6.65</v>
      </c>
      <c r="U1076">
        <v>484.68</v>
      </c>
      <c r="V1076">
        <v>35.94</v>
      </c>
      <c r="W1076">
        <v>6.71</v>
      </c>
      <c r="X1076">
        <v>9.869999999999999</v>
      </c>
      <c r="Y1076">
        <v>8.66</v>
      </c>
      <c r="Z1076">
        <v>3</v>
      </c>
      <c r="AA1076" t="s">
        <v>6921</v>
      </c>
      <c r="AB1076">
        <v>1</v>
      </c>
      <c r="AC1076">
        <v>7</v>
      </c>
      <c r="AD1076">
        <v>2.409761904761905</v>
      </c>
      <c r="AF1076" t="s">
        <v>6954</v>
      </c>
      <c r="AI1076">
        <v>0</v>
      </c>
      <c r="AJ1076">
        <v>0</v>
      </c>
      <c r="AK1076" t="s">
        <v>9851</v>
      </c>
      <c r="AL1076" t="s">
        <v>9851</v>
      </c>
      <c r="AM1076" t="s">
        <v>9923</v>
      </c>
    </row>
    <row r="1077" spans="1:39">
      <c r="A1077" t="s">
        <v>7759</v>
      </c>
      <c r="B1077" t="s">
        <v>6166</v>
      </c>
      <c r="C1077" t="s">
        <v>6168</v>
      </c>
      <c r="D1077">
        <v>46.1</v>
      </c>
      <c r="E1077" t="s">
        <v>6169</v>
      </c>
      <c r="F1077">
        <v>7.34</v>
      </c>
      <c r="K1077" t="s">
        <v>6590</v>
      </c>
      <c r="L1077" t="s">
        <v>6591</v>
      </c>
      <c r="M1077" t="s">
        <v>8370</v>
      </c>
      <c r="N1077">
        <v>9</v>
      </c>
      <c r="O1077" t="s">
        <v>8533</v>
      </c>
      <c r="P1077" t="s">
        <v>9329</v>
      </c>
      <c r="Q1077">
        <v>3</v>
      </c>
      <c r="R1077">
        <v>1</v>
      </c>
      <c r="S1077">
        <v>3.47</v>
      </c>
      <c r="T1077">
        <v>5.01</v>
      </c>
      <c r="U1077">
        <v>416.54</v>
      </c>
      <c r="V1077">
        <v>26.71</v>
      </c>
      <c r="W1077">
        <v>5.49</v>
      </c>
      <c r="X1077">
        <v>9.83</v>
      </c>
      <c r="Y1077">
        <v>8.93</v>
      </c>
      <c r="Z1077">
        <v>3</v>
      </c>
      <c r="AA1077" t="s">
        <v>6921</v>
      </c>
      <c r="AB1077">
        <v>1</v>
      </c>
      <c r="AC1077">
        <v>3</v>
      </c>
      <c r="AD1077">
        <v>2.564976190476191</v>
      </c>
      <c r="AF1077" t="s">
        <v>6954</v>
      </c>
      <c r="AI1077">
        <v>0</v>
      </c>
      <c r="AJ1077">
        <v>0</v>
      </c>
      <c r="AK1077" t="s">
        <v>9884</v>
      </c>
      <c r="AL1077" t="s">
        <v>9884</v>
      </c>
      <c r="AM1077" t="s">
        <v>9923</v>
      </c>
    </row>
    <row r="1078" spans="1:39">
      <c r="A1078" t="s">
        <v>7760</v>
      </c>
      <c r="B1078" t="s">
        <v>6166</v>
      </c>
      <c r="C1078" t="s">
        <v>6168</v>
      </c>
      <c r="D1078">
        <v>46.6</v>
      </c>
      <c r="E1078" t="s">
        <v>6169</v>
      </c>
      <c r="F1078">
        <v>7.33</v>
      </c>
      <c r="K1078" t="s">
        <v>6590</v>
      </c>
      <c r="L1078" t="s">
        <v>6591</v>
      </c>
      <c r="M1078" t="s">
        <v>8370</v>
      </c>
      <c r="N1078">
        <v>9</v>
      </c>
      <c r="O1078" t="s">
        <v>8533</v>
      </c>
      <c r="P1078" t="s">
        <v>9330</v>
      </c>
      <c r="Q1078">
        <v>3</v>
      </c>
      <c r="R1078">
        <v>1</v>
      </c>
      <c r="S1078">
        <v>3.11</v>
      </c>
      <c r="T1078">
        <v>4.64</v>
      </c>
      <c r="U1078">
        <v>398.55</v>
      </c>
      <c r="V1078">
        <v>26.71</v>
      </c>
      <c r="W1078">
        <v>5.35</v>
      </c>
      <c r="X1078">
        <v>9.92</v>
      </c>
      <c r="Y1078">
        <v>8.93</v>
      </c>
      <c r="Z1078">
        <v>3</v>
      </c>
      <c r="AA1078" t="s">
        <v>6921</v>
      </c>
      <c r="AB1078">
        <v>1</v>
      </c>
      <c r="AC1078">
        <v>3</v>
      </c>
      <c r="AD1078">
        <v>3.053476190476191</v>
      </c>
      <c r="AF1078" t="s">
        <v>6954</v>
      </c>
      <c r="AI1078">
        <v>0</v>
      </c>
      <c r="AJ1078">
        <v>0</v>
      </c>
      <c r="AK1078" t="s">
        <v>9884</v>
      </c>
      <c r="AL1078" t="s">
        <v>9884</v>
      </c>
      <c r="AM1078" t="s">
        <v>9923</v>
      </c>
    </row>
    <row r="1079" spans="1:39">
      <c r="A1079" t="s">
        <v>7761</v>
      </c>
      <c r="B1079" t="s">
        <v>6166</v>
      </c>
      <c r="C1079" t="s">
        <v>6168</v>
      </c>
      <c r="D1079">
        <v>46.77</v>
      </c>
      <c r="E1079" t="s">
        <v>6169</v>
      </c>
      <c r="F1079">
        <v>7.33</v>
      </c>
      <c r="K1079" t="s">
        <v>6590</v>
      </c>
      <c r="L1079" t="s">
        <v>6591</v>
      </c>
      <c r="M1079" t="s">
        <v>8320</v>
      </c>
      <c r="N1079">
        <v>9</v>
      </c>
      <c r="O1079" t="s">
        <v>8471</v>
      </c>
      <c r="P1079" t="s">
        <v>9331</v>
      </c>
      <c r="Q1079">
        <v>3</v>
      </c>
      <c r="R1079">
        <v>3</v>
      </c>
      <c r="S1079">
        <v>0.05</v>
      </c>
      <c r="T1079">
        <v>2.57</v>
      </c>
      <c r="U1079">
        <v>404.51</v>
      </c>
      <c r="V1079">
        <v>76.56</v>
      </c>
      <c r="W1079">
        <v>4.23</v>
      </c>
      <c r="X1079">
        <v>4.38</v>
      </c>
      <c r="Y1079">
        <v>8.42</v>
      </c>
      <c r="Z1079">
        <v>3</v>
      </c>
      <c r="AA1079" t="s">
        <v>6921</v>
      </c>
      <c r="AB1079">
        <v>0</v>
      </c>
      <c r="AC1079">
        <v>6</v>
      </c>
      <c r="AD1079">
        <v>4.638738095238096</v>
      </c>
      <c r="AF1079" t="s">
        <v>6953</v>
      </c>
      <c r="AI1079">
        <v>0</v>
      </c>
      <c r="AJ1079">
        <v>0</v>
      </c>
      <c r="AK1079" t="s">
        <v>9833</v>
      </c>
      <c r="AL1079" t="s">
        <v>9833</v>
      </c>
      <c r="AM1079" t="s">
        <v>9923</v>
      </c>
    </row>
    <row r="1080" spans="1:39">
      <c r="A1080" t="s">
        <v>7762</v>
      </c>
      <c r="B1080" t="s">
        <v>6166</v>
      </c>
      <c r="C1080" t="s">
        <v>6168</v>
      </c>
      <c r="D1080">
        <v>47</v>
      </c>
      <c r="E1080" t="s">
        <v>6169</v>
      </c>
      <c r="F1080">
        <v>7.33</v>
      </c>
      <c r="K1080" t="s">
        <v>6590</v>
      </c>
      <c r="L1080" t="s">
        <v>6591</v>
      </c>
      <c r="M1080" t="s">
        <v>8376</v>
      </c>
      <c r="N1080">
        <v>9</v>
      </c>
      <c r="O1080" t="s">
        <v>8539</v>
      </c>
      <c r="P1080" t="s">
        <v>9332</v>
      </c>
      <c r="Q1080">
        <v>4</v>
      </c>
      <c r="R1080">
        <v>2</v>
      </c>
      <c r="S1080">
        <v>2.24</v>
      </c>
      <c r="T1080">
        <v>2.83</v>
      </c>
      <c r="U1080">
        <v>324.11</v>
      </c>
      <c r="V1080">
        <v>66.48999999999999</v>
      </c>
      <c r="W1080">
        <v>3.81</v>
      </c>
      <c r="X1080">
        <v>7.09</v>
      </c>
      <c r="Y1080">
        <v>2.33</v>
      </c>
      <c r="Z1080">
        <v>3</v>
      </c>
      <c r="AA1080" t="s">
        <v>6921</v>
      </c>
      <c r="AB1080">
        <v>0</v>
      </c>
      <c r="AC1080">
        <v>1</v>
      </c>
      <c r="AD1080">
        <v>5.38</v>
      </c>
      <c r="AF1080" t="s">
        <v>6952</v>
      </c>
      <c r="AI1080">
        <v>0</v>
      </c>
      <c r="AJ1080">
        <v>0</v>
      </c>
      <c r="AK1080" t="s">
        <v>9887</v>
      </c>
      <c r="AL1080" t="s">
        <v>9887</v>
      </c>
      <c r="AM1080" t="s">
        <v>9923</v>
      </c>
    </row>
    <row r="1081" spans="1:39">
      <c r="A1081" t="s">
        <v>7763</v>
      </c>
      <c r="B1081" t="s">
        <v>6166</v>
      </c>
      <c r="C1081" t="s">
        <v>6168</v>
      </c>
      <c r="D1081">
        <v>47</v>
      </c>
      <c r="E1081" t="s">
        <v>6169</v>
      </c>
      <c r="F1081">
        <v>7.33</v>
      </c>
      <c r="K1081" t="s">
        <v>6590</v>
      </c>
      <c r="L1081" t="s">
        <v>6591</v>
      </c>
      <c r="M1081" t="s">
        <v>8369</v>
      </c>
      <c r="N1081">
        <v>9</v>
      </c>
      <c r="O1081" t="s">
        <v>8532</v>
      </c>
      <c r="P1081" t="s">
        <v>9333</v>
      </c>
      <c r="Q1081">
        <v>4</v>
      </c>
      <c r="R1081">
        <v>3</v>
      </c>
      <c r="S1081">
        <v>1.54</v>
      </c>
      <c r="T1081">
        <v>1.64</v>
      </c>
      <c r="U1081">
        <v>330.34</v>
      </c>
      <c r="V1081">
        <v>77.76000000000001</v>
      </c>
      <c r="W1081">
        <v>3.96</v>
      </c>
      <c r="X1081">
        <v>8.08</v>
      </c>
      <c r="Y1081">
        <v>0</v>
      </c>
      <c r="Z1081">
        <v>3</v>
      </c>
      <c r="AA1081" t="s">
        <v>6921</v>
      </c>
      <c r="AB1081">
        <v>0</v>
      </c>
      <c r="AC1081">
        <v>2</v>
      </c>
      <c r="AD1081">
        <v>5.166666666666667</v>
      </c>
      <c r="AF1081" t="s">
        <v>6952</v>
      </c>
      <c r="AI1081">
        <v>0</v>
      </c>
      <c r="AJ1081">
        <v>0</v>
      </c>
      <c r="AK1081" t="s">
        <v>9883</v>
      </c>
      <c r="AL1081" t="s">
        <v>9883</v>
      </c>
      <c r="AM1081" t="s">
        <v>9923</v>
      </c>
    </row>
    <row r="1082" spans="1:39">
      <c r="A1082" t="s">
        <v>7764</v>
      </c>
      <c r="B1082" t="s">
        <v>6166</v>
      </c>
      <c r="C1082" t="s">
        <v>6168</v>
      </c>
      <c r="D1082">
        <v>47</v>
      </c>
      <c r="E1082" t="s">
        <v>6169</v>
      </c>
      <c r="F1082">
        <v>7.33</v>
      </c>
      <c r="I1082" t="s">
        <v>8236</v>
      </c>
      <c r="K1082" t="s">
        <v>6590</v>
      </c>
      <c r="L1082" t="s">
        <v>6591</v>
      </c>
      <c r="M1082" t="s">
        <v>8353</v>
      </c>
      <c r="N1082">
        <v>9</v>
      </c>
      <c r="O1082" t="s">
        <v>8512</v>
      </c>
      <c r="P1082" t="s">
        <v>9334</v>
      </c>
      <c r="Q1082">
        <v>6</v>
      </c>
      <c r="R1082">
        <v>3</v>
      </c>
      <c r="S1082">
        <v>3.92</v>
      </c>
      <c r="T1082">
        <v>4.64</v>
      </c>
      <c r="U1082">
        <v>472.59</v>
      </c>
      <c r="V1082">
        <v>78.09</v>
      </c>
      <c r="W1082">
        <v>4.91</v>
      </c>
      <c r="X1082">
        <v>10.12</v>
      </c>
      <c r="Y1082">
        <v>8.01</v>
      </c>
      <c r="Z1082">
        <v>4</v>
      </c>
      <c r="AA1082" t="s">
        <v>6921</v>
      </c>
      <c r="AB1082">
        <v>0</v>
      </c>
      <c r="AC1082">
        <v>7</v>
      </c>
      <c r="AD1082">
        <v>2.577452380952382</v>
      </c>
      <c r="AF1082" t="s">
        <v>6952</v>
      </c>
      <c r="AI1082">
        <v>0</v>
      </c>
      <c r="AJ1082">
        <v>0</v>
      </c>
      <c r="AM1082" t="s">
        <v>9923</v>
      </c>
    </row>
    <row r="1083" spans="1:39">
      <c r="A1083" t="s">
        <v>7089</v>
      </c>
      <c r="B1083" t="s">
        <v>6166</v>
      </c>
      <c r="C1083" t="s">
        <v>6168</v>
      </c>
      <c r="D1083">
        <v>47.53</v>
      </c>
      <c r="E1083" t="s">
        <v>6169</v>
      </c>
      <c r="F1083">
        <v>7.32</v>
      </c>
      <c r="K1083" t="s">
        <v>6590</v>
      </c>
      <c r="M1083" t="s">
        <v>8395</v>
      </c>
      <c r="N1083">
        <v>8</v>
      </c>
      <c r="O1083" t="s">
        <v>8561</v>
      </c>
      <c r="P1083" t="s">
        <v>8666</v>
      </c>
      <c r="Q1083">
        <v>5</v>
      </c>
      <c r="R1083">
        <v>2</v>
      </c>
      <c r="S1083">
        <v>5.1</v>
      </c>
      <c r="T1083">
        <v>5.11</v>
      </c>
      <c r="U1083">
        <v>485.62</v>
      </c>
      <c r="V1083">
        <v>90.55</v>
      </c>
      <c r="W1083">
        <v>5.31</v>
      </c>
      <c r="X1083">
        <v>10.26</v>
      </c>
      <c r="Y1083">
        <v>0</v>
      </c>
      <c r="Z1083">
        <v>2</v>
      </c>
      <c r="AA1083" t="s">
        <v>6921</v>
      </c>
      <c r="AB1083">
        <v>1</v>
      </c>
      <c r="AC1083">
        <v>3</v>
      </c>
      <c r="AD1083">
        <v>2.584380952380953</v>
      </c>
      <c r="AF1083" t="s">
        <v>6952</v>
      </c>
      <c r="AI1083">
        <v>0</v>
      </c>
      <c r="AJ1083">
        <v>0</v>
      </c>
      <c r="AK1083" t="s">
        <v>9812</v>
      </c>
      <c r="AL1083" t="s">
        <v>9812</v>
      </c>
      <c r="AM1083" t="s">
        <v>9923</v>
      </c>
    </row>
    <row r="1084" spans="1:39">
      <c r="A1084" t="s">
        <v>7211</v>
      </c>
      <c r="B1084" t="s">
        <v>6166</v>
      </c>
      <c r="C1084" t="s">
        <v>6168</v>
      </c>
      <c r="D1084">
        <v>48</v>
      </c>
      <c r="E1084" t="s">
        <v>6169</v>
      </c>
      <c r="F1084">
        <v>7.32</v>
      </c>
      <c r="K1084" t="s">
        <v>6590</v>
      </c>
      <c r="L1084" t="s">
        <v>6591</v>
      </c>
      <c r="M1084" t="s">
        <v>8373</v>
      </c>
      <c r="N1084">
        <v>9</v>
      </c>
      <c r="O1084" t="s">
        <v>8536</v>
      </c>
      <c r="P1084" t="s">
        <v>8788</v>
      </c>
      <c r="Q1084">
        <v>4</v>
      </c>
      <c r="R1084">
        <v>4</v>
      </c>
      <c r="S1084">
        <v>0.61</v>
      </c>
      <c r="T1084">
        <v>0.68</v>
      </c>
      <c r="U1084">
        <v>242.23</v>
      </c>
      <c r="V1084">
        <v>89.37</v>
      </c>
      <c r="W1084">
        <v>2.35</v>
      </c>
      <c r="X1084">
        <v>8.51</v>
      </c>
      <c r="Y1084">
        <v>1.29</v>
      </c>
      <c r="Z1084">
        <v>3</v>
      </c>
      <c r="AA1084" t="s">
        <v>6921</v>
      </c>
      <c r="AB1084">
        <v>0</v>
      </c>
      <c r="AC1084">
        <v>1</v>
      </c>
      <c r="AD1084">
        <v>5</v>
      </c>
      <c r="AF1084" t="s">
        <v>6952</v>
      </c>
      <c r="AI1084">
        <v>0</v>
      </c>
      <c r="AJ1084">
        <v>0</v>
      </c>
      <c r="AK1084" t="s">
        <v>9825</v>
      </c>
      <c r="AL1084" t="s">
        <v>9825</v>
      </c>
      <c r="AM1084" t="s">
        <v>9923</v>
      </c>
    </row>
    <row r="1085" spans="1:39">
      <c r="A1085" t="s">
        <v>7765</v>
      </c>
      <c r="B1085" t="s">
        <v>6166</v>
      </c>
      <c r="C1085" t="s">
        <v>6168</v>
      </c>
      <c r="D1085">
        <v>48.4</v>
      </c>
      <c r="E1085" t="s">
        <v>6169</v>
      </c>
      <c r="F1085">
        <v>7.32</v>
      </c>
      <c r="K1085" t="s">
        <v>6590</v>
      </c>
      <c r="L1085" t="s">
        <v>6591</v>
      </c>
      <c r="M1085" t="s">
        <v>8334</v>
      </c>
      <c r="N1085">
        <v>9</v>
      </c>
      <c r="O1085" t="s">
        <v>8486</v>
      </c>
      <c r="P1085" t="s">
        <v>9335</v>
      </c>
      <c r="Q1085">
        <v>4</v>
      </c>
      <c r="R1085">
        <v>0</v>
      </c>
      <c r="S1085">
        <v>6.8</v>
      </c>
      <c r="T1085">
        <v>8.970000000000001</v>
      </c>
      <c r="U1085">
        <v>553.79</v>
      </c>
      <c r="V1085">
        <v>38.77</v>
      </c>
      <c r="W1085">
        <v>9.19</v>
      </c>
      <c r="Y1085">
        <v>9.619999999999999</v>
      </c>
      <c r="Z1085">
        <v>3</v>
      </c>
      <c r="AA1085" t="s">
        <v>6921</v>
      </c>
      <c r="AB1085">
        <v>2</v>
      </c>
      <c r="AC1085">
        <v>16</v>
      </c>
      <c r="AD1085">
        <v>2.128500000000001</v>
      </c>
      <c r="AF1085" t="s">
        <v>6954</v>
      </c>
      <c r="AI1085">
        <v>0</v>
      </c>
      <c r="AJ1085">
        <v>0</v>
      </c>
      <c r="AK1085" t="s">
        <v>9844</v>
      </c>
      <c r="AL1085" t="s">
        <v>9844</v>
      </c>
      <c r="AM1085" t="s">
        <v>9923</v>
      </c>
    </row>
    <row r="1086" spans="1:39">
      <c r="A1086" t="s">
        <v>7481</v>
      </c>
      <c r="B1086" t="s">
        <v>6166</v>
      </c>
      <c r="C1086" t="s">
        <v>6168</v>
      </c>
      <c r="D1086">
        <v>48.98</v>
      </c>
      <c r="E1086" t="s">
        <v>6169</v>
      </c>
      <c r="F1086">
        <v>7.31</v>
      </c>
      <c r="K1086" t="s">
        <v>6590</v>
      </c>
      <c r="L1086" t="s">
        <v>6591</v>
      </c>
      <c r="M1086" t="s">
        <v>8405</v>
      </c>
      <c r="N1086">
        <v>9</v>
      </c>
      <c r="O1086" t="s">
        <v>8571</v>
      </c>
      <c r="P1086" t="s">
        <v>9054</v>
      </c>
      <c r="Q1086">
        <v>4</v>
      </c>
      <c r="R1086">
        <v>1</v>
      </c>
      <c r="S1086">
        <v>4.66</v>
      </c>
      <c r="T1086">
        <v>5.95</v>
      </c>
      <c r="U1086">
        <v>477.05</v>
      </c>
      <c r="V1086">
        <v>35.94</v>
      </c>
      <c r="W1086">
        <v>6.24</v>
      </c>
      <c r="X1086">
        <v>9.83</v>
      </c>
      <c r="Y1086">
        <v>8.66</v>
      </c>
      <c r="Z1086">
        <v>3</v>
      </c>
      <c r="AA1086" t="s">
        <v>6921</v>
      </c>
      <c r="AB1086">
        <v>1</v>
      </c>
      <c r="AC1086">
        <v>6</v>
      </c>
      <c r="AD1086">
        <v>2.464261904761905</v>
      </c>
      <c r="AF1086" t="s">
        <v>6954</v>
      </c>
      <c r="AI1086">
        <v>0</v>
      </c>
      <c r="AJ1086">
        <v>0</v>
      </c>
      <c r="AK1086" t="s">
        <v>9851</v>
      </c>
      <c r="AL1086" t="s">
        <v>9851</v>
      </c>
      <c r="AM1086" t="s">
        <v>9923</v>
      </c>
    </row>
    <row r="1087" spans="1:39">
      <c r="A1087" t="s">
        <v>7481</v>
      </c>
      <c r="B1087" t="s">
        <v>6166</v>
      </c>
      <c r="C1087" t="s">
        <v>6168</v>
      </c>
      <c r="D1087">
        <v>49</v>
      </c>
      <c r="E1087" t="s">
        <v>6169</v>
      </c>
      <c r="F1087">
        <v>7.31</v>
      </c>
      <c r="K1087" t="s">
        <v>6590</v>
      </c>
      <c r="M1087" t="s">
        <v>8388</v>
      </c>
      <c r="N1087">
        <v>8</v>
      </c>
      <c r="O1087" t="s">
        <v>8552</v>
      </c>
      <c r="P1087" t="s">
        <v>9054</v>
      </c>
      <c r="Q1087">
        <v>4</v>
      </c>
      <c r="R1087">
        <v>1</v>
      </c>
      <c r="S1087">
        <v>4.66</v>
      </c>
      <c r="T1087">
        <v>5.95</v>
      </c>
      <c r="U1087">
        <v>477.05</v>
      </c>
      <c r="V1087">
        <v>35.94</v>
      </c>
      <c r="W1087">
        <v>6.24</v>
      </c>
      <c r="X1087">
        <v>9.83</v>
      </c>
      <c r="Y1087">
        <v>8.66</v>
      </c>
      <c r="Z1087">
        <v>3</v>
      </c>
      <c r="AA1087" t="s">
        <v>6921</v>
      </c>
      <c r="AB1087">
        <v>1</v>
      </c>
      <c r="AC1087">
        <v>6</v>
      </c>
      <c r="AD1087">
        <v>2.464261904761905</v>
      </c>
      <c r="AF1087" t="s">
        <v>6954</v>
      </c>
      <c r="AI1087">
        <v>0</v>
      </c>
      <c r="AJ1087">
        <v>0</v>
      </c>
      <c r="AK1087" t="s">
        <v>9853</v>
      </c>
      <c r="AL1087" t="s">
        <v>9853</v>
      </c>
      <c r="AM1087" t="s">
        <v>9923</v>
      </c>
    </row>
    <row r="1088" spans="1:39">
      <c r="A1088" t="s">
        <v>7766</v>
      </c>
      <c r="B1088" t="s">
        <v>6166</v>
      </c>
      <c r="C1088" t="s">
        <v>6168</v>
      </c>
      <c r="D1088">
        <v>49</v>
      </c>
      <c r="E1088" t="s">
        <v>6169</v>
      </c>
      <c r="F1088">
        <v>7.31</v>
      </c>
      <c r="K1088" t="s">
        <v>6590</v>
      </c>
      <c r="M1088" t="s">
        <v>8356</v>
      </c>
      <c r="N1088">
        <v>8</v>
      </c>
      <c r="O1088" t="s">
        <v>8515</v>
      </c>
      <c r="P1088" t="s">
        <v>9336</v>
      </c>
      <c r="Q1088">
        <v>6</v>
      </c>
      <c r="R1088">
        <v>2</v>
      </c>
      <c r="S1088">
        <v>3.54</v>
      </c>
      <c r="T1088">
        <v>4.97</v>
      </c>
      <c r="U1088">
        <v>459.54</v>
      </c>
      <c r="V1088">
        <v>79.23</v>
      </c>
      <c r="W1088">
        <v>5.06</v>
      </c>
      <c r="X1088">
        <v>7.67</v>
      </c>
      <c r="Y1088">
        <v>8.640000000000001</v>
      </c>
      <c r="Z1088">
        <v>3</v>
      </c>
      <c r="AA1088" t="s">
        <v>6921</v>
      </c>
      <c r="AB1088">
        <v>1</v>
      </c>
      <c r="AC1088">
        <v>6</v>
      </c>
      <c r="AD1088">
        <v>2.714</v>
      </c>
      <c r="AF1088" t="s">
        <v>6954</v>
      </c>
      <c r="AI1088">
        <v>0</v>
      </c>
      <c r="AJ1088">
        <v>0</v>
      </c>
      <c r="AK1088" t="s">
        <v>9868</v>
      </c>
      <c r="AL1088" t="s">
        <v>9868</v>
      </c>
      <c r="AM1088" t="s">
        <v>9923</v>
      </c>
    </row>
    <row r="1089" spans="1:39">
      <c r="A1089" t="s">
        <v>7767</v>
      </c>
      <c r="B1089" t="s">
        <v>6166</v>
      </c>
      <c r="C1089" t="s">
        <v>6168</v>
      </c>
      <c r="D1089">
        <v>49</v>
      </c>
      <c r="E1089" t="s">
        <v>6169</v>
      </c>
      <c r="F1089">
        <v>7.31</v>
      </c>
      <c r="K1089" t="s">
        <v>6590</v>
      </c>
      <c r="L1089" t="s">
        <v>6591</v>
      </c>
      <c r="M1089" t="s">
        <v>8361</v>
      </c>
      <c r="N1089">
        <v>9</v>
      </c>
      <c r="O1089" t="s">
        <v>8524</v>
      </c>
      <c r="P1089" t="s">
        <v>9337</v>
      </c>
      <c r="Q1089">
        <v>4</v>
      </c>
      <c r="R1089">
        <v>2</v>
      </c>
      <c r="S1089">
        <v>3.8</v>
      </c>
      <c r="T1089">
        <v>3.85</v>
      </c>
      <c r="U1089">
        <v>282.3</v>
      </c>
      <c r="V1089">
        <v>70.67</v>
      </c>
      <c r="W1089">
        <v>4.1</v>
      </c>
      <c r="X1089">
        <v>8.44</v>
      </c>
      <c r="Y1089">
        <v>0</v>
      </c>
      <c r="Z1089">
        <v>3</v>
      </c>
      <c r="AA1089" t="s">
        <v>6921</v>
      </c>
      <c r="AB1089">
        <v>0</v>
      </c>
      <c r="AC1089">
        <v>3</v>
      </c>
      <c r="AD1089">
        <v>4.175</v>
      </c>
      <c r="AF1089" t="s">
        <v>6952</v>
      </c>
      <c r="AI1089">
        <v>0</v>
      </c>
      <c r="AJ1089">
        <v>0</v>
      </c>
      <c r="AK1089" t="s">
        <v>9876</v>
      </c>
      <c r="AL1089" t="s">
        <v>9876</v>
      </c>
      <c r="AM1089" t="s">
        <v>9923</v>
      </c>
    </row>
    <row r="1090" spans="1:39">
      <c r="A1090" t="s">
        <v>7768</v>
      </c>
      <c r="B1090" t="s">
        <v>6166</v>
      </c>
      <c r="C1090" t="s">
        <v>6168</v>
      </c>
      <c r="D1090">
        <v>49</v>
      </c>
      <c r="E1090" t="s">
        <v>6169</v>
      </c>
      <c r="F1090">
        <v>7.31</v>
      </c>
      <c r="K1090" t="s">
        <v>6590</v>
      </c>
      <c r="L1090" t="s">
        <v>6591</v>
      </c>
      <c r="M1090" t="s">
        <v>8376</v>
      </c>
      <c r="N1090">
        <v>9</v>
      </c>
      <c r="O1090" t="s">
        <v>8539</v>
      </c>
      <c r="P1090" t="s">
        <v>9338</v>
      </c>
      <c r="Q1090">
        <v>4</v>
      </c>
      <c r="R1090">
        <v>2</v>
      </c>
      <c r="S1090">
        <v>4.07</v>
      </c>
      <c r="T1090">
        <v>4.12</v>
      </c>
      <c r="U1090">
        <v>277.28</v>
      </c>
      <c r="V1090">
        <v>66.48999999999999</v>
      </c>
      <c r="W1090">
        <v>4.06</v>
      </c>
      <c r="X1090">
        <v>8.16</v>
      </c>
      <c r="Y1090">
        <v>0</v>
      </c>
      <c r="Z1090">
        <v>4</v>
      </c>
      <c r="AA1090" t="s">
        <v>6921</v>
      </c>
      <c r="AB1090">
        <v>0</v>
      </c>
      <c r="AC1090">
        <v>1</v>
      </c>
      <c r="AD1090">
        <v>3.94</v>
      </c>
      <c r="AF1090" t="s">
        <v>6952</v>
      </c>
      <c r="AI1090">
        <v>0</v>
      </c>
      <c r="AJ1090">
        <v>0</v>
      </c>
      <c r="AK1090" t="s">
        <v>9887</v>
      </c>
      <c r="AL1090" t="s">
        <v>9887</v>
      </c>
      <c r="AM1090" t="s">
        <v>9923</v>
      </c>
    </row>
    <row r="1091" spans="1:39">
      <c r="A1091" t="s">
        <v>7769</v>
      </c>
      <c r="B1091" t="s">
        <v>6166</v>
      </c>
      <c r="C1091" t="s">
        <v>6168</v>
      </c>
      <c r="D1091">
        <v>49</v>
      </c>
      <c r="E1091" t="s">
        <v>6169</v>
      </c>
      <c r="F1091">
        <v>7.31</v>
      </c>
      <c r="K1091" t="s">
        <v>6590</v>
      </c>
      <c r="L1091" t="s">
        <v>6591</v>
      </c>
      <c r="M1091" t="s">
        <v>8336</v>
      </c>
      <c r="N1091">
        <v>9</v>
      </c>
      <c r="O1091" t="s">
        <v>8488</v>
      </c>
      <c r="P1091" t="s">
        <v>9339</v>
      </c>
      <c r="Q1091">
        <v>6</v>
      </c>
      <c r="R1091">
        <v>3</v>
      </c>
      <c r="S1091">
        <v>4.92</v>
      </c>
      <c r="T1091">
        <v>6.82</v>
      </c>
      <c r="U1091">
        <v>517.6900000000001</v>
      </c>
      <c r="V1091">
        <v>78.79000000000001</v>
      </c>
      <c r="W1091">
        <v>7.54</v>
      </c>
      <c r="X1091">
        <v>8.82</v>
      </c>
      <c r="Y1091">
        <v>9.32</v>
      </c>
      <c r="Z1091">
        <v>4</v>
      </c>
      <c r="AA1091" t="s">
        <v>6921</v>
      </c>
      <c r="AB1091">
        <v>2</v>
      </c>
      <c r="AC1091">
        <v>14</v>
      </c>
      <c r="AD1091">
        <v>1.506666666666667</v>
      </c>
      <c r="AF1091" t="s">
        <v>6954</v>
      </c>
      <c r="AI1091">
        <v>0</v>
      </c>
      <c r="AJ1091">
        <v>0</v>
      </c>
      <c r="AK1091" t="s">
        <v>9834</v>
      </c>
      <c r="AL1091" t="s">
        <v>9834</v>
      </c>
      <c r="AM1091" t="s">
        <v>9923</v>
      </c>
    </row>
    <row r="1092" spans="1:39">
      <c r="A1092" t="s">
        <v>7770</v>
      </c>
      <c r="B1092" t="s">
        <v>6166</v>
      </c>
      <c r="C1092" t="s">
        <v>6168</v>
      </c>
      <c r="D1092">
        <v>49.2</v>
      </c>
      <c r="E1092" t="s">
        <v>6169</v>
      </c>
      <c r="F1092">
        <v>7.31</v>
      </c>
      <c r="K1092" t="s">
        <v>6590</v>
      </c>
      <c r="L1092" t="s">
        <v>6591</v>
      </c>
      <c r="M1092" t="s">
        <v>6622</v>
      </c>
      <c r="N1092">
        <v>9</v>
      </c>
      <c r="O1092" t="s">
        <v>8517</v>
      </c>
      <c r="P1092" t="s">
        <v>9340</v>
      </c>
      <c r="Q1092">
        <v>2</v>
      </c>
      <c r="R1092">
        <v>1</v>
      </c>
      <c r="S1092">
        <v>6.08</v>
      </c>
      <c r="T1092">
        <v>6.08</v>
      </c>
      <c r="U1092">
        <v>366.36</v>
      </c>
      <c r="V1092">
        <v>45.75</v>
      </c>
      <c r="W1092">
        <v>5.11</v>
      </c>
      <c r="X1092">
        <v>11.58</v>
      </c>
      <c r="Y1092">
        <v>0</v>
      </c>
      <c r="Z1092">
        <v>2</v>
      </c>
      <c r="AA1092" t="s">
        <v>6921</v>
      </c>
      <c r="AB1092">
        <v>1</v>
      </c>
      <c r="AC1092">
        <v>3</v>
      </c>
      <c r="AD1092">
        <v>3.787904761904762</v>
      </c>
      <c r="AF1092" t="s">
        <v>6952</v>
      </c>
      <c r="AI1092">
        <v>0</v>
      </c>
      <c r="AJ1092">
        <v>0</v>
      </c>
      <c r="AK1092" t="s">
        <v>9870</v>
      </c>
      <c r="AL1092" t="s">
        <v>9870</v>
      </c>
      <c r="AM1092" t="s">
        <v>9923</v>
      </c>
    </row>
    <row r="1093" spans="1:39">
      <c r="A1093" t="s">
        <v>6434</v>
      </c>
      <c r="B1093" t="s">
        <v>6166</v>
      </c>
      <c r="C1093" t="s">
        <v>6168</v>
      </c>
      <c r="D1093">
        <v>50</v>
      </c>
      <c r="E1093" t="s">
        <v>6169</v>
      </c>
      <c r="F1093">
        <v>7.3</v>
      </c>
      <c r="K1093" t="s">
        <v>6590</v>
      </c>
      <c r="L1093" t="s">
        <v>6591</v>
      </c>
      <c r="M1093" t="s">
        <v>8403</v>
      </c>
      <c r="N1093">
        <v>9</v>
      </c>
      <c r="O1093" t="s">
        <v>8569</v>
      </c>
      <c r="P1093" t="s">
        <v>6792</v>
      </c>
      <c r="Q1093">
        <v>8</v>
      </c>
      <c r="R1093">
        <v>4</v>
      </c>
      <c r="S1093">
        <v>0.73</v>
      </c>
      <c r="T1093">
        <v>3.34</v>
      </c>
      <c r="U1093">
        <v>607.6799999999999</v>
      </c>
      <c r="V1093">
        <v>159.46</v>
      </c>
      <c r="W1093">
        <v>5.32</v>
      </c>
      <c r="X1093">
        <v>4.76</v>
      </c>
      <c r="Y1093">
        <v>0</v>
      </c>
      <c r="Z1093">
        <v>3</v>
      </c>
      <c r="AA1093" t="s">
        <v>6921</v>
      </c>
      <c r="AB1093">
        <v>2</v>
      </c>
      <c r="AC1093">
        <v>13</v>
      </c>
      <c r="AD1093">
        <v>2.83</v>
      </c>
      <c r="AF1093" t="s">
        <v>6953</v>
      </c>
      <c r="AI1093">
        <v>0</v>
      </c>
      <c r="AJ1093">
        <v>0</v>
      </c>
      <c r="AK1093" t="s">
        <v>7005</v>
      </c>
      <c r="AL1093" t="s">
        <v>7005</v>
      </c>
      <c r="AM1093" t="s">
        <v>9923</v>
      </c>
    </row>
    <row r="1094" spans="1:39">
      <c r="A1094" t="s">
        <v>7771</v>
      </c>
      <c r="B1094" t="s">
        <v>6166</v>
      </c>
      <c r="C1094" t="s">
        <v>6168</v>
      </c>
      <c r="D1094">
        <v>50</v>
      </c>
      <c r="E1094" t="s">
        <v>6169</v>
      </c>
      <c r="F1094">
        <v>7.3</v>
      </c>
      <c r="K1094" t="s">
        <v>6590</v>
      </c>
      <c r="L1094" t="s">
        <v>6591</v>
      </c>
      <c r="M1094" t="s">
        <v>8412</v>
      </c>
      <c r="N1094">
        <v>9</v>
      </c>
      <c r="O1094" t="s">
        <v>8578</v>
      </c>
      <c r="P1094" t="s">
        <v>9341</v>
      </c>
      <c r="Q1094">
        <v>6</v>
      </c>
      <c r="R1094">
        <v>4</v>
      </c>
      <c r="S1094">
        <v>6.53</v>
      </c>
      <c r="T1094">
        <v>6.55</v>
      </c>
      <c r="U1094">
        <v>608.85</v>
      </c>
      <c r="V1094">
        <v>110.1</v>
      </c>
      <c r="W1094">
        <v>7.15</v>
      </c>
      <c r="X1094">
        <v>8.68</v>
      </c>
      <c r="Y1094">
        <v>0</v>
      </c>
      <c r="Z1094">
        <v>2</v>
      </c>
      <c r="AA1094" t="s">
        <v>6921</v>
      </c>
      <c r="AB1094">
        <v>2</v>
      </c>
      <c r="AC1094">
        <v>12</v>
      </c>
      <c r="AD1094">
        <v>1.33</v>
      </c>
      <c r="AF1094" t="s">
        <v>6952</v>
      </c>
      <c r="AI1094">
        <v>0</v>
      </c>
      <c r="AJ1094">
        <v>0</v>
      </c>
      <c r="AK1094" t="s">
        <v>9902</v>
      </c>
      <c r="AL1094" t="s">
        <v>9902</v>
      </c>
      <c r="AM1094" t="s">
        <v>9923</v>
      </c>
    </row>
    <row r="1095" spans="1:39">
      <c r="A1095" t="s">
        <v>7772</v>
      </c>
      <c r="B1095" t="s">
        <v>6166</v>
      </c>
      <c r="C1095" t="s">
        <v>6168</v>
      </c>
      <c r="D1095">
        <v>50</v>
      </c>
      <c r="E1095" t="s">
        <v>6169</v>
      </c>
      <c r="F1095">
        <v>7.3</v>
      </c>
      <c r="K1095" t="s">
        <v>6590</v>
      </c>
      <c r="M1095" t="s">
        <v>8337</v>
      </c>
      <c r="N1095">
        <v>8</v>
      </c>
      <c r="O1095" t="s">
        <v>8490</v>
      </c>
      <c r="P1095" t="s">
        <v>9342</v>
      </c>
      <c r="Q1095">
        <v>3</v>
      </c>
      <c r="R1095">
        <v>1</v>
      </c>
      <c r="S1095">
        <v>3.66</v>
      </c>
      <c r="T1095">
        <v>3.66</v>
      </c>
      <c r="U1095">
        <v>307.42</v>
      </c>
      <c r="V1095">
        <v>23.47</v>
      </c>
      <c r="W1095">
        <v>4.61</v>
      </c>
      <c r="X1095">
        <v>9.869999999999999</v>
      </c>
      <c r="Y1095">
        <v>3.98</v>
      </c>
      <c r="Z1095">
        <v>3</v>
      </c>
      <c r="AA1095" t="s">
        <v>6921</v>
      </c>
      <c r="AB1095">
        <v>0</v>
      </c>
      <c r="AC1095">
        <v>2</v>
      </c>
      <c r="AD1095">
        <v>3.846833333333333</v>
      </c>
      <c r="AF1095" t="s">
        <v>6952</v>
      </c>
      <c r="AI1095">
        <v>0</v>
      </c>
      <c r="AJ1095">
        <v>0</v>
      </c>
      <c r="AK1095" t="s">
        <v>9847</v>
      </c>
      <c r="AL1095" t="s">
        <v>9847</v>
      </c>
      <c r="AM1095" t="s">
        <v>9923</v>
      </c>
    </row>
    <row r="1096" spans="1:39">
      <c r="A1096" t="s">
        <v>7289</v>
      </c>
      <c r="B1096" t="s">
        <v>6166</v>
      </c>
      <c r="C1096" t="s">
        <v>6168</v>
      </c>
      <c r="D1096">
        <v>50</v>
      </c>
      <c r="E1096" t="s">
        <v>6169</v>
      </c>
      <c r="F1096">
        <v>7.3</v>
      </c>
      <c r="I1096" t="s">
        <v>8237</v>
      </c>
      <c r="K1096" t="s">
        <v>6590</v>
      </c>
      <c r="L1096" t="s">
        <v>6591</v>
      </c>
      <c r="M1096" t="s">
        <v>8353</v>
      </c>
      <c r="N1096">
        <v>9</v>
      </c>
      <c r="O1096" t="s">
        <v>8512</v>
      </c>
      <c r="P1096" t="s">
        <v>8865</v>
      </c>
      <c r="Q1096">
        <v>5</v>
      </c>
      <c r="R1096">
        <v>2</v>
      </c>
      <c r="S1096">
        <v>5.17</v>
      </c>
      <c r="T1096">
        <v>6.63</v>
      </c>
      <c r="U1096">
        <v>470.61</v>
      </c>
      <c r="V1096">
        <v>57.86</v>
      </c>
      <c r="W1096">
        <v>6.33</v>
      </c>
      <c r="X1096">
        <v>10.12</v>
      </c>
      <c r="Y1096">
        <v>8.85</v>
      </c>
      <c r="Z1096">
        <v>4</v>
      </c>
      <c r="AA1096" t="s">
        <v>6921</v>
      </c>
      <c r="AB1096">
        <v>1</v>
      </c>
      <c r="AC1096">
        <v>7</v>
      </c>
      <c r="AD1096">
        <v>2.284928571428571</v>
      </c>
      <c r="AE1096" t="s">
        <v>9791</v>
      </c>
      <c r="AF1096" t="s">
        <v>6954</v>
      </c>
      <c r="AH1096" t="s">
        <v>6963</v>
      </c>
      <c r="AI1096">
        <v>4</v>
      </c>
      <c r="AJ1096">
        <v>1</v>
      </c>
      <c r="AM1096" t="s">
        <v>9923</v>
      </c>
    </row>
    <row r="1097" spans="1:39">
      <c r="A1097" t="s">
        <v>7773</v>
      </c>
      <c r="B1097" t="s">
        <v>6166</v>
      </c>
      <c r="C1097" t="s">
        <v>6168</v>
      </c>
      <c r="D1097">
        <v>50</v>
      </c>
      <c r="E1097" t="s">
        <v>6169</v>
      </c>
      <c r="F1097">
        <v>7.3</v>
      </c>
      <c r="K1097" t="s">
        <v>6590</v>
      </c>
      <c r="L1097" t="s">
        <v>6591</v>
      </c>
      <c r="M1097" t="s">
        <v>8373</v>
      </c>
      <c r="N1097">
        <v>9</v>
      </c>
      <c r="O1097" t="s">
        <v>8536</v>
      </c>
      <c r="P1097" t="s">
        <v>9343</v>
      </c>
      <c r="Q1097">
        <v>5</v>
      </c>
      <c r="R1097">
        <v>3</v>
      </c>
      <c r="S1097">
        <v>2.64</v>
      </c>
      <c r="T1097">
        <v>2.77</v>
      </c>
      <c r="U1097">
        <v>352.78</v>
      </c>
      <c r="V1097">
        <v>78.51000000000001</v>
      </c>
      <c r="W1097">
        <v>4.46</v>
      </c>
      <c r="X1097">
        <v>8.369999999999999</v>
      </c>
      <c r="Y1097">
        <v>0.39</v>
      </c>
      <c r="Z1097">
        <v>4</v>
      </c>
      <c r="AA1097" t="s">
        <v>6921</v>
      </c>
      <c r="AB1097">
        <v>0</v>
      </c>
      <c r="AC1097">
        <v>2</v>
      </c>
      <c r="AD1097">
        <v>4.846666666666667</v>
      </c>
      <c r="AF1097" t="s">
        <v>6952</v>
      </c>
      <c r="AI1097">
        <v>0</v>
      </c>
      <c r="AJ1097">
        <v>0</v>
      </c>
      <c r="AK1097" t="s">
        <v>9825</v>
      </c>
      <c r="AL1097" t="s">
        <v>9825</v>
      </c>
      <c r="AM1097" t="s">
        <v>9923</v>
      </c>
    </row>
    <row r="1098" spans="1:39">
      <c r="A1098" t="s">
        <v>7774</v>
      </c>
      <c r="B1098" t="s">
        <v>6166</v>
      </c>
      <c r="C1098" t="s">
        <v>6168</v>
      </c>
      <c r="D1098">
        <v>50</v>
      </c>
      <c r="E1098" t="s">
        <v>6169</v>
      </c>
      <c r="F1098">
        <v>7.3</v>
      </c>
      <c r="K1098" t="s">
        <v>6590</v>
      </c>
      <c r="L1098" t="s">
        <v>6591</v>
      </c>
      <c r="M1098" t="s">
        <v>8376</v>
      </c>
      <c r="N1098">
        <v>9</v>
      </c>
      <c r="O1098" t="s">
        <v>8539</v>
      </c>
      <c r="P1098" t="s">
        <v>9344</v>
      </c>
      <c r="Q1098">
        <v>4</v>
      </c>
      <c r="R1098">
        <v>2</v>
      </c>
      <c r="S1098">
        <v>4.38</v>
      </c>
      <c r="T1098">
        <v>4.45</v>
      </c>
      <c r="U1098">
        <v>269.3</v>
      </c>
      <c r="V1098">
        <v>66.48999999999999</v>
      </c>
      <c r="W1098">
        <v>3.86</v>
      </c>
      <c r="X1098">
        <v>8.19</v>
      </c>
      <c r="Y1098">
        <v>0</v>
      </c>
      <c r="Z1098">
        <v>3</v>
      </c>
      <c r="AA1098" t="s">
        <v>6921</v>
      </c>
      <c r="AB1098">
        <v>0</v>
      </c>
      <c r="AC1098">
        <v>3</v>
      </c>
      <c r="AD1098">
        <v>3.775</v>
      </c>
      <c r="AF1098" t="s">
        <v>6952</v>
      </c>
      <c r="AI1098">
        <v>0</v>
      </c>
      <c r="AJ1098">
        <v>0</v>
      </c>
      <c r="AK1098" t="s">
        <v>9887</v>
      </c>
      <c r="AL1098" t="s">
        <v>9887</v>
      </c>
      <c r="AM1098" t="s">
        <v>9923</v>
      </c>
    </row>
    <row r="1099" spans="1:39">
      <c r="A1099" t="s">
        <v>7775</v>
      </c>
      <c r="B1099" t="s">
        <v>6166</v>
      </c>
      <c r="C1099" t="s">
        <v>6168</v>
      </c>
      <c r="D1099">
        <v>50</v>
      </c>
      <c r="E1099" t="s">
        <v>6169</v>
      </c>
      <c r="F1099">
        <v>7.3</v>
      </c>
      <c r="I1099" t="s">
        <v>8230</v>
      </c>
      <c r="K1099" t="s">
        <v>6590</v>
      </c>
      <c r="L1099" t="s">
        <v>6591</v>
      </c>
      <c r="M1099" t="s">
        <v>8407</v>
      </c>
      <c r="N1099">
        <v>9</v>
      </c>
      <c r="O1099" t="s">
        <v>8573</v>
      </c>
      <c r="P1099" t="s">
        <v>9345</v>
      </c>
      <c r="Q1099">
        <v>4</v>
      </c>
      <c r="R1099">
        <v>1</v>
      </c>
      <c r="S1099">
        <v>3.67</v>
      </c>
      <c r="T1099">
        <v>3.67</v>
      </c>
      <c r="U1099">
        <v>407.54</v>
      </c>
      <c r="V1099">
        <v>58.1</v>
      </c>
      <c r="W1099">
        <v>4.25</v>
      </c>
      <c r="X1099">
        <v>11.24</v>
      </c>
      <c r="Y1099">
        <v>0</v>
      </c>
      <c r="Z1099">
        <v>3</v>
      </c>
      <c r="AA1099" t="s">
        <v>6921</v>
      </c>
      <c r="AB1099">
        <v>0</v>
      </c>
      <c r="AC1099">
        <v>5</v>
      </c>
      <c r="AD1099">
        <v>4.323761904761906</v>
      </c>
      <c r="AF1099" t="s">
        <v>6952</v>
      </c>
      <c r="AI1099">
        <v>0</v>
      </c>
      <c r="AJ1099">
        <v>0</v>
      </c>
      <c r="AM1099" t="s">
        <v>9923</v>
      </c>
    </row>
    <row r="1100" spans="1:39">
      <c r="A1100" t="s">
        <v>7776</v>
      </c>
      <c r="B1100" t="s">
        <v>6166</v>
      </c>
      <c r="C1100" t="s">
        <v>6168</v>
      </c>
      <c r="D1100">
        <v>50</v>
      </c>
      <c r="E1100" t="s">
        <v>6169</v>
      </c>
      <c r="F1100">
        <v>7.3</v>
      </c>
      <c r="K1100" t="s">
        <v>6590</v>
      </c>
      <c r="L1100" t="s">
        <v>6591</v>
      </c>
      <c r="M1100" t="s">
        <v>8398</v>
      </c>
      <c r="N1100">
        <v>9</v>
      </c>
      <c r="O1100" t="s">
        <v>8564</v>
      </c>
      <c r="P1100" t="s">
        <v>9346</v>
      </c>
      <c r="Q1100">
        <v>3</v>
      </c>
      <c r="R1100">
        <v>2</v>
      </c>
      <c r="S1100">
        <v>9.32</v>
      </c>
      <c r="T1100">
        <v>9.32</v>
      </c>
      <c r="U1100">
        <v>525.8200000000001</v>
      </c>
      <c r="V1100">
        <v>60.77</v>
      </c>
      <c r="W1100">
        <v>7.99</v>
      </c>
      <c r="X1100">
        <v>10.28</v>
      </c>
      <c r="Y1100">
        <v>0</v>
      </c>
      <c r="Z1100">
        <v>1</v>
      </c>
      <c r="AA1100" t="s">
        <v>6921</v>
      </c>
      <c r="AB1100">
        <v>2</v>
      </c>
      <c r="AC1100">
        <v>14</v>
      </c>
      <c r="AD1100">
        <v>2.5</v>
      </c>
      <c r="AF1100" t="s">
        <v>6952</v>
      </c>
      <c r="AI1100">
        <v>0</v>
      </c>
      <c r="AJ1100">
        <v>0</v>
      </c>
      <c r="AK1100" t="s">
        <v>9902</v>
      </c>
      <c r="AL1100" t="s">
        <v>9902</v>
      </c>
      <c r="AM1100" t="s">
        <v>9923</v>
      </c>
    </row>
    <row r="1101" spans="1:39">
      <c r="A1101" t="s">
        <v>7777</v>
      </c>
      <c r="B1101" t="s">
        <v>6166</v>
      </c>
      <c r="C1101" t="s">
        <v>6168</v>
      </c>
      <c r="D1101">
        <v>50</v>
      </c>
      <c r="E1101" t="s">
        <v>6169</v>
      </c>
      <c r="F1101">
        <v>7.3</v>
      </c>
      <c r="K1101" t="s">
        <v>6590</v>
      </c>
      <c r="L1101" t="s">
        <v>6591</v>
      </c>
      <c r="M1101" t="s">
        <v>8323</v>
      </c>
      <c r="N1101">
        <v>9</v>
      </c>
      <c r="O1101" t="s">
        <v>8474</v>
      </c>
      <c r="P1101" t="s">
        <v>9347</v>
      </c>
      <c r="Q1101">
        <v>5</v>
      </c>
      <c r="R1101">
        <v>1</v>
      </c>
      <c r="S1101">
        <v>3.75</v>
      </c>
      <c r="T1101">
        <v>6.57</v>
      </c>
      <c r="U1101">
        <v>532.42</v>
      </c>
      <c r="V1101">
        <v>85.97</v>
      </c>
      <c r="W1101">
        <v>7.49</v>
      </c>
      <c r="X1101">
        <v>4.53</v>
      </c>
      <c r="Y1101">
        <v>0</v>
      </c>
      <c r="Z1101">
        <v>4</v>
      </c>
      <c r="AA1101" t="s">
        <v>6921</v>
      </c>
      <c r="AB1101">
        <v>2</v>
      </c>
      <c r="AC1101">
        <v>7</v>
      </c>
      <c r="AD1101">
        <v>2.958333333333333</v>
      </c>
      <c r="AF1101" t="s">
        <v>6953</v>
      </c>
      <c r="AI1101">
        <v>0</v>
      </c>
      <c r="AJ1101">
        <v>0</v>
      </c>
      <c r="AK1101" t="s">
        <v>9835</v>
      </c>
      <c r="AL1101" t="s">
        <v>9835</v>
      </c>
      <c r="AM1101" t="s">
        <v>9923</v>
      </c>
    </row>
    <row r="1102" spans="1:39">
      <c r="A1102" t="s">
        <v>7778</v>
      </c>
      <c r="B1102" t="s">
        <v>6166</v>
      </c>
      <c r="C1102" t="s">
        <v>6168</v>
      </c>
      <c r="D1102">
        <v>50</v>
      </c>
      <c r="E1102" t="s">
        <v>6169</v>
      </c>
      <c r="F1102">
        <v>7.3</v>
      </c>
      <c r="K1102" t="s">
        <v>6590</v>
      </c>
      <c r="L1102" t="s">
        <v>6591</v>
      </c>
      <c r="M1102" t="s">
        <v>8323</v>
      </c>
      <c r="N1102">
        <v>9</v>
      </c>
      <c r="O1102" t="s">
        <v>8474</v>
      </c>
      <c r="P1102" t="s">
        <v>9348</v>
      </c>
      <c r="Q1102">
        <v>6</v>
      </c>
      <c r="R1102">
        <v>1</v>
      </c>
      <c r="S1102">
        <v>3.74</v>
      </c>
      <c r="T1102">
        <v>6.55</v>
      </c>
      <c r="U1102">
        <v>526.46</v>
      </c>
      <c r="V1102">
        <v>95.2</v>
      </c>
      <c r="W1102">
        <v>6.96</v>
      </c>
      <c r="X1102">
        <v>4.53</v>
      </c>
      <c r="Y1102">
        <v>0</v>
      </c>
      <c r="Z1102">
        <v>4</v>
      </c>
      <c r="AA1102" t="s">
        <v>6921</v>
      </c>
      <c r="AB1102">
        <v>2</v>
      </c>
      <c r="AC1102">
        <v>8</v>
      </c>
      <c r="AD1102">
        <v>2.79</v>
      </c>
      <c r="AF1102" t="s">
        <v>6953</v>
      </c>
      <c r="AI1102">
        <v>0</v>
      </c>
      <c r="AJ1102">
        <v>0</v>
      </c>
      <c r="AK1102" t="s">
        <v>9835</v>
      </c>
      <c r="AL1102" t="s">
        <v>9835</v>
      </c>
      <c r="AM1102" t="s">
        <v>9923</v>
      </c>
    </row>
    <row r="1103" spans="1:39">
      <c r="A1103" t="s">
        <v>7779</v>
      </c>
      <c r="B1103" t="s">
        <v>6166</v>
      </c>
      <c r="C1103" t="s">
        <v>6168</v>
      </c>
      <c r="D1103">
        <v>50</v>
      </c>
      <c r="E1103" t="s">
        <v>6169</v>
      </c>
      <c r="F1103">
        <v>7.3</v>
      </c>
      <c r="I1103" t="s">
        <v>8238</v>
      </c>
      <c r="K1103" t="s">
        <v>6590</v>
      </c>
      <c r="L1103" t="s">
        <v>6591</v>
      </c>
      <c r="M1103" t="s">
        <v>8353</v>
      </c>
      <c r="N1103">
        <v>9</v>
      </c>
      <c r="O1103" t="s">
        <v>8512</v>
      </c>
      <c r="P1103" t="s">
        <v>9349</v>
      </c>
      <c r="Q1103">
        <v>5</v>
      </c>
      <c r="R1103">
        <v>1</v>
      </c>
      <c r="S1103">
        <v>6.3</v>
      </c>
      <c r="T1103">
        <v>7.59</v>
      </c>
      <c r="U1103">
        <v>524.58</v>
      </c>
      <c r="V1103">
        <v>46.86</v>
      </c>
      <c r="W1103">
        <v>7.13</v>
      </c>
      <c r="X1103">
        <v>10.04</v>
      </c>
      <c r="Y1103">
        <v>8.67</v>
      </c>
      <c r="Z1103">
        <v>4</v>
      </c>
      <c r="AA1103" t="s">
        <v>6921</v>
      </c>
      <c r="AB1103">
        <v>2</v>
      </c>
      <c r="AC1103">
        <v>8</v>
      </c>
      <c r="AD1103">
        <v>2.498333333333334</v>
      </c>
      <c r="AF1103" t="s">
        <v>6954</v>
      </c>
      <c r="AI1103">
        <v>0</v>
      </c>
      <c r="AJ1103">
        <v>0</v>
      </c>
      <c r="AM1103" t="s">
        <v>9923</v>
      </c>
    </row>
    <row r="1104" spans="1:39">
      <c r="A1104" t="s">
        <v>7780</v>
      </c>
      <c r="B1104" t="s">
        <v>6166</v>
      </c>
      <c r="C1104" t="s">
        <v>6168</v>
      </c>
      <c r="D1104">
        <v>50.9</v>
      </c>
      <c r="E1104" t="s">
        <v>6169</v>
      </c>
      <c r="F1104">
        <v>7.29</v>
      </c>
      <c r="K1104" t="s">
        <v>6590</v>
      </c>
      <c r="L1104" t="s">
        <v>6591</v>
      </c>
      <c r="M1104" t="s">
        <v>6622</v>
      </c>
      <c r="N1104">
        <v>9</v>
      </c>
      <c r="O1104" t="s">
        <v>8517</v>
      </c>
      <c r="P1104" t="s">
        <v>9350</v>
      </c>
      <c r="Q1104">
        <v>2</v>
      </c>
      <c r="R1104">
        <v>1</v>
      </c>
      <c r="S1104">
        <v>5.06</v>
      </c>
      <c r="T1104">
        <v>5.06</v>
      </c>
      <c r="U1104">
        <v>338.3</v>
      </c>
      <c r="V1104">
        <v>45.75</v>
      </c>
      <c r="W1104">
        <v>4.33</v>
      </c>
      <c r="X1104">
        <v>11.58</v>
      </c>
      <c r="Y1104">
        <v>0</v>
      </c>
      <c r="Z1104">
        <v>2</v>
      </c>
      <c r="AA1104" t="s">
        <v>6921</v>
      </c>
      <c r="AB1104">
        <v>0</v>
      </c>
      <c r="AC1104">
        <v>1</v>
      </c>
      <c r="AD1104">
        <v>3.833333333333333</v>
      </c>
      <c r="AF1104" t="s">
        <v>6952</v>
      </c>
      <c r="AI1104">
        <v>0</v>
      </c>
      <c r="AJ1104">
        <v>0</v>
      </c>
      <c r="AK1104" t="s">
        <v>9870</v>
      </c>
      <c r="AL1104" t="s">
        <v>9870</v>
      </c>
      <c r="AM1104" t="s">
        <v>9923</v>
      </c>
    </row>
    <row r="1105" spans="1:39">
      <c r="A1105" t="s">
        <v>7781</v>
      </c>
      <c r="B1105" t="s">
        <v>6166</v>
      </c>
      <c r="C1105" t="s">
        <v>6168</v>
      </c>
      <c r="D1105">
        <v>51</v>
      </c>
      <c r="E1105" t="s">
        <v>6169</v>
      </c>
      <c r="F1105">
        <v>7.29</v>
      </c>
      <c r="K1105" t="s">
        <v>6590</v>
      </c>
      <c r="L1105" t="s">
        <v>6591</v>
      </c>
      <c r="M1105" t="s">
        <v>6606</v>
      </c>
      <c r="N1105">
        <v>9</v>
      </c>
      <c r="O1105" t="s">
        <v>8497</v>
      </c>
      <c r="P1105" t="s">
        <v>9351</v>
      </c>
      <c r="Q1105">
        <v>6</v>
      </c>
      <c r="R1105">
        <v>2</v>
      </c>
      <c r="S1105">
        <v>4.32</v>
      </c>
      <c r="T1105">
        <v>5.58</v>
      </c>
      <c r="U1105">
        <v>471.55</v>
      </c>
      <c r="V1105">
        <v>71.39</v>
      </c>
      <c r="W1105">
        <v>5.4</v>
      </c>
      <c r="X1105">
        <v>9.880000000000001</v>
      </c>
      <c r="Y1105">
        <v>8.640000000000001</v>
      </c>
      <c r="Z1105">
        <v>3</v>
      </c>
      <c r="AA1105" t="s">
        <v>6921</v>
      </c>
      <c r="AB1105">
        <v>1</v>
      </c>
      <c r="AC1105">
        <v>5</v>
      </c>
      <c r="AD1105">
        <v>2.383214285714285</v>
      </c>
      <c r="AF1105" t="s">
        <v>6954</v>
      </c>
      <c r="AI1105">
        <v>0</v>
      </c>
      <c r="AJ1105">
        <v>0</v>
      </c>
      <c r="AK1105" t="s">
        <v>9854</v>
      </c>
      <c r="AL1105" t="s">
        <v>9854</v>
      </c>
      <c r="AM1105" t="s">
        <v>9923</v>
      </c>
    </row>
    <row r="1106" spans="1:39">
      <c r="A1106" t="s">
        <v>7782</v>
      </c>
      <c r="B1106" t="s">
        <v>6166</v>
      </c>
      <c r="C1106" t="s">
        <v>6168</v>
      </c>
      <c r="D1106">
        <v>51.4</v>
      </c>
      <c r="E1106" t="s">
        <v>6169</v>
      </c>
      <c r="F1106">
        <v>7.29</v>
      </c>
      <c r="K1106" t="s">
        <v>6590</v>
      </c>
      <c r="L1106" t="s">
        <v>6591</v>
      </c>
      <c r="M1106" t="s">
        <v>8347</v>
      </c>
      <c r="N1106">
        <v>9</v>
      </c>
      <c r="O1106" t="s">
        <v>8505</v>
      </c>
      <c r="P1106" t="s">
        <v>9352</v>
      </c>
      <c r="Q1106">
        <v>5</v>
      </c>
      <c r="R1106">
        <v>1</v>
      </c>
      <c r="S1106">
        <v>4.23</v>
      </c>
      <c r="T1106">
        <v>5.47</v>
      </c>
      <c r="U1106">
        <v>416.55</v>
      </c>
      <c r="V1106">
        <v>37.63</v>
      </c>
      <c r="W1106">
        <v>5.7</v>
      </c>
      <c r="X1106">
        <v>9.789999999999999</v>
      </c>
      <c r="Y1106">
        <v>8.630000000000001</v>
      </c>
      <c r="Z1106">
        <v>5</v>
      </c>
      <c r="AA1106" t="s">
        <v>6921</v>
      </c>
      <c r="AB1106">
        <v>1</v>
      </c>
      <c r="AC1106">
        <v>6</v>
      </c>
      <c r="AD1106">
        <v>2.995904761904762</v>
      </c>
      <c r="AF1106" t="s">
        <v>6954</v>
      </c>
      <c r="AI1106">
        <v>0</v>
      </c>
      <c r="AJ1106">
        <v>0</v>
      </c>
      <c r="AK1106" t="s">
        <v>9859</v>
      </c>
      <c r="AL1106" t="s">
        <v>9859</v>
      </c>
      <c r="AM1106" t="s">
        <v>9923</v>
      </c>
    </row>
    <row r="1107" spans="1:39">
      <c r="A1107" t="s">
        <v>7187</v>
      </c>
      <c r="B1107" t="s">
        <v>6166</v>
      </c>
      <c r="C1107" t="s">
        <v>6168</v>
      </c>
      <c r="D1107">
        <v>52</v>
      </c>
      <c r="E1107" t="s">
        <v>6169</v>
      </c>
      <c r="F1107">
        <v>7.28</v>
      </c>
      <c r="K1107" t="s">
        <v>6590</v>
      </c>
      <c r="L1107" t="s">
        <v>6591</v>
      </c>
      <c r="M1107" t="s">
        <v>8373</v>
      </c>
      <c r="N1107">
        <v>9</v>
      </c>
      <c r="O1107" t="s">
        <v>8536</v>
      </c>
      <c r="P1107" t="s">
        <v>8764</v>
      </c>
      <c r="Q1107">
        <v>3</v>
      </c>
      <c r="R1107">
        <v>1</v>
      </c>
      <c r="S1107">
        <v>5.14</v>
      </c>
      <c r="T1107">
        <v>5.15</v>
      </c>
      <c r="U1107">
        <v>286.76</v>
      </c>
      <c r="V1107">
        <v>38.05</v>
      </c>
      <c r="W1107">
        <v>4.47</v>
      </c>
      <c r="X1107">
        <v>8.94</v>
      </c>
      <c r="Y1107">
        <v>0.46</v>
      </c>
      <c r="Z1107">
        <v>3</v>
      </c>
      <c r="AA1107" t="s">
        <v>6921</v>
      </c>
      <c r="AB1107">
        <v>0</v>
      </c>
      <c r="AC1107">
        <v>3</v>
      </c>
      <c r="AD1107">
        <v>3.735833333333333</v>
      </c>
      <c r="AF1107" t="s">
        <v>6952</v>
      </c>
      <c r="AI1107">
        <v>0</v>
      </c>
      <c r="AJ1107">
        <v>0</v>
      </c>
      <c r="AK1107" t="s">
        <v>9825</v>
      </c>
      <c r="AL1107" t="s">
        <v>9825</v>
      </c>
      <c r="AM1107" t="s">
        <v>9923</v>
      </c>
    </row>
    <row r="1108" spans="1:39">
      <c r="A1108" t="s">
        <v>7381</v>
      </c>
      <c r="B1108" t="s">
        <v>6166</v>
      </c>
      <c r="C1108" t="s">
        <v>6168</v>
      </c>
      <c r="D1108">
        <v>52</v>
      </c>
      <c r="E1108" t="s">
        <v>6169</v>
      </c>
      <c r="F1108">
        <v>7.28</v>
      </c>
      <c r="K1108" t="s">
        <v>6590</v>
      </c>
      <c r="L1108" t="s">
        <v>6591</v>
      </c>
      <c r="M1108" t="s">
        <v>8371</v>
      </c>
      <c r="N1108">
        <v>9</v>
      </c>
      <c r="O1108" t="s">
        <v>8534</v>
      </c>
      <c r="P1108" t="s">
        <v>8957</v>
      </c>
      <c r="Q1108">
        <v>5</v>
      </c>
      <c r="R1108">
        <v>2</v>
      </c>
      <c r="S1108">
        <v>2.23</v>
      </c>
      <c r="T1108">
        <v>5.26</v>
      </c>
      <c r="U1108">
        <v>482.41</v>
      </c>
      <c r="V1108">
        <v>96.97</v>
      </c>
      <c r="W1108">
        <v>5.75</v>
      </c>
      <c r="X1108">
        <v>4.5</v>
      </c>
      <c r="Y1108">
        <v>0</v>
      </c>
      <c r="Z1108">
        <v>4</v>
      </c>
      <c r="AA1108" t="s">
        <v>6921</v>
      </c>
      <c r="AB1108">
        <v>1</v>
      </c>
      <c r="AC1108">
        <v>6</v>
      </c>
      <c r="AD1108">
        <v>3.278309523809524</v>
      </c>
      <c r="AF1108" t="s">
        <v>6953</v>
      </c>
      <c r="AI1108">
        <v>0</v>
      </c>
      <c r="AJ1108">
        <v>0</v>
      </c>
      <c r="AK1108" t="s">
        <v>9835</v>
      </c>
      <c r="AL1108" t="s">
        <v>9835</v>
      </c>
      <c r="AM1108" t="s">
        <v>9923</v>
      </c>
    </row>
    <row r="1109" spans="1:39">
      <c r="A1109" t="s">
        <v>7783</v>
      </c>
      <c r="B1109" t="s">
        <v>6166</v>
      </c>
      <c r="C1109" t="s">
        <v>6168</v>
      </c>
      <c r="D1109">
        <v>53</v>
      </c>
      <c r="E1109" t="s">
        <v>6169</v>
      </c>
      <c r="F1109">
        <v>7.28</v>
      </c>
      <c r="K1109" t="s">
        <v>6590</v>
      </c>
      <c r="L1109" t="s">
        <v>6591</v>
      </c>
      <c r="M1109" t="s">
        <v>8413</v>
      </c>
      <c r="N1109">
        <v>9</v>
      </c>
      <c r="O1109" t="s">
        <v>8579</v>
      </c>
      <c r="P1109" t="s">
        <v>9353</v>
      </c>
      <c r="Q1109">
        <v>6</v>
      </c>
      <c r="R1109">
        <v>2</v>
      </c>
      <c r="S1109">
        <v>5.53</v>
      </c>
      <c r="T1109">
        <v>5.54</v>
      </c>
      <c r="U1109">
        <v>421.42</v>
      </c>
      <c r="V1109">
        <v>91.01000000000001</v>
      </c>
      <c r="W1109">
        <v>3.98</v>
      </c>
      <c r="X1109">
        <v>9.24</v>
      </c>
      <c r="Y1109">
        <v>3.59</v>
      </c>
      <c r="Z1109">
        <v>3</v>
      </c>
      <c r="AA1109" t="s">
        <v>6921</v>
      </c>
      <c r="AB1109">
        <v>0</v>
      </c>
      <c r="AC1109">
        <v>5</v>
      </c>
      <c r="AD1109">
        <v>3.027619047619047</v>
      </c>
      <c r="AF1109" t="s">
        <v>6952</v>
      </c>
      <c r="AI1109">
        <v>0</v>
      </c>
      <c r="AJ1109">
        <v>0</v>
      </c>
      <c r="AK1109" t="s">
        <v>9911</v>
      </c>
      <c r="AL1109" t="s">
        <v>9911</v>
      </c>
      <c r="AM1109" t="s">
        <v>9923</v>
      </c>
    </row>
    <row r="1110" spans="1:39">
      <c r="A1110" t="s">
        <v>7784</v>
      </c>
      <c r="B1110" t="s">
        <v>6166</v>
      </c>
      <c r="C1110" t="s">
        <v>6168</v>
      </c>
      <c r="D1110">
        <v>53</v>
      </c>
      <c r="E1110" t="s">
        <v>6169</v>
      </c>
      <c r="F1110">
        <v>7.28</v>
      </c>
      <c r="K1110" t="s">
        <v>6590</v>
      </c>
      <c r="L1110" t="s">
        <v>6591</v>
      </c>
      <c r="M1110" t="s">
        <v>8383</v>
      </c>
      <c r="N1110">
        <v>9</v>
      </c>
      <c r="O1110" t="s">
        <v>8547</v>
      </c>
      <c r="P1110" t="s">
        <v>9354</v>
      </c>
      <c r="Q1110">
        <v>4</v>
      </c>
      <c r="R1110">
        <v>2</v>
      </c>
      <c r="S1110">
        <v>1.08</v>
      </c>
      <c r="T1110">
        <v>1.64</v>
      </c>
      <c r="U1110">
        <v>273.22</v>
      </c>
      <c r="V1110">
        <v>77.84</v>
      </c>
      <c r="W1110">
        <v>2.04</v>
      </c>
      <c r="X1110">
        <v>7.01</v>
      </c>
      <c r="Y1110">
        <v>0</v>
      </c>
      <c r="Z1110">
        <v>2</v>
      </c>
      <c r="AA1110" t="s">
        <v>6921</v>
      </c>
      <c r="AB1110">
        <v>0</v>
      </c>
      <c r="AC1110">
        <v>1</v>
      </c>
      <c r="AD1110">
        <v>5.5</v>
      </c>
      <c r="AF1110" t="s">
        <v>6952</v>
      </c>
      <c r="AI1110">
        <v>0</v>
      </c>
      <c r="AJ1110">
        <v>0</v>
      </c>
      <c r="AK1110" t="s">
        <v>9894</v>
      </c>
      <c r="AL1110" t="s">
        <v>9894</v>
      </c>
      <c r="AM1110" t="s">
        <v>9923</v>
      </c>
    </row>
    <row r="1111" spans="1:39">
      <c r="A1111" t="s">
        <v>7785</v>
      </c>
      <c r="B1111" t="s">
        <v>6166</v>
      </c>
      <c r="C1111" t="s">
        <v>6168</v>
      </c>
      <c r="D1111">
        <v>53</v>
      </c>
      <c r="E1111" t="s">
        <v>6169</v>
      </c>
      <c r="F1111">
        <v>7.28</v>
      </c>
      <c r="K1111" t="s">
        <v>6590</v>
      </c>
      <c r="L1111" t="s">
        <v>6591</v>
      </c>
      <c r="M1111" t="s">
        <v>8380</v>
      </c>
      <c r="N1111">
        <v>9</v>
      </c>
      <c r="O1111" t="s">
        <v>8544</v>
      </c>
      <c r="P1111" t="s">
        <v>9355</v>
      </c>
      <c r="Q1111">
        <v>3</v>
      </c>
      <c r="R1111">
        <v>2</v>
      </c>
      <c r="S1111">
        <v>6.39</v>
      </c>
      <c r="T1111">
        <v>8.51</v>
      </c>
      <c r="U1111">
        <v>471.69</v>
      </c>
      <c r="V1111">
        <v>41.49</v>
      </c>
      <c r="W1111">
        <v>8.09</v>
      </c>
      <c r="X1111">
        <v>10.36</v>
      </c>
      <c r="Y1111">
        <v>9.56</v>
      </c>
      <c r="Z1111">
        <v>3</v>
      </c>
      <c r="AA1111" t="s">
        <v>6921</v>
      </c>
      <c r="AB1111">
        <v>1</v>
      </c>
      <c r="AC1111">
        <v>15</v>
      </c>
      <c r="AD1111">
        <v>1.922214285714285</v>
      </c>
      <c r="AF1111" t="s">
        <v>6954</v>
      </c>
      <c r="AI1111">
        <v>0</v>
      </c>
      <c r="AJ1111">
        <v>0</v>
      </c>
      <c r="AK1111" t="s">
        <v>9892</v>
      </c>
      <c r="AL1111" t="s">
        <v>9892</v>
      </c>
      <c r="AM1111" t="s">
        <v>9923</v>
      </c>
    </row>
    <row r="1112" spans="1:39">
      <c r="A1112" t="s">
        <v>7786</v>
      </c>
      <c r="B1112" t="s">
        <v>6166</v>
      </c>
      <c r="C1112" t="s">
        <v>6168</v>
      </c>
      <c r="D1112">
        <v>53.1</v>
      </c>
      <c r="E1112" t="s">
        <v>6169</v>
      </c>
      <c r="F1112">
        <v>7.28</v>
      </c>
      <c r="K1112" t="s">
        <v>6590</v>
      </c>
      <c r="M1112" t="s">
        <v>8337</v>
      </c>
      <c r="N1112">
        <v>8</v>
      </c>
      <c r="O1112" t="s">
        <v>8490</v>
      </c>
      <c r="P1112" t="s">
        <v>9356</v>
      </c>
      <c r="Q1112">
        <v>2</v>
      </c>
      <c r="R1112">
        <v>1</v>
      </c>
      <c r="S1112">
        <v>5.88</v>
      </c>
      <c r="T1112">
        <v>5.88</v>
      </c>
      <c r="U1112">
        <v>321.46</v>
      </c>
      <c r="V1112">
        <v>23.47</v>
      </c>
      <c r="W1112">
        <v>5.47</v>
      </c>
      <c r="X1112">
        <v>9.98</v>
      </c>
      <c r="Y1112">
        <v>5.17</v>
      </c>
      <c r="Z1112">
        <v>2</v>
      </c>
      <c r="AA1112" t="s">
        <v>6921</v>
      </c>
      <c r="AB1112">
        <v>1</v>
      </c>
      <c r="AC1112">
        <v>3</v>
      </c>
      <c r="AD1112">
        <v>3.006833333333333</v>
      </c>
      <c r="AF1112" t="s">
        <v>6952</v>
      </c>
      <c r="AI1112">
        <v>0</v>
      </c>
      <c r="AJ1112">
        <v>0</v>
      </c>
      <c r="AK1112" t="s">
        <v>9847</v>
      </c>
      <c r="AL1112" t="s">
        <v>9847</v>
      </c>
      <c r="AM1112" t="s">
        <v>9923</v>
      </c>
    </row>
    <row r="1113" spans="1:39">
      <c r="A1113" t="s">
        <v>7787</v>
      </c>
      <c r="B1113" t="s">
        <v>6166</v>
      </c>
      <c r="C1113" t="s">
        <v>6168</v>
      </c>
      <c r="D1113">
        <v>53.3</v>
      </c>
      <c r="E1113" t="s">
        <v>6169</v>
      </c>
      <c r="F1113">
        <v>7.27</v>
      </c>
      <c r="K1113" t="s">
        <v>6590</v>
      </c>
      <c r="M1113" t="s">
        <v>8338</v>
      </c>
      <c r="N1113">
        <v>8</v>
      </c>
      <c r="O1113" t="s">
        <v>8491</v>
      </c>
      <c r="P1113" t="s">
        <v>9357</v>
      </c>
      <c r="Q1113">
        <v>6</v>
      </c>
      <c r="R1113">
        <v>2</v>
      </c>
      <c r="S1113">
        <v>4.75</v>
      </c>
      <c r="T1113">
        <v>6.01</v>
      </c>
      <c r="U1113">
        <v>491.65</v>
      </c>
      <c r="V1113">
        <v>62.16</v>
      </c>
      <c r="W1113">
        <v>6.49</v>
      </c>
      <c r="X1113">
        <v>9.5</v>
      </c>
      <c r="Y1113">
        <v>8.640000000000001</v>
      </c>
      <c r="Z1113">
        <v>3</v>
      </c>
      <c r="AA1113" t="s">
        <v>6921</v>
      </c>
      <c r="AB1113">
        <v>1</v>
      </c>
      <c r="AC1113">
        <v>7</v>
      </c>
      <c r="AD1113">
        <v>2.239642857142857</v>
      </c>
      <c r="AF1113" t="s">
        <v>6954</v>
      </c>
      <c r="AI1113">
        <v>0</v>
      </c>
      <c r="AJ1113">
        <v>0</v>
      </c>
      <c r="AK1113" t="s">
        <v>9848</v>
      </c>
      <c r="AL1113" t="s">
        <v>9848</v>
      </c>
      <c r="AM1113" t="s">
        <v>9923</v>
      </c>
    </row>
    <row r="1114" spans="1:39">
      <c r="A1114" t="s">
        <v>7788</v>
      </c>
      <c r="B1114" t="s">
        <v>6166</v>
      </c>
      <c r="C1114" t="s">
        <v>6168</v>
      </c>
      <c r="D1114">
        <v>53.6</v>
      </c>
      <c r="E1114" t="s">
        <v>6169</v>
      </c>
      <c r="F1114">
        <v>7.27</v>
      </c>
      <c r="K1114" t="s">
        <v>6590</v>
      </c>
      <c r="M1114" t="s">
        <v>8337</v>
      </c>
      <c r="N1114">
        <v>8</v>
      </c>
      <c r="O1114" t="s">
        <v>8490</v>
      </c>
      <c r="P1114" t="s">
        <v>9358</v>
      </c>
      <c r="Q1114">
        <v>3</v>
      </c>
      <c r="R1114">
        <v>2</v>
      </c>
      <c r="S1114">
        <v>4.24</v>
      </c>
      <c r="T1114">
        <v>4.24</v>
      </c>
      <c r="U1114">
        <v>337.3</v>
      </c>
      <c r="V1114">
        <v>60.77</v>
      </c>
      <c r="W1114">
        <v>3.13</v>
      </c>
      <c r="X1114">
        <v>9.57</v>
      </c>
      <c r="Y1114">
        <v>0</v>
      </c>
      <c r="Z1114">
        <v>2</v>
      </c>
      <c r="AA1114" t="s">
        <v>6921</v>
      </c>
      <c r="AB1114">
        <v>0</v>
      </c>
      <c r="AC1114">
        <v>1</v>
      </c>
      <c r="AD1114">
        <v>3.88</v>
      </c>
      <c r="AF1114" t="s">
        <v>6952</v>
      </c>
      <c r="AI1114">
        <v>0</v>
      </c>
      <c r="AJ1114">
        <v>0</v>
      </c>
      <c r="AK1114" t="s">
        <v>9847</v>
      </c>
      <c r="AL1114" t="s">
        <v>9847</v>
      </c>
      <c r="AM1114" t="s">
        <v>9923</v>
      </c>
    </row>
    <row r="1115" spans="1:39">
      <c r="A1115" t="s">
        <v>7789</v>
      </c>
      <c r="B1115" t="s">
        <v>6166</v>
      </c>
      <c r="C1115" t="s">
        <v>6168</v>
      </c>
      <c r="D1115">
        <v>55</v>
      </c>
      <c r="E1115" t="s">
        <v>6169</v>
      </c>
      <c r="F1115">
        <v>7.26</v>
      </c>
      <c r="K1115" t="s">
        <v>6590</v>
      </c>
      <c r="L1115" t="s">
        <v>6591</v>
      </c>
      <c r="M1115" t="s">
        <v>8377</v>
      </c>
      <c r="N1115">
        <v>9</v>
      </c>
      <c r="O1115" t="s">
        <v>8540</v>
      </c>
      <c r="P1115" t="s">
        <v>9359</v>
      </c>
      <c r="Q1115">
        <v>3</v>
      </c>
      <c r="R1115">
        <v>2</v>
      </c>
      <c r="S1115">
        <v>3.37</v>
      </c>
      <c r="T1115">
        <v>4.97</v>
      </c>
      <c r="U1115">
        <v>313.71</v>
      </c>
      <c r="V1115">
        <v>64.25</v>
      </c>
      <c r="W1115">
        <v>4.58</v>
      </c>
      <c r="X1115">
        <v>5.9</v>
      </c>
      <c r="Y1115">
        <v>0</v>
      </c>
      <c r="Z1115">
        <v>3</v>
      </c>
      <c r="AA1115" t="s">
        <v>6921</v>
      </c>
      <c r="AB1115">
        <v>0</v>
      </c>
      <c r="AC1115">
        <v>1</v>
      </c>
      <c r="AD1115">
        <v>3.83</v>
      </c>
      <c r="AF1115" t="s">
        <v>6953</v>
      </c>
      <c r="AI1115">
        <v>0</v>
      </c>
      <c r="AJ1115">
        <v>0</v>
      </c>
      <c r="AK1115" t="s">
        <v>9888</v>
      </c>
      <c r="AL1115" t="s">
        <v>9888</v>
      </c>
      <c r="AM1115" t="s">
        <v>9923</v>
      </c>
    </row>
    <row r="1116" spans="1:39">
      <c r="A1116" t="s">
        <v>7790</v>
      </c>
      <c r="B1116" t="s">
        <v>6166</v>
      </c>
      <c r="C1116" t="s">
        <v>6168</v>
      </c>
      <c r="D1116">
        <v>55</v>
      </c>
      <c r="E1116" t="s">
        <v>6169</v>
      </c>
      <c r="F1116">
        <v>7.26</v>
      </c>
      <c r="K1116" t="s">
        <v>6590</v>
      </c>
      <c r="L1116" t="s">
        <v>6591</v>
      </c>
      <c r="M1116" t="s">
        <v>8369</v>
      </c>
      <c r="N1116">
        <v>9</v>
      </c>
      <c r="O1116" t="s">
        <v>8532</v>
      </c>
      <c r="P1116" t="s">
        <v>9360</v>
      </c>
      <c r="Q1116">
        <v>3</v>
      </c>
      <c r="R1116">
        <v>2</v>
      </c>
      <c r="S1116">
        <v>1.7</v>
      </c>
      <c r="T1116">
        <v>1.71</v>
      </c>
      <c r="U1116">
        <v>252.27</v>
      </c>
      <c r="V1116">
        <v>57.53</v>
      </c>
      <c r="W1116">
        <v>3.22</v>
      </c>
      <c r="X1116">
        <v>9.109999999999999</v>
      </c>
      <c r="Y1116">
        <v>0</v>
      </c>
      <c r="Z1116">
        <v>2</v>
      </c>
      <c r="AA1116" t="s">
        <v>6921</v>
      </c>
      <c r="AB1116">
        <v>0</v>
      </c>
      <c r="AC1116">
        <v>1</v>
      </c>
      <c r="AD1116">
        <v>5.5</v>
      </c>
      <c r="AF1116" t="s">
        <v>6952</v>
      </c>
      <c r="AI1116">
        <v>0</v>
      </c>
      <c r="AJ1116">
        <v>0</v>
      </c>
      <c r="AK1116" t="s">
        <v>9883</v>
      </c>
      <c r="AL1116" t="s">
        <v>9883</v>
      </c>
      <c r="AM1116" t="s">
        <v>9923</v>
      </c>
    </row>
    <row r="1117" spans="1:39">
      <c r="A1117" t="s">
        <v>7791</v>
      </c>
      <c r="B1117" t="s">
        <v>6166</v>
      </c>
      <c r="C1117" t="s">
        <v>6168</v>
      </c>
      <c r="D1117">
        <v>55</v>
      </c>
      <c r="E1117" t="s">
        <v>6169</v>
      </c>
      <c r="F1117">
        <v>7.26</v>
      </c>
      <c r="K1117" t="s">
        <v>6590</v>
      </c>
      <c r="L1117" t="s">
        <v>6591</v>
      </c>
      <c r="M1117" t="s">
        <v>8370</v>
      </c>
      <c r="N1117">
        <v>9</v>
      </c>
      <c r="O1117" t="s">
        <v>8533</v>
      </c>
      <c r="P1117" t="s">
        <v>9361</v>
      </c>
      <c r="Q1117">
        <v>4</v>
      </c>
      <c r="R1117">
        <v>1</v>
      </c>
      <c r="S1117">
        <v>2.8</v>
      </c>
      <c r="T1117">
        <v>3.19</v>
      </c>
      <c r="U1117">
        <v>399.54</v>
      </c>
      <c r="V1117">
        <v>29.95</v>
      </c>
      <c r="W1117">
        <v>4.3</v>
      </c>
      <c r="X1117">
        <v>9.970000000000001</v>
      </c>
      <c r="Y1117">
        <v>7.82</v>
      </c>
      <c r="Z1117">
        <v>3</v>
      </c>
      <c r="AA1117" t="s">
        <v>6921</v>
      </c>
      <c r="AB1117">
        <v>0</v>
      </c>
      <c r="AC1117">
        <v>3</v>
      </c>
      <c r="AD1117">
        <v>4.553404761904761</v>
      </c>
      <c r="AF1117" t="s">
        <v>6952</v>
      </c>
      <c r="AI1117">
        <v>0</v>
      </c>
      <c r="AJ1117">
        <v>0</v>
      </c>
      <c r="AK1117" t="s">
        <v>9884</v>
      </c>
      <c r="AL1117" t="s">
        <v>9884</v>
      </c>
      <c r="AM1117" t="s">
        <v>9923</v>
      </c>
    </row>
    <row r="1118" spans="1:39">
      <c r="A1118" t="s">
        <v>7792</v>
      </c>
      <c r="B1118" t="s">
        <v>6166</v>
      </c>
      <c r="C1118" t="s">
        <v>6168</v>
      </c>
      <c r="D1118">
        <v>55</v>
      </c>
      <c r="E1118" t="s">
        <v>6169</v>
      </c>
      <c r="F1118">
        <v>7.26</v>
      </c>
      <c r="K1118" t="s">
        <v>6590</v>
      </c>
      <c r="M1118" t="s">
        <v>8354</v>
      </c>
      <c r="N1118">
        <v>8</v>
      </c>
      <c r="O1118" t="s">
        <v>8513</v>
      </c>
      <c r="P1118" t="s">
        <v>9362</v>
      </c>
      <c r="Q1118">
        <v>6</v>
      </c>
      <c r="R1118">
        <v>2</v>
      </c>
      <c r="S1118">
        <v>3.3</v>
      </c>
      <c r="T1118">
        <v>5.52</v>
      </c>
      <c r="U1118">
        <v>499.61</v>
      </c>
      <c r="V1118">
        <v>71.39</v>
      </c>
      <c r="W1118">
        <v>6.18</v>
      </c>
      <c r="X1118">
        <v>9.880000000000001</v>
      </c>
      <c r="Y1118">
        <v>9.68</v>
      </c>
      <c r="Z1118">
        <v>3</v>
      </c>
      <c r="AA1118" t="s">
        <v>6921</v>
      </c>
      <c r="AB1118">
        <v>1</v>
      </c>
      <c r="AC1118">
        <v>6</v>
      </c>
      <c r="AD1118">
        <v>2.012785714285714</v>
      </c>
      <c r="AF1118" t="s">
        <v>6954</v>
      </c>
      <c r="AI1118">
        <v>0</v>
      </c>
      <c r="AJ1118">
        <v>0</v>
      </c>
      <c r="AK1118" t="s">
        <v>9866</v>
      </c>
      <c r="AL1118" t="s">
        <v>9866</v>
      </c>
      <c r="AM1118" t="s">
        <v>9923</v>
      </c>
    </row>
    <row r="1119" spans="1:39">
      <c r="A1119" t="s">
        <v>7361</v>
      </c>
      <c r="B1119" t="s">
        <v>6166</v>
      </c>
      <c r="C1119" t="s">
        <v>6168</v>
      </c>
      <c r="D1119">
        <v>55</v>
      </c>
      <c r="E1119" t="s">
        <v>6169</v>
      </c>
      <c r="F1119">
        <v>7.26</v>
      </c>
      <c r="K1119" t="s">
        <v>6590</v>
      </c>
      <c r="L1119" t="s">
        <v>6591</v>
      </c>
      <c r="M1119" t="s">
        <v>8371</v>
      </c>
      <c r="N1119">
        <v>9</v>
      </c>
      <c r="O1119" t="s">
        <v>8534</v>
      </c>
      <c r="P1119" t="s">
        <v>8937</v>
      </c>
      <c r="Q1119">
        <v>4</v>
      </c>
      <c r="R1119">
        <v>2</v>
      </c>
      <c r="S1119">
        <v>2.27</v>
      </c>
      <c r="T1119">
        <v>5.79</v>
      </c>
      <c r="U1119">
        <v>448.42</v>
      </c>
      <c r="V1119">
        <v>87.73999999999999</v>
      </c>
      <c r="W1119">
        <v>5.44</v>
      </c>
      <c r="X1119">
        <v>4.49</v>
      </c>
      <c r="Y1119">
        <v>0</v>
      </c>
      <c r="Z1119">
        <v>4</v>
      </c>
      <c r="AA1119" t="s">
        <v>6921</v>
      </c>
      <c r="AB1119">
        <v>1</v>
      </c>
      <c r="AC1119">
        <v>5</v>
      </c>
      <c r="AD1119">
        <v>3.733428571428571</v>
      </c>
      <c r="AF1119" t="s">
        <v>6953</v>
      </c>
      <c r="AI1119">
        <v>0</v>
      </c>
      <c r="AJ1119">
        <v>0</v>
      </c>
      <c r="AK1119" t="s">
        <v>9835</v>
      </c>
      <c r="AL1119" t="s">
        <v>9835</v>
      </c>
      <c r="AM1119" t="s">
        <v>9923</v>
      </c>
    </row>
    <row r="1120" spans="1:39">
      <c r="A1120" t="s">
        <v>7374</v>
      </c>
      <c r="B1120" t="s">
        <v>6166</v>
      </c>
      <c r="C1120" t="s">
        <v>6168</v>
      </c>
      <c r="D1120">
        <v>55.98</v>
      </c>
      <c r="E1120" t="s">
        <v>6169</v>
      </c>
      <c r="F1120">
        <v>7.25</v>
      </c>
      <c r="K1120" t="s">
        <v>6590</v>
      </c>
      <c r="L1120" t="s">
        <v>6591</v>
      </c>
      <c r="M1120" t="s">
        <v>8405</v>
      </c>
      <c r="N1120">
        <v>9</v>
      </c>
      <c r="O1120" t="s">
        <v>8571</v>
      </c>
      <c r="P1120" t="s">
        <v>8950</v>
      </c>
      <c r="Q1120">
        <v>4</v>
      </c>
      <c r="R1120">
        <v>1</v>
      </c>
      <c r="S1120">
        <v>4.37</v>
      </c>
      <c r="T1120">
        <v>5.81</v>
      </c>
      <c r="U1120">
        <v>456.63</v>
      </c>
      <c r="V1120">
        <v>35.94</v>
      </c>
      <c r="W1120">
        <v>5.97</v>
      </c>
      <c r="X1120">
        <v>9.94</v>
      </c>
      <c r="Y1120">
        <v>8.83</v>
      </c>
      <c r="Z1120">
        <v>3</v>
      </c>
      <c r="AA1120" t="s">
        <v>6921</v>
      </c>
      <c r="AB1120">
        <v>1</v>
      </c>
      <c r="AC1120">
        <v>6</v>
      </c>
      <c r="AD1120">
        <v>2.525119047619047</v>
      </c>
      <c r="AF1120" t="s">
        <v>6954</v>
      </c>
      <c r="AI1120">
        <v>0</v>
      </c>
      <c r="AJ1120">
        <v>0</v>
      </c>
      <c r="AK1120" t="s">
        <v>9851</v>
      </c>
      <c r="AL1120" t="s">
        <v>9851</v>
      </c>
      <c r="AM1120" t="s">
        <v>9923</v>
      </c>
    </row>
    <row r="1121" spans="1:39">
      <c r="A1121" t="s">
        <v>7374</v>
      </c>
      <c r="B1121" t="s">
        <v>6166</v>
      </c>
      <c r="C1121" t="s">
        <v>6168</v>
      </c>
      <c r="D1121">
        <v>56</v>
      </c>
      <c r="E1121" t="s">
        <v>6169</v>
      </c>
      <c r="F1121">
        <v>7.25</v>
      </c>
      <c r="K1121" t="s">
        <v>6590</v>
      </c>
      <c r="M1121" t="s">
        <v>8388</v>
      </c>
      <c r="N1121">
        <v>8</v>
      </c>
      <c r="O1121" t="s">
        <v>8552</v>
      </c>
      <c r="P1121" t="s">
        <v>8950</v>
      </c>
      <c r="Q1121">
        <v>4</v>
      </c>
      <c r="R1121">
        <v>1</v>
      </c>
      <c r="S1121">
        <v>4.37</v>
      </c>
      <c r="T1121">
        <v>5.81</v>
      </c>
      <c r="U1121">
        <v>456.63</v>
      </c>
      <c r="V1121">
        <v>35.94</v>
      </c>
      <c r="W1121">
        <v>5.97</v>
      </c>
      <c r="X1121">
        <v>9.94</v>
      </c>
      <c r="Y1121">
        <v>8.83</v>
      </c>
      <c r="Z1121">
        <v>3</v>
      </c>
      <c r="AA1121" t="s">
        <v>6921</v>
      </c>
      <c r="AB1121">
        <v>1</v>
      </c>
      <c r="AC1121">
        <v>6</v>
      </c>
      <c r="AD1121">
        <v>2.525119047619047</v>
      </c>
      <c r="AF1121" t="s">
        <v>6954</v>
      </c>
      <c r="AI1121">
        <v>0</v>
      </c>
      <c r="AJ1121">
        <v>0</v>
      </c>
      <c r="AK1121" t="s">
        <v>9853</v>
      </c>
      <c r="AL1121" t="s">
        <v>9853</v>
      </c>
      <c r="AM1121" t="s">
        <v>9923</v>
      </c>
    </row>
    <row r="1122" spans="1:39">
      <c r="A1122" t="s">
        <v>7793</v>
      </c>
      <c r="B1122" t="s">
        <v>6166</v>
      </c>
      <c r="C1122" t="s">
        <v>6168</v>
      </c>
      <c r="D1122">
        <v>56</v>
      </c>
      <c r="E1122" t="s">
        <v>6169</v>
      </c>
      <c r="F1122">
        <v>7.25</v>
      </c>
      <c r="K1122" t="s">
        <v>6590</v>
      </c>
      <c r="L1122" t="s">
        <v>6591</v>
      </c>
      <c r="M1122" t="s">
        <v>8413</v>
      </c>
      <c r="N1122">
        <v>9</v>
      </c>
      <c r="O1122" t="s">
        <v>8579</v>
      </c>
      <c r="P1122" t="s">
        <v>9363</v>
      </c>
      <c r="Q1122">
        <v>6</v>
      </c>
      <c r="R1122">
        <v>2</v>
      </c>
      <c r="S1122">
        <v>5.97</v>
      </c>
      <c r="T1122">
        <v>5.97</v>
      </c>
      <c r="U1122">
        <v>417.46</v>
      </c>
      <c r="V1122">
        <v>91.01000000000001</v>
      </c>
      <c r="W1122">
        <v>4.15</v>
      </c>
      <c r="X1122">
        <v>9.24</v>
      </c>
      <c r="Y1122">
        <v>3.6</v>
      </c>
      <c r="Z1122">
        <v>3</v>
      </c>
      <c r="AA1122" t="s">
        <v>6921</v>
      </c>
      <c r="AB1122">
        <v>0</v>
      </c>
      <c r="AC1122">
        <v>5</v>
      </c>
      <c r="AD1122">
        <v>3.055904761904762</v>
      </c>
      <c r="AF1122" t="s">
        <v>6952</v>
      </c>
      <c r="AI1122">
        <v>0</v>
      </c>
      <c r="AJ1122">
        <v>0</v>
      </c>
      <c r="AK1122" t="s">
        <v>9911</v>
      </c>
      <c r="AL1122" t="s">
        <v>9911</v>
      </c>
      <c r="AM1122" t="s">
        <v>9923</v>
      </c>
    </row>
    <row r="1123" spans="1:39">
      <c r="A1123" t="s">
        <v>7794</v>
      </c>
      <c r="B1123" t="s">
        <v>6166</v>
      </c>
      <c r="C1123" t="s">
        <v>6168</v>
      </c>
      <c r="D1123">
        <v>57</v>
      </c>
      <c r="E1123" t="s">
        <v>6169</v>
      </c>
      <c r="F1123">
        <v>7.24</v>
      </c>
      <c r="K1123" t="s">
        <v>6590</v>
      </c>
      <c r="L1123" t="s">
        <v>6591</v>
      </c>
      <c r="M1123" t="s">
        <v>8355</v>
      </c>
      <c r="N1123">
        <v>9</v>
      </c>
      <c r="O1123" t="s">
        <v>8514</v>
      </c>
      <c r="P1123" t="s">
        <v>9364</v>
      </c>
      <c r="Q1123">
        <v>5</v>
      </c>
      <c r="R1123">
        <v>3</v>
      </c>
      <c r="S1123">
        <v>3.8</v>
      </c>
      <c r="T1123">
        <v>4.04</v>
      </c>
      <c r="U1123">
        <v>340.38</v>
      </c>
      <c r="V1123">
        <v>86.98999999999999</v>
      </c>
      <c r="W1123">
        <v>4.02</v>
      </c>
      <c r="X1123">
        <v>7.7</v>
      </c>
      <c r="Y1123">
        <v>0</v>
      </c>
      <c r="Z1123">
        <v>2</v>
      </c>
      <c r="AA1123" t="s">
        <v>6921</v>
      </c>
      <c r="AB1123">
        <v>0</v>
      </c>
      <c r="AC1123">
        <v>3</v>
      </c>
      <c r="AD1123">
        <v>3.746666666666667</v>
      </c>
      <c r="AE1123" t="s">
        <v>9798</v>
      </c>
      <c r="AF1123" t="s">
        <v>6952</v>
      </c>
      <c r="AI1123">
        <v>0</v>
      </c>
      <c r="AJ1123">
        <v>0</v>
      </c>
      <c r="AK1123" t="s">
        <v>9867</v>
      </c>
      <c r="AL1123" t="s">
        <v>9867</v>
      </c>
      <c r="AM1123" t="s">
        <v>9923</v>
      </c>
    </row>
    <row r="1124" spans="1:39">
      <c r="A1124" t="s">
        <v>7795</v>
      </c>
      <c r="B1124" t="s">
        <v>6166</v>
      </c>
      <c r="C1124" t="s">
        <v>6168</v>
      </c>
      <c r="D1124">
        <v>57</v>
      </c>
      <c r="E1124" t="s">
        <v>6169</v>
      </c>
      <c r="F1124">
        <v>7.24</v>
      </c>
      <c r="I1124" t="s">
        <v>8239</v>
      </c>
      <c r="K1124" t="s">
        <v>6590</v>
      </c>
      <c r="L1124" t="s">
        <v>6591</v>
      </c>
      <c r="M1124" t="s">
        <v>8353</v>
      </c>
      <c r="N1124">
        <v>9</v>
      </c>
      <c r="O1124" t="s">
        <v>8512</v>
      </c>
      <c r="P1124" t="s">
        <v>9365</v>
      </c>
      <c r="Q1124">
        <v>6</v>
      </c>
      <c r="R1124">
        <v>2</v>
      </c>
      <c r="S1124">
        <v>4.87</v>
      </c>
      <c r="T1124">
        <v>6.32</v>
      </c>
      <c r="U1124">
        <v>500.64</v>
      </c>
      <c r="V1124">
        <v>67.09</v>
      </c>
      <c r="W1124">
        <v>6.34</v>
      </c>
      <c r="X1124">
        <v>10.1</v>
      </c>
      <c r="Y1124">
        <v>8.85</v>
      </c>
      <c r="Z1124">
        <v>4</v>
      </c>
      <c r="AA1124" t="s">
        <v>6921</v>
      </c>
      <c r="AB1124">
        <v>2</v>
      </c>
      <c r="AC1124">
        <v>8</v>
      </c>
      <c r="AD1124">
        <v>2.075</v>
      </c>
      <c r="AF1124" t="s">
        <v>6954</v>
      </c>
      <c r="AI1124">
        <v>0</v>
      </c>
      <c r="AJ1124">
        <v>0</v>
      </c>
      <c r="AM1124" t="s">
        <v>9923</v>
      </c>
    </row>
    <row r="1125" spans="1:39">
      <c r="A1125" t="s">
        <v>7796</v>
      </c>
      <c r="B1125" t="s">
        <v>6166</v>
      </c>
      <c r="C1125" t="s">
        <v>6168</v>
      </c>
      <c r="D1125">
        <v>57.4</v>
      </c>
      <c r="E1125" t="s">
        <v>6169</v>
      </c>
      <c r="F1125">
        <v>7.24</v>
      </c>
      <c r="K1125" t="s">
        <v>6590</v>
      </c>
      <c r="L1125" t="s">
        <v>6591</v>
      </c>
      <c r="M1125" t="s">
        <v>8347</v>
      </c>
      <c r="N1125">
        <v>9</v>
      </c>
      <c r="O1125" t="s">
        <v>8505</v>
      </c>
      <c r="P1125" t="s">
        <v>9366</v>
      </c>
      <c r="Q1125">
        <v>5</v>
      </c>
      <c r="R1125">
        <v>1</v>
      </c>
      <c r="S1125">
        <v>4.37</v>
      </c>
      <c r="T1125">
        <v>6.49</v>
      </c>
      <c r="U1125">
        <v>444.6</v>
      </c>
      <c r="V1125">
        <v>37.63</v>
      </c>
      <c r="W1125">
        <v>6.48</v>
      </c>
      <c r="X1125">
        <v>9.789999999999999</v>
      </c>
      <c r="Y1125">
        <v>9.57</v>
      </c>
      <c r="Z1125">
        <v>5</v>
      </c>
      <c r="AA1125" t="s">
        <v>6921</v>
      </c>
      <c r="AB1125">
        <v>1</v>
      </c>
      <c r="AC1125">
        <v>8</v>
      </c>
      <c r="AD1125">
        <v>2.325547619047619</v>
      </c>
      <c r="AF1125" t="s">
        <v>6954</v>
      </c>
      <c r="AI1125">
        <v>0</v>
      </c>
      <c r="AJ1125">
        <v>0</v>
      </c>
      <c r="AK1125" t="s">
        <v>9859</v>
      </c>
      <c r="AL1125" t="s">
        <v>9859</v>
      </c>
      <c r="AM1125" t="s">
        <v>9923</v>
      </c>
    </row>
    <row r="1126" spans="1:39">
      <c r="A1126" t="s">
        <v>7797</v>
      </c>
      <c r="B1126" t="s">
        <v>6166</v>
      </c>
      <c r="C1126" t="s">
        <v>6168</v>
      </c>
      <c r="D1126">
        <v>58</v>
      </c>
      <c r="E1126" t="s">
        <v>6169</v>
      </c>
      <c r="F1126">
        <v>7.24</v>
      </c>
      <c r="K1126" t="s">
        <v>6590</v>
      </c>
      <c r="M1126" t="s">
        <v>8356</v>
      </c>
      <c r="N1126">
        <v>8</v>
      </c>
      <c r="O1126" t="s">
        <v>8515</v>
      </c>
      <c r="P1126" t="s">
        <v>9367</v>
      </c>
      <c r="Q1126">
        <v>6</v>
      </c>
      <c r="R1126">
        <v>2</v>
      </c>
      <c r="S1126">
        <v>4.11</v>
      </c>
      <c r="T1126">
        <v>6.02</v>
      </c>
      <c r="U1126">
        <v>493.99</v>
      </c>
      <c r="V1126">
        <v>79.23</v>
      </c>
      <c r="W1126">
        <v>5.72</v>
      </c>
      <c r="X1126">
        <v>6.72</v>
      </c>
      <c r="Y1126">
        <v>8.630000000000001</v>
      </c>
      <c r="Z1126">
        <v>3</v>
      </c>
      <c r="AA1126" t="s">
        <v>6921</v>
      </c>
      <c r="AB1126">
        <v>1</v>
      </c>
      <c r="AC1126">
        <v>6</v>
      </c>
      <c r="AD1126">
        <v>2.227928571428571</v>
      </c>
      <c r="AF1126" t="s">
        <v>6954</v>
      </c>
      <c r="AI1126">
        <v>0</v>
      </c>
      <c r="AJ1126">
        <v>0</v>
      </c>
      <c r="AK1126" t="s">
        <v>9868</v>
      </c>
      <c r="AL1126" t="s">
        <v>9868</v>
      </c>
      <c r="AM1126" t="s">
        <v>9923</v>
      </c>
    </row>
    <row r="1127" spans="1:39">
      <c r="A1127" t="s">
        <v>7798</v>
      </c>
      <c r="B1127" t="s">
        <v>6166</v>
      </c>
      <c r="C1127" t="s">
        <v>6168</v>
      </c>
      <c r="D1127">
        <v>58</v>
      </c>
      <c r="E1127" t="s">
        <v>6169</v>
      </c>
      <c r="F1127">
        <v>7.24</v>
      </c>
      <c r="K1127" t="s">
        <v>6590</v>
      </c>
      <c r="L1127" t="s">
        <v>6591</v>
      </c>
      <c r="M1127" t="s">
        <v>8350</v>
      </c>
      <c r="N1127">
        <v>9</v>
      </c>
      <c r="O1127" t="s">
        <v>8509</v>
      </c>
      <c r="P1127" t="s">
        <v>9368</v>
      </c>
      <c r="Q1127">
        <v>1</v>
      </c>
      <c r="R1127">
        <v>1</v>
      </c>
      <c r="S1127">
        <v>4.09</v>
      </c>
      <c r="T1127">
        <v>4.09</v>
      </c>
      <c r="U1127">
        <v>310.4</v>
      </c>
      <c r="V1127">
        <v>20.23</v>
      </c>
      <c r="W1127">
        <v>4.98</v>
      </c>
      <c r="X1127">
        <v>10.25</v>
      </c>
      <c r="Y1127">
        <v>0</v>
      </c>
      <c r="Z1127">
        <v>3</v>
      </c>
      <c r="AA1127" t="s">
        <v>6921</v>
      </c>
      <c r="AB1127">
        <v>0</v>
      </c>
      <c r="AC1127">
        <v>1</v>
      </c>
      <c r="AD1127">
        <v>3.299833333333333</v>
      </c>
      <c r="AF1127" t="s">
        <v>6952</v>
      </c>
      <c r="AI1127">
        <v>0</v>
      </c>
      <c r="AJ1127">
        <v>0</v>
      </c>
      <c r="AK1127" t="s">
        <v>9863</v>
      </c>
      <c r="AL1127" t="s">
        <v>9863</v>
      </c>
      <c r="AM1127" t="s">
        <v>9923</v>
      </c>
    </row>
    <row r="1128" spans="1:39">
      <c r="A1128" t="s">
        <v>7799</v>
      </c>
      <c r="B1128" t="s">
        <v>6166</v>
      </c>
      <c r="C1128" t="s">
        <v>6168</v>
      </c>
      <c r="D1128">
        <v>58</v>
      </c>
      <c r="E1128" t="s">
        <v>6169</v>
      </c>
      <c r="F1128">
        <v>7.24</v>
      </c>
      <c r="K1128" t="s">
        <v>6590</v>
      </c>
      <c r="L1128" t="s">
        <v>6591</v>
      </c>
      <c r="M1128" t="s">
        <v>8377</v>
      </c>
      <c r="N1128">
        <v>9</v>
      </c>
      <c r="O1128" t="s">
        <v>8540</v>
      </c>
      <c r="P1128" t="s">
        <v>9369</v>
      </c>
      <c r="Q1128">
        <v>2</v>
      </c>
      <c r="R1128">
        <v>2</v>
      </c>
      <c r="S1128">
        <v>4.55</v>
      </c>
      <c r="T1128">
        <v>5.12</v>
      </c>
      <c r="U1128">
        <v>288.7</v>
      </c>
      <c r="V1128">
        <v>40.46</v>
      </c>
      <c r="W1128">
        <v>4.71</v>
      </c>
      <c r="X1128">
        <v>7.03</v>
      </c>
      <c r="Y1128">
        <v>0</v>
      </c>
      <c r="Z1128">
        <v>3</v>
      </c>
      <c r="AA1128" t="s">
        <v>6921</v>
      </c>
      <c r="AB1128">
        <v>0</v>
      </c>
      <c r="AC1128">
        <v>1</v>
      </c>
      <c r="AD1128">
        <v>3.5</v>
      </c>
      <c r="AF1128" t="s">
        <v>6952</v>
      </c>
      <c r="AI1128">
        <v>0</v>
      </c>
      <c r="AJ1128">
        <v>0</v>
      </c>
      <c r="AK1128" t="s">
        <v>9888</v>
      </c>
      <c r="AL1128" t="s">
        <v>9888</v>
      </c>
      <c r="AM1128" t="s">
        <v>9923</v>
      </c>
    </row>
    <row r="1129" spans="1:39">
      <c r="A1129" t="s">
        <v>7800</v>
      </c>
      <c r="B1129" t="s">
        <v>6166</v>
      </c>
      <c r="C1129" t="s">
        <v>6168</v>
      </c>
      <c r="D1129">
        <v>58</v>
      </c>
      <c r="E1129" t="s">
        <v>6169</v>
      </c>
      <c r="F1129">
        <v>7.24</v>
      </c>
      <c r="K1129" t="s">
        <v>6590</v>
      </c>
      <c r="L1129" t="s">
        <v>6591</v>
      </c>
      <c r="M1129" t="s">
        <v>6622</v>
      </c>
      <c r="N1129">
        <v>9</v>
      </c>
      <c r="O1129" t="s">
        <v>8517</v>
      </c>
      <c r="P1129" t="s">
        <v>9370</v>
      </c>
      <c r="Q1129">
        <v>3</v>
      </c>
      <c r="R1129">
        <v>1</v>
      </c>
      <c r="S1129">
        <v>4.14</v>
      </c>
      <c r="T1129">
        <v>4.14</v>
      </c>
      <c r="U1129">
        <v>334.3</v>
      </c>
      <c r="V1129">
        <v>62.82</v>
      </c>
      <c r="W1129">
        <v>3.83</v>
      </c>
      <c r="X1129">
        <v>11.54</v>
      </c>
      <c r="Y1129">
        <v>0</v>
      </c>
      <c r="Z1129">
        <v>2</v>
      </c>
      <c r="AA1129" t="s">
        <v>6921</v>
      </c>
      <c r="AB1129">
        <v>0</v>
      </c>
      <c r="AC1129">
        <v>1</v>
      </c>
      <c r="AD1129">
        <v>4.263333333333334</v>
      </c>
      <c r="AF1129" t="s">
        <v>6952</v>
      </c>
      <c r="AI1129">
        <v>0</v>
      </c>
      <c r="AJ1129">
        <v>0</v>
      </c>
      <c r="AK1129" t="s">
        <v>9870</v>
      </c>
      <c r="AL1129" t="s">
        <v>9870</v>
      </c>
      <c r="AM1129" t="s">
        <v>9923</v>
      </c>
    </row>
    <row r="1130" spans="1:39">
      <c r="A1130" t="s">
        <v>7801</v>
      </c>
      <c r="B1130" t="s">
        <v>6166</v>
      </c>
      <c r="C1130" t="s">
        <v>6168</v>
      </c>
      <c r="D1130">
        <v>59</v>
      </c>
      <c r="E1130" t="s">
        <v>6169</v>
      </c>
      <c r="F1130">
        <v>7.23</v>
      </c>
      <c r="K1130" t="s">
        <v>6590</v>
      </c>
      <c r="L1130" t="s">
        <v>6591</v>
      </c>
      <c r="M1130" t="s">
        <v>8373</v>
      </c>
      <c r="N1130">
        <v>9</v>
      </c>
      <c r="O1130" t="s">
        <v>8536</v>
      </c>
      <c r="P1130" t="s">
        <v>9371</v>
      </c>
      <c r="Q1130">
        <v>3</v>
      </c>
      <c r="R1130">
        <v>1</v>
      </c>
      <c r="S1130">
        <v>5.6</v>
      </c>
      <c r="T1130">
        <v>5.62</v>
      </c>
      <c r="U1130">
        <v>332.32</v>
      </c>
      <c r="V1130">
        <v>38.05</v>
      </c>
      <c r="W1130">
        <v>4.92</v>
      </c>
      <c r="X1130">
        <v>9.17</v>
      </c>
      <c r="Y1130">
        <v>0</v>
      </c>
      <c r="Z1130">
        <v>3</v>
      </c>
      <c r="AA1130" t="s">
        <v>6921</v>
      </c>
      <c r="AB1130">
        <v>0</v>
      </c>
      <c r="AC1130">
        <v>3</v>
      </c>
      <c r="AD1130">
        <v>3.735833333333333</v>
      </c>
      <c r="AF1130" t="s">
        <v>6952</v>
      </c>
      <c r="AI1130">
        <v>0</v>
      </c>
      <c r="AJ1130">
        <v>0</v>
      </c>
      <c r="AK1130" t="s">
        <v>9825</v>
      </c>
      <c r="AL1130" t="s">
        <v>9825</v>
      </c>
      <c r="AM1130" t="s">
        <v>9923</v>
      </c>
    </row>
    <row r="1131" spans="1:39">
      <c r="A1131" t="s">
        <v>7025</v>
      </c>
      <c r="B1131" t="s">
        <v>6166</v>
      </c>
      <c r="C1131" t="s">
        <v>6168</v>
      </c>
      <c r="D1131">
        <v>60</v>
      </c>
      <c r="E1131" t="s">
        <v>6169</v>
      </c>
      <c r="F1131">
        <v>7.22</v>
      </c>
      <c r="I1131" t="s">
        <v>8240</v>
      </c>
      <c r="K1131" t="s">
        <v>6590</v>
      </c>
      <c r="L1131" t="s">
        <v>6591</v>
      </c>
      <c r="M1131" t="s">
        <v>8353</v>
      </c>
      <c r="N1131">
        <v>9</v>
      </c>
      <c r="O1131" t="s">
        <v>8512</v>
      </c>
      <c r="P1131" t="s">
        <v>8602</v>
      </c>
      <c r="Q1131">
        <v>5</v>
      </c>
      <c r="R1131">
        <v>2</v>
      </c>
      <c r="S1131">
        <v>4.81</v>
      </c>
      <c r="T1131">
        <v>6.1</v>
      </c>
      <c r="U1131">
        <v>456.59</v>
      </c>
      <c r="V1131">
        <v>57.86</v>
      </c>
      <c r="W1131">
        <v>5.94</v>
      </c>
      <c r="X1131">
        <v>10.12</v>
      </c>
      <c r="Y1131">
        <v>8.68</v>
      </c>
      <c r="Z1131">
        <v>4</v>
      </c>
      <c r="AA1131" t="s">
        <v>6921</v>
      </c>
      <c r="AB1131">
        <v>1</v>
      </c>
      <c r="AC1131">
        <v>7</v>
      </c>
      <c r="AD1131">
        <v>2.470071428571429</v>
      </c>
      <c r="AE1131" t="s">
        <v>9785</v>
      </c>
      <c r="AF1131" t="s">
        <v>6954</v>
      </c>
      <c r="AH1131" t="s">
        <v>6963</v>
      </c>
      <c r="AI1131">
        <v>0</v>
      </c>
      <c r="AJ1131">
        <v>0</v>
      </c>
      <c r="AM1131" t="s">
        <v>9923</v>
      </c>
    </row>
    <row r="1132" spans="1:39">
      <c r="A1132" t="s">
        <v>7025</v>
      </c>
      <c r="B1132" t="s">
        <v>6166</v>
      </c>
      <c r="C1132" t="s">
        <v>6168</v>
      </c>
      <c r="D1132">
        <v>60</v>
      </c>
      <c r="E1132" t="s">
        <v>6169</v>
      </c>
      <c r="F1132">
        <v>7.22</v>
      </c>
      <c r="I1132" t="s">
        <v>8241</v>
      </c>
      <c r="K1132" t="s">
        <v>6590</v>
      </c>
      <c r="L1132" t="s">
        <v>6591</v>
      </c>
      <c r="M1132" t="s">
        <v>8353</v>
      </c>
      <c r="N1132">
        <v>9</v>
      </c>
      <c r="O1132" t="s">
        <v>8512</v>
      </c>
      <c r="P1132" t="s">
        <v>8602</v>
      </c>
      <c r="Q1132">
        <v>5</v>
      </c>
      <c r="R1132">
        <v>2</v>
      </c>
      <c r="S1132">
        <v>4.81</v>
      </c>
      <c r="T1132">
        <v>6.1</v>
      </c>
      <c r="U1132">
        <v>456.59</v>
      </c>
      <c r="V1132">
        <v>57.86</v>
      </c>
      <c r="W1132">
        <v>5.94</v>
      </c>
      <c r="X1132">
        <v>10.12</v>
      </c>
      <c r="Y1132">
        <v>8.68</v>
      </c>
      <c r="Z1132">
        <v>4</v>
      </c>
      <c r="AA1132" t="s">
        <v>6921</v>
      </c>
      <c r="AB1132">
        <v>1</v>
      </c>
      <c r="AC1132">
        <v>7</v>
      </c>
      <c r="AD1132">
        <v>2.470071428571429</v>
      </c>
      <c r="AE1132" t="s">
        <v>9785</v>
      </c>
      <c r="AF1132" t="s">
        <v>6954</v>
      </c>
      <c r="AH1132" t="s">
        <v>6963</v>
      </c>
      <c r="AI1132">
        <v>0</v>
      </c>
      <c r="AJ1132">
        <v>0</v>
      </c>
      <c r="AM1132" t="s">
        <v>9923</v>
      </c>
    </row>
    <row r="1133" spans="1:39">
      <c r="A1133" t="s">
        <v>7560</v>
      </c>
      <c r="B1133" t="s">
        <v>6166</v>
      </c>
      <c r="C1133" t="s">
        <v>6168</v>
      </c>
      <c r="D1133">
        <v>60</v>
      </c>
      <c r="E1133" t="s">
        <v>6169</v>
      </c>
      <c r="F1133">
        <v>7.22</v>
      </c>
      <c r="K1133" t="s">
        <v>6590</v>
      </c>
      <c r="L1133" t="s">
        <v>6591</v>
      </c>
      <c r="M1133" t="s">
        <v>8371</v>
      </c>
      <c r="N1133">
        <v>9</v>
      </c>
      <c r="O1133" t="s">
        <v>8534</v>
      </c>
      <c r="P1133" t="s">
        <v>9131</v>
      </c>
      <c r="Q1133">
        <v>5</v>
      </c>
      <c r="R1133">
        <v>2</v>
      </c>
      <c r="S1133">
        <v>2.08</v>
      </c>
      <c r="T1133">
        <v>4.9</v>
      </c>
      <c r="U1133">
        <v>445.45</v>
      </c>
      <c r="V1133">
        <v>90.98</v>
      </c>
      <c r="W1133">
        <v>5.48</v>
      </c>
      <c r="X1133">
        <v>4.7</v>
      </c>
      <c r="Y1133">
        <v>0</v>
      </c>
      <c r="Z1133">
        <v>4</v>
      </c>
      <c r="AA1133" t="s">
        <v>6921</v>
      </c>
      <c r="AB1133">
        <v>1</v>
      </c>
      <c r="AC1133">
        <v>5</v>
      </c>
      <c r="AD1133">
        <v>3.866976190476191</v>
      </c>
      <c r="AF1133" t="s">
        <v>6953</v>
      </c>
      <c r="AI1133">
        <v>0</v>
      </c>
      <c r="AJ1133">
        <v>0</v>
      </c>
      <c r="AK1133" t="s">
        <v>9835</v>
      </c>
      <c r="AL1133" t="s">
        <v>9835</v>
      </c>
      <c r="AM1133" t="s">
        <v>9923</v>
      </c>
    </row>
    <row r="1134" spans="1:39">
      <c r="A1134" t="s">
        <v>7802</v>
      </c>
      <c r="B1134" t="s">
        <v>6166</v>
      </c>
      <c r="C1134" t="s">
        <v>6168</v>
      </c>
      <c r="D1134">
        <v>60</v>
      </c>
      <c r="E1134" t="s">
        <v>6169</v>
      </c>
      <c r="F1134">
        <v>7.22</v>
      </c>
      <c r="I1134" t="s">
        <v>8242</v>
      </c>
      <c r="K1134" t="s">
        <v>6590</v>
      </c>
      <c r="L1134" t="s">
        <v>6591</v>
      </c>
      <c r="M1134" t="s">
        <v>8353</v>
      </c>
      <c r="N1134">
        <v>9</v>
      </c>
      <c r="O1134" t="s">
        <v>8512</v>
      </c>
      <c r="P1134" t="s">
        <v>9372</v>
      </c>
      <c r="Q1134">
        <v>5</v>
      </c>
      <c r="R1134">
        <v>2</v>
      </c>
      <c r="S1134">
        <v>3.47</v>
      </c>
      <c r="T1134">
        <v>4.77</v>
      </c>
      <c r="U1134">
        <v>416.52</v>
      </c>
      <c r="V1134">
        <v>57.86</v>
      </c>
      <c r="W1134">
        <v>5.02</v>
      </c>
      <c r="X1134">
        <v>10.12</v>
      </c>
      <c r="Y1134">
        <v>8.69</v>
      </c>
      <c r="Z1134">
        <v>4</v>
      </c>
      <c r="AA1134" t="s">
        <v>6921</v>
      </c>
      <c r="AB1134">
        <v>1</v>
      </c>
      <c r="AC1134">
        <v>7</v>
      </c>
      <c r="AD1134">
        <v>3.131285714285715</v>
      </c>
      <c r="AF1134" t="s">
        <v>6954</v>
      </c>
      <c r="AI1134">
        <v>0</v>
      </c>
      <c r="AJ1134">
        <v>0</v>
      </c>
      <c r="AM1134" t="s">
        <v>9923</v>
      </c>
    </row>
    <row r="1135" spans="1:39">
      <c r="A1135" t="s">
        <v>6441</v>
      </c>
      <c r="B1135" t="s">
        <v>6166</v>
      </c>
      <c r="C1135" t="s">
        <v>6168</v>
      </c>
      <c r="D1135">
        <v>60.9</v>
      </c>
      <c r="E1135" t="s">
        <v>6169</v>
      </c>
      <c r="F1135">
        <v>7.21</v>
      </c>
      <c r="K1135" t="s">
        <v>6590</v>
      </c>
      <c r="L1135" t="s">
        <v>6591</v>
      </c>
      <c r="M1135" t="s">
        <v>6622</v>
      </c>
      <c r="N1135">
        <v>9</v>
      </c>
      <c r="O1135" t="s">
        <v>8580</v>
      </c>
      <c r="P1135" t="s">
        <v>6799</v>
      </c>
      <c r="Q1135">
        <v>2</v>
      </c>
      <c r="R1135">
        <v>0</v>
      </c>
      <c r="S1135">
        <v>3.83</v>
      </c>
      <c r="T1135">
        <v>5.13</v>
      </c>
      <c r="U1135">
        <v>371.52</v>
      </c>
      <c r="V1135">
        <v>12.47</v>
      </c>
      <c r="W1135">
        <v>6</v>
      </c>
      <c r="Y1135">
        <v>8.69</v>
      </c>
      <c r="Z1135">
        <v>3</v>
      </c>
      <c r="AA1135" t="s">
        <v>6921</v>
      </c>
      <c r="AB1135">
        <v>1</v>
      </c>
      <c r="AC1135">
        <v>8</v>
      </c>
      <c r="AD1135">
        <v>2.657714285714286</v>
      </c>
      <c r="AE1135" t="s">
        <v>6938</v>
      </c>
      <c r="AF1135" t="s">
        <v>6954</v>
      </c>
      <c r="AG1135" t="s">
        <v>6957</v>
      </c>
      <c r="AI1135">
        <v>4</v>
      </c>
      <c r="AJ1135">
        <v>1</v>
      </c>
      <c r="AK1135" t="s">
        <v>9898</v>
      </c>
      <c r="AL1135" t="s">
        <v>9898</v>
      </c>
      <c r="AM1135" t="s">
        <v>9923</v>
      </c>
    </row>
    <row r="1136" spans="1:39">
      <c r="A1136" t="s">
        <v>6441</v>
      </c>
      <c r="B1136" t="s">
        <v>6166</v>
      </c>
      <c r="C1136" t="s">
        <v>6168</v>
      </c>
      <c r="D1136">
        <v>61</v>
      </c>
      <c r="E1136" t="s">
        <v>6169</v>
      </c>
      <c r="F1136">
        <v>7.21</v>
      </c>
      <c r="K1136" t="s">
        <v>6590</v>
      </c>
      <c r="L1136" t="s">
        <v>6591</v>
      </c>
      <c r="M1136" t="s">
        <v>8392</v>
      </c>
      <c r="N1136">
        <v>9</v>
      </c>
      <c r="O1136" t="s">
        <v>8557</v>
      </c>
      <c r="P1136" t="s">
        <v>6799</v>
      </c>
      <c r="Q1136">
        <v>2</v>
      </c>
      <c r="R1136">
        <v>0</v>
      </c>
      <c r="S1136">
        <v>3.83</v>
      </c>
      <c r="T1136">
        <v>5.13</v>
      </c>
      <c r="U1136">
        <v>371.52</v>
      </c>
      <c r="V1136">
        <v>12.47</v>
      </c>
      <c r="W1136">
        <v>6</v>
      </c>
      <c r="Y1136">
        <v>8.69</v>
      </c>
      <c r="Z1136">
        <v>3</v>
      </c>
      <c r="AA1136" t="s">
        <v>6921</v>
      </c>
      <c r="AB1136">
        <v>1</v>
      </c>
      <c r="AC1136">
        <v>8</v>
      </c>
      <c r="AD1136">
        <v>2.657714285714286</v>
      </c>
      <c r="AE1136" t="s">
        <v>6938</v>
      </c>
      <c r="AF1136" t="s">
        <v>6954</v>
      </c>
      <c r="AG1136" t="s">
        <v>6957</v>
      </c>
      <c r="AI1136">
        <v>4</v>
      </c>
      <c r="AJ1136">
        <v>1</v>
      </c>
      <c r="AK1136" t="s">
        <v>9898</v>
      </c>
      <c r="AL1136" t="s">
        <v>9898</v>
      </c>
      <c r="AM1136" t="s">
        <v>9923</v>
      </c>
    </row>
    <row r="1137" spans="1:39">
      <c r="A1137" t="s">
        <v>7803</v>
      </c>
      <c r="B1137" t="s">
        <v>6166</v>
      </c>
      <c r="C1137" t="s">
        <v>6168</v>
      </c>
      <c r="D1137">
        <v>61</v>
      </c>
      <c r="E1137" t="s">
        <v>6169</v>
      </c>
      <c r="F1137">
        <v>7.21</v>
      </c>
      <c r="K1137" t="s">
        <v>6590</v>
      </c>
      <c r="L1137" t="s">
        <v>6591</v>
      </c>
      <c r="M1137" t="s">
        <v>8336</v>
      </c>
      <c r="N1137">
        <v>9</v>
      </c>
      <c r="O1137" t="s">
        <v>8488</v>
      </c>
      <c r="P1137" t="s">
        <v>9373</v>
      </c>
      <c r="Q1137">
        <v>6</v>
      </c>
      <c r="R1137">
        <v>3</v>
      </c>
      <c r="S1137">
        <v>3.71</v>
      </c>
      <c r="T1137">
        <v>5.8</v>
      </c>
      <c r="U1137">
        <v>489.64</v>
      </c>
      <c r="V1137">
        <v>78.79000000000001</v>
      </c>
      <c r="W1137">
        <v>6.76</v>
      </c>
      <c r="X1137">
        <v>8.82</v>
      </c>
      <c r="Y1137">
        <v>9.529999999999999</v>
      </c>
      <c r="Z1137">
        <v>4</v>
      </c>
      <c r="AA1137" t="s">
        <v>6921</v>
      </c>
      <c r="AB1137">
        <v>1</v>
      </c>
      <c r="AC1137">
        <v>12</v>
      </c>
      <c r="AD1137">
        <v>1.620666666666667</v>
      </c>
      <c r="AF1137" t="s">
        <v>6954</v>
      </c>
      <c r="AI1137">
        <v>0</v>
      </c>
      <c r="AJ1137">
        <v>0</v>
      </c>
      <c r="AK1137" t="s">
        <v>9834</v>
      </c>
      <c r="AL1137" t="s">
        <v>9834</v>
      </c>
      <c r="AM1137" t="s">
        <v>9923</v>
      </c>
    </row>
    <row r="1138" spans="1:39">
      <c r="A1138" t="s">
        <v>7804</v>
      </c>
      <c r="B1138" t="s">
        <v>6166</v>
      </c>
      <c r="C1138" t="s">
        <v>6168</v>
      </c>
      <c r="D1138">
        <v>62</v>
      </c>
      <c r="E1138" t="s">
        <v>6169</v>
      </c>
      <c r="F1138">
        <v>7.21</v>
      </c>
      <c r="K1138" t="s">
        <v>6590</v>
      </c>
      <c r="L1138" t="s">
        <v>6591</v>
      </c>
      <c r="M1138" t="s">
        <v>8373</v>
      </c>
      <c r="N1138">
        <v>9</v>
      </c>
      <c r="O1138" t="s">
        <v>8536</v>
      </c>
      <c r="P1138" t="s">
        <v>9374</v>
      </c>
      <c r="Q1138">
        <v>5</v>
      </c>
      <c r="R1138">
        <v>3</v>
      </c>
      <c r="S1138">
        <v>2.87</v>
      </c>
      <c r="T1138">
        <v>2.96</v>
      </c>
      <c r="U1138">
        <v>284.32</v>
      </c>
      <c r="V1138">
        <v>78.51000000000001</v>
      </c>
      <c r="W1138">
        <v>3.23</v>
      </c>
      <c r="X1138">
        <v>8.51</v>
      </c>
      <c r="Y1138">
        <v>1.61</v>
      </c>
      <c r="Z1138">
        <v>3</v>
      </c>
      <c r="AA1138" t="s">
        <v>6921</v>
      </c>
      <c r="AB1138">
        <v>0</v>
      </c>
      <c r="AC1138">
        <v>3</v>
      </c>
      <c r="AD1138">
        <v>4.731666666666666</v>
      </c>
      <c r="AF1138" t="s">
        <v>6952</v>
      </c>
      <c r="AI1138">
        <v>0</v>
      </c>
      <c r="AJ1138">
        <v>0</v>
      </c>
      <c r="AK1138" t="s">
        <v>9825</v>
      </c>
      <c r="AL1138" t="s">
        <v>9825</v>
      </c>
      <c r="AM1138" t="s">
        <v>9923</v>
      </c>
    </row>
    <row r="1139" spans="1:39">
      <c r="A1139" t="s">
        <v>7805</v>
      </c>
      <c r="B1139" t="s">
        <v>6166</v>
      </c>
      <c r="C1139" t="s">
        <v>6168</v>
      </c>
      <c r="D1139">
        <v>62</v>
      </c>
      <c r="E1139" t="s">
        <v>6169</v>
      </c>
      <c r="F1139">
        <v>7.21</v>
      </c>
      <c r="I1139" t="s">
        <v>8243</v>
      </c>
      <c r="K1139" t="s">
        <v>6590</v>
      </c>
      <c r="L1139" t="s">
        <v>6591</v>
      </c>
      <c r="M1139" t="s">
        <v>8353</v>
      </c>
      <c r="N1139">
        <v>9</v>
      </c>
      <c r="O1139" t="s">
        <v>8512</v>
      </c>
      <c r="P1139" t="s">
        <v>9375</v>
      </c>
      <c r="Q1139">
        <v>5</v>
      </c>
      <c r="R1139">
        <v>1</v>
      </c>
      <c r="S1139">
        <v>5.77</v>
      </c>
      <c r="T1139">
        <v>7.06</v>
      </c>
      <c r="U1139">
        <v>484.64</v>
      </c>
      <c r="V1139">
        <v>46.86</v>
      </c>
      <c r="W1139">
        <v>6.63</v>
      </c>
      <c r="X1139">
        <v>10.16</v>
      </c>
      <c r="Y1139">
        <v>8.68</v>
      </c>
      <c r="Z1139">
        <v>4</v>
      </c>
      <c r="AA1139" t="s">
        <v>6921</v>
      </c>
      <c r="AB1139">
        <v>1</v>
      </c>
      <c r="AC1139">
        <v>9</v>
      </c>
      <c r="AD1139">
        <v>2.603047619047619</v>
      </c>
      <c r="AF1139" t="s">
        <v>6954</v>
      </c>
      <c r="AI1139">
        <v>0</v>
      </c>
      <c r="AJ1139">
        <v>0</v>
      </c>
      <c r="AM1139" t="s">
        <v>9923</v>
      </c>
    </row>
    <row r="1140" spans="1:39">
      <c r="A1140" t="s">
        <v>7656</v>
      </c>
      <c r="B1140" t="s">
        <v>6166</v>
      </c>
      <c r="C1140" t="s">
        <v>6168</v>
      </c>
      <c r="D1140">
        <v>63</v>
      </c>
      <c r="E1140" t="s">
        <v>6169</v>
      </c>
      <c r="F1140">
        <v>7.2</v>
      </c>
      <c r="K1140" t="s">
        <v>6590</v>
      </c>
      <c r="L1140" t="s">
        <v>6591</v>
      </c>
      <c r="M1140" t="s">
        <v>8389</v>
      </c>
      <c r="N1140">
        <v>9</v>
      </c>
      <c r="O1140" t="s">
        <v>8553</v>
      </c>
      <c r="P1140" t="s">
        <v>9227</v>
      </c>
      <c r="Q1140">
        <v>4</v>
      </c>
      <c r="R1140">
        <v>1</v>
      </c>
      <c r="S1140">
        <v>3.77</v>
      </c>
      <c r="T1140">
        <v>4.41</v>
      </c>
      <c r="U1140">
        <v>439.6</v>
      </c>
      <c r="V1140">
        <v>29.95</v>
      </c>
      <c r="W1140">
        <v>5.22</v>
      </c>
      <c r="X1140">
        <v>9.98</v>
      </c>
      <c r="Y1140">
        <v>8.69</v>
      </c>
      <c r="Z1140">
        <v>3</v>
      </c>
      <c r="AA1140" t="s">
        <v>6921</v>
      </c>
      <c r="AB1140">
        <v>1</v>
      </c>
      <c r="AC1140">
        <v>3</v>
      </c>
      <c r="AD1140">
        <v>2.827261904761905</v>
      </c>
      <c r="AF1140" t="s">
        <v>6954</v>
      </c>
      <c r="AI1140">
        <v>0</v>
      </c>
      <c r="AJ1140">
        <v>0</v>
      </c>
      <c r="AK1140" t="s">
        <v>9884</v>
      </c>
      <c r="AL1140" t="s">
        <v>9884</v>
      </c>
      <c r="AM1140" t="s">
        <v>9923</v>
      </c>
    </row>
    <row r="1141" spans="1:39">
      <c r="A1141" t="s">
        <v>7728</v>
      </c>
      <c r="B1141" t="s">
        <v>6166</v>
      </c>
      <c r="C1141" t="s">
        <v>6168</v>
      </c>
      <c r="D1141">
        <v>64</v>
      </c>
      <c r="E1141" t="s">
        <v>6169</v>
      </c>
      <c r="F1141">
        <v>7.19</v>
      </c>
      <c r="K1141" t="s">
        <v>6590</v>
      </c>
      <c r="L1141" t="s">
        <v>6591</v>
      </c>
      <c r="M1141" t="s">
        <v>8370</v>
      </c>
      <c r="N1141">
        <v>9</v>
      </c>
      <c r="O1141" t="s">
        <v>8533</v>
      </c>
      <c r="P1141" t="s">
        <v>9298</v>
      </c>
      <c r="Q1141">
        <v>4</v>
      </c>
      <c r="R1141">
        <v>1</v>
      </c>
      <c r="S1141">
        <v>3.63</v>
      </c>
      <c r="T1141">
        <v>4.24</v>
      </c>
      <c r="U1141">
        <v>427.59</v>
      </c>
      <c r="V1141">
        <v>29.95</v>
      </c>
      <c r="W1141">
        <v>5.07</v>
      </c>
      <c r="X1141">
        <v>9.970000000000001</v>
      </c>
      <c r="Y1141">
        <v>8.35</v>
      </c>
      <c r="Z1141">
        <v>3</v>
      </c>
      <c r="AA1141" t="s">
        <v>6921</v>
      </c>
      <c r="AB1141">
        <v>1</v>
      </c>
      <c r="AC1141">
        <v>4</v>
      </c>
      <c r="AD1141">
        <v>3.238047619047619</v>
      </c>
      <c r="AF1141" t="s">
        <v>6952</v>
      </c>
      <c r="AI1141">
        <v>0</v>
      </c>
      <c r="AJ1141">
        <v>0</v>
      </c>
      <c r="AK1141" t="s">
        <v>9884</v>
      </c>
      <c r="AL1141" t="s">
        <v>9884</v>
      </c>
      <c r="AM1141" t="s">
        <v>9923</v>
      </c>
    </row>
    <row r="1142" spans="1:39">
      <c r="A1142" t="s">
        <v>7806</v>
      </c>
      <c r="B1142" t="s">
        <v>6166</v>
      </c>
      <c r="C1142" t="s">
        <v>6168</v>
      </c>
      <c r="D1142">
        <v>64</v>
      </c>
      <c r="E1142" t="s">
        <v>6169</v>
      </c>
      <c r="F1142">
        <v>7.19</v>
      </c>
      <c r="K1142" t="s">
        <v>6590</v>
      </c>
      <c r="M1142" t="s">
        <v>8354</v>
      </c>
      <c r="N1142">
        <v>8</v>
      </c>
      <c r="O1142" t="s">
        <v>8513</v>
      </c>
      <c r="P1142" t="s">
        <v>9376</v>
      </c>
      <c r="Q1142">
        <v>6</v>
      </c>
      <c r="R1142">
        <v>0</v>
      </c>
      <c r="S1142">
        <v>4.44</v>
      </c>
      <c r="T1142">
        <v>5.7</v>
      </c>
      <c r="U1142">
        <v>513.63</v>
      </c>
      <c r="V1142">
        <v>49.39</v>
      </c>
      <c r="W1142">
        <v>6.4</v>
      </c>
      <c r="Y1142">
        <v>8.640000000000001</v>
      </c>
      <c r="Z1142">
        <v>3</v>
      </c>
      <c r="AA1142" t="s">
        <v>6921</v>
      </c>
      <c r="AB1142">
        <v>2</v>
      </c>
      <c r="AC1142">
        <v>7</v>
      </c>
      <c r="AD1142">
        <v>2.68</v>
      </c>
      <c r="AF1142" t="s">
        <v>6954</v>
      </c>
      <c r="AI1142">
        <v>0</v>
      </c>
      <c r="AJ1142">
        <v>0</v>
      </c>
      <c r="AK1142" t="s">
        <v>9866</v>
      </c>
      <c r="AL1142" t="s">
        <v>9866</v>
      </c>
      <c r="AM1142" t="s">
        <v>9923</v>
      </c>
    </row>
    <row r="1143" spans="1:39">
      <c r="A1143" t="s">
        <v>6427</v>
      </c>
      <c r="B1143" t="s">
        <v>6166</v>
      </c>
      <c r="C1143" t="s">
        <v>6168</v>
      </c>
      <c r="D1143">
        <v>65</v>
      </c>
      <c r="E1143" t="s">
        <v>6169</v>
      </c>
      <c r="F1143">
        <v>7.19</v>
      </c>
      <c r="K1143" t="s">
        <v>6590</v>
      </c>
      <c r="M1143" t="s">
        <v>6603</v>
      </c>
      <c r="N1143">
        <v>9</v>
      </c>
      <c r="O1143" t="s">
        <v>6647</v>
      </c>
      <c r="P1143" t="s">
        <v>6785</v>
      </c>
      <c r="Q1143">
        <v>3</v>
      </c>
      <c r="R1143">
        <v>1</v>
      </c>
      <c r="S1143">
        <v>5.09</v>
      </c>
      <c r="T1143">
        <v>5.09</v>
      </c>
      <c r="U1143">
        <v>376.5</v>
      </c>
      <c r="V1143">
        <v>46.53</v>
      </c>
      <c r="W1143">
        <v>5.12</v>
      </c>
      <c r="Y1143">
        <v>0</v>
      </c>
      <c r="Z1143">
        <v>2</v>
      </c>
      <c r="AA1143" t="s">
        <v>6921</v>
      </c>
      <c r="AB1143">
        <v>1</v>
      </c>
      <c r="AC1143">
        <v>2</v>
      </c>
      <c r="AD1143">
        <v>3.715476190476191</v>
      </c>
      <c r="AE1143" t="s">
        <v>6935</v>
      </c>
      <c r="AF1143" t="s">
        <v>6952</v>
      </c>
      <c r="AH1143" t="s">
        <v>6962</v>
      </c>
      <c r="AI1143">
        <v>4</v>
      </c>
      <c r="AJ1143">
        <v>0</v>
      </c>
      <c r="AM1143" t="s">
        <v>9923</v>
      </c>
    </row>
    <row r="1144" spans="1:39">
      <c r="A1144" t="s">
        <v>6468</v>
      </c>
      <c r="B1144" t="s">
        <v>6166</v>
      </c>
      <c r="C1144" t="s">
        <v>6168</v>
      </c>
      <c r="D1144">
        <v>65</v>
      </c>
      <c r="E1144" t="s">
        <v>6169</v>
      </c>
      <c r="F1144">
        <v>7.19</v>
      </c>
      <c r="K1144" t="s">
        <v>6590</v>
      </c>
      <c r="L1144" t="s">
        <v>6591</v>
      </c>
      <c r="M1144" t="s">
        <v>8414</v>
      </c>
      <c r="N1144">
        <v>9</v>
      </c>
      <c r="O1144" t="s">
        <v>8581</v>
      </c>
      <c r="P1144" t="s">
        <v>6826</v>
      </c>
      <c r="Q1144">
        <v>5</v>
      </c>
      <c r="R1144">
        <v>2</v>
      </c>
      <c r="S1144">
        <v>5.09</v>
      </c>
      <c r="T1144">
        <v>6.34</v>
      </c>
      <c r="U1144">
        <v>483.61</v>
      </c>
      <c r="V1144">
        <v>66.06999999999999</v>
      </c>
      <c r="W1144">
        <v>7.12</v>
      </c>
      <c r="X1144">
        <v>9.210000000000001</v>
      </c>
      <c r="Y1144">
        <v>8.619999999999999</v>
      </c>
      <c r="Z1144">
        <v>4</v>
      </c>
      <c r="AA1144" t="s">
        <v>6921</v>
      </c>
      <c r="AB1144">
        <v>1</v>
      </c>
      <c r="AC1144">
        <v>8</v>
      </c>
      <c r="AD1144">
        <v>2.307071428571429</v>
      </c>
      <c r="AF1144" t="s">
        <v>6954</v>
      </c>
      <c r="AI1144">
        <v>0</v>
      </c>
      <c r="AJ1144">
        <v>0</v>
      </c>
      <c r="AK1144" t="s">
        <v>6995</v>
      </c>
      <c r="AL1144" t="s">
        <v>6995</v>
      </c>
      <c r="AM1144" t="s">
        <v>9923</v>
      </c>
    </row>
    <row r="1145" spans="1:39">
      <c r="A1145" t="s">
        <v>7807</v>
      </c>
      <c r="B1145" t="s">
        <v>6166</v>
      </c>
      <c r="C1145" t="s">
        <v>6168</v>
      </c>
      <c r="D1145">
        <v>65</v>
      </c>
      <c r="E1145" t="s">
        <v>6169</v>
      </c>
      <c r="F1145">
        <v>7.19</v>
      </c>
      <c r="K1145" t="s">
        <v>6590</v>
      </c>
      <c r="L1145" t="s">
        <v>6591</v>
      </c>
      <c r="M1145" t="s">
        <v>8376</v>
      </c>
      <c r="N1145">
        <v>9</v>
      </c>
      <c r="O1145" t="s">
        <v>8539</v>
      </c>
      <c r="P1145" t="s">
        <v>9377</v>
      </c>
      <c r="Q1145">
        <v>5</v>
      </c>
      <c r="R1145">
        <v>3</v>
      </c>
      <c r="S1145">
        <v>2.32</v>
      </c>
      <c r="T1145">
        <v>2.45</v>
      </c>
      <c r="U1145">
        <v>257.25</v>
      </c>
      <c r="V1145">
        <v>86.72</v>
      </c>
      <c r="W1145">
        <v>2.92</v>
      </c>
      <c r="X1145">
        <v>8.140000000000001</v>
      </c>
      <c r="Y1145">
        <v>0</v>
      </c>
      <c r="Z1145">
        <v>3</v>
      </c>
      <c r="AA1145" t="s">
        <v>6921</v>
      </c>
      <c r="AB1145">
        <v>0</v>
      </c>
      <c r="AC1145">
        <v>1</v>
      </c>
      <c r="AD1145">
        <v>5.006666666666667</v>
      </c>
      <c r="AF1145" t="s">
        <v>6952</v>
      </c>
      <c r="AI1145">
        <v>0</v>
      </c>
      <c r="AJ1145">
        <v>0</v>
      </c>
      <c r="AK1145" t="s">
        <v>9887</v>
      </c>
      <c r="AL1145" t="s">
        <v>9887</v>
      </c>
      <c r="AM1145" t="s">
        <v>9923</v>
      </c>
    </row>
    <row r="1146" spans="1:39">
      <c r="A1146" t="s">
        <v>7429</v>
      </c>
      <c r="B1146" t="s">
        <v>6166</v>
      </c>
      <c r="C1146" t="s">
        <v>6168</v>
      </c>
      <c r="D1146">
        <v>66</v>
      </c>
      <c r="E1146" t="s">
        <v>6169</v>
      </c>
      <c r="F1146">
        <v>7.18</v>
      </c>
      <c r="K1146" t="s">
        <v>6590</v>
      </c>
      <c r="M1146" t="s">
        <v>8388</v>
      </c>
      <c r="N1146">
        <v>8</v>
      </c>
      <c r="O1146" t="s">
        <v>8552</v>
      </c>
      <c r="P1146" t="s">
        <v>9004</v>
      </c>
      <c r="Q1146">
        <v>4</v>
      </c>
      <c r="R1146">
        <v>1</v>
      </c>
      <c r="S1146">
        <v>3.26</v>
      </c>
      <c r="T1146">
        <v>5.42</v>
      </c>
      <c r="U1146">
        <v>463.02</v>
      </c>
      <c r="V1146">
        <v>35.94</v>
      </c>
      <c r="W1146">
        <v>5.85</v>
      </c>
      <c r="X1146">
        <v>9.83</v>
      </c>
      <c r="Y1146">
        <v>9.6</v>
      </c>
      <c r="Z1146">
        <v>3</v>
      </c>
      <c r="AA1146" t="s">
        <v>6921</v>
      </c>
      <c r="AB1146">
        <v>1</v>
      </c>
      <c r="AC1146">
        <v>6</v>
      </c>
      <c r="AD1146">
        <v>2.464476190476191</v>
      </c>
      <c r="AF1146" t="s">
        <v>6954</v>
      </c>
      <c r="AI1146">
        <v>0</v>
      </c>
      <c r="AJ1146">
        <v>0</v>
      </c>
      <c r="AK1146" t="s">
        <v>9853</v>
      </c>
      <c r="AL1146" t="s">
        <v>9853</v>
      </c>
      <c r="AM1146" t="s">
        <v>9923</v>
      </c>
    </row>
    <row r="1147" spans="1:39">
      <c r="A1147" t="s">
        <v>7429</v>
      </c>
      <c r="B1147" t="s">
        <v>6166</v>
      </c>
      <c r="C1147" t="s">
        <v>6168</v>
      </c>
      <c r="D1147">
        <v>66.06999999999999</v>
      </c>
      <c r="E1147" t="s">
        <v>6169</v>
      </c>
      <c r="F1147">
        <v>7.18</v>
      </c>
      <c r="K1147" t="s">
        <v>6590</v>
      </c>
      <c r="L1147" t="s">
        <v>6591</v>
      </c>
      <c r="M1147" t="s">
        <v>8405</v>
      </c>
      <c r="N1147">
        <v>9</v>
      </c>
      <c r="O1147" t="s">
        <v>8571</v>
      </c>
      <c r="P1147" t="s">
        <v>9004</v>
      </c>
      <c r="Q1147">
        <v>4</v>
      </c>
      <c r="R1147">
        <v>1</v>
      </c>
      <c r="S1147">
        <v>3.26</v>
      </c>
      <c r="T1147">
        <v>5.42</v>
      </c>
      <c r="U1147">
        <v>463.02</v>
      </c>
      <c r="V1147">
        <v>35.94</v>
      </c>
      <c r="W1147">
        <v>5.85</v>
      </c>
      <c r="X1147">
        <v>9.83</v>
      </c>
      <c r="Y1147">
        <v>9.6</v>
      </c>
      <c r="Z1147">
        <v>3</v>
      </c>
      <c r="AA1147" t="s">
        <v>6921</v>
      </c>
      <c r="AB1147">
        <v>1</v>
      </c>
      <c r="AC1147">
        <v>6</v>
      </c>
      <c r="AD1147">
        <v>2.464476190476191</v>
      </c>
      <c r="AF1147" t="s">
        <v>6954</v>
      </c>
      <c r="AI1147">
        <v>0</v>
      </c>
      <c r="AJ1147">
        <v>0</v>
      </c>
      <c r="AK1147" t="s">
        <v>9851</v>
      </c>
      <c r="AL1147" t="s">
        <v>9851</v>
      </c>
      <c r="AM1147" t="s">
        <v>9923</v>
      </c>
    </row>
    <row r="1148" spans="1:39">
      <c r="A1148" t="s">
        <v>7808</v>
      </c>
      <c r="B1148" t="s">
        <v>6166</v>
      </c>
      <c r="C1148" t="s">
        <v>6168</v>
      </c>
      <c r="D1148">
        <v>68</v>
      </c>
      <c r="E1148" t="s">
        <v>6169</v>
      </c>
      <c r="F1148">
        <v>7.17</v>
      </c>
      <c r="K1148" t="s">
        <v>6590</v>
      </c>
      <c r="M1148" t="s">
        <v>8375</v>
      </c>
      <c r="N1148">
        <v>8</v>
      </c>
      <c r="O1148" t="s">
        <v>8538</v>
      </c>
      <c r="P1148" t="s">
        <v>9378</v>
      </c>
      <c r="Q1148">
        <v>6</v>
      </c>
      <c r="R1148">
        <v>3</v>
      </c>
      <c r="S1148">
        <v>1.6</v>
      </c>
      <c r="T1148">
        <v>2.94</v>
      </c>
      <c r="U1148">
        <v>284.22</v>
      </c>
      <c r="V1148">
        <v>104.04</v>
      </c>
      <c r="W1148">
        <v>2.81</v>
      </c>
      <c r="X1148">
        <v>6.42</v>
      </c>
      <c r="Y1148">
        <v>0</v>
      </c>
      <c r="Z1148">
        <v>4</v>
      </c>
      <c r="AA1148" t="s">
        <v>6921</v>
      </c>
      <c r="AB1148">
        <v>0</v>
      </c>
      <c r="AC1148">
        <v>0</v>
      </c>
      <c r="AD1148">
        <v>4.698666666666667</v>
      </c>
      <c r="AF1148" t="s">
        <v>6953</v>
      </c>
      <c r="AI1148">
        <v>0</v>
      </c>
      <c r="AJ1148">
        <v>0</v>
      </c>
      <c r="AK1148" t="s">
        <v>9886</v>
      </c>
      <c r="AL1148" t="s">
        <v>9886</v>
      </c>
      <c r="AM1148" t="s">
        <v>9923</v>
      </c>
    </row>
    <row r="1149" spans="1:39">
      <c r="A1149" t="s">
        <v>7809</v>
      </c>
      <c r="B1149" t="s">
        <v>6166</v>
      </c>
      <c r="C1149" t="s">
        <v>6168</v>
      </c>
      <c r="D1149">
        <v>68</v>
      </c>
      <c r="E1149" t="s">
        <v>6169</v>
      </c>
      <c r="F1149">
        <v>7.17</v>
      </c>
      <c r="K1149" t="s">
        <v>6590</v>
      </c>
      <c r="M1149" t="s">
        <v>8356</v>
      </c>
      <c r="N1149">
        <v>8</v>
      </c>
      <c r="O1149" t="s">
        <v>8515</v>
      </c>
      <c r="P1149" t="s">
        <v>9379</v>
      </c>
      <c r="Q1149">
        <v>6</v>
      </c>
      <c r="R1149">
        <v>2</v>
      </c>
      <c r="S1149">
        <v>3.56</v>
      </c>
      <c r="T1149">
        <v>4.96</v>
      </c>
      <c r="U1149">
        <v>487.6</v>
      </c>
      <c r="V1149">
        <v>79.23</v>
      </c>
      <c r="W1149">
        <v>5.63</v>
      </c>
      <c r="X1149">
        <v>7.78</v>
      </c>
      <c r="Y1149">
        <v>8.640000000000001</v>
      </c>
      <c r="Z1149">
        <v>3</v>
      </c>
      <c r="AA1149" t="s">
        <v>6921</v>
      </c>
      <c r="AB1149">
        <v>1</v>
      </c>
      <c r="AC1149">
        <v>7</v>
      </c>
      <c r="AD1149">
        <v>2.508571428571428</v>
      </c>
      <c r="AF1149" t="s">
        <v>6954</v>
      </c>
      <c r="AI1149">
        <v>0</v>
      </c>
      <c r="AJ1149">
        <v>0</v>
      </c>
      <c r="AK1149" t="s">
        <v>9868</v>
      </c>
      <c r="AL1149" t="s">
        <v>9868</v>
      </c>
      <c r="AM1149" t="s">
        <v>9923</v>
      </c>
    </row>
    <row r="1150" spans="1:39">
      <c r="A1150" t="s">
        <v>7712</v>
      </c>
      <c r="B1150" t="s">
        <v>6166</v>
      </c>
      <c r="C1150" t="s">
        <v>6168</v>
      </c>
      <c r="D1150">
        <v>69</v>
      </c>
      <c r="E1150" t="s">
        <v>6169</v>
      </c>
      <c r="F1150">
        <v>7.16</v>
      </c>
      <c r="K1150" t="s">
        <v>6590</v>
      </c>
      <c r="L1150" t="s">
        <v>6591</v>
      </c>
      <c r="M1150" t="s">
        <v>8389</v>
      </c>
      <c r="N1150">
        <v>9</v>
      </c>
      <c r="O1150" t="s">
        <v>8553</v>
      </c>
      <c r="P1150" t="s">
        <v>9282</v>
      </c>
      <c r="Q1150">
        <v>4</v>
      </c>
      <c r="R1150">
        <v>1</v>
      </c>
      <c r="S1150">
        <v>3.01</v>
      </c>
      <c r="T1150">
        <v>3.73</v>
      </c>
      <c r="U1150">
        <v>413.57</v>
      </c>
      <c r="V1150">
        <v>29.95</v>
      </c>
      <c r="W1150">
        <v>4.68</v>
      </c>
      <c r="X1150">
        <v>9.970000000000001</v>
      </c>
      <c r="Y1150">
        <v>8.42</v>
      </c>
      <c r="Z1150">
        <v>3</v>
      </c>
      <c r="AA1150" t="s">
        <v>6921</v>
      </c>
      <c r="AB1150">
        <v>0</v>
      </c>
      <c r="AC1150">
        <v>3</v>
      </c>
      <c r="AD1150">
        <v>3.868190476190477</v>
      </c>
      <c r="AF1150" t="s">
        <v>6952</v>
      </c>
      <c r="AI1150">
        <v>0</v>
      </c>
      <c r="AJ1150">
        <v>0</v>
      </c>
      <c r="AK1150" t="s">
        <v>9884</v>
      </c>
      <c r="AL1150" t="s">
        <v>9884</v>
      </c>
      <c r="AM1150" t="s">
        <v>9923</v>
      </c>
    </row>
    <row r="1151" spans="1:39">
      <c r="A1151" t="s">
        <v>7810</v>
      </c>
      <c r="B1151" t="s">
        <v>6166</v>
      </c>
      <c r="C1151" t="s">
        <v>6168</v>
      </c>
      <c r="D1151">
        <v>69</v>
      </c>
      <c r="E1151" t="s">
        <v>6169</v>
      </c>
      <c r="F1151">
        <v>7.16</v>
      </c>
      <c r="K1151" t="s">
        <v>6590</v>
      </c>
      <c r="L1151" t="s">
        <v>6591</v>
      </c>
      <c r="M1151" t="s">
        <v>8349</v>
      </c>
      <c r="N1151">
        <v>9</v>
      </c>
      <c r="O1151" t="s">
        <v>8507</v>
      </c>
      <c r="P1151" t="s">
        <v>9380</v>
      </c>
      <c r="Q1151">
        <v>4</v>
      </c>
      <c r="R1151">
        <v>3</v>
      </c>
      <c r="S1151">
        <v>3.26</v>
      </c>
      <c r="T1151">
        <v>5.23</v>
      </c>
      <c r="U1151">
        <v>539.72</v>
      </c>
      <c r="V1151">
        <v>77.59</v>
      </c>
      <c r="W1151">
        <v>6.48</v>
      </c>
      <c r="X1151">
        <v>10.1</v>
      </c>
      <c r="Y1151">
        <v>9.369999999999999</v>
      </c>
      <c r="Z1151">
        <v>4</v>
      </c>
      <c r="AA1151" t="s">
        <v>6921</v>
      </c>
      <c r="AB1151">
        <v>2</v>
      </c>
      <c r="AC1151">
        <v>12</v>
      </c>
      <c r="AD1151">
        <v>1.851666666666667</v>
      </c>
      <c r="AF1151" t="s">
        <v>6954</v>
      </c>
      <c r="AI1151">
        <v>0</v>
      </c>
      <c r="AJ1151">
        <v>0</v>
      </c>
      <c r="AK1151" t="s">
        <v>9861</v>
      </c>
      <c r="AL1151" t="s">
        <v>9861</v>
      </c>
      <c r="AM1151" t="s">
        <v>9923</v>
      </c>
    </row>
    <row r="1152" spans="1:39">
      <c r="A1152" t="s">
        <v>7761</v>
      </c>
      <c r="B1152" t="s">
        <v>6166</v>
      </c>
      <c r="C1152" t="s">
        <v>6168</v>
      </c>
      <c r="D1152">
        <v>69.18000000000001</v>
      </c>
      <c r="E1152" t="s">
        <v>6169</v>
      </c>
      <c r="F1152">
        <v>7.16</v>
      </c>
      <c r="K1152" t="s">
        <v>6590</v>
      </c>
      <c r="L1152" t="s">
        <v>6591</v>
      </c>
      <c r="M1152" t="s">
        <v>8322</v>
      </c>
      <c r="N1152">
        <v>9</v>
      </c>
      <c r="O1152" t="s">
        <v>8473</v>
      </c>
      <c r="P1152" t="s">
        <v>9331</v>
      </c>
      <c r="Q1152">
        <v>3</v>
      </c>
      <c r="R1152">
        <v>3</v>
      </c>
      <c r="S1152">
        <v>0.05</v>
      </c>
      <c r="T1152">
        <v>2.57</v>
      </c>
      <c r="U1152">
        <v>404.51</v>
      </c>
      <c r="V1152">
        <v>76.56</v>
      </c>
      <c r="W1152">
        <v>4.23</v>
      </c>
      <c r="X1152">
        <v>4.38</v>
      </c>
      <c r="Y1152">
        <v>8.42</v>
      </c>
      <c r="Z1152">
        <v>3</v>
      </c>
      <c r="AA1152" t="s">
        <v>6921</v>
      </c>
      <c r="AB1152">
        <v>0</v>
      </c>
      <c r="AC1152">
        <v>6</v>
      </c>
      <c r="AD1152">
        <v>4.638738095238096</v>
      </c>
      <c r="AF1152" t="s">
        <v>6953</v>
      </c>
      <c r="AI1152">
        <v>0</v>
      </c>
      <c r="AJ1152">
        <v>0</v>
      </c>
      <c r="AK1152" t="s">
        <v>9833</v>
      </c>
      <c r="AL1152" t="s">
        <v>9833</v>
      </c>
      <c r="AM1152" t="s">
        <v>9923</v>
      </c>
    </row>
    <row r="1153" spans="1:39">
      <c r="A1153" t="s">
        <v>6441</v>
      </c>
      <c r="B1153" t="s">
        <v>6166</v>
      </c>
      <c r="C1153" t="s">
        <v>6168</v>
      </c>
      <c r="D1153">
        <v>70</v>
      </c>
      <c r="E1153" t="s">
        <v>6169</v>
      </c>
      <c r="F1153">
        <v>7.16</v>
      </c>
      <c r="K1153" t="s">
        <v>6590</v>
      </c>
      <c r="L1153" t="s">
        <v>6591</v>
      </c>
      <c r="M1153" t="s">
        <v>8366</v>
      </c>
      <c r="N1153">
        <v>9</v>
      </c>
      <c r="O1153" t="s">
        <v>8529</v>
      </c>
      <c r="P1153" t="s">
        <v>6799</v>
      </c>
      <c r="Q1153">
        <v>2</v>
      </c>
      <c r="R1153">
        <v>0</v>
      </c>
      <c r="S1153">
        <v>3.83</v>
      </c>
      <c r="T1153">
        <v>5.13</v>
      </c>
      <c r="U1153">
        <v>371.52</v>
      </c>
      <c r="V1153">
        <v>12.47</v>
      </c>
      <c r="W1153">
        <v>6</v>
      </c>
      <c r="Y1153">
        <v>8.69</v>
      </c>
      <c r="Z1153">
        <v>3</v>
      </c>
      <c r="AA1153" t="s">
        <v>6921</v>
      </c>
      <c r="AB1153">
        <v>1</v>
      </c>
      <c r="AC1153">
        <v>8</v>
      </c>
      <c r="AD1153">
        <v>2.657714285714286</v>
      </c>
      <c r="AE1153" t="s">
        <v>6938</v>
      </c>
      <c r="AF1153" t="s">
        <v>6954</v>
      </c>
      <c r="AG1153" t="s">
        <v>6957</v>
      </c>
      <c r="AI1153">
        <v>4</v>
      </c>
      <c r="AJ1153">
        <v>1</v>
      </c>
      <c r="AK1153" t="s">
        <v>9880</v>
      </c>
      <c r="AL1153" t="s">
        <v>9880</v>
      </c>
      <c r="AM1153" t="s">
        <v>9923</v>
      </c>
    </row>
    <row r="1154" spans="1:39">
      <c r="A1154" t="s">
        <v>7281</v>
      </c>
      <c r="B1154" t="s">
        <v>6166</v>
      </c>
      <c r="C1154" t="s">
        <v>6168</v>
      </c>
      <c r="D1154">
        <v>70</v>
      </c>
      <c r="E1154" t="s">
        <v>6169</v>
      </c>
      <c r="F1154">
        <v>7.16</v>
      </c>
      <c r="K1154" t="s">
        <v>6590</v>
      </c>
      <c r="L1154" t="s">
        <v>6591</v>
      </c>
      <c r="M1154" t="s">
        <v>8412</v>
      </c>
      <c r="N1154">
        <v>9</v>
      </c>
      <c r="O1154" t="s">
        <v>8578</v>
      </c>
      <c r="P1154" t="s">
        <v>8858</v>
      </c>
      <c r="Q1154">
        <v>3</v>
      </c>
      <c r="R1154">
        <v>1</v>
      </c>
      <c r="S1154">
        <v>3.63</v>
      </c>
      <c r="T1154">
        <v>4.93</v>
      </c>
      <c r="U1154">
        <v>387.52</v>
      </c>
      <c r="V1154">
        <v>32.7</v>
      </c>
      <c r="W1154">
        <v>5.7</v>
      </c>
      <c r="X1154">
        <v>10.32</v>
      </c>
      <c r="Y1154">
        <v>8.69</v>
      </c>
      <c r="Z1154">
        <v>3</v>
      </c>
      <c r="AA1154" t="s">
        <v>6921</v>
      </c>
      <c r="AB1154">
        <v>1</v>
      </c>
      <c r="AC1154">
        <v>8</v>
      </c>
      <c r="AD1154">
        <v>3.146761904761906</v>
      </c>
      <c r="AE1154" t="s">
        <v>9790</v>
      </c>
      <c r="AF1154" t="s">
        <v>6954</v>
      </c>
      <c r="AH1154" t="s">
        <v>6963</v>
      </c>
      <c r="AI1154">
        <v>2</v>
      </c>
      <c r="AJ1154">
        <v>0</v>
      </c>
      <c r="AK1154" t="s">
        <v>9902</v>
      </c>
      <c r="AL1154" t="s">
        <v>9902</v>
      </c>
      <c r="AM1154" t="s">
        <v>9923</v>
      </c>
    </row>
    <row r="1155" spans="1:39">
      <c r="A1155" t="s">
        <v>7811</v>
      </c>
      <c r="B1155" t="s">
        <v>6166</v>
      </c>
      <c r="C1155" t="s">
        <v>6168</v>
      </c>
      <c r="D1155">
        <v>70</v>
      </c>
      <c r="E1155" t="s">
        <v>6169</v>
      </c>
      <c r="F1155">
        <v>7.16</v>
      </c>
      <c r="I1155" t="s">
        <v>8230</v>
      </c>
      <c r="K1155" t="s">
        <v>6590</v>
      </c>
      <c r="L1155" t="s">
        <v>6591</v>
      </c>
      <c r="M1155" t="s">
        <v>8407</v>
      </c>
      <c r="N1155">
        <v>9</v>
      </c>
      <c r="O1155" t="s">
        <v>8573</v>
      </c>
      <c r="P1155" t="s">
        <v>9381</v>
      </c>
      <c r="Q1155">
        <v>6</v>
      </c>
      <c r="R1155">
        <v>2</v>
      </c>
      <c r="S1155">
        <v>3.57</v>
      </c>
      <c r="T1155">
        <v>3.57</v>
      </c>
      <c r="U1155">
        <v>424.53</v>
      </c>
      <c r="V1155">
        <v>81.56999999999999</v>
      </c>
      <c r="W1155">
        <v>2.89</v>
      </c>
      <c r="X1155">
        <v>11.24</v>
      </c>
      <c r="Y1155">
        <v>2.4</v>
      </c>
      <c r="Z1155">
        <v>3</v>
      </c>
      <c r="AA1155" t="s">
        <v>6921</v>
      </c>
      <c r="AB1155">
        <v>0</v>
      </c>
      <c r="AC1155">
        <v>5</v>
      </c>
      <c r="AD1155">
        <v>3.969071428571429</v>
      </c>
      <c r="AF1155" t="s">
        <v>6952</v>
      </c>
      <c r="AI1155">
        <v>0</v>
      </c>
      <c r="AJ1155">
        <v>0</v>
      </c>
      <c r="AM1155" t="s">
        <v>9923</v>
      </c>
    </row>
    <row r="1156" spans="1:39">
      <c r="A1156" t="s">
        <v>7812</v>
      </c>
      <c r="B1156" t="s">
        <v>6166</v>
      </c>
      <c r="C1156" t="s">
        <v>6168</v>
      </c>
      <c r="D1156">
        <v>70</v>
      </c>
      <c r="E1156" t="s">
        <v>6169</v>
      </c>
      <c r="F1156">
        <v>7.16</v>
      </c>
      <c r="I1156" t="s">
        <v>8230</v>
      </c>
      <c r="K1156" t="s">
        <v>6590</v>
      </c>
      <c r="L1156" t="s">
        <v>6591</v>
      </c>
      <c r="M1156" t="s">
        <v>8407</v>
      </c>
      <c r="N1156">
        <v>9</v>
      </c>
      <c r="O1156" t="s">
        <v>8573</v>
      </c>
      <c r="P1156" t="s">
        <v>9382</v>
      </c>
      <c r="Q1156">
        <v>5</v>
      </c>
      <c r="R1156">
        <v>1</v>
      </c>
      <c r="S1156">
        <v>4.17</v>
      </c>
      <c r="T1156">
        <v>4.17</v>
      </c>
      <c r="U1156">
        <v>458.59</v>
      </c>
      <c r="V1156">
        <v>61.34</v>
      </c>
      <c r="W1156">
        <v>4.34</v>
      </c>
      <c r="X1156">
        <v>11.24</v>
      </c>
      <c r="Y1156">
        <v>4.55</v>
      </c>
      <c r="Z1156">
        <v>4</v>
      </c>
      <c r="AA1156" t="s">
        <v>6921</v>
      </c>
      <c r="AB1156">
        <v>0</v>
      </c>
      <c r="AC1156">
        <v>5</v>
      </c>
      <c r="AD1156">
        <v>3.544119047619048</v>
      </c>
      <c r="AF1156" t="s">
        <v>6952</v>
      </c>
      <c r="AI1156">
        <v>0</v>
      </c>
      <c r="AJ1156">
        <v>0</v>
      </c>
      <c r="AM1156" t="s">
        <v>9923</v>
      </c>
    </row>
    <row r="1157" spans="1:39">
      <c r="A1157" t="s">
        <v>7813</v>
      </c>
      <c r="B1157" t="s">
        <v>6166</v>
      </c>
      <c r="C1157" t="s">
        <v>6168</v>
      </c>
      <c r="D1157">
        <v>70</v>
      </c>
      <c r="E1157" t="s">
        <v>6169</v>
      </c>
      <c r="F1157">
        <v>7.16</v>
      </c>
      <c r="I1157" t="s">
        <v>8244</v>
      </c>
      <c r="K1157" t="s">
        <v>6590</v>
      </c>
      <c r="L1157" t="s">
        <v>6591</v>
      </c>
      <c r="M1157" t="s">
        <v>8353</v>
      </c>
      <c r="N1157">
        <v>9</v>
      </c>
      <c r="O1157" t="s">
        <v>8512</v>
      </c>
      <c r="P1157" t="s">
        <v>9383</v>
      </c>
      <c r="Q1157">
        <v>5</v>
      </c>
      <c r="R1157">
        <v>2</v>
      </c>
      <c r="S1157">
        <v>5.32</v>
      </c>
      <c r="T1157">
        <v>7.17</v>
      </c>
      <c r="U1157">
        <v>484.64</v>
      </c>
      <c r="V1157">
        <v>57.86</v>
      </c>
      <c r="W1157">
        <v>6.72</v>
      </c>
      <c r="X1157">
        <v>10.12</v>
      </c>
      <c r="Y1157">
        <v>9.279999999999999</v>
      </c>
      <c r="Z1157">
        <v>4</v>
      </c>
      <c r="AA1157" t="s">
        <v>6921</v>
      </c>
      <c r="AB1157">
        <v>1</v>
      </c>
      <c r="AC1157">
        <v>7</v>
      </c>
      <c r="AD1157">
        <v>1.969714285714286</v>
      </c>
      <c r="AF1157" t="s">
        <v>6954</v>
      </c>
      <c r="AI1157">
        <v>0</v>
      </c>
      <c r="AJ1157">
        <v>0</v>
      </c>
      <c r="AM1157" t="s">
        <v>9923</v>
      </c>
    </row>
    <row r="1158" spans="1:39">
      <c r="A1158" t="s">
        <v>7814</v>
      </c>
      <c r="B1158" t="s">
        <v>6166</v>
      </c>
      <c r="C1158" t="s">
        <v>6168</v>
      </c>
      <c r="D1158">
        <v>70</v>
      </c>
      <c r="E1158" t="s">
        <v>6169</v>
      </c>
      <c r="F1158">
        <v>7.16</v>
      </c>
      <c r="I1158" t="s">
        <v>8245</v>
      </c>
      <c r="K1158" t="s">
        <v>6590</v>
      </c>
      <c r="L1158" t="s">
        <v>6591</v>
      </c>
      <c r="M1158" t="s">
        <v>8353</v>
      </c>
      <c r="N1158">
        <v>9</v>
      </c>
      <c r="O1158" t="s">
        <v>8512</v>
      </c>
      <c r="P1158" t="s">
        <v>9384</v>
      </c>
      <c r="Q1158">
        <v>6</v>
      </c>
      <c r="R1158">
        <v>1</v>
      </c>
      <c r="S1158">
        <v>5.36</v>
      </c>
      <c r="T1158">
        <v>6.65</v>
      </c>
      <c r="U1158">
        <v>484.6</v>
      </c>
      <c r="V1158">
        <v>56.09</v>
      </c>
      <c r="W1158">
        <v>5.96</v>
      </c>
      <c r="X1158">
        <v>10.12</v>
      </c>
      <c r="Y1158">
        <v>8.68</v>
      </c>
      <c r="Z1158">
        <v>4</v>
      </c>
      <c r="AA1158" t="s">
        <v>6921</v>
      </c>
      <c r="AB1158">
        <v>1</v>
      </c>
      <c r="AC1158">
        <v>7</v>
      </c>
      <c r="AD1158">
        <v>2.603333333333333</v>
      </c>
      <c r="AF1158" t="s">
        <v>6954</v>
      </c>
      <c r="AI1158">
        <v>0</v>
      </c>
      <c r="AJ1158">
        <v>0</v>
      </c>
      <c r="AM1158" t="s">
        <v>9923</v>
      </c>
    </row>
    <row r="1159" spans="1:39">
      <c r="A1159" t="s">
        <v>7815</v>
      </c>
      <c r="B1159" t="s">
        <v>6166</v>
      </c>
      <c r="C1159" t="s">
        <v>6168</v>
      </c>
      <c r="D1159">
        <v>70</v>
      </c>
      <c r="E1159" t="s">
        <v>6169</v>
      </c>
      <c r="F1159">
        <v>7.16</v>
      </c>
      <c r="I1159" t="s">
        <v>8246</v>
      </c>
      <c r="K1159" t="s">
        <v>6590</v>
      </c>
      <c r="L1159" t="s">
        <v>6591</v>
      </c>
      <c r="M1159" t="s">
        <v>8365</v>
      </c>
      <c r="N1159">
        <v>8</v>
      </c>
      <c r="O1159" t="s">
        <v>8528</v>
      </c>
      <c r="Y1159">
        <v>0</v>
      </c>
      <c r="AM1159" t="s">
        <v>9923</v>
      </c>
    </row>
    <row r="1160" spans="1:39">
      <c r="A1160" t="s">
        <v>7816</v>
      </c>
      <c r="B1160" t="s">
        <v>6166</v>
      </c>
      <c r="C1160" t="s">
        <v>6168</v>
      </c>
      <c r="D1160">
        <v>70.5</v>
      </c>
      <c r="E1160" t="s">
        <v>6169</v>
      </c>
      <c r="F1160">
        <v>7.15</v>
      </c>
      <c r="K1160" t="s">
        <v>6590</v>
      </c>
      <c r="L1160" t="s">
        <v>6591</v>
      </c>
      <c r="M1160" t="s">
        <v>8357</v>
      </c>
      <c r="N1160">
        <v>9</v>
      </c>
      <c r="O1160" t="s">
        <v>8516</v>
      </c>
      <c r="P1160" t="s">
        <v>9385</v>
      </c>
      <c r="Q1160">
        <v>3</v>
      </c>
      <c r="R1160">
        <v>1</v>
      </c>
      <c r="S1160">
        <v>4.34</v>
      </c>
      <c r="T1160">
        <v>4.34</v>
      </c>
      <c r="U1160">
        <v>338.47</v>
      </c>
      <c r="V1160">
        <v>37.3</v>
      </c>
      <c r="W1160">
        <v>5.46</v>
      </c>
      <c r="X1160">
        <v>9.449999999999999</v>
      </c>
      <c r="Y1160">
        <v>0</v>
      </c>
      <c r="Z1160">
        <v>2</v>
      </c>
      <c r="AA1160" t="s">
        <v>6921</v>
      </c>
      <c r="AB1160">
        <v>1</v>
      </c>
      <c r="AC1160">
        <v>4</v>
      </c>
      <c r="AD1160">
        <v>4.028333333333333</v>
      </c>
      <c r="AF1160" t="s">
        <v>6952</v>
      </c>
      <c r="AI1160">
        <v>0</v>
      </c>
      <c r="AJ1160">
        <v>0</v>
      </c>
      <c r="AK1160" t="s">
        <v>9869</v>
      </c>
      <c r="AL1160" t="s">
        <v>9869</v>
      </c>
      <c r="AM1160" t="s">
        <v>9923</v>
      </c>
    </row>
    <row r="1161" spans="1:39">
      <c r="A1161" t="s">
        <v>7695</v>
      </c>
      <c r="B1161" t="s">
        <v>6166</v>
      </c>
      <c r="C1161" t="s">
        <v>6168</v>
      </c>
      <c r="D1161">
        <v>70.79000000000001</v>
      </c>
      <c r="E1161" t="s">
        <v>6169</v>
      </c>
      <c r="F1161">
        <v>7.15</v>
      </c>
      <c r="K1161" t="s">
        <v>6590</v>
      </c>
      <c r="L1161" t="s">
        <v>6591</v>
      </c>
      <c r="M1161" t="s">
        <v>8322</v>
      </c>
      <c r="N1161">
        <v>9</v>
      </c>
      <c r="O1161" t="s">
        <v>8473</v>
      </c>
      <c r="P1161" t="s">
        <v>9265</v>
      </c>
      <c r="Q1161">
        <v>2</v>
      </c>
      <c r="R1161">
        <v>2</v>
      </c>
      <c r="S1161">
        <v>2.32</v>
      </c>
      <c r="T1161">
        <v>4.83</v>
      </c>
      <c r="U1161">
        <v>382.89</v>
      </c>
      <c r="V1161">
        <v>56.33</v>
      </c>
      <c r="W1161">
        <v>4.88</v>
      </c>
      <c r="X1161">
        <v>3.9</v>
      </c>
      <c r="Y1161">
        <v>8.76</v>
      </c>
      <c r="Z1161">
        <v>3</v>
      </c>
      <c r="AA1161" t="s">
        <v>6921</v>
      </c>
      <c r="AB1161">
        <v>0</v>
      </c>
      <c r="AC1161">
        <v>4</v>
      </c>
      <c r="AD1161">
        <v>3.8815</v>
      </c>
      <c r="AF1161" t="s">
        <v>6955</v>
      </c>
      <c r="AI1161">
        <v>0</v>
      </c>
      <c r="AJ1161">
        <v>0</v>
      </c>
      <c r="AK1161" t="s">
        <v>9833</v>
      </c>
      <c r="AL1161" t="s">
        <v>9833</v>
      </c>
      <c r="AM1161" t="s">
        <v>9923</v>
      </c>
    </row>
    <row r="1162" spans="1:39">
      <c r="A1162" t="s">
        <v>7496</v>
      </c>
      <c r="B1162" t="s">
        <v>6166</v>
      </c>
      <c r="C1162" t="s">
        <v>6168</v>
      </c>
      <c r="D1162">
        <v>70.95999999999999</v>
      </c>
      <c r="E1162" t="s">
        <v>6169</v>
      </c>
      <c r="F1162">
        <v>7.15</v>
      </c>
      <c r="K1162" t="s">
        <v>6590</v>
      </c>
      <c r="L1162" t="s">
        <v>6591</v>
      </c>
      <c r="M1162" t="s">
        <v>8405</v>
      </c>
      <c r="N1162">
        <v>9</v>
      </c>
      <c r="O1162" t="s">
        <v>8571</v>
      </c>
      <c r="P1162" t="s">
        <v>9069</v>
      </c>
      <c r="Q1162">
        <v>4</v>
      </c>
      <c r="R1162">
        <v>1</v>
      </c>
      <c r="S1162">
        <v>5.51</v>
      </c>
      <c r="T1162">
        <v>6.8</v>
      </c>
      <c r="U1162">
        <v>484.68</v>
      </c>
      <c r="V1162">
        <v>35.94</v>
      </c>
      <c r="W1162">
        <v>6.71</v>
      </c>
      <c r="X1162">
        <v>9.869999999999999</v>
      </c>
      <c r="Y1162">
        <v>8.66</v>
      </c>
      <c r="Z1162">
        <v>3</v>
      </c>
      <c r="AA1162" t="s">
        <v>6921</v>
      </c>
      <c r="AB1162">
        <v>1</v>
      </c>
      <c r="AC1162">
        <v>7</v>
      </c>
      <c r="AD1162">
        <v>2.409761904761905</v>
      </c>
      <c r="AF1162" t="s">
        <v>6954</v>
      </c>
      <c r="AI1162">
        <v>0</v>
      </c>
      <c r="AJ1162">
        <v>0</v>
      </c>
      <c r="AK1162" t="s">
        <v>9851</v>
      </c>
      <c r="AL1162" t="s">
        <v>9851</v>
      </c>
      <c r="AM1162" t="s">
        <v>9923</v>
      </c>
    </row>
    <row r="1163" spans="1:39">
      <c r="A1163" t="s">
        <v>7629</v>
      </c>
      <c r="B1163" t="s">
        <v>6166</v>
      </c>
      <c r="C1163" t="s">
        <v>6168</v>
      </c>
      <c r="D1163">
        <v>70.95999999999999</v>
      </c>
      <c r="E1163" t="s">
        <v>6169</v>
      </c>
      <c r="F1163">
        <v>7.15</v>
      </c>
      <c r="K1163" t="s">
        <v>6590</v>
      </c>
      <c r="L1163" t="s">
        <v>6591</v>
      </c>
      <c r="M1163" t="s">
        <v>8405</v>
      </c>
      <c r="N1163">
        <v>9</v>
      </c>
      <c r="O1163" t="s">
        <v>8571</v>
      </c>
      <c r="P1163" t="s">
        <v>9200</v>
      </c>
      <c r="Q1163">
        <v>5</v>
      </c>
      <c r="R1163">
        <v>1</v>
      </c>
      <c r="S1163">
        <v>3.48</v>
      </c>
      <c r="T1163">
        <v>4.76</v>
      </c>
      <c r="U1163">
        <v>471.65</v>
      </c>
      <c r="V1163">
        <v>39.18</v>
      </c>
      <c r="W1163">
        <v>5.48</v>
      </c>
      <c r="X1163">
        <v>9.880000000000001</v>
      </c>
      <c r="Y1163">
        <v>8.66</v>
      </c>
      <c r="Z1163">
        <v>3</v>
      </c>
      <c r="AA1163" t="s">
        <v>6921</v>
      </c>
      <c r="AB1163">
        <v>1</v>
      </c>
      <c r="AC1163">
        <v>7</v>
      </c>
      <c r="AD1163">
        <v>3.044833333333334</v>
      </c>
      <c r="AF1163" t="s">
        <v>6954</v>
      </c>
      <c r="AI1163">
        <v>0</v>
      </c>
      <c r="AJ1163">
        <v>0</v>
      </c>
      <c r="AK1163" t="s">
        <v>9851</v>
      </c>
      <c r="AL1163" t="s">
        <v>9851</v>
      </c>
      <c r="AM1163" t="s">
        <v>9923</v>
      </c>
    </row>
    <row r="1164" spans="1:39">
      <c r="A1164" t="s">
        <v>7496</v>
      </c>
      <c r="B1164" t="s">
        <v>6166</v>
      </c>
      <c r="C1164" t="s">
        <v>6168</v>
      </c>
      <c r="D1164">
        <v>71</v>
      </c>
      <c r="E1164" t="s">
        <v>6169</v>
      </c>
      <c r="F1164">
        <v>7.15</v>
      </c>
      <c r="K1164" t="s">
        <v>6590</v>
      </c>
      <c r="M1164" t="s">
        <v>8388</v>
      </c>
      <c r="N1164">
        <v>8</v>
      </c>
      <c r="O1164" t="s">
        <v>8552</v>
      </c>
      <c r="P1164" t="s">
        <v>9069</v>
      </c>
      <c r="Q1164">
        <v>4</v>
      </c>
      <c r="R1164">
        <v>1</v>
      </c>
      <c r="S1164">
        <v>5.51</v>
      </c>
      <c r="T1164">
        <v>6.8</v>
      </c>
      <c r="U1164">
        <v>484.68</v>
      </c>
      <c r="V1164">
        <v>35.94</v>
      </c>
      <c r="W1164">
        <v>6.71</v>
      </c>
      <c r="X1164">
        <v>9.869999999999999</v>
      </c>
      <c r="Y1164">
        <v>8.66</v>
      </c>
      <c r="Z1164">
        <v>3</v>
      </c>
      <c r="AA1164" t="s">
        <v>6921</v>
      </c>
      <c r="AB1164">
        <v>1</v>
      </c>
      <c r="AC1164">
        <v>7</v>
      </c>
      <c r="AD1164">
        <v>2.409761904761905</v>
      </c>
      <c r="AF1164" t="s">
        <v>6954</v>
      </c>
      <c r="AI1164">
        <v>0</v>
      </c>
      <c r="AJ1164">
        <v>0</v>
      </c>
      <c r="AK1164" t="s">
        <v>9853</v>
      </c>
      <c r="AL1164" t="s">
        <v>9853</v>
      </c>
      <c r="AM1164" t="s">
        <v>9923</v>
      </c>
    </row>
    <row r="1165" spans="1:39">
      <c r="A1165" t="s">
        <v>7628</v>
      </c>
      <c r="B1165" t="s">
        <v>6166</v>
      </c>
      <c r="C1165" t="s">
        <v>6168</v>
      </c>
      <c r="D1165">
        <v>71</v>
      </c>
      <c r="E1165" t="s">
        <v>6169</v>
      </c>
      <c r="F1165">
        <v>7.15</v>
      </c>
      <c r="K1165" t="s">
        <v>6590</v>
      </c>
      <c r="M1165" t="s">
        <v>8388</v>
      </c>
      <c r="N1165">
        <v>8</v>
      </c>
      <c r="O1165" t="s">
        <v>8552</v>
      </c>
      <c r="P1165" t="s">
        <v>9199</v>
      </c>
      <c r="Q1165">
        <v>5</v>
      </c>
      <c r="R1165">
        <v>1</v>
      </c>
      <c r="S1165">
        <v>3.86</v>
      </c>
      <c r="T1165">
        <v>5.14</v>
      </c>
      <c r="U1165">
        <v>485.67</v>
      </c>
      <c r="V1165">
        <v>39.18</v>
      </c>
      <c r="W1165">
        <v>5.65</v>
      </c>
      <c r="X1165">
        <v>9.880000000000001</v>
      </c>
      <c r="Y1165">
        <v>8.66</v>
      </c>
      <c r="Z1165">
        <v>3</v>
      </c>
      <c r="AA1165" t="s">
        <v>6921</v>
      </c>
      <c r="AB1165">
        <v>1</v>
      </c>
      <c r="AC1165">
        <v>7</v>
      </c>
      <c r="AD1165">
        <v>2.634690476190476</v>
      </c>
      <c r="AF1165" t="s">
        <v>6954</v>
      </c>
      <c r="AI1165">
        <v>0</v>
      </c>
      <c r="AJ1165">
        <v>0</v>
      </c>
      <c r="AK1165" t="s">
        <v>9853</v>
      </c>
      <c r="AL1165" t="s">
        <v>9853</v>
      </c>
      <c r="AM1165" t="s">
        <v>9923</v>
      </c>
    </row>
    <row r="1166" spans="1:39">
      <c r="A1166" t="s">
        <v>7817</v>
      </c>
      <c r="B1166" t="s">
        <v>6166</v>
      </c>
      <c r="C1166" t="s">
        <v>6168</v>
      </c>
      <c r="D1166">
        <v>71</v>
      </c>
      <c r="E1166" t="s">
        <v>6169</v>
      </c>
      <c r="F1166">
        <v>7.15</v>
      </c>
      <c r="K1166" t="s">
        <v>6590</v>
      </c>
      <c r="M1166" t="s">
        <v>8356</v>
      </c>
      <c r="N1166">
        <v>8</v>
      </c>
      <c r="O1166" t="s">
        <v>8515</v>
      </c>
      <c r="P1166" t="s">
        <v>9386</v>
      </c>
      <c r="Q1166">
        <v>6</v>
      </c>
      <c r="R1166">
        <v>2</v>
      </c>
      <c r="S1166">
        <v>5.1</v>
      </c>
      <c r="T1166">
        <v>6.49</v>
      </c>
      <c r="U1166">
        <v>529.6799999999999</v>
      </c>
      <c r="V1166">
        <v>79.23</v>
      </c>
      <c r="W1166">
        <v>6.8</v>
      </c>
      <c r="X1166">
        <v>7.82</v>
      </c>
      <c r="Y1166">
        <v>8.640000000000001</v>
      </c>
      <c r="Z1166">
        <v>3</v>
      </c>
      <c r="AA1166" t="s">
        <v>6921</v>
      </c>
      <c r="AB1166">
        <v>2</v>
      </c>
      <c r="AC1166">
        <v>10</v>
      </c>
      <c r="AD1166">
        <v>2.18</v>
      </c>
      <c r="AF1166" t="s">
        <v>6954</v>
      </c>
      <c r="AI1166">
        <v>0</v>
      </c>
      <c r="AJ1166">
        <v>0</v>
      </c>
      <c r="AK1166" t="s">
        <v>9868</v>
      </c>
      <c r="AL1166" t="s">
        <v>9868</v>
      </c>
      <c r="AM1166" t="s">
        <v>9923</v>
      </c>
    </row>
    <row r="1167" spans="1:39">
      <c r="A1167" t="s">
        <v>7486</v>
      </c>
      <c r="B1167" t="s">
        <v>6166</v>
      </c>
      <c r="C1167" t="s">
        <v>6168</v>
      </c>
      <c r="D1167">
        <v>71</v>
      </c>
      <c r="E1167" t="s">
        <v>6169</v>
      </c>
      <c r="F1167">
        <v>7.15</v>
      </c>
      <c r="K1167" t="s">
        <v>6590</v>
      </c>
      <c r="L1167" t="s">
        <v>6591</v>
      </c>
      <c r="M1167" t="s">
        <v>8329</v>
      </c>
      <c r="N1167">
        <v>9</v>
      </c>
      <c r="O1167" t="s">
        <v>8480</v>
      </c>
      <c r="P1167" t="s">
        <v>9059</v>
      </c>
      <c r="Q1167">
        <v>3</v>
      </c>
      <c r="R1167">
        <v>2</v>
      </c>
      <c r="S1167">
        <v>0.2</v>
      </c>
      <c r="T1167">
        <v>3.05</v>
      </c>
      <c r="U1167">
        <v>371.44</v>
      </c>
      <c r="V1167">
        <v>60.77</v>
      </c>
      <c r="W1167">
        <v>4.64</v>
      </c>
      <c r="X1167">
        <v>9.93</v>
      </c>
      <c r="Y1167">
        <v>4.58</v>
      </c>
      <c r="Z1167">
        <v>3</v>
      </c>
      <c r="AA1167" t="s">
        <v>6921</v>
      </c>
      <c r="AB1167">
        <v>0</v>
      </c>
      <c r="AC1167">
        <v>4</v>
      </c>
      <c r="AD1167">
        <v>5.393285714285714</v>
      </c>
      <c r="AF1167" t="s">
        <v>6952</v>
      </c>
      <c r="AI1167">
        <v>0</v>
      </c>
      <c r="AJ1167">
        <v>0</v>
      </c>
      <c r="AK1167" t="s">
        <v>9839</v>
      </c>
      <c r="AL1167" t="s">
        <v>9839</v>
      </c>
      <c r="AM1167" t="s">
        <v>9923</v>
      </c>
    </row>
    <row r="1168" spans="1:39">
      <c r="A1168" t="s">
        <v>7818</v>
      </c>
      <c r="B1168" t="s">
        <v>6166</v>
      </c>
      <c r="C1168" t="s">
        <v>6168</v>
      </c>
      <c r="D1168">
        <v>71.59999999999999</v>
      </c>
      <c r="E1168" t="s">
        <v>6169</v>
      </c>
      <c r="F1168">
        <v>7.14</v>
      </c>
      <c r="K1168" t="s">
        <v>6590</v>
      </c>
      <c r="L1168" t="s">
        <v>6591</v>
      </c>
      <c r="M1168" t="s">
        <v>6616</v>
      </c>
      <c r="N1168">
        <v>9</v>
      </c>
      <c r="O1168" t="s">
        <v>8493</v>
      </c>
      <c r="Y1168">
        <v>0</v>
      </c>
      <c r="AI1168">
        <v>0</v>
      </c>
      <c r="AJ1168">
        <v>0</v>
      </c>
      <c r="AK1168" t="s">
        <v>9850</v>
      </c>
      <c r="AL1168" t="s">
        <v>9850</v>
      </c>
      <c r="AM1168" t="s">
        <v>9923</v>
      </c>
    </row>
    <row r="1169" spans="1:39">
      <c r="A1169" t="s">
        <v>7687</v>
      </c>
      <c r="B1169" t="s">
        <v>6166</v>
      </c>
      <c r="C1169" t="s">
        <v>6168</v>
      </c>
      <c r="D1169">
        <v>72</v>
      </c>
      <c r="E1169" t="s">
        <v>6169</v>
      </c>
      <c r="F1169">
        <v>7.14</v>
      </c>
      <c r="K1169" t="s">
        <v>6590</v>
      </c>
      <c r="L1169" t="s">
        <v>6591</v>
      </c>
      <c r="M1169" t="s">
        <v>8391</v>
      </c>
      <c r="N1169">
        <v>9</v>
      </c>
      <c r="O1169" t="s">
        <v>8556</v>
      </c>
      <c r="P1169" t="s">
        <v>9257</v>
      </c>
      <c r="U1169">
        <v>300.47</v>
      </c>
      <c r="Y1169">
        <v>0</v>
      </c>
      <c r="AI1169">
        <v>0</v>
      </c>
      <c r="AJ1169">
        <v>0</v>
      </c>
      <c r="AK1169" t="s">
        <v>9832</v>
      </c>
      <c r="AL1169" t="s">
        <v>9832</v>
      </c>
      <c r="AM1169" t="s">
        <v>9923</v>
      </c>
    </row>
    <row r="1170" spans="1:39">
      <c r="A1170" t="s">
        <v>7819</v>
      </c>
      <c r="B1170" t="s">
        <v>6166</v>
      </c>
      <c r="C1170" t="s">
        <v>6168</v>
      </c>
      <c r="D1170">
        <v>72</v>
      </c>
      <c r="E1170" t="s">
        <v>6169</v>
      </c>
      <c r="F1170">
        <v>7.14</v>
      </c>
      <c r="K1170" t="s">
        <v>6590</v>
      </c>
      <c r="L1170" t="s">
        <v>6591</v>
      </c>
      <c r="M1170" t="s">
        <v>8323</v>
      </c>
      <c r="N1170">
        <v>9</v>
      </c>
      <c r="O1170" t="s">
        <v>8474</v>
      </c>
      <c r="P1170" t="s">
        <v>9387</v>
      </c>
      <c r="Q1170">
        <v>4</v>
      </c>
      <c r="R1170">
        <v>1</v>
      </c>
      <c r="S1170">
        <v>1.37</v>
      </c>
      <c r="T1170">
        <v>4.17</v>
      </c>
      <c r="U1170">
        <v>416.4</v>
      </c>
      <c r="V1170">
        <v>76.73999999999999</v>
      </c>
      <c r="W1170">
        <v>5.8</v>
      </c>
      <c r="X1170">
        <v>4.54</v>
      </c>
      <c r="Y1170">
        <v>0</v>
      </c>
      <c r="Z1170">
        <v>4</v>
      </c>
      <c r="AA1170" t="s">
        <v>6921</v>
      </c>
      <c r="AB1170">
        <v>1</v>
      </c>
      <c r="AC1170">
        <v>5</v>
      </c>
      <c r="AD1170">
        <v>4.845476190476191</v>
      </c>
      <c r="AF1170" t="s">
        <v>6953</v>
      </c>
      <c r="AI1170">
        <v>0</v>
      </c>
      <c r="AJ1170">
        <v>0</v>
      </c>
      <c r="AK1170" t="s">
        <v>9835</v>
      </c>
      <c r="AL1170" t="s">
        <v>9835</v>
      </c>
      <c r="AM1170" t="s">
        <v>9923</v>
      </c>
    </row>
    <row r="1171" spans="1:39">
      <c r="A1171" t="s">
        <v>7820</v>
      </c>
      <c r="B1171" t="s">
        <v>6166</v>
      </c>
      <c r="C1171" t="s">
        <v>6168</v>
      </c>
      <c r="D1171">
        <v>73</v>
      </c>
      <c r="E1171" t="s">
        <v>6169</v>
      </c>
      <c r="F1171">
        <v>7.14</v>
      </c>
      <c r="K1171" t="s">
        <v>6590</v>
      </c>
      <c r="L1171" t="s">
        <v>6591</v>
      </c>
      <c r="M1171" t="s">
        <v>8377</v>
      </c>
      <c r="N1171">
        <v>9</v>
      </c>
      <c r="O1171" t="s">
        <v>8540</v>
      </c>
      <c r="P1171" t="s">
        <v>9388</v>
      </c>
      <c r="Q1171">
        <v>2</v>
      </c>
      <c r="R1171">
        <v>2</v>
      </c>
      <c r="S1171">
        <v>4.58</v>
      </c>
      <c r="T1171">
        <v>4.63</v>
      </c>
      <c r="U1171">
        <v>278.28</v>
      </c>
      <c r="V1171">
        <v>40.46</v>
      </c>
      <c r="W1171">
        <v>4.04</v>
      </c>
      <c r="X1171">
        <v>8.35</v>
      </c>
      <c r="Y1171">
        <v>0</v>
      </c>
      <c r="Z1171">
        <v>3</v>
      </c>
      <c r="AA1171" t="s">
        <v>6921</v>
      </c>
      <c r="AB1171">
        <v>0</v>
      </c>
      <c r="AC1171">
        <v>1</v>
      </c>
      <c r="AD1171">
        <v>3.685</v>
      </c>
      <c r="AF1171" t="s">
        <v>6952</v>
      </c>
      <c r="AI1171">
        <v>0</v>
      </c>
      <c r="AJ1171">
        <v>0</v>
      </c>
      <c r="AK1171" t="s">
        <v>9888</v>
      </c>
      <c r="AL1171" t="s">
        <v>9888</v>
      </c>
      <c r="AM1171" t="s">
        <v>9923</v>
      </c>
    </row>
    <row r="1172" spans="1:39">
      <c r="A1172" t="s">
        <v>7821</v>
      </c>
      <c r="B1172" t="s">
        <v>6166</v>
      </c>
      <c r="C1172" t="s">
        <v>6168</v>
      </c>
      <c r="D1172">
        <v>73</v>
      </c>
      <c r="E1172" t="s">
        <v>6169</v>
      </c>
      <c r="F1172">
        <v>7.14</v>
      </c>
      <c r="K1172" t="s">
        <v>6590</v>
      </c>
      <c r="L1172" t="s">
        <v>6591</v>
      </c>
      <c r="M1172" t="s">
        <v>8377</v>
      </c>
      <c r="N1172">
        <v>9</v>
      </c>
      <c r="O1172" t="s">
        <v>8540</v>
      </c>
      <c r="P1172" t="s">
        <v>9389</v>
      </c>
      <c r="Q1172">
        <v>3</v>
      </c>
      <c r="R1172">
        <v>2</v>
      </c>
      <c r="S1172">
        <v>3.75</v>
      </c>
      <c r="T1172">
        <v>3.83</v>
      </c>
      <c r="U1172">
        <v>282.27</v>
      </c>
      <c r="V1172">
        <v>57.53</v>
      </c>
      <c r="W1172">
        <v>3.87</v>
      </c>
      <c r="X1172">
        <v>8.289999999999999</v>
      </c>
      <c r="Y1172">
        <v>0</v>
      </c>
      <c r="Z1172">
        <v>3</v>
      </c>
      <c r="AA1172" t="s">
        <v>6921</v>
      </c>
      <c r="AB1172">
        <v>0</v>
      </c>
      <c r="AC1172">
        <v>2</v>
      </c>
      <c r="AD1172">
        <v>4.21</v>
      </c>
      <c r="AF1172" t="s">
        <v>6952</v>
      </c>
      <c r="AI1172">
        <v>0</v>
      </c>
      <c r="AJ1172">
        <v>0</v>
      </c>
      <c r="AK1172" t="s">
        <v>9888</v>
      </c>
      <c r="AL1172" t="s">
        <v>9888</v>
      </c>
      <c r="AM1172" t="s">
        <v>9923</v>
      </c>
    </row>
    <row r="1173" spans="1:39">
      <c r="A1173" t="s">
        <v>7822</v>
      </c>
      <c r="B1173" t="s">
        <v>6166</v>
      </c>
      <c r="C1173" t="s">
        <v>6168</v>
      </c>
      <c r="D1173">
        <v>74</v>
      </c>
      <c r="E1173" t="s">
        <v>6169</v>
      </c>
      <c r="F1173">
        <v>7.13</v>
      </c>
      <c r="K1173" t="s">
        <v>6590</v>
      </c>
      <c r="L1173" t="s">
        <v>6591</v>
      </c>
      <c r="M1173" t="s">
        <v>8391</v>
      </c>
      <c r="N1173">
        <v>9</v>
      </c>
      <c r="O1173" t="s">
        <v>8556</v>
      </c>
      <c r="P1173" t="s">
        <v>9390</v>
      </c>
      <c r="Q1173">
        <v>2</v>
      </c>
      <c r="R1173">
        <v>2</v>
      </c>
      <c r="S1173">
        <v>6.68</v>
      </c>
      <c r="T1173">
        <v>6.68</v>
      </c>
      <c r="U1173">
        <v>312.45</v>
      </c>
      <c r="V1173">
        <v>40.46</v>
      </c>
      <c r="W1173">
        <v>5.44</v>
      </c>
      <c r="X1173">
        <v>10.55</v>
      </c>
      <c r="Y1173">
        <v>0</v>
      </c>
      <c r="Z1173">
        <v>2</v>
      </c>
      <c r="AA1173" t="s">
        <v>6921</v>
      </c>
      <c r="AB1173">
        <v>1</v>
      </c>
      <c r="AC1173">
        <v>4</v>
      </c>
      <c r="AD1173">
        <v>3.5</v>
      </c>
      <c r="AF1173" t="s">
        <v>6952</v>
      </c>
      <c r="AI1173">
        <v>0</v>
      </c>
      <c r="AJ1173">
        <v>0</v>
      </c>
      <c r="AK1173" t="s">
        <v>9832</v>
      </c>
      <c r="AL1173" t="s">
        <v>9832</v>
      </c>
      <c r="AM1173" t="s">
        <v>9923</v>
      </c>
    </row>
    <row r="1174" spans="1:39">
      <c r="A1174" t="s">
        <v>7146</v>
      </c>
      <c r="B1174" t="s">
        <v>6166</v>
      </c>
      <c r="C1174" t="s">
        <v>6168</v>
      </c>
      <c r="D1174">
        <v>74.3</v>
      </c>
      <c r="E1174" t="s">
        <v>6169</v>
      </c>
      <c r="F1174">
        <v>7.13</v>
      </c>
      <c r="K1174" t="s">
        <v>6590</v>
      </c>
      <c r="M1174" t="s">
        <v>8395</v>
      </c>
      <c r="N1174">
        <v>8</v>
      </c>
      <c r="O1174" t="s">
        <v>8561</v>
      </c>
      <c r="P1174" t="s">
        <v>8723</v>
      </c>
      <c r="Q1174">
        <v>3</v>
      </c>
      <c r="R1174">
        <v>2</v>
      </c>
      <c r="S1174">
        <v>4.87</v>
      </c>
      <c r="T1174">
        <v>4.87</v>
      </c>
      <c r="U1174">
        <v>390.52</v>
      </c>
      <c r="V1174">
        <v>49.69</v>
      </c>
      <c r="W1174">
        <v>5.17</v>
      </c>
      <c r="X1174">
        <v>10.26</v>
      </c>
      <c r="Y1174">
        <v>0</v>
      </c>
      <c r="Z1174">
        <v>2</v>
      </c>
      <c r="AA1174" t="s">
        <v>6921</v>
      </c>
      <c r="AB1174">
        <v>1</v>
      </c>
      <c r="AC1174">
        <v>1</v>
      </c>
      <c r="AD1174">
        <v>3.347</v>
      </c>
      <c r="AF1174" t="s">
        <v>6952</v>
      </c>
      <c r="AI1174">
        <v>0</v>
      </c>
      <c r="AJ1174">
        <v>0</v>
      </c>
      <c r="AK1174" t="s">
        <v>9812</v>
      </c>
      <c r="AL1174" t="s">
        <v>9812</v>
      </c>
      <c r="AM1174" t="s">
        <v>9923</v>
      </c>
    </row>
    <row r="1175" spans="1:39">
      <c r="A1175" t="s">
        <v>7575</v>
      </c>
      <c r="B1175" t="s">
        <v>6166</v>
      </c>
      <c r="C1175" t="s">
        <v>6168</v>
      </c>
      <c r="D1175">
        <v>75.7</v>
      </c>
      <c r="E1175" t="s">
        <v>6169</v>
      </c>
      <c r="F1175">
        <v>7.12</v>
      </c>
      <c r="K1175" t="s">
        <v>6590</v>
      </c>
      <c r="L1175" t="s">
        <v>6591</v>
      </c>
      <c r="M1175" t="s">
        <v>8415</v>
      </c>
      <c r="N1175">
        <v>9</v>
      </c>
      <c r="O1175" t="s">
        <v>8582</v>
      </c>
      <c r="P1175" t="s">
        <v>9146</v>
      </c>
      <c r="Q1175">
        <v>5</v>
      </c>
      <c r="R1175">
        <v>2</v>
      </c>
      <c r="S1175">
        <v>2.74</v>
      </c>
      <c r="T1175">
        <v>2.82</v>
      </c>
      <c r="U1175">
        <v>268.22</v>
      </c>
      <c r="V1175">
        <v>83.81</v>
      </c>
      <c r="W1175">
        <v>3.1</v>
      </c>
      <c r="X1175">
        <v>8.25</v>
      </c>
      <c r="Y1175">
        <v>0</v>
      </c>
      <c r="Z1175">
        <v>4</v>
      </c>
      <c r="AA1175" t="s">
        <v>6921</v>
      </c>
      <c r="AB1175">
        <v>0</v>
      </c>
      <c r="AC1175">
        <v>0</v>
      </c>
      <c r="AD1175">
        <v>5.13</v>
      </c>
      <c r="AE1175" t="s">
        <v>9795</v>
      </c>
      <c r="AF1175" t="s">
        <v>6952</v>
      </c>
      <c r="AI1175">
        <v>0</v>
      </c>
      <c r="AJ1175">
        <v>0</v>
      </c>
      <c r="AK1175" t="s">
        <v>9912</v>
      </c>
      <c r="AL1175" t="s">
        <v>9912</v>
      </c>
      <c r="AM1175" t="s">
        <v>9923</v>
      </c>
    </row>
    <row r="1176" spans="1:39">
      <c r="A1176" t="s">
        <v>7575</v>
      </c>
      <c r="B1176" t="s">
        <v>6166</v>
      </c>
      <c r="C1176" t="s">
        <v>6168</v>
      </c>
      <c r="D1176">
        <v>75.7</v>
      </c>
      <c r="E1176" t="s">
        <v>6169</v>
      </c>
      <c r="F1176">
        <v>7.12</v>
      </c>
      <c r="K1176" t="s">
        <v>6590</v>
      </c>
      <c r="L1176" t="s">
        <v>6591</v>
      </c>
      <c r="M1176" t="s">
        <v>8415</v>
      </c>
      <c r="N1176">
        <v>9</v>
      </c>
      <c r="O1176" t="s">
        <v>8582</v>
      </c>
      <c r="P1176" t="s">
        <v>9146</v>
      </c>
      <c r="Q1176">
        <v>5</v>
      </c>
      <c r="R1176">
        <v>2</v>
      </c>
      <c r="S1176">
        <v>2.74</v>
      </c>
      <c r="T1176">
        <v>2.82</v>
      </c>
      <c r="U1176">
        <v>268.22</v>
      </c>
      <c r="V1176">
        <v>83.81</v>
      </c>
      <c r="W1176">
        <v>3.1</v>
      </c>
      <c r="X1176">
        <v>8.25</v>
      </c>
      <c r="Y1176">
        <v>0</v>
      </c>
      <c r="Z1176">
        <v>4</v>
      </c>
      <c r="AA1176" t="s">
        <v>6921</v>
      </c>
      <c r="AB1176">
        <v>0</v>
      </c>
      <c r="AC1176">
        <v>0</v>
      </c>
      <c r="AD1176">
        <v>5.13</v>
      </c>
      <c r="AE1176" t="s">
        <v>9795</v>
      </c>
      <c r="AF1176" t="s">
        <v>6952</v>
      </c>
      <c r="AI1176">
        <v>0</v>
      </c>
      <c r="AJ1176">
        <v>0</v>
      </c>
      <c r="AK1176" t="s">
        <v>9912</v>
      </c>
      <c r="AL1176" t="s">
        <v>9912</v>
      </c>
      <c r="AM1176" t="s">
        <v>9923</v>
      </c>
    </row>
    <row r="1177" spans="1:39">
      <c r="A1177" t="s">
        <v>7575</v>
      </c>
      <c r="B1177" t="s">
        <v>6166</v>
      </c>
      <c r="C1177" t="s">
        <v>6168</v>
      </c>
      <c r="D1177">
        <v>75.7</v>
      </c>
      <c r="E1177" t="s">
        <v>6169</v>
      </c>
      <c r="F1177">
        <v>7.12</v>
      </c>
      <c r="I1177" t="s">
        <v>8247</v>
      </c>
      <c r="K1177" t="s">
        <v>6590</v>
      </c>
      <c r="L1177" t="s">
        <v>6591</v>
      </c>
      <c r="M1177" t="s">
        <v>8416</v>
      </c>
      <c r="N1177">
        <v>9</v>
      </c>
      <c r="O1177" t="s">
        <v>8583</v>
      </c>
      <c r="P1177" t="s">
        <v>9146</v>
      </c>
      <c r="Q1177">
        <v>5</v>
      </c>
      <c r="R1177">
        <v>2</v>
      </c>
      <c r="S1177">
        <v>2.74</v>
      </c>
      <c r="T1177">
        <v>2.82</v>
      </c>
      <c r="U1177">
        <v>268.22</v>
      </c>
      <c r="V1177">
        <v>83.81</v>
      </c>
      <c r="W1177">
        <v>3.1</v>
      </c>
      <c r="X1177">
        <v>8.25</v>
      </c>
      <c r="Y1177">
        <v>0</v>
      </c>
      <c r="Z1177">
        <v>4</v>
      </c>
      <c r="AA1177" t="s">
        <v>6921</v>
      </c>
      <c r="AB1177">
        <v>0</v>
      </c>
      <c r="AC1177">
        <v>0</v>
      </c>
      <c r="AD1177">
        <v>5.13</v>
      </c>
      <c r="AE1177" t="s">
        <v>9795</v>
      </c>
      <c r="AF1177" t="s">
        <v>6952</v>
      </c>
      <c r="AI1177">
        <v>0</v>
      </c>
      <c r="AJ1177">
        <v>0</v>
      </c>
      <c r="AM1177" t="s">
        <v>9923</v>
      </c>
    </row>
    <row r="1178" spans="1:39">
      <c r="A1178" t="s">
        <v>7823</v>
      </c>
      <c r="B1178" t="s">
        <v>6166</v>
      </c>
      <c r="C1178" t="s">
        <v>6168</v>
      </c>
      <c r="D1178">
        <v>77</v>
      </c>
      <c r="E1178" t="s">
        <v>6169</v>
      </c>
      <c r="F1178">
        <v>7.11</v>
      </c>
      <c r="K1178" t="s">
        <v>6590</v>
      </c>
      <c r="L1178" t="s">
        <v>6591</v>
      </c>
      <c r="M1178" t="s">
        <v>8377</v>
      </c>
      <c r="N1178">
        <v>9</v>
      </c>
      <c r="O1178" t="s">
        <v>8540</v>
      </c>
      <c r="P1178" t="s">
        <v>9391</v>
      </c>
      <c r="Q1178">
        <v>2</v>
      </c>
      <c r="R1178">
        <v>2</v>
      </c>
      <c r="S1178">
        <v>3.71</v>
      </c>
      <c r="T1178">
        <v>4.28</v>
      </c>
      <c r="U1178">
        <v>254.26</v>
      </c>
      <c r="V1178">
        <v>40.46</v>
      </c>
      <c r="W1178">
        <v>4.06</v>
      </c>
      <c r="X1178">
        <v>6.97</v>
      </c>
      <c r="Y1178">
        <v>0</v>
      </c>
      <c r="Z1178">
        <v>3</v>
      </c>
      <c r="AA1178" t="s">
        <v>6921</v>
      </c>
      <c r="AB1178">
        <v>0</v>
      </c>
      <c r="AC1178">
        <v>1</v>
      </c>
      <c r="AD1178">
        <v>4.005</v>
      </c>
      <c r="AF1178" t="s">
        <v>6952</v>
      </c>
      <c r="AI1178">
        <v>0</v>
      </c>
      <c r="AJ1178">
        <v>0</v>
      </c>
      <c r="AK1178" t="s">
        <v>9888</v>
      </c>
      <c r="AL1178" t="s">
        <v>9888</v>
      </c>
      <c r="AM1178" t="s">
        <v>9923</v>
      </c>
    </row>
    <row r="1179" spans="1:39">
      <c r="A1179" t="s">
        <v>7824</v>
      </c>
      <c r="B1179" t="s">
        <v>6166</v>
      </c>
      <c r="C1179" t="s">
        <v>6168</v>
      </c>
      <c r="D1179">
        <v>79</v>
      </c>
      <c r="E1179" t="s">
        <v>6169</v>
      </c>
      <c r="F1179">
        <v>7.1</v>
      </c>
      <c r="K1179" t="s">
        <v>6590</v>
      </c>
      <c r="L1179" t="s">
        <v>6591</v>
      </c>
      <c r="M1179" t="s">
        <v>8357</v>
      </c>
      <c r="N1179">
        <v>9</v>
      </c>
      <c r="O1179" t="s">
        <v>8516</v>
      </c>
      <c r="P1179" t="s">
        <v>9392</v>
      </c>
      <c r="Q1179">
        <v>2</v>
      </c>
      <c r="R1179">
        <v>1</v>
      </c>
      <c r="S1179">
        <v>3.96</v>
      </c>
      <c r="T1179">
        <v>3.97</v>
      </c>
      <c r="U1179">
        <v>321.21</v>
      </c>
      <c r="V1179">
        <v>37.3</v>
      </c>
      <c r="W1179">
        <v>4.2</v>
      </c>
      <c r="X1179">
        <v>8.99</v>
      </c>
      <c r="Y1179">
        <v>0</v>
      </c>
      <c r="Z1179">
        <v>1</v>
      </c>
      <c r="AA1179" t="s">
        <v>6921</v>
      </c>
      <c r="AB1179">
        <v>0</v>
      </c>
      <c r="AC1179">
        <v>2</v>
      </c>
      <c r="AD1179">
        <v>4.233333333333333</v>
      </c>
      <c r="AF1179" t="s">
        <v>6952</v>
      </c>
      <c r="AI1179">
        <v>0</v>
      </c>
      <c r="AJ1179">
        <v>0</v>
      </c>
      <c r="AK1179" t="s">
        <v>9869</v>
      </c>
      <c r="AL1179" t="s">
        <v>9869</v>
      </c>
      <c r="AM1179" t="s">
        <v>9923</v>
      </c>
    </row>
    <row r="1180" spans="1:39">
      <c r="A1180" t="s">
        <v>7825</v>
      </c>
      <c r="B1180" t="s">
        <v>6166</v>
      </c>
      <c r="C1180" t="s">
        <v>6168</v>
      </c>
      <c r="D1180">
        <v>79</v>
      </c>
      <c r="E1180" t="s">
        <v>6169</v>
      </c>
      <c r="F1180">
        <v>7.1</v>
      </c>
      <c r="K1180" t="s">
        <v>6590</v>
      </c>
      <c r="L1180" t="s">
        <v>6591</v>
      </c>
      <c r="M1180" t="s">
        <v>8351</v>
      </c>
      <c r="N1180">
        <v>9</v>
      </c>
      <c r="O1180" t="s">
        <v>8510</v>
      </c>
      <c r="P1180" t="s">
        <v>9393</v>
      </c>
      <c r="Q1180">
        <v>4</v>
      </c>
      <c r="R1180">
        <v>2</v>
      </c>
      <c r="S1180">
        <v>2.62</v>
      </c>
      <c r="T1180">
        <v>3.92</v>
      </c>
      <c r="U1180">
        <v>431.58</v>
      </c>
      <c r="V1180">
        <v>52.93</v>
      </c>
      <c r="W1180">
        <v>5.45</v>
      </c>
      <c r="X1180">
        <v>10.3</v>
      </c>
      <c r="Y1180">
        <v>8.699999999999999</v>
      </c>
      <c r="Z1180">
        <v>3</v>
      </c>
      <c r="AA1180" t="s">
        <v>6921</v>
      </c>
      <c r="AB1180">
        <v>1</v>
      </c>
      <c r="AC1180">
        <v>11</v>
      </c>
      <c r="AD1180">
        <v>3.868714285714286</v>
      </c>
      <c r="AF1180" t="s">
        <v>6954</v>
      </c>
      <c r="AI1180">
        <v>0</v>
      </c>
      <c r="AJ1180">
        <v>0</v>
      </c>
      <c r="AK1180" t="s">
        <v>9864</v>
      </c>
      <c r="AL1180" t="s">
        <v>9864</v>
      </c>
      <c r="AM1180" t="s">
        <v>9923</v>
      </c>
    </row>
    <row r="1181" spans="1:39">
      <c r="A1181" t="s">
        <v>7826</v>
      </c>
      <c r="B1181" t="s">
        <v>6166</v>
      </c>
      <c r="C1181" t="s">
        <v>6168</v>
      </c>
      <c r="D1181">
        <v>79</v>
      </c>
      <c r="E1181" t="s">
        <v>6169</v>
      </c>
      <c r="F1181">
        <v>7.1</v>
      </c>
      <c r="K1181" t="s">
        <v>6590</v>
      </c>
      <c r="L1181" t="s">
        <v>6591</v>
      </c>
      <c r="M1181" t="s">
        <v>8391</v>
      </c>
      <c r="N1181">
        <v>9</v>
      </c>
      <c r="O1181" t="s">
        <v>8556</v>
      </c>
      <c r="P1181" t="s">
        <v>9394</v>
      </c>
      <c r="Q1181">
        <v>2</v>
      </c>
      <c r="R1181">
        <v>2</v>
      </c>
      <c r="S1181">
        <v>6.7</v>
      </c>
      <c r="T1181">
        <v>6.7</v>
      </c>
      <c r="U1181">
        <v>312.45</v>
      </c>
      <c r="V1181">
        <v>40.46</v>
      </c>
      <c r="W1181">
        <v>5.76</v>
      </c>
      <c r="X1181">
        <v>10.27</v>
      </c>
      <c r="Y1181">
        <v>0</v>
      </c>
      <c r="Z1181">
        <v>2</v>
      </c>
      <c r="AA1181" t="s">
        <v>6921</v>
      </c>
      <c r="AB1181">
        <v>1</v>
      </c>
      <c r="AC1181">
        <v>8</v>
      </c>
      <c r="AD1181">
        <v>3.5</v>
      </c>
      <c r="AF1181" t="s">
        <v>6952</v>
      </c>
      <c r="AI1181">
        <v>0</v>
      </c>
      <c r="AJ1181">
        <v>0</v>
      </c>
      <c r="AK1181" t="s">
        <v>9832</v>
      </c>
      <c r="AL1181" t="s">
        <v>9832</v>
      </c>
      <c r="AM1181" t="s">
        <v>9923</v>
      </c>
    </row>
    <row r="1182" spans="1:39">
      <c r="A1182" t="s">
        <v>6499</v>
      </c>
      <c r="B1182" t="s">
        <v>6166</v>
      </c>
      <c r="C1182" t="s">
        <v>6168</v>
      </c>
      <c r="D1182">
        <v>80</v>
      </c>
      <c r="E1182" t="s">
        <v>6169</v>
      </c>
      <c r="F1182">
        <v>7.1</v>
      </c>
      <c r="K1182" t="s">
        <v>6590</v>
      </c>
      <c r="L1182" t="s">
        <v>6591</v>
      </c>
      <c r="M1182" t="s">
        <v>8343</v>
      </c>
      <c r="N1182">
        <v>9</v>
      </c>
      <c r="O1182" t="s">
        <v>8499</v>
      </c>
      <c r="P1182" t="s">
        <v>6857</v>
      </c>
      <c r="Q1182">
        <v>8</v>
      </c>
      <c r="R1182">
        <v>3</v>
      </c>
      <c r="S1182">
        <v>4.76</v>
      </c>
      <c r="T1182">
        <v>5.67</v>
      </c>
      <c r="U1182">
        <v>485.06</v>
      </c>
      <c r="V1182">
        <v>86.2</v>
      </c>
      <c r="W1182">
        <v>4.02</v>
      </c>
      <c r="X1182">
        <v>10.05</v>
      </c>
      <c r="Y1182">
        <v>8.699999999999999</v>
      </c>
      <c r="Z1182">
        <v>3</v>
      </c>
      <c r="AA1182" t="s">
        <v>6921</v>
      </c>
      <c r="AB1182">
        <v>0</v>
      </c>
      <c r="AC1182">
        <v>10</v>
      </c>
      <c r="AD1182">
        <v>1.923380952380953</v>
      </c>
      <c r="AF1182" t="s">
        <v>6954</v>
      </c>
      <c r="AI1182">
        <v>0</v>
      </c>
      <c r="AJ1182">
        <v>0</v>
      </c>
      <c r="AK1182" t="s">
        <v>7007</v>
      </c>
      <c r="AL1182" t="s">
        <v>7007</v>
      </c>
      <c r="AM1182" t="s">
        <v>9923</v>
      </c>
    </row>
    <row r="1183" spans="1:39">
      <c r="A1183" t="s">
        <v>7827</v>
      </c>
      <c r="B1183" t="s">
        <v>6166</v>
      </c>
      <c r="C1183" t="s">
        <v>6168</v>
      </c>
      <c r="D1183">
        <v>80</v>
      </c>
      <c r="E1183" t="s">
        <v>6169</v>
      </c>
      <c r="F1183">
        <v>7.1</v>
      </c>
      <c r="K1183" t="s">
        <v>6590</v>
      </c>
      <c r="L1183" t="s">
        <v>6591</v>
      </c>
      <c r="M1183" t="s">
        <v>8355</v>
      </c>
      <c r="N1183">
        <v>9</v>
      </c>
      <c r="O1183" t="s">
        <v>8514</v>
      </c>
      <c r="P1183" t="s">
        <v>9395</v>
      </c>
      <c r="Q1183">
        <v>5</v>
      </c>
      <c r="R1183">
        <v>3</v>
      </c>
      <c r="S1183">
        <v>3.61</v>
      </c>
      <c r="T1183">
        <v>4</v>
      </c>
      <c r="U1183">
        <v>328.36</v>
      </c>
      <c r="V1183">
        <v>86.98999999999999</v>
      </c>
      <c r="W1183">
        <v>3.71</v>
      </c>
      <c r="X1183">
        <v>7.52</v>
      </c>
      <c r="Y1183">
        <v>0</v>
      </c>
      <c r="Z1183">
        <v>2</v>
      </c>
      <c r="AA1183" t="s">
        <v>6921</v>
      </c>
      <c r="AB1183">
        <v>0</v>
      </c>
      <c r="AC1183">
        <v>3</v>
      </c>
      <c r="AD1183">
        <v>3.861666666666667</v>
      </c>
      <c r="AF1183" t="s">
        <v>6952</v>
      </c>
      <c r="AI1183">
        <v>0</v>
      </c>
      <c r="AJ1183">
        <v>0</v>
      </c>
      <c r="AK1183" t="s">
        <v>9867</v>
      </c>
      <c r="AL1183" t="s">
        <v>9867</v>
      </c>
      <c r="AM1183" t="s">
        <v>9923</v>
      </c>
    </row>
    <row r="1184" spans="1:39">
      <c r="A1184" t="s">
        <v>7828</v>
      </c>
      <c r="B1184" t="s">
        <v>6166</v>
      </c>
      <c r="C1184" t="s">
        <v>6168</v>
      </c>
      <c r="D1184">
        <v>80</v>
      </c>
      <c r="E1184" t="s">
        <v>6169</v>
      </c>
      <c r="F1184">
        <v>7.1</v>
      </c>
      <c r="I1184" t="s">
        <v>8230</v>
      </c>
      <c r="K1184" t="s">
        <v>6590</v>
      </c>
      <c r="L1184" t="s">
        <v>6591</v>
      </c>
      <c r="M1184" t="s">
        <v>8407</v>
      </c>
      <c r="N1184">
        <v>9</v>
      </c>
      <c r="O1184" t="s">
        <v>8573</v>
      </c>
      <c r="P1184" t="s">
        <v>9396</v>
      </c>
      <c r="Q1184">
        <v>8</v>
      </c>
      <c r="R1184">
        <v>1</v>
      </c>
      <c r="S1184">
        <v>4.11</v>
      </c>
      <c r="T1184">
        <v>4.11</v>
      </c>
      <c r="U1184">
        <v>533.65</v>
      </c>
      <c r="V1184">
        <v>111.43</v>
      </c>
      <c r="W1184">
        <v>3.94</v>
      </c>
      <c r="X1184">
        <v>10.85</v>
      </c>
      <c r="Y1184">
        <v>1.78</v>
      </c>
      <c r="Z1184">
        <v>3</v>
      </c>
      <c r="AA1184" t="s">
        <v>6921</v>
      </c>
      <c r="AB1184">
        <v>1</v>
      </c>
      <c r="AC1184">
        <v>6</v>
      </c>
      <c r="AD1184">
        <v>2.564</v>
      </c>
      <c r="AF1184" t="s">
        <v>6952</v>
      </c>
      <c r="AI1184">
        <v>0</v>
      </c>
      <c r="AJ1184">
        <v>0</v>
      </c>
      <c r="AM1184" t="s">
        <v>9923</v>
      </c>
    </row>
    <row r="1185" spans="1:39">
      <c r="A1185" t="s">
        <v>7829</v>
      </c>
      <c r="B1185" t="s">
        <v>6166</v>
      </c>
      <c r="C1185" t="s">
        <v>6168</v>
      </c>
      <c r="D1185">
        <v>80</v>
      </c>
      <c r="E1185" t="s">
        <v>6169</v>
      </c>
      <c r="F1185">
        <v>7.1</v>
      </c>
      <c r="I1185" t="s">
        <v>8230</v>
      </c>
      <c r="K1185" t="s">
        <v>6590</v>
      </c>
      <c r="L1185" t="s">
        <v>6591</v>
      </c>
      <c r="M1185" t="s">
        <v>8407</v>
      </c>
      <c r="N1185">
        <v>9</v>
      </c>
      <c r="O1185" t="s">
        <v>8573</v>
      </c>
      <c r="P1185" t="s">
        <v>9397</v>
      </c>
      <c r="Q1185">
        <v>5</v>
      </c>
      <c r="R1185">
        <v>2</v>
      </c>
      <c r="S1185">
        <v>3.94</v>
      </c>
      <c r="T1185">
        <v>3.94</v>
      </c>
      <c r="U1185">
        <v>486.04</v>
      </c>
      <c r="V1185">
        <v>78.33</v>
      </c>
      <c r="W1185">
        <v>4.78</v>
      </c>
      <c r="X1185">
        <v>11.27</v>
      </c>
      <c r="Y1185">
        <v>0</v>
      </c>
      <c r="Z1185">
        <v>3</v>
      </c>
      <c r="AA1185" t="s">
        <v>6921</v>
      </c>
      <c r="AB1185">
        <v>0</v>
      </c>
      <c r="AC1185">
        <v>7</v>
      </c>
      <c r="AD1185">
        <v>3.159714285714286</v>
      </c>
      <c r="AF1185" t="s">
        <v>6952</v>
      </c>
      <c r="AI1185">
        <v>0</v>
      </c>
      <c r="AJ1185">
        <v>0</v>
      </c>
      <c r="AM1185" t="s">
        <v>9923</v>
      </c>
    </row>
    <row r="1186" spans="1:39">
      <c r="A1186" t="s">
        <v>7830</v>
      </c>
      <c r="B1186" t="s">
        <v>6166</v>
      </c>
      <c r="C1186" t="s">
        <v>6168</v>
      </c>
      <c r="D1186">
        <v>80</v>
      </c>
      <c r="E1186" t="s">
        <v>6169</v>
      </c>
      <c r="F1186">
        <v>7.1</v>
      </c>
      <c r="I1186" t="s">
        <v>8248</v>
      </c>
      <c r="K1186" t="s">
        <v>6590</v>
      </c>
      <c r="L1186" t="s">
        <v>6591</v>
      </c>
      <c r="M1186" t="s">
        <v>8353</v>
      </c>
      <c r="N1186">
        <v>9</v>
      </c>
      <c r="O1186" t="s">
        <v>8512</v>
      </c>
      <c r="P1186" t="s">
        <v>9398</v>
      </c>
      <c r="Q1186">
        <v>5</v>
      </c>
      <c r="R1186">
        <v>2</v>
      </c>
      <c r="S1186">
        <v>5.35</v>
      </c>
      <c r="T1186">
        <v>6.8</v>
      </c>
      <c r="U1186">
        <v>472.63</v>
      </c>
      <c r="V1186">
        <v>57.86</v>
      </c>
      <c r="W1186">
        <v>6.58</v>
      </c>
      <c r="X1186">
        <v>10.12</v>
      </c>
      <c r="Y1186">
        <v>8.85</v>
      </c>
      <c r="Z1186">
        <v>4</v>
      </c>
      <c r="AA1186" t="s">
        <v>6921</v>
      </c>
      <c r="AB1186">
        <v>1</v>
      </c>
      <c r="AC1186">
        <v>11</v>
      </c>
      <c r="AD1186">
        <v>2.2705</v>
      </c>
      <c r="AF1186" t="s">
        <v>6954</v>
      </c>
      <c r="AI1186">
        <v>0</v>
      </c>
      <c r="AJ1186">
        <v>0</v>
      </c>
      <c r="AM1186" t="s">
        <v>9923</v>
      </c>
    </row>
    <row r="1187" spans="1:39">
      <c r="A1187" t="s">
        <v>7831</v>
      </c>
      <c r="B1187" t="s">
        <v>6166</v>
      </c>
      <c r="C1187" t="s">
        <v>6168</v>
      </c>
      <c r="D1187">
        <v>80</v>
      </c>
      <c r="E1187" t="s">
        <v>6169</v>
      </c>
      <c r="F1187">
        <v>7.1</v>
      </c>
      <c r="I1187" t="s">
        <v>8249</v>
      </c>
      <c r="K1187" t="s">
        <v>6590</v>
      </c>
      <c r="L1187" t="s">
        <v>6591</v>
      </c>
      <c r="M1187" t="s">
        <v>8353</v>
      </c>
      <c r="N1187">
        <v>9</v>
      </c>
      <c r="O1187" t="s">
        <v>8512</v>
      </c>
      <c r="P1187" t="s">
        <v>9399</v>
      </c>
      <c r="Q1187">
        <v>5</v>
      </c>
      <c r="R1187">
        <v>1</v>
      </c>
      <c r="S1187">
        <v>6.49</v>
      </c>
      <c r="T1187">
        <v>7.94</v>
      </c>
      <c r="U1187">
        <v>512.6900000000001</v>
      </c>
      <c r="V1187">
        <v>46.86</v>
      </c>
      <c r="W1187">
        <v>7.41</v>
      </c>
      <c r="X1187">
        <v>10.19</v>
      </c>
      <c r="Y1187">
        <v>8.85</v>
      </c>
      <c r="Z1187">
        <v>4</v>
      </c>
      <c r="AA1187" t="s">
        <v>6921</v>
      </c>
      <c r="AB1187">
        <v>2</v>
      </c>
      <c r="AC1187">
        <v>9</v>
      </c>
      <c r="AD1187">
        <v>2.408333333333334</v>
      </c>
      <c r="AF1187" t="s">
        <v>6954</v>
      </c>
      <c r="AI1187">
        <v>0</v>
      </c>
      <c r="AJ1187">
        <v>0</v>
      </c>
      <c r="AM1187" t="s">
        <v>9923</v>
      </c>
    </row>
    <row r="1188" spans="1:39">
      <c r="A1188" t="s">
        <v>7832</v>
      </c>
      <c r="B1188" t="s">
        <v>6166</v>
      </c>
      <c r="C1188" t="s">
        <v>6168</v>
      </c>
      <c r="D1188">
        <v>80</v>
      </c>
      <c r="E1188" t="s">
        <v>6169</v>
      </c>
      <c r="F1188">
        <v>7.1</v>
      </c>
      <c r="I1188" t="s">
        <v>8250</v>
      </c>
      <c r="K1188" t="s">
        <v>6590</v>
      </c>
      <c r="L1188" t="s">
        <v>6591</v>
      </c>
      <c r="M1188" t="s">
        <v>8353</v>
      </c>
      <c r="N1188">
        <v>9</v>
      </c>
      <c r="O1188" t="s">
        <v>8512</v>
      </c>
      <c r="P1188" t="s">
        <v>9400</v>
      </c>
      <c r="Q1188">
        <v>6</v>
      </c>
      <c r="R1188">
        <v>2</v>
      </c>
      <c r="S1188">
        <v>4.5</v>
      </c>
      <c r="T1188">
        <v>5.79</v>
      </c>
      <c r="U1188">
        <v>486.61</v>
      </c>
      <c r="V1188">
        <v>67.09</v>
      </c>
      <c r="W1188">
        <v>5.95</v>
      </c>
      <c r="X1188">
        <v>10.1</v>
      </c>
      <c r="Y1188">
        <v>8.67</v>
      </c>
      <c r="Z1188">
        <v>4</v>
      </c>
      <c r="AA1188" t="s">
        <v>6921</v>
      </c>
      <c r="AB1188">
        <v>1</v>
      </c>
      <c r="AC1188">
        <v>8</v>
      </c>
      <c r="AD1188">
        <v>2.260642857142857</v>
      </c>
      <c r="AF1188" t="s">
        <v>6954</v>
      </c>
      <c r="AI1188">
        <v>0</v>
      </c>
      <c r="AJ1188">
        <v>0</v>
      </c>
      <c r="AM1188" t="s">
        <v>9923</v>
      </c>
    </row>
    <row r="1189" spans="1:39">
      <c r="A1189" t="s">
        <v>7833</v>
      </c>
      <c r="B1189" t="s">
        <v>6166</v>
      </c>
      <c r="C1189" t="s">
        <v>6168</v>
      </c>
      <c r="D1189">
        <v>80</v>
      </c>
      <c r="E1189" t="s">
        <v>6169</v>
      </c>
      <c r="F1189">
        <v>7.1</v>
      </c>
      <c r="I1189" t="s">
        <v>8251</v>
      </c>
      <c r="K1189" t="s">
        <v>6590</v>
      </c>
      <c r="L1189" t="s">
        <v>6591</v>
      </c>
      <c r="M1189" t="s">
        <v>8353</v>
      </c>
      <c r="N1189">
        <v>9</v>
      </c>
      <c r="O1189" t="s">
        <v>8512</v>
      </c>
      <c r="P1189" t="s">
        <v>9401</v>
      </c>
      <c r="Q1189">
        <v>4</v>
      </c>
      <c r="R1189">
        <v>1</v>
      </c>
      <c r="S1189">
        <v>7.07</v>
      </c>
      <c r="T1189">
        <v>7.07</v>
      </c>
      <c r="U1189">
        <v>451.57</v>
      </c>
      <c r="V1189">
        <v>43.62</v>
      </c>
      <c r="W1189">
        <v>7.03</v>
      </c>
      <c r="X1189">
        <v>10.18</v>
      </c>
      <c r="Y1189">
        <v>0</v>
      </c>
      <c r="Z1189">
        <v>4</v>
      </c>
      <c r="AA1189" t="s">
        <v>6921</v>
      </c>
      <c r="AB1189">
        <v>1</v>
      </c>
      <c r="AC1189">
        <v>7</v>
      </c>
      <c r="AD1189">
        <v>3.179261904761905</v>
      </c>
      <c r="AF1189" t="s">
        <v>6952</v>
      </c>
      <c r="AI1189">
        <v>0</v>
      </c>
      <c r="AJ1189">
        <v>0</v>
      </c>
      <c r="AM1189" t="s">
        <v>9923</v>
      </c>
    </row>
    <row r="1190" spans="1:39">
      <c r="A1190" t="s">
        <v>7834</v>
      </c>
      <c r="B1190" t="s">
        <v>6166</v>
      </c>
      <c r="C1190" t="s">
        <v>6168</v>
      </c>
      <c r="D1190">
        <v>81</v>
      </c>
      <c r="E1190" t="s">
        <v>6169</v>
      </c>
      <c r="F1190">
        <v>7.09</v>
      </c>
      <c r="K1190" t="s">
        <v>6590</v>
      </c>
      <c r="L1190" t="s">
        <v>6591</v>
      </c>
      <c r="M1190" t="s">
        <v>8358</v>
      </c>
      <c r="N1190">
        <v>9</v>
      </c>
      <c r="O1190" t="s">
        <v>8518</v>
      </c>
      <c r="P1190" t="s">
        <v>9402</v>
      </c>
      <c r="Q1190">
        <v>4</v>
      </c>
      <c r="R1190">
        <v>2</v>
      </c>
      <c r="S1190">
        <v>2.97</v>
      </c>
      <c r="T1190">
        <v>3.05</v>
      </c>
      <c r="U1190">
        <v>345.4</v>
      </c>
      <c r="V1190">
        <v>78.87</v>
      </c>
      <c r="W1190">
        <v>3.89</v>
      </c>
      <c r="X1190">
        <v>8.1</v>
      </c>
      <c r="Y1190">
        <v>0.88</v>
      </c>
      <c r="Z1190">
        <v>3</v>
      </c>
      <c r="AA1190" t="s">
        <v>6921</v>
      </c>
      <c r="AB1190">
        <v>0</v>
      </c>
      <c r="AC1190">
        <v>2</v>
      </c>
      <c r="AD1190">
        <v>4.99</v>
      </c>
      <c r="AF1190" t="s">
        <v>6952</v>
      </c>
      <c r="AI1190">
        <v>0</v>
      </c>
      <c r="AJ1190">
        <v>0</v>
      </c>
      <c r="AK1190" t="s">
        <v>9871</v>
      </c>
      <c r="AL1190" t="s">
        <v>9871</v>
      </c>
      <c r="AM1190" t="s">
        <v>9923</v>
      </c>
    </row>
    <row r="1191" spans="1:39">
      <c r="A1191" t="s">
        <v>7835</v>
      </c>
      <c r="B1191" t="s">
        <v>6166</v>
      </c>
      <c r="C1191" t="s">
        <v>6168</v>
      </c>
      <c r="D1191">
        <v>81</v>
      </c>
      <c r="E1191" t="s">
        <v>6169</v>
      </c>
      <c r="F1191">
        <v>7.09</v>
      </c>
      <c r="K1191" t="s">
        <v>6590</v>
      </c>
      <c r="L1191" t="s">
        <v>6591</v>
      </c>
      <c r="M1191" t="s">
        <v>8334</v>
      </c>
      <c r="N1191">
        <v>9</v>
      </c>
      <c r="O1191" t="s">
        <v>8486</v>
      </c>
      <c r="P1191" t="s">
        <v>9403</v>
      </c>
      <c r="Q1191">
        <v>4</v>
      </c>
      <c r="R1191">
        <v>0</v>
      </c>
      <c r="S1191">
        <v>8.210000000000001</v>
      </c>
      <c r="T1191">
        <v>9.5</v>
      </c>
      <c r="U1191">
        <v>567.8099999999999</v>
      </c>
      <c r="V1191">
        <v>38.77</v>
      </c>
      <c r="W1191">
        <v>9.58</v>
      </c>
      <c r="Y1191">
        <v>8.67</v>
      </c>
      <c r="Z1191">
        <v>3</v>
      </c>
      <c r="AA1191" t="s">
        <v>6921</v>
      </c>
      <c r="AB1191">
        <v>2</v>
      </c>
      <c r="AC1191">
        <v>16</v>
      </c>
      <c r="AD1191">
        <v>2.6035</v>
      </c>
      <c r="AF1191" t="s">
        <v>6954</v>
      </c>
      <c r="AI1191">
        <v>0</v>
      </c>
      <c r="AJ1191">
        <v>0</v>
      </c>
      <c r="AK1191" t="s">
        <v>9844</v>
      </c>
      <c r="AL1191" t="s">
        <v>9844</v>
      </c>
      <c r="AM1191" t="s">
        <v>9923</v>
      </c>
    </row>
    <row r="1192" spans="1:39">
      <c r="A1192" t="s">
        <v>7836</v>
      </c>
      <c r="B1192" t="s">
        <v>6166</v>
      </c>
      <c r="C1192" t="s">
        <v>6168</v>
      </c>
      <c r="D1192">
        <v>82</v>
      </c>
      <c r="E1192" t="s">
        <v>6169</v>
      </c>
      <c r="F1192">
        <v>7.09</v>
      </c>
      <c r="K1192" t="s">
        <v>6590</v>
      </c>
      <c r="L1192" t="s">
        <v>6591</v>
      </c>
      <c r="M1192" t="s">
        <v>8376</v>
      </c>
      <c r="N1192">
        <v>9</v>
      </c>
      <c r="O1192" t="s">
        <v>8539</v>
      </c>
      <c r="P1192" t="s">
        <v>9404</v>
      </c>
      <c r="Q1192">
        <v>5</v>
      </c>
      <c r="R1192">
        <v>3</v>
      </c>
      <c r="S1192">
        <v>1.12</v>
      </c>
      <c r="T1192">
        <v>1.36</v>
      </c>
      <c r="U1192">
        <v>243.22</v>
      </c>
      <c r="V1192">
        <v>86.72</v>
      </c>
      <c r="W1192">
        <v>2.61</v>
      </c>
      <c r="X1192">
        <v>8.199999999999999</v>
      </c>
      <c r="Y1192">
        <v>0.39</v>
      </c>
      <c r="Z1192">
        <v>3</v>
      </c>
      <c r="AA1192" t="s">
        <v>6921</v>
      </c>
      <c r="AB1192">
        <v>0</v>
      </c>
      <c r="AC1192">
        <v>1</v>
      </c>
      <c r="AD1192">
        <v>5.166666666666667</v>
      </c>
      <c r="AF1192" t="s">
        <v>6952</v>
      </c>
      <c r="AI1192">
        <v>0</v>
      </c>
      <c r="AJ1192">
        <v>0</v>
      </c>
      <c r="AK1192" t="s">
        <v>9887</v>
      </c>
      <c r="AL1192" t="s">
        <v>9887</v>
      </c>
      <c r="AM1192" t="s">
        <v>9923</v>
      </c>
    </row>
    <row r="1193" spans="1:39">
      <c r="A1193" t="s">
        <v>7837</v>
      </c>
      <c r="B1193" t="s">
        <v>6166</v>
      </c>
      <c r="C1193" t="s">
        <v>6168</v>
      </c>
      <c r="D1193">
        <v>82</v>
      </c>
      <c r="E1193" t="s">
        <v>6169</v>
      </c>
      <c r="F1193">
        <v>7.09</v>
      </c>
      <c r="K1193" t="s">
        <v>6590</v>
      </c>
      <c r="L1193" t="s">
        <v>6591</v>
      </c>
      <c r="M1193" t="s">
        <v>6622</v>
      </c>
      <c r="N1193">
        <v>9</v>
      </c>
      <c r="O1193" t="s">
        <v>8517</v>
      </c>
      <c r="P1193" t="s">
        <v>9405</v>
      </c>
      <c r="Q1193">
        <v>2</v>
      </c>
      <c r="R1193">
        <v>1</v>
      </c>
      <c r="S1193">
        <v>3.98</v>
      </c>
      <c r="T1193">
        <v>3.98</v>
      </c>
      <c r="U1193">
        <v>304.75</v>
      </c>
      <c r="V1193">
        <v>45.75</v>
      </c>
      <c r="W1193">
        <v>3.97</v>
      </c>
      <c r="X1193">
        <v>11.54</v>
      </c>
      <c r="Y1193">
        <v>0</v>
      </c>
      <c r="Z1193">
        <v>2</v>
      </c>
      <c r="AA1193" t="s">
        <v>6921</v>
      </c>
      <c r="AB1193">
        <v>0</v>
      </c>
      <c r="AC1193">
        <v>1</v>
      </c>
      <c r="AD1193">
        <v>4.353333333333333</v>
      </c>
      <c r="AF1193" t="s">
        <v>6952</v>
      </c>
      <c r="AI1193">
        <v>0</v>
      </c>
      <c r="AJ1193">
        <v>0</v>
      </c>
      <c r="AK1193" t="s">
        <v>9870</v>
      </c>
      <c r="AL1193" t="s">
        <v>9870</v>
      </c>
      <c r="AM1193" t="s">
        <v>9923</v>
      </c>
    </row>
    <row r="1194" spans="1:39">
      <c r="A1194" t="s">
        <v>7838</v>
      </c>
      <c r="B1194" t="s">
        <v>6166</v>
      </c>
      <c r="C1194" t="s">
        <v>6168</v>
      </c>
      <c r="D1194">
        <v>82</v>
      </c>
      <c r="E1194" t="s">
        <v>6169</v>
      </c>
      <c r="F1194">
        <v>7.09</v>
      </c>
      <c r="K1194" t="s">
        <v>6590</v>
      </c>
      <c r="L1194" t="s">
        <v>6591</v>
      </c>
      <c r="M1194" t="s">
        <v>8402</v>
      </c>
      <c r="N1194">
        <v>9</v>
      </c>
      <c r="O1194" t="s">
        <v>8568</v>
      </c>
      <c r="P1194" t="s">
        <v>9406</v>
      </c>
      <c r="Q1194">
        <v>2</v>
      </c>
      <c r="R1194">
        <v>1</v>
      </c>
      <c r="S1194">
        <v>4.43</v>
      </c>
      <c r="T1194">
        <v>4.43</v>
      </c>
      <c r="U1194">
        <v>346.41</v>
      </c>
      <c r="V1194">
        <v>45.75</v>
      </c>
      <c r="W1194">
        <v>4.62</v>
      </c>
      <c r="X1194">
        <v>13.63</v>
      </c>
      <c r="Y1194">
        <v>1.26</v>
      </c>
      <c r="Z1194">
        <v>3</v>
      </c>
      <c r="AA1194" t="s">
        <v>6921</v>
      </c>
      <c r="AB1194">
        <v>0</v>
      </c>
      <c r="AC1194">
        <v>2</v>
      </c>
      <c r="AD1194">
        <v>4.118333333333334</v>
      </c>
      <c r="AF1194" t="s">
        <v>6952</v>
      </c>
      <c r="AI1194">
        <v>0</v>
      </c>
      <c r="AJ1194">
        <v>0</v>
      </c>
      <c r="AK1194" t="s">
        <v>9877</v>
      </c>
      <c r="AL1194" t="s">
        <v>9877</v>
      </c>
      <c r="AM1194" t="s">
        <v>9923</v>
      </c>
    </row>
    <row r="1195" spans="1:39">
      <c r="A1195" t="s">
        <v>7839</v>
      </c>
      <c r="B1195" t="s">
        <v>6166</v>
      </c>
      <c r="C1195" t="s">
        <v>6168</v>
      </c>
      <c r="D1195">
        <v>82</v>
      </c>
      <c r="E1195" t="s">
        <v>6169</v>
      </c>
      <c r="F1195">
        <v>7.09</v>
      </c>
      <c r="K1195" t="s">
        <v>6590</v>
      </c>
      <c r="L1195" t="s">
        <v>6591</v>
      </c>
      <c r="M1195" t="s">
        <v>8329</v>
      </c>
      <c r="N1195">
        <v>9</v>
      </c>
      <c r="O1195" t="s">
        <v>8480</v>
      </c>
      <c r="P1195" t="s">
        <v>9407</v>
      </c>
      <c r="Q1195">
        <v>2</v>
      </c>
      <c r="R1195">
        <v>1</v>
      </c>
      <c r="S1195">
        <v>0.83</v>
      </c>
      <c r="T1195">
        <v>3.37</v>
      </c>
      <c r="U1195">
        <v>349.47</v>
      </c>
      <c r="V1195">
        <v>40.54</v>
      </c>
      <c r="W1195">
        <v>4.78</v>
      </c>
      <c r="X1195">
        <v>4.36</v>
      </c>
      <c r="Y1195">
        <v>8.19</v>
      </c>
      <c r="Z1195">
        <v>2</v>
      </c>
      <c r="AA1195" t="s">
        <v>6921</v>
      </c>
      <c r="AB1195">
        <v>0</v>
      </c>
      <c r="AC1195">
        <v>5</v>
      </c>
      <c r="AD1195">
        <v>5.553333333333334</v>
      </c>
      <c r="AF1195" t="s">
        <v>6953</v>
      </c>
      <c r="AI1195">
        <v>0</v>
      </c>
      <c r="AJ1195">
        <v>0</v>
      </c>
      <c r="AK1195" t="s">
        <v>9839</v>
      </c>
      <c r="AL1195" t="s">
        <v>9839</v>
      </c>
      <c r="AM1195" t="s">
        <v>9923</v>
      </c>
    </row>
    <row r="1196" spans="1:39">
      <c r="A1196" t="s">
        <v>7620</v>
      </c>
      <c r="B1196" t="s">
        <v>6166</v>
      </c>
      <c r="C1196" t="s">
        <v>6168</v>
      </c>
      <c r="D1196">
        <v>83</v>
      </c>
      <c r="E1196" t="s">
        <v>6169</v>
      </c>
      <c r="F1196">
        <v>7.08</v>
      </c>
      <c r="K1196" t="s">
        <v>6590</v>
      </c>
      <c r="L1196" t="s">
        <v>6591</v>
      </c>
      <c r="M1196" t="s">
        <v>8389</v>
      </c>
      <c r="N1196">
        <v>9</v>
      </c>
      <c r="O1196" t="s">
        <v>8553</v>
      </c>
      <c r="P1196" t="s">
        <v>9191</v>
      </c>
      <c r="Q1196">
        <v>5</v>
      </c>
      <c r="R1196">
        <v>2</v>
      </c>
      <c r="S1196">
        <v>3.2</v>
      </c>
      <c r="T1196">
        <v>3.79</v>
      </c>
      <c r="U1196">
        <v>443.59</v>
      </c>
      <c r="V1196">
        <v>50.18</v>
      </c>
      <c r="W1196">
        <v>4.78</v>
      </c>
      <c r="X1196">
        <v>9.91</v>
      </c>
      <c r="Y1196">
        <v>8.300000000000001</v>
      </c>
      <c r="Z1196">
        <v>3</v>
      </c>
      <c r="AA1196" t="s">
        <v>6921</v>
      </c>
      <c r="AB1196">
        <v>0</v>
      </c>
      <c r="AC1196">
        <v>4</v>
      </c>
      <c r="AD1196">
        <v>3.757928571428571</v>
      </c>
      <c r="AF1196" t="s">
        <v>6952</v>
      </c>
      <c r="AI1196">
        <v>0</v>
      </c>
      <c r="AJ1196">
        <v>0</v>
      </c>
      <c r="AK1196" t="s">
        <v>9884</v>
      </c>
      <c r="AL1196" t="s">
        <v>9884</v>
      </c>
      <c r="AM1196" t="s">
        <v>9923</v>
      </c>
    </row>
    <row r="1197" spans="1:39">
      <c r="A1197" t="s">
        <v>7511</v>
      </c>
      <c r="B1197" t="s">
        <v>6166</v>
      </c>
      <c r="C1197" t="s">
        <v>6168</v>
      </c>
      <c r="D1197">
        <v>83</v>
      </c>
      <c r="E1197" t="s">
        <v>6169</v>
      </c>
      <c r="F1197">
        <v>7.08</v>
      </c>
      <c r="K1197" t="s">
        <v>6590</v>
      </c>
      <c r="L1197" t="s">
        <v>6591</v>
      </c>
      <c r="M1197" t="s">
        <v>8342</v>
      </c>
      <c r="N1197">
        <v>9</v>
      </c>
      <c r="O1197" t="s">
        <v>8498</v>
      </c>
      <c r="P1197" t="s">
        <v>9084</v>
      </c>
      <c r="Q1197">
        <v>4</v>
      </c>
      <c r="R1197">
        <v>2</v>
      </c>
      <c r="S1197">
        <v>-0.77</v>
      </c>
      <c r="T1197">
        <v>1.82</v>
      </c>
      <c r="U1197">
        <v>395.5</v>
      </c>
      <c r="V1197">
        <v>70</v>
      </c>
      <c r="W1197">
        <v>4.11</v>
      </c>
      <c r="X1197">
        <v>4.36</v>
      </c>
      <c r="Y1197">
        <v>7.79</v>
      </c>
      <c r="Z1197">
        <v>2</v>
      </c>
      <c r="AA1197" t="s">
        <v>6921</v>
      </c>
      <c r="AB1197">
        <v>0</v>
      </c>
      <c r="AC1197">
        <v>7</v>
      </c>
      <c r="AD1197">
        <v>5.246428571428572</v>
      </c>
      <c r="AF1197" t="s">
        <v>6953</v>
      </c>
      <c r="AI1197">
        <v>0</v>
      </c>
      <c r="AJ1197">
        <v>0</v>
      </c>
      <c r="AK1197" t="s">
        <v>9839</v>
      </c>
      <c r="AL1197" t="s">
        <v>9839</v>
      </c>
      <c r="AM1197" t="s">
        <v>9923</v>
      </c>
    </row>
    <row r="1198" spans="1:39">
      <c r="A1198" t="s">
        <v>7840</v>
      </c>
      <c r="B1198" t="s">
        <v>6166</v>
      </c>
      <c r="C1198" t="s">
        <v>6168</v>
      </c>
      <c r="D1198">
        <v>84</v>
      </c>
      <c r="E1198" t="s">
        <v>6169</v>
      </c>
      <c r="F1198">
        <v>7.08</v>
      </c>
      <c r="K1198" t="s">
        <v>6590</v>
      </c>
      <c r="L1198" t="s">
        <v>6591</v>
      </c>
      <c r="M1198" t="s">
        <v>8377</v>
      </c>
      <c r="N1198">
        <v>9</v>
      </c>
      <c r="O1198" t="s">
        <v>8540</v>
      </c>
      <c r="P1198" t="s">
        <v>9408</v>
      </c>
      <c r="Q1198">
        <v>3</v>
      </c>
      <c r="R1198">
        <v>2</v>
      </c>
      <c r="S1198">
        <v>4.12</v>
      </c>
      <c r="T1198">
        <v>4.16</v>
      </c>
      <c r="U1198">
        <v>261.28</v>
      </c>
      <c r="V1198">
        <v>64.25</v>
      </c>
      <c r="W1198">
        <v>3.79</v>
      </c>
      <c r="X1198">
        <v>8.470000000000001</v>
      </c>
      <c r="Y1198">
        <v>0</v>
      </c>
      <c r="Z1198">
        <v>3</v>
      </c>
      <c r="AA1198" t="s">
        <v>6921</v>
      </c>
      <c r="AB1198">
        <v>0</v>
      </c>
      <c r="AC1198">
        <v>1</v>
      </c>
      <c r="AD1198">
        <v>3.92</v>
      </c>
      <c r="AF1198" t="s">
        <v>6952</v>
      </c>
      <c r="AI1198">
        <v>0</v>
      </c>
      <c r="AJ1198">
        <v>0</v>
      </c>
      <c r="AK1198" t="s">
        <v>9888</v>
      </c>
      <c r="AL1198" t="s">
        <v>9888</v>
      </c>
      <c r="AM1198" t="s">
        <v>9923</v>
      </c>
    </row>
    <row r="1199" spans="1:39">
      <c r="A1199" t="s">
        <v>7841</v>
      </c>
      <c r="B1199" t="s">
        <v>6166</v>
      </c>
      <c r="C1199" t="s">
        <v>6168</v>
      </c>
      <c r="D1199">
        <v>84</v>
      </c>
      <c r="E1199" t="s">
        <v>6169</v>
      </c>
      <c r="F1199">
        <v>7.08</v>
      </c>
      <c r="K1199" t="s">
        <v>6590</v>
      </c>
      <c r="L1199" t="s">
        <v>6591</v>
      </c>
      <c r="M1199" t="s">
        <v>8358</v>
      </c>
      <c r="N1199">
        <v>9</v>
      </c>
      <c r="O1199" t="s">
        <v>8584</v>
      </c>
      <c r="P1199" t="s">
        <v>9409</v>
      </c>
      <c r="Q1199">
        <v>2</v>
      </c>
      <c r="R1199">
        <v>1</v>
      </c>
      <c r="S1199">
        <v>5.08</v>
      </c>
      <c r="T1199">
        <v>5.08</v>
      </c>
      <c r="U1199">
        <v>296.41</v>
      </c>
      <c r="V1199">
        <v>37.3</v>
      </c>
      <c r="W1199">
        <v>4.51</v>
      </c>
      <c r="X1199">
        <v>10.1</v>
      </c>
      <c r="Y1199">
        <v>0</v>
      </c>
      <c r="Z1199">
        <v>1</v>
      </c>
      <c r="AA1199" t="s">
        <v>6921</v>
      </c>
      <c r="AB1199">
        <v>0</v>
      </c>
      <c r="AC1199">
        <v>2</v>
      </c>
      <c r="AD1199">
        <v>3.698333333333333</v>
      </c>
      <c r="AF1199" t="s">
        <v>6952</v>
      </c>
      <c r="AI1199">
        <v>0</v>
      </c>
      <c r="AJ1199">
        <v>0</v>
      </c>
      <c r="AK1199" t="s">
        <v>9913</v>
      </c>
      <c r="AL1199" t="s">
        <v>9913</v>
      </c>
      <c r="AM1199" t="s">
        <v>9923</v>
      </c>
    </row>
    <row r="1200" spans="1:39">
      <c r="A1200" t="s">
        <v>7842</v>
      </c>
      <c r="B1200" t="s">
        <v>6166</v>
      </c>
      <c r="C1200" t="s">
        <v>6168</v>
      </c>
      <c r="D1200">
        <v>84</v>
      </c>
      <c r="E1200" t="s">
        <v>6169</v>
      </c>
      <c r="F1200">
        <v>7.08</v>
      </c>
      <c r="K1200" t="s">
        <v>6590</v>
      </c>
      <c r="L1200" t="s">
        <v>6591</v>
      </c>
      <c r="M1200" t="s">
        <v>8383</v>
      </c>
      <c r="N1200">
        <v>9</v>
      </c>
      <c r="O1200" t="s">
        <v>8547</v>
      </c>
      <c r="P1200" t="s">
        <v>9410</v>
      </c>
      <c r="Q1200">
        <v>4</v>
      </c>
      <c r="R1200">
        <v>2</v>
      </c>
      <c r="S1200">
        <v>0.67</v>
      </c>
      <c r="T1200">
        <v>1.13</v>
      </c>
      <c r="U1200">
        <v>255.23</v>
      </c>
      <c r="V1200">
        <v>77.84</v>
      </c>
      <c r="W1200">
        <v>1.9</v>
      </c>
      <c r="X1200">
        <v>7.13</v>
      </c>
      <c r="Y1200">
        <v>0</v>
      </c>
      <c r="Z1200">
        <v>2</v>
      </c>
      <c r="AA1200" t="s">
        <v>6921</v>
      </c>
      <c r="AB1200">
        <v>0</v>
      </c>
      <c r="AC1200">
        <v>1</v>
      </c>
      <c r="AD1200">
        <v>5.5</v>
      </c>
      <c r="AF1200" t="s">
        <v>6952</v>
      </c>
      <c r="AI1200">
        <v>0</v>
      </c>
      <c r="AJ1200">
        <v>0</v>
      </c>
      <c r="AK1200" t="s">
        <v>9894</v>
      </c>
      <c r="AL1200" t="s">
        <v>9894</v>
      </c>
      <c r="AM1200" t="s">
        <v>9923</v>
      </c>
    </row>
    <row r="1201" spans="1:39">
      <c r="A1201" t="s">
        <v>7843</v>
      </c>
      <c r="B1201" t="s">
        <v>6166</v>
      </c>
      <c r="C1201" t="s">
        <v>6168</v>
      </c>
      <c r="D1201">
        <v>84</v>
      </c>
      <c r="E1201" t="s">
        <v>6169</v>
      </c>
      <c r="F1201">
        <v>7.08</v>
      </c>
      <c r="K1201" t="s">
        <v>6590</v>
      </c>
      <c r="L1201" t="s">
        <v>6591</v>
      </c>
      <c r="M1201" t="s">
        <v>8391</v>
      </c>
      <c r="N1201">
        <v>9</v>
      </c>
      <c r="O1201" t="s">
        <v>8556</v>
      </c>
      <c r="P1201" t="s">
        <v>9411</v>
      </c>
      <c r="Q1201">
        <v>2</v>
      </c>
      <c r="R1201">
        <v>2</v>
      </c>
      <c r="S1201">
        <v>5.34</v>
      </c>
      <c r="T1201">
        <v>5.35</v>
      </c>
      <c r="U1201">
        <v>282.38</v>
      </c>
      <c r="V1201">
        <v>40.46</v>
      </c>
      <c r="W1201">
        <v>4.57</v>
      </c>
      <c r="X1201">
        <v>10.29</v>
      </c>
      <c r="Y1201">
        <v>0</v>
      </c>
      <c r="Z1201">
        <v>2</v>
      </c>
      <c r="AA1201" t="s">
        <v>6921</v>
      </c>
      <c r="AB1201">
        <v>0</v>
      </c>
      <c r="AC1201">
        <v>2</v>
      </c>
      <c r="AD1201">
        <v>3.5</v>
      </c>
      <c r="AF1201" t="s">
        <v>6952</v>
      </c>
      <c r="AI1201">
        <v>0</v>
      </c>
      <c r="AJ1201">
        <v>0</v>
      </c>
      <c r="AK1201" t="s">
        <v>9832</v>
      </c>
      <c r="AL1201" t="s">
        <v>9832</v>
      </c>
      <c r="AM1201" t="s">
        <v>9923</v>
      </c>
    </row>
    <row r="1202" spans="1:39">
      <c r="A1202" t="s">
        <v>7844</v>
      </c>
      <c r="B1202" t="s">
        <v>6166</v>
      </c>
      <c r="C1202" t="s">
        <v>6168</v>
      </c>
      <c r="D1202">
        <v>85</v>
      </c>
      <c r="E1202" t="s">
        <v>6169</v>
      </c>
      <c r="F1202">
        <v>7.07</v>
      </c>
      <c r="K1202" t="s">
        <v>6590</v>
      </c>
      <c r="M1202" t="s">
        <v>8354</v>
      </c>
      <c r="N1202">
        <v>8</v>
      </c>
      <c r="O1202" t="s">
        <v>8513</v>
      </c>
      <c r="P1202" t="s">
        <v>9412</v>
      </c>
      <c r="Q1202">
        <v>5</v>
      </c>
      <c r="R1202">
        <v>1</v>
      </c>
      <c r="S1202">
        <v>4.96</v>
      </c>
      <c r="T1202">
        <v>6.37</v>
      </c>
      <c r="U1202">
        <v>483.61</v>
      </c>
      <c r="V1202">
        <v>51.16</v>
      </c>
      <c r="W1202">
        <v>6.47</v>
      </c>
      <c r="X1202">
        <v>9.970000000000001</v>
      </c>
      <c r="Y1202">
        <v>8.81</v>
      </c>
      <c r="Z1202">
        <v>3</v>
      </c>
      <c r="AA1202" t="s">
        <v>6921</v>
      </c>
      <c r="AB1202">
        <v>1</v>
      </c>
      <c r="AC1202">
        <v>5</v>
      </c>
      <c r="AD1202">
        <v>2.545404761904762</v>
      </c>
      <c r="AF1202" t="s">
        <v>6954</v>
      </c>
      <c r="AI1202">
        <v>0</v>
      </c>
      <c r="AJ1202">
        <v>0</v>
      </c>
      <c r="AK1202" t="s">
        <v>9866</v>
      </c>
      <c r="AL1202" t="s">
        <v>9866</v>
      </c>
      <c r="AM1202" t="s">
        <v>9923</v>
      </c>
    </row>
    <row r="1203" spans="1:39">
      <c r="A1203" t="s">
        <v>7731</v>
      </c>
      <c r="B1203" t="s">
        <v>6166</v>
      </c>
      <c r="C1203" t="s">
        <v>6168</v>
      </c>
      <c r="D1203">
        <v>85.11</v>
      </c>
      <c r="E1203" t="s">
        <v>6169</v>
      </c>
      <c r="F1203">
        <v>7.07</v>
      </c>
      <c r="K1203" t="s">
        <v>6590</v>
      </c>
      <c r="L1203" t="s">
        <v>6591</v>
      </c>
      <c r="M1203" t="s">
        <v>8320</v>
      </c>
      <c r="N1203">
        <v>9</v>
      </c>
      <c r="O1203" t="s">
        <v>8471</v>
      </c>
      <c r="P1203" t="s">
        <v>9301</v>
      </c>
      <c r="Q1203">
        <v>2</v>
      </c>
      <c r="R1203">
        <v>2</v>
      </c>
      <c r="S1203">
        <v>3.44</v>
      </c>
      <c r="T1203">
        <v>3.9</v>
      </c>
      <c r="U1203">
        <v>340.85</v>
      </c>
      <c r="V1203">
        <v>39.26</v>
      </c>
      <c r="W1203">
        <v>4.15</v>
      </c>
      <c r="Y1203">
        <v>7.62</v>
      </c>
      <c r="Z1203">
        <v>3</v>
      </c>
      <c r="AA1203" t="s">
        <v>6921</v>
      </c>
      <c r="AB1203">
        <v>0</v>
      </c>
      <c r="AC1203">
        <v>3</v>
      </c>
      <c r="AD1203">
        <v>4.293</v>
      </c>
      <c r="AF1203" t="s">
        <v>6952</v>
      </c>
      <c r="AI1203">
        <v>0</v>
      </c>
      <c r="AJ1203">
        <v>0</v>
      </c>
      <c r="AK1203" t="s">
        <v>9833</v>
      </c>
      <c r="AL1203" t="s">
        <v>9833</v>
      </c>
      <c r="AM1203" t="s">
        <v>9923</v>
      </c>
    </row>
    <row r="1204" spans="1:39">
      <c r="A1204" t="s">
        <v>7845</v>
      </c>
      <c r="B1204" t="s">
        <v>6166</v>
      </c>
      <c r="C1204" t="s">
        <v>6168</v>
      </c>
      <c r="D1204">
        <v>86</v>
      </c>
      <c r="E1204" t="s">
        <v>6169</v>
      </c>
      <c r="F1204">
        <v>7.07</v>
      </c>
      <c r="K1204" t="s">
        <v>6590</v>
      </c>
      <c r="L1204" t="s">
        <v>6591</v>
      </c>
      <c r="M1204" t="s">
        <v>8391</v>
      </c>
      <c r="N1204">
        <v>9</v>
      </c>
      <c r="O1204" t="s">
        <v>8556</v>
      </c>
      <c r="P1204" t="s">
        <v>9413</v>
      </c>
      <c r="Q1204">
        <v>2</v>
      </c>
      <c r="R1204">
        <v>2</v>
      </c>
      <c r="S1204">
        <v>4.66</v>
      </c>
      <c r="T1204">
        <v>4.66</v>
      </c>
      <c r="U1204">
        <v>256.35</v>
      </c>
      <c r="V1204">
        <v>40.46</v>
      </c>
      <c r="W1204">
        <v>4.2</v>
      </c>
      <c r="X1204">
        <v>10.25</v>
      </c>
      <c r="Y1204">
        <v>0</v>
      </c>
      <c r="Z1204">
        <v>2</v>
      </c>
      <c r="AA1204" t="s">
        <v>6921</v>
      </c>
      <c r="AB1204">
        <v>0</v>
      </c>
      <c r="AC1204">
        <v>4</v>
      </c>
      <c r="AD1204">
        <v>3.67</v>
      </c>
      <c r="AF1204" t="s">
        <v>6952</v>
      </c>
      <c r="AI1204">
        <v>0</v>
      </c>
      <c r="AJ1204">
        <v>0</v>
      </c>
      <c r="AK1204" t="s">
        <v>9832</v>
      </c>
      <c r="AL1204" t="s">
        <v>9832</v>
      </c>
      <c r="AM1204" t="s">
        <v>9923</v>
      </c>
    </row>
    <row r="1205" spans="1:39">
      <c r="A1205" t="s">
        <v>7846</v>
      </c>
      <c r="B1205" t="s">
        <v>6166</v>
      </c>
      <c r="C1205" t="s">
        <v>6168</v>
      </c>
      <c r="D1205">
        <v>86</v>
      </c>
      <c r="E1205" t="s">
        <v>6169</v>
      </c>
      <c r="F1205">
        <v>7.07</v>
      </c>
      <c r="K1205" t="s">
        <v>6590</v>
      </c>
      <c r="L1205" t="s">
        <v>6591</v>
      </c>
      <c r="M1205" t="s">
        <v>8390</v>
      </c>
      <c r="N1205">
        <v>9</v>
      </c>
      <c r="O1205" t="s">
        <v>8554</v>
      </c>
      <c r="P1205" t="s">
        <v>9414</v>
      </c>
      <c r="Q1205">
        <v>3</v>
      </c>
      <c r="R1205">
        <v>0</v>
      </c>
      <c r="U1205">
        <v>404.94</v>
      </c>
      <c r="V1205">
        <v>36.26</v>
      </c>
      <c r="W1205">
        <v>5.11</v>
      </c>
      <c r="Y1205">
        <v>0</v>
      </c>
      <c r="Z1205">
        <v>3</v>
      </c>
      <c r="AA1205" t="s">
        <v>6921</v>
      </c>
      <c r="AB1205">
        <v>1</v>
      </c>
      <c r="AC1205">
        <v>7</v>
      </c>
      <c r="AI1205">
        <v>0</v>
      </c>
      <c r="AJ1205">
        <v>0</v>
      </c>
      <c r="AK1205" t="s">
        <v>9896</v>
      </c>
      <c r="AL1205" t="s">
        <v>9896</v>
      </c>
      <c r="AM1205" t="s">
        <v>9923</v>
      </c>
    </row>
    <row r="1206" spans="1:39">
      <c r="A1206" t="s">
        <v>7759</v>
      </c>
      <c r="B1206" t="s">
        <v>6166</v>
      </c>
      <c r="C1206" t="s">
        <v>6168</v>
      </c>
      <c r="D1206">
        <v>87</v>
      </c>
      <c r="E1206" t="s">
        <v>6169</v>
      </c>
      <c r="F1206">
        <v>7.06</v>
      </c>
      <c r="K1206" t="s">
        <v>6590</v>
      </c>
      <c r="L1206" t="s">
        <v>6591</v>
      </c>
      <c r="M1206" t="s">
        <v>8389</v>
      </c>
      <c r="N1206">
        <v>9</v>
      </c>
      <c r="O1206" t="s">
        <v>8553</v>
      </c>
      <c r="P1206" t="s">
        <v>9329</v>
      </c>
      <c r="Q1206">
        <v>3</v>
      </c>
      <c r="R1206">
        <v>1</v>
      </c>
      <c r="S1206">
        <v>3.47</v>
      </c>
      <c r="T1206">
        <v>5.01</v>
      </c>
      <c r="U1206">
        <v>416.54</v>
      </c>
      <c r="V1206">
        <v>26.71</v>
      </c>
      <c r="W1206">
        <v>5.49</v>
      </c>
      <c r="X1206">
        <v>9.83</v>
      </c>
      <c r="Y1206">
        <v>8.93</v>
      </c>
      <c r="Z1206">
        <v>3</v>
      </c>
      <c r="AA1206" t="s">
        <v>6921</v>
      </c>
      <c r="AB1206">
        <v>1</v>
      </c>
      <c r="AC1206">
        <v>3</v>
      </c>
      <c r="AD1206">
        <v>2.564976190476191</v>
      </c>
      <c r="AF1206" t="s">
        <v>6954</v>
      </c>
      <c r="AI1206">
        <v>0</v>
      </c>
      <c r="AJ1206">
        <v>0</v>
      </c>
      <c r="AK1206" t="s">
        <v>9884</v>
      </c>
      <c r="AL1206" t="s">
        <v>9884</v>
      </c>
      <c r="AM1206" t="s">
        <v>9923</v>
      </c>
    </row>
    <row r="1207" spans="1:39">
      <c r="A1207" t="s">
        <v>7847</v>
      </c>
      <c r="B1207" t="s">
        <v>6166</v>
      </c>
      <c r="C1207" t="s">
        <v>6168</v>
      </c>
      <c r="D1207">
        <v>89</v>
      </c>
      <c r="E1207" t="s">
        <v>6169</v>
      </c>
      <c r="F1207">
        <v>7.05</v>
      </c>
      <c r="K1207" t="s">
        <v>6590</v>
      </c>
      <c r="L1207" t="s">
        <v>6591</v>
      </c>
      <c r="M1207" t="s">
        <v>6622</v>
      </c>
      <c r="N1207">
        <v>9</v>
      </c>
      <c r="O1207" t="s">
        <v>8585</v>
      </c>
      <c r="P1207" t="s">
        <v>9415</v>
      </c>
      <c r="Q1207">
        <v>2</v>
      </c>
      <c r="R1207">
        <v>2</v>
      </c>
      <c r="S1207">
        <v>4.05</v>
      </c>
      <c r="T1207">
        <v>4.05</v>
      </c>
      <c r="U1207">
        <v>284.4</v>
      </c>
      <c r="V1207">
        <v>40.46</v>
      </c>
      <c r="W1207">
        <v>3.54</v>
      </c>
      <c r="X1207">
        <v>10.27</v>
      </c>
      <c r="Y1207">
        <v>0</v>
      </c>
      <c r="Z1207">
        <v>1</v>
      </c>
      <c r="AA1207" t="s">
        <v>6921</v>
      </c>
      <c r="AB1207">
        <v>0</v>
      </c>
      <c r="AC1207">
        <v>1</v>
      </c>
      <c r="AD1207">
        <v>3.975</v>
      </c>
      <c r="AF1207" t="s">
        <v>6952</v>
      </c>
      <c r="AI1207">
        <v>0</v>
      </c>
      <c r="AJ1207">
        <v>0</v>
      </c>
      <c r="AK1207" t="s">
        <v>9914</v>
      </c>
      <c r="AL1207" t="s">
        <v>9914</v>
      </c>
      <c r="AM1207" t="s">
        <v>9923</v>
      </c>
    </row>
    <row r="1208" spans="1:39">
      <c r="A1208" t="s">
        <v>7848</v>
      </c>
      <c r="B1208" t="s">
        <v>6166</v>
      </c>
      <c r="C1208" t="s">
        <v>6168</v>
      </c>
      <c r="D1208">
        <v>89</v>
      </c>
      <c r="E1208" t="s">
        <v>6169</v>
      </c>
      <c r="F1208">
        <v>7.05</v>
      </c>
      <c r="K1208" t="s">
        <v>6590</v>
      </c>
      <c r="M1208" t="s">
        <v>8356</v>
      </c>
      <c r="N1208">
        <v>8</v>
      </c>
      <c r="O1208" t="s">
        <v>8515</v>
      </c>
      <c r="P1208" t="s">
        <v>9416</v>
      </c>
      <c r="Q1208">
        <v>5</v>
      </c>
      <c r="R1208">
        <v>1</v>
      </c>
      <c r="S1208">
        <v>3.96</v>
      </c>
      <c r="T1208">
        <v>5.38</v>
      </c>
      <c r="U1208">
        <v>409.53</v>
      </c>
      <c r="V1208">
        <v>59</v>
      </c>
      <c r="W1208">
        <v>4.85</v>
      </c>
      <c r="X1208">
        <v>7.7</v>
      </c>
      <c r="Y1208">
        <v>8.640000000000001</v>
      </c>
      <c r="Z1208">
        <v>2</v>
      </c>
      <c r="AA1208" t="s">
        <v>6921</v>
      </c>
      <c r="AB1208">
        <v>0</v>
      </c>
      <c r="AC1208">
        <v>6</v>
      </c>
      <c r="AD1208">
        <v>3.179547619047619</v>
      </c>
      <c r="AF1208" t="s">
        <v>6954</v>
      </c>
      <c r="AI1208">
        <v>0</v>
      </c>
      <c r="AJ1208">
        <v>0</v>
      </c>
      <c r="AK1208" t="s">
        <v>9868</v>
      </c>
      <c r="AL1208" t="s">
        <v>9868</v>
      </c>
      <c r="AM1208" t="s">
        <v>9923</v>
      </c>
    </row>
    <row r="1209" spans="1:39">
      <c r="A1209" t="s">
        <v>7849</v>
      </c>
      <c r="B1209" t="s">
        <v>6166</v>
      </c>
      <c r="C1209" t="s">
        <v>6168</v>
      </c>
      <c r="D1209">
        <v>90</v>
      </c>
      <c r="E1209" t="s">
        <v>6169</v>
      </c>
      <c r="F1209">
        <v>7.05</v>
      </c>
      <c r="I1209" t="s">
        <v>8230</v>
      </c>
      <c r="K1209" t="s">
        <v>6590</v>
      </c>
      <c r="L1209" t="s">
        <v>6591</v>
      </c>
      <c r="M1209" t="s">
        <v>8407</v>
      </c>
      <c r="N1209">
        <v>9</v>
      </c>
      <c r="O1209" t="s">
        <v>8573</v>
      </c>
      <c r="P1209" t="s">
        <v>9417</v>
      </c>
      <c r="Q1209">
        <v>6</v>
      </c>
      <c r="R1209">
        <v>1</v>
      </c>
      <c r="S1209">
        <v>3.64</v>
      </c>
      <c r="T1209">
        <v>3.64</v>
      </c>
      <c r="U1209">
        <v>461.59</v>
      </c>
      <c r="V1209">
        <v>85.13</v>
      </c>
      <c r="W1209">
        <v>3.84</v>
      </c>
      <c r="X1209">
        <v>11.27</v>
      </c>
      <c r="Y1209">
        <v>1.44</v>
      </c>
      <c r="Z1209">
        <v>3</v>
      </c>
      <c r="AA1209" t="s">
        <v>6921</v>
      </c>
      <c r="AB1209">
        <v>0</v>
      </c>
      <c r="AC1209">
        <v>7</v>
      </c>
      <c r="AD1209">
        <v>3.967690476190477</v>
      </c>
      <c r="AF1209" t="s">
        <v>6952</v>
      </c>
      <c r="AI1209">
        <v>0</v>
      </c>
      <c r="AJ1209">
        <v>0</v>
      </c>
      <c r="AM1209" t="s">
        <v>9923</v>
      </c>
    </row>
    <row r="1210" spans="1:39">
      <c r="A1210" t="s">
        <v>7850</v>
      </c>
      <c r="B1210" t="s">
        <v>6166</v>
      </c>
      <c r="C1210" t="s">
        <v>6168</v>
      </c>
      <c r="D1210">
        <v>90</v>
      </c>
      <c r="E1210" t="s">
        <v>6169</v>
      </c>
      <c r="F1210">
        <v>7.05</v>
      </c>
      <c r="I1210" t="s">
        <v>8230</v>
      </c>
      <c r="K1210" t="s">
        <v>6590</v>
      </c>
      <c r="L1210" t="s">
        <v>6591</v>
      </c>
      <c r="M1210" t="s">
        <v>8407</v>
      </c>
      <c r="N1210">
        <v>9</v>
      </c>
      <c r="O1210" t="s">
        <v>8573</v>
      </c>
      <c r="P1210" t="s">
        <v>9418</v>
      </c>
      <c r="Q1210">
        <v>6</v>
      </c>
      <c r="R1210">
        <v>1</v>
      </c>
      <c r="S1210">
        <v>3.41</v>
      </c>
      <c r="T1210">
        <v>3.41</v>
      </c>
      <c r="U1210">
        <v>461.59</v>
      </c>
      <c r="V1210">
        <v>85.13</v>
      </c>
      <c r="W1210">
        <v>3.84</v>
      </c>
      <c r="X1210">
        <v>11.27</v>
      </c>
      <c r="Y1210">
        <v>1.1</v>
      </c>
      <c r="Z1210">
        <v>3</v>
      </c>
      <c r="AA1210" t="s">
        <v>6921</v>
      </c>
      <c r="AB1210">
        <v>0</v>
      </c>
      <c r="AC1210">
        <v>7</v>
      </c>
      <c r="AD1210">
        <v>4.197690476190477</v>
      </c>
      <c r="AF1210" t="s">
        <v>6952</v>
      </c>
      <c r="AI1210">
        <v>0</v>
      </c>
      <c r="AJ1210">
        <v>0</v>
      </c>
      <c r="AM1210" t="s">
        <v>9923</v>
      </c>
    </row>
    <row r="1211" spans="1:39">
      <c r="A1211" t="s">
        <v>7851</v>
      </c>
      <c r="B1211" t="s">
        <v>6166</v>
      </c>
      <c r="C1211" t="s">
        <v>6168</v>
      </c>
      <c r="D1211">
        <v>90</v>
      </c>
      <c r="E1211" t="s">
        <v>6169</v>
      </c>
      <c r="F1211">
        <v>7.05</v>
      </c>
      <c r="I1211" t="s">
        <v>8252</v>
      </c>
      <c r="K1211" t="s">
        <v>6590</v>
      </c>
      <c r="L1211" t="s">
        <v>6591</v>
      </c>
      <c r="M1211" t="s">
        <v>8353</v>
      </c>
      <c r="N1211">
        <v>9</v>
      </c>
      <c r="O1211" t="s">
        <v>8512</v>
      </c>
      <c r="P1211" t="s">
        <v>9419</v>
      </c>
      <c r="Q1211">
        <v>5</v>
      </c>
      <c r="R1211">
        <v>1</v>
      </c>
      <c r="S1211">
        <v>6.13</v>
      </c>
      <c r="T1211">
        <v>7.59</v>
      </c>
      <c r="U1211">
        <v>498.67</v>
      </c>
      <c r="V1211">
        <v>46.86</v>
      </c>
      <c r="W1211">
        <v>7.02</v>
      </c>
      <c r="X1211">
        <v>10.16</v>
      </c>
      <c r="Y1211">
        <v>8.85</v>
      </c>
      <c r="Z1211">
        <v>4</v>
      </c>
      <c r="AA1211" t="s">
        <v>6921</v>
      </c>
      <c r="AB1211">
        <v>1</v>
      </c>
      <c r="AC1211">
        <v>9</v>
      </c>
      <c r="AD1211">
        <v>2.417833333333333</v>
      </c>
      <c r="AF1211" t="s">
        <v>6954</v>
      </c>
      <c r="AI1211">
        <v>0</v>
      </c>
      <c r="AJ1211">
        <v>0</v>
      </c>
      <c r="AM1211" t="s">
        <v>9923</v>
      </c>
    </row>
    <row r="1212" spans="1:39">
      <c r="A1212" t="s">
        <v>7721</v>
      </c>
      <c r="B1212" t="s">
        <v>6166</v>
      </c>
      <c r="C1212" t="s">
        <v>6168</v>
      </c>
      <c r="D1212">
        <v>90</v>
      </c>
      <c r="E1212" t="s">
        <v>6169</v>
      </c>
      <c r="F1212">
        <v>7.05</v>
      </c>
      <c r="K1212" t="s">
        <v>6590</v>
      </c>
      <c r="L1212" t="s">
        <v>6591</v>
      </c>
      <c r="M1212" t="s">
        <v>8329</v>
      </c>
      <c r="N1212">
        <v>9</v>
      </c>
      <c r="O1212" t="s">
        <v>8480</v>
      </c>
      <c r="P1212" t="s">
        <v>9291</v>
      </c>
      <c r="Q1212">
        <v>3</v>
      </c>
      <c r="R1212">
        <v>2</v>
      </c>
      <c r="S1212">
        <v>-0.38</v>
      </c>
      <c r="T1212">
        <v>2.31</v>
      </c>
      <c r="U1212">
        <v>385.46</v>
      </c>
      <c r="V1212">
        <v>60.77</v>
      </c>
      <c r="W1212">
        <v>4.64</v>
      </c>
      <c r="X1212">
        <v>4.36</v>
      </c>
      <c r="Y1212">
        <v>7.2</v>
      </c>
      <c r="Z1212">
        <v>3</v>
      </c>
      <c r="AA1212" t="s">
        <v>6921</v>
      </c>
      <c r="AB1212">
        <v>0</v>
      </c>
      <c r="AC1212">
        <v>5</v>
      </c>
      <c r="AD1212">
        <v>5.318142857142857</v>
      </c>
      <c r="AF1212" t="s">
        <v>6953</v>
      </c>
      <c r="AI1212">
        <v>0</v>
      </c>
      <c r="AJ1212">
        <v>0</v>
      </c>
      <c r="AK1212" t="s">
        <v>9839</v>
      </c>
      <c r="AL1212" t="s">
        <v>9839</v>
      </c>
      <c r="AM1212" t="s">
        <v>9923</v>
      </c>
    </row>
    <row r="1213" spans="1:39">
      <c r="A1213" t="s">
        <v>7852</v>
      </c>
      <c r="B1213" t="s">
        <v>6166</v>
      </c>
      <c r="C1213" t="s">
        <v>6168</v>
      </c>
      <c r="D1213">
        <v>91</v>
      </c>
      <c r="E1213" t="s">
        <v>6169</v>
      </c>
      <c r="F1213">
        <v>7.04</v>
      </c>
      <c r="K1213" t="s">
        <v>6590</v>
      </c>
      <c r="L1213" t="s">
        <v>6591</v>
      </c>
      <c r="M1213" t="s">
        <v>6616</v>
      </c>
      <c r="N1213">
        <v>9</v>
      </c>
      <c r="O1213" t="s">
        <v>8508</v>
      </c>
      <c r="P1213" t="s">
        <v>9420</v>
      </c>
      <c r="Q1213">
        <v>4</v>
      </c>
      <c r="R1213">
        <v>2</v>
      </c>
      <c r="S1213">
        <v>1.82</v>
      </c>
      <c r="T1213">
        <v>1.87</v>
      </c>
      <c r="U1213">
        <v>354.36</v>
      </c>
      <c r="V1213">
        <v>74.59999999999999</v>
      </c>
      <c r="W1213">
        <v>3.97</v>
      </c>
      <c r="X1213">
        <v>8.31</v>
      </c>
      <c r="Y1213">
        <v>0</v>
      </c>
      <c r="Z1213">
        <v>3</v>
      </c>
      <c r="AA1213" t="s">
        <v>6921</v>
      </c>
      <c r="AB1213">
        <v>0</v>
      </c>
      <c r="AC1213">
        <v>1</v>
      </c>
      <c r="AD1213">
        <v>5.5</v>
      </c>
      <c r="AF1213" t="s">
        <v>6952</v>
      </c>
      <c r="AI1213">
        <v>0</v>
      </c>
      <c r="AJ1213">
        <v>0</v>
      </c>
      <c r="AK1213" t="s">
        <v>9862</v>
      </c>
      <c r="AL1213" t="s">
        <v>9862</v>
      </c>
      <c r="AM1213" t="s">
        <v>9923</v>
      </c>
    </row>
    <row r="1214" spans="1:39">
      <c r="A1214" t="s">
        <v>7853</v>
      </c>
      <c r="B1214" t="s">
        <v>6166</v>
      </c>
      <c r="C1214" t="s">
        <v>6168</v>
      </c>
      <c r="D1214">
        <v>91</v>
      </c>
      <c r="E1214" t="s">
        <v>6169</v>
      </c>
      <c r="F1214">
        <v>7.04</v>
      </c>
      <c r="K1214" t="s">
        <v>6590</v>
      </c>
      <c r="L1214" t="s">
        <v>6591</v>
      </c>
      <c r="M1214" t="s">
        <v>8377</v>
      </c>
      <c r="N1214">
        <v>9</v>
      </c>
      <c r="O1214" t="s">
        <v>8540</v>
      </c>
      <c r="P1214" t="s">
        <v>9421</v>
      </c>
      <c r="Q1214">
        <v>2</v>
      </c>
      <c r="R1214">
        <v>2</v>
      </c>
      <c r="S1214">
        <v>4.33</v>
      </c>
      <c r="T1214">
        <v>4.68</v>
      </c>
      <c r="U1214">
        <v>270.71</v>
      </c>
      <c r="V1214">
        <v>40.46</v>
      </c>
      <c r="W1214">
        <v>4.57</v>
      </c>
      <c r="X1214">
        <v>7.32</v>
      </c>
      <c r="Y1214">
        <v>0</v>
      </c>
      <c r="Z1214">
        <v>3</v>
      </c>
      <c r="AA1214" t="s">
        <v>6921</v>
      </c>
      <c r="AB1214">
        <v>0</v>
      </c>
      <c r="AC1214">
        <v>1</v>
      </c>
      <c r="AD1214">
        <v>3.66</v>
      </c>
      <c r="AF1214" t="s">
        <v>6952</v>
      </c>
      <c r="AI1214">
        <v>0</v>
      </c>
      <c r="AJ1214">
        <v>0</v>
      </c>
      <c r="AK1214" t="s">
        <v>9888</v>
      </c>
      <c r="AL1214" t="s">
        <v>9888</v>
      </c>
      <c r="AM1214" t="s">
        <v>9923</v>
      </c>
    </row>
    <row r="1215" spans="1:39">
      <c r="A1215" t="s">
        <v>6449</v>
      </c>
      <c r="B1215" t="s">
        <v>6166</v>
      </c>
      <c r="C1215" t="s">
        <v>6168</v>
      </c>
      <c r="D1215">
        <v>92</v>
      </c>
      <c r="E1215" t="s">
        <v>6169</v>
      </c>
      <c r="F1215">
        <v>7.04</v>
      </c>
      <c r="K1215" t="s">
        <v>6590</v>
      </c>
      <c r="M1215" t="s">
        <v>8356</v>
      </c>
      <c r="N1215">
        <v>8</v>
      </c>
      <c r="O1215" t="s">
        <v>8515</v>
      </c>
      <c r="P1215" t="s">
        <v>6807</v>
      </c>
      <c r="Q1215">
        <v>5</v>
      </c>
      <c r="R1215">
        <v>3</v>
      </c>
      <c r="S1215">
        <v>1.93</v>
      </c>
      <c r="T1215">
        <v>3.11</v>
      </c>
      <c r="U1215">
        <v>270.24</v>
      </c>
      <c r="V1215">
        <v>90.90000000000001</v>
      </c>
      <c r="W1215">
        <v>2.58</v>
      </c>
      <c r="X1215">
        <v>6.51</v>
      </c>
      <c r="Y1215">
        <v>0</v>
      </c>
      <c r="Z1215">
        <v>3</v>
      </c>
      <c r="AA1215" t="s">
        <v>6921</v>
      </c>
      <c r="AB1215">
        <v>0</v>
      </c>
      <c r="AC1215">
        <v>1</v>
      </c>
      <c r="AD1215">
        <v>5.081666666666667</v>
      </c>
      <c r="AE1215" t="s">
        <v>6940</v>
      </c>
      <c r="AF1215" t="s">
        <v>6952</v>
      </c>
      <c r="AI1215">
        <v>0</v>
      </c>
      <c r="AJ1215">
        <v>0</v>
      </c>
      <c r="AK1215" t="s">
        <v>9868</v>
      </c>
      <c r="AL1215" t="s">
        <v>9868</v>
      </c>
      <c r="AM1215" t="s">
        <v>9923</v>
      </c>
    </row>
    <row r="1216" spans="1:39">
      <c r="A1216" t="s">
        <v>7854</v>
      </c>
      <c r="B1216" t="s">
        <v>6166</v>
      </c>
      <c r="C1216" t="s">
        <v>6168</v>
      </c>
      <c r="D1216">
        <v>92</v>
      </c>
      <c r="E1216" t="s">
        <v>6169</v>
      </c>
      <c r="F1216">
        <v>7.04</v>
      </c>
      <c r="K1216" t="s">
        <v>6590</v>
      </c>
      <c r="L1216" t="s">
        <v>6591</v>
      </c>
      <c r="M1216" t="s">
        <v>8377</v>
      </c>
      <c r="N1216">
        <v>9</v>
      </c>
      <c r="O1216" t="s">
        <v>8540</v>
      </c>
      <c r="P1216" t="s">
        <v>9422</v>
      </c>
      <c r="Q1216">
        <v>2</v>
      </c>
      <c r="R1216">
        <v>2</v>
      </c>
      <c r="S1216">
        <v>3.76</v>
      </c>
      <c r="T1216">
        <v>4.17</v>
      </c>
      <c r="U1216">
        <v>272.25</v>
      </c>
      <c r="V1216">
        <v>40.46</v>
      </c>
      <c r="W1216">
        <v>4.2</v>
      </c>
      <c r="X1216">
        <v>7.19</v>
      </c>
      <c r="Y1216">
        <v>0</v>
      </c>
      <c r="Z1216">
        <v>3</v>
      </c>
      <c r="AA1216" t="s">
        <v>6921</v>
      </c>
      <c r="AB1216">
        <v>0</v>
      </c>
      <c r="AC1216">
        <v>1</v>
      </c>
      <c r="AD1216">
        <v>4.035</v>
      </c>
      <c r="AF1216" t="s">
        <v>6952</v>
      </c>
      <c r="AI1216">
        <v>0</v>
      </c>
      <c r="AJ1216">
        <v>0</v>
      </c>
      <c r="AK1216" t="s">
        <v>9888</v>
      </c>
      <c r="AL1216" t="s">
        <v>9888</v>
      </c>
      <c r="AM1216" t="s">
        <v>9923</v>
      </c>
    </row>
    <row r="1217" spans="1:39">
      <c r="A1217" t="s">
        <v>7855</v>
      </c>
      <c r="B1217" t="s">
        <v>6166</v>
      </c>
      <c r="C1217" t="s">
        <v>6168</v>
      </c>
      <c r="D1217">
        <v>92</v>
      </c>
      <c r="E1217" t="s">
        <v>6169</v>
      </c>
      <c r="F1217">
        <v>7.04</v>
      </c>
      <c r="K1217" t="s">
        <v>6590</v>
      </c>
      <c r="L1217" t="s">
        <v>6591</v>
      </c>
      <c r="M1217" t="s">
        <v>8377</v>
      </c>
      <c r="N1217">
        <v>9</v>
      </c>
      <c r="O1217" t="s">
        <v>8540</v>
      </c>
      <c r="P1217" t="s">
        <v>9423</v>
      </c>
      <c r="Q1217">
        <v>2</v>
      </c>
      <c r="R1217">
        <v>2</v>
      </c>
      <c r="S1217">
        <v>4.07</v>
      </c>
      <c r="T1217">
        <v>4.11</v>
      </c>
      <c r="U1217">
        <v>254.26</v>
      </c>
      <c r="V1217">
        <v>40.46</v>
      </c>
      <c r="W1217">
        <v>4.06</v>
      </c>
      <c r="X1217">
        <v>8.44</v>
      </c>
      <c r="Y1217">
        <v>0</v>
      </c>
      <c r="Z1217">
        <v>3</v>
      </c>
      <c r="AA1217" t="s">
        <v>6921</v>
      </c>
      <c r="AB1217">
        <v>0</v>
      </c>
      <c r="AC1217">
        <v>1</v>
      </c>
      <c r="AD1217">
        <v>3.945</v>
      </c>
      <c r="AF1217" t="s">
        <v>6952</v>
      </c>
      <c r="AI1217">
        <v>0</v>
      </c>
      <c r="AJ1217">
        <v>0</v>
      </c>
      <c r="AK1217" t="s">
        <v>9888</v>
      </c>
      <c r="AL1217" t="s">
        <v>9888</v>
      </c>
      <c r="AM1217" t="s">
        <v>9923</v>
      </c>
    </row>
    <row r="1218" spans="1:39">
      <c r="A1218" t="s">
        <v>6332</v>
      </c>
      <c r="B1218" t="s">
        <v>6166</v>
      </c>
      <c r="C1218" t="s">
        <v>6168</v>
      </c>
      <c r="D1218">
        <v>92</v>
      </c>
      <c r="E1218" t="s">
        <v>6169</v>
      </c>
      <c r="F1218">
        <v>7.04</v>
      </c>
      <c r="K1218" t="s">
        <v>6590</v>
      </c>
      <c r="L1218" t="s">
        <v>6591</v>
      </c>
      <c r="M1218" t="s">
        <v>8417</v>
      </c>
      <c r="N1218">
        <v>9</v>
      </c>
      <c r="O1218" t="s">
        <v>8586</v>
      </c>
      <c r="P1218" t="s">
        <v>6693</v>
      </c>
      <c r="Q1218">
        <v>3</v>
      </c>
      <c r="R1218">
        <v>1</v>
      </c>
      <c r="S1218">
        <v>6.13</v>
      </c>
      <c r="T1218">
        <v>6.13</v>
      </c>
      <c r="U1218">
        <v>342.48</v>
      </c>
      <c r="V1218">
        <v>46.53</v>
      </c>
      <c r="W1218">
        <v>4.82</v>
      </c>
      <c r="X1218">
        <v>10.26</v>
      </c>
      <c r="Y1218">
        <v>0</v>
      </c>
      <c r="Z1218">
        <v>1</v>
      </c>
      <c r="AA1218" t="s">
        <v>6921</v>
      </c>
      <c r="AB1218">
        <v>0</v>
      </c>
      <c r="AC1218">
        <v>3</v>
      </c>
      <c r="AD1218">
        <v>3.833333333333333</v>
      </c>
      <c r="AF1218" t="s">
        <v>6952</v>
      </c>
      <c r="AI1218">
        <v>0</v>
      </c>
      <c r="AJ1218">
        <v>0</v>
      </c>
      <c r="AK1218" t="s">
        <v>6975</v>
      </c>
      <c r="AL1218" t="s">
        <v>6975</v>
      </c>
      <c r="AM1218" t="s">
        <v>9923</v>
      </c>
    </row>
    <row r="1219" spans="1:39">
      <c r="A1219" t="s">
        <v>7856</v>
      </c>
      <c r="B1219" t="s">
        <v>6166</v>
      </c>
      <c r="C1219" t="s">
        <v>6168</v>
      </c>
      <c r="D1219">
        <v>93</v>
      </c>
      <c r="E1219" t="s">
        <v>6169</v>
      </c>
      <c r="F1219">
        <v>7.03</v>
      </c>
      <c r="K1219" t="s">
        <v>6590</v>
      </c>
      <c r="L1219" t="s">
        <v>6591</v>
      </c>
      <c r="M1219" t="s">
        <v>6622</v>
      </c>
      <c r="N1219">
        <v>9</v>
      </c>
      <c r="O1219" t="s">
        <v>8585</v>
      </c>
      <c r="P1219" t="s">
        <v>9424</v>
      </c>
      <c r="Q1219">
        <v>2</v>
      </c>
      <c r="R1219">
        <v>2</v>
      </c>
      <c r="S1219">
        <v>4.5</v>
      </c>
      <c r="T1219">
        <v>4.5</v>
      </c>
      <c r="U1219">
        <v>296.41</v>
      </c>
      <c r="V1219">
        <v>40.46</v>
      </c>
      <c r="W1219">
        <v>3.71</v>
      </c>
      <c r="X1219">
        <v>10.25</v>
      </c>
      <c r="Y1219">
        <v>0</v>
      </c>
      <c r="Z1219">
        <v>1</v>
      </c>
      <c r="AA1219" t="s">
        <v>6921</v>
      </c>
      <c r="AB1219">
        <v>0</v>
      </c>
      <c r="AC1219">
        <v>2</v>
      </c>
      <c r="AD1219">
        <v>3.75</v>
      </c>
      <c r="AF1219" t="s">
        <v>6952</v>
      </c>
      <c r="AI1219">
        <v>0</v>
      </c>
      <c r="AJ1219">
        <v>0</v>
      </c>
      <c r="AK1219" t="s">
        <v>9914</v>
      </c>
      <c r="AL1219" t="s">
        <v>9914</v>
      </c>
      <c r="AM1219" t="s">
        <v>9923</v>
      </c>
    </row>
    <row r="1220" spans="1:39">
      <c r="A1220" t="s">
        <v>7857</v>
      </c>
      <c r="B1220" t="s">
        <v>6166</v>
      </c>
      <c r="C1220" t="s">
        <v>6168</v>
      </c>
      <c r="D1220">
        <v>93</v>
      </c>
      <c r="E1220" t="s">
        <v>6169</v>
      </c>
      <c r="F1220">
        <v>7.03</v>
      </c>
      <c r="K1220" t="s">
        <v>6590</v>
      </c>
      <c r="L1220" t="s">
        <v>6591</v>
      </c>
      <c r="M1220" t="s">
        <v>6622</v>
      </c>
      <c r="N1220">
        <v>9</v>
      </c>
      <c r="O1220" t="s">
        <v>8517</v>
      </c>
      <c r="P1220" t="s">
        <v>9425</v>
      </c>
      <c r="Q1220">
        <v>2</v>
      </c>
      <c r="R1220">
        <v>1</v>
      </c>
      <c r="S1220">
        <v>5.13</v>
      </c>
      <c r="T1220">
        <v>5.13</v>
      </c>
      <c r="U1220">
        <v>308.43</v>
      </c>
      <c r="V1220">
        <v>45.75</v>
      </c>
      <c r="W1220">
        <v>4.82</v>
      </c>
      <c r="X1220">
        <v>13.69</v>
      </c>
      <c r="Y1220">
        <v>1.31</v>
      </c>
      <c r="Z1220">
        <v>2</v>
      </c>
      <c r="AA1220" t="s">
        <v>6921</v>
      </c>
      <c r="AB1220">
        <v>0</v>
      </c>
      <c r="AC1220">
        <v>4</v>
      </c>
      <c r="AD1220">
        <v>3.833333333333333</v>
      </c>
      <c r="AF1220" t="s">
        <v>6952</v>
      </c>
      <c r="AI1220">
        <v>0</v>
      </c>
      <c r="AJ1220">
        <v>0</v>
      </c>
      <c r="AK1220" t="s">
        <v>9870</v>
      </c>
      <c r="AL1220" t="s">
        <v>9870</v>
      </c>
      <c r="AM1220" t="s">
        <v>9923</v>
      </c>
    </row>
    <row r="1221" spans="1:39">
      <c r="A1221" t="s">
        <v>7858</v>
      </c>
      <c r="B1221" t="s">
        <v>6166</v>
      </c>
      <c r="C1221" t="s">
        <v>6168</v>
      </c>
      <c r="D1221">
        <v>93</v>
      </c>
      <c r="E1221" t="s">
        <v>6169</v>
      </c>
      <c r="F1221">
        <v>7.03</v>
      </c>
      <c r="K1221" t="s">
        <v>6590</v>
      </c>
      <c r="L1221" t="s">
        <v>6591</v>
      </c>
      <c r="M1221" t="s">
        <v>8373</v>
      </c>
      <c r="N1221">
        <v>9</v>
      </c>
      <c r="O1221" t="s">
        <v>8536</v>
      </c>
      <c r="P1221" t="s">
        <v>9426</v>
      </c>
      <c r="Q1221">
        <v>4</v>
      </c>
      <c r="R1221">
        <v>2</v>
      </c>
      <c r="S1221">
        <v>4.14</v>
      </c>
      <c r="T1221">
        <v>4.22</v>
      </c>
      <c r="U1221">
        <v>334.3</v>
      </c>
      <c r="V1221">
        <v>58.28</v>
      </c>
      <c r="W1221">
        <v>4.32</v>
      </c>
      <c r="X1221">
        <v>8.529999999999999</v>
      </c>
      <c r="Y1221">
        <v>0</v>
      </c>
      <c r="Z1221">
        <v>3</v>
      </c>
      <c r="AA1221" t="s">
        <v>6921</v>
      </c>
      <c r="AB1221">
        <v>0</v>
      </c>
      <c r="AC1221">
        <v>3</v>
      </c>
      <c r="AD1221">
        <v>3.89</v>
      </c>
      <c r="AF1221" t="s">
        <v>6952</v>
      </c>
      <c r="AI1221">
        <v>0</v>
      </c>
      <c r="AJ1221">
        <v>0</v>
      </c>
      <c r="AK1221" t="s">
        <v>9825</v>
      </c>
      <c r="AL1221" t="s">
        <v>9825</v>
      </c>
      <c r="AM1221" t="s">
        <v>9923</v>
      </c>
    </row>
    <row r="1222" spans="1:39">
      <c r="A1222" t="s">
        <v>7624</v>
      </c>
      <c r="B1222" t="s">
        <v>6166</v>
      </c>
      <c r="C1222" t="s">
        <v>6168</v>
      </c>
      <c r="D1222">
        <v>93.97</v>
      </c>
      <c r="E1222" t="s">
        <v>6169</v>
      </c>
      <c r="F1222">
        <v>7.03</v>
      </c>
      <c r="K1222" t="s">
        <v>6590</v>
      </c>
      <c r="L1222" t="s">
        <v>6591</v>
      </c>
      <c r="M1222" t="s">
        <v>8405</v>
      </c>
      <c r="N1222">
        <v>9</v>
      </c>
      <c r="O1222" t="s">
        <v>8571</v>
      </c>
      <c r="P1222" t="s">
        <v>9195</v>
      </c>
      <c r="Q1222">
        <v>5</v>
      </c>
      <c r="R1222">
        <v>1</v>
      </c>
      <c r="S1222">
        <v>2.46</v>
      </c>
      <c r="T1222">
        <v>4.61</v>
      </c>
      <c r="U1222">
        <v>471.65</v>
      </c>
      <c r="V1222">
        <v>39.18</v>
      </c>
      <c r="W1222">
        <v>5.26</v>
      </c>
      <c r="X1222">
        <v>9.880000000000001</v>
      </c>
      <c r="Y1222">
        <v>9.6</v>
      </c>
      <c r="Z1222">
        <v>3</v>
      </c>
      <c r="AA1222" t="s">
        <v>6921</v>
      </c>
      <c r="AB1222">
        <v>1</v>
      </c>
      <c r="AC1222">
        <v>7</v>
      </c>
      <c r="AD1222">
        <v>3.159833333333334</v>
      </c>
      <c r="AF1222" t="s">
        <v>6954</v>
      </c>
      <c r="AI1222">
        <v>0</v>
      </c>
      <c r="AJ1222">
        <v>0</v>
      </c>
      <c r="AK1222" t="s">
        <v>9851</v>
      </c>
      <c r="AL1222" t="s">
        <v>9851</v>
      </c>
      <c r="AM1222" t="s">
        <v>9923</v>
      </c>
    </row>
    <row r="1223" spans="1:39">
      <c r="A1223" t="s">
        <v>7859</v>
      </c>
      <c r="B1223" t="s">
        <v>6166</v>
      </c>
      <c r="C1223" t="s">
        <v>6168</v>
      </c>
      <c r="D1223">
        <v>94</v>
      </c>
      <c r="E1223" t="s">
        <v>6169</v>
      </c>
      <c r="F1223">
        <v>7.03</v>
      </c>
      <c r="K1223" t="s">
        <v>6590</v>
      </c>
      <c r="L1223" t="s">
        <v>6591</v>
      </c>
      <c r="M1223" t="s">
        <v>8367</v>
      </c>
      <c r="N1223">
        <v>9</v>
      </c>
      <c r="O1223" t="s">
        <v>8530</v>
      </c>
      <c r="P1223" t="s">
        <v>9427</v>
      </c>
      <c r="Q1223">
        <v>4</v>
      </c>
      <c r="R1223">
        <v>2</v>
      </c>
      <c r="S1223">
        <v>4.27</v>
      </c>
      <c r="T1223">
        <v>4.27</v>
      </c>
      <c r="U1223">
        <v>477.67</v>
      </c>
      <c r="V1223">
        <v>60.77</v>
      </c>
      <c r="W1223">
        <v>5.48</v>
      </c>
      <c r="X1223">
        <v>10.13</v>
      </c>
      <c r="Y1223">
        <v>0</v>
      </c>
      <c r="Z1223">
        <v>2</v>
      </c>
      <c r="AA1223" t="s">
        <v>6921</v>
      </c>
      <c r="AB1223">
        <v>1</v>
      </c>
      <c r="AC1223">
        <v>4</v>
      </c>
      <c r="AD1223">
        <v>3.0245</v>
      </c>
      <c r="AF1223" t="s">
        <v>6952</v>
      </c>
      <c r="AI1223">
        <v>0</v>
      </c>
      <c r="AJ1223">
        <v>0</v>
      </c>
      <c r="AK1223" t="s">
        <v>9881</v>
      </c>
      <c r="AL1223" t="s">
        <v>9881</v>
      </c>
      <c r="AM1223" t="s">
        <v>9923</v>
      </c>
    </row>
    <row r="1224" spans="1:39">
      <c r="A1224" t="s">
        <v>7624</v>
      </c>
      <c r="B1224" t="s">
        <v>6166</v>
      </c>
      <c r="C1224" t="s">
        <v>6168</v>
      </c>
      <c r="D1224">
        <v>94</v>
      </c>
      <c r="E1224" t="s">
        <v>6169</v>
      </c>
      <c r="F1224">
        <v>7.03</v>
      </c>
      <c r="K1224" t="s">
        <v>6590</v>
      </c>
      <c r="M1224" t="s">
        <v>8388</v>
      </c>
      <c r="N1224">
        <v>8</v>
      </c>
      <c r="O1224" t="s">
        <v>8552</v>
      </c>
      <c r="P1224" t="s">
        <v>9195</v>
      </c>
      <c r="Q1224">
        <v>5</v>
      </c>
      <c r="R1224">
        <v>1</v>
      </c>
      <c r="S1224">
        <v>2.46</v>
      </c>
      <c r="T1224">
        <v>4.61</v>
      </c>
      <c r="U1224">
        <v>471.65</v>
      </c>
      <c r="V1224">
        <v>39.18</v>
      </c>
      <c r="W1224">
        <v>5.26</v>
      </c>
      <c r="X1224">
        <v>9.880000000000001</v>
      </c>
      <c r="Y1224">
        <v>9.6</v>
      </c>
      <c r="Z1224">
        <v>3</v>
      </c>
      <c r="AA1224" t="s">
        <v>6921</v>
      </c>
      <c r="AB1224">
        <v>1</v>
      </c>
      <c r="AC1224">
        <v>7</v>
      </c>
      <c r="AD1224">
        <v>3.159833333333334</v>
      </c>
      <c r="AF1224" t="s">
        <v>6954</v>
      </c>
      <c r="AI1224">
        <v>0</v>
      </c>
      <c r="AJ1224">
        <v>0</v>
      </c>
      <c r="AK1224" t="s">
        <v>9853</v>
      </c>
      <c r="AL1224" t="s">
        <v>9853</v>
      </c>
      <c r="AM1224" t="s">
        <v>9923</v>
      </c>
    </row>
    <row r="1225" spans="1:39">
      <c r="A1225" t="s">
        <v>7860</v>
      </c>
      <c r="B1225" t="s">
        <v>6166</v>
      </c>
      <c r="C1225" t="s">
        <v>6168</v>
      </c>
      <c r="D1225">
        <v>94</v>
      </c>
      <c r="E1225" t="s">
        <v>6169</v>
      </c>
      <c r="F1225">
        <v>7.03</v>
      </c>
      <c r="K1225" t="s">
        <v>6590</v>
      </c>
      <c r="L1225" t="s">
        <v>6591</v>
      </c>
      <c r="M1225" t="s">
        <v>8348</v>
      </c>
      <c r="N1225">
        <v>9</v>
      </c>
      <c r="O1225" t="s">
        <v>8506</v>
      </c>
      <c r="P1225" t="s">
        <v>9428</v>
      </c>
      <c r="U1225">
        <v>2392.96</v>
      </c>
      <c r="Y1225">
        <v>0</v>
      </c>
      <c r="AI1225">
        <v>0</v>
      </c>
      <c r="AJ1225">
        <v>0</v>
      </c>
      <c r="AK1225" t="s">
        <v>9860</v>
      </c>
      <c r="AL1225" t="s">
        <v>9860</v>
      </c>
      <c r="AM1225" t="s">
        <v>9923</v>
      </c>
    </row>
    <row r="1226" spans="1:39">
      <c r="A1226" t="s">
        <v>7861</v>
      </c>
      <c r="B1226" t="s">
        <v>6166</v>
      </c>
      <c r="C1226" t="s">
        <v>6168</v>
      </c>
      <c r="D1226">
        <v>94.8</v>
      </c>
      <c r="E1226" t="s">
        <v>6169</v>
      </c>
      <c r="F1226">
        <v>7.02</v>
      </c>
      <c r="K1226" t="s">
        <v>6590</v>
      </c>
      <c r="L1226" t="s">
        <v>6591</v>
      </c>
      <c r="M1226" t="s">
        <v>8344</v>
      </c>
      <c r="N1226">
        <v>9</v>
      </c>
      <c r="O1226" t="s">
        <v>8501</v>
      </c>
      <c r="P1226" t="s">
        <v>9429</v>
      </c>
      <c r="Q1226">
        <v>2</v>
      </c>
      <c r="R1226">
        <v>3</v>
      </c>
      <c r="S1226">
        <v>2.85</v>
      </c>
      <c r="T1226">
        <v>2.85</v>
      </c>
      <c r="U1226">
        <v>301.35</v>
      </c>
      <c r="V1226">
        <v>56.25</v>
      </c>
      <c r="W1226">
        <v>4.91</v>
      </c>
      <c r="X1226">
        <v>9.890000000000001</v>
      </c>
      <c r="Y1226">
        <v>0</v>
      </c>
      <c r="Z1226">
        <v>4</v>
      </c>
      <c r="AA1226" t="s">
        <v>6921</v>
      </c>
      <c r="AB1226">
        <v>0</v>
      </c>
      <c r="AC1226">
        <v>2</v>
      </c>
      <c r="AD1226">
        <v>4.741666666666667</v>
      </c>
      <c r="AF1226" t="s">
        <v>6952</v>
      </c>
      <c r="AI1226">
        <v>0</v>
      </c>
      <c r="AJ1226">
        <v>0</v>
      </c>
      <c r="AK1226" t="s">
        <v>9856</v>
      </c>
      <c r="AL1226" t="s">
        <v>9856</v>
      </c>
      <c r="AM1226" t="s">
        <v>9923</v>
      </c>
    </row>
    <row r="1227" spans="1:39">
      <c r="A1227" t="s">
        <v>7862</v>
      </c>
      <c r="B1227" t="s">
        <v>6166</v>
      </c>
      <c r="C1227" t="s">
        <v>6168</v>
      </c>
      <c r="D1227">
        <v>95</v>
      </c>
      <c r="E1227" t="s">
        <v>6169</v>
      </c>
      <c r="F1227">
        <v>7.02</v>
      </c>
      <c r="K1227" t="s">
        <v>6590</v>
      </c>
      <c r="L1227" t="s">
        <v>6591</v>
      </c>
      <c r="M1227" t="s">
        <v>8378</v>
      </c>
      <c r="N1227">
        <v>9</v>
      </c>
      <c r="O1227" t="s">
        <v>8542</v>
      </c>
      <c r="P1227" t="s">
        <v>9430</v>
      </c>
      <c r="Q1227">
        <v>3</v>
      </c>
      <c r="R1227">
        <v>2</v>
      </c>
      <c r="S1227">
        <v>4.39</v>
      </c>
      <c r="T1227">
        <v>4.39</v>
      </c>
      <c r="U1227">
        <v>263.3</v>
      </c>
      <c r="V1227">
        <v>52.82</v>
      </c>
      <c r="W1227">
        <v>4.02</v>
      </c>
      <c r="X1227">
        <v>9.59</v>
      </c>
      <c r="Y1227">
        <v>0</v>
      </c>
      <c r="Z1227">
        <v>3</v>
      </c>
      <c r="AA1227" t="s">
        <v>6921</v>
      </c>
      <c r="AB1227">
        <v>0</v>
      </c>
      <c r="AC1227">
        <v>2</v>
      </c>
      <c r="AD1227">
        <v>3.805</v>
      </c>
      <c r="AF1227" t="s">
        <v>6952</v>
      </c>
      <c r="AI1227">
        <v>0</v>
      </c>
      <c r="AJ1227">
        <v>0</v>
      </c>
      <c r="AK1227" t="s">
        <v>9890</v>
      </c>
      <c r="AL1227" t="s">
        <v>9890</v>
      </c>
      <c r="AM1227" t="s">
        <v>9923</v>
      </c>
    </row>
    <row r="1228" spans="1:39">
      <c r="A1228" t="s">
        <v>6377</v>
      </c>
      <c r="B1228" t="s">
        <v>6166</v>
      </c>
      <c r="C1228" t="s">
        <v>6168</v>
      </c>
      <c r="D1228">
        <v>96</v>
      </c>
      <c r="E1228" t="s">
        <v>6169</v>
      </c>
      <c r="F1228">
        <v>7.02</v>
      </c>
      <c r="K1228" t="s">
        <v>6590</v>
      </c>
      <c r="L1228" t="s">
        <v>6591</v>
      </c>
      <c r="M1228" t="s">
        <v>8401</v>
      </c>
      <c r="N1228">
        <v>9</v>
      </c>
      <c r="O1228" t="s">
        <v>8567</v>
      </c>
      <c r="P1228" t="s">
        <v>6735</v>
      </c>
      <c r="Q1228">
        <v>2</v>
      </c>
      <c r="R1228">
        <v>1</v>
      </c>
      <c r="S1228">
        <v>3.62</v>
      </c>
      <c r="T1228">
        <v>3.62</v>
      </c>
      <c r="U1228">
        <v>270.37</v>
      </c>
      <c r="V1228">
        <v>37.3</v>
      </c>
      <c r="W1228">
        <v>3.82</v>
      </c>
      <c r="X1228">
        <v>10.25</v>
      </c>
      <c r="Y1228">
        <v>0</v>
      </c>
      <c r="Z1228">
        <v>1</v>
      </c>
      <c r="AA1228" t="s">
        <v>6921</v>
      </c>
      <c r="AB1228">
        <v>0</v>
      </c>
      <c r="AC1228">
        <v>0</v>
      </c>
      <c r="AD1228">
        <v>4.578333333333333</v>
      </c>
      <c r="AE1228" t="s">
        <v>6929</v>
      </c>
      <c r="AF1228" t="s">
        <v>6952</v>
      </c>
      <c r="AG1228" t="s">
        <v>6956</v>
      </c>
      <c r="AH1228" t="s">
        <v>6962</v>
      </c>
      <c r="AI1228">
        <v>4</v>
      </c>
      <c r="AJ1228">
        <v>0</v>
      </c>
      <c r="AK1228" t="s">
        <v>9905</v>
      </c>
      <c r="AL1228" t="s">
        <v>9905</v>
      </c>
      <c r="AM1228" t="s">
        <v>9923</v>
      </c>
    </row>
    <row r="1229" spans="1:39">
      <c r="A1229" t="s">
        <v>7863</v>
      </c>
      <c r="B1229" t="s">
        <v>6166</v>
      </c>
      <c r="C1229" t="s">
        <v>6168</v>
      </c>
      <c r="D1229">
        <v>96</v>
      </c>
      <c r="E1229" t="s">
        <v>6169</v>
      </c>
      <c r="F1229">
        <v>7.02</v>
      </c>
      <c r="K1229" t="s">
        <v>6590</v>
      </c>
      <c r="L1229" t="s">
        <v>6591</v>
      </c>
      <c r="M1229" t="s">
        <v>8377</v>
      </c>
      <c r="N1229">
        <v>9</v>
      </c>
      <c r="O1229" t="s">
        <v>8540</v>
      </c>
      <c r="P1229" t="s">
        <v>9431</v>
      </c>
      <c r="Q1229">
        <v>3</v>
      </c>
      <c r="R1229">
        <v>2</v>
      </c>
      <c r="S1229">
        <v>4.14</v>
      </c>
      <c r="T1229">
        <v>4.27</v>
      </c>
      <c r="U1229">
        <v>279.27</v>
      </c>
      <c r="V1229">
        <v>64.25</v>
      </c>
      <c r="W1229">
        <v>3.93</v>
      </c>
      <c r="X1229">
        <v>8.199999999999999</v>
      </c>
      <c r="Y1229">
        <v>0</v>
      </c>
      <c r="Z1229">
        <v>3</v>
      </c>
      <c r="AA1229" t="s">
        <v>6921</v>
      </c>
      <c r="AB1229">
        <v>0</v>
      </c>
      <c r="AC1229">
        <v>1</v>
      </c>
      <c r="AD1229">
        <v>3.865</v>
      </c>
      <c r="AF1229" t="s">
        <v>6952</v>
      </c>
      <c r="AI1229">
        <v>0</v>
      </c>
      <c r="AJ1229">
        <v>0</v>
      </c>
      <c r="AK1229" t="s">
        <v>9888</v>
      </c>
      <c r="AL1229" t="s">
        <v>9888</v>
      </c>
      <c r="AM1229" t="s">
        <v>9923</v>
      </c>
    </row>
    <row r="1230" spans="1:39">
      <c r="A1230" t="s">
        <v>7864</v>
      </c>
      <c r="B1230" t="s">
        <v>6166</v>
      </c>
      <c r="C1230" t="s">
        <v>6168</v>
      </c>
      <c r="D1230">
        <v>96</v>
      </c>
      <c r="E1230" t="s">
        <v>6169</v>
      </c>
      <c r="F1230">
        <v>7.02</v>
      </c>
      <c r="K1230" t="s">
        <v>6590</v>
      </c>
      <c r="L1230" t="s">
        <v>6591</v>
      </c>
      <c r="M1230" t="s">
        <v>8373</v>
      </c>
      <c r="N1230">
        <v>9</v>
      </c>
      <c r="O1230" t="s">
        <v>8536</v>
      </c>
      <c r="P1230" t="s">
        <v>9432</v>
      </c>
      <c r="Q1230">
        <v>4</v>
      </c>
      <c r="R1230">
        <v>2</v>
      </c>
      <c r="S1230">
        <v>3.56</v>
      </c>
      <c r="T1230">
        <v>3.57</v>
      </c>
      <c r="U1230">
        <v>322.29</v>
      </c>
      <c r="V1230">
        <v>58.28</v>
      </c>
      <c r="W1230">
        <v>3.42</v>
      </c>
      <c r="X1230">
        <v>8.960000000000001</v>
      </c>
      <c r="Y1230">
        <v>0.01</v>
      </c>
      <c r="Z1230">
        <v>3</v>
      </c>
      <c r="AA1230" t="s">
        <v>6921</v>
      </c>
      <c r="AB1230">
        <v>0</v>
      </c>
      <c r="AC1230">
        <v>3</v>
      </c>
      <c r="AD1230">
        <v>4.435</v>
      </c>
      <c r="AF1230" t="s">
        <v>6952</v>
      </c>
      <c r="AI1230">
        <v>0</v>
      </c>
      <c r="AJ1230">
        <v>0</v>
      </c>
      <c r="AK1230" t="s">
        <v>9825</v>
      </c>
      <c r="AL1230" t="s">
        <v>9825</v>
      </c>
      <c r="AM1230" t="s">
        <v>9923</v>
      </c>
    </row>
    <row r="1231" spans="1:39">
      <c r="A1231" t="s">
        <v>7865</v>
      </c>
      <c r="B1231" t="s">
        <v>6166</v>
      </c>
      <c r="C1231" t="s">
        <v>6168</v>
      </c>
      <c r="D1231">
        <v>97</v>
      </c>
      <c r="E1231" t="s">
        <v>6169</v>
      </c>
      <c r="F1231">
        <v>7.01</v>
      </c>
      <c r="K1231" t="s">
        <v>6590</v>
      </c>
      <c r="L1231" t="s">
        <v>6591</v>
      </c>
      <c r="M1231" t="s">
        <v>8358</v>
      </c>
      <c r="N1231">
        <v>9</v>
      </c>
      <c r="O1231" t="s">
        <v>8584</v>
      </c>
      <c r="P1231" t="s">
        <v>9433</v>
      </c>
      <c r="Q1231">
        <v>2</v>
      </c>
      <c r="R1231">
        <v>1</v>
      </c>
      <c r="S1231">
        <v>4.9</v>
      </c>
      <c r="T1231">
        <v>4.9</v>
      </c>
      <c r="U1231">
        <v>282.38</v>
      </c>
      <c r="V1231">
        <v>37.3</v>
      </c>
      <c r="W1231">
        <v>4.12</v>
      </c>
      <c r="X1231">
        <v>9.65</v>
      </c>
      <c r="Y1231">
        <v>0</v>
      </c>
      <c r="Z1231">
        <v>1</v>
      </c>
      <c r="AA1231" t="s">
        <v>6921</v>
      </c>
      <c r="AB1231">
        <v>0</v>
      </c>
      <c r="AC1231">
        <v>2</v>
      </c>
      <c r="AD1231">
        <v>3.748333333333333</v>
      </c>
      <c r="AF1231" t="s">
        <v>6952</v>
      </c>
      <c r="AI1231">
        <v>0</v>
      </c>
      <c r="AJ1231">
        <v>0</v>
      </c>
      <c r="AK1231" t="s">
        <v>9913</v>
      </c>
      <c r="AL1231" t="s">
        <v>9913</v>
      </c>
      <c r="AM1231" t="s">
        <v>9923</v>
      </c>
    </row>
    <row r="1232" spans="1:39">
      <c r="A1232" t="s">
        <v>7866</v>
      </c>
      <c r="B1232" t="s">
        <v>6166</v>
      </c>
      <c r="C1232" t="s">
        <v>6168</v>
      </c>
      <c r="D1232">
        <v>97</v>
      </c>
      <c r="E1232" t="s">
        <v>6169</v>
      </c>
      <c r="F1232">
        <v>7.01</v>
      </c>
      <c r="K1232" t="s">
        <v>6590</v>
      </c>
      <c r="L1232" t="s">
        <v>6591</v>
      </c>
      <c r="M1232" t="s">
        <v>8390</v>
      </c>
      <c r="N1232">
        <v>9</v>
      </c>
      <c r="O1232" t="s">
        <v>8554</v>
      </c>
      <c r="P1232" t="s">
        <v>9434</v>
      </c>
      <c r="Q1232">
        <v>4</v>
      </c>
      <c r="R1232">
        <v>0</v>
      </c>
      <c r="U1232">
        <v>446.98</v>
      </c>
      <c r="V1232">
        <v>45.49</v>
      </c>
      <c r="W1232">
        <v>4.88</v>
      </c>
      <c r="Y1232">
        <v>0</v>
      </c>
      <c r="Z1232">
        <v>3</v>
      </c>
      <c r="AA1232" t="s">
        <v>6921</v>
      </c>
      <c r="AB1232">
        <v>0</v>
      </c>
      <c r="AC1232">
        <v>7</v>
      </c>
      <c r="AI1232">
        <v>0</v>
      </c>
      <c r="AJ1232">
        <v>0</v>
      </c>
      <c r="AK1232" t="s">
        <v>9896</v>
      </c>
      <c r="AL1232" t="s">
        <v>9896</v>
      </c>
      <c r="AM1232" t="s">
        <v>9923</v>
      </c>
    </row>
    <row r="1233" spans="1:39">
      <c r="A1233" t="s">
        <v>7754</v>
      </c>
      <c r="B1233" t="s">
        <v>6166</v>
      </c>
      <c r="C1233" t="s">
        <v>6168</v>
      </c>
      <c r="D1233">
        <v>97.72</v>
      </c>
      <c r="E1233" t="s">
        <v>6169</v>
      </c>
      <c r="F1233">
        <v>7.01</v>
      </c>
      <c r="K1233" t="s">
        <v>6590</v>
      </c>
      <c r="L1233" t="s">
        <v>6591</v>
      </c>
      <c r="M1233" t="s">
        <v>8322</v>
      </c>
      <c r="N1233">
        <v>9</v>
      </c>
      <c r="O1233" t="s">
        <v>8473</v>
      </c>
      <c r="P1233" t="s">
        <v>9324</v>
      </c>
      <c r="Q1233">
        <v>3</v>
      </c>
      <c r="R1233">
        <v>3</v>
      </c>
      <c r="S1233">
        <v>0.05</v>
      </c>
      <c r="T1233">
        <v>2.57</v>
      </c>
      <c r="U1233">
        <v>404.51</v>
      </c>
      <c r="V1233">
        <v>76.56</v>
      </c>
      <c r="W1233">
        <v>4.23</v>
      </c>
      <c r="X1233">
        <v>4.38</v>
      </c>
      <c r="Y1233">
        <v>8.42</v>
      </c>
      <c r="Z1233">
        <v>3</v>
      </c>
      <c r="AA1233" t="s">
        <v>6921</v>
      </c>
      <c r="AB1233">
        <v>0</v>
      </c>
      <c r="AC1233">
        <v>6</v>
      </c>
      <c r="AD1233">
        <v>4.638738095238096</v>
      </c>
      <c r="AF1233" t="s">
        <v>6953</v>
      </c>
      <c r="AI1233">
        <v>0</v>
      </c>
      <c r="AJ1233">
        <v>0</v>
      </c>
      <c r="AK1233" t="s">
        <v>9833</v>
      </c>
      <c r="AL1233" t="s">
        <v>9833</v>
      </c>
      <c r="AM1233" t="s">
        <v>9923</v>
      </c>
    </row>
    <row r="1234" spans="1:39">
      <c r="A1234" t="s">
        <v>7867</v>
      </c>
      <c r="B1234" t="s">
        <v>6166</v>
      </c>
      <c r="C1234" t="s">
        <v>6168</v>
      </c>
      <c r="D1234">
        <v>98</v>
      </c>
      <c r="E1234" t="s">
        <v>6169</v>
      </c>
      <c r="F1234">
        <v>7.01</v>
      </c>
      <c r="K1234" t="s">
        <v>6590</v>
      </c>
      <c r="L1234" t="s">
        <v>6591</v>
      </c>
      <c r="M1234" t="s">
        <v>8391</v>
      </c>
      <c r="N1234">
        <v>9</v>
      </c>
      <c r="O1234" t="s">
        <v>8556</v>
      </c>
      <c r="P1234" t="s">
        <v>9435</v>
      </c>
      <c r="Q1234">
        <v>2</v>
      </c>
      <c r="R1234">
        <v>2</v>
      </c>
      <c r="S1234">
        <v>4.87</v>
      </c>
      <c r="T1234">
        <v>4.88</v>
      </c>
      <c r="U1234">
        <v>283.42</v>
      </c>
      <c r="V1234">
        <v>46.25</v>
      </c>
      <c r="W1234">
        <v>4.7</v>
      </c>
      <c r="X1234">
        <v>10.71</v>
      </c>
      <c r="Y1234">
        <v>4.98</v>
      </c>
      <c r="Z1234">
        <v>2</v>
      </c>
      <c r="AA1234" t="s">
        <v>6921</v>
      </c>
      <c r="AB1234">
        <v>0</v>
      </c>
      <c r="AC1234">
        <v>4</v>
      </c>
      <c r="AD1234">
        <v>3.56</v>
      </c>
      <c r="AF1234" t="s">
        <v>6952</v>
      </c>
      <c r="AI1234">
        <v>0</v>
      </c>
      <c r="AJ1234">
        <v>0</v>
      </c>
      <c r="AK1234" t="s">
        <v>9832</v>
      </c>
      <c r="AL1234" t="s">
        <v>9832</v>
      </c>
      <c r="AM1234" t="s">
        <v>9923</v>
      </c>
    </row>
    <row r="1235" spans="1:39">
      <c r="A1235" t="s">
        <v>7868</v>
      </c>
      <c r="B1235" t="s">
        <v>6166</v>
      </c>
      <c r="C1235" t="s">
        <v>6168</v>
      </c>
      <c r="D1235">
        <v>98</v>
      </c>
      <c r="E1235" t="s">
        <v>6169</v>
      </c>
      <c r="F1235">
        <v>7.01</v>
      </c>
      <c r="K1235" t="s">
        <v>6590</v>
      </c>
      <c r="L1235" t="s">
        <v>6591</v>
      </c>
      <c r="M1235" t="s">
        <v>8376</v>
      </c>
      <c r="N1235">
        <v>9</v>
      </c>
      <c r="O1235" t="s">
        <v>8539</v>
      </c>
      <c r="P1235" t="s">
        <v>9436</v>
      </c>
      <c r="Q1235">
        <v>4</v>
      </c>
      <c r="R1235">
        <v>2</v>
      </c>
      <c r="S1235">
        <v>2.68</v>
      </c>
      <c r="T1235">
        <v>3.12</v>
      </c>
      <c r="U1235">
        <v>285.27</v>
      </c>
      <c r="V1235">
        <v>66.48999999999999</v>
      </c>
      <c r="W1235">
        <v>3.77</v>
      </c>
      <c r="X1235">
        <v>7.84</v>
      </c>
      <c r="Y1235">
        <v>8.720000000000001</v>
      </c>
      <c r="Z1235">
        <v>3</v>
      </c>
      <c r="AA1235" t="s">
        <v>6921</v>
      </c>
      <c r="AB1235">
        <v>0</v>
      </c>
      <c r="AC1235">
        <v>3</v>
      </c>
      <c r="AD1235">
        <v>4.739999999999999</v>
      </c>
      <c r="AF1235" t="s">
        <v>6954</v>
      </c>
      <c r="AI1235">
        <v>0</v>
      </c>
      <c r="AJ1235">
        <v>0</v>
      </c>
      <c r="AK1235" t="s">
        <v>9887</v>
      </c>
      <c r="AL1235" t="s">
        <v>9887</v>
      </c>
      <c r="AM1235" t="s">
        <v>9923</v>
      </c>
    </row>
    <row r="1236" spans="1:39">
      <c r="A1236" t="s">
        <v>7869</v>
      </c>
      <c r="B1236" t="s">
        <v>6166</v>
      </c>
      <c r="C1236" t="s">
        <v>6168</v>
      </c>
      <c r="D1236">
        <v>98</v>
      </c>
      <c r="E1236" t="s">
        <v>6169</v>
      </c>
      <c r="F1236">
        <v>7.01</v>
      </c>
      <c r="K1236" t="s">
        <v>6590</v>
      </c>
      <c r="L1236" t="s">
        <v>6591</v>
      </c>
      <c r="M1236" t="s">
        <v>8377</v>
      </c>
      <c r="N1236">
        <v>9</v>
      </c>
      <c r="O1236" t="s">
        <v>8540</v>
      </c>
      <c r="P1236" t="s">
        <v>9437</v>
      </c>
      <c r="Q1236">
        <v>3</v>
      </c>
      <c r="R1236">
        <v>2</v>
      </c>
      <c r="S1236">
        <v>3.59</v>
      </c>
      <c r="T1236">
        <v>4.86</v>
      </c>
      <c r="U1236">
        <v>295.73</v>
      </c>
      <c r="V1236">
        <v>64.25</v>
      </c>
      <c r="W1236">
        <v>4.44</v>
      </c>
      <c r="X1236">
        <v>6.16</v>
      </c>
      <c r="Y1236">
        <v>0</v>
      </c>
      <c r="Z1236">
        <v>3</v>
      </c>
      <c r="AA1236" t="s">
        <v>6921</v>
      </c>
      <c r="AB1236">
        <v>0</v>
      </c>
      <c r="AC1236">
        <v>1</v>
      </c>
      <c r="AD1236">
        <v>3.775</v>
      </c>
      <c r="AF1236" t="s">
        <v>6953</v>
      </c>
      <c r="AI1236">
        <v>0</v>
      </c>
      <c r="AJ1236">
        <v>0</v>
      </c>
      <c r="AK1236" t="s">
        <v>9888</v>
      </c>
      <c r="AL1236" t="s">
        <v>9888</v>
      </c>
      <c r="AM1236" t="s">
        <v>9923</v>
      </c>
    </row>
    <row r="1237" spans="1:39">
      <c r="A1237" t="s">
        <v>7870</v>
      </c>
      <c r="B1237" t="s">
        <v>6166</v>
      </c>
      <c r="C1237" t="s">
        <v>6168</v>
      </c>
      <c r="D1237">
        <v>99</v>
      </c>
      <c r="E1237" t="s">
        <v>6169</v>
      </c>
      <c r="F1237">
        <v>7</v>
      </c>
      <c r="K1237" t="s">
        <v>6590</v>
      </c>
      <c r="L1237" t="s">
        <v>6591</v>
      </c>
      <c r="M1237" t="s">
        <v>8391</v>
      </c>
      <c r="N1237">
        <v>9</v>
      </c>
      <c r="O1237" t="s">
        <v>8556</v>
      </c>
      <c r="P1237" t="s">
        <v>9438</v>
      </c>
      <c r="Q1237">
        <v>2</v>
      </c>
      <c r="R1237">
        <v>2</v>
      </c>
      <c r="S1237">
        <v>5.68</v>
      </c>
      <c r="T1237">
        <v>5.68</v>
      </c>
      <c r="U1237">
        <v>284.4</v>
      </c>
      <c r="V1237">
        <v>40.46</v>
      </c>
      <c r="W1237">
        <v>4.98</v>
      </c>
      <c r="X1237">
        <v>10.29</v>
      </c>
      <c r="Y1237">
        <v>0</v>
      </c>
      <c r="Z1237">
        <v>2</v>
      </c>
      <c r="AA1237" t="s">
        <v>6921</v>
      </c>
      <c r="AB1237">
        <v>0</v>
      </c>
      <c r="AC1237">
        <v>6</v>
      </c>
      <c r="AD1237">
        <v>3.5</v>
      </c>
      <c r="AF1237" t="s">
        <v>6952</v>
      </c>
      <c r="AI1237">
        <v>0</v>
      </c>
      <c r="AJ1237">
        <v>0</v>
      </c>
      <c r="AK1237" t="s">
        <v>9832</v>
      </c>
      <c r="AL1237" t="s">
        <v>9832</v>
      </c>
      <c r="AM1237" t="s">
        <v>9923</v>
      </c>
    </row>
    <row r="1238" spans="1:39">
      <c r="A1238" t="s">
        <v>7871</v>
      </c>
      <c r="B1238" t="s">
        <v>6166</v>
      </c>
      <c r="C1238" t="s">
        <v>6168</v>
      </c>
      <c r="D1238">
        <v>99</v>
      </c>
      <c r="E1238" t="s">
        <v>6169</v>
      </c>
      <c r="F1238">
        <v>7</v>
      </c>
      <c r="I1238" t="s">
        <v>8253</v>
      </c>
      <c r="K1238" t="s">
        <v>6590</v>
      </c>
      <c r="L1238" t="s">
        <v>6591</v>
      </c>
      <c r="M1238" t="s">
        <v>8353</v>
      </c>
      <c r="N1238">
        <v>9</v>
      </c>
      <c r="O1238" t="s">
        <v>8512</v>
      </c>
      <c r="P1238" t="s">
        <v>9439</v>
      </c>
      <c r="Q1238">
        <v>5</v>
      </c>
      <c r="R1238">
        <v>2</v>
      </c>
      <c r="S1238">
        <v>3.7</v>
      </c>
      <c r="T1238">
        <v>5.93</v>
      </c>
      <c r="U1238">
        <v>470.61</v>
      </c>
      <c r="V1238">
        <v>57.86</v>
      </c>
      <c r="W1238">
        <v>6.33</v>
      </c>
      <c r="X1238">
        <v>10.12</v>
      </c>
      <c r="Y1238">
        <v>9.69</v>
      </c>
      <c r="Z1238">
        <v>4</v>
      </c>
      <c r="AA1238" t="s">
        <v>6921</v>
      </c>
      <c r="AB1238">
        <v>1</v>
      </c>
      <c r="AC1238">
        <v>8</v>
      </c>
      <c r="AD1238">
        <v>2.014928571428571</v>
      </c>
      <c r="AF1238" t="s">
        <v>6954</v>
      </c>
      <c r="AI1238">
        <v>0</v>
      </c>
      <c r="AJ1238">
        <v>0</v>
      </c>
      <c r="AM1238" t="s">
        <v>9923</v>
      </c>
    </row>
    <row r="1239" spans="1:39">
      <c r="A1239" t="s">
        <v>6441</v>
      </c>
      <c r="B1239" t="s">
        <v>6166</v>
      </c>
      <c r="C1239" t="s">
        <v>6168</v>
      </c>
      <c r="D1239">
        <v>100</v>
      </c>
      <c r="E1239" t="s">
        <v>6169</v>
      </c>
      <c r="F1239">
        <v>7</v>
      </c>
      <c r="K1239" t="s">
        <v>6590</v>
      </c>
      <c r="L1239" t="s">
        <v>6591</v>
      </c>
      <c r="M1239" t="s">
        <v>8418</v>
      </c>
      <c r="N1239">
        <v>9</v>
      </c>
      <c r="O1239" t="s">
        <v>8587</v>
      </c>
      <c r="P1239" t="s">
        <v>6799</v>
      </c>
      <c r="Q1239">
        <v>2</v>
      </c>
      <c r="R1239">
        <v>0</v>
      </c>
      <c r="S1239">
        <v>3.83</v>
      </c>
      <c r="T1239">
        <v>5.13</v>
      </c>
      <c r="U1239">
        <v>371.52</v>
      </c>
      <c r="V1239">
        <v>12.47</v>
      </c>
      <c r="W1239">
        <v>6</v>
      </c>
      <c r="Y1239">
        <v>8.69</v>
      </c>
      <c r="Z1239">
        <v>3</v>
      </c>
      <c r="AA1239" t="s">
        <v>6921</v>
      </c>
      <c r="AB1239">
        <v>1</v>
      </c>
      <c r="AC1239">
        <v>8</v>
      </c>
      <c r="AD1239">
        <v>2.657714285714286</v>
      </c>
      <c r="AE1239" t="s">
        <v>6938</v>
      </c>
      <c r="AF1239" t="s">
        <v>6954</v>
      </c>
      <c r="AG1239" t="s">
        <v>6957</v>
      </c>
      <c r="AI1239">
        <v>4</v>
      </c>
      <c r="AJ1239">
        <v>1</v>
      </c>
      <c r="AK1239" t="s">
        <v>9915</v>
      </c>
      <c r="AL1239" t="s">
        <v>9915</v>
      </c>
      <c r="AM1239" t="s">
        <v>9923</v>
      </c>
    </row>
    <row r="1240" spans="1:39">
      <c r="A1240" t="s">
        <v>7872</v>
      </c>
      <c r="B1240" t="s">
        <v>6166</v>
      </c>
      <c r="C1240" t="s">
        <v>6168</v>
      </c>
      <c r="D1240">
        <v>100</v>
      </c>
      <c r="E1240" t="s">
        <v>6169</v>
      </c>
      <c r="F1240">
        <v>7</v>
      </c>
      <c r="K1240" t="s">
        <v>6590</v>
      </c>
      <c r="L1240" t="s">
        <v>6591</v>
      </c>
      <c r="M1240" t="s">
        <v>8351</v>
      </c>
      <c r="N1240">
        <v>9</v>
      </c>
      <c r="O1240" t="s">
        <v>8510</v>
      </c>
      <c r="P1240" t="s">
        <v>9440</v>
      </c>
      <c r="Q1240">
        <v>3</v>
      </c>
      <c r="R1240">
        <v>1</v>
      </c>
      <c r="S1240">
        <v>3.8</v>
      </c>
      <c r="T1240">
        <v>5.1</v>
      </c>
      <c r="U1240">
        <v>436</v>
      </c>
      <c r="V1240">
        <v>32.7</v>
      </c>
      <c r="W1240">
        <v>6.31</v>
      </c>
      <c r="X1240">
        <v>10.28</v>
      </c>
      <c r="Y1240">
        <v>8.699999999999999</v>
      </c>
      <c r="Z1240">
        <v>3</v>
      </c>
      <c r="AA1240" t="s">
        <v>6921</v>
      </c>
      <c r="AB1240">
        <v>1</v>
      </c>
      <c r="AC1240">
        <v>10</v>
      </c>
      <c r="AD1240">
        <v>2.675476190476191</v>
      </c>
      <c r="AF1240" t="s">
        <v>6954</v>
      </c>
      <c r="AI1240">
        <v>0</v>
      </c>
      <c r="AJ1240">
        <v>0</v>
      </c>
      <c r="AK1240" t="s">
        <v>9864</v>
      </c>
      <c r="AL1240" t="s">
        <v>9864</v>
      </c>
      <c r="AM1240" t="s">
        <v>9923</v>
      </c>
    </row>
    <row r="1241" spans="1:39">
      <c r="A1241" t="s">
        <v>7873</v>
      </c>
      <c r="B1241" t="s">
        <v>6166</v>
      </c>
      <c r="C1241" t="s">
        <v>6168</v>
      </c>
      <c r="D1241">
        <v>100</v>
      </c>
      <c r="E1241" t="s">
        <v>6169</v>
      </c>
      <c r="F1241">
        <v>7</v>
      </c>
      <c r="K1241" t="s">
        <v>6590</v>
      </c>
      <c r="M1241" t="s">
        <v>8354</v>
      </c>
      <c r="N1241">
        <v>8</v>
      </c>
      <c r="O1241" t="s">
        <v>8513</v>
      </c>
      <c r="P1241" t="s">
        <v>9441</v>
      </c>
      <c r="Q1241">
        <v>5</v>
      </c>
      <c r="R1241">
        <v>1</v>
      </c>
      <c r="S1241">
        <v>4.58</v>
      </c>
      <c r="T1241">
        <v>5.85</v>
      </c>
      <c r="U1241">
        <v>469.58</v>
      </c>
      <c r="V1241">
        <v>51.16</v>
      </c>
      <c r="W1241">
        <v>6.08</v>
      </c>
      <c r="X1241">
        <v>9.970000000000001</v>
      </c>
      <c r="Y1241">
        <v>8.640000000000001</v>
      </c>
      <c r="Z1241">
        <v>3</v>
      </c>
      <c r="AA1241" t="s">
        <v>6921</v>
      </c>
      <c r="AB1241">
        <v>1</v>
      </c>
      <c r="AC1241">
        <v>5</v>
      </c>
      <c r="AD1241">
        <v>2.730619047619047</v>
      </c>
      <c r="AF1241" t="s">
        <v>6954</v>
      </c>
      <c r="AI1241">
        <v>0</v>
      </c>
      <c r="AJ1241">
        <v>0</v>
      </c>
      <c r="AK1241" t="s">
        <v>9866</v>
      </c>
      <c r="AL1241" t="s">
        <v>9866</v>
      </c>
      <c r="AM1241" t="s">
        <v>9923</v>
      </c>
    </row>
    <row r="1242" spans="1:39">
      <c r="A1242" t="s">
        <v>7874</v>
      </c>
      <c r="B1242" t="s">
        <v>6166</v>
      </c>
      <c r="C1242" t="s">
        <v>6168</v>
      </c>
      <c r="D1242">
        <v>100</v>
      </c>
      <c r="E1242" t="s">
        <v>6169</v>
      </c>
      <c r="F1242">
        <v>7</v>
      </c>
      <c r="K1242" t="s">
        <v>6590</v>
      </c>
      <c r="L1242" t="s">
        <v>6591</v>
      </c>
      <c r="M1242" t="s">
        <v>8323</v>
      </c>
      <c r="N1242">
        <v>9</v>
      </c>
      <c r="O1242" t="s">
        <v>8474</v>
      </c>
      <c r="P1242" t="s">
        <v>9442</v>
      </c>
      <c r="Q1242">
        <v>4</v>
      </c>
      <c r="R1242">
        <v>2</v>
      </c>
      <c r="S1242">
        <v>0.55</v>
      </c>
      <c r="T1242">
        <v>3.39</v>
      </c>
      <c r="U1242">
        <v>444.46</v>
      </c>
      <c r="V1242">
        <v>87.73999999999999</v>
      </c>
      <c r="W1242">
        <v>5.09</v>
      </c>
      <c r="X1242">
        <v>4.5</v>
      </c>
      <c r="Y1242">
        <v>0</v>
      </c>
      <c r="Z1242">
        <v>4</v>
      </c>
      <c r="AA1242" t="s">
        <v>6921</v>
      </c>
      <c r="AB1242">
        <v>1</v>
      </c>
      <c r="AC1242">
        <v>6</v>
      </c>
      <c r="AD1242">
        <v>4.701714285714285</v>
      </c>
      <c r="AF1242" t="s">
        <v>6953</v>
      </c>
      <c r="AI1242">
        <v>0</v>
      </c>
      <c r="AJ1242">
        <v>0</v>
      </c>
      <c r="AK1242" t="s">
        <v>9835</v>
      </c>
      <c r="AL1242" t="s">
        <v>9835</v>
      </c>
      <c r="AM1242" t="s">
        <v>9923</v>
      </c>
    </row>
    <row r="1243" spans="1:39">
      <c r="A1243" t="s">
        <v>7610</v>
      </c>
      <c r="B1243" t="s">
        <v>6166</v>
      </c>
      <c r="C1243" t="s">
        <v>6168</v>
      </c>
      <c r="D1243">
        <v>100</v>
      </c>
      <c r="E1243" t="s">
        <v>6169</v>
      </c>
      <c r="F1243">
        <v>7</v>
      </c>
      <c r="K1243" t="s">
        <v>6590</v>
      </c>
      <c r="L1243" t="s">
        <v>6591</v>
      </c>
      <c r="M1243" t="s">
        <v>8371</v>
      </c>
      <c r="N1243">
        <v>9</v>
      </c>
      <c r="O1243" t="s">
        <v>8534</v>
      </c>
      <c r="P1243" t="s">
        <v>9181</v>
      </c>
      <c r="Q1243">
        <v>5</v>
      </c>
      <c r="R1243">
        <v>1</v>
      </c>
      <c r="S1243">
        <v>2.95</v>
      </c>
      <c r="T1243">
        <v>5.76</v>
      </c>
      <c r="U1243">
        <v>482.41</v>
      </c>
      <c r="V1243">
        <v>85.97</v>
      </c>
      <c r="W1243">
        <v>6.56</v>
      </c>
      <c r="X1243">
        <v>4.54</v>
      </c>
      <c r="Y1243">
        <v>0</v>
      </c>
      <c r="Z1243">
        <v>4</v>
      </c>
      <c r="AA1243" t="s">
        <v>6921</v>
      </c>
      <c r="AB1243">
        <v>1</v>
      </c>
      <c r="AC1243">
        <v>6</v>
      </c>
      <c r="AD1243">
        <v>3.48397619047619</v>
      </c>
      <c r="AF1243" t="s">
        <v>6953</v>
      </c>
      <c r="AI1243">
        <v>0</v>
      </c>
      <c r="AJ1243">
        <v>0</v>
      </c>
      <c r="AK1243" t="s">
        <v>9835</v>
      </c>
      <c r="AL1243" t="s">
        <v>9835</v>
      </c>
      <c r="AM1243" t="s">
        <v>9923</v>
      </c>
    </row>
    <row r="1244" spans="1:39">
      <c r="A1244" t="s">
        <v>7875</v>
      </c>
      <c r="B1244" t="s">
        <v>6166</v>
      </c>
      <c r="C1244" t="s">
        <v>6168</v>
      </c>
      <c r="D1244">
        <v>100</v>
      </c>
      <c r="E1244" t="s">
        <v>6169</v>
      </c>
      <c r="F1244">
        <v>7</v>
      </c>
      <c r="I1244" t="s">
        <v>8254</v>
      </c>
      <c r="K1244" t="s">
        <v>6590</v>
      </c>
      <c r="L1244" t="s">
        <v>6591</v>
      </c>
      <c r="M1244" t="s">
        <v>8353</v>
      </c>
      <c r="N1244">
        <v>9</v>
      </c>
      <c r="O1244" t="s">
        <v>8512</v>
      </c>
      <c r="P1244" t="s">
        <v>9443</v>
      </c>
      <c r="Q1244">
        <v>5</v>
      </c>
      <c r="R1244">
        <v>2</v>
      </c>
      <c r="S1244">
        <v>4.14</v>
      </c>
      <c r="T1244">
        <v>6.49</v>
      </c>
      <c r="U1244">
        <v>472.63</v>
      </c>
      <c r="V1244">
        <v>57.86</v>
      </c>
      <c r="W1244">
        <v>6.57</v>
      </c>
      <c r="X1244">
        <v>10.12</v>
      </c>
      <c r="Y1244">
        <v>9.84</v>
      </c>
      <c r="Z1244">
        <v>4</v>
      </c>
      <c r="AA1244" t="s">
        <v>6921</v>
      </c>
      <c r="AB1244">
        <v>1</v>
      </c>
      <c r="AC1244">
        <v>9</v>
      </c>
      <c r="AD1244">
        <v>1.7755</v>
      </c>
      <c r="AF1244" t="s">
        <v>6954</v>
      </c>
      <c r="AI1244">
        <v>0</v>
      </c>
      <c r="AJ1244">
        <v>0</v>
      </c>
      <c r="AM1244" t="s">
        <v>9923</v>
      </c>
    </row>
    <row r="1245" spans="1:39">
      <c r="A1245" t="s">
        <v>7876</v>
      </c>
      <c r="B1245" t="s">
        <v>6166</v>
      </c>
      <c r="C1245" t="s">
        <v>6168</v>
      </c>
      <c r="D1245">
        <v>100</v>
      </c>
      <c r="E1245" t="s">
        <v>6169</v>
      </c>
      <c r="F1245">
        <v>7</v>
      </c>
      <c r="I1245" t="s">
        <v>8255</v>
      </c>
      <c r="K1245" t="s">
        <v>6590</v>
      </c>
      <c r="L1245" t="s">
        <v>6591</v>
      </c>
      <c r="M1245" t="s">
        <v>8353</v>
      </c>
      <c r="N1245">
        <v>9</v>
      </c>
      <c r="O1245" t="s">
        <v>8512</v>
      </c>
      <c r="P1245" t="s">
        <v>9444</v>
      </c>
      <c r="Q1245">
        <v>4</v>
      </c>
      <c r="R1245">
        <v>1</v>
      </c>
      <c r="S1245">
        <v>5.75</v>
      </c>
      <c r="T1245">
        <v>7.2</v>
      </c>
      <c r="U1245">
        <v>472.6</v>
      </c>
      <c r="V1245">
        <v>37.63</v>
      </c>
      <c r="W1245">
        <v>6.76</v>
      </c>
      <c r="X1245">
        <v>10.09</v>
      </c>
      <c r="Y1245">
        <v>8.85</v>
      </c>
      <c r="Z1245">
        <v>4</v>
      </c>
      <c r="AA1245" t="s">
        <v>6921</v>
      </c>
      <c r="AB1245">
        <v>1</v>
      </c>
      <c r="AC1245">
        <v>7</v>
      </c>
      <c r="AD1245">
        <v>2.485547619047619</v>
      </c>
      <c r="AF1245" t="s">
        <v>6954</v>
      </c>
      <c r="AI1245">
        <v>0</v>
      </c>
      <c r="AJ1245">
        <v>0</v>
      </c>
      <c r="AM1245" t="s">
        <v>9923</v>
      </c>
    </row>
    <row r="1246" spans="1:39">
      <c r="A1246" t="s">
        <v>7877</v>
      </c>
      <c r="B1246" t="s">
        <v>6166</v>
      </c>
      <c r="C1246" t="s">
        <v>6168</v>
      </c>
      <c r="D1246">
        <v>100</v>
      </c>
      <c r="E1246" t="s">
        <v>6169</v>
      </c>
      <c r="F1246">
        <v>7</v>
      </c>
      <c r="I1246" t="s">
        <v>8256</v>
      </c>
      <c r="K1246" t="s">
        <v>6590</v>
      </c>
      <c r="L1246" t="s">
        <v>6591</v>
      </c>
      <c r="M1246" t="s">
        <v>8353</v>
      </c>
      <c r="N1246">
        <v>9</v>
      </c>
      <c r="O1246" t="s">
        <v>8512</v>
      </c>
      <c r="P1246" t="s">
        <v>9445</v>
      </c>
      <c r="Q1246">
        <v>5</v>
      </c>
      <c r="R1246">
        <v>1</v>
      </c>
      <c r="S1246">
        <v>6.12</v>
      </c>
      <c r="T1246">
        <v>7.42</v>
      </c>
      <c r="U1246">
        <v>498.67</v>
      </c>
      <c r="V1246">
        <v>46.86</v>
      </c>
      <c r="W1246">
        <v>7.02</v>
      </c>
      <c r="X1246">
        <v>10.19</v>
      </c>
      <c r="Y1246">
        <v>8.68</v>
      </c>
      <c r="Z1246">
        <v>4</v>
      </c>
      <c r="AA1246" t="s">
        <v>6921</v>
      </c>
      <c r="AB1246">
        <v>1</v>
      </c>
      <c r="AC1246">
        <v>9</v>
      </c>
      <c r="AD1246">
        <v>2.502833333333333</v>
      </c>
      <c r="AF1246" t="s">
        <v>6954</v>
      </c>
      <c r="AI1246">
        <v>0</v>
      </c>
      <c r="AJ1246">
        <v>0</v>
      </c>
      <c r="AM1246" t="s">
        <v>9923</v>
      </c>
    </row>
    <row r="1247" spans="1:39">
      <c r="A1247" t="s">
        <v>7878</v>
      </c>
      <c r="B1247" t="s">
        <v>6166</v>
      </c>
      <c r="C1247" t="s">
        <v>6168</v>
      </c>
      <c r="D1247">
        <v>100</v>
      </c>
      <c r="E1247" t="s">
        <v>6169</v>
      </c>
      <c r="F1247">
        <v>7</v>
      </c>
      <c r="I1247" t="s">
        <v>8257</v>
      </c>
      <c r="K1247" t="s">
        <v>6590</v>
      </c>
      <c r="L1247" t="s">
        <v>6591</v>
      </c>
      <c r="M1247" t="s">
        <v>8353</v>
      </c>
      <c r="N1247">
        <v>9</v>
      </c>
      <c r="O1247" t="s">
        <v>8512</v>
      </c>
      <c r="P1247" t="s">
        <v>9446</v>
      </c>
      <c r="Q1247">
        <v>4</v>
      </c>
      <c r="R1247">
        <v>2</v>
      </c>
      <c r="S1247">
        <v>1.51</v>
      </c>
      <c r="T1247">
        <v>1.51</v>
      </c>
      <c r="U1247">
        <v>431.56</v>
      </c>
      <c r="V1247">
        <v>54.62</v>
      </c>
      <c r="W1247">
        <v>5.16</v>
      </c>
      <c r="X1247">
        <v>10.11</v>
      </c>
      <c r="Y1247">
        <v>0</v>
      </c>
      <c r="Z1247">
        <v>4</v>
      </c>
      <c r="AA1247" t="s">
        <v>6921</v>
      </c>
      <c r="AB1247">
        <v>1</v>
      </c>
      <c r="AC1247">
        <v>7</v>
      </c>
      <c r="AD1247">
        <v>4.988857142857142</v>
      </c>
      <c r="AF1247" t="s">
        <v>6952</v>
      </c>
      <c r="AI1247">
        <v>0</v>
      </c>
      <c r="AJ1247">
        <v>0</v>
      </c>
      <c r="AM1247" t="s">
        <v>9923</v>
      </c>
    </row>
    <row r="1248" spans="1:39">
      <c r="A1248" t="s">
        <v>7879</v>
      </c>
      <c r="B1248" t="s">
        <v>6166</v>
      </c>
      <c r="C1248" t="s">
        <v>6168</v>
      </c>
      <c r="D1248">
        <v>101</v>
      </c>
      <c r="E1248" t="s">
        <v>6169</v>
      </c>
      <c r="F1248">
        <v>7</v>
      </c>
      <c r="K1248" t="s">
        <v>6590</v>
      </c>
      <c r="L1248" t="s">
        <v>6591</v>
      </c>
      <c r="M1248" t="s">
        <v>6606</v>
      </c>
      <c r="N1248">
        <v>9</v>
      </c>
      <c r="O1248" t="s">
        <v>8520</v>
      </c>
      <c r="P1248" t="s">
        <v>9447</v>
      </c>
      <c r="Q1248">
        <v>3</v>
      </c>
      <c r="R1248">
        <v>2</v>
      </c>
      <c r="S1248">
        <v>3.6</v>
      </c>
      <c r="T1248">
        <v>3.6</v>
      </c>
      <c r="U1248">
        <v>270.33</v>
      </c>
      <c r="V1248">
        <v>49.69</v>
      </c>
      <c r="W1248">
        <v>4.23</v>
      </c>
      <c r="X1248">
        <v>9.76</v>
      </c>
      <c r="Y1248">
        <v>0</v>
      </c>
      <c r="Z1248">
        <v>2</v>
      </c>
      <c r="AA1248" t="s">
        <v>6921</v>
      </c>
      <c r="AB1248">
        <v>0</v>
      </c>
      <c r="AC1248">
        <v>1</v>
      </c>
      <c r="AD1248">
        <v>4.4</v>
      </c>
      <c r="AF1248" t="s">
        <v>6952</v>
      </c>
      <c r="AI1248">
        <v>0</v>
      </c>
      <c r="AJ1248">
        <v>0</v>
      </c>
      <c r="AK1248" t="s">
        <v>9872</v>
      </c>
      <c r="AL1248" t="s">
        <v>9872</v>
      </c>
      <c r="AM1248" t="s">
        <v>9923</v>
      </c>
    </row>
    <row r="1249" spans="1:39">
      <c r="A1249" t="s">
        <v>7880</v>
      </c>
      <c r="B1249" t="s">
        <v>6166</v>
      </c>
      <c r="C1249" t="s">
        <v>6168</v>
      </c>
      <c r="D1249">
        <v>103</v>
      </c>
      <c r="E1249" t="s">
        <v>6169</v>
      </c>
      <c r="F1249">
        <v>6.99</v>
      </c>
      <c r="K1249" t="s">
        <v>6590</v>
      </c>
      <c r="L1249" t="s">
        <v>6591</v>
      </c>
      <c r="M1249" t="s">
        <v>8361</v>
      </c>
      <c r="N1249">
        <v>9</v>
      </c>
      <c r="O1249" t="s">
        <v>8524</v>
      </c>
      <c r="P1249" t="s">
        <v>9448</v>
      </c>
      <c r="Q1249">
        <v>4</v>
      </c>
      <c r="R1249">
        <v>2</v>
      </c>
      <c r="S1249">
        <v>3.29</v>
      </c>
      <c r="T1249">
        <v>3.34</v>
      </c>
      <c r="U1249">
        <v>268.27</v>
      </c>
      <c r="V1249">
        <v>70.67</v>
      </c>
      <c r="W1249">
        <v>3.71</v>
      </c>
      <c r="X1249">
        <v>8.44</v>
      </c>
      <c r="Y1249">
        <v>0</v>
      </c>
      <c r="Z1249">
        <v>3</v>
      </c>
      <c r="AA1249" t="s">
        <v>6921</v>
      </c>
      <c r="AB1249">
        <v>0</v>
      </c>
      <c r="AC1249">
        <v>2</v>
      </c>
      <c r="AD1249">
        <v>4.685</v>
      </c>
      <c r="AF1249" t="s">
        <v>6952</v>
      </c>
      <c r="AI1249">
        <v>0</v>
      </c>
      <c r="AJ1249">
        <v>0</v>
      </c>
      <c r="AK1249" t="s">
        <v>9876</v>
      </c>
      <c r="AL1249" t="s">
        <v>9876</v>
      </c>
      <c r="AM1249" t="s">
        <v>9923</v>
      </c>
    </row>
    <row r="1250" spans="1:39">
      <c r="A1250" t="s">
        <v>7881</v>
      </c>
      <c r="B1250" t="s">
        <v>6166</v>
      </c>
      <c r="C1250" t="s">
        <v>6168</v>
      </c>
      <c r="D1250">
        <v>105</v>
      </c>
      <c r="E1250" t="s">
        <v>6169</v>
      </c>
      <c r="F1250">
        <v>6.98</v>
      </c>
      <c r="K1250" t="s">
        <v>6590</v>
      </c>
      <c r="M1250" t="s">
        <v>8356</v>
      </c>
      <c r="N1250">
        <v>8</v>
      </c>
      <c r="O1250" t="s">
        <v>8515</v>
      </c>
      <c r="P1250" t="s">
        <v>9449</v>
      </c>
      <c r="Q1250">
        <v>6</v>
      </c>
      <c r="R1250">
        <v>2</v>
      </c>
      <c r="S1250">
        <v>3.27</v>
      </c>
      <c r="T1250">
        <v>5.2</v>
      </c>
      <c r="U1250">
        <v>477.53</v>
      </c>
      <c r="V1250">
        <v>79.23</v>
      </c>
      <c r="W1250">
        <v>5.2</v>
      </c>
      <c r="X1250">
        <v>6.69</v>
      </c>
      <c r="Y1250">
        <v>8.630000000000001</v>
      </c>
      <c r="Z1250">
        <v>3</v>
      </c>
      <c r="AA1250" t="s">
        <v>6921</v>
      </c>
      <c r="AB1250">
        <v>1</v>
      </c>
      <c r="AC1250">
        <v>6</v>
      </c>
      <c r="AD1250">
        <v>2.7105</v>
      </c>
      <c r="AF1250" t="s">
        <v>6954</v>
      </c>
      <c r="AI1250">
        <v>0</v>
      </c>
      <c r="AJ1250">
        <v>0</v>
      </c>
      <c r="AK1250" t="s">
        <v>9868</v>
      </c>
      <c r="AL1250" t="s">
        <v>9868</v>
      </c>
      <c r="AM1250" t="s">
        <v>9923</v>
      </c>
    </row>
    <row r="1251" spans="1:39">
      <c r="A1251" t="s">
        <v>7882</v>
      </c>
      <c r="B1251" t="s">
        <v>6166</v>
      </c>
      <c r="C1251" t="s">
        <v>6168</v>
      </c>
      <c r="D1251">
        <v>105</v>
      </c>
      <c r="E1251" t="s">
        <v>6169</v>
      </c>
      <c r="F1251">
        <v>6.98</v>
      </c>
      <c r="K1251" t="s">
        <v>6590</v>
      </c>
      <c r="L1251" t="s">
        <v>6591</v>
      </c>
      <c r="M1251" t="s">
        <v>8377</v>
      </c>
      <c r="N1251">
        <v>9</v>
      </c>
      <c r="O1251" t="s">
        <v>8540</v>
      </c>
      <c r="P1251" t="s">
        <v>9450</v>
      </c>
      <c r="Q1251">
        <v>3</v>
      </c>
      <c r="R1251">
        <v>2</v>
      </c>
      <c r="S1251">
        <v>3.24</v>
      </c>
      <c r="T1251">
        <v>3.29</v>
      </c>
      <c r="U1251">
        <v>261.28</v>
      </c>
      <c r="V1251">
        <v>64.25</v>
      </c>
      <c r="W1251">
        <v>3.79</v>
      </c>
      <c r="X1251">
        <v>8.43</v>
      </c>
      <c r="Y1251">
        <v>0</v>
      </c>
      <c r="Z1251">
        <v>3</v>
      </c>
      <c r="AA1251" t="s">
        <v>6921</v>
      </c>
      <c r="AB1251">
        <v>0</v>
      </c>
      <c r="AC1251">
        <v>1</v>
      </c>
      <c r="AD1251">
        <v>4.734999999999999</v>
      </c>
      <c r="AF1251" t="s">
        <v>6952</v>
      </c>
      <c r="AI1251">
        <v>0</v>
      </c>
      <c r="AJ1251">
        <v>0</v>
      </c>
      <c r="AK1251" t="s">
        <v>9888</v>
      </c>
      <c r="AL1251" t="s">
        <v>9888</v>
      </c>
      <c r="AM1251" t="s">
        <v>9923</v>
      </c>
    </row>
    <row r="1252" spans="1:39">
      <c r="A1252" t="s">
        <v>7224</v>
      </c>
      <c r="B1252" t="s">
        <v>6166</v>
      </c>
      <c r="C1252" t="s">
        <v>6168</v>
      </c>
      <c r="D1252">
        <v>105</v>
      </c>
      <c r="E1252" t="s">
        <v>6169</v>
      </c>
      <c r="F1252">
        <v>6.98</v>
      </c>
      <c r="K1252" t="s">
        <v>6590</v>
      </c>
      <c r="L1252" t="s">
        <v>6591</v>
      </c>
      <c r="M1252" t="s">
        <v>8373</v>
      </c>
      <c r="N1252">
        <v>9</v>
      </c>
      <c r="O1252" t="s">
        <v>8536</v>
      </c>
      <c r="P1252" t="s">
        <v>8801</v>
      </c>
      <c r="Q1252">
        <v>3</v>
      </c>
      <c r="R1252">
        <v>1</v>
      </c>
      <c r="S1252">
        <v>5.52</v>
      </c>
      <c r="T1252">
        <v>5.54</v>
      </c>
      <c r="U1252">
        <v>334.81</v>
      </c>
      <c r="V1252">
        <v>38.05</v>
      </c>
      <c r="W1252">
        <v>5.11</v>
      </c>
      <c r="X1252">
        <v>8.98</v>
      </c>
      <c r="Y1252">
        <v>0.26</v>
      </c>
      <c r="Z1252">
        <v>4</v>
      </c>
      <c r="AA1252" t="s">
        <v>6921</v>
      </c>
      <c r="AB1252">
        <v>1</v>
      </c>
      <c r="AC1252">
        <v>3</v>
      </c>
      <c r="AD1252">
        <v>3.735833333333333</v>
      </c>
      <c r="AF1252" t="s">
        <v>6952</v>
      </c>
      <c r="AI1252">
        <v>0</v>
      </c>
      <c r="AJ1252">
        <v>0</v>
      </c>
      <c r="AK1252" t="s">
        <v>9825</v>
      </c>
      <c r="AL1252" t="s">
        <v>9825</v>
      </c>
      <c r="AM1252" t="s">
        <v>9923</v>
      </c>
    </row>
    <row r="1253" spans="1:39">
      <c r="A1253" t="s">
        <v>7760</v>
      </c>
      <c r="B1253" t="s">
        <v>6166</v>
      </c>
      <c r="C1253" t="s">
        <v>6168</v>
      </c>
      <c r="D1253">
        <v>106</v>
      </c>
      <c r="E1253" t="s">
        <v>6169</v>
      </c>
      <c r="F1253">
        <v>6.97</v>
      </c>
      <c r="K1253" t="s">
        <v>6590</v>
      </c>
      <c r="L1253" t="s">
        <v>6591</v>
      </c>
      <c r="M1253" t="s">
        <v>8389</v>
      </c>
      <c r="N1253">
        <v>9</v>
      </c>
      <c r="O1253" t="s">
        <v>8553</v>
      </c>
      <c r="P1253" t="s">
        <v>9330</v>
      </c>
      <c r="Q1253">
        <v>3</v>
      </c>
      <c r="R1253">
        <v>1</v>
      </c>
      <c r="S1253">
        <v>3.11</v>
      </c>
      <c r="T1253">
        <v>4.64</v>
      </c>
      <c r="U1253">
        <v>398.55</v>
      </c>
      <c r="V1253">
        <v>26.71</v>
      </c>
      <c r="W1253">
        <v>5.35</v>
      </c>
      <c r="X1253">
        <v>9.92</v>
      </c>
      <c r="Y1253">
        <v>8.93</v>
      </c>
      <c r="Z1253">
        <v>3</v>
      </c>
      <c r="AA1253" t="s">
        <v>6921</v>
      </c>
      <c r="AB1253">
        <v>1</v>
      </c>
      <c r="AC1253">
        <v>3</v>
      </c>
      <c r="AD1253">
        <v>3.053476190476191</v>
      </c>
      <c r="AF1253" t="s">
        <v>6954</v>
      </c>
      <c r="AI1253">
        <v>0</v>
      </c>
      <c r="AJ1253">
        <v>0</v>
      </c>
      <c r="AK1253" t="s">
        <v>9884</v>
      </c>
      <c r="AL1253" t="s">
        <v>9884</v>
      </c>
      <c r="AM1253" t="s">
        <v>9923</v>
      </c>
    </row>
    <row r="1254" spans="1:39">
      <c r="A1254" t="s">
        <v>7883</v>
      </c>
      <c r="B1254" t="s">
        <v>6166</v>
      </c>
      <c r="C1254" t="s">
        <v>6168</v>
      </c>
      <c r="D1254">
        <v>107</v>
      </c>
      <c r="E1254" t="s">
        <v>6169</v>
      </c>
      <c r="F1254">
        <v>6.97</v>
      </c>
      <c r="K1254" t="s">
        <v>6590</v>
      </c>
      <c r="L1254" t="s">
        <v>6591</v>
      </c>
      <c r="M1254" t="s">
        <v>8377</v>
      </c>
      <c r="N1254">
        <v>9</v>
      </c>
      <c r="O1254" t="s">
        <v>8540</v>
      </c>
      <c r="P1254" t="s">
        <v>9451</v>
      </c>
      <c r="Q1254">
        <v>2</v>
      </c>
      <c r="R1254">
        <v>2</v>
      </c>
      <c r="S1254">
        <v>4.55</v>
      </c>
      <c r="T1254">
        <v>4.61</v>
      </c>
      <c r="U1254">
        <v>270.72</v>
      </c>
      <c r="V1254">
        <v>40.46</v>
      </c>
      <c r="W1254">
        <v>4.57</v>
      </c>
      <c r="X1254">
        <v>8.23</v>
      </c>
      <c r="Y1254">
        <v>0</v>
      </c>
      <c r="Z1254">
        <v>3</v>
      </c>
      <c r="AA1254" t="s">
        <v>6921</v>
      </c>
      <c r="AB1254">
        <v>0</v>
      </c>
      <c r="AC1254">
        <v>1</v>
      </c>
      <c r="AD1254">
        <v>3.695</v>
      </c>
      <c r="AF1254" t="s">
        <v>6952</v>
      </c>
      <c r="AI1254">
        <v>0</v>
      </c>
      <c r="AJ1254">
        <v>0</v>
      </c>
      <c r="AK1254" t="s">
        <v>9888</v>
      </c>
      <c r="AL1254" t="s">
        <v>9888</v>
      </c>
      <c r="AM1254" t="s">
        <v>9923</v>
      </c>
    </row>
    <row r="1255" spans="1:39">
      <c r="A1255" t="s">
        <v>7700</v>
      </c>
      <c r="B1255" t="s">
        <v>6166</v>
      </c>
      <c r="C1255" t="s">
        <v>6168</v>
      </c>
      <c r="D1255">
        <v>108</v>
      </c>
      <c r="E1255" t="s">
        <v>6169</v>
      </c>
      <c r="F1255">
        <v>6.97</v>
      </c>
      <c r="K1255" t="s">
        <v>6590</v>
      </c>
      <c r="L1255" t="s">
        <v>6591</v>
      </c>
      <c r="M1255" t="s">
        <v>8389</v>
      </c>
      <c r="N1255">
        <v>9</v>
      </c>
      <c r="O1255" t="s">
        <v>8553</v>
      </c>
      <c r="P1255" t="s">
        <v>9270</v>
      </c>
      <c r="Q1255">
        <v>4</v>
      </c>
      <c r="R1255">
        <v>2</v>
      </c>
      <c r="S1255">
        <v>2.84</v>
      </c>
      <c r="T1255">
        <v>4.37</v>
      </c>
      <c r="U1255">
        <v>414.55</v>
      </c>
      <c r="V1255">
        <v>46.94</v>
      </c>
      <c r="W1255">
        <v>5.06</v>
      </c>
      <c r="X1255">
        <v>9.85</v>
      </c>
      <c r="Y1255">
        <v>8.93</v>
      </c>
      <c r="Z1255">
        <v>3</v>
      </c>
      <c r="AA1255" t="s">
        <v>6921</v>
      </c>
      <c r="AB1255">
        <v>1</v>
      </c>
      <c r="AC1255">
        <v>3</v>
      </c>
      <c r="AD1255">
        <v>3.540357142857143</v>
      </c>
      <c r="AF1255" t="s">
        <v>6954</v>
      </c>
      <c r="AI1255">
        <v>0</v>
      </c>
      <c r="AJ1255">
        <v>0</v>
      </c>
      <c r="AK1255" t="s">
        <v>9884</v>
      </c>
      <c r="AL1255" t="s">
        <v>9884</v>
      </c>
      <c r="AM1255" t="s">
        <v>9923</v>
      </c>
    </row>
    <row r="1256" spans="1:39">
      <c r="A1256" t="s">
        <v>7884</v>
      </c>
      <c r="B1256" t="s">
        <v>6166</v>
      </c>
      <c r="C1256" t="s">
        <v>6168</v>
      </c>
      <c r="D1256">
        <v>109</v>
      </c>
      <c r="E1256" t="s">
        <v>6169</v>
      </c>
      <c r="F1256">
        <v>6.96</v>
      </c>
      <c r="K1256" t="s">
        <v>6590</v>
      </c>
      <c r="L1256" t="s">
        <v>6591</v>
      </c>
      <c r="M1256" t="s">
        <v>8361</v>
      </c>
      <c r="N1256">
        <v>9</v>
      </c>
      <c r="O1256" t="s">
        <v>8524</v>
      </c>
      <c r="P1256" t="s">
        <v>9452</v>
      </c>
      <c r="Q1256">
        <v>3</v>
      </c>
      <c r="R1256">
        <v>2</v>
      </c>
      <c r="S1256">
        <v>3.77</v>
      </c>
      <c r="T1256">
        <v>3.85</v>
      </c>
      <c r="U1256">
        <v>258.25</v>
      </c>
      <c r="V1256">
        <v>53.6</v>
      </c>
      <c r="W1256">
        <v>3.96</v>
      </c>
      <c r="X1256">
        <v>8.08</v>
      </c>
      <c r="Y1256">
        <v>0</v>
      </c>
      <c r="Z1256">
        <v>3</v>
      </c>
      <c r="AA1256" t="s">
        <v>6921</v>
      </c>
      <c r="AB1256">
        <v>0</v>
      </c>
      <c r="AC1256">
        <v>1</v>
      </c>
      <c r="AD1256">
        <v>4.19</v>
      </c>
      <c r="AF1256" t="s">
        <v>6952</v>
      </c>
      <c r="AI1256">
        <v>0</v>
      </c>
      <c r="AJ1256">
        <v>0</v>
      </c>
      <c r="AK1256" t="s">
        <v>9876</v>
      </c>
      <c r="AL1256" t="s">
        <v>9876</v>
      </c>
      <c r="AM1256" t="s">
        <v>9923</v>
      </c>
    </row>
    <row r="1257" spans="1:39">
      <c r="A1257" t="s">
        <v>7885</v>
      </c>
      <c r="B1257" t="s">
        <v>6166</v>
      </c>
      <c r="C1257" t="s">
        <v>6168</v>
      </c>
      <c r="D1257">
        <v>109</v>
      </c>
      <c r="E1257" t="s">
        <v>6169</v>
      </c>
      <c r="F1257">
        <v>6.96</v>
      </c>
      <c r="K1257" t="s">
        <v>6590</v>
      </c>
      <c r="L1257" t="s">
        <v>6591</v>
      </c>
      <c r="M1257" t="s">
        <v>8377</v>
      </c>
      <c r="N1257">
        <v>9</v>
      </c>
      <c r="O1257" t="s">
        <v>8540</v>
      </c>
      <c r="P1257" t="s">
        <v>9453</v>
      </c>
      <c r="Q1257">
        <v>3</v>
      </c>
      <c r="R1257">
        <v>2</v>
      </c>
      <c r="S1257">
        <v>2.66</v>
      </c>
      <c r="T1257">
        <v>3.97</v>
      </c>
      <c r="U1257">
        <v>295.73</v>
      </c>
      <c r="V1257">
        <v>64.25</v>
      </c>
      <c r="W1257">
        <v>4.44</v>
      </c>
      <c r="X1257">
        <v>6.12</v>
      </c>
      <c r="Y1257">
        <v>0</v>
      </c>
      <c r="Z1257">
        <v>3</v>
      </c>
      <c r="AA1257" t="s">
        <v>6921</v>
      </c>
      <c r="AB1257">
        <v>0</v>
      </c>
      <c r="AC1257">
        <v>1</v>
      </c>
      <c r="AD1257">
        <v>4.685</v>
      </c>
      <c r="AF1257" t="s">
        <v>6953</v>
      </c>
      <c r="AI1257">
        <v>0</v>
      </c>
      <c r="AJ1257">
        <v>0</v>
      </c>
      <c r="AK1257" t="s">
        <v>9888</v>
      </c>
      <c r="AL1257" t="s">
        <v>9888</v>
      </c>
      <c r="AM1257" t="s">
        <v>9923</v>
      </c>
    </row>
    <row r="1258" spans="1:39">
      <c r="A1258" t="s">
        <v>7886</v>
      </c>
      <c r="B1258" t="s">
        <v>6166</v>
      </c>
      <c r="C1258" t="s">
        <v>6168</v>
      </c>
      <c r="D1258">
        <v>109</v>
      </c>
      <c r="E1258" t="s">
        <v>6169</v>
      </c>
      <c r="F1258">
        <v>6.96</v>
      </c>
      <c r="K1258" t="s">
        <v>6590</v>
      </c>
      <c r="M1258" t="s">
        <v>8356</v>
      </c>
      <c r="N1258">
        <v>8</v>
      </c>
      <c r="O1258" t="s">
        <v>8515</v>
      </c>
      <c r="P1258" t="s">
        <v>9454</v>
      </c>
      <c r="Q1258">
        <v>5</v>
      </c>
      <c r="R1258">
        <v>1</v>
      </c>
      <c r="S1258">
        <v>3.96</v>
      </c>
      <c r="T1258">
        <v>5.38</v>
      </c>
      <c r="U1258">
        <v>409.53</v>
      </c>
      <c r="V1258">
        <v>59</v>
      </c>
      <c r="W1258">
        <v>4.85</v>
      </c>
      <c r="X1258">
        <v>7.7</v>
      </c>
      <c r="Y1258">
        <v>8.640000000000001</v>
      </c>
      <c r="Z1258">
        <v>2</v>
      </c>
      <c r="AA1258" t="s">
        <v>6921</v>
      </c>
      <c r="AB1258">
        <v>0</v>
      </c>
      <c r="AC1258">
        <v>6</v>
      </c>
      <c r="AD1258">
        <v>3.179547619047619</v>
      </c>
      <c r="AF1258" t="s">
        <v>6954</v>
      </c>
      <c r="AI1258">
        <v>0</v>
      </c>
      <c r="AJ1258">
        <v>0</v>
      </c>
      <c r="AK1258" t="s">
        <v>9868</v>
      </c>
      <c r="AL1258" t="s">
        <v>9868</v>
      </c>
      <c r="AM1258" t="s">
        <v>9923</v>
      </c>
    </row>
    <row r="1259" spans="1:39">
      <c r="A1259" t="s">
        <v>7887</v>
      </c>
      <c r="B1259" t="s">
        <v>6166</v>
      </c>
      <c r="C1259" t="s">
        <v>6168</v>
      </c>
      <c r="D1259">
        <v>110</v>
      </c>
      <c r="E1259" t="s">
        <v>6169</v>
      </c>
      <c r="F1259">
        <v>6.96</v>
      </c>
      <c r="K1259" t="s">
        <v>6590</v>
      </c>
      <c r="L1259" t="s">
        <v>6591</v>
      </c>
      <c r="M1259" t="s">
        <v>8360</v>
      </c>
      <c r="N1259">
        <v>9</v>
      </c>
      <c r="O1259" t="s">
        <v>8523</v>
      </c>
      <c r="P1259" t="s">
        <v>9455</v>
      </c>
      <c r="Q1259">
        <v>1</v>
      </c>
      <c r="R1259">
        <v>1</v>
      </c>
      <c r="S1259">
        <v>6.06</v>
      </c>
      <c r="T1259">
        <v>6.06</v>
      </c>
      <c r="U1259">
        <v>286.46</v>
      </c>
      <c r="V1259">
        <v>20.23</v>
      </c>
      <c r="W1259">
        <v>4.87</v>
      </c>
      <c r="Y1259">
        <v>0</v>
      </c>
      <c r="Z1259">
        <v>0</v>
      </c>
      <c r="AA1259" t="s">
        <v>6921</v>
      </c>
      <c r="AB1259">
        <v>0</v>
      </c>
      <c r="AC1259">
        <v>0</v>
      </c>
      <c r="AD1259">
        <v>2.844833333333333</v>
      </c>
      <c r="AF1259" t="s">
        <v>6952</v>
      </c>
      <c r="AI1259">
        <v>0</v>
      </c>
      <c r="AJ1259">
        <v>0</v>
      </c>
      <c r="AK1259" t="s">
        <v>9875</v>
      </c>
      <c r="AL1259" t="s">
        <v>9875</v>
      </c>
      <c r="AM1259" t="s">
        <v>9923</v>
      </c>
    </row>
    <row r="1260" spans="1:39">
      <c r="A1260" t="s">
        <v>6519</v>
      </c>
      <c r="B1260" t="s">
        <v>6166</v>
      </c>
      <c r="C1260" t="s">
        <v>6168</v>
      </c>
      <c r="D1260">
        <v>110</v>
      </c>
      <c r="E1260" t="s">
        <v>6169</v>
      </c>
      <c r="F1260">
        <v>6.96</v>
      </c>
      <c r="K1260" t="s">
        <v>6590</v>
      </c>
      <c r="L1260" t="s">
        <v>6591</v>
      </c>
      <c r="M1260" t="s">
        <v>8343</v>
      </c>
      <c r="N1260">
        <v>9</v>
      </c>
      <c r="O1260" t="s">
        <v>8499</v>
      </c>
      <c r="P1260" t="s">
        <v>6877</v>
      </c>
      <c r="Q1260">
        <v>8</v>
      </c>
      <c r="R1260">
        <v>3</v>
      </c>
      <c r="S1260">
        <v>3.52</v>
      </c>
      <c r="T1260">
        <v>5.03</v>
      </c>
      <c r="U1260">
        <v>482.03</v>
      </c>
      <c r="V1260">
        <v>89.44</v>
      </c>
      <c r="W1260">
        <v>3.36</v>
      </c>
      <c r="X1260">
        <v>10.06</v>
      </c>
      <c r="Y1260">
        <v>8.789999999999999</v>
      </c>
      <c r="Z1260">
        <v>3</v>
      </c>
      <c r="AA1260" t="s">
        <v>6921</v>
      </c>
      <c r="AB1260">
        <v>0</v>
      </c>
      <c r="AC1260">
        <v>10</v>
      </c>
      <c r="AD1260">
        <v>2.14002380952381</v>
      </c>
      <c r="AF1260" t="s">
        <v>6954</v>
      </c>
      <c r="AI1260">
        <v>0</v>
      </c>
      <c r="AJ1260">
        <v>0</v>
      </c>
      <c r="AK1260" t="s">
        <v>7007</v>
      </c>
      <c r="AL1260" t="s">
        <v>7007</v>
      </c>
      <c r="AM1260" t="s">
        <v>9923</v>
      </c>
    </row>
    <row r="1261" spans="1:39">
      <c r="A1261" t="s">
        <v>7888</v>
      </c>
      <c r="B1261" t="s">
        <v>6166</v>
      </c>
      <c r="C1261" t="s">
        <v>6168</v>
      </c>
      <c r="D1261">
        <v>110</v>
      </c>
      <c r="E1261" t="s">
        <v>6169</v>
      </c>
      <c r="F1261">
        <v>6.96</v>
      </c>
      <c r="K1261" t="s">
        <v>6590</v>
      </c>
      <c r="L1261" t="s">
        <v>6591</v>
      </c>
      <c r="M1261" t="s">
        <v>8402</v>
      </c>
      <c r="N1261">
        <v>9</v>
      </c>
      <c r="O1261" t="s">
        <v>8568</v>
      </c>
      <c r="P1261" t="s">
        <v>9456</v>
      </c>
      <c r="Q1261">
        <v>4</v>
      </c>
      <c r="R1261">
        <v>1</v>
      </c>
      <c r="S1261">
        <v>4.29</v>
      </c>
      <c r="T1261">
        <v>5.55</v>
      </c>
      <c r="U1261">
        <v>517.67</v>
      </c>
      <c r="V1261">
        <v>58.22</v>
      </c>
      <c r="W1261">
        <v>6.49</v>
      </c>
      <c r="X1261">
        <v>13.62</v>
      </c>
      <c r="Y1261">
        <v>8.630000000000001</v>
      </c>
      <c r="Z1261">
        <v>4</v>
      </c>
      <c r="AA1261" t="s">
        <v>6921</v>
      </c>
      <c r="AB1261">
        <v>2</v>
      </c>
      <c r="AC1261">
        <v>7</v>
      </c>
      <c r="AD1261">
        <v>2.518333333333333</v>
      </c>
      <c r="AF1261" t="s">
        <v>6954</v>
      </c>
      <c r="AI1261">
        <v>0</v>
      </c>
      <c r="AJ1261">
        <v>0</v>
      </c>
      <c r="AK1261" t="s">
        <v>9877</v>
      </c>
      <c r="AL1261" t="s">
        <v>9877</v>
      </c>
      <c r="AM1261" t="s">
        <v>9923</v>
      </c>
    </row>
    <row r="1262" spans="1:39">
      <c r="A1262" t="s">
        <v>7889</v>
      </c>
      <c r="B1262" t="s">
        <v>6166</v>
      </c>
      <c r="C1262" t="s">
        <v>6168</v>
      </c>
      <c r="D1262">
        <v>110</v>
      </c>
      <c r="E1262" t="s">
        <v>6169</v>
      </c>
      <c r="F1262">
        <v>6.96</v>
      </c>
      <c r="K1262" t="s">
        <v>6590</v>
      </c>
      <c r="L1262" t="s">
        <v>6591</v>
      </c>
      <c r="M1262" t="s">
        <v>8391</v>
      </c>
      <c r="N1262">
        <v>9</v>
      </c>
      <c r="O1262" t="s">
        <v>8556</v>
      </c>
      <c r="P1262" t="s">
        <v>9457</v>
      </c>
      <c r="Q1262">
        <v>2</v>
      </c>
      <c r="R1262">
        <v>2</v>
      </c>
      <c r="S1262">
        <v>5.16</v>
      </c>
      <c r="T1262">
        <v>5.16</v>
      </c>
      <c r="U1262">
        <v>270.37</v>
      </c>
      <c r="V1262">
        <v>40.46</v>
      </c>
      <c r="W1262">
        <v>4.51</v>
      </c>
      <c r="X1262">
        <v>10.55</v>
      </c>
      <c r="Y1262">
        <v>0</v>
      </c>
      <c r="Z1262">
        <v>2</v>
      </c>
      <c r="AA1262" t="s">
        <v>6921</v>
      </c>
      <c r="AB1262">
        <v>0</v>
      </c>
      <c r="AC1262">
        <v>4</v>
      </c>
      <c r="AD1262">
        <v>3.5</v>
      </c>
      <c r="AF1262" t="s">
        <v>6952</v>
      </c>
      <c r="AI1262">
        <v>0</v>
      </c>
      <c r="AJ1262">
        <v>0</v>
      </c>
      <c r="AK1262" t="s">
        <v>9832</v>
      </c>
      <c r="AL1262" t="s">
        <v>9832</v>
      </c>
      <c r="AM1262" t="s">
        <v>9923</v>
      </c>
    </row>
    <row r="1263" spans="1:39">
      <c r="A1263" t="s">
        <v>7890</v>
      </c>
      <c r="B1263" t="s">
        <v>6166</v>
      </c>
      <c r="C1263" t="s">
        <v>6168</v>
      </c>
      <c r="D1263">
        <v>110</v>
      </c>
      <c r="E1263" t="s">
        <v>6169</v>
      </c>
      <c r="F1263">
        <v>6.96</v>
      </c>
      <c r="K1263" t="s">
        <v>6590</v>
      </c>
      <c r="L1263" t="s">
        <v>6591</v>
      </c>
      <c r="M1263" t="s">
        <v>8348</v>
      </c>
      <c r="N1263">
        <v>9</v>
      </c>
      <c r="O1263" t="s">
        <v>8506</v>
      </c>
      <c r="P1263" t="s">
        <v>9458</v>
      </c>
      <c r="U1263">
        <v>1090.39</v>
      </c>
      <c r="Y1263">
        <v>0</v>
      </c>
      <c r="AI1263">
        <v>0</v>
      </c>
      <c r="AJ1263">
        <v>0</v>
      </c>
      <c r="AK1263" t="s">
        <v>9860</v>
      </c>
      <c r="AL1263" t="s">
        <v>9860</v>
      </c>
      <c r="AM1263" t="s">
        <v>9923</v>
      </c>
    </row>
    <row r="1264" spans="1:39">
      <c r="A1264" t="s">
        <v>7891</v>
      </c>
      <c r="B1264" t="s">
        <v>6166</v>
      </c>
      <c r="C1264" t="s">
        <v>6168</v>
      </c>
      <c r="D1264">
        <v>110</v>
      </c>
      <c r="E1264" t="s">
        <v>6169</v>
      </c>
      <c r="F1264">
        <v>6.96</v>
      </c>
      <c r="I1264" t="s">
        <v>8258</v>
      </c>
      <c r="K1264" t="s">
        <v>6590</v>
      </c>
      <c r="L1264" t="s">
        <v>6591</v>
      </c>
      <c r="M1264" t="s">
        <v>8353</v>
      </c>
      <c r="N1264">
        <v>9</v>
      </c>
      <c r="O1264" t="s">
        <v>8512</v>
      </c>
      <c r="P1264" t="s">
        <v>9459</v>
      </c>
      <c r="Q1264">
        <v>4</v>
      </c>
      <c r="R1264">
        <v>1</v>
      </c>
      <c r="S1264">
        <v>5.99</v>
      </c>
      <c r="T1264">
        <v>7.28</v>
      </c>
      <c r="U1264">
        <v>454.61</v>
      </c>
      <c r="V1264">
        <v>37.63</v>
      </c>
      <c r="W1264">
        <v>6.54</v>
      </c>
      <c r="X1264">
        <v>10.15</v>
      </c>
      <c r="Y1264">
        <v>8.68</v>
      </c>
      <c r="Z1264">
        <v>4</v>
      </c>
      <c r="AA1264" t="s">
        <v>6921</v>
      </c>
      <c r="AB1264">
        <v>1</v>
      </c>
      <c r="AC1264">
        <v>7</v>
      </c>
      <c r="AD1264">
        <v>2.69904761904762</v>
      </c>
      <c r="AF1264" t="s">
        <v>6954</v>
      </c>
      <c r="AI1264">
        <v>0</v>
      </c>
      <c r="AJ1264">
        <v>0</v>
      </c>
      <c r="AM1264" t="s">
        <v>9923</v>
      </c>
    </row>
    <row r="1265" spans="1:39">
      <c r="A1265" t="s">
        <v>7892</v>
      </c>
      <c r="B1265" t="s">
        <v>6166</v>
      </c>
      <c r="C1265" t="s">
        <v>6168</v>
      </c>
      <c r="D1265">
        <v>110</v>
      </c>
      <c r="E1265" t="s">
        <v>6169</v>
      </c>
      <c r="F1265">
        <v>6.96</v>
      </c>
      <c r="I1265" t="s">
        <v>8259</v>
      </c>
      <c r="K1265" t="s">
        <v>6590</v>
      </c>
      <c r="L1265" t="s">
        <v>6591</v>
      </c>
      <c r="M1265" t="s">
        <v>8353</v>
      </c>
      <c r="N1265">
        <v>9</v>
      </c>
      <c r="O1265" t="s">
        <v>8512</v>
      </c>
      <c r="P1265" t="s">
        <v>9460</v>
      </c>
      <c r="Q1265">
        <v>4</v>
      </c>
      <c r="R1265">
        <v>1</v>
      </c>
      <c r="S1265">
        <v>6.12</v>
      </c>
      <c r="T1265">
        <v>7.41</v>
      </c>
      <c r="U1265">
        <v>475.03</v>
      </c>
      <c r="V1265">
        <v>37.63</v>
      </c>
      <c r="W1265">
        <v>6.89</v>
      </c>
      <c r="X1265">
        <v>10.06</v>
      </c>
      <c r="Y1265">
        <v>8.67</v>
      </c>
      <c r="Z1265">
        <v>4</v>
      </c>
      <c r="AA1265" t="s">
        <v>6921</v>
      </c>
      <c r="AB1265">
        <v>1</v>
      </c>
      <c r="AC1265">
        <v>7</v>
      </c>
      <c r="AD1265">
        <v>2.558190476190477</v>
      </c>
      <c r="AF1265" t="s">
        <v>6954</v>
      </c>
      <c r="AI1265">
        <v>0</v>
      </c>
      <c r="AJ1265">
        <v>0</v>
      </c>
      <c r="AM1265" t="s">
        <v>9923</v>
      </c>
    </row>
    <row r="1266" spans="1:39">
      <c r="A1266" t="s">
        <v>7893</v>
      </c>
      <c r="B1266" t="s">
        <v>6166</v>
      </c>
      <c r="C1266" t="s">
        <v>6168</v>
      </c>
      <c r="D1266">
        <v>111</v>
      </c>
      <c r="E1266" t="s">
        <v>6169</v>
      </c>
      <c r="F1266">
        <v>6.96</v>
      </c>
      <c r="K1266" t="s">
        <v>6590</v>
      </c>
      <c r="M1266" t="s">
        <v>8354</v>
      </c>
      <c r="N1266">
        <v>8</v>
      </c>
      <c r="O1266" t="s">
        <v>8513</v>
      </c>
      <c r="P1266" t="s">
        <v>9461</v>
      </c>
      <c r="Q1266">
        <v>7</v>
      </c>
      <c r="R1266">
        <v>2</v>
      </c>
      <c r="S1266">
        <v>5.04</v>
      </c>
      <c r="T1266">
        <v>5.13</v>
      </c>
      <c r="U1266">
        <v>503.62</v>
      </c>
      <c r="V1266">
        <v>71.39</v>
      </c>
      <c r="W1266">
        <v>5.35</v>
      </c>
      <c r="X1266">
        <v>9.880000000000001</v>
      </c>
      <c r="Y1266">
        <v>6.75</v>
      </c>
      <c r="Z1266">
        <v>3</v>
      </c>
      <c r="AA1266" t="s">
        <v>6921</v>
      </c>
      <c r="AB1266">
        <v>2</v>
      </c>
      <c r="AC1266">
        <v>5</v>
      </c>
      <c r="AD1266">
        <v>2.5</v>
      </c>
      <c r="AF1266" t="s">
        <v>6952</v>
      </c>
      <c r="AI1266">
        <v>0</v>
      </c>
      <c r="AJ1266">
        <v>0</v>
      </c>
      <c r="AK1266" t="s">
        <v>9866</v>
      </c>
      <c r="AL1266" t="s">
        <v>9866</v>
      </c>
      <c r="AM1266" t="s">
        <v>9923</v>
      </c>
    </row>
    <row r="1267" spans="1:39">
      <c r="A1267" t="s">
        <v>7894</v>
      </c>
      <c r="B1267" t="s">
        <v>6166</v>
      </c>
      <c r="C1267" t="s">
        <v>6168</v>
      </c>
      <c r="D1267">
        <v>112</v>
      </c>
      <c r="E1267" t="s">
        <v>6169</v>
      </c>
      <c r="F1267">
        <v>6.95</v>
      </c>
      <c r="K1267" t="s">
        <v>6590</v>
      </c>
      <c r="M1267" t="s">
        <v>8337</v>
      </c>
      <c r="N1267">
        <v>8</v>
      </c>
      <c r="O1267" t="s">
        <v>8490</v>
      </c>
      <c r="P1267" t="s">
        <v>9462</v>
      </c>
      <c r="Q1267">
        <v>5</v>
      </c>
      <c r="R1267">
        <v>1</v>
      </c>
      <c r="S1267">
        <v>4.21</v>
      </c>
      <c r="T1267">
        <v>6.34</v>
      </c>
      <c r="U1267">
        <v>528.67</v>
      </c>
      <c r="V1267">
        <v>70.08</v>
      </c>
      <c r="W1267">
        <v>5.36</v>
      </c>
      <c r="X1267">
        <v>9.6</v>
      </c>
      <c r="Y1267">
        <v>9.58</v>
      </c>
      <c r="Z1267">
        <v>4</v>
      </c>
      <c r="AA1267" t="s">
        <v>6921</v>
      </c>
      <c r="AB1267">
        <v>2</v>
      </c>
      <c r="AC1267">
        <v>7</v>
      </c>
      <c r="AD1267">
        <v>2.043333333333333</v>
      </c>
      <c r="AF1267" t="s">
        <v>6954</v>
      </c>
      <c r="AI1267">
        <v>0</v>
      </c>
      <c r="AJ1267">
        <v>0</v>
      </c>
      <c r="AK1267" t="s">
        <v>9847</v>
      </c>
      <c r="AL1267" t="s">
        <v>9847</v>
      </c>
      <c r="AM1267" t="s">
        <v>9923</v>
      </c>
    </row>
    <row r="1268" spans="1:39">
      <c r="A1268" t="s">
        <v>7235</v>
      </c>
      <c r="B1268" t="s">
        <v>6166</v>
      </c>
      <c r="C1268" t="s">
        <v>6168</v>
      </c>
      <c r="D1268">
        <v>112</v>
      </c>
      <c r="E1268" t="s">
        <v>6169</v>
      </c>
      <c r="F1268">
        <v>6.95</v>
      </c>
      <c r="K1268" t="s">
        <v>6590</v>
      </c>
      <c r="L1268" t="s">
        <v>6591</v>
      </c>
      <c r="M1268" t="s">
        <v>8373</v>
      </c>
      <c r="N1268">
        <v>9</v>
      </c>
      <c r="O1268" t="s">
        <v>8536</v>
      </c>
      <c r="P1268" t="s">
        <v>8812</v>
      </c>
      <c r="Q1268">
        <v>5</v>
      </c>
      <c r="R1268">
        <v>3</v>
      </c>
      <c r="S1268">
        <v>3.39</v>
      </c>
      <c r="T1268">
        <v>3.47</v>
      </c>
      <c r="U1268">
        <v>298.34</v>
      </c>
      <c r="V1268">
        <v>78.51000000000001</v>
      </c>
      <c r="W1268">
        <v>3.62</v>
      </c>
      <c r="X1268">
        <v>8.539999999999999</v>
      </c>
      <c r="Y1268">
        <v>1.61</v>
      </c>
      <c r="Z1268">
        <v>3</v>
      </c>
      <c r="AA1268" t="s">
        <v>6921</v>
      </c>
      <c r="AB1268">
        <v>0</v>
      </c>
      <c r="AC1268">
        <v>4</v>
      </c>
      <c r="AD1268">
        <v>4.236666666666666</v>
      </c>
      <c r="AF1268" t="s">
        <v>6952</v>
      </c>
      <c r="AI1268">
        <v>0</v>
      </c>
      <c r="AJ1268">
        <v>0</v>
      </c>
      <c r="AK1268" t="s">
        <v>9825</v>
      </c>
      <c r="AL1268" t="s">
        <v>9825</v>
      </c>
      <c r="AM1268" t="s">
        <v>9923</v>
      </c>
    </row>
    <row r="1269" spans="1:39">
      <c r="A1269" t="s">
        <v>6442</v>
      </c>
      <c r="B1269" t="s">
        <v>6166</v>
      </c>
      <c r="C1269" t="s">
        <v>6168</v>
      </c>
      <c r="D1269">
        <v>113</v>
      </c>
      <c r="E1269" t="s">
        <v>6169</v>
      </c>
      <c r="F1269">
        <v>6.95</v>
      </c>
      <c r="K1269" t="s">
        <v>6590</v>
      </c>
      <c r="M1269" t="s">
        <v>6603</v>
      </c>
      <c r="N1269">
        <v>9</v>
      </c>
      <c r="O1269" t="s">
        <v>6647</v>
      </c>
      <c r="P1269" t="s">
        <v>6800</v>
      </c>
      <c r="Q1269">
        <v>2</v>
      </c>
      <c r="R1269">
        <v>2</v>
      </c>
      <c r="S1269">
        <v>5.41</v>
      </c>
      <c r="T1269">
        <v>5.41</v>
      </c>
      <c r="U1269">
        <v>328.5</v>
      </c>
      <c r="V1269">
        <v>48.91</v>
      </c>
      <c r="W1269">
        <v>4.12</v>
      </c>
      <c r="Y1269">
        <v>3.84</v>
      </c>
      <c r="Z1269">
        <v>1</v>
      </c>
      <c r="AA1269" t="s">
        <v>6921</v>
      </c>
      <c r="AB1269">
        <v>0</v>
      </c>
      <c r="AC1269">
        <v>0</v>
      </c>
      <c r="AD1269">
        <v>3.5</v>
      </c>
      <c r="AE1269" t="s">
        <v>6939</v>
      </c>
      <c r="AF1269" t="s">
        <v>6952</v>
      </c>
      <c r="AG1269" t="s">
        <v>6958</v>
      </c>
      <c r="AH1269" t="s">
        <v>6966</v>
      </c>
      <c r="AI1269">
        <v>4</v>
      </c>
      <c r="AJ1269">
        <v>1</v>
      </c>
      <c r="AM1269" t="s">
        <v>9923</v>
      </c>
    </row>
    <row r="1270" spans="1:39">
      <c r="A1270" t="s">
        <v>7895</v>
      </c>
      <c r="B1270" t="s">
        <v>6166</v>
      </c>
      <c r="C1270" t="s">
        <v>6168</v>
      </c>
      <c r="D1270">
        <v>113</v>
      </c>
      <c r="E1270" t="s">
        <v>6169</v>
      </c>
      <c r="F1270">
        <v>6.95</v>
      </c>
      <c r="K1270" t="s">
        <v>6590</v>
      </c>
      <c r="L1270" t="s">
        <v>6591</v>
      </c>
      <c r="M1270" t="s">
        <v>8377</v>
      </c>
      <c r="N1270">
        <v>9</v>
      </c>
      <c r="O1270" t="s">
        <v>8540</v>
      </c>
      <c r="P1270" t="s">
        <v>9463</v>
      </c>
      <c r="Q1270">
        <v>2</v>
      </c>
      <c r="R1270">
        <v>2</v>
      </c>
      <c r="S1270">
        <v>5.08</v>
      </c>
      <c r="T1270">
        <v>5.12</v>
      </c>
      <c r="U1270">
        <v>282.31</v>
      </c>
      <c r="V1270">
        <v>40.46</v>
      </c>
      <c r="W1270">
        <v>4.62</v>
      </c>
      <c r="X1270">
        <v>8.460000000000001</v>
      </c>
      <c r="Y1270">
        <v>0</v>
      </c>
      <c r="Z1270">
        <v>3</v>
      </c>
      <c r="AA1270" t="s">
        <v>6921</v>
      </c>
      <c r="AB1270">
        <v>0</v>
      </c>
      <c r="AC1270">
        <v>2</v>
      </c>
      <c r="AD1270">
        <v>3.5</v>
      </c>
      <c r="AF1270" t="s">
        <v>6952</v>
      </c>
      <c r="AI1270">
        <v>0</v>
      </c>
      <c r="AJ1270">
        <v>0</v>
      </c>
      <c r="AK1270" t="s">
        <v>9888</v>
      </c>
      <c r="AL1270" t="s">
        <v>9888</v>
      </c>
      <c r="AM1270" t="s">
        <v>9923</v>
      </c>
    </row>
    <row r="1271" spans="1:39">
      <c r="A1271" t="s">
        <v>7896</v>
      </c>
      <c r="B1271" t="s">
        <v>6166</v>
      </c>
      <c r="C1271" t="s">
        <v>6168</v>
      </c>
      <c r="D1271">
        <v>113</v>
      </c>
      <c r="E1271" t="s">
        <v>6169</v>
      </c>
      <c r="F1271">
        <v>6.95</v>
      </c>
      <c r="K1271" t="s">
        <v>6590</v>
      </c>
      <c r="L1271" t="s">
        <v>6591</v>
      </c>
      <c r="M1271" t="s">
        <v>8357</v>
      </c>
      <c r="N1271">
        <v>9</v>
      </c>
      <c r="O1271" t="s">
        <v>8516</v>
      </c>
      <c r="P1271" t="s">
        <v>9464</v>
      </c>
      <c r="Q1271">
        <v>2</v>
      </c>
      <c r="R1271">
        <v>1</v>
      </c>
      <c r="S1271">
        <v>3.41</v>
      </c>
      <c r="T1271">
        <v>3.42</v>
      </c>
      <c r="U1271">
        <v>355.23</v>
      </c>
      <c r="V1271">
        <v>37.3</v>
      </c>
      <c r="W1271">
        <v>4.36</v>
      </c>
      <c r="X1271">
        <v>8.92</v>
      </c>
      <c r="Y1271">
        <v>0</v>
      </c>
      <c r="Z1271">
        <v>2</v>
      </c>
      <c r="AA1271" t="s">
        <v>6921</v>
      </c>
      <c r="AB1271">
        <v>0</v>
      </c>
      <c r="AC1271">
        <v>1</v>
      </c>
      <c r="AD1271">
        <v>4.783333333333333</v>
      </c>
      <c r="AF1271" t="s">
        <v>6952</v>
      </c>
      <c r="AI1271">
        <v>0</v>
      </c>
      <c r="AJ1271">
        <v>0</v>
      </c>
      <c r="AK1271" t="s">
        <v>9869</v>
      </c>
      <c r="AL1271" t="s">
        <v>9869</v>
      </c>
      <c r="AM1271" t="s">
        <v>9923</v>
      </c>
    </row>
    <row r="1272" spans="1:39">
      <c r="A1272" t="s">
        <v>7897</v>
      </c>
      <c r="B1272" t="s">
        <v>6166</v>
      </c>
      <c r="C1272" t="s">
        <v>6168</v>
      </c>
      <c r="D1272">
        <v>114</v>
      </c>
      <c r="E1272" t="s">
        <v>6169</v>
      </c>
      <c r="F1272">
        <v>6.94</v>
      </c>
      <c r="K1272" t="s">
        <v>6590</v>
      </c>
      <c r="L1272" t="s">
        <v>6591</v>
      </c>
      <c r="M1272" t="s">
        <v>8361</v>
      </c>
      <c r="N1272">
        <v>9</v>
      </c>
      <c r="O1272" t="s">
        <v>8524</v>
      </c>
      <c r="P1272" t="s">
        <v>9465</v>
      </c>
      <c r="Q1272">
        <v>4</v>
      </c>
      <c r="R1272">
        <v>2</v>
      </c>
      <c r="S1272">
        <v>3.71</v>
      </c>
      <c r="T1272">
        <v>4.55</v>
      </c>
      <c r="U1272">
        <v>290.7</v>
      </c>
      <c r="V1272">
        <v>62.83</v>
      </c>
      <c r="W1272">
        <v>4.17</v>
      </c>
      <c r="X1272">
        <v>6.67</v>
      </c>
      <c r="Y1272">
        <v>0</v>
      </c>
      <c r="Z1272">
        <v>3</v>
      </c>
      <c r="AA1272" t="s">
        <v>6921</v>
      </c>
      <c r="AB1272">
        <v>0</v>
      </c>
      <c r="AC1272">
        <v>2</v>
      </c>
      <c r="AD1272">
        <v>3.87</v>
      </c>
      <c r="AF1272" t="s">
        <v>6952</v>
      </c>
      <c r="AI1272">
        <v>0</v>
      </c>
      <c r="AJ1272">
        <v>0</v>
      </c>
      <c r="AK1272" t="s">
        <v>9876</v>
      </c>
      <c r="AL1272" t="s">
        <v>9876</v>
      </c>
      <c r="AM1272" t="s">
        <v>9923</v>
      </c>
    </row>
    <row r="1273" spans="1:39">
      <c r="A1273" t="s">
        <v>7898</v>
      </c>
      <c r="B1273" t="s">
        <v>6166</v>
      </c>
      <c r="C1273" t="s">
        <v>6168</v>
      </c>
      <c r="D1273">
        <v>114</v>
      </c>
      <c r="E1273" t="s">
        <v>6169</v>
      </c>
      <c r="F1273">
        <v>6.94</v>
      </c>
      <c r="K1273" t="s">
        <v>6590</v>
      </c>
      <c r="L1273" t="s">
        <v>6591</v>
      </c>
      <c r="M1273" t="s">
        <v>8361</v>
      </c>
      <c r="N1273">
        <v>9</v>
      </c>
      <c r="O1273" t="s">
        <v>8524</v>
      </c>
      <c r="P1273" t="s">
        <v>9466</v>
      </c>
      <c r="Q1273">
        <v>3</v>
      </c>
      <c r="R1273">
        <v>2</v>
      </c>
      <c r="S1273">
        <v>3.73</v>
      </c>
      <c r="T1273">
        <v>3.74</v>
      </c>
      <c r="U1273">
        <v>240.26</v>
      </c>
      <c r="V1273">
        <v>53.6</v>
      </c>
      <c r="W1273">
        <v>3.82</v>
      </c>
      <c r="X1273">
        <v>9.300000000000001</v>
      </c>
      <c r="Y1273">
        <v>0</v>
      </c>
      <c r="Z1273">
        <v>3</v>
      </c>
      <c r="AA1273" t="s">
        <v>6921</v>
      </c>
      <c r="AB1273">
        <v>0</v>
      </c>
      <c r="AC1273">
        <v>1</v>
      </c>
      <c r="AD1273">
        <v>4.265</v>
      </c>
      <c r="AF1273" t="s">
        <v>6952</v>
      </c>
      <c r="AI1273">
        <v>0</v>
      </c>
      <c r="AJ1273">
        <v>0</v>
      </c>
      <c r="AK1273" t="s">
        <v>9876</v>
      </c>
      <c r="AL1273" t="s">
        <v>9876</v>
      </c>
      <c r="AM1273" t="s">
        <v>9923</v>
      </c>
    </row>
    <row r="1274" spans="1:39">
      <c r="A1274" t="s">
        <v>7899</v>
      </c>
      <c r="B1274" t="s">
        <v>6166</v>
      </c>
      <c r="C1274" t="s">
        <v>6168</v>
      </c>
      <c r="D1274">
        <v>114</v>
      </c>
      <c r="E1274" t="s">
        <v>6169</v>
      </c>
      <c r="F1274">
        <v>6.94</v>
      </c>
      <c r="K1274" t="s">
        <v>6590</v>
      </c>
      <c r="L1274" t="s">
        <v>6591</v>
      </c>
      <c r="M1274" t="s">
        <v>8357</v>
      </c>
      <c r="N1274">
        <v>9</v>
      </c>
      <c r="O1274" t="s">
        <v>8516</v>
      </c>
      <c r="P1274" t="s">
        <v>9467</v>
      </c>
      <c r="Q1274">
        <v>2</v>
      </c>
      <c r="R1274">
        <v>1</v>
      </c>
      <c r="S1274">
        <v>4.65</v>
      </c>
      <c r="T1274">
        <v>4.66</v>
      </c>
      <c r="U1274">
        <v>290.79</v>
      </c>
      <c r="V1274">
        <v>37.3</v>
      </c>
      <c r="W1274">
        <v>4.44</v>
      </c>
      <c r="X1274">
        <v>9.02</v>
      </c>
      <c r="Y1274">
        <v>0</v>
      </c>
      <c r="Z1274">
        <v>1</v>
      </c>
      <c r="AA1274" t="s">
        <v>6921</v>
      </c>
      <c r="AB1274">
        <v>0</v>
      </c>
      <c r="AC1274">
        <v>3</v>
      </c>
      <c r="AD1274">
        <v>3.868333333333333</v>
      </c>
      <c r="AF1274" t="s">
        <v>6952</v>
      </c>
      <c r="AI1274">
        <v>0</v>
      </c>
      <c r="AJ1274">
        <v>0</v>
      </c>
      <c r="AK1274" t="s">
        <v>9869</v>
      </c>
      <c r="AL1274" t="s">
        <v>9869</v>
      </c>
      <c r="AM1274" t="s">
        <v>9923</v>
      </c>
    </row>
    <row r="1275" spans="1:39">
      <c r="A1275" t="s">
        <v>7900</v>
      </c>
      <c r="B1275" t="s">
        <v>6166</v>
      </c>
      <c r="C1275" t="s">
        <v>6168</v>
      </c>
      <c r="D1275">
        <v>115</v>
      </c>
      <c r="E1275" t="s">
        <v>6169</v>
      </c>
      <c r="F1275">
        <v>6.94</v>
      </c>
      <c r="K1275" t="s">
        <v>6590</v>
      </c>
      <c r="L1275" t="s">
        <v>6591</v>
      </c>
      <c r="M1275" t="s">
        <v>8382</v>
      </c>
      <c r="N1275">
        <v>9</v>
      </c>
      <c r="O1275" t="s">
        <v>8546</v>
      </c>
      <c r="P1275" t="s">
        <v>9468</v>
      </c>
      <c r="U1275">
        <v>272.42</v>
      </c>
      <c r="Y1275">
        <v>0</v>
      </c>
      <c r="AI1275">
        <v>0</v>
      </c>
      <c r="AJ1275">
        <v>0</v>
      </c>
      <c r="AK1275" t="s">
        <v>9893</v>
      </c>
      <c r="AL1275" t="s">
        <v>9893</v>
      </c>
      <c r="AM1275" t="s">
        <v>9923</v>
      </c>
    </row>
    <row r="1276" spans="1:39">
      <c r="A1276" t="s">
        <v>7901</v>
      </c>
      <c r="B1276" t="s">
        <v>6166</v>
      </c>
      <c r="C1276" t="s">
        <v>6168</v>
      </c>
      <c r="D1276">
        <v>116</v>
      </c>
      <c r="E1276" t="s">
        <v>6169</v>
      </c>
      <c r="F1276">
        <v>6.94</v>
      </c>
      <c r="K1276" t="s">
        <v>6590</v>
      </c>
      <c r="L1276" t="s">
        <v>6591</v>
      </c>
      <c r="M1276" t="s">
        <v>8377</v>
      </c>
      <c r="N1276">
        <v>9</v>
      </c>
      <c r="O1276" t="s">
        <v>8540</v>
      </c>
      <c r="P1276" t="s">
        <v>9469</v>
      </c>
      <c r="Q1276">
        <v>3</v>
      </c>
      <c r="R1276">
        <v>2</v>
      </c>
      <c r="S1276">
        <v>3.58</v>
      </c>
      <c r="T1276">
        <v>5.18</v>
      </c>
      <c r="U1276">
        <v>358.17</v>
      </c>
      <c r="V1276">
        <v>64.25</v>
      </c>
      <c r="W1276">
        <v>4.69</v>
      </c>
      <c r="X1276">
        <v>5.9</v>
      </c>
      <c r="Y1276">
        <v>0</v>
      </c>
      <c r="Z1276">
        <v>3</v>
      </c>
      <c r="AA1276" t="s">
        <v>6921</v>
      </c>
      <c r="AB1276">
        <v>0</v>
      </c>
      <c r="AC1276">
        <v>1</v>
      </c>
      <c r="AD1276">
        <v>3.71</v>
      </c>
      <c r="AF1276" t="s">
        <v>6953</v>
      </c>
      <c r="AI1276">
        <v>0</v>
      </c>
      <c r="AJ1276">
        <v>0</v>
      </c>
      <c r="AK1276" t="s">
        <v>9888</v>
      </c>
      <c r="AL1276" t="s">
        <v>9888</v>
      </c>
      <c r="AM1276" t="s">
        <v>9923</v>
      </c>
    </row>
    <row r="1277" spans="1:39">
      <c r="A1277" t="s">
        <v>7902</v>
      </c>
      <c r="B1277" t="s">
        <v>6166</v>
      </c>
      <c r="C1277" t="s">
        <v>6168</v>
      </c>
      <c r="D1277">
        <v>117</v>
      </c>
      <c r="E1277" t="s">
        <v>6169</v>
      </c>
      <c r="F1277">
        <v>6.93</v>
      </c>
      <c r="K1277" t="s">
        <v>6590</v>
      </c>
      <c r="L1277" t="s">
        <v>6591</v>
      </c>
      <c r="M1277" t="s">
        <v>8376</v>
      </c>
      <c r="N1277">
        <v>9</v>
      </c>
      <c r="O1277" t="s">
        <v>8539</v>
      </c>
      <c r="P1277" t="s">
        <v>9470</v>
      </c>
      <c r="Q1277">
        <v>4</v>
      </c>
      <c r="R1277">
        <v>2</v>
      </c>
      <c r="S1277">
        <v>3.21</v>
      </c>
      <c r="T1277">
        <v>3.27</v>
      </c>
      <c r="U1277">
        <v>277.28</v>
      </c>
      <c r="V1277">
        <v>66.48999999999999</v>
      </c>
      <c r="W1277">
        <v>4.06</v>
      </c>
      <c r="X1277">
        <v>8.220000000000001</v>
      </c>
      <c r="Y1277">
        <v>0.46</v>
      </c>
      <c r="Z1277">
        <v>4</v>
      </c>
      <c r="AA1277" t="s">
        <v>6921</v>
      </c>
      <c r="AB1277">
        <v>0</v>
      </c>
      <c r="AC1277">
        <v>1</v>
      </c>
      <c r="AD1277">
        <v>4.76</v>
      </c>
      <c r="AF1277" t="s">
        <v>6952</v>
      </c>
      <c r="AI1277">
        <v>0</v>
      </c>
      <c r="AJ1277">
        <v>0</v>
      </c>
      <c r="AK1277" t="s">
        <v>9887</v>
      </c>
      <c r="AL1277" t="s">
        <v>9887</v>
      </c>
      <c r="AM1277" t="s">
        <v>9923</v>
      </c>
    </row>
    <row r="1278" spans="1:39">
      <c r="A1278" t="s">
        <v>7466</v>
      </c>
      <c r="B1278" t="s">
        <v>6166</v>
      </c>
      <c r="C1278" t="s">
        <v>6168</v>
      </c>
      <c r="D1278">
        <v>117</v>
      </c>
      <c r="E1278" t="s">
        <v>6169</v>
      </c>
      <c r="F1278">
        <v>6.93</v>
      </c>
      <c r="K1278" t="s">
        <v>6590</v>
      </c>
      <c r="L1278" t="s">
        <v>6591</v>
      </c>
      <c r="M1278" t="s">
        <v>8371</v>
      </c>
      <c r="N1278">
        <v>9</v>
      </c>
      <c r="O1278" t="s">
        <v>8534</v>
      </c>
      <c r="P1278" t="s">
        <v>9040</v>
      </c>
      <c r="Q1278">
        <v>4</v>
      </c>
      <c r="R1278">
        <v>2</v>
      </c>
      <c r="S1278">
        <v>1.28</v>
      </c>
      <c r="T1278">
        <v>4.28</v>
      </c>
      <c r="U1278">
        <v>430.43</v>
      </c>
      <c r="V1278">
        <v>87.73999999999999</v>
      </c>
      <c r="W1278">
        <v>5.3</v>
      </c>
      <c r="X1278">
        <v>4.5</v>
      </c>
      <c r="Y1278">
        <v>0</v>
      </c>
      <c r="Z1278">
        <v>4</v>
      </c>
      <c r="AA1278" t="s">
        <v>6921</v>
      </c>
      <c r="AB1278">
        <v>1</v>
      </c>
      <c r="AC1278">
        <v>5</v>
      </c>
      <c r="AD1278">
        <v>4.356928571428571</v>
      </c>
      <c r="AF1278" t="s">
        <v>6953</v>
      </c>
      <c r="AI1278">
        <v>0</v>
      </c>
      <c r="AJ1278">
        <v>0</v>
      </c>
      <c r="AK1278" t="s">
        <v>9835</v>
      </c>
      <c r="AL1278" t="s">
        <v>9835</v>
      </c>
      <c r="AM1278" t="s">
        <v>9923</v>
      </c>
    </row>
    <row r="1279" spans="1:39">
      <c r="A1279" t="s">
        <v>7903</v>
      </c>
      <c r="B1279" t="s">
        <v>6166</v>
      </c>
      <c r="C1279" t="s">
        <v>6168</v>
      </c>
      <c r="D1279">
        <v>118</v>
      </c>
      <c r="E1279" t="s">
        <v>6169</v>
      </c>
      <c r="F1279">
        <v>6.93</v>
      </c>
      <c r="K1279" t="s">
        <v>6590</v>
      </c>
      <c r="L1279" t="s">
        <v>6591</v>
      </c>
      <c r="M1279" t="s">
        <v>8377</v>
      </c>
      <c r="N1279">
        <v>9</v>
      </c>
      <c r="O1279" t="s">
        <v>8540</v>
      </c>
      <c r="P1279" t="s">
        <v>9471</v>
      </c>
      <c r="Q1279">
        <v>2</v>
      </c>
      <c r="R1279">
        <v>2</v>
      </c>
      <c r="S1279">
        <v>4.23</v>
      </c>
      <c r="T1279">
        <v>5.16</v>
      </c>
      <c r="U1279">
        <v>306.69</v>
      </c>
      <c r="V1279">
        <v>40.46</v>
      </c>
      <c r="W1279">
        <v>4.85</v>
      </c>
      <c r="X1279">
        <v>6.9</v>
      </c>
      <c r="Y1279">
        <v>0</v>
      </c>
      <c r="Z1279">
        <v>3</v>
      </c>
      <c r="AA1279" t="s">
        <v>6921</v>
      </c>
      <c r="AB1279">
        <v>0</v>
      </c>
      <c r="AC1279">
        <v>1</v>
      </c>
      <c r="AD1279">
        <v>3.5</v>
      </c>
      <c r="AF1279" t="s">
        <v>6952</v>
      </c>
      <c r="AI1279">
        <v>0</v>
      </c>
      <c r="AJ1279">
        <v>0</v>
      </c>
      <c r="AK1279" t="s">
        <v>9888</v>
      </c>
      <c r="AL1279" t="s">
        <v>9888</v>
      </c>
      <c r="AM1279" t="s">
        <v>9923</v>
      </c>
    </row>
    <row r="1280" spans="1:39">
      <c r="A1280" t="s">
        <v>7845</v>
      </c>
      <c r="B1280" t="s">
        <v>6166</v>
      </c>
      <c r="C1280" t="s">
        <v>6168</v>
      </c>
      <c r="D1280">
        <v>118</v>
      </c>
      <c r="E1280" t="s">
        <v>6169</v>
      </c>
      <c r="F1280">
        <v>6.93</v>
      </c>
      <c r="K1280" t="s">
        <v>6590</v>
      </c>
      <c r="L1280" t="s">
        <v>6591</v>
      </c>
      <c r="M1280" t="s">
        <v>8382</v>
      </c>
      <c r="N1280">
        <v>9</v>
      </c>
      <c r="O1280" t="s">
        <v>8546</v>
      </c>
      <c r="P1280" t="s">
        <v>9413</v>
      </c>
      <c r="Q1280">
        <v>2</v>
      </c>
      <c r="R1280">
        <v>2</v>
      </c>
      <c r="S1280">
        <v>4.66</v>
      </c>
      <c r="T1280">
        <v>4.66</v>
      </c>
      <c r="U1280">
        <v>256.35</v>
      </c>
      <c r="V1280">
        <v>40.46</v>
      </c>
      <c r="W1280">
        <v>4.2</v>
      </c>
      <c r="X1280">
        <v>10.25</v>
      </c>
      <c r="Y1280">
        <v>0</v>
      </c>
      <c r="Z1280">
        <v>2</v>
      </c>
      <c r="AA1280" t="s">
        <v>6921</v>
      </c>
      <c r="AB1280">
        <v>0</v>
      </c>
      <c r="AC1280">
        <v>4</v>
      </c>
      <c r="AD1280">
        <v>3.67</v>
      </c>
      <c r="AF1280" t="s">
        <v>6952</v>
      </c>
      <c r="AI1280">
        <v>0</v>
      </c>
      <c r="AJ1280">
        <v>0</v>
      </c>
      <c r="AK1280" t="s">
        <v>9893</v>
      </c>
      <c r="AL1280" t="s">
        <v>9893</v>
      </c>
      <c r="AM1280" t="s">
        <v>9923</v>
      </c>
    </row>
    <row r="1281" spans="1:39">
      <c r="A1281" t="s">
        <v>7704</v>
      </c>
      <c r="B1281" t="s">
        <v>6166</v>
      </c>
      <c r="C1281" t="s">
        <v>6168</v>
      </c>
      <c r="D1281">
        <v>119</v>
      </c>
      <c r="E1281" t="s">
        <v>6169</v>
      </c>
      <c r="F1281">
        <v>6.92</v>
      </c>
      <c r="K1281" t="s">
        <v>6590</v>
      </c>
      <c r="L1281" t="s">
        <v>6591</v>
      </c>
      <c r="M1281" t="s">
        <v>8389</v>
      </c>
      <c r="N1281">
        <v>9</v>
      </c>
      <c r="O1281" t="s">
        <v>8553</v>
      </c>
      <c r="P1281" t="s">
        <v>9274</v>
      </c>
      <c r="Q1281">
        <v>5</v>
      </c>
      <c r="R1281">
        <v>2</v>
      </c>
      <c r="S1281">
        <v>3.76</v>
      </c>
      <c r="T1281">
        <v>4.3</v>
      </c>
      <c r="U1281">
        <v>457.62</v>
      </c>
      <c r="V1281">
        <v>50.18</v>
      </c>
      <c r="W1281">
        <v>5.03</v>
      </c>
      <c r="X1281">
        <v>9.91</v>
      </c>
      <c r="Y1281">
        <v>8.300000000000001</v>
      </c>
      <c r="Z1281">
        <v>3</v>
      </c>
      <c r="AA1281" t="s">
        <v>6921</v>
      </c>
      <c r="AB1281">
        <v>1</v>
      </c>
      <c r="AC1281">
        <v>5</v>
      </c>
      <c r="AD1281">
        <v>3.122714285714285</v>
      </c>
      <c r="AF1281" t="s">
        <v>6952</v>
      </c>
      <c r="AI1281">
        <v>0</v>
      </c>
      <c r="AJ1281">
        <v>0</v>
      </c>
      <c r="AK1281" t="s">
        <v>9884</v>
      </c>
      <c r="AL1281" t="s">
        <v>9884</v>
      </c>
      <c r="AM1281" t="s">
        <v>9923</v>
      </c>
    </row>
    <row r="1282" spans="1:39">
      <c r="A1282" t="s">
        <v>7904</v>
      </c>
      <c r="B1282" t="s">
        <v>6166</v>
      </c>
      <c r="C1282" t="s">
        <v>6168</v>
      </c>
      <c r="D1282">
        <v>120</v>
      </c>
      <c r="E1282" t="s">
        <v>6169</v>
      </c>
      <c r="F1282">
        <v>6.92</v>
      </c>
      <c r="I1282" t="s">
        <v>8230</v>
      </c>
      <c r="K1282" t="s">
        <v>6590</v>
      </c>
      <c r="L1282" t="s">
        <v>6591</v>
      </c>
      <c r="M1282" t="s">
        <v>8407</v>
      </c>
      <c r="N1282">
        <v>9</v>
      </c>
      <c r="O1282" t="s">
        <v>8573</v>
      </c>
      <c r="P1282" t="s">
        <v>9472</v>
      </c>
      <c r="Q1282">
        <v>5</v>
      </c>
      <c r="R1282">
        <v>1</v>
      </c>
      <c r="S1282">
        <v>3.64</v>
      </c>
      <c r="T1282">
        <v>3.64</v>
      </c>
      <c r="U1282">
        <v>442.97</v>
      </c>
      <c r="V1282">
        <v>61.34</v>
      </c>
      <c r="W1282">
        <v>3.84</v>
      </c>
      <c r="X1282">
        <v>11.24</v>
      </c>
      <c r="Y1282">
        <v>1.98</v>
      </c>
      <c r="Z1282">
        <v>3</v>
      </c>
      <c r="AA1282" t="s">
        <v>6921</v>
      </c>
      <c r="AB1282">
        <v>0</v>
      </c>
      <c r="AC1282">
        <v>5</v>
      </c>
      <c r="AD1282">
        <v>4.100690476190476</v>
      </c>
      <c r="AF1282" t="s">
        <v>6952</v>
      </c>
      <c r="AI1282">
        <v>0</v>
      </c>
      <c r="AJ1282">
        <v>0</v>
      </c>
      <c r="AM1282" t="s">
        <v>9923</v>
      </c>
    </row>
    <row r="1283" spans="1:39">
      <c r="A1283" t="s">
        <v>7905</v>
      </c>
      <c r="B1283" t="s">
        <v>6166</v>
      </c>
      <c r="C1283" t="s">
        <v>6168</v>
      </c>
      <c r="D1283">
        <v>120</v>
      </c>
      <c r="E1283" t="s">
        <v>6169</v>
      </c>
      <c r="F1283">
        <v>6.92</v>
      </c>
      <c r="K1283" t="s">
        <v>6590</v>
      </c>
      <c r="L1283" t="s">
        <v>6591</v>
      </c>
      <c r="M1283" t="s">
        <v>8415</v>
      </c>
      <c r="N1283">
        <v>9</v>
      </c>
      <c r="O1283" t="s">
        <v>8582</v>
      </c>
      <c r="P1283" t="s">
        <v>9473</v>
      </c>
      <c r="Q1283">
        <v>3</v>
      </c>
      <c r="R1283">
        <v>1</v>
      </c>
      <c r="S1283">
        <v>5.34</v>
      </c>
      <c r="T1283">
        <v>5.49</v>
      </c>
      <c r="U1283">
        <v>362.81</v>
      </c>
      <c r="V1283">
        <v>50.44</v>
      </c>
      <c r="W1283">
        <v>5.41</v>
      </c>
      <c r="X1283">
        <v>7.78</v>
      </c>
      <c r="Y1283">
        <v>0</v>
      </c>
      <c r="Z1283">
        <v>4</v>
      </c>
      <c r="AA1283" t="s">
        <v>6921</v>
      </c>
      <c r="AB1283">
        <v>1</v>
      </c>
      <c r="AC1283">
        <v>3</v>
      </c>
      <c r="AD1283">
        <v>3.813261904761905</v>
      </c>
      <c r="AF1283" t="s">
        <v>6952</v>
      </c>
      <c r="AI1283">
        <v>0</v>
      </c>
      <c r="AJ1283">
        <v>0</v>
      </c>
      <c r="AK1283" t="s">
        <v>9912</v>
      </c>
      <c r="AL1283" t="s">
        <v>9912</v>
      </c>
      <c r="AM1283" t="s">
        <v>9923</v>
      </c>
    </row>
    <row r="1284" spans="1:39">
      <c r="A1284" t="s">
        <v>7905</v>
      </c>
      <c r="B1284" t="s">
        <v>6166</v>
      </c>
      <c r="C1284" t="s">
        <v>6168</v>
      </c>
      <c r="D1284">
        <v>120</v>
      </c>
      <c r="E1284" t="s">
        <v>6169</v>
      </c>
      <c r="F1284">
        <v>6.92</v>
      </c>
      <c r="K1284" t="s">
        <v>6590</v>
      </c>
      <c r="L1284" t="s">
        <v>6591</v>
      </c>
      <c r="M1284" t="s">
        <v>8415</v>
      </c>
      <c r="N1284">
        <v>9</v>
      </c>
      <c r="O1284" t="s">
        <v>8582</v>
      </c>
      <c r="P1284" t="s">
        <v>9473</v>
      </c>
      <c r="Q1284">
        <v>3</v>
      </c>
      <c r="R1284">
        <v>1</v>
      </c>
      <c r="S1284">
        <v>5.34</v>
      </c>
      <c r="T1284">
        <v>5.49</v>
      </c>
      <c r="U1284">
        <v>362.81</v>
      </c>
      <c r="V1284">
        <v>50.44</v>
      </c>
      <c r="W1284">
        <v>5.41</v>
      </c>
      <c r="X1284">
        <v>7.78</v>
      </c>
      <c r="Y1284">
        <v>0</v>
      </c>
      <c r="Z1284">
        <v>4</v>
      </c>
      <c r="AA1284" t="s">
        <v>6921</v>
      </c>
      <c r="AB1284">
        <v>1</v>
      </c>
      <c r="AC1284">
        <v>3</v>
      </c>
      <c r="AD1284">
        <v>3.813261904761905</v>
      </c>
      <c r="AF1284" t="s">
        <v>6952</v>
      </c>
      <c r="AI1284">
        <v>0</v>
      </c>
      <c r="AJ1284">
        <v>0</v>
      </c>
      <c r="AK1284" t="s">
        <v>9912</v>
      </c>
      <c r="AL1284" t="s">
        <v>9912</v>
      </c>
      <c r="AM1284" t="s">
        <v>9923</v>
      </c>
    </row>
    <row r="1285" spans="1:39">
      <c r="A1285" t="s">
        <v>7906</v>
      </c>
      <c r="B1285" t="s">
        <v>6166</v>
      </c>
      <c r="C1285" t="s">
        <v>6168</v>
      </c>
      <c r="D1285">
        <v>120</v>
      </c>
      <c r="E1285" t="s">
        <v>6169</v>
      </c>
      <c r="F1285">
        <v>6.92</v>
      </c>
      <c r="K1285" t="s">
        <v>6590</v>
      </c>
      <c r="M1285" t="s">
        <v>8337</v>
      </c>
      <c r="N1285">
        <v>8</v>
      </c>
      <c r="O1285" t="s">
        <v>8490</v>
      </c>
      <c r="P1285" t="s">
        <v>9474</v>
      </c>
      <c r="Q1285">
        <v>4</v>
      </c>
      <c r="R1285">
        <v>2</v>
      </c>
      <c r="S1285">
        <v>3.98</v>
      </c>
      <c r="T1285">
        <v>3.98</v>
      </c>
      <c r="U1285">
        <v>381.45</v>
      </c>
      <c r="V1285">
        <v>77.84</v>
      </c>
      <c r="W1285">
        <v>3.43</v>
      </c>
      <c r="X1285">
        <v>9.98</v>
      </c>
      <c r="Y1285">
        <v>0</v>
      </c>
      <c r="Z1285">
        <v>3</v>
      </c>
      <c r="AA1285" t="s">
        <v>6921</v>
      </c>
      <c r="AB1285">
        <v>0</v>
      </c>
      <c r="AC1285">
        <v>3</v>
      </c>
      <c r="AD1285">
        <v>3.866785714285714</v>
      </c>
      <c r="AF1285" t="s">
        <v>6952</v>
      </c>
      <c r="AI1285">
        <v>0</v>
      </c>
      <c r="AJ1285">
        <v>0</v>
      </c>
      <c r="AK1285" t="s">
        <v>9847</v>
      </c>
      <c r="AL1285" t="s">
        <v>9847</v>
      </c>
      <c r="AM1285" t="s">
        <v>9923</v>
      </c>
    </row>
    <row r="1286" spans="1:39">
      <c r="A1286" t="s">
        <v>7907</v>
      </c>
      <c r="B1286" t="s">
        <v>6166</v>
      </c>
      <c r="C1286" t="s">
        <v>6168</v>
      </c>
      <c r="D1286">
        <v>120</v>
      </c>
      <c r="E1286" t="s">
        <v>6169</v>
      </c>
      <c r="F1286">
        <v>6.92</v>
      </c>
      <c r="K1286" t="s">
        <v>6590</v>
      </c>
      <c r="M1286" t="s">
        <v>8354</v>
      </c>
      <c r="N1286">
        <v>8</v>
      </c>
      <c r="O1286" t="s">
        <v>8513</v>
      </c>
      <c r="P1286" t="s">
        <v>9475</v>
      </c>
      <c r="Q1286">
        <v>6</v>
      </c>
      <c r="R1286">
        <v>3</v>
      </c>
      <c r="S1286">
        <v>1.29</v>
      </c>
      <c r="T1286">
        <v>4.39</v>
      </c>
      <c r="U1286">
        <v>446.46</v>
      </c>
      <c r="V1286">
        <v>105.45</v>
      </c>
      <c r="W1286">
        <v>4.78</v>
      </c>
      <c r="X1286">
        <v>4.19</v>
      </c>
      <c r="Y1286">
        <v>0</v>
      </c>
      <c r="Z1286">
        <v>3</v>
      </c>
      <c r="AA1286" t="s">
        <v>6921</v>
      </c>
      <c r="AB1286">
        <v>0</v>
      </c>
      <c r="AC1286">
        <v>5</v>
      </c>
      <c r="AD1286">
        <v>3.339095238095239</v>
      </c>
      <c r="AF1286" t="s">
        <v>6953</v>
      </c>
      <c r="AI1286">
        <v>0</v>
      </c>
      <c r="AJ1286">
        <v>0</v>
      </c>
      <c r="AK1286" t="s">
        <v>9866</v>
      </c>
      <c r="AL1286" t="s">
        <v>9866</v>
      </c>
      <c r="AM1286" t="s">
        <v>9923</v>
      </c>
    </row>
    <row r="1287" spans="1:39">
      <c r="A1287" t="s">
        <v>7908</v>
      </c>
      <c r="B1287" t="s">
        <v>6166</v>
      </c>
      <c r="C1287" t="s">
        <v>6168</v>
      </c>
      <c r="D1287">
        <v>120</v>
      </c>
      <c r="E1287" t="s">
        <v>6169</v>
      </c>
      <c r="F1287">
        <v>6.92</v>
      </c>
      <c r="I1287" t="s">
        <v>8230</v>
      </c>
      <c r="K1287" t="s">
        <v>6590</v>
      </c>
      <c r="L1287" t="s">
        <v>6591</v>
      </c>
      <c r="M1287" t="s">
        <v>8407</v>
      </c>
      <c r="N1287">
        <v>9</v>
      </c>
      <c r="O1287" t="s">
        <v>8573</v>
      </c>
      <c r="P1287" t="s">
        <v>9476</v>
      </c>
      <c r="Q1287">
        <v>7</v>
      </c>
      <c r="R1287">
        <v>1</v>
      </c>
      <c r="S1287">
        <v>2</v>
      </c>
      <c r="T1287">
        <v>2</v>
      </c>
      <c r="U1287">
        <v>438.56</v>
      </c>
      <c r="V1287">
        <v>87.12</v>
      </c>
      <c r="W1287">
        <v>2.76</v>
      </c>
      <c r="X1287">
        <v>11.27</v>
      </c>
      <c r="Y1287">
        <v>4.87</v>
      </c>
      <c r="Z1287">
        <v>3</v>
      </c>
      <c r="AA1287" t="s">
        <v>6921</v>
      </c>
      <c r="AB1287">
        <v>0</v>
      </c>
      <c r="AC1287">
        <v>7</v>
      </c>
      <c r="AD1287">
        <v>5.272190476190476</v>
      </c>
      <c r="AF1287" t="s">
        <v>6952</v>
      </c>
      <c r="AI1287">
        <v>0</v>
      </c>
      <c r="AJ1287">
        <v>0</v>
      </c>
      <c r="AM1287" t="s">
        <v>9923</v>
      </c>
    </row>
    <row r="1288" spans="1:39">
      <c r="A1288" t="s">
        <v>7909</v>
      </c>
      <c r="B1288" t="s">
        <v>6166</v>
      </c>
      <c r="C1288" t="s">
        <v>6168</v>
      </c>
      <c r="D1288">
        <v>120</v>
      </c>
      <c r="E1288" t="s">
        <v>6169</v>
      </c>
      <c r="F1288">
        <v>6.92</v>
      </c>
      <c r="I1288" t="s">
        <v>8230</v>
      </c>
      <c r="K1288" t="s">
        <v>6590</v>
      </c>
      <c r="L1288" t="s">
        <v>6591</v>
      </c>
      <c r="M1288" t="s">
        <v>8407</v>
      </c>
      <c r="N1288">
        <v>9</v>
      </c>
      <c r="O1288" t="s">
        <v>8573</v>
      </c>
      <c r="P1288" t="s">
        <v>9477</v>
      </c>
      <c r="Q1288">
        <v>5</v>
      </c>
      <c r="R1288">
        <v>1</v>
      </c>
      <c r="S1288">
        <v>5.78</v>
      </c>
      <c r="T1288">
        <v>5.78</v>
      </c>
      <c r="U1288">
        <v>540.73</v>
      </c>
      <c r="V1288">
        <v>61.34</v>
      </c>
      <c r="W1288">
        <v>6.32</v>
      </c>
      <c r="X1288">
        <v>11.27</v>
      </c>
      <c r="Y1288">
        <v>4.42</v>
      </c>
      <c r="Z1288">
        <v>4</v>
      </c>
      <c r="AA1288" t="s">
        <v>6921</v>
      </c>
      <c r="AB1288">
        <v>2</v>
      </c>
      <c r="AC1288">
        <v>10</v>
      </c>
      <c r="AD1288">
        <v>2.833333333333333</v>
      </c>
      <c r="AF1288" t="s">
        <v>6952</v>
      </c>
      <c r="AI1288">
        <v>0</v>
      </c>
      <c r="AJ1288">
        <v>0</v>
      </c>
      <c r="AM1288" t="s">
        <v>9923</v>
      </c>
    </row>
    <row r="1289" spans="1:39">
      <c r="A1289" t="s">
        <v>7910</v>
      </c>
      <c r="B1289" t="s">
        <v>6166</v>
      </c>
      <c r="C1289" t="s">
        <v>6168</v>
      </c>
      <c r="D1289">
        <v>120</v>
      </c>
      <c r="E1289" t="s">
        <v>6169</v>
      </c>
      <c r="F1289">
        <v>6.92</v>
      </c>
      <c r="I1289" t="s">
        <v>8260</v>
      </c>
      <c r="K1289" t="s">
        <v>6590</v>
      </c>
      <c r="L1289" t="s">
        <v>6591</v>
      </c>
      <c r="M1289" t="s">
        <v>8416</v>
      </c>
      <c r="N1289">
        <v>9</v>
      </c>
      <c r="O1289" t="s">
        <v>8583</v>
      </c>
      <c r="P1289" t="s">
        <v>9478</v>
      </c>
      <c r="Q1289">
        <v>3</v>
      </c>
      <c r="R1289">
        <v>1</v>
      </c>
      <c r="S1289">
        <v>5.12</v>
      </c>
      <c r="T1289">
        <v>5.13</v>
      </c>
      <c r="U1289">
        <v>364.83</v>
      </c>
      <c r="V1289">
        <v>46.53</v>
      </c>
      <c r="W1289">
        <v>4.88</v>
      </c>
      <c r="X1289">
        <v>9.19</v>
      </c>
      <c r="Y1289">
        <v>0</v>
      </c>
      <c r="Z1289">
        <v>3</v>
      </c>
      <c r="AA1289" t="s">
        <v>6921</v>
      </c>
      <c r="AB1289">
        <v>0</v>
      </c>
      <c r="AC1289">
        <v>3</v>
      </c>
      <c r="AD1289">
        <v>3.798833333333334</v>
      </c>
      <c r="AF1289" t="s">
        <v>6952</v>
      </c>
      <c r="AI1289">
        <v>0</v>
      </c>
      <c r="AJ1289">
        <v>0</v>
      </c>
      <c r="AM1289" t="s">
        <v>9923</v>
      </c>
    </row>
    <row r="1290" spans="1:39">
      <c r="A1290" t="s">
        <v>7911</v>
      </c>
      <c r="B1290" t="s">
        <v>6166</v>
      </c>
      <c r="C1290" t="s">
        <v>6168</v>
      </c>
      <c r="D1290">
        <v>120</v>
      </c>
      <c r="E1290" t="s">
        <v>6169</v>
      </c>
      <c r="F1290">
        <v>6.92</v>
      </c>
      <c r="I1290" t="s">
        <v>8261</v>
      </c>
      <c r="K1290" t="s">
        <v>6590</v>
      </c>
      <c r="L1290" t="s">
        <v>6591</v>
      </c>
      <c r="M1290" t="s">
        <v>8353</v>
      </c>
      <c r="N1290">
        <v>9</v>
      </c>
      <c r="O1290" t="s">
        <v>8512</v>
      </c>
      <c r="P1290" t="s">
        <v>9479</v>
      </c>
      <c r="Q1290">
        <v>4</v>
      </c>
      <c r="R1290">
        <v>1</v>
      </c>
      <c r="S1290">
        <v>5.3</v>
      </c>
      <c r="T1290">
        <v>6.6</v>
      </c>
      <c r="U1290">
        <v>440.59</v>
      </c>
      <c r="V1290">
        <v>37.63</v>
      </c>
      <c r="W1290">
        <v>6.24</v>
      </c>
      <c r="X1290">
        <v>10.25</v>
      </c>
      <c r="Y1290">
        <v>8.68</v>
      </c>
      <c r="Z1290">
        <v>4</v>
      </c>
      <c r="AA1290" t="s">
        <v>6921</v>
      </c>
      <c r="AB1290">
        <v>1</v>
      </c>
      <c r="AC1290">
        <v>7</v>
      </c>
      <c r="AD1290">
        <v>2.799190476190477</v>
      </c>
      <c r="AF1290" t="s">
        <v>6954</v>
      </c>
      <c r="AI1290">
        <v>0</v>
      </c>
      <c r="AJ1290">
        <v>0</v>
      </c>
      <c r="AM1290" t="s">
        <v>9923</v>
      </c>
    </row>
    <row r="1291" spans="1:39">
      <c r="A1291" t="s">
        <v>7912</v>
      </c>
      <c r="B1291" t="s">
        <v>6166</v>
      </c>
      <c r="C1291" t="s">
        <v>6168</v>
      </c>
      <c r="D1291">
        <v>120</v>
      </c>
      <c r="E1291" t="s">
        <v>6169</v>
      </c>
      <c r="F1291">
        <v>6.92</v>
      </c>
      <c r="I1291" t="s">
        <v>8262</v>
      </c>
      <c r="K1291" t="s">
        <v>6590</v>
      </c>
      <c r="L1291" t="s">
        <v>6591</v>
      </c>
      <c r="M1291" t="s">
        <v>8353</v>
      </c>
      <c r="N1291">
        <v>9</v>
      </c>
      <c r="O1291" t="s">
        <v>8512</v>
      </c>
      <c r="P1291" t="s">
        <v>9480</v>
      </c>
      <c r="Q1291">
        <v>5</v>
      </c>
      <c r="R1291">
        <v>1</v>
      </c>
      <c r="S1291">
        <v>5.06</v>
      </c>
      <c r="T1291">
        <v>6.36</v>
      </c>
      <c r="U1291">
        <v>470.61</v>
      </c>
      <c r="V1291">
        <v>46.86</v>
      </c>
      <c r="W1291">
        <v>6.24</v>
      </c>
      <c r="X1291">
        <v>10.12</v>
      </c>
      <c r="Y1291">
        <v>8.68</v>
      </c>
      <c r="Z1291">
        <v>4</v>
      </c>
      <c r="AA1291" t="s">
        <v>6921</v>
      </c>
      <c r="AB1291">
        <v>1</v>
      </c>
      <c r="AC1291">
        <v>8</v>
      </c>
      <c r="AD1291">
        <v>2.703261904761905</v>
      </c>
      <c r="AF1291" t="s">
        <v>6954</v>
      </c>
      <c r="AI1291">
        <v>0</v>
      </c>
      <c r="AJ1291">
        <v>0</v>
      </c>
      <c r="AM1291" t="s">
        <v>9923</v>
      </c>
    </row>
    <row r="1292" spans="1:39">
      <c r="A1292" t="s">
        <v>7913</v>
      </c>
      <c r="B1292" t="s">
        <v>6166</v>
      </c>
      <c r="C1292" t="s">
        <v>6168</v>
      </c>
      <c r="D1292">
        <v>121</v>
      </c>
      <c r="E1292" t="s">
        <v>6169</v>
      </c>
      <c r="F1292">
        <v>6.92</v>
      </c>
      <c r="K1292" t="s">
        <v>6590</v>
      </c>
      <c r="L1292" t="s">
        <v>6591</v>
      </c>
      <c r="M1292" t="s">
        <v>8399</v>
      </c>
      <c r="N1292">
        <v>9</v>
      </c>
      <c r="O1292" t="s">
        <v>8565</v>
      </c>
      <c r="P1292" t="s">
        <v>9481</v>
      </c>
      <c r="Q1292">
        <v>6</v>
      </c>
      <c r="R1292">
        <v>3</v>
      </c>
      <c r="S1292">
        <v>-0.35</v>
      </c>
      <c r="T1292">
        <v>0.21</v>
      </c>
      <c r="U1292">
        <v>284.27</v>
      </c>
      <c r="V1292">
        <v>95.58</v>
      </c>
      <c r="W1292">
        <v>1.29</v>
      </c>
      <c r="X1292">
        <v>7.48</v>
      </c>
      <c r="Y1292">
        <v>1.47</v>
      </c>
      <c r="Z1292">
        <v>3</v>
      </c>
      <c r="AA1292" t="s">
        <v>6921</v>
      </c>
      <c r="AB1292">
        <v>0</v>
      </c>
      <c r="AC1292">
        <v>2</v>
      </c>
      <c r="AD1292">
        <v>4.980666666666667</v>
      </c>
      <c r="AF1292" t="s">
        <v>6952</v>
      </c>
      <c r="AI1292">
        <v>0</v>
      </c>
      <c r="AJ1292">
        <v>0</v>
      </c>
      <c r="AK1292" t="s">
        <v>9903</v>
      </c>
      <c r="AL1292" t="s">
        <v>9903</v>
      </c>
      <c r="AM1292" t="s">
        <v>9923</v>
      </c>
    </row>
    <row r="1293" spans="1:39">
      <c r="A1293" t="s">
        <v>7914</v>
      </c>
      <c r="B1293" t="s">
        <v>6166</v>
      </c>
      <c r="C1293" t="s">
        <v>6168</v>
      </c>
      <c r="D1293">
        <v>122</v>
      </c>
      <c r="E1293" t="s">
        <v>6169</v>
      </c>
      <c r="F1293">
        <v>6.91</v>
      </c>
      <c r="K1293" t="s">
        <v>6590</v>
      </c>
      <c r="L1293" t="s">
        <v>6591</v>
      </c>
      <c r="M1293" t="s">
        <v>8389</v>
      </c>
      <c r="N1293">
        <v>9</v>
      </c>
      <c r="O1293" t="s">
        <v>8553</v>
      </c>
      <c r="P1293" t="s">
        <v>9482</v>
      </c>
      <c r="Q1293">
        <v>5</v>
      </c>
      <c r="R1293">
        <v>2</v>
      </c>
      <c r="S1293">
        <v>3.71</v>
      </c>
      <c r="T1293">
        <v>3.83</v>
      </c>
      <c r="U1293">
        <v>455.6</v>
      </c>
      <c r="V1293">
        <v>50.18</v>
      </c>
      <c r="W1293">
        <v>4.78</v>
      </c>
      <c r="X1293">
        <v>9.91</v>
      </c>
      <c r="Y1293">
        <v>7</v>
      </c>
      <c r="Z1293">
        <v>3</v>
      </c>
      <c r="AA1293" t="s">
        <v>6921</v>
      </c>
      <c r="AB1293">
        <v>0</v>
      </c>
      <c r="AC1293">
        <v>5</v>
      </c>
      <c r="AD1293">
        <v>3.547142857142857</v>
      </c>
      <c r="AF1293" t="s">
        <v>6952</v>
      </c>
      <c r="AI1293">
        <v>0</v>
      </c>
      <c r="AJ1293">
        <v>0</v>
      </c>
      <c r="AK1293" t="s">
        <v>9884</v>
      </c>
      <c r="AL1293" t="s">
        <v>9884</v>
      </c>
      <c r="AM1293" t="s">
        <v>9923</v>
      </c>
    </row>
    <row r="1294" spans="1:39">
      <c r="A1294" t="s">
        <v>7915</v>
      </c>
      <c r="B1294" t="s">
        <v>6166</v>
      </c>
      <c r="C1294" t="s">
        <v>6168</v>
      </c>
      <c r="D1294">
        <v>122.7</v>
      </c>
      <c r="E1294" t="s">
        <v>6169</v>
      </c>
      <c r="F1294">
        <v>6.91</v>
      </c>
      <c r="K1294" t="s">
        <v>6590</v>
      </c>
      <c r="M1294" t="s">
        <v>8337</v>
      </c>
      <c r="N1294">
        <v>8</v>
      </c>
      <c r="O1294" t="s">
        <v>8490</v>
      </c>
      <c r="P1294" t="s">
        <v>9483</v>
      </c>
      <c r="Q1294">
        <v>3</v>
      </c>
      <c r="R1294">
        <v>2</v>
      </c>
      <c r="S1294">
        <v>3.67</v>
      </c>
      <c r="T1294">
        <v>3.68</v>
      </c>
      <c r="U1294">
        <v>337.3</v>
      </c>
      <c r="V1294">
        <v>60.77</v>
      </c>
      <c r="W1294">
        <v>3.13</v>
      </c>
      <c r="X1294">
        <v>9.92</v>
      </c>
      <c r="Y1294">
        <v>0</v>
      </c>
      <c r="Z1294">
        <v>2</v>
      </c>
      <c r="AA1294" t="s">
        <v>6921</v>
      </c>
      <c r="AB1294">
        <v>0</v>
      </c>
      <c r="AC1294">
        <v>1</v>
      </c>
      <c r="AD1294">
        <v>4.325</v>
      </c>
      <c r="AF1294" t="s">
        <v>6952</v>
      </c>
      <c r="AI1294">
        <v>0</v>
      </c>
      <c r="AJ1294">
        <v>0</v>
      </c>
      <c r="AK1294" t="s">
        <v>9847</v>
      </c>
      <c r="AL1294" t="s">
        <v>9847</v>
      </c>
      <c r="AM1294" t="s">
        <v>9923</v>
      </c>
    </row>
    <row r="1295" spans="1:39">
      <c r="A1295" t="s">
        <v>7627</v>
      </c>
      <c r="B1295" t="s">
        <v>6166</v>
      </c>
      <c r="C1295" t="s">
        <v>6168</v>
      </c>
      <c r="D1295">
        <v>123</v>
      </c>
      <c r="E1295" t="s">
        <v>6169</v>
      </c>
      <c r="F1295">
        <v>6.91</v>
      </c>
      <c r="K1295" t="s">
        <v>6590</v>
      </c>
      <c r="L1295" t="s">
        <v>6591</v>
      </c>
      <c r="M1295" t="s">
        <v>8389</v>
      </c>
      <c r="N1295">
        <v>9</v>
      </c>
      <c r="O1295" t="s">
        <v>8553</v>
      </c>
      <c r="P1295" t="s">
        <v>9198</v>
      </c>
      <c r="Q1295">
        <v>5</v>
      </c>
      <c r="R1295">
        <v>2</v>
      </c>
      <c r="S1295">
        <v>4.05</v>
      </c>
      <c r="T1295">
        <v>4.37</v>
      </c>
      <c r="U1295">
        <v>469.63</v>
      </c>
      <c r="V1295">
        <v>50.18</v>
      </c>
      <c r="W1295">
        <v>5.31</v>
      </c>
      <c r="X1295">
        <v>9.91</v>
      </c>
      <c r="Y1295">
        <v>8.02</v>
      </c>
      <c r="Z1295">
        <v>3</v>
      </c>
      <c r="AA1295" t="s">
        <v>6921</v>
      </c>
      <c r="AB1295">
        <v>1</v>
      </c>
      <c r="AC1295">
        <v>4</v>
      </c>
      <c r="AD1295">
        <v>3.021928571428572</v>
      </c>
      <c r="AF1295" t="s">
        <v>6952</v>
      </c>
      <c r="AI1295">
        <v>0</v>
      </c>
      <c r="AJ1295">
        <v>0</v>
      </c>
      <c r="AK1295" t="s">
        <v>9884</v>
      </c>
      <c r="AL1295" t="s">
        <v>9884</v>
      </c>
      <c r="AM1295" t="s">
        <v>9923</v>
      </c>
    </row>
    <row r="1296" spans="1:39">
      <c r="A1296" t="s">
        <v>7916</v>
      </c>
      <c r="B1296" t="s">
        <v>6166</v>
      </c>
      <c r="C1296" t="s">
        <v>6168</v>
      </c>
      <c r="D1296">
        <v>124</v>
      </c>
      <c r="E1296" t="s">
        <v>6169</v>
      </c>
      <c r="F1296">
        <v>6.91</v>
      </c>
      <c r="K1296" t="s">
        <v>6590</v>
      </c>
      <c r="L1296" t="s">
        <v>6591</v>
      </c>
      <c r="M1296" t="s">
        <v>8357</v>
      </c>
      <c r="N1296">
        <v>9</v>
      </c>
      <c r="O1296" t="s">
        <v>8516</v>
      </c>
      <c r="P1296" t="s">
        <v>9484</v>
      </c>
      <c r="Q1296">
        <v>2</v>
      </c>
      <c r="R1296">
        <v>1</v>
      </c>
      <c r="S1296">
        <v>4.06</v>
      </c>
      <c r="T1296">
        <v>4.07</v>
      </c>
      <c r="U1296">
        <v>382.24</v>
      </c>
      <c r="V1296">
        <v>37.3</v>
      </c>
      <c r="W1296">
        <v>4.63</v>
      </c>
      <c r="X1296">
        <v>9.050000000000001</v>
      </c>
      <c r="Y1296">
        <v>0</v>
      </c>
      <c r="Z1296">
        <v>1</v>
      </c>
      <c r="AA1296" t="s">
        <v>6921</v>
      </c>
      <c r="AB1296">
        <v>0</v>
      </c>
      <c r="AC1296">
        <v>3</v>
      </c>
      <c r="AD1296">
        <v>4.004476190476191</v>
      </c>
      <c r="AF1296" t="s">
        <v>6952</v>
      </c>
      <c r="AI1296">
        <v>0</v>
      </c>
      <c r="AJ1296">
        <v>0</v>
      </c>
      <c r="AK1296" t="s">
        <v>9869</v>
      </c>
      <c r="AL1296" t="s">
        <v>9869</v>
      </c>
      <c r="AM1296" t="s">
        <v>9923</v>
      </c>
    </row>
    <row r="1297" spans="1:39">
      <c r="A1297" t="s">
        <v>7917</v>
      </c>
      <c r="B1297" t="s">
        <v>6166</v>
      </c>
      <c r="C1297" t="s">
        <v>6168</v>
      </c>
      <c r="D1297">
        <v>125</v>
      </c>
      <c r="E1297" t="s">
        <v>6169</v>
      </c>
      <c r="F1297">
        <v>6.9</v>
      </c>
      <c r="K1297" t="s">
        <v>6590</v>
      </c>
      <c r="L1297" t="s">
        <v>6591</v>
      </c>
      <c r="M1297" t="s">
        <v>8377</v>
      </c>
      <c r="N1297">
        <v>9</v>
      </c>
      <c r="O1297" t="s">
        <v>8540</v>
      </c>
      <c r="P1297" t="s">
        <v>9485</v>
      </c>
      <c r="Q1297">
        <v>2</v>
      </c>
      <c r="R1297">
        <v>2</v>
      </c>
      <c r="S1297">
        <v>4</v>
      </c>
      <c r="T1297">
        <v>4.74</v>
      </c>
      <c r="U1297">
        <v>306.69</v>
      </c>
      <c r="V1297">
        <v>40.46</v>
      </c>
      <c r="W1297">
        <v>4.85</v>
      </c>
      <c r="X1297">
        <v>6.88</v>
      </c>
      <c r="Y1297">
        <v>0</v>
      </c>
      <c r="Z1297">
        <v>3</v>
      </c>
      <c r="AA1297" t="s">
        <v>6921</v>
      </c>
      <c r="AB1297">
        <v>0</v>
      </c>
      <c r="AC1297">
        <v>1</v>
      </c>
      <c r="AD1297">
        <v>3.63</v>
      </c>
      <c r="AF1297" t="s">
        <v>6952</v>
      </c>
      <c r="AI1297">
        <v>0</v>
      </c>
      <c r="AJ1297">
        <v>0</v>
      </c>
      <c r="AK1297" t="s">
        <v>9888</v>
      </c>
      <c r="AL1297" t="s">
        <v>9888</v>
      </c>
      <c r="AM1297" t="s">
        <v>9923</v>
      </c>
    </row>
    <row r="1298" spans="1:39">
      <c r="A1298" t="s">
        <v>7918</v>
      </c>
      <c r="B1298" t="s">
        <v>6166</v>
      </c>
      <c r="C1298" t="s">
        <v>6168</v>
      </c>
      <c r="D1298">
        <v>126</v>
      </c>
      <c r="E1298" t="s">
        <v>6169</v>
      </c>
      <c r="F1298">
        <v>6.9</v>
      </c>
      <c r="K1298" t="s">
        <v>6590</v>
      </c>
      <c r="L1298" t="s">
        <v>6591</v>
      </c>
      <c r="M1298" t="s">
        <v>8347</v>
      </c>
      <c r="N1298">
        <v>9</v>
      </c>
      <c r="O1298" t="s">
        <v>8505</v>
      </c>
      <c r="P1298" t="s">
        <v>9486</v>
      </c>
      <c r="Q1298">
        <v>6</v>
      </c>
      <c r="R1298">
        <v>1</v>
      </c>
      <c r="S1298">
        <v>5.19</v>
      </c>
      <c r="T1298">
        <v>5.23</v>
      </c>
      <c r="U1298">
        <v>458.58</v>
      </c>
      <c r="V1298">
        <v>46.86</v>
      </c>
      <c r="W1298">
        <v>5.47</v>
      </c>
      <c r="X1298">
        <v>9.789999999999999</v>
      </c>
      <c r="Y1298">
        <v>6.39</v>
      </c>
      <c r="Z1298">
        <v>5</v>
      </c>
      <c r="AA1298" t="s">
        <v>6921</v>
      </c>
      <c r="AB1298">
        <v>1</v>
      </c>
      <c r="AC1298">
        <v>6</v>
      </c>
      <c r="AD1298">
        <v>3.129190476190476</v>
      </c>
      <c r="AF1298" t="s">
        <v>6952</v>
      </c>
      <c r="AI1298">
        <v>0</v>
      </c>
      <c r="AJ1298">
        <v>0</v>
      </c>
      <c r="AK1298" t="s">
        <v>9859</v>
      </c>
      <c r="AL1298" t="s">
        <v>9859</v>
      </c>
      <c r="AM1298" t="s">
        <v>9923</v>
      </c>
    </row>
    <row r="1299" spans="1:39">
      <c r="A1299" t="s">
        <v>7919</v>
      </c>
      <c r="B1299" t="s">
        <v>6166</v>
      </c>
      <c r="C1299" t="s">
        <v>6168</v>
      </c>
      <c r="D1299">
        <v>126</v>
      </c>
      <c r="E1299" t="s">
        <v>6169</v>
      </c>
      <c r="F1299">
        <v>6.9</v>
      </c>
      <c r="K1299" t="s">
        <v>6590</v>
      </c>
      <c r="L1299" t="s">
        <v>6591</v>
      </c>
      <c r="M1299" t="s">
        <v>8366</v>
      </c>
      <c r="N1299">
        <v>9</v>
      </c>
      <c r="O1299" t="s">
        <v>8529</v>
      </c>
      <c r="P1299" t="s">
        <v>9487</v>
      </c>
      <c r="Q1299">
        <v>3</v>
      </c>
      <c r="R1299">
        <v>0</v>
      </c>
      <c r="S1299">
        <v>2.16</v>
      </c>
      <c r="T1299">
        <v>4.32</v>
      </c>
      <c r="U1299">
        <v>447.53</v>
      </c>
      <c r="V1299">
        <v>21.7</v>
      </c>
      <c r="W1299">
        <v>6.18</v>
      </c>
      <c r="Y1299">
        <v>9.609999999999999</v>
      </c>
      <c r="Z1299">
        <v>3</v>
      </c>
      <c r="AA1299" t="s">
        <v>6921</v>
      </c>
      <c r="AB1299">
        <v>1</v>
      </c>
      <c r="AC1299">
        <v>6</v>
      </c>
      <c r="AD1299">
        <v>2.914785714285714</v>
      </c>
      <c r="AF1299" t="s">
        <v>6954</v>
      </c>
      <c r="AI1299">
        <v>0</v>
      </c>
      <c r="AJ1299">
        <v>0</v>
      </c>
      <c r="AK1299" t="s">
        <v>9880</v>
      </c>
      <c r="AL1299" t="s">
        <v>9880</v>
      </c>
      <c r="AM1299" t="s">
        <v>9923</v>
      </c>
    </row>
    <row r="1300" spans="1:39">
      <c r="A1300" t="s">
        <v>7920</v>
      </c>
      <c r="B1300" t="s">
        <v>6166</v>
      </c>
      <c r="C1300" t="s">
        <v>6168</v>
      </c>
      <c r="D1300">
        <v>127</v>
      </c>
      <c r="E1300" t="s">
        <v>6169</v>
      </c>
      <c r="F1300">
        <v>6.9</v>
      </c>
      <c r="K1300" t="s">
        <v>6590</v>
      </c>
      <c r="L1300" t="s">
        <v>6591</v>
      </c>
      <c r="M1300" t="s">
        <v>8409</v>
      </c>
      <c r="N1300">
        <v>9</v>
      </c>
      <c r="O1300" t="s">
        <v>8575</v>
      </c>
      <c r="P1300" t="s">
        <v>9488</v>
      </c>
      <c r="Q1300">
        <v>5</v>
      </c>
      <c r="R1300">
        <v>3</v>
      </c>
      <c r="S1300">
        <v>6.14</v>
      </c>
      <c r="T1300">
        <v>6.75</v>
      </c>
      <c r="U1300">
        <v>633.83</v>
      </c>
      <c r="V1300">
        <v>90.90000000000001</v>
      </c>
      <c r="W1300">
        <v>8.35</v>
      </c>
      <c r="X1300">
        <v>9.48</v>
      </c>
      <c r="Y1300">
        <v>7.82</v>
      </c>
      <c r="Z1300">
        <v>4</v>
      </c>
      <c r="AA1300" t="s">
        <v>6921</v>
      </c>
      <c r="AB1300">
        <v>2</v>
      </c>
      <c r="AC1300">
        <v>18</v>
      </c>
      <c r="AD1300">
        <v>2.136666666666667</v>
      </c>
      <c r="AF1300" t="s">
        <v>6952</v>
      </c>
      <c r="AI1300">
        <v>0</v>
      </c>
      <c r="AJ1300">
        <v>0</v>
      </c>
      <c r="AK1300" t="s">
        <v>9908</v>
      </c>
      <c r="AL1300" t="s">
        <v>9908</v>
      </c>
      <c r="AM1300" t="s">
        <v>9923</v>
      </c>
    </row>
    <row r="1301" spans="1:39">
      <c r="A1301" t="s">
        <v>7921</v>
      </c>
      <c r="B1301" t="s">
        <v>6166</v>
      </c>
      <c r="C1301" t="s">
        <v>6168</v>
      </c>
      <c r="D1301">
        <v>128</v>
      </c>
      <c r="E1301" t="s">
        <v>6169</v>
      </c>
      <c r="F1301">
        <v>6.89</v>
      </c>
      <c r="K1301" t="s">
        <v>6590</v>
      </c>
      <c r="L1301" t="s">
        <v>6591</v>
      </c>
      <c r="M1301" t="s">
        <v>8357</v>
      </c>
      <c r="N1301">
        <v>9</v>
      </c>
      <c r="O1301" t="s">
        <v>8516</v>
      </c>
      <c r="P1301" t="s">
        <v>9489</v>
      </c>
      <c r="Q1301">
        <v>2</v>
      </c>
      <c r="R1301">
        <v>1</v>
      </c>
      <c r="S1301">
        <v>5.73</v>
      </c>
      <c r="T1301">
        <v>5.74</v>
      </c>
      <c r="U1301">
        <v>324.34</v>
      </c>
      <c r="V1301">
        <v>37.3</v>
      </c>
      <c r="W1301">
        <v>4.8</v>
      </c>
      <c r="X1301">
        <v>8.93</v>
      </c>
      <c r="Y1301">
        <v>0</v>
      </c>
      <c r="Z1301">
        <v>1</v>
      </c>
      <c r="AA1301" t="s">
        <v>6921</v>
      </c>
      <c r="AB1301">
        <v>0</v>
      </c>
      <c r="AC1301">
        <v>3</v>
      </c>
      <c r="AD1301">
        <v>3.698333333333333</v>
      </c>
      <c r="AF1301" t="s">
        <v>6952</v>
      </c>
      <c r="AI1301">
        <v>0</v>
      </c>
      <c r="AJ1301">
        <v>0</v>
      </c>
      <c r="AK1301" t="s">
        <v>9869</v>
      </c>
      <c r="AL1301" t="s">
        <v>9869</v>
      </c>
      <c r="AM1301" t="s">
        <v>9923</v>
      </c>
    </row>
    <row r="1302" spans="1:39">
      <c r="A1302" t="s">
        <v>7922</v>
      </c>
      <c r="B1302" t="s">
        <v>6166</v>
      </c>
      <c r="C1302" t="s">
        <v>6168</v>
      </c>
      <c r="D1302">
        <v>129</v>
      </c>
      <c r="E1302" t="s">
        <v>6169</v>
      </c>
      <c r="F1302">
        <v>6.89</v>
      </c>
      <c r="K1302" t="s">
        <v>6590</v>
      </c>
      <c r="L1302" t="s">
        <v>6591</v>
      </c>
      <c r="M1302" t="s">
        <v>6606</v>
      </c>
      <c r="N1302">
        <v>9</v>
      </c>
      <c r="O1302" t="s">
        <v>8520</v>
      </c>
      <c r="P1302" t="s">
        <v>9490</v>
      </c>
      <c r="Q1302">
        <v>3</v>
      </c>
      <c r="R1302">
        <v>2</v>
      </c>
      <c r="S1302">
        <v>4.17</v>
      </c>
      <c r="T1302">
        <v>4.17</v>
      </c>
      <c r="U1302">
        <v>284.36</v>
      </c>
      <c r="V1302">
        <v>49.69</v>
      </c>
      <c r="W1302">
        <v>4.53</v>
      </c>
      <c r="X1302">
        <v>9.76</v>
      </c>
      <c r="Y1302">
        <v>0</v>
      </c>
      <c r="Z1302">
        <v>2</v>
      </c>
      <c r="AA1302" t="s">
        <v>6921</v>
      </c>
      <c r="AB1302">
        <v>0</v>
      </c>
      <c r="AC1302">
        <v>1</v>
      </c>
      <c r="AD1302">
        <v>3.915</v>
      </c>
      <c r="AF1302" t="s">
        <v>6952</v>
      </c>
      <c r="AI1302">
        <v>0</v>
      </c>
      <c r="AJ1302">
        <v>0</v>
      </c>
      <c r="AK1302" t="s">
        <v>9872</v>
      </c>
      <c r="AL1302" t="s">
        <v>9872</v>
      </c>
      <c r="AM1302" t="s">
        <v>9923</v>
      </c>
    </row>
    <row r="1303" spans="1:39">
      <c r="A1303" t="s">
        <v>7923</v>
      </c>
      <c r="B1303" t="s">
        <v>6166</v>
      </c>
      <c r="C1303" t="s">
        <v>6168</v>
      </c>
      <c r="D1303">
        <v>129</v>
      </c>
      <c r="E1303" t="s">
        <v>6169</v>
      </c>
      <c r="F1303">
        <v>6.89</v>
      </c>
      <c r="K1303" t="s">
        <v>6590</v>
      </c>
      <c r="L1303" t="s">
        <v>6591</v>
      </c>
      <c r="M1303" t="s">
        <v>8357</v>
      </c>
      <c r="N1303">
        <v>9</v>
      </c>
      <c r="O1303" t="s">
        <v>8516</v>
      </c>
      <c r="P1303" t="s">
        <v>9491</v>
      </c>
      <c r="Q1303">
        <v>2</v>
      </c>
      <c r="R1303">
        <v>1</v>
      </c>
      <c r="S1303">
        <v>4.47</v>
      </c>
      <c r="T1303">
        <v>4.48</v>
      </c>
      <c r="U1303">
        <v>335.24</v>
      </c>
      <c r="V1303">
        <v>37.3</v>
      </c>
      <c r="W1303">
        <v>4.59</v>
      </c>
      <c r="X1303">
        <v>8.99</v>
      </c>
      <c r="Y1303">
        <v>0</v>
      </c>
      <c r="Z1303">
        <v>1</v>
      </c>
      <c r="AA1303" t="s">
        <v>6921</v>
      </c>
      <c r="AB1303">
        <v>0</v>
      </c>
      <c r="AC1303">
        <v>3</v>
      </c>
      <c r="AD1303">
        <v>3.958333333333333</v>
      </c>
      <c r="AF1303" t="s">
        <v>6952</v>
      </c>
      <c r="AI1303">
        <v>0</v>
      </c>
      <c r="AJ1303">
        <v>0</v>
      </c>
      <c r="AK1303" t="s">
        <v>9869</v>
      </c>
      <c r="AL1303" t="s">
        <v>9869</v>
      </c>
      <c r="AM1303" t="s">
        <v>9923</v>
      </c>
    </row>
    <row r="1304" spans="1:39">
      <c r="A1304" t="s">
        <v>6482</v>
      </c>
      <c r="B1304" t="s">
        <v>6166</v>
      </c>
      <c r="C1304" t="s">
        <v>6168</v>
      </c>
      <c r="D1304">
        <v>130</v>
      </c>
      <c r="E1304" t="s">
        <v>6169</v>
      </c>
      <c r="F1304">
        <v>6.89</v>
      </c>
      <c r="K1304" t="s">
        <v>6590</v>
      </c>
      <c r="L1304" t="s">
        <v>6591</v>
      </c>
      <c r="M1304" t="s">
        <v>8403</v>
      </c>
      <c r="N1304">
        <v>9</v>
      </c>
      <c r="O1304" t="s">
        <v>8569</v>
      </c>
      <c r="P1304" t="s">
        <v>6840</v>
      </c>
      <c r="Q1304">
        <v>7</v>
      </c>
      <c r="R1304">
        <v>3</v>
      </c>
      <c r="S1304">
        <v>2.56</v>
      </c>
      <c r="T1304">
        <v>5.17</v>
      </c>
      <c r="U1304">
        <v>641.74</v>
      </c>
      <c r="V1304">
        <v>139.23</v>
      </c>
      <c r="W1304">
        <v>6.77</v>
      </c>
      <c r="X1304">
        <v>4.77</v>
      </c>
      <c r="Y1304">
        <v>0.9</v>
      </c>
      <c r="Z1304">
        <v>4</v>
      </c>
      <c r="AA1304" t="s">
        <v>6921</v>
      </c>
      <c r="AB1304">
        <v>2</v>
      </c>
      <c r="AC1304">
        <v>13</v>
      </c>
      <c r="AD1304">
        <v>1.886666666666667</v>
      </c>
      <c r="AF1304" t="s">
        <v>6953</v>
      </c>
      <c r="AI1304">
        <v>0</v>
      </c>
      <c r="AJ1304">
        <v>0</v>
      </c>
      <c r="AK1304" t="s">
        <v>7005</v>
      </c>
      <c r="AL1304" t="s">
        <v>7005</v>
      </c>
      <c r="AM1304" t="s">
        <v>9923</v>
      </c>
    </row>
    <row r="1305" spans="1:39">
      <c r="A1305" t="s">
        <v>7924</v>
      </c>
      <c r="B1305" t="s">
        <v>6166</v>
      </c>
      <c r="C1305" t="s">
        <v>6168</v>
      </c>
      <c r="D1305">
        <v>131</v>
      </c>
      <c r="E1305" t="s">
        <v>6169</v>
      </c>
      <c r="F1305">
        <v>6.88</v>
      </c>
      <c r="K1305" t="s">
        <v>6590</v>
      </c>
      <c r="L1305" t="s">
        <v>6591</v>
      </c>
      <c r="M1305" t="s">
        <v>8377</v>
      </c>
      <c r="N1305">
        <v>9</v>
      </c>
      <c r="O1305" t="s">
        <v>8540</v>
      </c>
      <c r="P1305" t="s">
        <v>9492</v>
      </c>
      <c r="Q1305">
        <v>3</v>
      </c>
      <c r="R1305">
        <v>2</v>
      </c>
      <c r="S1305">
        <v>2.82</v>
      </c>
      <c r="T1305">
        <v>4.12</v>
      </c>
      <c r="U1305">
        <v>340.18</v>
      </c>
      <c r="V1305">
        <v>64.25</v>
      </c>
      <c r="W1305">
        <v>4.55</v>
      </c>
      <c r="X1305">
        <v>6.12</v>
      </c>
      <c r="Y1305">
        <v>0</v>
      </c>
      <c r="Z1305">
        <v>3</v>
      </c>
      <c r="AA1305" t="s">
        <v>6921</v>
      </c>
      <c r="AB1305">
        <v>0</v>
      </c>
      <c r="AC1305">
        <v>1</v>
      </c>
      <c r="AD1305">
        <v>4.53</v>
      </c>
      <c r="AF1305" t="s">
        <v>6953</v>
      </c>
      <c r="AI1305">
        <v>0</v>
      </c>
      <c r="AJ1305">
        <v>0</v>
      </c>
      <c r="AK1305" t="s">
        <v>9888</v>
      </c>
      <c r="AL1305" t="s">
        <v>9888</v>
      </c>
      <c r="AM1305" t="s">
        <v>9923</v>
      </c>
    </row>
    <row r="1306" spans="1:39">
      <c r="A1306" t="s">
        <v>6449</v>
      </c>
      <c r="B1306" t="s">
        <v>6166</v>
      </c>
      <c r="C1306" t="s">
        <v>6168</v>
      </c>
      <c r="D1306">
        <v>135</v>
      </c>
      <c r="E1306" t="s">
        <v>6169</v>
      </c>
      <c r="F1306">
        <v>6.87</v>
      </c>
      <c r="K1306" t="s">
        <v>6590</v>
      </c>
      <c r="M1306" t="s">
        <v>6603</v>
      </c>
      <c r="N1306">
        <v>9</v>
      </c>
      <c r="O1306" t="s">
        <v>6647</v>
      </c>
      <c r="P1306" t="s">
        <v>6807</v>
      </c>
      <c r="Q1306">
        <v>5</v>
      </c>
      <c r="R1306">
        <v>3</v>
      </c>
      <c r="S1306">
        <v>1.93</v>
      </c>
      <c r="T1306">
        <v>3.11</v>
      </c>
      <c r="U1306">
        <v>270.24</v>
      </c>
      <c r="V1306">
        <v>90.90000000000001</v>
      </c>
      <c r="W1306">
        <v>2.58</v>
      </c>
      <c r="X1306">
        <v>6.51</v>
      </c>
      <c r="Y1306">
        <v>0</v>
      </c>
      <c r="Z1306">
        <v>3</v>
      </c>
      <c r="AA1306" t="s">
        <v>6921</v>
      </c>
      <c r="AB1306">
        <v>0</v>
      </c>
      <c r="AC1306">
        <v>1</v>
      </c>
      <c r="AD1306">
        <v>5.081666666666667</v>
      </c>
      <c r="AE1306" t="s">
        <v>6940</v>
      </c>
      <c r="AF1306" t="s">
        <v>6952</v>
      </c>
      <c r="AI1306">
        <v>0</v>
      </c>
      <c r="AJ1306">
        <v>0</v>
      </c>
      <c r="AM1306" t="s">
        <v>9923</v>
      </c>
    </row>
    <row r="1307" spans="1:39">
      <c r="A1307" t="s">
        <v>7925</v>
      </c>
      <c r="B1307" t="s">
        <v>6166</v>
      </c>
      <c r="C1307" t="s">
        <v>6168</v>
      </c>
      <c r="D1307">
        <v>138</v>
      </c>
      <c r="E1307" t="s">
        <v>6169</v>
      </c>
      <c r="F1307">
        <v>6.86</v>
      </c>
      <c r="K1307" t="s">
        <v>6590</v>
      </c>
      <c r="L1307" t="s">
        <v>6591</v>
      </c>
      <c r="M1307" t="s">
        <v>8376</v>
      </c>
      <c r="N1307">
        <v>9</v>
      </c>
      <c r="O1307" t="s">
        <v>8539</v>
      </c>
      <c r="P1307" t="s">
        <v>9493</v>
      </c>
      <c r="Q1307">
        <v>5</v>
      </c>
      <c r="R1307">
        <v>2</v>
      </c>
      <c r="S1307">
        <v>1.54</v>
      </c>
      <c r="T1307">
        <v>2.3</v>
      </c>
      <c r="U1307">
        <v>270.22</v>
      </c>
      <c r="V1307">
        <v>90.28</v>
      </c>
      <c r="W1307">
        <v>2.92</v>
      </c>
      <c r="X1307">
        <v>6.74</v>
      </c>
      <c r="Y1307">
        <v>0.78</v>
      </c>
      <c r="Z1307">
        <v>3</v>
      </c>
      <c r="AA1307" t="s">
        <v>6921</v>
      </c>
      <c r="AB1307">
        <v>0</v>
      </c>
      <c r="AC1307">
        <v>1</v>
      </c>
      <c r="AD1307">
        <v>5.490666666666667</v>
      </c>
      <c r="AF1307" t="s">
        <v>6952</v>
      </c>
      <c r="AI1307">
        <v>0</v>
      </c>
      <c r="AJ1307">
        <v>0</v>
      </c>
      <c r="AK1307" t="s">
        <v>9887</v>
      </c>
      <c r="AL1307" t="s">
        <v>9887</v>
      </c>
      <c r="AM1307" t="s">
        <v>9923</v>
      </c>
    </row>
    <row r="1308" spans="1:39">
      <c r="A1308" t="s">
        <v>7926</v>
      </c>
      <c r="B1308" t="s">
        <v>6166</v>
      </c>
      <c r="C1308" t="s">
        <v>6168</v>
      </c>
      <c r="D1308">
        <v>139</v>
      </c>
      <c r="E1308" t="s">
        <v>6169</v>
      </c>
      <c r="F1308">
        <v>6.86</v>
      </c>
      <c r="K1308" t="s">
        <v>6590</v>
      </c>
      <c r="L1308" t="s">
        <v>6591</v>
      </c>
      <c r="M1308" t="s">
        <v>8376</v>
      </c>
      <c r="N1308">
        <v>9</v>
      </c>
      <c r="O1308" t="s">
        <v>8539</v>
      </c>
      <c r="P1308" t="s">
        <v>9494</v>
      </c>
      <c r="Q1308">
        <v>4</v>
      </c>
      <c r="R1308">
        <v>2</v>
      </c>
      <c r="S1308">
        <v>2.06</v>
      </c>
      <c r="T1308">
        <v>2.44</v>
      </c>
      <c r="U1308">
        <v>261.66</v>
      </c>
      <c r="V1308">
        <v>66.48999999999999</v>
      </c>
      <c r="W1308">
        <v>3.56</v>
      </c>
      <c r="X1308">
        <v>7.84</v>
      </c>
      <c r="Y1308">
        <v>8.119999999999999</v>
      </c>
      <c r="Z1308">
        <v>3</v>
      </c>
      <c r="AA1308" t="s">
        <v>6921</v>
      </c>
      <c r="AB1308">
        <v>0</v>
      </c>
      <c r="AC1308">
        <v>1</v>
      </c>
      <c r="AD1308">
        <v>5.41</v>
      </c>
      <c r="AF1308" t="s">
        <v>6952</v>
      </c>
      <c r="AI1308">
        <v>0</v>
      </c>
      <c r="AJ1308">
        <v>0</v>
      </c>
      <c r="AK1308" t="s">
        <v>9887</v>
      </c>
      <c r="AL1308" t="s">
        <v>9887</v>
      </c>
      <c r="AM1308" t="s">
        <v>9923</v>
      </c>
    </row>
    <row r="1309" spans="1:39">
      <c r="A1309" t="s">
        <v>7927</v>
      </c>
      <c r="B1309" t="s">
        <v>6166</v>
      </c>
      <c r="C1309" t="s">
        <v>6168</v>
      </c>
      <c r="D1309">
        <v>139</v>
      </c>
      <c r="E1309" t="s">
        <v>6169</v>
      </c>
      <c r="F1309">
        <v>6.86</v>
      </c>
      <c r="K1309" t="s">
        <v>6590</v>
      </c>
      <c r="L1309" t="s">
        <v>6591</v>
      </c>
      <c r="M1309" t="s">
        <v>6622</v>
      </c>
      <c r="N1309">
        <v>9</v>
      </c>
      <c r="O1309" t="s">
        <v>8517</v>
      </c>
      <c r="P1309" t="s">
        <v>9495</v>
      </c>
      <c r="Q1309">
        <v>3</v>
      </c>
      <c r="R1309">
        <v>1</v>
      </c>
      <c r="S1309">
        <v>3.16</v>
      </c>
      <c r="T1309">
        <v>3.16</v>
      </c>
      <c r="U1309">
        <v>300.74</v>
      </c>
      <c r="V1309">
        <v>62.82</v>
      </c>
      <c r="W1309">
        <v>3.47</v>
      </c>
      <c r="X1309">
        <v>11.5</v>
      </c>
      <c r="Y1309">
        <v>0</v>
      </c>
      <c r="Z1309">
        <v>2</v>
      </c>
      <c r="AA1309" t="s">
        <v>6921</v>
      </c>
      <c r="AB1309">
        <v>0</v>
      </c>
      <c r="AC1309">
        <v>1</v>
      </c>
      <c r="AD1309">
        <v>5.173333333333333</v>
      </c>
      <c r="AF1309" t="s">
        <v>6952</v>
      </c>
      <c r="AI1309">
        <v>0</v>
      </c>
      <c r="AJ1309">
        <v>0</v>
      </c>
      <c r="AK1309" t="s">
        <v>9870</v>
      </c>
      <c r="AL1309" t="s">
        <v>9870</v>
      </c>
      <c r="AM1309" t="s">
        <v>9923</v>
      </c>
    </row>
    <row r="1310" spans="1:39">
      <c r="A1310" t="s">
        <v>7928</v>
      </c>
      <c r="B1310" t="s">
        <v>6166</v>
      </c>
      <c r="C1310" t="s">
        <v>6168</v>
      </c>
      <c r="D1310">
        <v>140</v>
      </c>
      <c r="E1310" t="s">
        <v>6169</v>
      </c>
      <c r="F1310">
        <v>6.85</v>
      </c>
      <c r="K1310" t="s">
        <v>6590</v>
      </c>
      <c r="L1310" t="s">
        <v>6591</v>
      </c>
      <c r="M1310" t="s">
        <v>8402</v>
      </c>
      <c r="N1310">
        <v>9</v>
      </c>
      <c r="O1310" t="s">
        <v>8568</v>
      </c>
      <c r="P1310" t="s">
        <v>9496</v>
      </c>
      <c r="Q1310">
        <v>2</v>
      </c>
      <c r="R1310">
        <v>1</v>
      </c>
      <c r="S1310">
        <v>4.38</v>
      </c>
      <c r="T1310">
        <v>4.38</v>
      </c>
      <c r="U1310">
        <v>346.41</v>
      </c>
      <c r="V1310">
        <v>45.75</v>
      </c>
      <c r="W1310">
        <v>4.62</v>
      </c>
      <c r="X1310">
        <v>13.61</v>
      </c>
      <c r="Y1310">
        <v>1.24</v>
      </c>
      <c r="Z1310">
        <v>3</v>
      </c>
      <c r="AA1310" t="s">
        <v>6921</v>
      </c>
      <c r="AB1310">
        <v>0</v>
      </c>
      <c r="AC1310">
        <v>2</v>
      </c>
      <c r="AD1310">
        <v>4.143333333333334</v>
      </c>
      <c r="AF1310" t="s">
        <v>6952</v>
      </c>
      <c r="AI1310">
        <v>0</v>
      </c>
      <c r="AJ1310">
        <v>0</v>
      </c>
      <c r="AK1310" t="s">
        <v>9877</v>
      </c>
      <c r="AL1310" t="s">
        <v>9877</v>
      </c>
      <c r="AM1310" t="s">
        <v>9923</v>
      </c>
    </row>
    <row r="1311" spans="1:39">
      <c r="A1311" t="s">
        <v>7929</v>
      </c>
      <c r="B1311" t="s">
        <v>6166</v>
      </c>
      <c r="C1311" t="s">
        <v>6168</v>
      </c>
      <c r="D1311">
        <v>140</v>
      </c>
      <c r="E1311" t="s">
        <v>6169</v>
      </c>
      <c r="F1311">
        <v>6.85</v>
      </c>
      <c r="K1311" t="s">
        <v>6590</v>
      </c>
      <c r="L1311" t="s">
        <v>6591</v>
      </c>
      <c r="M1311" t="s">
        <v>8355</v>
      </c>
      <c r="N1311">
        <v>9</v>
      </c>
      <c r="O1311" t="s">
        <v>8514</v>
      </c>
      <c r="P1311" t="s">
        <v>9497</v>
      </c>
      <c r="Q1311">
        <v>5</v>
      </c>
      <c r="R1311">
        <v>3</v>
      </c>
      <c r="S1311">
        <v>4.26</v>
      </c>
      <c r="T1311">
        <v>4.51</v>
      </c>
      <c r="U1311">
        <v>342.39</v>
      </c>
      <c r="V1311">
        <v>86.98999999999999</v>
      </c>
      <c r="W1311">
        <v>4.1</v>
      </c>
      <c r="X1311">
        <v>7.81</v>
      </c>
      <c r="Y1311">
        <v>0</v>
      </c>
      <c r="Z1311">
        <v>2</v>
      </c>
      <c r="AA1311" t="s">
        <v>6921</v>
      </c>
      <c r="AB1311">
        <v>0</v>
      </c>
      <c r="AC1311">
        <v>4</v>
      </c>
      <c r="AD1311">
        <v>3.411666666666667</v>
      </c>
      <c r="AF1311" t="s">
        <v>6952</v>
      </c>
      <c r="AI1311">
        <v>0</v>
      </c>
      <c r="AJ1311">
        <v>0</v>
      </c>
      <c r="AK1311" t="s">
        <v>9867</v>
      </c>
      <c r="AL1311" t="s">
        <v>9867</v>
      </c>
      <c r="AM1311" t="s">
        <v>9923</v>
      </c>
    </row>
    <row r="1312" spans="1:39">
      <c r="A1312" t="s">
        <v>7930</v>
      </c>
      <c r="B1312" t="s">
        <v>6166</v>
      </c>
      <c r="C1312" t="s">
        <v>6168</v>
      </c>
      <c r="D1312">
        <v>140</v>
      </c>
      <c r="E1312" t="s">
        <v>6169</v>
      </c>
      <c r="F1312">
        <v>6.85</v>
      </c>
      <c r="K1312" t="s">
        <v>6590</v>
      </c>
      <c r="L1312" t="s">
        <v>6591</v>
      </c>
      <c r="M1312" t="s">
        <v>8392</v>
      </c>
      <c r="N1312">
        <v>9</v>
      </c>
      <c r="O1312" t="s">
        <v>8557</v>
      </c>
      <c r="P1312" t="s">
        <v>9498</v>
      </c>
      <c r="Q1312">
        <v>4</v>
      </c>
      <c r="R1312">
        <v>2</v>
      </c>
      <c r="S1312">
        <v>3.37</v>
      </c>
      <c r="T1312">
        <v>3.37</v>
      </c>
      <c r="U1312">
        <v>347.37</v>
      </c>
      <c r="V1312">
        <v>70</v>
      </c>
      <c r="W1312">
        <v>3.63</v>
      </c>
      <c r="X1312">
        <v>9.720000000000001</v>
      </c>
      <c r="Y1312">
        <v>0</v>
      </c>
      <c r="Z1312">
        <v>3</v>
      </c>
      <c r="AA1312" t="s">
        <v>6921</v>
      </c>
      <c r="AB1312">
        <v>0</v>
      </c>
      <c r="AC1312">
        <v>4</v>
      </c>
      <c r="AD1312">
        <v>4.63</v>
      </c>
      <c r="AF1312" t="s">
        <v>6952</v>
      </c>
      <c r="AI1312">
        <v>0</v>
      </c>
      <c r="AJ1312">
        <v>0</v>
      </c>
      <c r="AK1312" t="s">
        <v>9898</v>
      </c>
      <c r="AL1312" t="s">
        <v>9898</v>
      </c>
      <c r="AM1312" t="s">
        <v>9923</v>
      </c>
    </row>
    <row r="1313" spans="1:39">
      <c r="A1313" t="s">
        <v>7931</v>
      </c>
      <c r="B1313" t="s">
        <v>6166</v>
      </c>
      <c r="C1313" t="s">
        <v>6168</v>
      </c>
      <c r="D1313">
        <v>140</v>
      </c>
      <c r="E1313" t="s">
        <v>6169</v>
      </c>
      <c r="F1313">
        <v>6.85</v>
      </c>
      <c r="K1313" t="s">
        <v>6590</v>
      </c>
      <c r="L1313" t="s">
        <v>6591</v>
      </c>
      <c r="M1313" t="s">
        <v>8403</v>
      </c>
      <c r="N1313">
        <v>9</v>
      </c>
      <c r="O1313" t="s">
        <v>8569</v>
      </c>
      <c r="P1313" t="s">
        <v>9499</v>
      </c>
      <c r="Q1313">
        <v>8</v>
      </c>
      <c r="R1313">
        <v>4</v>
      </c>
      <c r="S1313">
        <v>0.64</v>
      </c>
      <c r="T1313">
        <v>3.35</v>
      </c>
      <c r="U1313">
        <v>607.6799999999999</v>
      </c>
      <c r="V1313">
        <v>159.46</v>
      </c>
      <c r="W1313">
        <v>5.32</v>
      </c>
      <c r="X1313">
        <v>4.77</v>
      </c>
      <c r="Y1313">
        <v>0.9</v>
      </c>
      <c r="Z1313">
        <v>3</v>
      </c>
      <c r="AA1313" t="s">
        <v>6921</v>
      </c>
      <c r="AB1313">
        <v>2</v>
      </c>
      <c r="AC1313">
        <v>13</v>
      </c>
      <c r="AD1313">
        <v>2.825</v>
      </c>
      <c r="AF1313" t="s">
        <v>6953</v>
      </c>
      <c r="AI1313">
        <v>0</v>
      </c>
      <c r="AJ1313">
        <v>0</v>
      </c>
      <c r="AK1313" t="s">
        <v>7005</v>
      </c>
      <c r="AL1313" t="s">
        <v>7005</v>
      </c>
      <c r="AM1313" t="s">
        <v>9923</v>
      </c>
    </row>
    <row r="1314" spans="1:39">
      <c r="A1314" t="s">
        <v>7932</v>
      </c>
      <c r="B1314" t="s">
        <v>6166</v>
      </c>
      <c r="C1314" t="s">
        <v>6168</v>
      </c>
      <c r="D1314">
        <v>141</v>
      </c>
      <c r="E1314" t="s">
        <v>6169</v>
      </c>
      <c r="F1314">
        <v>6.85</v>
      </c>
      <c r="K1314" t="s">
        <v>6590</v>
      </c>
      <c r="L1314" t="s">
        <v>6591</v>
      </c>
      <c r="M1314" t="s">
        <v>8357</v>
      </c>
      <c r="N1314">
        <v>9</v>
      </c>
      <c r="O1314" t="s">
        <v>8516</v>
      </c>
      <c r="P1314" t="s">
        <v>9500</v>
      </c>
      <c r="Q1314">
        <v>2</v>
      </c>
      <c r="R1314">
        <v>1</v>
      </c>
      <c r="S1314">
        <v>4.47</v>
      </c>
      <c r="T1314">
        <v>4.48</v>
      </c>
      <c r="U1314">
        <v>335.24</v>
      </c>
      <c r="V1314">
        <v>37.3</v>
      </c>
      <c r="W1314">
        <v>4.59</v>
      </c>
      <c r="X1314">
        <v>8.99</v>
      </c>
      <c r="Y1314">
        <v>0</v>
      </c>
      <c r="Z1314">
        <v>1</v>
      </c>
      <c r="AA1314" t="s">
        <v>6921</v>
      </c>
      <c r="AB1314">
        <v>0</v>
      </c>
      <c r="AC1314">
        <v>3</v>
      </c>
      <c r="AD1314">
        <v>3.958333333333333</v>
      </c>
      <c r="AF1314" t="s">
        <v>6952</v>
      </c>
      <c r="AI1314">
        <v>0</v>
      </c>
      <c r="AJ1314">
        <v>0</v>
      </c>
      <c r="AK1314" t="s">
        <v>9869</v>
      </c>
      <c r="AL1314" t="s">
        <v>9869</v>
      </c>
      <c r="AM1314" t="s">
        <v>9923</v>
      </c>
    </row>
    <row r="1315" spans="1:39">
      <c r="A1315" t="s">
        <v>7932</v>
      </c>
      <c r="B1315" t="s">
        <v>6166</v>
      </c>
      <c r="C1315" t="s">
        <v>6168</v>
      </c>
      <c r="D1315">
        <v>141</v>
      </c>
      <c r="E1315" t="s">
        <v>6169</v>
      </c>
      <c r="F1315">
        <v>6.85</v>
      </c>
      <c r="K1315" t="s">
        <v>6590</v>
      </c>
      <c r="L1315" t="s">
        <v>6591</v>
      </c>
      <c r="M1315" t="s">
        <v>6622</v>
      </c>
      <c r="N1315">
        <v>9</v>
      </c>
      <c r="O1315" t="s">
        <v>8517</v>
      </c>
      <c r="P1315" t="s">
        <v>9500</v>
      </c>
      <c r="Q1315">
        <v>2</v>
      </c>
      <c r="R1315">
        <v>1</v>
      </c>
      <c r="S1315">
        <v>4.47</v>
      </c>
      <c r="T1315">
        <v>4.48</v>
      </c>
      <c r="U1315">
        <v>335.24</v>
      </c>
      <c r="V1315">
        <v>37.3</v>
      </c>
      <c r="W1315">
        <v>4.59</v>
      </c>
      <c r="X1315">
        <v>8.99</v>
      </c>
      <c r="Y1315">
        <v>0</v>
      </c>
      <c r="Z1315">
        <v>1</v>
      </c>
      <c r="AA1315" t="s">
        <v>6921</v>
      </c>
      <c r="AB1315">
        <v>0</v>
      </c>
      <c r="AC1315">
        <v>3</v>
      </c>
      <c r="AD1315">
        <v>3.958333333333333</v>
      </c>
      <c r="AF1315" t="s">
        <v>6952</v>
      </c>
      <c r="AI1315">
        <v>0</v>
      </c>
      <c r="AJ1315">
        <v>0</v>
      </c>
      <c r="AK1315" t="s">
        <v>9870</v>
      </c>
      <c r="AL1315" t="s">
        <v>9870</v>
      </c>
      <c r="AM1315" t="s">
        <v>9923</v>
      </c>
    </row>
    <row r="1316" spans="1:39">
      <c r="A1316" t="s">
        <v>7933</v>
      </c>
      <c r="B1316" t="s">
        <v>6166</v>
      </c>
      <c r="C1316" t="s">
        <v>6168</v>
      </c>
      <c r="D1316">
        <v>141</v>
      </c>
      <c r="E1316" t="s">
        <v>6169</v>
      </c>
      <c r="F1316">
        <v>6.85</v>
      </c>
      <c r="K1316" t="s">
        <v>6590</v>
      </c>
      <c r="L1316" t="s">
        <v>6591</v>
      </c>
      <c r="M1316" t="s">
        <v>8358</v>
      </c>
      <c r="N1316">
        <v>9</v>
      </c>
      <c r="O1316" t="s">
        <v>8518</v>
      </c>
      <c r="P1316" t="s">
        <v>9501</v>
      </c>
      <c r="Q1316">
        <v>3</v>
      </c>
      <c r="R1316">
        <v>1</v>
      </c>
      <c r="S1316">
        <v>3.7</v>
      </c>
      <c r="T1316">
        <v>3.82</v>
      </c>
      <c r="U1316">
        <v>360.25</v>
      </c>
      <c r="V1316">
        <v>58.64</v>
      </c>
      <c r="W1316">
        <v>4.16</v>
      </c>
      <c r="X1316">
        <v>7.9</v>
      </c>
      <c r="Y1316">
        <v>0.59</v>
      </c>
      <c r="Z1316">
        <v>2</v>
      </c>
      <c r="AA1316" t="s">
        <v>6921</v>
      </c>
      <c r="AB1316">
        <v>0</v>
      </c>
      <c r="AC1316">
        <v>3</v>
      </c>
      <c r="AD1316">
        <v>4.571547619047619</v>
      </c>
      <c r="AF1316" t="s">
        <v>6952</v>
      </c>
      <c r="AI1316">
        <v>0</v>
      </c>
      <c r="AJ1316">
        <v>0</v>
      </c>
      <c r="AK1316" t="s">
        <v>9871</v>
      </c>
      <c r="AL1316" t="s">
        <v>9871</v>
      </c>
      <c r="AM1316" t="s">
        <v>9923</v>
      </c>
    </row>
    <row r="1317" spans="1:39">
      <c r="A1317" t="s">
        <v>7934</v>
      </c>
      <c r="B1317" t="s">
        <v>6166</v>
      </c>
      <c r="C1317" t="s">
        <v>6168</v>
      </c>
      <c r="D1317">
        <v>143</v>
      </c>
      <c r="E1317" t="s">
        <v>6169</v>
      </c>
      <c r="F1317">
        <v>6.84</v>
      </c>
      <c r="K1317" t="s">
        <v>6590</v>
      </c>
      <c r="L1317" t="s">
        <v>6591</v>
      </c>
      <c r="M1317" t="s">
        <v>8377</v>
      </c>
      <c r="N1317">
        <v>9</v>
      </c>
      <c r="O1317" t="s">
        <v>8540</v>
      </c>
      <c r="P1317" t="s">
        <v>9502</v>
      </c>
      <c r="Q1317">
        <v>2</v>
      </c>
      <c r="R1317">
        <v>2</v>
      </c>
      <c r="S1317">
        <v>4.22</v>
      </c>
      <c r="T1317">
        <v>4.79</v>
      </c>
      <c r="U1317">
        <v>288.7</v>
      </c>
      <c r="V1317">
        <v>40.46</v>
      </c>
      <c r="W1317">
        <v>4.71</v>
      </c>
      <c r="X1317">
        <v>7.06</v>
      </c>
      <c r="Y1317">
        <v>0</v>
      </c>
      <c r="Z1317">
        <v>3</v>
      </c>
      <c r="AA1317" t="s">
        <v>6921</v>
      </c>
      <c r="AB1317">
        <v>0</v>
      </c>
      <c r="AC1317">
        <v>1</v>
      </c>
      <c r="AD1317">
        <v>3.605</v>
      </c>
      <c r="AF1317" t="s">
        <v>6952</v>
      </c>
      <c r="AI1317">
        <v>0</v>
      </c>
      <c r="AJ1317">
        <v>0</v>
      </c>
      <c r="AK1317" t="s">
        <v>9888</v>
      </c>
      <c r="AL1317" t="s">
        <v>9888</v>
      </c>
      <c r="AM1317" t="s">
        <v>9923</v>
      </c>
    </row>
    <row r="1318" spans="1:39">
      <c r="A1318" t="s">
        <v>6328</v>
      </c>
      <c r="B1318" t="s">
        <v>6166</v>
      </c>
      <c r="C1318" t="s">
        <v>6168</v>
      </c>
      <c r="D1318">
        <v>145</v>
      </c>
      <c r="E1318" t="s">
        <v>6169</v>
      </c>
      <c r="F1318">
        <v>6.84</v>
      </c>
      <c r="K1318" t="s">
        <v>6590</v>
      </c>
      <c r="L1318" t="s">
        <v>6591</v>
      </c>
      <c r="M1318" t="s">
        <v>8417</v>
      </c>
      <c r="N1318">
        <v>9</v>
      </c>
      <c r="O1318" t="s">
        <v>8586</v>
      </c>
      <c r="P1318" t="s">
        <v>6689</v>
      </c>
      <c r="Q1318">
        <v>2</v>
      </c>
      <c r="R1318">
        <v>2</v>
      </c>
      <c r="S1318">
        <v>4.56</v>
      </c>
      <c r="T1318">
        <v>4.56</v>
      </c>
      <c r="U1318">
        <v>284.4</v>
      </c>
      <c r="V1318">
        <v>40.46</v>
      </c>
      <c r="W1318">
        <v>3.78</v>
      </c>
      <c r="Y1318">
        <v>0</v>
      </c>
      <c r="Z1318">
        <v>1</v>
      </c>
      <c r="AA1318" t="s">
        <v>6921</v>
      </c>
      <c r="AB1318">
        <v>0</v>
      </c>
      <c r="AC1318">
        <v>1</v>
      </c>
      <c r="AD1318">
        <v>3.72</v>
      </c>
      <c r="AF1318" t="s">
        <v>6952</v>
      </c>
      <c r="AI1318">
        <v>0</v>
      </c>
      <c r="AJ1318">
        <v>0</v>
      </c>
      <c r="AK1318" t="s">
        <v>6975</v>
      </c>
      <c r="AL1318" t="s">
        <v>6975</v>
      </c>
      <c r="AM1318" t="s">
        <v>9923</v>
      </c>
    </row>
    <row r="1319" spans="1:39">
      <c r="A1319" t="s">
        <v>7935</v>
      </c>
      <c r="B1319" t="s">
        <v>6166</v>
      </c>
      <c r="C1319" t="s">
        <v>6168</v>
      </c>
      <c r="D1319">
        <v>146</v>
      </c>
      <c r="E1319" t="s">
        <v>6169</v>
      </c>
      <c r="F1319">
        <v>6.84</v>
      </c>
      <c r="K1319" t="s">
        <v>6590</v>
      </c>
      <c r="L1319" t="s">
        <v>6591</v>
      </c>
      <c r="M1319" t="s">
        <v>8358</v>
      </c>
      <c r="N1319">
        <v>9</v>
      </c>
      <c r="O1319" t="s">
        <v>8584</v>
      </c>
      <c r="P1319" t="s">
        <v>9503</v>
      </c>
      <c r="Q1319">
        <v>2</v>
      </c>
      <c r="R1319">
        <v>1</v>
      </c>
      <c r="S1319">
        <v>4.57</v>
      </c>
      <c r="T1319">
        <v>4.57</v>
      </c>
      <c r="U1319">
        <v>282.38</v>
      </c>
      <c r="V1319">
        <v>37.3</v>
      </c>
      <c r="W1319">
        <v>4.12</v>
      </c>
      <c r="X1319">
        <v>10.1</v>
      </c>
      <c r="Y1319">
        <v>0</v>
      </c>
      <c r="Z1319">
        <v>1</v>
      </c>
      <c r="AA1319" t="s">
        <v>6921</v>
      </c>
      <c r="AB1319">
        <v>0</v>
      </c>
      <c r="AC1319">
        <v>1</v>
      </c>
      <c r="AD1319">
        <v>3.913333333333333</v>
      </c>
      <c r="AF1319" t="s">
        <v>6952</v>
      </c>
      <c r="AI1319">
        <v>0</v>
      </c>
      <c r="AJ1319">
        <v>0</v>
      </c>
      <c r="AK1319" t="s">
        <v>9913</v>
      </c>
      <c r="AL1319" t="s">
        <v>9913</v>
      </c>
      <c r="AM1319" t="s">
        <v>9923</v>
      </c>
    </row>
    <row r="1320" spans="1:39">
      <c r="A1320" t="s">
        <v>7936</v>
      </c>
      <c r="B1320" t="s">
        <v>6166</v>
      </c>
      <c r="C1320" t="s">
        <v>6168</v>
      </c>
      <c r="D1320">
        <v>147</v>
      </c>
      <c r="E1320" t="s">
        <v>6169</v>
      </c>
      <c r="F1320">
        <v>6.83</v>
      </c>
      <c r="K1320" t="s">
        <v>6590</v>
      </c>
      <c r="L1320" t="s">
        <v>6591</v>
      </c>
      <c r="M1320" t="s">
        <v>6622</v>
      </c>
      <c r="N1320">
        <v>9</v>
      </c>
      <c r="O1320" t="s">
        <v>8521</v>
      </c>
      <c r="P1320" t="s">
        <v>9504</v>
      </c>
      <c r="Q1320">
        <v>2</v>
      </c>
      <c r="R1320">
        <v>2</v>
      </c>
      <c r="S1320">
        <v>4.52</v>
      </c>
      <c r="T1320">
        <v>4.52</v>
      </c>
      <c r="U1320">
        <v>326.48</v>
      </c>
      <c r="V1320">
        <v>40.46</v>
      </c>
      <c r="W1320">
        <v>3.84</v>
      </c>
      <c r="X1320">
        <v>13.05</v>
      </c>
      <c r="Y1320">
        <v>0</v>
      </c>
      <c r="Z1320">
        <v>0</v>
      </c>
      <c r="AA1320" t="s">
        <v>6921</v>
      </c>
      <c r="AB1320">
        <v>0</v>
      </c>
      <c r="AC1320">
        <v>1</v>
      </c>
      <c r="AD1320">
        <v>3.74</v>
      </c>
      <c r="AF1320" t="s">
        <v>6952</v>
      </c>
      <c r="AI1320">
        <v>0</v>
      </c>
      <c r="AJ1320">
        <v>0</v>
      </c>
      <c r="AK1320" t="s">
        <v>9873</v>
      </c>
      <c r="AL1320" t="s">
        <v>9873</v>
      </c>
      <c r="AM1320" t="s">
        <v>9923</v>
      </c>
    </row>
    <row r="1321" spans="1:39">
      <c r="A1321" t="s">
        <v>7937</v>
      </c>
      <c r="B1321" t="s">
        <v>6166</v>
      </c>
      <c r="C1321" t="s">
        <v>6168</v>
      </c>
      <c r="D1321">
        <v>148</v>
      </c>
      <c r="E1321" t="s">
        <v>6169</v>
      </c>
      <c r="F1321">
        <v>6.83</v>
      </c>
      <c r="K1321" t="s">
        <v>6590</v>
      </c>
      <c r="L1321" t="s">
        <v>6591</v>
      </c>
      <c r="M1321" t="s">
        <v>8378</v>
      </c>
      <c r="N1321">
        <v>9</v>
      </c>
      <c r="O1321" t="s">
        <v>8542</v>
      </c>
      <c r="P1321" t="s">
        <v>9505</v>
      </c>
      <c r="Q1321">
        <v>3</v>
      </c>
      <c r="R1321">
        <v>2</v>
      </c>
      <c r="S1321">
        <v>4.45</v>
      </c>
      <c r="T1321">
        <v>4.5</v>
      </c>
      <c r="U1321">
        <v>281.29</v>
      </c>
      <c r="V1321">
        <v>52.82</v>
      </c>
      <c r="W1321">
        <v>4.16</v>
      </c>
      <c r="X1321">
        <v>8.369999999999999</v>
      </c>
      <c r="Y1321">
        <v>0</v>
      </c>
      <c r="Z1321">
        <v>3</v>
      </c>
      <c r="AA1321" t="s">
        <v>6921</v>
      </c>
      <c r="AB1321">
        <v>0</v>
      </c>
      <c r="AC1321">
        <v>2</v>
      </c>
      <c r="AD1321">
        <v>3.75</v>
      </c>
      <c r="AF1321" t="s">
        <v>6952</v>
      </c>
      <c r="AI1321">
        <v>0</v>
      </c>
      <c r="AJ1321">
        <v>0</v>
      </c>
      <c r="AK1321" t="s">
        <v>9890</v>
      </c>
      <c r="AL1321" t="s">
        <v>9890</v>
      </c>
      <c r="AM1321" t="s">
        <v>9923</v>
      </c>
    </row>
    <row r="1322" spans="1:39">
      <c r="A1322" t="s">
        <v>7938</v>
      </c>
      <c r="B1322" t="s">
        <v>6166</v>
      </c>
      <c r="C1322" t="s">
        <v>6168</v>
      </c>
      <c r="D1322">
        <v>149</v>
      </c>
      <c r="E1322" t="s">
        <v>6169</v>
      </c>
      <c r="F1322">
        <v>6.83</v>
      </c>
      <c r="K1322" t="s">
        <v>6590</v>
      </c>
      <c r="M1322" t="s">
        <v>8356</v>
      </c>
      <c r="N1322">
        <v>8</v>
      </c>
      <c r="O1322" t="s">
        <v>8515</v>
      </c>
      <c r="P1322" t="s">
        <v>9506</v>
      </c>
      <c r="Q1322">
        <v>7</v>
      </c>
      <c r="R1322">
        <v>2</v>
      </c>
      <c r="S1322">
        <v>4.17</v>
      </c>
      <c r="T1322">
        <v>5.62</v>
      </c>
      <c r="U1322">
        <v>489.57</v>
      </c>
      <c r="V1322">
        <v>88.45999999999999</v>
      </c>
      <c r="W1322">
        <v>5.07</v>
      </c>
      <c r="X1322">
        <v>7.64</v>
      </c>
      <c r="Y1322">
        <v>8.640000000000001</v>
      </c>
      <c r="Z1322">
        <v>3</v>
      </c>
      <c r="AA1322" t="s">
        <v>6921</v>
      </c>
      <c r="AB1322">
        <v>1</v>
      </c>
      <c r="AC1322">
        <v>7</v>
      </c>
      <c r="AD1322">
        <v>2.2545</v>
      </c>
      <c r="AF1322" t="s">
        <v>6954</v>
      </c>
      <c r="AI1322">
        <v>0</v>
      </c>
      <c r="AJ1322">
        <v>0</v>
      </c>
      <c r="AK1322" t="s">
        <v>9868</v>
      </c>
      <c r="AL1322" t="s">
        <v>9868</v>
      </c>
      <c r="AM1322" t="s">
        <v>9923</v>
      </c>
    </row>
    <row r="1323" spans="1:39">
      <c r="A1323" t="s">
        <v>7939</v>
      </c>
      <c r="B1323" t="s">
        <v>6166</v>
      </c>
      <c r="C1323" t="s">
        <v>6168</v>
      </c>
      <c r="D1323">
        <v>150</v>
      </c>
      <c r="E1323" t="s">
        <v>6169</v>
      </c>
      <c r="F1323">
        <v>6.82</v>
      </c>
      <c r="K1323" t="s">
        <v>6590</v>
      </c>
      <c r="L1323" t="s">
        <v>6591</v>
      </c>
      <c r="M1323" t="s">
        <v>8360</v>
      </c>
      <c r="N1323">
        <v>9</v>
      </c>
      <c r="O1323" t="s">
        <v>8523</v>
      </c>
      <c r="P1323" t="s">
        <v>9507</v>
      </c>
      <c r="Q1323">
        <v>2</v>
      </c>
      <c r="R1323">
        <v>2</v>
      </c>
      <c r="S1323">
        <v>4.52</v>
      </c>
      <c r="T1323">
        <v>4.52</v>
      </c>
      <c r="U1323">
        <v>326.48</v>
      </c>
      <c r="V1323">
        <v>40.46</v>
      </c>
      <c r="W1323">
        <v>3.84</v>
      </c>
      <c r="X1323">
        <v>13.05</v>
      </c>
      <c r="Y1323">
        <v>0</v>
      </c>
      <c r="Z1323">
        <v>0</v>
      </c>
      <c r="AA1323" t="s">
        <v>6921</v>
      </c>
      <c r="AB1323">
        <v>0</v>
      </c>
      <c r="AC1323">
        <v>1</v>
      </c>
      <c r="AD1323">
        <v>3.74</v>
      </c>
      <c r="AF1323" t="s">
        <v>6952</v>
      </c>
      <c r="AI1323">
        <v>0</v>
      </c>
      <c r="AJ1323">
        <v>0</v>
      </c>
      <c r="AK1323" t="s">
        <v>9875</v>
      </c>
      <c r="AL1323" t="s">
        <v>9875</v>
      </c>
      <c r="AM1323" t="s">
        <v>9923</v>
      </c>
    </row>
    <row r="1324" spans="1:39">
      <c r="A1324" t="s">
        <v>6547</v>
      </c>
      <c r="B1324" t="s">
        <v>6166</v>
      </c>
      <c r="C1324" t="s">
        <v>6168</v>
      </c>
      <c r="D1324">
        <v>150</v>
      </c>
      <c r="E1324" t="s">
        <v>6169</v>
      </c>
      <c r="F1324">
        <v>6.82</v>
      </c>
      <c r="K1324" t="s">
        <v>6590</v>
      </c>
      <c r="L1324" t="s">
        <v>6591</v>
      </c>
      <c r="M1324" t="s">
        <v>8343</v>
      </c>
      <c r="N1324">
        <v>9</v>
      </c>
      <c r="O1324" t="s">
        <v>8499</v>
      </c>
      <c r="P1324" t="s">
        <v>6905</v>
      </c>
      <c r="Q1324">
        <v>10</v>
      </c>
      <c r="R1324">
        <v>2</v>
      </c>
      <c r="S1324">
        <v>4.89</v>
      </c>
      <c r="T1324">
        <v>5.13</v>
      </c>
      <c r="U1324">
        <v>593.2</v>
      </c>
      <c r="V1324">
        <v>93.54000000000001</v>
      </c>
      <c r="W1324">
        <v>5.04</v>
      </c>
      <c r="X1324">
        <v>10.06</v>
      </c>
      <c r="Y1324">
        <v>7.06</v>
      </c>
      <c r="Z1324">
        <v>4</v>
      </c>
      <c r="AA1324" t="s">
        <v>6921</v>
      </c>
      <c r="AB1324">
        <v>2</v>
      </c>
      <c r="AC1324">
        <v>12</v>
      </c>
      <c r="AD1324">
        <v>2.382</v>
      </c>
      <c r="AF1324" t="s">
        <v>6952</v>
      </c>
      <c r="AI1324">
        <v>0</v>
      </c>
      <c r="AJ1324">
        <v>0</v>
      </c>
      <c r="AK1324" t="s">
        <v>7007</v>
      </c>
      <c r="AL1324" t="s">
        <v>7007</v>
      </c>
      <c r="AM1324" t="s">
        <v>9923</v>
      </c>
    </row>
    <row r="1325" spans="1:39">
      <c r="A1325" t="s">
        <v>7940</v>
      </c>
      <c r="B1325" t="s">
        <v>6166</v>
      </c>
      <c r="C1325" t="s">
        <v>6168</v>
      </c>
      <c r="D1325">
        <v>150</v>
      </c>
      <c r="E1325" t="s">
        <v>6169</v>
      </c>
      <c r="F1325">
        <v>6.82</v>
      </c>
      <c r="K1325" t="s">
        <v>6590</v>
      </c>
      <c r="M1325" t="s">
        <v>8354</v>
      </c>
      <c r="N1325">
        <v>8</v>
      </c>
      <c r="O1325" t="s">
        <v>8513</v>
      </c>
      <c r="P1325" t="s">
        <v>9508</v>
      </c>
      <c r="Q1325">
        <v>6</v>
      </c>
      <c r="R1325">
        <v>2</v>
      </c>
      <c r="S1325">
        <v>4.56</v>
      </c>
      <c r="T1325">
        <v>5.84</v>
      </c>
      <c r="U1325">
        <v>485.58</v>
      </c>
      <c r="V1325">
        <v>71.39</v>
      </c>
      <c r="W1325">
        <v>5.79</v>
      </c>
      <c r="X1325">
        <v>9.859999999999999</v>
      </c>
      <c r="Y1325">
        <v>8.66</v>
      </c>
      <c r="Z1325">
        <v>3</v>
      </c>
      <c r="AA1325" t="s">
        <v>6921</v>
      </c>
      <c r="AB1325">
        <v>1</v>
      </c>
      <c r="AC1325">
        <v>5</v>
      </c>
      <c r="AD1325">
        <v>2.273</v>
      </c>
      <c r="AF1325" t="s">
        <v>6954</v>
      </c>
      <c r="AI1325">
        <v>0</v>
      </c>
      <c r="AJ1325">
        <v>0</v>
      </c>
      <c r="AK1325" t="s">
        <v>9866</v>
      </c>
      <c r="AL1325" t="s">
        <v>9866</v>
      </c>
      <c r="AM1325" t="s">
        <v>9923</v>
      </c>
    </row>
    <row r="1326" spans="1:39">
      <c r="A1326" t="s">
        <v>7941</v>
      </c>
      <c r="B1326" t="s">
        <v>6166</v>
      </c>
      <c r="C1326" t="s">
        <v>6168</v>
      </c>
      <c r="D1326">
        <v>150</v>
      </c>
      <c r="E1326" t="s">
        <v>6169</v>
      </c>
      <c r="F1326">
        <v>6.82</v>
      </c>
      <c r="K1326" t="s">
        <v>6590</v>
      </c>
      <c r="L1326" t="s">
        <v>6591</v>
      </c>
      <c r="M1326" t="s">
        <v>8392</v>
      </c>
      <c r="N1326">
        <v>9</v>
      </c>
      <c r="O1326" t="s">
        <v>8557</v>
      </c>
      <c r="P1326" t="s">
        <v>9509</v>
      </c>
      <c r="Q1326">
        <v>3</v>
      </c>
      <c r="R1326">
        <v>2</v>
      </c>
      <c r="S1326">
        <v>4.25</v>
      </c>
      <c r="T1326">
        <v>4.25</v>
      </c>
      <c r="U1326">
        <v>381.43</v>
      </c>
      <c r="V1326">
        <v>60.77</v>
      </c>
      <c r="W1326">
        <v>5.12</v>
      </c>
      <c r="X1326">
        <v>9.720000000000001</v>
      </c>
      <c r="Y1326">
        <v>0</v>
      </c>
      <c r="Z1326">
        <v>4</v>
      </c>
      <c r="AA1326" t="s">
        <v>6921</v>
      </c>
      <c r="AB1326">
        <v>1</v>
      </c>
      <c r="AC1326">
        <v>3</v>
      </c>
      <c r="AD1326">
        <v>3.721928571428571</v>
      </c>
      <c r="AF1326" t="s">
        <v>6952</v>
      </c>
      <c r="AI1326">
        <v>0</v>
      </c>
      <c r="AJ1326">
        <v>0</v>
      </c>
      <c r="AK1326" t="s">
        <v>9898</v>
      </c>
      <c r="AL1326" t="s">
        <v>9898</v>
      </c>
      <c r="AM1326" t="s">
        <v>9923</v>
      </c>
    </row>
    <row r="1327" spans="1:39">
      <c r="A1327" t="s">
        <v>7942</v>
      </c>
      <c r="B1327" t="s">
        <v>6166</v>
      </c>
      <c r="C1327" t="s">
        <v>6168</v>
      </c>
      <c r="D1327">
        <v>150</v>
      </c>
      <c r="E1327" t="s">
        <v>6169</v>
      </c>
      <c r="F1327">
        <v>6.82</v>
      </c>
      <c r="I1327" t="s">
        <v>8263</v>
      </c>
      <c r="K1327" t="s">
        <v>6590</v>
      </c>
      <c r="L1327" t="s">
        <v>6591</v>
      </c>
      <c r="M1327" t="s">
        <v>8353</v>
      </c>
      <c r="N1327">
        <v>9</v>
      </c>
      <c r="O1327" t="s">
        <v>8512</v>
      </c>
      <c r="P1327" t="s">
        <v>9510</v>
      </c>
      <c r="Q1327">
        <v>5</v>
      </c>
      <c r="R1327">
        <v>2</v>
      </c>
      <c r="S1327">
        <v>5.66</v>
      </c>
      <c r="T1327">
        <v>7.02</v>
      </c>
      <c r="U1327">
        <v>484.64</v>
      </c>
      <c r="V1327">
        <v>57.86</v>
      </c>
      <c r="W1327">
        <v>6.58</v>
      </c>
      <c r="X1327">
        <v>10.12</v>
      </c>
      <c r="Y1327">
        <v>8.74</v>
      </c>
      <c r="Z1327">
        <v>4</v>
      </c>
      <c r="AA1327" t="s">
        <v>6921</v>
      </c>
      <c r="AB1327">
        <v>1</v>
      </c>
      <c r="AC1327">
        <v>7</v>
      </c>
      <c r="AD1327">
        <v>2.239714285714286</v>
      </c>
      <c r="AF1327" t="s">
        <v>6954</v>
      </c>
      <c r="AI1327">
        <v>0</v>
      </c>
      <c r="AJ1327">
        <v>0</v>
      </c>
      <c r="AM1327" t="s">
        <v>9923</v>
      </c>
    </row>
    <row r="1328" spans="1:39">
      <c r="A1328" t="s">
        <v>7943</v>
      </c>
      <c r="B1328" t="s">
        <v>6166</v>
      </c>
      <c r="C1328" t="s">
        <v>6168</v>
      </c>
      <c r="D1328">
        <v>150</v>
      </c>
      <c r="E1328" t="s">
        <v>6169</v>
      </c>
      <c r="F1328">
        <v>6.82</v>
      </c>
      <c r="I1328" t="s">
        <v>8264</v>
      </c>
      <c r="K1328" t="s">
        <v>6590</v>
      </c>
      <c r="L1328" t="s">
        <v>6591</v>
      </c>
      <c r="M1328" t="s">
        <v>8353</v>
      </c>
      <c r="N1328">
        <v>9</v>
      </c>
      <c r="O1328" t="s">
        <v>8512</v>
      </c>
      <c r="P1328" t="s">
        <v>9511</v>
      </c>
      <c r="Q1328">
        <v>5</v>
      </c>
      <c r="R1328">
        <v>2</v>
      </c>
      <c r="S1328">
        <v>5.32</v>
      </c>
      <c r="T1328">
        <v>6.61</v>
      </c>
      <c r="U1328">
        <v>470.61</v>
      </c>
      <c r="V1328">
        <v>57.86</v>
      </c>
      <c r="W1328">
        <v>6.19</v>
      </c>
      <c r="X1328">
        <v>10.14</v>
      </c>
      <c r="Y1328">
        <v>8.68</v>
      </c>
      <c r="Z1328">
        <v>4</v>
      </c>
      <c r="AA1328" t="s">
        <v>6921</v>
      </c>
      <c r="AB1328">
        <v>1</v>
      </c>
      <c r="AC1328">
        <v>8</v>
      </c>
      <c r="AD1328">
        <v>2.369928571428571</v>
      </c>
      <c r="AF1328" t="s">
        <v>6954</v>
      </c>
      <c r="AI1328">
        <v>0</v>
      </c>
      <c r="AJ1328">
        <v>0</v>
      </c>
      <c r="AM1328" t="s">
        <v>9923</v>
      </c>
    </row>
    <row r="1329" spans="1:39">
      <c r="A1329" t="s">
        <v>7944</v>
      </c>
      <c r="B1329" t="s">
        <v>6166</v>
      </c>
      <c r="C1329" t="s">
        <v>6168</v>
      </c>
      <c r="D1329">
        <v>150</v>
      </c>
      <c r="E1329" t="s">
        <v>6169</v>
      </c>
      <c r="F1329">
        <v>6.82</v>
      </c>
      <c r="I1329" t="s">
        <v>8265</v>
      </c>
      <c r="K1329" t="s">
        <v>6590</v>
      </c>
      <c r="L1329" t="s">
        <v>6591</v>
      </c>
      <c r="M1329" t="s">
        <v>8353</v>
      </c>
      <c r="N1329">
        <v>9</v>
      </c>
      <c r="O1329" t="s">
        <v>8512</v>
      </c>
      <c r="P1329" t="s">
        <v>9512</v>
      </c>
      <c r="Q1329">
        <v>5</v>
      </c>
      <c r="R1329">
        <v>2</v>
      </c>
      <c r="S1329">
        <v>5.17</v>
      </c>
      <c r="T1329">
        <v>7.37</v>
      </c>
      <c r="U1329">
        <v>510.68</v>
      </c>
      <c r="V1329">
        <v>57.86</v>
      </c>
      <c r="W1329">
        <v>6.97</v>
      </c>
      <c r="X1329">
        <v>10.12</v>
      </c>
      <c r="Y1329">
        <v>9.65</v>
      </c>
      <c r="Z1329">
        <v>4</v>
      </c>
      <c r="AA1329" t="s">
        <v>6921</v>
      </c>
      <c r="AB1329">
        <v>2</v>
      </c>
      <c r="AC1329">
        <v>7</v>
      </c>
      <c r="AD1329">
        <v>1.675</v>
      </c>
      <c r="AF1329" t="s">
        <v>6954</v>
      </c>
      <c r="AI1329">
        <v>0</v>
      </c>
      <c r="AJ1329">
        <v>0</v>
      </c>
      <c r="AM1329" t="s">
        <v>9923</v>
      </c>
    </row>
    <row r="1330" spans="1:39">
      <c r="A1330" t="s">
        <v>7945</v>
      </c>
      <c r="B1330" t="s">
        <v>6166</v>
      </c>
      <c r="C1330" t="s">
        <v>6168</v>
      </c>
      <c r="D1330">
        <v>151</v>
      </c>
      <c r="E1330" t="s">
        <v>6169</v>
      </c>
      <c r="F1330">
        <v>6.82</v>
      </c>
      <c r="K1330" t="s">
        <v>6590</v>
      </c>
      <c r="L1330" t="s">
        <v>6591</v>
      </c>
      <c r="M1330" t="s">
        <v>8380</v>
      </c>
      <c r="N1330">
        <v>9</v>
      </c>
      <c r="O1330" t="s">
        <v>8544</v>
      </c>
      <c r="P1330" t="s">
        <v>9513</v>
      </c>
      <c r="Q1330">
        <v>3</v>
      </c>
      <c r="R1330">
        <v>2</v>
      </c>
      <c r="S1330">
        <v>5.19</v>
      </c>
      <c r="T1330">
        <v>7.49</v>
      </c>
      <c r="U1330">
        <v>443.63</v>
      </c>
      <c r="V1330">
        <v>41.49</v>
      </c>
      <c r="W1330">
        <v>7.31</v>
      </c>
      <c r="X1330">
        <v>10.36</v>
      </c>
      <c r="Y1330">
        <v>9.77</v>
      </c>
      <c r="Z1330">
        <v>3</v>
      </c>
      <c r="AA1330" t="s">
        <v>6921</v>
      </c>
      <c r="AB1330">
        <v>1</v>
      </c>
      <c r="AC1330">
        <v>13</v>
      </c>
      <c r="AD1330">
        <v>2.017642857142858</v>
      </c>
      <c r="AF1330" t="s">
        <v>6954</v>
      </c>
      <c r="AI1330">
        <v>0</v>
      </c>
      <c r="AJ1330">
        <v>0</v>
      </c>
      <c r="AK1330" t="s">
        <v>9892</v>
      </c>
      <c r="AL1330" t="s">
        <v>9892</v>
      </c>
      <c r="AM1330" t="s">
        <v>9923</v>
      </c>
    </row>
    <row r="1331" spans="1:39">
      <c r="A1331" t="s">
        <v>7946</v>
      </c>
      <c r="B1331" t="s">
        <v>6166</v>
      </c>
      <c r="C1331" t="s">
        <v>6168</v>
      </c>
      <c r="D1331">
        <v>153</v>
      </c>
      <c r="E1331" t="s">
        <v>6169</v>
      </c>
      <c r="F1331">
        <v>6.82</v>
      </c>
      <c r="K1331" t="s">
        <v>6590</v>
      </c>
      <c r="L1331" t="s">
        <v>6591</v>
      </c>
      <c r="M1331" t="s">
        <v>8370</v>
      </c>
      <c r="N1331">
        <v>9</v>
      </c>
      <c r="O1331" t="s">
        <v>8533</v>
      </c>
      <c r="P1331" t="s">
        <v>9514</v>
      </c>
      <c r="Q1331">
        <v>3</v>
      </c>
      <c r="R1331">
        <v>1</v>
      </c>
      <c r="S1331">
        <v>3.22</v>
      </c>
      <c r="T1331">
        <v>4.75</v>
      </c>
      <c r="U1331">
        <v>416.54</v>
      </c>
      <c r="V1331">
        <v>26.71</v>
      </c>
      <c r="W1331">
        <v>5.49</v>
      </c>
      <c r="X1331">
        <v>9.82</v>
      </c>
      <c r="Y1331">
        <v>8.93</v>
      </c>
      <c r="Z1331">
        <v>3</v>
      </c>
      <c r="AA1331" t="s">
        <v>6921</v>
      </c>
      <c r="AB1331">
        <v>1</v>
      </c>
      <c r="AC1331">
        <v>3</v>
      </c>
      <c r="AD1331">
        <v>2.814976190476191</v>
      </c>
      <c r="AF1331" t="s">
        <v>6954</v>
      </c>
      <c r="AI1331">
        <v>0</v>
      </c>
      <c r="AJ1331">
        <v>0</v>
      </c>
      <c r="AK1331" t="s">
        <v>9884</v>
      </c>
      <c r="AL1331" t="s">
        <v>9884</v>
      </c>
      <c r="AM1331" t="s">
        <v>9923</v>
      </c>
    </row>
    <row r="1332" spans="1:39">
      <c r="A1332" t="s">
        <v>7947</v>
      </c>
      <c r="B1332" t="s">
        <v>6166</v>
      </c>
      <c r="C1332" t="s">
        <v>6168</v>
      </c>
      <c r="D1332">
        <v>153</v>
      </c>
      <c r="E1332" t="s">
        <v>6169</v>
      </c>
      <c r="F1332">
        <v>6.82</v>
      </c>
      <c r="K1332" t="s">
        <v>6590</v>
      </c>
      <c r="L1332" t="s">
        <v>6591</v>
      </c>
      <c r="M1332" t="s">
        <v>8376</v>
      </c>
      <c r="N1332">
        <v>9</v>
      </c>
      <c r="O1332" t="s">
        <v>8539</v>
      </c>
      <c r="P1332" t="s">
        <v>9515</v>
      </c>
      <c r="Q1332">
        <v>4</v>
      </c>
      <c r="R1332">
        <v>2</v>
      </c>
      <c r="S1332">
        <v>3.18</v>
      </c>
      <c r="T1332">
        <v>3.27</v>
      </c>
      <c r="U1332">
        <v>277.28</v>
      </c>
      <c r="V1332">
        <v>66.48999999999999</v>
      </c>
      <c r="W1332">
        <v>4.06</v>
      </c>
      <c r="X1332">
        <v>9.25</v>
      </c>
      <c r="Y1332">
        <v>8.119999999999999</v>
      </c>
      <c r="Z1332">
        <v>4</v>
      </c>
      <c r="AA1332" t="s">
        <v>6921</v>
      </c>
      <c r="AB1332">
        <v>0</v>
      </c>
      <c r="AC1332">
        <v>1</v>
      </c>
      <c r="AD1332">
        <v>4.715</v>
      </c>
      <c r="AF1332" t="s">
        <v>6952</v>
      </c>
      <c r="AI1332">
        <v>0</v>
      </c>
      <c r="AJ1332">
        <v>0</v>
      </c>
      <c r="AK1332" t="s">
        <v>9887</v>
      </c>
      <c r="AL1332" t="s">
        <v>9887</v>
      </c>
      <c r="AM1332" t="s">
        <v>9923</v>
      </c>
    </row>
    <row r="1333" spans="1:39">
      <c r="A1333" t="s">
        <v>7948</v>
      </c>
      <c r="B1333" t="s">
        <v>6166</v>
      </c>
      <c r="C1333" t="s">
        <v>6168</v>
      </c>
      <c r="D1333">
        <v>155</v>
      </c>
      <c r="E1333" t="s">
        <v>6169</v>
      </c>
      <c r="F1333">
        <v>6.81</v>
      </c>
      <c r="K1333" t="s">
        <v>6590</v>
      </c>
      <c r="L1333" t="s">
        <v>6591</v>
      </c>
      <c r="M1333" t="s">
        <v>8376</v>
      </c>
      <c r="N1333">
        <v>9</v>
      </c>
      <c r="O1333" t="s">
        <v>8539</v>
      </c>
      <c r="P1333" t="s">
        <v>9516</v>
      </c>
      <c r="Q1333">
        <v>4</v>
      </c>
      <c r="R1333">
        <v>2</v>
      </c>
      <c r="S1333">
        <v>2.54</v>
      </c>
      <c r="T1333">
        <v>2.78</v>
      </c>
      <c r="U1333">
        <v>306.12</v>
      </c>
      <c r="V1333">
        <v>66.48999999999999</v>
      </c>
      <c r="W1333">
        <v>3.67</v>
      </c>
      <c r="X1333">
        <v>7.26</v>
      </c>
      <c r="Y1333">
        <v>3.02</v>
      </c>
      <c r="Z1333">
        <v>3</v>
      </c>
      <c r="AA1333" t="s">
        <v>6921</v>
      </c>
      <c r="AB1333">
        <v>0</v>
      </c>
      <c r="AC1333">
        <v>1</v>
      </c>
      <c r="AD1333">
        <v>5.23</v>
      </c>
      <c r="AF1333" t="s">
        <v>6952</v>
      </c>
      <c r="AI1333">
        <v>0</v>
      </c>
      <c r="AJ1333">
        <v>0</v>
      </c>
      <c r="AK1333" t="s">
        <v>9887</v>
      </c>
      <c r="AL1333" t="s">
        <v>9887</v>
      </c>
      <c r="AM1333" t="s">
        <v>9923</v>
      </c>
    </row>
    <row r="1334" spans="1:39">
      <c r="A1334" t="s">
        <v>7949</v>
      </c>
      <c r="B1334" t="s">
        <v>6166</v>
      </c>
      <c r="C1334" t="s">
        <v>6168</v>
      </c>
      <c r="D1334">
        <v>155</v>
      </c>
      <c r="E1334" t="s">
        <v>6169</v>
      </c>
      <c r="F1334">
        <v>6.81</v>
      </c>
      <c r="K1334" t="s">
        <v>6590</v>
      </c>
      <c r="L1334" t="s">
        <v>6591</v>
      </c>
      <c r="M1334" t="s">
        <v>6592</v>
      </c>
      <c r="N1334">
        <v>9</v>
      </c>
      <c r="O1334" t="s">
        <v>8500</v>
      </c>
      <c r="P1334" t="s">
        <v>9517</v>
      </c>
      <c r="Q1334">
        <v>5</v>
      </c>
      <c r="R1334">
        <v>2</v>
      </c>
      <c r="S1334">
        <v>4.17</v>
      </c>
      <c r="T1334">
        <v>5.67</v>
      </c>
      <c r="U1334">
        <v>433.57</v>
      </c>
      <c r="V1334">
        <v>52.93</v>
      </c>
      <c r="W1334">
        <v>6.05</v>
      </c>
      <c r="X1334">
        <v>9.720000000000001</v>
      </c>
      <c r="Y1334">
        <v>8.890000000000001</v>
      </c>
      <c r="Z1334">
        <v>3</v>
      </c>
      <c r="AA1334" t="s">
        <v>6921</v>
      </c>
      <c r="AB1334">
        <v>1</v>
      </c>
      <c r="AC1334">
        <v>4</v>
      </c>
      <c r="AD1334">
        <v>2.5295</v>
      </c>
      <c r="AF1334" t="s">
        <v>6954</v>
      </c>
      <c r="AI1334">
        <v>0</v>
      </c>
      <c r="AJ1334">
        <v>0</v>
      </c>
      <c r="AK1334" t="s">
        <v>9855</v>
      </c>
      <c r="AL1334" t="s">
        <v>9855</v>
      </c>
      <c r="AM1334" t="s">
        <v>9923</v>
      </c>
    </row>
    <row r="1335" spans="1:39">
      <c r="A1335" t="s">
        <v>7950</v>
      </c>
      <c r="B1335" t="s">
        <v>6166</v>
      </c>
      <c r="C1335" t="s">
        <v>6168</v>
      </c>
      <c r="D1335">
        <v>155</v>
      </c>
      <c r="E1335" t="s">
        <v>6169</v>
      </c>
      <c r="F1335">
        <v>6.81</v>
      </c>
      <c r="K1335" t="s">
        <v>6590</v>
      </c>
      <c r="L1335" t="s">
        <v>6591</v>
      </c>
      <c r="M1335" t="s">
        <v>8378</v>
      </c>
      <c r="N1335">
        <v>9</v>
      </c>
      <c r="O1335" t="s">
        <v>8542</v>
      </c>
      <c r="P1335" t="s">
        <v>9518</v>
      </c>
      <c r="Q1335">
        <v>4</v>
      </c>
      <c r="R1335">
        <v>2</v>
      </c>
      <c r="S1335">
        <v>3.71</v>
      </c>
      <c r="T1335">
        <v>3.71</v>
      </c>
      <c r="U1335">
        <v>253.26</v>
      </c>
      <c r="V1335">
        <v>65.95999999999999</v>
      </c>
      <c r="W1335">
        <v>3.61</v>
      </c>
      <c r="X1335">
        <v>9.59</v>
      </c>
      <c r="Y1335">
        <v>0</v>
      </c>
      <c r="Z1335">
        <v>3</v>
      </c>
      <c r="AA1335" t="s">
        <v>6921</v>
      </c>
      <c r="AB1335">
        <v>0</v>
      </c>
      <c r="AC1335">
        <v>2</v>
      </c>
      <c r="AD1335">
        <v>4.29</v>
      </c>
      <c r="AF1335" t="s">
        <v>6952</v>
      </c>
      <c r="AI1335">
        <v>0</v>
      </c>
      <c r="AJ1335">
        <v>0</v>
      </c>
      <c r="AK1335" t="s">
        <v>9890</v>
      </c>
      <c r="AL1335" t="s">
        <v>9890</v>
      </c>
      <c r="AM1335" t="s">
        <v>9923</v>
      </c>
    </row>
    <row r="1336" spans="1:39">
      <c r="A1336" t="s">
        <v>7951</v>
      </c>
      <c r="B1336" t="s">
        <v>6166</v>
      </c>
      <c r="C1336" t="s">
        <v>6168</v>
      </c>
      <c r="D1336">
        <v>155</v>
      </c>
      <c r="E1336" t="s">
        <v>6169</v>
      </c>
      <c r="F1336">
        <v>6.81</v>
      </c>
      <c r="K1336" t="s">
        <v>6590</v>
      </c>
      <c r="L1336" t="s">
        <v>6591</v>
      </c>
      <c r="M1336" t="s">
        <v>8355</v>
      </c>
      <c r="N1336">
        <v>9</v>
      </c>
      <c r="O1336" t="s">
        <v>8514</v>
      </c>
      <c r="P1336" t="s">
        <v>9519</v>
      </c>
      <c r="Q1336">
        <v>5</v>
      </c>
      <c r="R1336">
        <v>3</v>
      </c>
      <c r="S1336">
        <v>3.4</v>
      </c>
      <c r="T1336">
        <v>3.65</v>
      </c>
      <c r="U1336">
        <v>314.34</v>
      </c>
      <c r="V1336">
        <v>86.98999999999999</v>
      </c>
      <c r="W1336">
        <v>3.46</v>
      </c>
      <c r="X1336">
        <v>7.67</v>
      </c>
      <c r="Y1336">
        <v>0</v>
      </c>
      <c r="Z1336">
        <v>2</v>
      </c>
      <c r="AA1336" t="s">
        <v>6921</v>
      </c>
      <c r="AB1336">
        <v>0</v>
      </c>
      <c r="AC1336">
        <v>3</v>
      </c>
      <c r="AD1336">
        <v>4.141666666666667</v>
      </c>
      <c r="AF1336" t="s">
        <v>6952</v>
      </c>
      <c r="AI1336">
        <v>0</v>
      </c>
      <c r="AJ1336">
        <v>0</v>
      </c>
      <c r="AK1336" t="s">
        <v>9867</v>
      </c>
      <c r="AL1336" t="s">
        <v>9867</v>
      </c>
      <c r="AM1336" t="s">
        <v>9923</v>
      </c>
    </row>
    <row r="1337" spans="1:39">
      <c r="A1337" t="s">
        <v>7952</v>
      </c>
      <c r="B1337" t="s">
        <v>6166</v>
      </c>
      <c r="C1337" t="s">
        <v>6168</v>
      </c>
      <c r="D1337">
        <v>157</v>
      </c>
      <c r="E1337" t="s">
        <v>6169</v>
      </c>
      <c r="F1337">
        <v>6.8</v>
      </c>
      <c r="K1337" t="s">
        <v>6590</v>
      </c>
      <c r="L1337" t="s">
        <v>6591</v>
      </c>
      <c r="M1337" t="s">
        <v>6606</v>
      </c>
      <c r="N1337">
        <v>9</v>
      </c>
      <c r="O1337" t="s">
        <v>8520</v>
      </c>
      <c r="P1337" t="s">
        <v>9520</v>
      </c>
      <c r="Q1337">
        <v>3</v>
      </c>
      <c r="R1337">
        <v>2</v>
      </c>
      <c r="S1337">
        <v>5.15</v>
      </c>
      <c r="T1337">
        <v>5.16</v>
      </c>
      <c r="U1337">
        <v>310.39</v>
      </c>
      <c r="V1337">
        <v>49.69</v>
      </c>
      <c r="W1337">
        <v>4.87</v>
      </c>
      <c r="X1337">
        <v>9.76</v>
      </c>
      <c r="Y1337">
        <v>0</v>
      </c>
      <c r="Z1337">
        <v>2</v>
      </c>
      <c r="AA1337" t="s">
        <v>6921</v>
      </c>
      <c r="AB1337">
        <v>0</v>
      </c>
      <c r="AC1337">
        <v>2</v>
      </c>
      <c r="AD1337">
        <v>3.5</v>
      </c>
      <c r="AF1337" t="s">
        <v>6952</v>
      </c>
      <c r="AI1337">
        <v>0</v>
      </c>
      <c r="AJ1337">
        <v>0</v>
      </c>
      <c r="AK1337" t="s">
        <v>9872</v>
      </c>
      <c r="AL1337" t="s">
        <v>9872</v>
      </c>
      <c r="AM1337" t="s">
        <v>9923</v>
      </c>
    </row>
    <row r="1338" spans="1:39">
      <c r="A1338" t="s">
        <v>7953</v>
      </c>
      <c r="B1338" t="s">
        <v>6166</v>
      </c>
      <c r="C1338" t="s">
        <v>6168</v>
      </c>
      <c r="D1338">
        <v>159</v>
      </c>
      <c r="E1338" t="s">
        <v>6169</v>
      </c>
      <c r="F1338">
        <v>6.8</v>
      </c>
      <c r="K1338" t="s">
        <v>6590</v>
      </c>
      <c r="L1338" t="s">
        <v>6591</v>
      </c>
      <c r="M1338" t="s">
        <v>6606</v>
      </c>
      <c r="N1338">
        <v>9</v>
      </c>
      <c r="O1338" t="s">
        <v>8520</v>
      </c>
      <c r="P1338" t="s">
        <v>9521</v>
      </c>
      <c r="Q1338">
        <v>4</v>
      </c>
      <c r="R1338">
        <v>2</v>
      </c>
      <c r="S1338">
        <v>2.99</v>
      </c>
      <c r="T1338">
        <v>3.01</v>
      </c>
      <c r="U1338">
        <v>256.26</v>
      </c>
      <c r="V1338">
        <v>70.67</v>
      </c>
      <c r="W1338">
        <v>2.97</v>
      </c>
      <c r="X1338">
        <v>9.119999999999999</v>
      </c>
      <c r="Y1338">
        <v>0</v>
      </c>
      <c r="Z1338">
        <v>3</v>
      </c>
      <c r="AA1338" t="s">
        <v>6921</v>
      </c>
      <c r="AB1338">
        <v>0</v>
      </c>
      <c r="AC1338">
        <v>0</v>
      </c>
      <c r="AD1338">
        <v>5</v>
      </c>
      <c r="AF1338" t="s">
        <v>6952</v>
      </c>
      <c r="AI1338">
        <v>0</v>
      </c>
      <c r="AJ1338">
        <v>0</v>
      </c>
      <c r="AK1338" t="s">
        <v>9872</v>
      </c>
      <c r="AL1338" t="s">
        <v>9872</v>
      </c>
      <c r="AM1338" t="s">
        <v>9923</v>
      </c>
    </row>
    <row r="1339" spans="1:39">
      <c r="A1339" t="s">
        <v>6520</v>
      </c>
      <c r="B1339" t="s">
        <v>6166</v>
      </c>
      <c r="C1339" t="s">
        <v>6168</v>
      </c>
      <c r="D1339">
        <v>160</v>
      </c>
      <c r="E1339" t="s">
        <v>6169</v>
      </c>
      <c r="F1339">
        <v>6.8</v>
      </c>
      <c r="K1339" t="s">
        <v>6590</v>
      </c>
      <c r="L1339" t="s">
        <v>6591</v>
      </c>
      <c r="M1339" t="s">
        <v>8403</v>
      </c>
      <c r="N1339">
        <v>9</v>
      </c>
      <c r="O1339" t="s">
        <v>8569</v>
      </c>
      <c r="P1339" t="s">
        <v>6878</v>
      </c>
      <c r="Q1339">
        <v>8</v>
      </c>
      <c r="R1339">
        <v>4</v>
      </c>
      <c r="S1339">
        <v>5.26</v>
      </c>
      <c r="T1339">
        <v>5.26</v>
      </c>
      <c r="U1339">
        <v>656.76</v>
      </c>
      <c r="V1339">
        <v>151.26</v>
      </c>
      <c r="W1339">
        <v>6.19</v>
      </c>
      <c r="X1339">
        <v>9.48</v>
      </c>
      <c r="Y1339">
        <v>0.9</v>
      </c>
      <c r="Z1339">
        <v>4</v>
      </c>
      <c r="AA1339" t="s">
        <v>6921</v>
      </c>
      <c r="AB1339">
        <v>2</v>
      </c>
      <c r="AC1339">
        <v>13</v>
      </c>
      <c r="AD1339">
        <v>1</v>
      </c>
      <c r="AF1339" t="s">
        <v>6952</v>
      </c>
      <c r="AI1339">
        <v>0</v>
      </c>
      <c r="AJ1339">
        <v>0</v>
      </c>
      <c r="AK1339" t="s">
        <v>7005</v>
      </c>
      <c r="AL1339" t="s">
        <v>7005</v>
      </c>
      <c r="AM1339" t="s">
        <v>9923</v>
      </c>
    </row>
    <row r="1340" spans="1:39">
      <c r="A1340" t="s">
        <v>7954</v>
      </c>
      <c r="B1340" t="s">
        <v>6166</v>
      </c>
      <c r="C1340" t="s">
        <v>6168</v>
      </c>
      <c r="D1340">
        <v>160</v>
      </c>
      <c r="E1340" t="s">
        <v>6169</v>
      </c>
      <c r="F1340">
        <v>6.8</v>
      </c>
      <c r="K1340" t="s">
        <v>6590</v>
      </c>
      <c r="M1340" t="s">
        <v>8337</v>
      </c>
      <c r="N1340">
        <v>8</v>
      </c>
      <c r="O1340" t="s">
        <v>8490</v>
      </c>
      <c r="P1340" t="s">
        <v>9522</v>
      </c>
      <c r="Q1340">
        <v>3</v>
      </c>
      <c r="R1340">
        <v>2</v>
      </c>
      <c r="S1340">
        <v>3.78</v>
      </c>
      <c r="T1340">
        <v>3.78</v>
      </c>
      <c r="U1340">
        <v>345.4</v>
      </c>
      <c r="V1340">
        <v>60.77</v>
      </c>
      <c r="W1340">
        <v>3.89</v>
      </c>
      <c r="X1340">
        <v>9.98</v>
      </c>
      <c r="Y1340">
        <v>0</v>
      </c>
      <c r="Z1340">
        <v>3</v>
      </c>
      <c r="AA1340" t="s">
        <v>6921</v>
      </c>
      <c r="AB1340">
        <v>0</v>
      </c>
      <c r="AC1340">
        <v>2</v>
      </c>
      <c r="AD1340">
        <v>4.220000000000001</v>
      </c>
      <c r="AF1340" t="s">
        <v>6952</v>
      </c>
      <c r="AI1340">
        <v>0</v>
      </c>
      <c r="AJ1340">
        <v>0</v>
      </c>
      <c r="AK1340" t="s">
        <v>9847</v>
      </c>
      <c r="AL1340" t="s">
        <v>9847</v>
      </c>
      <c r="AM1340" t="s">
        <v>9923</v>
      </c>
    </row>
    <row r="1341" spans="1:39">
      <c r="A1341" t="s">
        <v>7955</v>
      </c>
      <c r="B1341" t="s">
        <v>6166</v>
      </c>
      <c r="C1341" t="s">
        <v>6168</v>
      </c>
      <c r="D1341">
        <v>160</v>
      </c>
      <c r="E1341" t="s">
        <v>6169</v>
      </c>
      <c r="F1341">
        <v>6.8</v>
      </c>
      <c r="K1341" t="s">
        <v>6590</v>
      </c>
      <c r="L1341" t="s">
        <v>6591</v>
      </c>
      <c r="M1341" t="s">
        <v>8402</v>
      </c>
      <c r="N1341">
        <v>9</v>
      </c>
      <c r="O1341" t="s">
        <v>8568</v>
      </c>
      <c r="P1341" t="s">
        <v>9523</v>
      </c>
      <c r="Q1341">
        <v>2</v>
      </c>
      <c r="R1341">
        <v>1</v>
      </c>
      <c r="S1341">
        <v>4.34</v>
      </c>
      <c r="T1341">
        <v>4.34</v>
      </c>
      <c r="U1341">
        <v>328.42</v>
      </c>
      <c r="V1341">
        <v>45.75</v>
      </c>
      <c r="W1341">
        <v>4.48</v>
      </c>
      <c r="X1341">
        <v>13.68</v>
      </c>
      <c r="Y1341">
        <v>1.3</v>
      </c>
      <c r="Z1341">
        <v>3</v>
      </c>
      <c r="AA1341" t="s">
        <v>6921</v>
      </c>
      <c r="AB1341">
        <v>0</v>
      </c>
      <c r="AC1341">
        <v>2</v>
      </c>
      <c r="AD1341">
        <v>4.163333333333334</v>
      </c>
      <c r="AF1341" t="s">
        <v>6952</v>
      </c>
      <c r="AI1341">
        <v>0</v>
      </c>
      <c r="AJ1341">
        <v>0</v>
      </c>
      <c r="AK1341" t="s">
        <v>9877</v>
      </c>
      <c r="AL1341" t="s">
        <v>9877</v>
      </c>
      <c r="AM1341" t="s">
        <v>9923</v>
      </c>
    </row>
    <row r="1342" spans="1:39">
      <c r="A1342" t="s">
        <v>7956</v>
      </c>
      <c r="B1342" t="s">
        <v>6166</v>
      </c>
      <c r="C1342" t="s">
        <v>6168</v>
      </c>
      <c r="D1342">
        <v>160</v>
      </c>
      <c r="E1342" t="s">
        <v>6169</v>
      </c>
      <c r="F1342">
        <v>6.8</v>
      </c>
      <c r="K1342" t="s">
        <v>6590</v>
      </c>
      <c r="L1342" t="s">
        <v>6591</v>
      </c>
      <c r="M1342" t="s">
        <v>8329</v>
      </c>
      <c r="N1342">
        <v>9</v>
      </c>
      <c r="O1342" t="s">
        <v>8480</v>
      </c>
      <c r="P1342" t="s">
        <v>9524</v>
      </c>
      <c r="Q1342">
        <v>3</v>
      </c>
      <c r="R1342">
        <v>1</v>
      </c>
      <c r="S1342">
        <v>1</v>
      </c>
      <c r="T1342">
        <v>3.56</v>
      </c>
      <c r="U1342">
        <v>379.5</v>
      </c>
      <c r="V1342">
        <v>49.77</v>
      </c>
      <c r="W1342">
        <v>4.79</v>
      </c>
      <c r="X1342">
        <v>4.37</v>
      </c>
      <c r="Y1342">
        <v>7.94</v>
      </c>
      <c r="Z1342">
        <v>2</v>
      </c>
      <c r="AA1342" t="s">
        <v>6921</v>
      </c>
      <c r="AB1342">
        <v>0</v>
      </c>
      <c r="AC1342">
        <v>6</v>
      </c>
      <c r="AD1342">
        <v>5.414047619047619</v>
      </c>
      <c r="AF1342" t="s">
        <v>6953</v>
      </c>
      <c r="AI1342">
        <v>0</v>
      </c>
      <c r="AJ1342">
        <v>0</v>
      </c>
      <c r="AK1342" t="s">
        <v>9839</v>
      </c>
      <c r="AL1342" t="s">
        <v>9839</v>
      </c>
      <c r="AM1342" t="s">
        <v>9923</v>
      </c>
    </row>
    <row r="1343" spans="1:39">
      <c r="A1343" t="s">
        <v>7749</v>
      </c>
      <c r="B1343" t="s">
        <v>6166</v>
      </c>
      <c r="C1343" t="s">
        <v>6168</v>
      </c>
      <c r="D1343">
        <v>160</v>
      </c>
      <c r="E1343" t="s">
        <v>6169</v>
      </c>
      <c r="F1343">
        <v>6.8</v>
      </c>
      <c r="K1343" t="s">
        <v>6590</v>
      </c>
      <c r="L1343" t="s">
        <v>6591</v>
      </c>
      <c r="M1343" t="s">
        <v>8342</v>
      </c>
      <c r="N1343">
        <v>9</v>
      </c>
      <c r="O1343" t="s">
        <v>8498</v>
      </c>
      <c r="P1343" t="s">
        <v>9319</v>
      </c>
      <c r="Q1343">
        <v>3</v>
      </c>
      <c r="R1343">
        <v>2</v>
      </c>
      <c r="S1343">
        <v>0.11</v>
      </c>
      <c r="T1343">
        <v>2.68</v>
      </c>
      <c r="U1343">
        <v>365.47</v>
      </c>
      <c r="V1343">
        <v>60.77</v>
      </c>
      <c r="W1343">
        <v>4.4</v>
      </c>
      <c r="X1343">
        <v>4.37</v>
      </c>
      <c r="Y1343">
        <v>7.91</v>
      </c>
      <c r="Z1343">
        <v>2</v>
      </c>
      <c r="AA1343" t="s">
        <v>6921</v>
      </c>
      <c r="AB1343">
        <v>0</v>
      </c>
      <c r="AC1343">
        <v>5</v>
      </c>
      <c r="AD1343">
        <v>5.460928571428571</v>
      </c>
      <c r="AF1343" t="s">
        <v>6953</v>
      </c>
      <c r="AI1343">
        <v>0</v>
      </c>
      <c r="AJ1343">
        <v>0</v>
      </c>
      <c r="AK1343" t="s">
        <v>9839</v>
      </c>
      <c r="AL1343" t="s">
        <v>9839</v>
      </c>
      <c r="AM1343" t="s">
        <v>9923</v>
      </c>
    </row>
    <row r="1344" spans="1:39">
      <c r="A1344" t="s">
        <v>7957</v>
      </c>
      <c r="B1344" t="s">
        <v>6166</v>
      </c>
      <c r="C1344" t="s">
        <v>6168</v>
      </c>
      <c r="D1344">
        <v>161</v>
      </c>
      <c r="E1344" t="s">
        <v>6169</v>
      </c>
      <c r="F1344">
        <v>6.79</v>
      </c>
      <c r="K1344" t="s">
        <v>6590</v>
      </c>
      <c r="L1344" t="s">
        <v>6591</v>
      </c>
      <c r="M1344" t="s">
        <v>8376</v>
      </c>
      <c r="N1344">
        <v>9</v>
      </c>
      <c r="O1344" t="s">
        <v>8539</v>
      </c>
      <c r="P1344" t="s">
        <v>9525</v>
      </c>
      <c r="Q1344">
        <v>4</v>
      </c>
      <c r="R1344">
        <v>2</v>
      </c>
      <c r="S1344">
        <v>2.63</v>
      </c>
      <c r="T1344">
        <v>3.04</v>
      </c>
      <c r="U1344">
        <v>245.21</v>
      </c>
      <c r="V1344">
        <v>66.48999999999999</v>
      </c>
      <c r="W1344">
        <v>3.05</v>
      </c>
      <c r="X1344">
        <v>7.38</v>
      </c>
      <c r="Y1344">
        <v>0</v>
      </c>
      <c r="Z1344">
        <v>3</v>
      </c>
      <c r="AA1344" t="s">
        <v>6921</v>
      </c>
      <c r="AB1344">
        <v>0</v>
      </c>
      <c r="AC1344">
        <v>1</v>
      </c>
      <c r="AD1344">
        <v>5.165</v>
      </c>
      <c r="AF1344" t="s">
        <v>6952</v>
      </c>
      <c r="AI1344">
        <v>0</v>
      </c>
      <c r="AJ1344">
        <v>0</v>
      </c>
      <c r="AK1344" t="s">
        <v>9887</v>
      </c>
      <c r="AL1344" t="s">
        <v>9887</v>
      </c>
      <c r="AM1344" t="s">
        <v>9923</v>
      </c>
    </row>
    <row r="1345" spans="1:39">
      <c r="A1345" t="s">
        <v>7958</v>
      </c>
      <c r="B1345" t="s">
        <v>6166</v>
      </c>
      <c r="C1345" t="s">
        <v>6168</v>
      </c>
      <c r="D1345">
        <v>162</v>
      </c>
      <c r="E1345" t="s">
        <v>6169</v>
      </c>
      <c r="F1345">
        <v>6.79</v>
      </c>
      <c r="K1345" t="s">
        <v>6590</v>
      </c>
      <c r="L1345" t="s">
        <v>6591</v>
      </c>
      <c r="M1345" t="s">
        <v>8389</v>
      </c>
      <c r="N1345">
        <v>9</v>
      </c>
      <c r="O1345" t="s">
        <v>8553</v>
      </c>
      <c r="P1345" t="s">
        <v>9526</v>
      </c>
      <c r="Q1345">
        <v>4</v>
      </c>
      <c r="R1345">
        <v>1</v>
      </c>
      <c r="S1345">
        <v>3.52</v>
      </c>
      <c r="T1345">
        <v>4.24</v>
      </c>
      <c r="U1345">
        <v>427.59</v>
      </c>
      <c r="V1345">
        <v>29.95</v>
      </c>
      <c r="W1345">
        <v>5.07</v>
      </c>
      <c r="X1345">
        <v>9.970000000000001</v>
      </c>
      <c r="Y1345">
        <v>8.42</v>
      </c>
      <c r="Z1345">
        <v>3</v>
      </c>
      <c r="AA1345" t="s">
        <v>6921</v>
      </c>
      <c r="AB1345">
        <v>1</v>
      </c>
      <c r="AC1345">
        <v>4</v>
      </c>
      <c r="AD1345">
        <v>3.258047619047619</v>
      </c>
      <c r="AF1345" t="s">
        <v>6952</v>
      </c>
      <c r="AI1345">
        <v>0</v>
      </c>
      <c r="AJ1345">
        <v>0</v>
      </c>
      <c r="AK1345" t="s">
        <v>9884</v>
      </c>
      <c r="AL1345" t="s">
        <v>9884</v>
      </c>
      <c r="AM1345" t="s">
        <v>9923</v>
      </c>
    </row>
    <row r="1346" spans="1:39">
      <c r="A1346" t="s">
        <v>7946</v>
      </c>
      <c r="B1346" t="s">
        <v>6166</v>
      </c>
      <c r="C1346" t="s">
        <v>6168</v>
      </c>
      <c r="D1346">
        <v>163</v>
      </c>
      <c r="E1346" t="s">
        <v>6169</v>
      </c>
      <c r="F1346">
        <v>6.79</v>
      </c>
      <c r="K1346" t="s">
        <v>6590</v>
      </c>
      <c r="L1346" t="s">
        <v>6591</v>
      </c>
      <c r="M1346" t="s">
        <v>8389</v>
      </c>
      <c r="N1346">
        <v>9</v>
      </c>
      <c r="O1346" t="s">
        <v>8553</v>
      </c>
      <c r="P1346" t="s">
        <v>9514</v>
      </c>
      <c r="Q1346">
        <v>3</v>
      </c>
      <c r="R1346">
        <v>1</v>
      </c>
      <c r="S1346">
        <v>3.22</v>
      </c>
      <c r="T1346">
        <v>4.75</v>
      </c>
      <c r="U1346">
        <v>416.54</v>
      </c>
      <c r="V1346">
        <v>26.71</v>
      </c>
      <c r="W1346">
        <v>5.49</v>
      </c>
      <c r="X1346">
        <v>9.82</v>
      </c>
      <c r="Y1346">
        <v>8.93</v>
      </c>
      <c r="Z1346">
        <v>3</v>
      </c>
      <c r="AA1346" t="s">
        <v>6921</v>
      </c>
      <c r="AB1346">
        <v>1</v>
      </c>
      <c r="AC1346">
        <v>3</v>
      </c>
      <c r="AD1346">
        <v>2.814976190476191</v>
      </c>
      <c r="AF1346" t="s">
        <v>6954</v>
      </c>
      <c r="AI1346">
        <v>0</v>
      </c>
      <c r="AJ1346">
        <v>0</v>
      </c>
      <c r="AK1346" t="s">
        <v>9884</v>
      </c>
      <c r="AL1346" t="s">
        <v>9884</v>
      </c>
      <c r="AM1346" t="s">
        <v>9923</v>
      </c>
    </row>
    <row r="1347" spans="1:39">
      <c r="A1347" t="s">
        <v>7959</v>
      </c>
      <c r="B1347" t="s">
        <v>6166</v>
      </c>
      <c r="C1347" t="s">
        <v>6168</v>
      </c>
      <c r="D1347">
        <v>163</v>
      </c>
      <c r="E1347" t="s">
        <v>6169</v>
      </c>
      <c r="F1347">
        <v>6.79</v>
      </c>
      <c r="K1347" t="s">
        <v>6590</v>
      </c>
      <c r="L1347" t="s">
        <v>6591</v>
      </c>
      <c r="M1347" t="s">
        <v>8376</v>
      </c>
      <c r="N1347">
        <v>9</v>
      </c>
      <c r="O1347" t="s">
        <v>8539</v>
      </c>
      <c r="P1347" t="s">
        <v>9527</v>
      </c>
      <c r="Q1347">
        <v>4</v>
      </c>
      <c r="R1347">
        <v>2</v>
      </c>
      <c r="S1347">
        <v>3.72</v>
      </c>
      <c r="T1347">
        <v>3.77</v>
      </c>
      <c r="U1347">
        <v>291.31</v>
      </c>
      <c r="V1347">
        <v>66.48999999999999</v>
      </c>
      <c r="W1347">
        <v>4.37</v>
      </c>
      <c r="X1347">
        <v>8.23</v>
      </c>
      <c r="Y1347">
        <v>0.47</v>
      </c>
      <c r="Z1347">
        <v>4</v>
      </c>
      <c r="AA1347" t="s">
        <v>6921</v>
      </c>
      <c r="AB1347">
        <v>0</v>
      </c>
      <c r="AC1347">
        <v>1</v>
      </c>
      <c r="AD1347">
        <v>4.255</v>
      </c>
      <c r="AF1347" t="s">
        <v>6952</v>
      </c>
      <c r="AI1347">
        <v>0</v>
      </c>
      <c r="AJ1347">
        <v>0</v>
      </c>
      <c r="AK1347" t="s">
        <v>9887</v>
      </c>
      <c r="AL1347" t="s">
        <v>9887</v>
      </c>
      <c r="AM1347" t="s">
        <v>9923</v>
      </c>
    </row>
    <row r="1348" spans="1:39">
      <c r="A1348" t="s">
        <v>7960</v>
      </c>
      <c r="B1348" t="s">
        <v>6166</v>
      </c>
      <c r="C1348" t="s">
        <v>6168</v>
      </c>
      <c r="D1348">
        <v>165</v>
      </c>
      <c r="E1348" t="s">
        <v>6169</v>
      </c>
      <c r="F1348">
        <v>6.78</v>
      </c>
      <c r="K1348" t="s">
        <v>6590</v>
      </c>
      <c r="M1348" t="s">
        <v>8337</v>
      </c>
      <c r="N1348">
        <v>8</v>
      </c>
      <c r="O1348" t="s">
        <v>8490</v>
      </c>
      <c r="P1348" t="s">
        <v>9528</v>
      </c>
      <c r="Q1348">
        <v>2</v>
      </c>
      <c r="R1348">
        <v>1</v>
      </c>
      <c r="S1348">
        <v>5.87</v>
      </c>
      <c r="T1348">
        <v>5.88</v>
      </c>
      <c r="U1348">
        <v>400.19</v>
      </c>
      <c r="V1348">
        <v>40.54</v>
      </c>
      <c r="W1348">
        <v>4.19</v>
      </c>
      <c r="X1348">
        <v>9.529999999999999</v>
      </c>
      <c r="Y1348">
        <v>0</v>
      </c>
      <c r="Z1348">
        <v>2</v>
      </c>
      <c r="AA1348" t="s">
        <v>6921</v>
      </c>
      <c r="AB1348">
        <v>0</v>
      </c>
      <c r="AC1348">
        <v>1</v>
      </c>
      <c r="AD1348">
        <v>3.546261904761905</v>
      </c>
      <c r="AF1348" t="s">
        <v>6952</v>
      </c>
      <c r="AI1348">
        <v>0</v>
      </c>
      <c r="AJ1348">
        <v>0</v>
      </c>
      <c r="AK1348" t="s">
        <v>9847</v>
      </c>
      <c r="AL1348" t="s">
        <v>9847</v>
      </c>
      <c r="AM1348" t="s">
        <v>9923</v>
      </c>
    </row>
    <row r="1349" spans="1:39">
      <c r="A1349" t="s">
        <v>7961</v>
      </c>
      <c r="B1349" t="s">
        <v>6166</v>
      </c>
      <c r="C1349" t="s">
        <v>6168</v>
      </c>
      <c r="D1349">
        <v>165</v>
      </c>
      <c r="E1349" t="s">
        <v>6169</v>
      </c>
      <c r="F1349">
        <v>6.78</v>
      </c>
      <c r="K1349" t="s">
        <v>6590</v>
      </c>
      <c r="L1349" t="s">
        <v>6591</v>
      </c>
      <c r="M1349" t="s">
        <v>8373</v>
      </c>
      <c r="N1349">
        <v>9</v>
      </c>
      <c r="O1349" t="s">
        <v>8536</v>
      </c>
      <c r="P1349" t="s">
        <v>9529</v>
      </c>
      <c r="Q1349">
        <v>5</v>
      </c>
      <c r="R1349">
        <v>3</v>
      </c>
      <c r="S1349">
        <v>3.06</v>
      </c>
      <c r="T1349">
        <v>3.18</v>
      </c>
      <c r="U1349">
        <v>324.26</v>
      </c>
      <c r="V1349">
        <v>78.51000000000001</v>
      </c>
      <c r="W1349">
        <v>3.38</v>
      </c>
      <c r="X1349">
        <v>8.4</v>
      </c>
      <c r="Y1349">
        <v>0.78</v>
      </c>
      <c r="Z1349">
        <v>3</v>
      </c>
      <c r="AA1349" t="s">
        <v>6921</v>
      </c>
      <c r="AB1349">
        <v>0</v>
      </c>
      <c r="AC1349">
        <v>2</v>
      </c>
      <c r="AD1349">
        <v>4.546666666666667</v>
      </c>
      <c r="AF1349" t="s">
        <v>6952</v>
      </c>
      <c r="AI1349">
        <v>0</v>
      </c>
      <c r="AJ1349">
        <v>0</v>
      </c>
      <c r="AK1349" t="s">
        <v>9825</v>
      </c>
      <c r="AL1349" t="s">
        <v>9825</v>
      </c>
      <c r="AM1349" t="s">
        <v>9923</v>
      </c>
    </row>
    <row r="1350" spans="1:39">
      <c r="A1350" t="s">
        <v>7622</v>
      </c>
      <c r="B1350" t="s">
        <v>6166</v>
      </c>
      <c r="C1350" t="s">
        <v>6168</v>
      </c>
      <c r="D1350">
        <v>169</v>
      </c>
      <c r="E1350" t="s">
        <v>6169</v>
      </c>
      <c r="F1350">
        <v>6.77</v>
      </c>
      <c r="K1350" t="s">
        <v>6590</v>
      </c>
      <c r="L1350" t="s">
        <v>6591</v>
      </c>
      <c r="M1350" t="s">
        <v>8389</v>
      </c>
      <c r="N1350">
        <v>9</v>
      </c>
      <c r="O1350" t="s">
        <v>8553</v>
      </c>
      <c r="P1350" t="s">
        <v>9193</v>
      </c>
      <c r="Q1350">
        <v>5</v>
      </c>
      <c r="R1350">
        <v>2</v>
      </c>
      <c r="S1350">
        <v>2.54</v>
      </c>
      <c r="T1350">
        <v>2.93</v>
      </c>
      <c r="U1350">
        <v>415.54</v>
      </c>
      <c r="V1350">
        <v>50.18</v>
      </c>
      <c r="W1350">
        <v>4</v>
      </c>
      <c r="X1350">
        <v>9.91</v>
      </c>
      <c r="Y1350">
        <v>7.82</v>
      </c>
      <c r="Z1350">
        <v>3</v>
      </c>
      <c r="AA1350" t="s">
        <v>6921</v>
      </c>
      <c r="AB1350">
        <v>0</v>
      </c>
      <c r="AC1350">
        <v>3</v>
      </c>
      <c r="AD1350">
        <v>4.833285714285714</v>
      </c>
      <c r="AF1350" t="s">
        <v>6952</v>
      </c>
      <c r="AI1350">
        <v>0</v>
      </c>
      <c r="AJ1350">
        <v>0</v>
      </c>
      <c r="AK1350" t="s">
        <v>9884</v>
      </c>
      <c r="AL1350" t="s">
        <v>9884</v>
      </c>
      <c r="AM1350" t="s">
        <v>9923</v>
      </c>
    </row>
    <row r="1351" spans="1:39">
      <c r="A1351" t="s">
        <v>7962</v>
      </c>
      <c r="B1351" t="s">
        <v>6166</v>
      </c>
      <c r="C1351" t="s">
        <v>6168</v>
      </c>
      <c r="D1351">
        <v>170</v>
      </c>
      <c r="E1351" t="s">
        <v>6169</v>
      </c>
      <c r="F1351">
        <v>6.77</v>
      </c>
      <c r="K1351" t="s">
        <v>6590</v>
      </c>
      <c r="L1351" t="s">
        <v>6591</v>
      </c>
      <c r="M1351" t="s">
        <v>8391</v>
      </c>
      <c r="N1351">
        <v>9</v>
      </c>
      <c r="O1351" t="s">
        <v>8556</v>
      </c>
      <c r="P1351" t="s">
        <v>9530</v>
      </c>
      <c r="Q1351">
        <v>2</v>
      </c>
      <c r="R1351">
        <v>2</v>
      </c>
      <c r="S1351">
        <v>4.34</v>
      </c>
      <c r="T1351">
        <v>4.34</v>
      </c>
      <c r="U1351">
        <v>254.33</v>
      </c>
      <c r="V1351">
        <v>40.46</v>
      </c>
      <c r="W1351">
        <v>3.96</v>
      </c>
      <c r="X1351">
        <v>9.91</v>
      </c>
      <c r="Y1351">
        <v>0</v>
      </c>
      <c r="Z1351">
        <v>2</v>
      </c>
      <c r="AA1351" t="s">
        <v>6921</v>
      </c>
      <c r="AB1351">
        <v>0</v>
      </c>
      <c r="AC1351">
        <v>2</v>
      </c>
      <c r="AD1351">
        <v>3.83</v>
      </c>
      <c r="AF1351" t="s">
        <v>6952</v>
      </c>
      <c r="AI1351">
        <v>0</v>
      </c>
      <c r="AJ1351">
        <v>0</v>
      </c>
      <c r="AK1351" t="s">
        <v>9832</v>
      </c>
      <c r="AL1351" t="s">
        <v>9832</v>
      </c>
      <c r="AM1351" t="s">
        <v>9923</v>
      </c>
    </row>
    <row r="1352" spans="1:39">
      <c r="A1352" t="s">
        <v>7963</v>
      </c>
      <c r="B1352" t="s">
        <v>6166</v>
      </c>
      <c r="C1352" t="s">
        <v>6168</v>
      </c>
      <c r="D1352">
        <v>170</v>
      </c>
      <c r="E1352" t="s">
        <v>6169</v>
      </c>
      <c r="F1352">
        <v>6.77</v>
      </c>
      <c r="I1352" t="s">
        <v>8230</v>
      </c>
      <c r="K1352" t="s">
        <v>6590</v>
      </c>
      <c r="L1352" t="s">
        <v>6591</v>
      </c>
      <c r="M1352" t="s">
        <v>8407</v>
      </c>
      <c r="N1352">
        <v>9</v>
      </c>
      <c r="O1352" t="s">
        <v>8573</v>
      </c>
      <c r="P1352" t="s">
        <v>9531</v>
      </c>
      <c r="Q1352">
        <v>5</v>
      </c>
      <c r="R1352">
        <v>1</v>
      </c>
      <c r="S1352">
        <v>3.99</v>
      </c>
      <c r="T1352">
        <v>4</v>
      </c>
      <c r="U1352">
        <v>472.61</v>
      </c>
      <c r="V1352">
        <v>61.34</v>
      </c>
      <c r="W1352">
        <v>4.34</v>
      </c>
      <c r="X1352">
        <v>11.24</v>
      </c>
      <c r="Y1352">
        <v>6.41</v>
      </c>
      <c r="Z1352">
        <v>4</v>
      </c>
      <c r="AA1352" t="s">
        <v>6921</v>
      </c>
      <c r="AB1352">
        <v>0</v>
      </c>
      <c r="AC1352">
        <v>6</v>
      </c>
      <c r="AD1352">
        <v>3.53397619047619</v>
      </c>
      <c r="AF1352" t="s">
        <v>6952</v>
      </c>
      <c r="AI1352">
        <v>0</v>
      </c>
      <c r="AJ1352">
        <v>0</v>
      </c>
      <c r="AM1352" t="s">
        <v>9923</v>
      </c>
    </row>
    <row r="1353" spans="1:39">
      <c r="A1353" t="s">
        <v>7964</v>
      </c>
      <c r="B1353" t="s">
        <v>6166</v>
      </c>
      <c r="C1353" t="s">
        <v>6168</v>
      </c>
      <c r="D1353">
        <v>170</v>
      </c>
      <c r="E1353" t="s">
        <v>6169</v>
      </c>
      <c r="F1353">
        <v>6.77</v>
      </c>
      <c r="I1353" t="s">
        <v>8266</v>
      </c>
      <c r="K1353" t="s">
        <v>6590</v>
      </c>
      <c r="L1353" t="s">
        <v>6591</v>
      </c>
      <c r="M1353" t="s">
        <v>8353</v>
      </c>
      <c r="N1353">
        <v>9</v>
      </c>
      <c r="O1353" t="s">
        <v>8512</v>
      </c>
      <c r="P1353" t="s">
        <v>9532</v>
      </c>
      <c r="Q1353">
        <v>5</v>
      </c>
      <c r="R1353">
        <v>2</v>
      </c>
      <c r="S1353">
        <v>5.31</v>
      </c>
      <c r="T1353">
        <v>6.64</v>
      </c>
      <c r="U1353">
        <v>470.61</v>
      </c>
      <c r="V1353">
        <v>57.86</v>
      </c>
      <c r="W1353">
        <v>6.19</v>
      </c>
      <c r="X1353">
        <v>10.12</v>
      </c>
      <c r="Y1353">
        <v>8.710000000000001</v>
      </c>
      <c r="Z1353">
        <v>4</v>
      </c>
      <c r="AA1353" t="s">
        <v>6921</v>
      </c>
      <c r="AB1353">
        <v>1</v>
      </c>
      <c r="AC1353">
        <v>7</v>
      </c>
      <c r="AD1353">
        <v>2.354928571428571</v>
      </c>
      <c r="AF1353" t="s">
        <v>6954</v>
      </c>
      <c r="AI1353">
        <v>0</v>
      </c>
      <c r="AJ1353">
        <v>0</v>
      </c>
      <c r="AM1353" t="s">
        <v>9923</v>
      </c>
    </row>
    <row r="1354" spans="1:39">
      <c r="A1354" t="s">
        <v>7965</v>
      </c>
      <c r="B1354" t="s">
        <v>6166</v>
      </c>
      <c r="C1354" t="s">
        <v>6168</v>
      </c>
      <c r="D1354">
        <v>170</v>
      </c>
      <c r="E1354" t="s">
        <v>6169</v>
      </c>
      <c r="F1354">
        <v>6.77</v>
      </c>
      <c r="I1354" t="s">
        <v>8267</v>
      </c>
      <c r="K1354" t="s">
        <v>6590</v>
      </c>
      <c r="L1354" t="s">
        <v>6591</v>
      </c>
      <c r="M1354" t="s">
        <v>8353</v>
      </c>
      <c r="N1354">
        <v>9</v>
      </c>
      <c r="O1354" t="s">
        <v>8512</v>
      </c>
      <c r="P1354" t="s">
        <v>9533</v>
      </c>
      <c r="Q1354">
        <v>4</v>
      </c>
      <c r="R1354">
        <v>1</v>
      </c>
      <c r="S1354">
        <v>5.36</v>
      </c>
      <c r="T1354">
        <v>6.65</v>
      </c>
      <c r="U1354">
        <v>508.58</v>
      </c>
      <c r="V1354">
        <v>37.63</v>
      </c>
      <c r="W1354">
        <v>7.25</v>
      </c>
      <c r="X1354">
        <v>10.02</v>
      </c>
      <c r="Y1354">
        <v>8.67</v>
      </c>
      <c r="Z1354">
        <v>4</v>
      </c>
      <c r="AA1354" t="s">
        <v>6921</v>
      </c>
      <c r="AB1354">
        <v>2</v>
      </c>
      <c r="AC1354">
        <v>7</v>
      </c>
      <c r="AD1354">
        <v>2.379833333333334</v>
      </c>
      <c r="AF1354" t="s">
        <v>6954</v>
      </c>
      <c r="AI1354">
        <v>0</v>
      </c>
      <c r="AJ1354">
        <v>0</v>
      </c>
      <c r="AM1354" t="s">
        <v>9923</v>
      </c>
    </row>
    <row r="1355" spans="1:39">
      <c r="A1355" t="s">
        <v>7966</v>
      </c>
      <c r="B1355" t="s">
        <v>6166</v>
      </c>
      <c r="C1355" t="s">
        <v>6168</v>
      </c>
      <c r="D1355">
        <v>170</v>
      </c>
      <c r="E1355" t="s">
        <v>6169</v>
      </c>
      <c r="F1355">
        <v>6.77</v>
      </c>
      <c r="K1355" t="s">
        <v>6590</v>
      </c>
      <c r="L1355" t="s">
        <v>6591</v>
      </c>
      <c r="M1355" t="s">
        <v>8329</v>
      </c>
      <c r="N1355">
        <v>9</v>
      </c>
      <c r="O1355" t="s">
        <v>8480</v>
      </c>
      <c r="P1355" t="s">
        <v>9534</v>
      </c>
      <c r="Q1355">
        <v>3</v>
      </c>
      <c r="R1355">
        <v>2</v>
      </c>
      <c r="S1355">
        <v>0.04</v>
      </c>
      <c r="T1355">
        <v>2.61</v>
      </c>
      <c r="U1355">
        <v>365.47</v>
      </c>
      <c r="V1355">
        <v>60.77</v>
      </c>
      <c r="W1355">
        <v>4.4</v>
      </c>
      <c r="X1355">
        <v>4.37</v>
      </c>
      <c r="Y1355">
        <v>7.91</v>
      </c>
      <c r="Z1355">
        <v>2</v>
      </c>
      <c r="AA1355" t="s">
        <v>6921</v>
      </c>
      <c r="AB1355">
        <v>0</v>
      </c>
      <c r="AC1355">
        <v>5</v>
      </c>
      <c r="AD1355">
        <v>5.460928571428571</v>
      </c>
      <c r="AF1355" t="s">
        <v>6953</v>
      </c>
      <c r="AI1355">
        <v>0</v>
      </c>
      <c r="AJ1355">
        <v>0</v>
      </c>
      <c r="AK1355" t="s">
        <v>9839</v>
      </c>
      <c r="AL1355" t="s">
        <v>9839</v>
      </c>
      <c r="AM1355" t="s">
        <v>9923</v>
      </c>
    </row>
    <row r="1356" spans="1:39">
      <c r="A1356" t="s">
        <v>7967</v>
      </c>
      <c r="B1356" t="s">
        <v>6166</v>
      </c>
      <c r="C1356" t="s">
        <v>6168</v>
      </c>
      <c r="D1356">
        <v>172</v>
      </c>
      <c r="E1356" t="s">
        <v>6169</v>
      </c>
      <c r="F1356">
        <v>6.76</v>
      </c>
      <c r="K1356" t="s">
        <v>6590</v>
      </c>
      <c r="L1356" t="s">
        <v>6591</v>
      </c>
      <c r="M1356" t="s">
        <v>6616</v>
      </c>
      <c r="N1356">
        <v>9</v>
      </c>
      <c r="O1356" t="s">
        <v>8508</v>
      </c>
      <c r="P1356" t="s">
        <v>9535</v>
      </c>
      <c r="Q1356">
        <v>6</v>
      </c>
      <c r="R1356">
        <v>2</v>
      </c>
      <c r="S1356">
        <v>1.61</v>
      </c>
      <c r="T1356">
        <v>2.86</v>
      </c>
      <c r="U1356">
        <v>481.55</v>
      </c>
      <c r="V1356">
        <v>87.06999999999999</v>
      </c>
      <c r="W1356">
        <v>4.83</v>
      </c>
      <c r="X1356">
        <v>8.01</v>
      </c>
      <c r="Y1356">
        <v>8.56</v>
      </c>
      <c r="Z1356">
        <v>3</v>
      </c>
      <c r="AA1356" t="s">
        <v>6921</v>
      </c>
      <c r="AB1356">
        <v>0</v>
      </c>
      <c r="AC1356">
        <v>5</v>
      </c>
      <c r="AD1356">
        <v>4.351785714285715</v>
      </c>
      <c r="AF1356" t="s">
        <v>6954</v>
      </c>
      <c r="AI1356">
        <v>0</v>
      </c>
      <c r="AJ1356">
        <v>0</v>
      </c>
      <c r="AK1356" t="s">
        <v>9862</v>
      </c>
      <c r="AL1356" t="s">
        <v>9862</v>
      </c>
      <c r="AM1356" t="s">
        <v>9923</v>
      </c>
    </row>
    <row r="1357" spans="1:39">
      <c r="A1357" t="s">
        <v>7968</v>
      </c>
      <c r="B1357" t="s">
        <v>6166</v>
      </c>
      <c r="C1357" t="s">
        <v>6168</v>
      </c>
      <c r="D1357">
        <v>174</v>
      </c>
      <c r="E1357" t="s">
        <v>6169</v>
      </c>
      <c r="F1357">
        <v>6.76</v>
      </c>
      <c r="K1357" t="s">
        <v>6590</v>
      </c>
      <c r="L1357" t="s">
        <v>6591</v>
      </c>
      <c r="M1357" t="s">
        <v>8377</v>
      </c>
      <c r="N1357">
        <v>9</v>
      </c>
      <c r="O1357" t="s">
        <v>8540</v>
      </c>
      <c r="P1357" t="s">
        <v>9536</v>
      </c>
      <c r="Q1357">
        <v>3</v>
      </c>
      <c r="R1357">
        <v>2</v>
      </c>
      <c r="S1357">
        <v>3.98</v>
      </c>
      <c r="T1357">
        <v>3.99</v>
      </c>
      <c r="U1357">
        <v>266.3</v>
      </c>
      <c r="V1357">
        <v>49.69</v>
      </c>
      <c r="W1357">
        <v>3.93</v>
      </c>
      <c r="X1357">
        <v>9.32</v>
      </c>
      <c r="Y1357">
        <v>0</v>
      </c>
      <c r="Z1357">
        <v>3</v>
      </c>
      <c r="AA1357" t="s">
        <v>6921</v>
      </c>
      <c r="AB1357">
        <v>0</v>
      </c>
      <c r="AC1357">
        <v>2</v>
      </c>
      <c r="AD1357">
        <v>4.015</v>
      </c>
      <c r="AF1357" t="s">
        <v>6952</v>
      </c>
      <c r="AI1357">
        <v>0</v>
      </c>
      <c r="AJ1357">
        <v>0</v>
      </c>
      <c r="AK1357" t="s">
        <v>9888</v>
      </c>
      <c r="AL1357" t="s">
        <v>9888</v>
      </c>
      <c r="AM1357" t="s">
        <v>9923</v>
      </c>
    </row>
    <row r="1358" spans="1:39">
      <c r="A1358" t="s">
        <v>7969</v>
      </c>
      <c r="B1358" t="s">
        <v>6166</v>
      </c>
      <c r="C1358" t="s">
        <v>6168</v>
      </c>
      <c r="D1358">
        <v>175</v>
      </c>
      <c r="E1358" t="s">
        <v>6169</v>
      </c>
      <c r="F1358">
        <v>6.76</v>
      </c>
      <c r="K1358" t="s">
        <v>6590</v>
      </c>
      <c r="L1358" t="s">
        <v>6591</v>
      </c>
      <c r="M1358" t="s">
        <v>8349</v>
      </c>
      <c r="N1358">
        <v>9</v>
      </c>
      <c r="O1358" t="s">
        <v>8507</v>
      </c>
      <c r="P1358" t="s">
        <v>9537</v>
      </c>
      <c r="Q1358">
        <v>6</v>
      </c>
      <c r="R1358">
        <v>2</v>
      </c>
      <c r="S1358">
        <v>6.63</v>
      </c>
      <c r="T1358">
        <v>7.78</v>
      </c>
      <c r="U1358">
        <v>629.8</v>
      </c>
      <c r="V1358">
        <v>83.8</v>
      </c>
      <c r="W1358">
        <v>7.25</v>
      </c>
      <c r="X1358">
        <v>10.1</v>
      </c>
      <c r="Y1358">
        <v>8.52</v>
      </c>
      <c r="Z1358">
        <v>5</v>
      </c>
      <c r="AA1358" t="s">
        <v>6921</v>
      </c>
      <c r="AB1358">
        <v>2</v>
      </c>
      <c r="AC1358">
        <v>12</v>
      </c>
      <c r="AD1358">
        <v>2.24</v>
      </c>
      <c r="AF1358" t="s">
        <v>6954</v>
      </c>
      <c r="AI1358">
        <v>0</v>
      </c>
      <c r="AJ1358">
        <v>0</v>
      </c>
      <c r="AK1358" t="s">
        <v>9861</v>
      </c>
      <c r="AL1358" t="s">
        <v>9861</v>
      </c>
      <c r="AM1358" t="s">
        <v>9923</v>
      </c>
    </row>
    <row r="1359" spans="1:39">
      <c r="A1359" t="s">
        <v>7970</v>
      </c>
      <c r="B1359" t="s">
        <v>6166</v>
      </c>
      <c r="C1359" t="s">
        <v>6168</v>
      </c>
      <c r="D1359">
        <v>176</v>
      </c>
      <c r="E1359" t="s">
        <v>6169</v>
      </c>
      <c r="F1359">
        <v>6.75</v>
      </c>
      <c r="K1359" t="s">
        <v>6590</v>
      </c>
      <c r="L1359" t="s">
        <v>6591</v>
      </c>
      <c r="M1359" t="s">
        <v>8361</v>
      </c>
      <c r="N1359">
        <v>9</v>
      </c>
      <c r="O1359" t="s">
        <v>8524</v>
      </c>
      <c r="P1359" t="s">
        <v>9538</v>
      </c>
      <c r="Q1359">
        <v>3</v>
      </c>
      <c r="R1359">
        <v>2</v>
      </c>
      <c r="S1359">
        <v>3.48</v>
      </c>
      <c r="T1359">
        <v>3.49</v>
      </c>
      <c r="U1359">
        <v>226.23</v>
      </c>
      <c r="V1359">
        <v>53.6</v>
      </c>
      <c r="W1359">
        <v>3.51</v>
      </c>
      <c r="X1359">
        <v>9.23</v>
      </c>
      <c r="Y1359">
        <v>0</v>
      </c>
      <c r="Z1359">
        <v>3</v>
      </c>
      <c r="AA1359" t="s">
        <v>6921</v>
      </c>
      <c r="AB1359">
        <v>0</v>
      </c>
      <c r="AC1359">
        <v>1</v>
      </c>
      <c r="AD1359">
        <v>4.515</v>
      </c>
      <c r="AF1359" t="s">
        <v>6952</v>
      </c>
      <c r="AI1359">
        <v>0</v>
      </c>
      <c r="AJ1359">
        <v>0</v>
      </c>
      <c r="AK1359" t="s">
        <v>9876</v>
      </c>
      <c r="AL1359" t="s">
        <v>9876</v>
      </c>
      <c r="AM1359" t="s">
        <v>9923</v>
      </c>
    </row>
    <row r="1360" spans="1:39">
      <c r="A1360" t="s">
        <v>7970</v>
      </c>
      <c r="B1360" t="s">
        <v>6166</v>
      </c>
      <c r="C1360" t="s">
        <v>6168</v>
      </c>
      <c r="D1360">
        <v>176</v>
      </c>
      <c r="E1360" t="s">
        <v>6169</v>
      </c>
      <c r="F1360">
        <v>6.75</v>
      </c>
      <c r="K1360" t="s">
        <v>6590</v>
      </c>
      <c r="L1360" t="s">
        <v>6591</v>
      </c>
      <c r="M1360" t="s">
        <v>8376</v>
      </c>
      <c r="N1360">
        <v>9</v>
      </c>
      <c r="O1360" t="s">
        <v>8539</v>
      </c>
      <c r="P1360" t="s">
        <v>9538</v>
      </c>
      <c r="Q1360">
        <v>3</v>
      </c>
      <c r="R1360">
        <v>2</v>
      </c>
      <c r="S1360">
        <v>3.48</v>
      </c>
      <c r="T1360">
        <v>3.49</v>
      </c>
      <c r="U1360">
        <v>226.23</v>
      </c>
      <c r="V1360">
        <v>53.6</v>
      </c>
      <c r="W1360">
        <v>3.51</v>
      </c>
      <c r="X1360">
        <v>9.23</v>
      </c>
      <c r="Y1360">
        <v>0</v>
      </c>
      <c r="Z1360">
        <v>3</v>
      </c>
      <c r="AA1360" t="s">
        <v>6921</v>
      </c>
      <c r="AB1360">
        <v>0</v>
      </c>
      <c r="AC1360">
        <v>1</v>
      </c>
      <c r="AD1360">
        <v>4.515</v>
      </c>
      <c r="AF1360" t="s">
        <v>6952</v>
      </c>
      <c r="AI1360">
        <v>0</v>
      </c>
      <c r="AJ1360">
        <v>0</v>
      </c>
      <c r="AK1360" t="s">
        <v>9887</v>
      </c>
      <c r="AL1360" t="s">
        <v>9887</v>
      </c>
      <c r="AM1360" t="s">
        <v>9923</v>
      </c>
    </row>
    <row r="1361" spans="1:39">
      <c r="A1361" t="s">
        <v>7971</v>
      </c>
      <c r="B1361" t="s">
        <v>6166</v>
      </c>
      <c r="C1361" t="s">
        <v>6168</v>
      </c>
      <c r="D1361">
        <v>176</v>
      </c>
      <c r="E1361" t="s">
        <v>6169</v>
      </c>
      <c r="F1361">
        <v>6.75</v>
      </c>
      <c r="K1361" t="s">
        <v>6590</v>
      </c>
      <c r="L1361" t="s">
        <v>6591</v>
      </c>
      <c r="M1361" t="s">
        <v>6622</v>
      </c>
      <c r="N1361">
        <v>9</v>
      </c>
      <c r="O1361" t="s">
        <v>8517</v>
      </c>
      <c r="P1361" t="s">
        <v>9539</v>
      </c>
      <c r="Q1361">
        <v>2</v>
      </c>
      <c r="R1361">
        <v>1</v>
      </c>
      <c r="S1361">
        <v>5.95</v>
      </c>
      <c r="T1361">
        <v>5.95</v>
      </c>
      <c r="U1361">
        <v>348.37</v>
      </c>
      <c r="V1361">
        <v>45.75</v>
      </c>
      <c r="W1361">
        <v>4.97</v>
      </c>
      <c r="X1361">
        <v>13.48</v>
      </c>
      <c r="Y1361">
        <v>0.71</v>
      </c>
      <c r="Z1361">
        <v>2</v>
      </c>
      <c r="AA1361" t="s">
        <v>6921</v>
      </c>
      <c r="AB1361">
        <v>0</v>
      </c>
      <c r="AC1361">
        <v>3</v>
      </c>
      <c r="AD1361">
        <v>3.833333333333333</v>
      </c>
      <c r="AF1361" t="s">
        <v>6952</v>
      </c>
      <c r="AI1361">
        <v>0</v>
      </c>
      <c r="AJ1361">
        <v>0</v>
      </c>
      <c r="AK1361" t="s">
        <v>9870</v>
      </c>
      <c r="AL1361" t="s">
        <v>9870</v>
      </c>
      <c r="AM1361" t="s">
        <v>9923</v>
      </c>
    </row>
    <row r="1362" spans="1:39">
      <c r="A1362" t="s">
        <v>7640</v>
      </c>
      <c r="B1362" t="s">
        <v>6166</v>
      </c>
      <c r="C1362" t="s">
        <v>6168</v>
      </c>
      <c r="D1362">
        <v>177</v>
      </c>
      <c r="E1362" t="s">
        <v>6169</v>
      </c>
      <c r="F1362">
        <v>6.75</v>
      </c>
      <c r="K1362" t="s">
        <v>6590</v>
      </c>
      <c r="L1362" t="s">
        <v>6591</v>
      </c>
      <c r="M1362" t="s">
        <v>8389</v>
      </c>
      <c r="N1362">
        <v>9</v>
      </c>
      <c r="O1362" t="s">
        <v>8553</v>
      </c>
      <c r="P1362" t="s">
        <v>9211</v>
      </c>
      <c r="Q1362">
        <v>5</v>
      </c>
      <c r="R1362">
        <v>2</v>
      </c>
      <c r="S1362">
        <v>4.58</v>
      </c>
      <c r="T1362">
        <v>4.9</v>
      </c>
      <c r="U1362">
        <v>483.66</v>
      </c>
      <c r="V1362">
        <v>50.18</v>
      </c>
      <c r="W1362">
        <v>5.7</v>
      </c>
      <c r="X1362">
        <v>9.91</v>
      </c>
      <c r="Y1362">
        <v>8.02</v>
      </c>
      <c r="Z1362">
        <v>3</v>
      </c>
      <c r="AA1362" t="s">
        <v>6921</v>
      </c>
      <c r="AB1362">
        <v>1</v>
      </c>
      <c r="AC1362">
        <v>4</v>
      </c>
      <c r="AD1362">
        <v>2.656714285714286</v>
      </c>
      <c r="AF1362" t="s">
        <v>6952</v>
      </c>
      <c r="AI1362">
        <v>0</v>
      </c>
      <c r="AJ1362">
        <v>0</v>
      </c>
      <c r="AK1362" t="s">
        <v>9884</v>
      </c>
      <c r="AL1362" t="s">
        <v>9884</v>
      </c>
      <c r="AM1362" t="s">
        <v>9923</v>
      </c>
    </row>
    <row r="1363" spans="1:39">
      <c r="A1363" t="s">
        <v>7972</v>
      </c>
      <c r="B1363" t="s">
        <v>6166</v>
      </c>
      <c r="C1363" t="s">
        <v>6168</v>
      </c>
      <c r="D1363">
        <v>178</v>
      </c>
      <c r="E1363" t="s">
        <v>6169</v>
      </c>
      <c r="F1363">
        <v>6.75</v>
      </c>
      <c r="K1363" t="s">
        <v>6590</v>
      </c>
      <c r="L1363" t="s">
        <v>6591</v>
      </c>
      <c r="M1363" t="s">
        <v>8399</v>
      </c>
      <c r="N1363">
        <v>9</v>
      </c>
      <c r="O1363" t="s">
        <v>8565</v>
      </c>
      <c r="P1363" t="s">
        <v>9540</v>
      </c>
      <c r="Q1363">
        <v>6</v>
      </c>
      <c r="R1363">
        <v>3</v>
      </c>
      <c r="S1363">
        <v>0.84</v>
      </c>
      <c r="T1363">
        <v>2.45</v>
      </c>
      <c r="U1363">
        <v>326.35</v>
      </c>
      <c r="V1363">
        <v>95.58</v>
      </c>
      <c r="W1363">
        <v>2.85</v>
      </c>
      <c r="X1363">
        <v>6.49</v>
      </c>
      <c r="Y1363">
        <v>2.23</v>
      </c>
      <c r="Z1363">
        <v>3</v>
      </c>
      <c r="AA1363" t="s">
        <v>6921</v>
      </c>
      <c r="AB1363">
        <v>0</v>
      </c>
      <c r="AC1363">
        <v>4</v>
      </c>
      <c r="AD1363">
        <v>4.980666666666667</v>
      </c>
      <c r="AF1363" t="s">
        <v>6953</v>
      </c>
      <c r="AI1363">
        <v>0</v>
      </c>
      <c r="AJ1363">
        <v>0</v>
      </c>
      <c r="AK1363" t="s">
        <v>9903</v>
      </c>
      <c r="AL1363" t="s">
        <v>9903</v>
      </c>
      <c r="AM1363" t="s">
        <v>9923</v>
      </c>
    </row>
    <row r="1364" spans="1:39">
      <c r="A1364" t="s">
        <v>7406</v>
      </c>
      <c r="B1364" t="s">
        <v>6166</v>
      </c>
      <c r="C1364" t="s">
        <v>6168</v>
      </c>
      <c r="D1364">
        <v>178</v>
      </c>
      <c r="E1364" t="s">
        <v>6169</v>
      </c>
      <c r="F1364">
        <v>6.75</v>
      </c>
      <c r="K1364" t="s">
        <v>6590</v>
      </c>
      <c r="L1364" t="s">
        <v>6591</v>
      </c>
      <c r="M1364" t="s">
        <v>8371</v>
      </c>
      <c r="N1364">
        <v>9</v>
      </c>
      <c r="O1364" t="s">
        <v>8534</v>
      </c>
      <c r="P1364" t="s">
        <v>8982</v>
      </c>
      <c r="Q1364">
        <v>4</v>
      </c>
      <c r="R1364">
        <v>2</v>
      </c>
      <c r="S1364">
        <v>1.35</v>
      </c>
      <c r="T1364">
        <v>4.38</v>
      </c>
      <c r="U1364">
        <v>450.85</v>
      </c>
      <c r="V1364">
        <v>87.73999999999999</v>
      </c>
      <c r="W1364">
        <v>5.65</v>
      </c>
      <c r="X1364">
        <v>4.5</v>
      </c>
      <c r="Y1364">
        <v>0</v>
      </c>
      <c r="Z1364">
        <v>4</v>
      </c>
      <c r="AA1364" t="s">
        <v>6921</v>
      </c>
      <c r="AB1364">
        <v>1</v>
      </c>
      <c r="AC1364">
        <v>5</v>
      </c>
      <c r="AD1364">
        <v>4.161071428571429</v>
      </c>
      <c r="AF1364" t="s">
        <v>6953</v>
      </c>
      <c r="AI1364">
        <v>0</v>
      </c>
      <c r="AJ1364">
        <v>0</v>
      </c>
      <c r="AK1364" t="s">
        <v>9835</v>
      </c>
      <c r="AL1364" t="s">
        <v>9835</v>
      </c>
      <c r="AM1364" t="s">
        <v>9923</v>
      </c>
    </row>
    <row r="1365" spans="1:39">
      <c r="A1365" t="s">
        <v>7973</v>
      </c>
      <c r="B1365" t="s">
        <v>6166</v>
      </c>
      <c r="C1365" t="s">
        <v>6168</v>
      </c>
      <c r="D1365">
        <v>179</v>
      </c>
      <c r="E1365" t="s">
        <v>6169</v>
      </c>
      <c r="F1365">
        <v>6.75</v>
      </c>
      <c r="K1365" t="s">
        <v>6590</v>
      </c>
      <c r="M1365" t="s">
        <v>8356</v>
      </c>
      <c r="N1365">
        <v>8</v>
      </c>
      <c r="O1365" t="s">
        <v>8515</v>
      </c>
      <c r="P1365" t="s">
        <v>9541</v>
      </c>
      <c r="Q1365">
        <v>5</v>
      </c>
      <c r="R1365">
        <v>1</v>
      </c>
      <c r="S1365">
        <v>3.94</v>
      </c>
      <c r="T1365">
        <v>5.2</v>
      </c>
      <c r="U1365">
        <v>443.54</v>
      </c>
      <c r="V1365">
        <v>59</v>
      </c>
      <c r="W1365">
        <v>5.36</v>
      </c>
      <c r="X1365">
        <v>9.710000000000001</v>
      </c>
      <c r="Y1365">
        <v>8.630000000000001</v>
      </c>
      <c r="Z1365">
        <v>3</v>
      </c>
      <c r="AA1365" t="s">
        <v>6921</v>
      </c>
      <c r="AB1365">
        <v>1</v>
      </c>
      <c r="AC1365">
        <v>6</v>
      </c>
      <c r="AD1365">
        <v>2.951619047619047</v>
      </c>
      <c r="AF1365" t="s">
        <v>6954</v>
      </c>
      <c r="AI1365">
        <v>0</v>
      </c>
      <c r="AJ1365">
        <v>0</v>
      </c>
      <c r="AK1365" t="s">
        <v>9868</v>
      </c>
      <c r="AL1365" t="s">
        <v>9868</v>
      </c>
      <c r="AM1365" t="s">
        <v>9923</v>
      </c>
    </row>
    <row r="1366" spans="1:39">
      <c r="A1366" t="s">
        <v>7974</v>
      </c>
      <c r="B1366" t="s">
        <v>6166</v>
      </c>
      <c r="C1366" t="s">
        <v>6168</v>
      </c>
      <c r="D1366">
        <v>180</v>
      </c>
      <c r="E1366" t="s">
        <v>6169</v>
      </c>
      <c r="F1366">
        <v>6.75</v>
      </c>
      <c r="K1366" t="s">
        <v>6590</v>
      </c>
      <c r="L1366" t="s">
        <v>6591</v>
      </c>
      <c r="M1366" t="s">
        <v>8360</v>
      </c>
      <c r="N1366">
        <v>9</v>
      </c>
      <c r="O1366" t="s">
        <v>8523</v>
      </c>
      <c r="P1366" t="s">
        <v>9542</v>
      </c>
      <c r="Q1366">
        <v>2</v>
      </c>
      <c r="R1366">
        <v>2</v>
      </c>
      <c r="S1366">
        <v>3.95</v>
      </c>
      <c r="T1366">
        <v>3.95</v>
      </c>
      <c r="U1366">
        <v>290.45</v>
      </c>
      <c r="V1366">
        <v>40.46</v>
      </c>
      <c r="W1366">
        <v>3.67</v>
      </c>
      <c r="Y1366">
        <v>0</v>
      </c>
      <c r="Z1366">
        <v>0</v>
      </c>
      <c r="AA1366" t="s">
        <v>6921</v>
      </c>
      <c r="AB1366">
        <v>0</v>
      </c>
      <c r="AC1366">
        <v>0</v>
      </c>
      <c r="AD1366">
        <v>4.05</v>
      </c>
      <c r="AE1366" t="s">
        <v>9799</v>
      </c>
      <c r="AF1366" t="s">
        <v>6952</v>
      </c>
      <c r="AI1366">
        <v>0</v>
      </c>
      <c r="AJ1366">
        <v>0</v>
      </c>
      <c r="AK1366" t="s">
        <v>9875</v>
      </c>
      <c r="AL1366" t="s">
        <v>9875</v>
      </c>
      <c r="AM1366" t="s">
        <v>9923</v>
      </c>
    </row>
    <row r="1367" spans="1:39">
      <c r="A1367" t="s">
        <v>7771</v>
      </c>
      <c r="B1367" t="s">
        <v>6166</v>
      </c>
      <c r="C1367" t="s">
        <v>6168</v>
      </c>
      <c r="D1367">
        <v>180</v>
      </c>
      <c r="E1367" t="s">
        <v>6169</v>
      </c>
      <c r="F1367">
        <v>6.75</v>
      </c>
      <c r="K1367" t="s">
        <v>6590</v>
      </c>
      <c r="L1367" t="s">
        <v>6591</v>
      </c>
      <c r="M1367" t="s">
        <v>8398</v>
      </c>
      <c r="N1367">
        <v>9</v>
      </c>
      <c r="O1367" t="s">
        <v>8564</v>
      </c>
      <c r="P1367" t="s">
        <v>9341</v>
      </c>
      <c r="Q1367">
        <v>6</v>
      </c>
      <c r="R1367">
        <v>4</v>
      </c>
      <c r="S1367">
        <v>6.53</v>
      </c>
      <c r="T1367">
        <v>6.55</v>
      </c>
      <c r="U1367">
        <v>608.85</v>
      </c>
      <c r="V1367">
        <v>110.1</v>
      </c>
      <c r="W1367">
        <v>7.15</v>
      </c>
      <c r="X1367">
        <v>8.68</v>
      </c>
      <c r="Y1367">
        <v>0</v>
      </c>
      <c r="Z1367">
        <v>2</v>
      </c>
      <c r="AA1367" t="s">
        <v>6921</v>
      </c>
      <c r="AB1367">
        <v>2</v>
      </c>
      <c r="AC1367">
        <v>12</v>
      </c>
      <c r="AD1367">
        <v>1.33</v>
      </c>
      <c r="AF1367" t="s">
        <v>6952</v>
      </c>
      <c r="AI1367">
        <v>0</v>
      </c>
      <c r="AJ1367">
        <v>0</v>
      </c>
      <c r="AK1367" t="s">
        <v>9902</v>
      </c>
      <c r="AL1367" t="s">
        <v>9902</v>
      </c>
      <c r="AM1367" t="s">
        <v>9923</v>
      </c>
    </row>
    <row r="1368" spans="1:39">
      <c r="A1368" t="s">
        <v>7975</v>
      </c>
      <c r="B1368" t="s">
        <v>6166</v>
      </c>
      <c r="C1368" t="s">
        <v>6168</v>
      </c>
      <c r="D1368">
        <v>180</v>
      </c>
      <c r="E1368" t="s">
        <v>6169</v>
      </c>
      <c r="F1368">
        <v>6.75</v>
      </c>
      <c r="K1368" t="s">
        <v>6590</v>
      </c>
      <c r="L1368" t="s">
        <v>6591</v>
      </c>
      <c r="M1368" t="s">
        <v>8377</v>
      </c>
      <c r="N1368">
        <v>9</v>
      </c>
      <c r="O1368" t="s">
        <v>8540</v>
      </c>
      <c r="P1368" t="s">
        <v>9543</v>
      </c>
      <c r="Q1368">
        <v>2</v>
      </c>
      <c r="R1368">
        <v>2</v>
      </c>
      <c r="S1368">
        <v>4.79</v>
      </c>
      <c r="T1368">
        <v>4.85</v>
      </c>
      <c r="U1368">
        <v>292.31</v>
      </c>
      <c r="V1368">
        <v>40.46</v>
      </c>
      <c r="W1368">
        <v>4.43</v>
      </c>
      <c r="X1368">
        <v>8.300000000000001</v>
      </c>
      <c r="Y1368">
        <v>0</v>
      </c>
      <c r="Z1368">
        <v>3</v>
      </c>
      <c r="AA1368" t="s">
        <v>6921</v>
      </c>
      <c r="AB1368">
        <v>0</v>
      </c>
      <c r="AC1368">
        <v>1</v>
      </c>
      <c r="AD1368">
        <v>3.575</v>
      </c>
      <c r="AF1368" t="s">
        <v>6952</v>
      </c>
      <c r="AI1368">
        <v>0</v>
      </c>
      <c r="AJ1368">
        <v>0</v>
      </c>
      <c r="AK1368" t="s">
        <v>9888</v>
      </c>
      <c r="AL1368" t="s">
        <v>9888</v>
      </c>
      <c r="AM1368" t="s">
        <v>9923</v>
      </c>
    </row>
    <row r="1369" spans="1:39">
      <c r="A1369" t="s">
        <v>7976</v>
      </c>
      <c r="B1369" t="s">
        <v>6166</v>
      </c>
      <c r="C1369" t="s">
        <v>6168</v>
      </c>
      <c r="D1369">
        <v>180</v>
      </c>
      <c r="E1369" t="s">
        <v>6169</v>
      </c>
      <c r="F1369">
        <v>6.75</v>
      </c>
      <c r="K1369" t="s">
        <v>6590</v>
      </c>
      <c r="M1369" t="s">
        <v>8400</v>
      </c>
      <c r="N1369">
        <v>8</v>
      </c>
      <c r="O1369" t="s">
        <v>8566</v>
      </c>
      <c r="P1369" t="s">
        <v>9544</v>
      </c>
      <c r="Q1369">
        <v>4</v>
      </c>
      <c r="R1369">
        <v>2</v>
      </c>
      <c r="S1369">
        <v>3.23</v>
      </c>
      <c r="T1369">
        <v>3.71</v>
      </c>
      <c r="U1369">
        <v>362.22</v>
      </c>
      <c r="V1369">
        <v>62.05</v>
      </c>
      <c r="W1369">
        <v>4.46</v>
      </c>
      <c r="X1369">
        <v>7.49</v>
      </c>
      <c r="Y1369">
        <v>3.32</v>
      </c>
      <c r="Z1369">
        <v>2</v>
      </c>
      <c r="AA1369" t="s">
        <v>6921</v>
      </c>
      <c r="AB1369">
        <v>0</v>
      </c>
      <c r="AC1369">
        <v>2</v>
      </c>
      <c r="AD1369">
        <v>4.514142857142858</v>
      </c>
      <c r="AF1369" t="s">
        <v>6952</v>
      </c>
      <c r="AI1369">
        <v>0</v>
      </c>
      <c r="AJ1369">
        <v>0</v>
      </c>
      <c r="AK1369" t="s">
        <v>9904</v>
      </c>
      <c r="AL1369" t="s">
        <v>9904</v>
      </c>
      <c r="AM1369" t="s">
        <v>9923</v>
      </c>
    </row>
    <row r="1370" spans="1:39">
      <c r="A1370" t="s">
        <v>7977</v>
      </c>
      <c r="B1370" t="s">
        <v>6166</v>
      </c>
      <c r="C1370" t="s">
        <v>6168</v>
      </c>
      <c r="D1370">
        <v>180</v>
      </c>
      <c r="E1370" t="s">
        <v>6169</v>
      </c>
      <c r="F1370">
        <v>6.75</v>
      </c>
      <c r="K1370" t="s">
        <v>6590</v>
      </c>
      <c r="M1370" t="s">
        <v>8375</v>
      </c>
      <c r="N1370">
        <v>8</v>
      </c>
      <c r="O1370" t="s">
        <v>8538</v>
      </c>
      <c r="P1370" t="s">
        <v>9545</v>
      </c>
      <c r="Q1370">
        <v>5</v>
      </c>
      <c r="R1370">
        <v>2</v>
      </c>
      <c r="S1370">
        <v>2.67</v>
      </c>
      <c r="T1370">
        <v>2.7</v>
      </c>
      <c r="U1370">
        <v>268.22</v>
      </c>
      <c r="V1370">
        <v>83.81</v>
      </c>
      <c r="W1370">
        <v>3.1</v>
      </c>
      <c r="X1370">
        <v>8.880000000000001</v>
      </c>
      <c r="Y1370">
        <v>0</v>
      </c>
      <c r="Z1370">
        <v>4</v>
      </c>
      <c r="AA1370" t="s">
        <v>6921</v>
      </c>
      <c r="AB1370">
        <v>0</v>
      </c>
      <c r="AC1370">
        <v>0</v>
      </c>
      <c r="AD1370">
        <v>5.165</v>
      </c>
      <c r="AF1370" t="s">
        <v>6952</v>
      </c>
      <c r="AI1370">
        <v>0</v>
      </c>
      <c r="AJ1370">
        <v>0</v>
      </c>
      <c r="AK1370" t="s">
        <v>9886</v>
      </c>
      <c r="AL1370" t="s">
        <v>9886</v>
      </c>
      <c r="AM1370" t="s">
        <v>9923</v>
      </c>
    </row>
    <row r="1371" spans="1:39">
      <c r="A1371" t="s">
        <v>7978</v>
      </c>
      <c r="B1371" t="s">
        <v>6166</v>
      </c>
      <c r="C1371" t="s">
        <v>6168</v>
      </c>
      <c r="D1371">
        <v>180</v>
      </c>
      <c r="E1371" t="s">
        <v>6169</v>
      </c>
      <c r="F1371">
        <v>6.75</v>
      </c>
      <c r="K1371" t="s">
        <v>6590</v>
      </c>
      <c r="M1371" t="s">
        <v>8354</v>
      </c>
      <c r="N1371">
        <v>8</v>
      </c>
      <c r="O1371" t="s">
        <v>8513</v>
      </c>
      <c r="P1371" t="s">
        <v>9546</v>
      </c>
      <c r="Q1371">
        <v>5</v>
      </c>
      <c r="R1371">
        <v>1</v>
      </c>
      <c r="S1371">
        <v>3.25</v>
      </c>
      <c r="T1371">
        <v>4.51</v>
      </c>
      <c r="U1371">
        <v>429.52</v>
      </c>
      <c r="V1371">
        <v>51.16</v>
      </c>
      <c r="W1371">
        <v>5.16</v>
      </c>
      <c r="X1371">
        <v>9.970000000000001</v>
      </c>
      <c r="Y1371">
        <v>8.65</v>
      </c>
      <c r="Z1371">
        <v>3</v>
      </c>
      <c r="AA1371" t="s">
        <v>6921</v>
      </c>
      <c r="AB1371">
        <v>1</v>
      </c>
      <c r="AC1371">
        <v>5</v>
      </c>
      <c r="AD1371">
        <v>3.631761904761905</v>
      </c>
      <c r="AF1371" t="s">
        <v>6954</v>
      </c>
      <c r="AI1371">
        <v>0</v>
      </c>
      <c r="AJ1371">
        <v>0</v>
      </c>
      <c r="AK1371" t="s">
        <v>9866</v>
      </c>
      <c r="AL1371" t="s">
        <v>9866</v>
      </c>
      <c r="AM1371" t="s">
        <v>9923</v>
      </c>
    </row>
    <row r="1372" spans="1:39">
      <c r="A1372" t="s">
        <v>7979</v>
      </c>
      <c r="B1372" t="s">
        <v>6166</v>
      </c>
      <c r="C1372" t="s">
        <v>6168</v>
      </c>
      <c r="D1372">
        <v>180</v>
      </c>
      <c r="E1372" t="s">
        <v>6169</v>
      </c>
      <c r="F1372">
        <v>6.75</v>
      </c>
      <c r="I1372" t="s">
        <v>8230</v>
      </c>
      <c r="K1372" t="s">
        <v>6590</v>
      </c>
      <c r="L1372" t="s">
        <v>6591</v>
      </c>
      <c r="M1372" t="s">
        <v>8407</v>
      </c>
      <c r="N1372">
        <v>9</v>
      </c>
      <c r="O1372" t="s">
        <v>8573</v>
      </c>
      <c r="P1372" t="s">
        <v>9547</v>
      </c>
      <c r="Q1372">
        <v>5</v>
      </c>
      <c r="R1372">
        <v>2</v>
      </c>
      <c r="S1372">
        <v>4.39</v>
      </c>
      <c r="T1372">
        <v>4.39</v>
      </c>
      <c r="U1372">
        <v>450.61</v>
      </c>
      <c r="V1372">
        <v>70.13</v>
      </c>
      <c r="W1372">
        <v>4.72</v>
      </c>
      <c r="X1372">
        <v>11.27</v>
      </c>
      <c r="Y1372">
        <v>4.87</v>
      </c>
      <c r="Z1372">
        <v>3</v>
      </c>
      <c r="AA1372" t="s">
        <v>6921</v>
      </c>
      <c r="AB1372">
        <v>0</v>
      </c>
      <c r="AC1372">
        <v>8</v>
      </c>
      <c r="AD1372">
        <v>3.157785714285715</v>
      </c>
      <c r="AF1372" t="s">
        <v>6952</v>
      </c>
      <c r="AI1372">
        <v>0</v>
      </c>
      <c r="AJ1372">
        <v>0</v>
      </c>
      <c r="AM1372" t="s">
        <v>9923</v>
      </c>
    </row>
    <row r="1373" spans="1:39">
      <c r="A1373" t="s">
        <v>7610</v>
      </c>
      <c r="B1373" t="s">
        <v>6166</v>
      </c>
      <c r="C1373" t="s">
        <v>6168</v>
      </c>
      <c r="D1373">
        <v>180</v>
      </c>
      <c r="E1373" t="s">
        <v>6169</v>
      </c>
      <c r="F1373">
        <v>6.75</v>
      </c>
      <c r="K1373" t="s">
        <v>6590</v>
      </c>
      <c r="L1373" t="s">
        <v>6591</v>
      </c>
      <c r="M1373" t="s">
        <v>8384</v>
      </c>
      <c r="N1373">
        <v>9</v>
      </c>
      <c r="O1373" t="s">
        <v>8548</v>
      </c>
      <c r="P1373" t="s">
        <v>9181</v>
      </c>
      <c r="Q1373">
        <v>5</v>
      </c>
      <c r="R1373">
        <v>1</v>
      </c>
      <c r="S1373">
        <v>2.95</v>
      </c>
      <c r="T1373">
        <v>5.76</v>
      </c>
      <c r="U1373">
        <v>482.41</v>
      </c>
      <c r="V1373">
        <v>85.97</v>
      </c>
      <c r="W1373">
        <v>6.56</v>
      </c>
      <c r="X1373">
        <v>4.54</v>
      </c>
      <c r="Y1373">
        <v>0</v>
      </c>
      <c r="Z1373">
        <v>4</v>
      </c>
      <c r="AA1373" t="s">
        <v>6921</v>
      </c>
      <c r="AB1373">
        <v>1</v>
      </c>
      <c r="AC1373">
        <v>6</v>
      </c>
      <c r="AD1373">
        <v>3.48397619047619</v>
      </c>
      <c r="AF1373" t="s">
        <v>6953</v>
      </c>
      <c r="AI1373">
        <v>0</v>
      </c>
      <c r="AJ1373">
        <v>0</v>
      </c>
      <c r="AK1373" t="s">
        <v>9835</v>
      </c>
      <c r="AL1373" t="s">
        <v>9835</v>
      </c>
      <c r="AM1373" t="s">
        <v>9923</v>
      </c>
    </row>
    <row r="1374" spans="1:39">
      <c r="A1374" t="s">
        <v>7980</v>
      </c>
      <c r="B1374" t="s">
        <v>6166</v>
      </c>
      <c r="C1374" t="s">
        <v>6168</v>
      </c>
      <c r="D1374">
        <v>183</v>
      </c>
      <c r="E1374" t="s">
        <v>6169</v>
      </c>
      <c r="F1374">
        <v>6.74</v>
      </c>
      <c r="K1374" t="s">
        <v>6590</v>
      </c>
      <c r="L1374" t="s">
        <v>6591</v>
      </c>
      <c r="M1374" t="s">
        <v>8376</v>
      </c>
      <c r="N1374">
        <v>9</v>
      </c>
      <c r="O1374" t="s">
        <v>8539</v>
      </c>
      <c r="P1374" t="s">
        <v>9548</v>
      </c>
      <c r="Q1374">
        <v>4</v>
      </c>
      <c r="R1374">
        <v>2</v>
      </c>
      <c r="S1374">
        <v>3.13</v>
      </c>
      <c r="T1374">
        <v>3.72</v>
      </c>
      <c r="U1374">
        <v>306.12</v>
      </c>
      <c r="V1374">
        <v>66.48999999999999</v>
      </c>
      <c r="W1374">
        <v>3.67</v>
      </c>
      <c r="X1374">
        <v>7.1</v>
      </c>
      <c r="Y1374">
        <v>0</v>
      </c>
      <c r="Z1374">
        <v>3</v>
      </c>
      <c r="AA1374" t="s">
        <v>6921</v>
      </c>
      <c r="AB1374">
        <v>0</v>
      </c>
      <c r="AC1374">
        <v>1</v>
      </c>
      <c r="AD1374">
        <v>4.575</v>
      </c>
      <c r="AF1374" t="s">
        <v>6952</v>
      </c>
      <c r="AI1374">
        <v>0</v>
      </c>
      <c r="AJ1374">
        <v>0</v>
      </c>
      <c r="AK1374" t="s">
        <v>9887</v>
      </c>
      <c r="AL1374" t="s">
        <v>9887</v>
      </c>
      <c r="AM1374" t="s">
        <v>9923</v>
      </c>
    </row>
    <row r="1375" spans="1:39">
      <c r="A1375" t="s">
        <v>7791</v>
      </c>
      <c r="B1375" t="s">
        <v>6166</v>
      </c>
      <c r="C1375" t="s">
        <v>6168</v>
      </c>
      <c r="D1375">
        <v>185</v>
      </c>
      <c r="E1375" t="s">
        <v>6169</v>
      </c>
      <c r="F1375">
        <v>6.73</v>
      </c>
      <c r="K1375" t="s">
        <v>6590</v>
      </c>
      <c r="L1375" t="s">
        <v>6591</v>
      </c>
      <c r="M1375" t="s">
        <v>8389</v>
      </c>
      <c r="N1375">
        <v>9</v>
      </c>
      <c r="O1375" t="s">
        <v>8553</v>
      </c>
      <c r="P1375" t="s">
        <v>9361</v>
      </c>
      <c r="Q1375">
        <v>4</v>
      </c>
      <c r="R1375">
        <v>1</v>
      </c>
      <c r="S1375">
        <v>2.8</v>
      </c>
      <c r="T1375">
        <v>3.19</v>
      </c>
      <c r="U1375">
        <v>399.54</v>
      </c>
      <c r="V1375">
        <v>29.95</v>
      </c>
      <c r="W1375">
        <v>4.3</v>
      </c>
      <c r="X1375">
        <v>9.970000000000001</v>
      </c>
      <c r="Y1375">
        <v>7.82</v>
      </c>
      <c r="Z1375">
        <v>3</v>
      </c>
      <c r="AA1375" t="s">
        <v>6921</v>
      </c>
      <c r="AB1375">
        <v>0</v>
      </c>
      <c r="AC1375">
        <v>3</v>
      </c>
      <c r="AD1375">
        <v>4.553404761904761</v>
      </c>
      <c r="AF1375" t="s">
        <v>6952</v>
      </c>
      <c r="AI1375">
        <v>0</v>
      </c>
      <c r="AJ1375">
        <v>0</v>
      </c>
      <c r="AK1375" t="s">
        <v>9884</v>
      </c>
      <c r="AL1375" t="s">
        <v>9884</v>
      </c>
      <c r="AM1375" t="s">
        <v>9923</v>
      </c>
    </row>
    <row r="1376" spans="1:39">
      <c r="A1376" t="s">
        <v>7981</v>
      </c>
      <c r="B1376" t="s">
        <v>6166</v>
      </c>
      <c r="C1376" t="s">
        <v>6168</v>
      </c>
      <c r="D1376">
        <v>186</v>
      </c>
      <c r="E1376" t="s">
        <v>6169</v>
      </c>
      <c r="F1376">
        <v>6.73</v>
      </c>
      <c r="K1376" t="s">
        <v>6590</v>
      </c>
      <c r="L1376" t="s">
        <v>6591</v>
      </c>
      <c r="M1376" t="s">
        <v>8377</v>
      </c>
      <c r="N1376">
        <v>9</v>
      </c>
      <c r="O1376" t="s">
        <v>8540</v>
      </c>
      <c r="P1376" t="s">
        <v>9549</v>
      </c>
      <c r="Q1376">
        <v>3</v>
      </c>
      <c r="R1376">
        <v>2</v>
      </c>
      <c r="S1376">
        <v>3.24</v>
      </c>
      <c r="T1376">
        <v>3.76</v>
      </c>
      <c r="U1376">
        <v>297.26</v>
      </c>
      <c r="V1376">
        <v>64.25</v>
      </c>
      <c r="W1376">
        <v>4.07</v>
      </c>
      <c r="X1376">
        <v>7.11</v>
      </c>
      <c r="Y1376">
        <v>0</v>
      </c>
      <c r="Z1376">
        <v>3</v>
      </c>
      <c r="AA1376" t="s">
        <v>6921</v>
      </c>
      <c r="AB1376">
        <v>0</v>
      </c>
      <c r="AC1376">
        <v>1</v>
      </c>
      <c r="AD1376">
        <v>4.5</v>
      </c>
      <c r="AF1376" t="s">
        <v>6952</v>
      </c>
      <c r="AI1376">
        <v>0</v>
      </c>
      <c r="AJ1376">
        <v>0</v>
      </c>
      <c r="AK1376" t="s">
        <v>9888</v>
      </c>
      <c r="AL1376" t="s">
        <v>9888</v>
      </c>
      <c r="AM1376" t="s">
        <v>9923</v>
      </c>
    </row>
    <row r="1377" spans="1:39">
      <c r="A1377" t="s">
        <v>7435</v>
      </c>
      <c r="B1377" t="s">
        <v>6166</v>
      </c>
      <c r="C1377" t="s">
        <v>6168</v>
      </c>
      <c r="D1377">
        <v>188</v>
      </c>
      <c r="E1377" t="s">
        <v>6169</v>
      </c>
      <c r="F1377">
        <v>6.73</v>
      </c>
      <c r="K1377" t="s">
        <v>6590</v>
      </c>
      <c r="L1377" t="s">
        <v>6591</v>
      </c>
      <c r="M1377" t="s">
        <v>8346</v>
      </c>
      <c r="N1377">
        <v>9</v>
      </c>
      <c r="O1377" t="s">
        <v>8504</v>
      </c>
      <c r="P1377" t="s">
        <v>9010</v>
      </c>
      <c r="Q1377">
        <v>6</v>
      </c>
      <c r="R1377">
        <v>2</v>
      </c>
      <c r="S1377">
        <v>4.66</v>
      </c>
      <c r="T1377">
        <v>5.92</v>
      </c>
      <c r="U1377">
        <v>463.6</v>
      </c>
      <c r="V1377">
        <v>62.16</v>
      </c>
      <c r="W1377">
        <v>5.93</v>
      </c>
      <c r="X1377">
        <v>9.720000000000001</v>
      </c>
      <c r="Y1377">
        <v>8.640000000000001</v>
      </c>
      <c r="Z1377">
        <v>3</v>
      </c>
      <c r="AA1377" t="s">
        <v>6921</v>
      </c>
      <c r="AB1377">
        <v>1</v>
      </c>
      <c r="AC1377">
        <v>6</v>
      </c>
      <c r="AD1377">
        <v>2.44</v>
      </c>
      <c r="AF1377" t="s">
        <v>6954</v>
      </c>
      <c r="AI1377">
        <v>0</v>
      </c>
      <c r="AJ1377">
        <v>0</v>
      </c>
      <c r="AK1377" t="s">
        <v>9858</v>
      </c>
      <c r="AL1377" t="s">
        <v>9858</v>
      </c>
      <c r="AM1377" t="s">
        <v>9923</v>
      </c>
    </row>
    <row r="1378" spans="1:39">
      <c r="A1378" t="s">
        <v>7982</v>
      </c>
      <c r="B1378" t="s">
        <v>6166</v>
      </c>
      <c r="C1378" t="s">
        <v>6168</v>
      </c>
      <c r="D1378">
        <v>190</v>
      </c>
      <c r="E1378" t="s">
        <v>6169</v>
      </c>
      <c r="F1378">
        <v>6.72</v>
      </c>
      <c r="K1378" t="s">
        <v>6590</v>
      </c>
      <c r="L1378" t="s">
        <v>6591</v>
      </c>
      <c r="M1378" t="s">
        <v>8376</v>
      </c>
      <c r="N1378">
        <v>9</v>
      </c>
      <c r="O1378" t="s">
        <v>8539</v>
      </c>
      <c r="P1378" t="s">
        <v>9550</v>
      </c>
      <c r="Q1378">
        <v>5</v>
      </c>
      <c r="R1378">
        <v>3</v>
      </c>
      <c r="S1378">
        <v>1.08</v>
      </c>
      <c r="T1378">
        <v>1.36</v>
      </c>
      <c r="U1378">
        <v>243.22</v>
      </c>
      <c r="V1378">
        <v>86.72</v>
      </c>
      <c r="W1378">
        <v>2.61</v>
      </c>
      <c r="X1378">
        <v>7.96</v>
      </c>
      <c r="Y1378">
        <v>4.15</v>
      </c>
      <c r="Z1378">
        <v>3</v>
      </c>
      <c r="AA1378" t="s">
        <v>6921</v>
      </c>
      <c r="AB1378">
        <v>0</v>
      </c>
      <c r="AC1378">
        <v>1</v>
      </c>
      <c r="AD1378">
        <v>5.166666666666667</v>
      </c>
      <c r="AF1378" t="s">
        <v>6952</v>
      </c>
      <c r="AI1378">
        <v>0</v>
      </c>
      <c r="AJ1378">
        <v>0</v>
      </c>
      <c r="AK1378" t="s">
        <v>9887</v>
      </c>
      <c r="AL1378" t="s">
        <v>9887</v>
      </c>
      <c r="AM1378" t="s">
        <v>9923</v>
      </c>
    </row>
    <row r="1379" spans="1:39">
      <c r="A1379" t="s">
        <v>7983</v>
      </c>
      <c r="B1379" t="s">
        <v>6166</v>
      </c>
      <c r="C1379" t="s">
        <v>6168</v>
      </c>
      <c r="D1379">
        <v>190</v>
      </c>
      <c r="E1379" t="s">
        <v>6169</v>
      </c>
      <c r="F1379">
        <v>6.72</v>
      </c>
      <c r="K1379" t="s">
        <v>6590</v>
      </c>
      <c r="M1379" t="s">
        <v>8354</v>
      </c>
      <c r="N1379">
        <v>8</v>
      </c>
      <c r="O1379" t="s">
        <v>8513</v>
      </c>
      <c r="P1379" t="s">
        <v>9551</v>
      </c>
      <c r="Q1379">
        <v>6</v>
      </c>
      <c r="R1379">
        <v>2</v>
      </c>
      <c r="S1379">
        <v>4.56</v>
      </c>
      <c r="T1379">
        <v>5.84</v>
      </c>
      <c r="U1379">
        <v>485.58</v>
      </c>
      <c r="V1379">
        <v>71.39</v>
      </c>
      <c r="W1379">
        <v>5.79</v>
      </c>
      <c r="X1379">
        <v>9.859999999999999</v>
      </c>
      <c r="Y1379">
        <v>8.66</v>
      </c>
      <c r="Z1379">
        <v>3</v>
      </c>
      <c r="AA1379" t="s">
        <v>6921</v>
      </c>
      <c r="AB1379">
        <v>1</v>
      </c>
      <c r="AC1379">
        <v>5</v>
      </c>
      <c r="AD1379">
        <v>2.273</v>
      </c>
      <c r="AF1379" t="s">
        <v>6954</v>
      </c>
      <c r="AI1379">
        <v>0</v>
      </c>
      <c r="AJ1379">
        <v>0</v>
      </c>
      <c r="AK1379" t="s">
        <v>9866</v>
      </c>
      <c r="AL1379" t="s">
        <v>9866</v>
      </c>
      <c r="AM1379" t="s">
        <v>9923</v>
      </c>
    </row>
    <row r="1380" spans="1:39">
      <c r="A1380" t="s">
        <v>7984</v>
      </c>
      <c r="B1380" t="s">
        <v>6166</v>
      </c>
      <c r="C1380" t="s">
        <v>6168</v>
      </c>
      <c r="D1380">
        <v>193</v>
      </c>
      <c r="E1380" t="s">
        <v>6169</v>
      </c>
      <c r="F1380">
        <v>6.71</v>
      </c>
      <c r="K1380" t="s">
        <v>6590</v>
      </c>
      <c r="L1380" t="s">
        <v>6591</v>
      </c>
      <c r="M1380" t="s">
        <v>6622</v>
      </c>
      <c r="N1380">
        <v>9</v>
      </c>
      <c r="O1380" t="s">
        <v>8555</v>
      </c>
      <c r="P1380" t="s">
        <v>9552</v>
      </c>
      <c r="Q1380">
        <v>2</v>
      </c>
      <c r="R1380">
        <v>2</v>
      </c>
      <c r="S1380">
        <v>11.86</v>
      </c>
      <c r="T1380">
        <v>11.86</v>
      </c>
      <c r="U1380">
        <v>496.82</v>
      </c>
      <c r="V1380">
        <v>40.46</v>
      </c>
      <c r="W1380">
        <v>9.27</v>
      </c>
      <c r="X1380">
        <v>10.27</v>
      </c>
      <c r="Y1380">
        <v>0</v>
      </c>
      <c r="Z1380">
        <v>1</v>
      </c>
      <c r="AA1380" t="s">
        <v>6921</v>
      </c>
      <c r="AB1380">
        <v>1</v>
      </c>
      <c r="AC1380">
        <v>12</v>
      </c>
      <c r="AD1380">
        <v>2.522714285714286</v>
      </c>
      <c r="AF1380" t="s">
        <v>6952</v>
      </c>
      <c r="AI1380">
        <v>0</v>
      </c>
      <c r="AJ1380">
        <v>0</v>
      </c>
      <c r="AK1380" t="s">
        <v>9897</v>
      </c>
      <c r="AL1380" t="s">
        <v>9897</v>
      </c>
      <c r="AM1380" t="s">
        <v>9923</v>
      </c>
    </row>
    <row r="1381" spans="1:39">
      <c r="A1381" t="s">
        <v>7985</v>
      </c>
      <c r="B1381" t="s">
        <v>6166</v>
      </c>
      <c r="C1381" t="s">
        <v>6168</v>
      </c>
      <c r="D1381">
        <v>195</v>
      </c>
      <c r="E1381" t="s">
        <v>6169</v>
      </c>
      <c r="F1381">
        <v>6.71</v>
      </c>
      <c r="K1381" t="s">
        <v>6590</v>
      </c>
      <c r="L1381" t="s">
        <v>6591</v>
      </c>
      <c r="M1381" t="s">
        <v>8357</v>
      </c>
      <c r="N1381">
        <v>9</v>
      </c>
      <c r="O1381" t="s">
        <v>8516</v>
      </c>
      <c r="P1381" t="s">
        <v>9553</v>
      </c>
      <c r="Q1381">
        <v>2</v>
      </c>
      <c r="R1381">
        <v>1</v>
      </c>
      <c r="S1381">
        <v>4.25</v>
      </c>
      <c r="T1381">
        <v>4.25</v>
      </c>
      <c r="U1381">
        <v>270.37</v>
      </c>
      <c r="V1381">
        <v>37.3</v>
      </c>
      <c r="W1381">
        <v>4.12</v>
      </c>
      <c r="X1381">
        <v>9.699999999999999</v>
      </c>
      <c r="Y1381">
        <v>0</v>
      </c>
      <c r="Z1381">
        <v>1</v>
      </c>
      <c r="AA1381" t="s">
        <v>6921</v>
      </c>
      <c r="AB1381">
        <v>0</v>
      </c>
      <c r="AC1381">
        <v>2</v>
      </c>
      <c r="AD1381">
        <v>4.073333333333333</v>
      </c>
      <c r="AF1381" t="s">
        <v>6952</v>
      </c>
      <c r="AI1381">
        <v>0</v>
      </c>
      <c r="AJ1381">
        <v>0</v>
      </c>
      <c r="AK1381" t="s">
        <v>9869</v>
      </c>
      <c r="AL1381" t="s">
        <v>9869</v>
      </c>
      <c r="AM1381" t="s">
        <v>9923</v>
      </c>
    </row>
    <row r="1382" spans="1:39">
      <c r="A1382" t="s">
        <v>7986</v>
      </c>
      <c r="B1382" t="s">
        <v>6166</v>
      </c>
      <c r="C1382" t="s">
        <v>6168</v>
      </c>
      <c r="D1382">
        <v>196</v>
      </c>
      <c r="E1382" t="s">
        <v>6169</v>
      </c>
      <c r="F1382">
        <v>6.71</v>
      </c>
      <c r="K1382" t="s">
        <v>6590</v>
      </c>
      <c r="L1382" t="s">
        <v>6591</v>
      </c>
      <c r="M1382" t="s">
        <v>8376</v>
      </c>
      <c r="N1382">
        <v>9</v>
      </c>
      <c r="O1382" t="s">
        <v>8539</v>
      </c>
      <c r="P1382" t="s">
        <v>9554</v>
      </c>
      <c r="Q1382">
        <v>4</v>
      </c>
      <c r="R1382">
        <v>2</v>
      </c>
      <c r="S1382">
        <v>3.11</v>
      </c>
      <c r="T1382">
        <v>3.49</v>
      </c>
      <c r="U1382">
        <v>350.14</v>
      </c>
      <c r="V1382">
        <v>66.48999999999999</v>
      </c>
      <c r="W1382">
        <v>4.41</v>
      </c>
      <c r="X1382">
        <v>7.79</v>
      </c>
      <c r="Y1382">
        <v>3.61</v>
      </c>
      <c r="Z1382">
        <v>3</v>
      </c>
      <c r="AA1382" t="s">
        <v>6921</v>
      </c>
      <c r="AB1382">
        <v>0</v>
      </c>
      <c r="AC1382">
        <v>2</v>
      </c>
      <c r="AD1382">
        <v>4.7</v>
      </c>
      <c r="AF1382" t="s">
        <v>6952</v>
      </c>
      <c r="AI1382">
        <v>0</v>
      </c>
      <c r="AJ1382">
        <v>0</v>
      </c>
      <c r="AK1382" t="s">
        <v>9887</v>
      </c>
      <c r="AL1382" t="s">
        <v>9887</v>
      </c>
      <c r="AM1382" t="s">
        <v>9923</v>
      </c>
    </row>
    <row r="1383" spans="1:39">
      <c r="A1383" t="s">
        <v>7987</v>
      </c>
      <c r="B1383" t="s">
        <v>6166</v>
      </c>
      <c r="C1383" t="s">
        <v>6168</v>
      </c>
      <c r="D1383">
        <v>196</v>
      </c>
      <c r="E1383" t="s">
        <v>6169</v>
      </c>
      <c r="F1383">
        <v>6.71</v>
      </c>
      <c r="K1383" t="s">
        <v>6590</v>
      </c>
      <c r="L1383" t="s">
        <v>6591</v>
      </c>
      <c r="M1383" t="s">
        <v>8373</v>
      </c>
      <c r="N1383">
        <v>9</v>
      </c>
      <c r="O1383" t="s">
        <v>8536</v>
      </c>
      <c r="P1383" t="s">
        <v>9555</v>
      </c>
      <c r="Q1383">
        <v>3</v>
      </c>
      <c r="R1383">
        <v>1</v>
      </c>
      <c r="S1383">
        <v>5.56</v>
      </c>
      <c r="T1383">
        <v>5.58</v>
      </c>
      <c r="U1383">
        <v>368.36</v>
      </c>
      <c r="V1383">
        <v>38.05</v>
      </c>
      <c r="W1383">
        <v>5.48</v>
      </c>
      <c r="X1383">
        <v>9</v>
      </c>
      <c r="Y1383">
        <v>0.05</v>
      </c>
      <c r="Z1383">
        <v>4</v>
      </c>
      <c r="AA1383" t="s">
        <v>6921</v>
      </c>
      <c r="AB1383">
        <v>1</v>
      </c>
      <c r="AC1383">
        <v>3</v>
      </c>
      <c r="AD1383">
        <v>3.676119047619047</v>
      </c>
      <c r="AF1383" t="s">
        <v>6952</v>
      </c>
      <c r="AI1383">
        <v>0</v>
      </c>
      <c r="AJ1383">
        <v>0</v>
      </c>
      <c r="AK1383" t="s">
        <v>9825</v>
      </c>
      <c r="AL1383" t="s">
        <v>9825</v>
      </c>
      <c r="AM1383" t="s">
        <v>9923</v>
      </c>
    </row>
    <row r="1384" spans="1:39">
      <c r="A1384" t="s">
        <v>7988</v>
      </c>
      <c r="B1384" t="s">
        <v>6166</v>
      </c>
      <c r="C1384" t="s">
        <v>6168</v>
      </c>
      <c r="D1384">
        <v>196</v>
      </c>
      <c r="E1384" t="s">
        <v>6169</v>
      </c>
      <c r="F1384">
        <v>6.71</v>
      </c>
      <c r="K1384" t="s">
        <v>6590</v>
      </c>
      <c r="L1384" t="s">
        <v>6591</v>
      </c>
      <c r="M1384" t="s">
        <v>8357</v>
      </c>
      <c r="N1384">
        <v>9</v>
      </c>
      <c r="O1384" t="s">
        <v>8516</v>
      </c>
      <c r="P1384" t="s">
        <v>9556</v>
      </c>
      <c r="Q1384">
        <v>3</v>
      </c>
      <c r="R1384">
        <v>1</v>
      </c>
      <c r="S1384">
        <v>4.89</v>
      </c>
      <c r="T1384">
        <v>4.89</v>
      </c>
      <c r="U1384">
        <v>322.4</v>
      </c>
      <c r="V1384">
        <v>50.44</v>
      </c>
      <c r="W1384">
        <v>4.99</v>
      </c>
      <c r="X1384">
        <v>9.5</v>
      </c>
      <c r="Y1384">
        <v>0</v>
      </c>
      <c r="Z1384">
        <v>2</v>
      </c>
      <c r="AA1384" t="s">
        <v>6921</v>
      </c>
      <c r="AB1384">
        <v>0</v>
      </c>
      <c r="AC1384">
        <v>4</v>
      </c>
      <c r="AD1384">
        <v>3.888333333333334</v>
      </c>
      <c r="AF1384" t="s">
        <v>6952</v>
      </c>
      <c r="AI1384">
        <v>0</v>
      </c>
      <c r="AJ1384">
        <v>0</v>
      </c>
      <c r="AK1384" t="s">
        <v>9869</v>
      </c>
      <c r="AL1384" t="s">
        <v>9869</v>
      </c>
      <c r="AM1384" t="s">
        <v>9923</v>
      </c>
    </row>
    <row r="1385" spans="1:39">
      <c r="A1385" t="s">
        <v>7989</v>
      </c>
      <c r="B1385" t="s">
        <v>6166</v>
      </c>
      <c r="C1385" t="s">
        <v>6168</v>
      </c>
      <c r="D1385">
        <v>197</v>
      </c>
      <c r="E1385" t="s">
        <v>6169</v>
      </c>
      <c r="F1385">
        <v>6.71</v>
      </c>
      <c r="K1385" t="s">
        <v>6590</v>
      </c>
      <c r="L1385" t="s">
        <v>6591</v>
      </c>
      <c r="M1385" t="s">
        <v>6622</v>
      </c>
      <c r="N1385">
        <v>9</v>
      </c>
      <c r="O1385" t="s">
        <v>8517</v>
      </c>
      <c r="P1385" t="s">
        <v>9557</v>
      </c>
      <c r="Q1385">
        <v>2</v>
      </c>
      <c r="R1385">
        <v>1</v>
      </c>
      <c r="S1385">
        <v>3.8</v>
      </c>
      <c r="T1385">
        <v>3.8</v>
      </c>
      <c r="U1385">
        <v>349.2</v>
      </c>
      <c r="V1385">
        <v>45.75</v>
      </c>
      <c r="W1385">
        <v>4.12</v>
      </c>
      <c r="X1385">
        <v>11.54</v>
      </c>
      <c r="Y1385">
        <v>0</v>
      </c>
      <c r="Z1385">
        <v>2</v>
      </c>
      <c r="AA1385" t="s">
        <v>6921</v>
      </c>
      <c r="AB1385">
        <v>0</v>
      </c>
      <c r="AC1385">
        <v>1</v>
      </c>
      <c r="AD1385">
        <v>4.533333333333333</v>
      </c>
      <c r="AF1385" t="s">
        <v>6952</v>
      </c>
      <c r="AI1385">
        <v>0</v>
      </c>
      <c r="AJ1385">
        <v>0</v>
      </c>
      <c r="AK1385" t="s">
        <v>9870</v>
      </c>
      <c r="AL1385" t="s">
        <v>9870</v>
      </c>
      <c r="AM1385" t="s">
        <v>9923</v>
      </c>
    </row>
    <row r="1386" spans="1:39">
      <c r="A1386" t="s">
        <v>7990</v>
      </c>
      <c r="B1386" t="s">
        <v>6166</v>
      </c>
      <c r="C1386" t="s">
        <v>6168</v>
      </c>
      <c r="D1386">
        <v>200</v>
      </c>
      <c r="E1386" t="s">
        <v>6169</v>
      </c>
      <c r="F1386">
        <v>6.7</v>
      </c>
      <c r="K1386" t="s">
        <v>6590</v>
      </c>
      <c r="L1386" t="s">
        <v>6591</v>
      </c>
      <c r="M1386" t="s">
        <v>8369</v>
      </c>
      <c r="N1386">
        <v>9</v>
      </c>
      <c r="O1386" t="s">
        <v>8532</v>
      </c>
      <c r="P1386" t="s">
        <v>9558</v>
      </c>
      <c r="Q1386">
        <v>4</v>
      </c>
      <c r="R1386">
        <v>2</v>
      </c>
      <c r="S1386">
        <v>2.81</v>
      </c>
      <c r="T1386">
        <v>2.9</v>
      </c>
      <c r="U1386">
        <v>347.16</v>
      </c>
      <c r="V1386">
        <v>66.76000000000001</v>
      </c>
      <c r="W1386">
        <v>3.57</v>
      </c>
      <c r="X1386">
        <v>8.050000000000001</v>
      </c>
      <c r="Y1386">
        <v>0</v>
      </c>
      <c r="Z1386">
        <v>2</v>
      </c>
      <c r="AA1386" t="s">
        <v>6921</v>
      </c>
      <c r="AB1386">
        <v>0</v>
      </c>
      <c r="AC1386">
        <v>2</v>
      </c>
      <c r="AD1386">
        <v>5.095</v>
      </c>
      <c r="AF1386" t="s">
        <v>6952</v>
      </c>
      <c r="AI1386">
        <v>0</v>
      </c>
      <c r="AJ1386">
        <v>0</v>
      </c>
      <c r="AK1386" t="s">
        <v>9883</v>
      </c>
      <c r="AL1386" t="s">
        <v>9883</v>
      </c>
      <c r="AM1386" t="s">
        <v>9923</v>
      </c>
    </row>
    <row r="1387" spans="1:39">
      <c r="A1387" t="s">
        <v>7991</v>
      </c>
      <c r="B1387" t="s">
        <v>6166</v>
      </c>
      <c r="C1387" t="s">
        <v>6168</v>
      </c>
      <c r="D1387">
        <v>200</v>
      </c>
      <c r="E1387" t="s">
        <v>6169</v>
      </c>
      <c r="F1387">
        <v>6.7</v>
      </c>
      <c r="K1387" t="s">
        <v>6590</v>
      </c>
      <c r="L1387" t="s">
        <v>6591</v>
      </c>
      <c r="M1387" t="s">
        <v>8351</v>
      </c>
      <c r="N1387">
        <v>9</v>
      </c>
      <c r="O1387" t="s">
        <v>8510</v>
      </c>
      <c r="P1387" t="s">
        <v>9559</v>
      </c>
      <c r="Q1387">
        <v>4</v>
      </c>
      <c r="R1387">
        <v>1</v>
      </c>
      <c r="S1387">
        <v>2.43</v>
      </c>
      <c r="T1387">
        <v>3.72</v>
      </c>
      <c r="U1387">
        <v>412.53</v>
      </c>
      <c r="V1387">
        <v>56.49</v>
      </c>
      <c r="W1387">
        <v>5.6</v>
      </c>
      <c r="X1387">
        <v>10.21</v>
      </c>
      <c r="Y1387">
        <v>8.69</v>
      </c>
      <c r="Z1387">
        <v>3</v>
      </c>
      <c r="AA1387" t="s">
        <v>6921</v>
      </c>
      <c r="AB1387">
        <v>1</v>
      </c>
      <c r="AC1387">
        <v>9</v>
      </c>
      <c r="AD1387">
        <v>4.538119047619048</v>
      </c>
      <c r="AF1387" t="s">
        <v>6954</v>
      </c>
      <c r="AI1387">
        <v>0</v>
      </c>
      <c r="AJ1387">
        <v>0</v>
      </c>
      <c r="AK1387" t="s">
        <v>9864</v>
      </c>
      <c r="AL1387" t="s">
        <v>9864</v>
      </c>
      <c r="AM1387" t="s">
        <v>9923</v>
      </c>
    </row>
    <row r="1388" spans="1:39">
      <c r="A1388" t="s">
        <v>7992</v>
      </c>
      <c r="B1388" t="s">
        <v>6166</v>
      </c>
      <c r="C1388" t="s">
        <v>6168</v>
      </c>
      <c r="D1388">
        <v>200</v>
      </c>
      <c r="E1388" t="s">
        <v>6169</v>
      </c>
      <c r="F1388">
        <v>6.7</v>
      </c>
      <c r="I1388" t="s">
        <v>8268</v>
      </c>
      <c r="K1388" t="s">
        <v>6590</v>
      </c>
      <c r="L1388" t="s">
        <v>6591</v>
      </c>
      <c r="M1388" t="s">
        <v>8353</v>
      </c>
      <c r="N1388">
        <v>9</v>
      </c>
      <c r="O1388" t="s">
        <v>8512</v>
      </c>
      <c r="P1388" t="s">
        <v>9560</v>
      </c>
      <c r="Q1388">
        <v>4</v>
      </c>
      <c r="R1388">
        <v>1</v>
      </c>
      <c r="S1388">
        <v>5.21</v>
      </c>
      <c r="T1388">
        <v>6.5</v>
      </c>
      <c r="U1388">
        <v>458.58</v>
      </c>
      <c r="V1388">
        <v>37.63</v>
      </c>
      <c r="W1388">
        <v>6.37</v>
      </c>
      <c r="X1388">
        <v>10.09</v>
      </c>
      <c r="Y1388">
        <v>8.68</v>
      </c>
      <c r="Z1388">
        <v>4</v>
      </c>
      <c r="AA1388" t="s">
        <v>6921</v>
      </c>
      <c r="AB1388">
        <v>1</v>
      </c>
      <c r="AC1388">
        <v>7</v>
      </c>
      <c r="AD1388">
        <v>2.670690476190477</v>
      </c>
      <c r="AF1388" t="s">
        <v>6954</v>
      </c>
      <c r="AI1388">
        <v>0</v>
      </c>
      <c r="AJ1388">
        <v>0</v>
      </c>
      <c r="AM1388" t="s">
        <v>9923</v>
      </c>
    </row>
    <row r="1389" spans="1:39">
      <c r="A1389" t="s">
        <v>7993</v>
      </c>
      <c r="B1389" t="s">
        <v>6166</v>
      </c>
      <c r="C1389" t="s">
        <v>6168</v>
      </c>
      <c r="D1389">
        <v>200</v>
      </c>
      <c r="E1389" t="s">
        <v>6169</v>
      </c>
      <c r="F1389">
        <v>6.7</v>
      </c>
      <c r="I1389" t="s">
        <v>8269</v>
      </c>
      <c r="K1389" t="s">
        <v>6590</v>
      </c>
      <c r="L1389" t="s">
        <v>6591</v>
      </c>
      <c r="M1389" t="s">
        <v>8353</v>
      </c>
      <c r="N1389">
        <v>9</v>
      </c>
      <c r="O1389" t="s">
        <v>8512</v>
      </c>
      <c r="P1389" t="s">
        <v>9561</v>
      </c>
      <c r="Q1389">
        <v>5</v>
      </c>
      <c r="R1389">
        <v>2</v>
      </c>
      <c r="S1389">
        <v>6.37</v>
      </c>
      <c r="T1389">
        <v>7.82</v>
      </c>
      <c r="U1389">
        <v>500.68</v>
      </c>
      <c r="V1389">
        <v>57.86</v>
      </c>
      <c r="W1389">
        <v>7.36</v>
      </c>
      <c r="X1389">
        <v>10.12</v>
      </c>
      <c r="Y1389">
        <v>8.85</v>
      </c>
      <c r="Z1389">
        <v>4</v>
      </c>
      <c r="AA1389" t="s">
        <v>6921</v>
      </c>
      <c r="AB1389">
        <v>2</v>
      </c>
      <c r="AC1389">
        <v>13</v>
      </c>
      <c r="AD1389">
        <v>2.075</v>
      </c>
      <c r="AF1389" t="s">
        <v>6954</v>
      </c>
      <c r="AI1389">
        <v>0</v>
      </c>
      <c r="AJ1389">
        <v>0</v>
      </c>
      <c r="AM1389" t="s">
        <v>9923</v>
      </c>
    </row>
    <row r="1390" spans="1:39">
      <c r="A1390" t="s">
        <v>7994</v>
      </c>
      <c r="B1390" t="s">
        <v>6166</v>
      </c>
      <c r="C1390" t="s">
        <v>6168</v>
      </c>
      <c r="D1390">
        <v>209</v>
      </c>
      <c r="E1390" t="s">
        <v>6169</v>
      </c>
      <c r="F1390">
        <v>6.68</v>
      </c>
      <c r="K1390" t="s">
        <v>6590</v>
      </c>
      <c r="L1390" t="s">
        <v>6591</v>
      </c>
      <c r="M1390" t="s">
        <v>8361</v>
      </c>
      <c r="N1390">
        <v>9</v>
      </c>
      <c r="O1390" t="s">
        <v>8524</v>
      </c>
      <c r="P1390" t="s">
        <v>9562</v>
      </c>
      <c r="Q1390">
        <v>4</v>
      </c>
      <c r="R1390">
        <v>2</v>
      </c>
      <c r="S1390">
        <v>2.5</v>
      </c>
      <c r="T1390">
        <v>3.41</v>
      </c>
      <c r="U1390">
        <v>344.16</v>
      </c>
      <c r="V1390">
        <v>77.39</v>
      </c>
      <c r="W1390">
        <v>4.34</v>
      </c>
      <c r="X1390">
        <v>6.58</v>
      </c>
      <c r="Y1390">
        <v>0</v>
      </c>
      <c r="Z1390">
        <v>3</v>
      </c>
      <c r="AA1390" t="s">
        <v>6921</v>
      </c>
      <c r="AB1390">
        <v>0</v>
      </c>
      <c r="AC1390">
        <v>2</v>
      </c>
      <c r="AD1390">
        <v>5.045</v>
      </c>
      <c r="AF1390" t="s">
        <v>6952</v>
      </c>
      <c r="AI1390">
        <v>0</v>
      </c>
      <c r="AJ1390">
        <v>0</v>
      </c>
      <c r="AK1390" t="s">
        <v>9876</v>
      </c>
      <c r="AL1390" t="s">
        <v>9876</v>
      </c>
      <c r="AM1390" t="s">
        <v>9923</v>
      </c>
    </row>
    <row r="1391" spans="1:39">
      <c r="A1391" t="s">
        <v>6377</v>
      </c>
      <c r="B1391" t="s">
        <v>6166</v>
      </c>
      <c r="C1391" t="s">
        <v>6168</v>
      </c>
      <c r="D1391">
        <v>210</v>
      </c>
      <c r="E1391" t="s">
        <v>6169</v>
      </c>
      <c r="F1391">
        <v>6.68</v>
      </c>
      <c r="K1391" t="s">
        <v>6590</v>
      </c>
      <c r="M1391" t="s">
        <v>8400</v>
      </c>
      <c r="N1391">
        <v>8</v>
      </c>
      <c r="O1391" t="s">
        <v>8566</v>
      </c>
      <c r="P1391" t="s">
        <v>6735</v>
      </c>
      <c r="Q1391">
        <v>2</v>
      </c>
      <c r="R1391">
        <v>1</v>
      </c>
      <c r="S1391">
        <v>3.62</v>
      </c>
      <c r="T1391">
        <v>3.62</v>
      </c>
      <c r="U1391">
        <v>270.37</v>
      </c>
      <c r="V1391">
        <v>37.3</v>
      </c>
      <c r="W1391">
        <v>3.82</v>
      </c>
      <c r="X1391">
        <v>10.25</v>
      </c>
      <c r="Y1391">
        <v>0</v>
      </c>
      <c r="Z1391">
        <v>1</v>
      </c>
      <c r="AA1391" t="s">
        <v>6921</v>
      </c>
      <c r="AB1391">
        <v>0</v>
      </c>
      <c r="AC1391">
        <v>0</v>
      </c>
      <c r="AD1391">
        <v>4.578333333333333</v>
      </c>
      <c r="AE1391" t="s">
        <v>6929</v>
      </c>
      <c r="AF1391" t="s">
        <v>6952</v>
      </c>
      <c r="AG1391" t="s">
        <v>6956</v>
      </c>
      <c r="AH1391" t="s">
        <v>6962</v>
      </c>
      <c r="AI1391">
        <v>4</v>
      </c>
      <c r="AJ1391">
        <v>0</v>
      </c>
      <c r="AK1391" t="s">
        <v>9904</v>
      </c>
      <c r="AL1391" t="s">
        <v>9904</v>
      </c>
      <c r="AM1391" t="s">
        <v>9923</v>
      </c>
    </row>
    <row r="1392" spans="1:39">
      <c r="A1392" t="s">
        <v>7974</v>
      </c>
      <c r="B1392" t="s">
        <v>6166</v>
      </c>
      <c r="C1392" t="s">
        <v>6168</v>
      </c>
      <c r="D1392">
        <v>210</v>
      </c>
      <c r="E1392" t="s">
        <v>6169</v>
      </c>
      <c r="F1392">
        <v>6.68</v>
      </c>
      <c r="K1392" t="s">
        <v>6590</v>
      </c>
      <c r="L1392" t="s">
        <v>6591</v>
      </c>
      <c r="M1392" t="s">
        <v>6622</v>
      </c>
      <c r="N1392">
        <v>9</v>
      </c>
      <c r="O1392" t="s">
        <v>8521</v>
      </c>
      <c r="P1392" t="s">
        <v>9542</v>
      </c>
      <c r="Q1392">
        <v>2</v>
      </c>
      <c r="R1392">
        <v>2</v>
      </c>
      <c r="S1392">
        <v>3.95</v>
      </c>
      <c r="T1392">
        <v>3.95</v>
      </c>
      <c r="U1392">
        <v>290.45</v>
      </c>
      <c r="V1392">
        <v>40.46</v>
      </c>
      <c r="W1392">
        <v>3.67</v>
      </c>
      <c r="Y1392">
        <v>0</v>
      </c>
      <c r="Z1392">
        <v>0</v>
      </c>
      <c r="AA1392" t="s">
        <v>6921</v>
      </c>
      <c r="AB1392">
        <v>0</v>
      </c>
      <c r="AC1392">
        <v>0</v>
      </c>
      <c r="AD1392">
        <v>4.05</v>
      </c>
      <c r="AE1392" t="s">
        <v>9799</v>
      </c>
      <c r="AF1392" t="s">
        <v>6952</v>
      </c>
      <c r="AI1392">
        <v>0</v>
      </c>
      <c r="AJ1392">
        <v>0</v>
      </c>
      <c r="AK1392" t="s">
        <v>9873</v>
      </c>
      <c r="AL1392" t="s">
        <v>9873</v>
      </c>
      <c r="AM1392" t="s">
        <v>9923</v>
      </c>
    </row>
    <row r="1393" spans="1:39">
      <c r="A1393" t="s">
        <v>7995</v>
      </c>
      <c r="B1393" t="s">
        <v>6166</v>
      </c>
      <c r="C1393" t="s">
        <v>6168</v>
      </c>
      <c r="D1393">
        <v>210</v>
      </c>
      <c r="E1393" t="s">
        <v>6169</v>
      </c>
      <c r="F1393">
        <v>6.68</v>
      </c>
      <c r="K1393" t="s">
        <v>6590</v>
      </c>
      <c r="L1393" t="s">
        <v>6591</v>
      </c>
      <c r="M1393" t="s">
        <v>8412</v>
      </c>
      <c r="N1393">
        <v>9</v>
      </c>
      <c r="O1393" t="s">
        <v>8578</v>
      </c>
      <c r="P1393" t="s">
        <v>9563</v>
      </c>
      <c r="Q1393">
        <v>4</v>
      </c>
      <c r="R1393">
        <v>4</v>
      </c>
      <c r="S1393">
        <v>8.01</v>
      </c>
      <c r="T1393">
        <v>8.01</v>
      </c>
      <c r="U1393">
        <v>546.8</v>
      </c>
      <c r="V1393">
        <v>95.58</v>
      </c>
      <c r="W1393">
        <v>7.96</v>
      </c>
      <c r="X1393">
        <v>10.28</v>
      </c>
      <c r="Y1393">
        <v>4.04</v>
      </c>
      <c r="Z1393">
        <v>2</v>
      </c>
      <c r="AA1393" t="s">
        <v>6921</v>
      </c>
      <c r="AB1393">
        <v>2</v>
      </c>
      <c r="AC1393">
        <v>12</v>
      </c>
      <c r="AD1393">
        <v>1.814</v>
      </c>
      <c r="AF1393" t="s">
        <v>6952</v>
      </c>
      <c r="AI1393">
        <v>0</v>
      </c>
      <c r="AJ1393">
        <v>0</v>
      </c>
      <c r="AK1393" t="s">
        <v>9902</v>
      </c>
      <c r="AL1393" t="s">
        <v>9902</v>
      </c>
      <c r="AM1393" t="s">
        <v>9923</v>
      </c>
    </row>
    <row r="1394" spans="1:39">
      <c r="A1394" t="s">
        <v>7996</v>
      </c>
      <c r="B1394" t="s">
        <v>6166</v>
      </c>
      <c r="C1394" t="s">
        <v>6168</v>
      </c>
      <c r="D1394">
        <v>210</v>
      </c>
      <c r="E1394" t="s">
        <v>6169</v>
      </c>
      <c r="F1394">
        <v>6.68</v>
      </c>
      <c r="K1394" t="s">
        <v>6590</v>
      </c>
      <c r="L1394" t="s">
        <v>6591</v>
      </c>
      <c r="M1394" t="s">
        <v>8377</v>
      </c>
      <c r="N1394">
        <v>9</v>
      </c>
      <c r="O1394" t="s">
        <v>8540</v>
      </c>
      <c r="P1394" t="s">
        <v>9564</v>
      </c>
      <c r="Q1394">
        <v>3</v>
      </c>
      <c r="R1394">
        <v>2</v>
      </c>
      <c r="S1394">
        <v>3.25</v>
      </c>
      <c r="T1394">
        <v>3.39</v>
      </c>
      <c r="U1394">
        <v>279.27</v>
      </c>
      <c r="V1394">
        <v>64.25</v>
      </c>
      <c r="W1394">
        <v>3.93</v>
      </c>
      <c r="X1394">
        <v>8.1</v>
      </c>
      <c r="Y1394">
        <v>0</v>
      </c>
      <c r="Z1394">
        <v>3</v>
      </c>
      <c r="AA1394" t="s">
        <v>6921</v>
      </c>
      <c r="AB1394">
        <v>0</v>
      </c>
      <c r="AC1394">
        <v>1</v>
      </c>
      <c r="AD1394">
        <v>4.68</v>
      </c>
      <c r="AF1394" t="s">
        <v>6952</v>
      </c>
      <c r="AI1394">
        <v>0</v>
      </c>
      <c r="AJ1394">
        <v>0</v>
      </c>
      <c r="AK1394" t="s">
        <v>9888</v>
      </c>
      <c r="AL1394" t="s">
        <v>9888</v>
      </c>
      <c r="AM1394" t="s">
        <v>9923</v>
      </c>
    </row>
    <row r="1395" spans="1:39">
      <c r="A1395" t="s">
        <v>7997</v>
      </c>
      <c r="B1395" t="s">
        <v>6166</v>
      </c>
      <c r="C1395" t="s">
        <v>6168</v>
      </c>
      <c r="D1395">
        <v>210</v>
      </c>
      <c r="E1395" t="s">
        <v>6169</v>
      </c>
      <c r="F1395">
        <v>6.68</v>
      </c>
      <c r="K1395" t="s">
        <v>6590</v>
      </c>
      <c r="L1395" t="s">
        <v>6591</v>
      </c>
      <c r="M1395" t="s">
        <v>8376</v>
      </c>
      <c r="N1395">
        <v>9</v>
      </c>
      <c r="O1395" t="s">
        <v>8539</v>
      </c>
      <c r="P1395" t="s">
        <v>9565</v>
      </c>
      <c r="Q1395">
        <v>4</v>
      </c>
      <c r="R1395">
        <v>2</v>
      </c>
      <c r="S1395">
        <v>4.32</v>
      </c>
      <c r="T1395">
        <v>4.37</v>
      </c>
      <c r="U1395">
        <v>269.3</v>
      </c>
      <c r="V1395">
        <v>66.48999999999999</v>
      </c>
      <c r="W1395">
        <v>3.86</v>
      </c>
      <c r="X1395">
        <v>8.19</v>
      </c>
      <c r="Y1395">
        <v>0</v>
      </c>
      <c r="Z1395">
        <v>3</v>
      </c>
      <c r="AA1395" t="s">
        <v>6921</v>
      </c>
      <c r="AB1395">
        <v>0</v>
      </c>
      <c r="AC1395">
        <v>3</v>
      </c>
      <c r="AD1395">
        <v>3.815</v>
      </c>
      <c r="AF1395" t="s">
        <v>6952</v>
      </c>
      <c r="AI1395">
        <v>0</v>
      </c>
      <c r="AJ1395">
        <v>0</v>
      </c>
      <c r="AK1395" t="s">
        <v>9887</v>
      </c>
      <c r="AL1395" t="s">
        <v>9887</v>
      </c>
      <c r="AM1395" t="s">
        <v>9923</v>
      </c>
    </row>
    <row r="1396" spans="1:39">
      <c r="A1396" t="s">
        <v>7998</v>
      </c>
      <c r="B1396" t="s">
        <v>6166</v>
      </c>
      <c r="C1396" t="s">
        <v>6168</v>
      </c>
      <c r="D1396">
        <v>210</v>
      </c>
      <c r="E1396" t="s">
        <v>6169</v>
      </c>
      <c r="F1396">
        <v>6.68</v>
      </c>
      <c r="K1396" t="s">
        <v>6590</v>
      </c>
      <c r="L1396" t="s">
        <v>6591</v>
      </c>
      <c r="M1396" t="s">
        <v>8380</v>
      </c>
      <c r="N1396">
        <v>9</v>
      </c>
      <c r="O1396" t="s">
        <v>8544</v>
      </c>
      <c r="P1396" t="s">
        <v>9566</v>
      </c>
      <c r="Q1396">
        <v>4</v>
      </c>
      <c r="R1396">
        <v>3</v>
      </c>
      <c r="S1396">
        <v>5.6</v>
      </c>
      <c r="T1396">
        <v>7.62</v>
      </c>
      <c r="U1396">
        <v>515.74</v>
      </c>
      <c r="V1396">
        <v>61.72</v>
      </c>
      <c r="W1396">
        <v>7.84</v>
      </c>
      <c r="X1396">
        <v>10.36</v>
      </c>
      <c r="Y1396">
        <v>9.460000000000001</v>
      </c>
      <c r="Z1396">
        <v>3</v>
      </c>
      <c r="AA1396" t="s">
        <v>6921</v>
      </c>
      <c r="AB1396">
        <v>2</v>
      </c>
      <c r="AC1396">
        <v>18</v>
      </c>
      <c r="AD1396">
        <v>1.436666666666666</v>
      </c>
      <c r="AF1396" t="s">
        <v>6954</v>
      </c>
      <c r="AI1396">
        <v>0</v>
      </c>
      <c r="AJ1396">
        <v>0</v>
      </c>
      <c r="AK1396" t="s">
        <v>9892</v>
      </c>
      <c r="AL1396" t="s">
        <v>9892</v>
      </c>
      <c r="AM1396" t="s">
        <v>9923</v>
      </c>
    </row>
    <row r="1397" spans="1:39">
      <c r="A1397" t="s">
        <v>7344</v>
      </c>
      <c r="B1397" t="s">
        <v>6166</v>
      </c>
      <c r="C1397" t="s">
        <v>6168</v>
      </c>
      <c r="D1397">
        <v>210</v>
      </c>
      <c r="E1397" t="s">
        <v>6169</v>
      </c>
      <c r="F1397">
        <v>6.68</v>
      </c>
      <c r="K1397" t="s">
        <v>6590</v>
      </c>
      <c r="L1397" t="s">
        <v>6591</v>
      </c>
      <c r="M1397" t="s">
        <v>8419</v>
      </c>
      <c r="N1397">
        <v>9</v>
      </c>
      <c r="O1397" t="s">
        <v>8588</v>
      </c>
      <c r="P1397" t="s">
        <v>8920</v>
      </c>
      <c r="U1397">
        <v>398.27</v>
      </c>
      <c r="Y1397">
        <v>0</v>
      </c>
      <c r="AI1397">
        <v>0</v>
      </c>
      <c r="AJ1397">
        <v>0</v>
      </c>
      <c r="AK1397" t="s">
        <v>9845</v>
      </c>
      <c r="AL1397" t="s">
        <v>9845</v>
      </c>
      <c r="AM1397" t="s">
        <v>9923</v>
      </c>
    </row>
    <row r="1398" spans="1:39">
      <c r="A1398" t="s">
        <v>7999</v>
      </c>
      <c r="B1398" t="s">
        <v>6166</v>
      </c>
      <c r="C1398" t="s">
        <v>6168</v>
      </c>
      <c r="D1398">
        <v>211</v>
      </c>
      <c r="E1398" t="s">
        <v>6169</v>
      </c>
      <c r="F1398">
        <v>6.68</v>
      </c>
      <c r="K1398" t="s">
        <v>6590</v>
      </c>
      <c r="L1398" t="s">
        <v>6591</v>
      </c>
      <c r="M1398" t="s">
        <v>8377</v>
      </c>
      <c r="N1398">
        <v>9</v>
      </c>
      <c r="O1398" t="s">
        <v>8540</v>
      </c>
      <c r="P1398" t="s">
        <v>9567</v>
      </c>
      <c r="Q1398">
        <v>2</v>
      </c>
      <c r="R1398">
        <v>2</v>
      </c>
      <c r="S1398">
        <v>4</v>
      </c>
      <c r="T1398">
        <v>4</v>
      </c>
      <c r="U1398">
        <v>236.27</v>
      </c>
      <c r="V1398">
        <v>40.46</v>
      </c>
      <c r="W1398">
        <v>3.92</v>
      </c>
      <c r="X1398">
        <v>9.630000000000001</v>
      </c>
      <c r="Y1398">
        <v>0</v>
      </c>
      <c r="Z1398">
        <v>3</v>
      </c>
      <c r="AA1398" t="s">
        <v>6921</v>
      </c>
      <c r="AB1398">
        <v>0</v>
      </c>
      <c r="AC1398">
        <v>1</v>
      </c>
      <c r="AD1398">
        <v>4</v>
      </c>
      <c r="AF1398" t="s">
        <v>6952</v>
      </c>
      <c r="AI1398">
        <v>0</v>
      </c>
      <c r="AJ1398">
        <v>0</v>
      </c>
      <c r="AK1398" t="s">
        <v>9888</v>
      </c>
      <c r="AL1398" t="s">
        <v>9888</v>
      </c>
      <c r="AM1398" t="s">
        <v>9923</v>
      </c>
    </row>
    <row r="1399" spans="1:39">
      <c r="A1399" t="s">
        <v>7999</v>
      </c>
      <c r="B1399" t="s">
        <v>6166</v>
      </c>
      <c r="C1399" t="s">
        <v>6168</v>
      </c>
      <c r="D1399">
        <v>211</v>
      </c>
      <c r="E1399" t="s">
        <v>6169</v>
      </c>
      <c r="F1399">
        <v>6.68</v>
      </c>
      <c r="K1399" t="s">
        <v>6590</v>
      </c>
      <c r="L1399" t="s">
        <v>6591</v>
      </c>
      <c r="M1399" t="s">
        <v>8361</v>
      </c>
      <c r="N1399">
        <v>9</v>
      </c>
      <c r="O1399" t="s">
        <v>8541</v>
      </c>
      <c r="P1399" t="s">
        <v>9567</v>
      </c>
      <c r="Q1399">
        <v>2</v>
      </c>
      <c r="R1399">
        <v>2</v>
      </c>
      <c r="S1399">
        <v>4</v>
      </c>
      <c r="T1399">
        <v>4</v>
      </c>
      <c r="U1399">
        <v>236.27</v>
      </c>
      <c r="V1399">
        <v>40.46</v>
      </c>
      <c r="W1399">
        <v>3.92</v>
      </c>
      <c r="X1399">
        <v>9.630000000000001</v>
      </c>
      <c r="Y1399">
        <v>0</v>
      </c>
      <c r="Z1399">
        <v>3</v>
      </c>
      <c r="AA1399" t="s">
        <v>6921</v>
      </c>
      <c r="AB1399">
        <v>0</v>
      </c>
      <c r="AC1399">
        <v>1</v>
      </c>
      <c r="AD1399">
        <v>4</v>
      </c>
      <c r="AF1399" t="s">
        <v>6952</v>
      </c>
      <c r="AI1399">
        <v>0</v>
      </c>
      <c r="AJ1399">
        <v>0</v>
      </c>
      <c r="AK1399" t="s">
        <v>9889</v>
      </c>
      <c r="AL1399" t="s">
        <v>9889</v>
      </c>
      <c r="AM1399" t="s">
        <v>9923</v>
      </c>
    </row>
    <row r="1400" spans="1:39">
      <c r="A1400" t="s">
        <v>8000</v>
      </c>
      <c r="B1400" t="s">
        <v>6166</v>
      </c>
      <c r="C1400" t="s">
        <v>6168</v>
      </c>
      <c r="D1400">
        <v>212</v>
      </c>
      <c r="E1400" t="s">
        <v>6169</v>
      </c>
      <c r="F1400">
        <v>6.67</v>
      </c>
      <c r="K1400" t="s">
        <v>6590</v>
      </c>
      <c r="L1400" t="s">
        <v>6591</v>
      </c>
      <c r="M1400" t="s">
        <v>8361</v>
      </c>
      <c r="N1400">
        <v>9</v>
      </c>
      <c r="O1400" t="s">
        <v>8541</v>
      </c>
      <c r="P1400" t="s">
        <v>9568</v>
      </c>
      <c r="Q1400">
        <v>3</v>
      </c>
      <c r="R1400">
        <v>2</v>
      </c>
      <c r="S1400">
        <v>4.36</v>
      </c>
      <c r="T1400">
        <v>4.49</v>
      </c>
      <c r="U1400">
        <v>316.15</v>
      </c>
      <c r="V1400">
        <v>53.35</v>
      </c>
      <c r="W1400">
        <v>4.08</v>
      </c>
      <c r="X1400">
        <v>8.449999999999999</v>
      </c>
      <c r="Y1400">
        <v>2.78</v>
      </c>
      <c r="Z1400">
        <v>3</v>
      </c>
      <c r="AA1400" t="s">
        <v>6921</v>
      </c>
      <c r="AB1400">
        <v>0</v>
      </c>
      <c r="AC1400">
        <v>1</v>
      </c>
      <c r="AD1400">
        <v>3.755</v>
      </c>
      <c r="AF1400" t="s">
        <v>6952</v>
      </c>
      <c r="AI1400">
        <v>0</v>
      </c>
      <c r="AJ1400">
        <v>0</v>
      </c>
      <c r="AK1400" t="s">
        <v>9889</v>
      </c>
      <c r="AL1400" t="s">
        <v>9889</v>
      </c>
      <c r="AM1400" t="s">
        <v>9923</v>
      </c>
    </row>
    <row r="1401" spans="1:39">
      <c r="A1401" t="s">
        <v>8001</v>
      </c>
      <c r="B1401" t="s">
        <v>6166</v>
      </c>
      <c r="C1401" t="s">
        <v>6168</v>
      </c>
      <c r="D1401">
        <v>213</v>
      </c>
      <c r="E1401" t="s">
        <v>6169</v>
      </c>
      <c r="F1401">
        <v>6.67</v>
      </c>
      <c r="K1401" t="s">
        <v>6590</v>
      </c>
      <c r="L1401" t="s">
        <v>6591</v>
      </c>
      <c r="M1401" t="s">
        <v>8361</v>
      </c>
      <c r="N1401">
        <v>9</v>
      </c>
      <c r="O1401" t="s">
        <v>8541</v>
      </c>
      <c r="P1401" t="s">
        <v>9569</v>
      </c>
      <c r="Q1401">
        <v>3</v>
      </c>
      <c r="R1401">
        <v>2</v>
      </c>
      <c r="S1401">
        <v>4.56</v>
      </c>
      <c r="T1401">
        <v>4.68</v>
      </c>
      <c r="U1401">
        <v>271.7</v>
      </c>
      <c r="V1401">
        <v>53.35</v>
      </c>
      <c r="W1401">
        <v>3.97</v>
      </c>
      <c r="X1401">
        <v>8.460000000000001</v>
      </c>
      <c r="Y1401">
        <v>2.97</v>
      </c>
      <c r="Z1401">
        <v>3</v>
      </c>
      <c r="AA1401" t="s">
        <v>6921</v>
      </c>
      <c r="AB1401">
        <v>0</v>
      </c>
      <c r="AC1401">
        <v>1</v>
      </c>
      <c r="AD1401">
        <v>3.66</v>
      </c>
      <c r="AF1401" t="s">
        <v>6952</v>
      </c>
      <c r="AI1401">
        <v>0</v>
      </c>
      <c r="AJ1401">
        <v>0</v>
      </c>
      <c r="AK1401" t="s">
        <v>9889</v>
      </c>
      <c r="AL1401" t="s">
        <v>9889</v>
      </c>
      <c r="AM1401" t="s">
        <v>9923</v>
      </c>
    </row>
    <row r="1402" spans="1:39">
      <c r="A1402" t="s">
        <v>8002</v>
      </c>
      <c r="B1402" t="s">
        <v>6166</v>
      </c>
      <c r="C1402" t="s">
        <v>6168</v>
      </c>
      <c r="D1402">
        <v>216</v>
      </c>
      <c r="E1402" t="s">
        <v>6169</v>
      </c>
      <c r="F1402">
        <v>6.67</v>
      </c>
      <c r="K1402" t="s">
        <v>6590</v>
      </c>
      <c r="L1402" t="s">
        <v>6591</v>
      </c>
      <c r="M1402" t="s">
        <v>8355</v>
      </c>
      <c r="N1402">
        <v>9</v>
      </c>
      <c r="O1402" t="s">
        <v>8514</v>
      </c>
      <c r="P1402" t="s">
        <v>9570</v>
      </c>
      <c r="Q1402">
        <v>5</v>
      </c>
      <c r="R1402">
        <v>3</v>
      </c>
      <c r="S1402">
        <v>4.18</v>
      </c>
      <c r="T1402">
        <v>4.42</v>
      </c>
      <c r="U1402">
        <v>342.39</v>
      </c>
      <c r="V1402">
        <v>86.98999999999999</v>
      </c>
      <c r="W1402">
        <v>4.1</v>
      </c>
      <c r="X1402">
        <v>7.83</v>
      </c>
      <c r="Y1402">
        <v>0</v>
      </c>
      <c r="Z1402">
        <v>2</v>
      </c>
      <c r="AA1402" t="s">
        <v>6921</v>
      </c>
      <c r="AB1402">
        <v>0</v>
      </c>
      <c r="AC1402">
        <v>2</v>
      </c>
      <c r="AD1402">
        <v>3.456666666666667</v>
      </c>
      <c r="AF1402" t="s">
        <v>6952</v>
      </c>
      <c r="AI1402">
        <v>0</v>
      </c>
      <c r="AJ1402">
        <v>0</v>
      </c>
      <c r="AK1402" t="s">
        <v>9867</v>
      </c>
      <c r="AL1402" t="s">
        <v>9867</v>
      </c>
      <c r="AM1402" t="s">
        <v>9923</v>
      </c>
    </row>
    <row r="1403" spans="1:39">
      <c r="A1403" t="s">
        <v>7684</v>
      </c>
      <c r="B1403" t="s">
        <v>6166</v>
      </c>
      <c r="C1403" t="s">
        <v>6168</v>
      </c>
      <c r="D1403">
        <v>220</v>
      </c>
      <c r="E1403" t="s">
        <v>6169</v>
      </c>
      <c r="F1403">
        <v>6.66</v>
      </c>
      <c r="K1403" t="s">
        <v>6590</v>
      </c>
      <c r="L1403" t="s">
        <v>6591</v>
      </c>
      <c r="M1403" t="s">
        <v>8362</v>
      </c>
      <c r="N1403">
        <v>9</v>
      </c>
      <c r="O1403" t="s">
        <v>8525</v>
      </c>
      <c r="P1403" t="s">
        <v>9254</v>
      </c>
      <c r="Q1403">
        <v>3</v>
      </c>
      <c r="R1403">
        <v>2</v>
      </c>
      <c r="S1403">
        <v>4.35</v>
      </c>
      <c r="T1403">
        <v>4.36</v>
      </c>
      <c r="U1403">
        <v>382.46</v>
      </c>
      <c r="V1403">
        <v>57.53</v>
      </c>
      <c r="W1403">
        <v>5.16</v>
      </c>
      <c r="X1403">
        <v>9.529999999999999</v>
      </c>
      <c r="Y1403">
        <v>0</v>
      </c>
      <c r="Z1403">
        <v>3</v>
      </c>
      <c r="AA1403" t="s">
        <v>6921</v>
      </c>
      <c r="AB1403">
        <v>1</v>
      </c>
      <c r="AC1403">
        <v>3</v>
      </c>
      <c r="AD1403">
        <v>3.659571428571429</v>
      </c>
      <c r="AF1403" t="s">
        <v>6952</v>
      </c>
      <c r="AI1403">
        <v>0</v>
      </c>
      <c r="AJ1403">
        <v>0</v>
      </c>
      <c r="AK1403" t="s">
        <v>9877</v>
      </c>
      <c r="AL1403" t="s">
        <v>9877</v>
      </c>
      <c r="AM1403" t="s">
        <v>9923</v>
      </c>
    </row>
    <row r="1404" spans="1:39">
      <c r="A1404" t="s">
        <v>8003</v>
      </c>
      <c r="B1404" t="s">
        <v>6166</v>
      </c>
      <c r="C1404" t="s">
        <v>6168</v>
      </c>
      <c r="D1404">
        <v>220</v>
      </c>
      <c r="E1404" t="s">
        <v>6169</v>
      </c>
      <c r="F1404">
        <v>6.66</v>
      </c>
      <c r="K1404" t="s">
        <v>6590</v>
      </c>
      <c r="L1404" t="s">
        <v>6591</v>
      </c>
      <c r="M1404" t="s">
        <v>8358</v>
      </c>
      <c r="N1404">
        <v>9</v>
      </c>
      <c r="O1404" t="s">
        <v>8518</v>
      </c>
      <c r="P1404" t="s">
        <v>9571</v>
      </c>
      <c r="Q1404">
        <v>3</v>
      </c>
      <c r="R1404">
        <v>1</v>
      </c>
      <c r="S1404">
        <v>4.19</v>
      </c>
      <c r="T1404">
        <v>4.26</v>
      </c>
      <c r="U1404">
        <v>309.41</v>
      </c>
      <c r="V1404">
        <v>58.64</v>
      </c>
      <c r="W1404">
        <v>4.22</v>
      </c>
      <c r="X1404">
        <v>8.140000000000001</v>
      </c>
      <c r="Y1404">
        <v>1.27</v>
      </c>
      <c r="Z1404">
        <v>2</v>
      </c>
      <c r="AA1404" t="s">
        <v>6921</v>
      </c>
      <c r="AB1404">
        <v>0</v>
      </c>
      <c r="AC1404">
        <v>4</v>
      </c>
      <c r="AD1404">
        <v>4.203333333333333</v>
      </c>
      <c r="AF1404" t="s">
        <v>6952</v>
      </c>
      <c r="AI1404">
        <v>0</v>
      </c>
      <c r="AJ1404">
        <v>0</v>
      </c>
      <c r="AK1404" t="s">
        <v>9871</v>
      </c>
      <c r="AL1404" t="s">
        <v>9871</v>
      </c>
      <c r="AM1404" t="s">
        <v>9923</v>
      </c>
    </row>
    <row r="1405" spans="1:39">
      <c r="A1405" t="s">
        <v>7182</v>
      </c>
      <c r="B1405" t="s">
        <v>6166</v>
      </c>
      <c r="C1405" t="s">
        <v>6168</v>
      </c>
      <c r="D1405">
        <v>220</v>
      </c>
      <c r="E1405" t="s">
        <v>6169</v>
      </c>
      <c r="F1405">
        <v>6.66</v>
      </c>
      <c r="K1405" t="s">
        <v>6590</v>
      </c>
      <c r="L1405" t="s">
        <v>6591</v>
      </c>
      <c r="M1405" t="s">
        <v>8419</v>
      </c>
      <c r="N1405">
        <v>9</v>
      </c>
      <c r="O1405" t="s">
        <v>8588</v>
      </c>
      <c r="P1405" t="s">
        <v>8759</v>
      </c>
      <c r="Q1405">
        <v>2</v>
      </c>
      <c r="R1405">
        <v>2</v>
      </c>
      <c r="S1405">
        <v>1.38</v>
      </c>
      <c r="T1405">
        <v>4.19</v>
      </c>
      <c r="U1405">
        <v>370.45</v>
      </c>
      <c r="V1405">
        <v>57.53</v>
      </c>
      <c r="W1405">
        <v>5.86</v>
      </c>
      <c r="X1405">
        <v>4.55</v>
      </c>
      <c r="Y1405">
        <v>0</v>
      </c>
      <c r="Z1405">
        <v>3</v>
      </c>
      <c r="AA1405" t="s">
        <v>6921</v>
      </c>
      <c r="AB1405">
        <v>1</v>
      </c>
      <c r="AC1405">
        <v>6</v>
      </c>
      <c r="AD1405">
        <v>4.830357142857142</v>
      </c>
      <c r="AF1405" t="s">
        <v>6953</v>
      </c>
      <c r="AI1405">
        <v>0</v>
      </c>
      <c r="AJ1405">
        <v>0</v>
      </c>
      <c r="AK1405" t="s">
        <v>9845</v>
      </c>
      <c r="AL1405" t="s">
        <v>9845</v>
      </c>
      <c r="AM1405" t="s">
        <v>9923</v>
      </c>
    </row>
    <row r="1406" spans="1:39">
      <c r="A1406" t="s">
        <v>6441</v>
      </c>
      <c r="B1406" t="s">
        <v>6166</v>
      </c>
      <c r="C1406" t="s">
        <v>6168</v>
      </c>
      <c r="D1406">
        <v>222</v>
      </c>
      <c r="E1406" t="s">
        <v>6169</v>
      </c>
      <c r="F1406">
        <v>6.65</v>
      </c>
      <c r="K1406" t="s">
        <v>6590</v>
      </c>
      <c r="L1406" t="s">
        <v>6591</v>
      </c>
      <c r="M1406" t="s">
        <v>8390</v>
      </c>
      <c r="N1406">
        <v>9</v>
      </c>
      <c r="O1406" t="s">
        <v>8554</v>
      </c>
      <c r="P1406" t="s">
        <v>6799</v>
      </c>
      <c r="Q1406">
        <v>2</v>
      </c>
      <c r="R1406">
        <v>0</v>
      </c>
      <c r="S1406">
        <v>3.83</v>
      </c>
      <c r="T1406">
        <v>5.13</v>
      </c>
      <c r="U1406">
        <v>371.52</v>
      </c>
      <c r="V1406">
        <v>12.47</v>
      </c>
      <c r="W1406">
        <v>6</v>
      </c>
      <c r="Y1406">
        <v>8.69</v>
      </c>
      <c r="Z1406">
        <v>3</v>
      </c>
      <c r="AA1406" t="s">
        <v>6921</v>
      </c>
      <c r="AB1406">
        <v>1</v>
      </c>
      <c r="AC1406">
        <v>8</v>
      </c>
      <c r="AD1406">
        <v>2.657714285714286</v>
      </c>
      <c r="AE1406" t="s">
        <v>6938</v>
      </c>
      <c r="AF1406" t="s">
        <v>6954</v>
      </c>
      <c r="AG1406" t="s">
        <v>6957</v>
      </c>
      <c r="AI1406">
        <v>4</v>
      </c>
      <c r="AJ1406">
        <v>1</v>
      </c>
      <c r="AK1406" t="s">
        <v>9896</v>
      </c>
      <c r="AL1406" t="s">
        <v>9896</v>
      </c>
      <c r="AM1406" t="s">
        <v>9923</v>
      </c>
    </row>
    <row r="1407" spans="1:39">
      <c r="A1407" t="s">
        <v>8004</v>
      </c>
      <c r="B1407" t="s">
        <v>6166</v>
      </c>
      <c r="C1407" t="s">
        <v>6168</v>
      </c>
      <c r="D1407">
        <v>223</v>
      </c>
      <c r="E1407" t="s">
        <v>6169</v>
      </c>
      <c r="F1407">
        <v>6.65</v>
      </c>
      <c r="K1407" t="s">
        <v>6590</v>
      </c>
      <c r="L1407" t="s">
        <v>6591</v>
      </c>
      <c r="M1407" t="s">
        <v>6622</v>
      </c>
      <c r="N1407">
        <v>9</v>
      </c>
      <c r="O1407" t="s">
        <v>8517</v>
      </c>
      <c r="P1407" t="s">
        <v>9572</v>
      </c>
      <c r="Q1407">
        <v>2</v>
      </c>
      <c r="R1407">
        <v>1</v>
      </c>
      <c r="S1407">
        <v>4.11</v>
      </c>
      <c r="T1407">
        <v>4.11</v>
      </c>
      <c r="U1407">
        <v>280.37</v>
      </c>
      <c r="V1407">
        <v>45.75</v>
      </c>
      <c r="W1407">
        <v>4.04</v>
      </c>
      <c r="X1407">
        <v>13.69</v>
      </c>
      <c r="Y1407">
        <v>1.31</v>
      </c>
      <c r="Z1407">
        <v>2</v>
      </c>
      <c r="AA1407" t="s">
        <v>6921</v>
      </c>
      <c r="AB1407">
        <v>0</v>
      </c>
      <c r="AC1407">
        <v>2</v>
      </c>
      <c r="AD1407">
        <v>4.278333333333333</v>
      </c>
      <c r="AF1407" t="s">
        <v>6952</v>
      </c>
      <c r="AI1407">
        <v>0</v>
      </c>
      <c r="AJ1407">
        <v>0</v>
      </c>
      <c r="AK1407" t="s">
        <v>9870</v>
      </c>
      <c r="AL1407" t="s">
        <v>9870</v>
      </c>
      <c r="AM1407" t="s">
        <v>9923</v>
      </c>
    </row>
    <row r="1408" spans="1:39">
      <c r="A1408" t="s">
        <v>8005</v>
      </c>
      <c r="B1408" t="s">
        <v>6166</v>
      </c>
      <c r="C1408" t="s">
        <v>6168</v>
      </c>
      <c r="D1408">
        <v>224</v>
      </c>
      <c r="E1408" t="s">
        <v>6169</v>
      </c>
      <c r="F1408">
        <v>6.65</v>
      </c>
      <c r="K1408" t="s">
        <v>6590</v>
      </c>
      <c r="L1408" t="s">
        <v>6591</v>
      </c>
      <c r="M1408" t="s">
        <v>8390</v>
      </c>
      <c r="N1408">
        <v>9</v>
      </c>
      <c r="O1408" t="s">
        <v>8554</v>
      </c>
      <c r="P1408" t="s">
        <v>9573</v>
      </c>
      <c r="Q1408">
        <v>4</v>
      </c>
      <c r="R1408">
        <v>0</v>
      </c>
      <c r="U1408">
        <v>446.98</v>
      </c>
      <c r="V1408">
        <v>45.49</v>
      </c>
      <c r="W1408">
        <v>4.88</v>
      </c>
      <c r="Y1408">
        <v>0</v>
      </c>
      <c r="Z1408">
        <v>3</v>
      </c>
      <c r="AA1408" t="s">
        <v>6921</v>
      </c>
      <c r="AB1408">
        <v>0</v>
      </c>
      <c r="AC1408">
        <v>7</v>
      </c>
      <c r="AI1408">
        <v>0</v>
      </c>
      <c r="AJ1408">
        <v>0</v>
      </c>
      <c r="AK1408" t="s">
        <v>9896</v>
      </c>
      <c r="AL1408" t="s">
        <v>9896</v>
      </c>
      <c r="AM1408" t="s">
        <v>9923</v>
      </c>
    </row>
    <row r="1409" spans="1:39">
      <c r="A1409" t="s">
        <v>8006</v>
      </c>
      <c r="B1409" t="s">
        <v>6166</v>
      </c>
      <c r="C1409" t="s">
        <v>6168</v>
      </c>
      <c r="D1409">
        <v>225</v>
      </c>
      <c r="E1409" t="s">
        <v>6169</v>
      </c>
      <c r="F1409">
        <v>6.65</v>
      </c>
      <c r="K1409" t="s">
        <v>6590</v>
      </c>
      <c r="L1409" t="s">
        <v>6591</v>
      </c>
      <c r="M1409" t="s">
        <v>6606</v>
      </c>
      <c r="N1409">
        <v>9</v>
      </c>
      <c r="O1409" t="s">
        <v>8520</v>
      </c>
      <c r="P1409" t="s">
        <v>9574</v>
      </c>
      <c r="Q1409">
        <v>4</v>
      </c>
      <c r="R1409">
        <v>1</v>
      </c>
      <c r="S1409">
        <v>5.35</v>
      </c>
      <c r="T1409">
        <v>5.36</v>
      </c>
      <c r="U1409">
        <v>363.21</v>
      </c>
      <c r="V1409">
        <v>59.67</v>
      </c>
      <c r="W1409">
        <v>4.35</v>
      </c>
      <c r="X1409">
        <v>8.99</v>
      </c>
      <c r="Y1409">
        <v>0</v>
      </c>
      <c r="Z1409">
        <v>3</v>
      </c>
      <c r="AA1409" t="s">
        <v>6921</v>
      </c>
      <c r="AB1409">
        <v>0</v>
      </c>
      <c r="AC1409">
        <v>1</v>
      </c>
      <c r="AD1409">
        <v>3.810404761904762</v>
      </c>
      <c r="AF1409" t="s">
        <v>6952</v>
      </c>
      <c r="AI1409">
        <v>0</v>
      </c>
      <c r="AJ1409">
        <v>0</v>
      </c>
      <c r="AK1409" t="s">
        <v>9872</v>
      </c>
      <c r="AL1409" t="s">
        <v>9872</v>
      </c>
      <c r="AM1409" t="s">
        <v>9923</v>
      </c>
    </row>
    <row r="1410" spans="1:39">
      <c r="A1410" t="s">
        <v>8007</v>
      </c>
      <c r="B1410" t="s">
        <v>6166</v>
      </c>
      <c r="C1410" t="s">
        <v>6168</v>
      </c>
      <c r="D1410">
        <v>227</v>
      </c>
      <c r="E1410" t="s">
        <v>6169</v>
      </c>
      <c r="F1410">
        <v>6.64</v>
      </c>
      <c r="K1410" t="s">
        <v>6590</v>
      </c>
      <c r="L1410" t="s">
        <v>6591</v>
      </c>
      <c r="M1410" t="s">
        <v>8376</v>
      </c>
      <c r="N1410">
        <v>9</v>
      </c>
      <c r="O1410" t="s">
        <v>8539</v>
      </c>
      <c r="P1410" t="s">
        <v>9575</v>
      </c>
      <c r="Q1410">
        <v>4</v>
      </c>
      <c r="R1410">
        <v>2</v>
      </c>
      <c r="S1410">
        <v>2.71</v>
      </c>
      <c r="T1410">
        <v>3.14</v>
      </c>
      <c r="U1410">
        <v>271.25</v>
      </c>
      <c r="V1410">
        <v>66.48999999999999</v>
      </c>
      <c r="W1410">
        <v>3.69</v>
      </c>
      <c r="X1410">
        <v>7.76</v>
      </c>
      <c r="Y1410">
        <v>8.02</v>
      </c>
      <c r="Z1410">
        <v>3</v>
      </c>
      <c r="AA1410" t="s">
        <v>6921</v>
      </c>
      <c r="AB1410">
        <v>0</v>
      </c>
      <c r="AC1410">
        <v>2</v>
      </c>
      <c r="AD1410">
        <v>5.065</v>
      </c>
      <c r="AF1410" t="s">
        <v>6952</v>
      </c>
      <c r="AI1410">
        <v>0</v>
      </c>
      <c r="AJ1410">
        <v>0</v>
      </c>
      <c r="AK1410" t="s">
        <v>9887</v>
      </c>
      <c r="AL1410" t="s">
        <v>9887</v>
      </c>
      <c r="AM1410" t="s">
        <v>9923</v>
      </c>
    </row>
    <row r="1411" spans="1:39">
      <c r="A1411" t="s">
        <v>8008</v>
      </c>
      <c r="B1411" t="s">
        <v>6166</v>
      </c>
      <c r="C1411" t="s">
        <v>6168</v>
      </c>
      <c r="D1411">
        <v>228</v>
      </c>
      <c r="E1411" t="s">
        <v>6169</v>
      </c>
      <c r="F1411">
        <v>6.64</v>
      </c>
      <c r="K1411" t="s">
        <v>6590</v>
      </c>
      <c r="L1411" t="s">
        <v>6591</v>
      </c>
      <c r="M1411" t="s">
        <v>6606</v>
      </c>
      <c r="N1411">
        <v>9</v>
      </c>
      <c r="O1411" t="s">
        <v>8520</v>
      </c>
      <c r="P1411" t="s">
        <v>9576</v>
      </c>
      <c r="Q1411">
        <v>4</v>
      </c>
      <c r="R1411">
        <v>2</v>
      </c>
      <c r="S1411">
        <v>3.27</v>
      </c>
      <c r="T1411">
        <v>3.52</v>
      </c>
      <c r="U1411">
        <v>274.25</v>
      </c>
      <c r="V1411">
        <v>70.67</v>
      </c>
      <c r="W1411">
        <v>3.06</v>
      </c>
      <c r="X1411">
        <v>7.52</v>
      </c>
      <c r="Y1411">
        <v>0</v>
      </c>
      <c r="Z1411">
        <v>3</v>
      </c>
      <c r="AA1411" t="s">
        <v>6921</v>
      </c>
      <c r="AB1411">
        <v>0</v>
      </c>
      <c r="AC1411">
        <v>1</v>
      </c>
      <c r="AD1411">
        <v>4.605</v>
      </c>
      <c r="AF1411" t="s">
        <v>6952</v>
      </c>
      <c r="AI1411">
        <v>0</v>
      </c>
      <c r="AJ1411">
        <v>0</v>
      </c>
      <c r="AK1411" t="s">
        <v>9872</v>
      </c>
      <c r="AL1411" t="s">
        <v>9872</v>
      </c>
      <c r="AM1411" t="s">
        <v>9923</v>
      </c>
    </row>
    <row r="1412" spans="1:39">
      <c r="A1412" t="s">
        <v>8009</v>
      </c>
      <c r="B1412" t="s">
        <v>6166</v>
      </c>
      <c r="C1412" t="s">
        <v>6168</v>
      </c>
      <c r="D1412">
        <v>229</v>
      </c>
      <c r="E1412" t="s">
        <v>6169</v>
      </c>
      <c r="F1412">
        <v>6.64</v>
      </c>
      <c r="K1412" t="s">
        <v>6590</v>
      </c>
      <c r="L1412" t="s">
        <v>6591</v>
      </c>
      <c r="M1412" t="s">
        <v>6606</v>
      </c>
      <c r="N1412">
        <v>9</v>
      </c>
      <c r="O1412" t="s">
        <v>8520</v>
      </c>
      <c r="P1412" t="s">
        <v>9577</v>
      </c>
      <c r="Q1412">
        <v>4</v>
      </c>
      <c r="R1412">
        <v>2</v>
      </c>
      <c r="S1412">
        <v>3.5</v>
      </c>
      <c r="T1412">
        <v>3.52</v>
      </c>
      <c r="U1412">
        <v>270.28</v>
      </c>
      <c r="V1412">
        <v>70.67</v>
      </c>
      <c r="W1412">
        <v>3.23</v>
      </c>
      <c r="X1412">
        <v>9.08</v>
      </c>
      <c r="Y1412">
        <v>0</v>
      </c>
      <c r="Z1412">
        <v>3</v>
      </c>
      <c r="AA1412" t="s">
        <v>6921</v>
      </c>
      <c r="AB1412">
        <v>0</v>
      </c>
      <c r="AC1412">
        <v>1</v>
      </c>
      <c r="AD1412">
        <v>4.49</v>
      </c>
      <c r="AF1412" t="s">
        <v>6952</v>
      </c>
      <c r="AI1412">
        <v>0</v>
      </c>
      <c r="AJ1412">
        <v>0</v>
      </c>
      <c r="AK1412" t="s">
        <v>9872</v>
      </c>
      <c r="AL1412" t="s">
        <v>9872</v>
      </c>
      <c r="AM1412" t="s">
        <v>9923</v>
      </c>
    </row>
    <row r="1413" spans="1:39">
      <c r="A1413" t="s">
        <v>8010</v>
      </c>
      <c r="B1413" t="s">
        <v>6166</v>
      </c>
      <c r="C1413" t="s">
        <v>6168</v>
      </c>
      <c r="D1413">
        <v>229</v>
      </c>
      <c r="E1413" t="s">
        <v>6169</v>
      </c>
      <c r="F1413">
        <v>6.64</v>
      </c>
      <c r="K1413" t="s">
        <v>6590</v>
      </c>
      <c r="L1413" t="s">
        <v>6591</v>
      </c>
      <c r="M1413" t="s">
        <v>6622</v>
      </c>
      <c r="N1413">
        <v>9</v>
      </c>
      <c r="O1413" t="s">
        <v>8517</v>
      </c>
      <c r="P1413" t="s">
        <v>9578</v>
      </c>
      <c r="Q1413">
        <v>2</v>
      </c>
      <c r="R1413">
        <v>1</v>
      </c>
      <c r="S1413">
        <v>4.58</v>
      </c>
      <c r="T1413">
        <v>4.58</v>
      </c>
      <c r="U1413">
        <v>371.28</v>
      </c>
      <c r="V1413">
        <v>45.75</v>
      </c>
      <c r="W1413">
        <v>4.76</v>
      </c>
      <c r="X1413">
        <v>13.43</v>
      </c>
      <c r="Y1413">
        <v>0.67</v>
      </c>
      <c r="Z1413">
        <v>2</v>
      </c>
      <c r="AA1413" t="s">
        <v>6921</v>
      </c>
      <c r="AB1413">
        <v>0</v>
      </c>
      <c r="AC1413">
        <v>3</v>
      </c>
      <c r="AD1413">
        <v>3.962761904761905</v>
      </c>
      <c r="AF1413" t="s">
        <v>6952</v>
      </c>
      <c r="AI1413">
        <v>0</v>
      </c>
      <c r="AJ1413">
        <v>0</v>
      </c>
      <c r="AK1413" t="s">
        <v>9870</v>
      </c>
      <c r="AL1413" t="s">
        <v>9870</v>
      </c>
      <c r="AM1413" t="s">
        <v>9923</v>
      </c>
    </row>
    <row r="1414" spans="1:39">
      <c r="A1414" t="s">
        <v>8011</v>
      </c>
      <c r="B1414" t="s">
        <v>6166</v>
      </c>
      <c r="C1414" t="s">
        <v>6168</v>
      </c>
      <c r="D1414">
        <v>230</v>
      </c>
      <c r="E1414" t="s">
        <v>6169</v>
      </c>
      <c r="F1414">
        <v>6.64</v>
      </c>
      <c r="K1414" t="s">
        <v>6590</v>
      </c>
      <c r="L1414" t="s">
        <v>6591</v>
      </c>
      <c r="M1414" t="s">
        <v>8377</v>
      </c>
      <c r="N1414">
        <v>9</v>
      </c>
      <c r="O1414" t="s">
        <v>8540</v>
      </c>
      <c r="P1414" t="s">
        <v>9579</v>
      </c>
      <c r="Q1414">
        <v>2</v>
      </c>
      <c r="R1414">
        <v>2</v>
      </c>
      <c r="S1414">
        <v>4.02</v>
      </c>
      <c r="T1414">
        <v>4.02</v>
      </c>
      <c r="U1414">
        <v>236.27</v>
      </c>
      <c r="V1414">
        <v>40.46</v>
      </c>
      <c r="W1414">
        <v>3.92</v>
      </c>
      <c r="X1414">
        <v>9.529999999999999</v>
      </c>
      <c r="Y1414">
        <v>0</v>
      </c>
      <c r="Z1414">
        <v>3</v>
      </c>
      <c r="AA1414" t="s">
        <v>6921</v>
      </c>
      <c r="AB1414">
        <v>0</v>
      </c>
      <c r="AC1414">
        <v>1</v>
      </c>
      <c r="AD1414">
        <v>3.99</v>
      </c>
      <c r="AF1414" t="s">
        <v>6952</v>
      </c>
      <c r="AI1414">
        <v>0</v>
      </c>
      <c r="AJ1414">
        <v>0</v>
      </c>
      <c r="AK1414" t="s">
        <v>9888</v>
      </c>
      <c r="AL1414" t="s">
        <v>9888</v>
      </c>
      <c r="AM1414" t="s">
        <v>9923</v>
      </c>
    </row>
    <row r="1415" spans="1:39">
      <c r="A1415" t="s">
        <v>8012</v>
      </c>
      <c r="B1415" t="s">
        <v>6166</v>
      </c>
      <c r="C1415" t="s">
        <v>6168</v>
      </c>
      <c r="D1415">
        <v>230</v>
      </c>
      <c r="E1415" t="s">
        <v>6169</v>
      </c>
      <c r="F1415">
        <v>6.64</v>
      </c>
      <c r="K1415" t="s">
        <v>6590</v>
      </c>
      <c r="L1415" t="s">
        <v>6591</v>
      </c>
      <c r="M1415" t="s">
        <v>6622</v>
      </c>
      <c r="N1415">
        <v>9</v>
      </c>
      <c r="O1415" t="s">
        <v>8517</v>
      </c>
      <c r="P1415" t="s">
        <v>9580</v>
      </c>
      <c r="Q1415">
        <v>2</v>
      </c>
      <c r="R1415">
        <v>1</v>
      </c>
      <c r="S1415">
        <v>4.07</v>
      </c>
      <c r="T1415">
        <v>4.07</v>
      </c>
      <c r="U1415">
        <v>357.25</v>
      </c>
      <c r="V1415">
        <v>45.75</v>
      </c>
      <c r="W1415">
        <v>4.37</v>
      </c>
      <c r="X1415">
        <v>13.43</v>
      </c>
      <c r="Y1415">
        <v>0.66</v>
      </c>
      <c r="Z1415">
        <v>2</v>
      </c>
      <c r="AA1415" t="s">
        <v>6921</v>
      </c>
      <c r="AB1415">
        <v>0</v>
      </c>
      <c r="AC1415">
        <v>2</v>
      </c>
      <c r="AD1415">
        <v>4.298333333333334</v>
      </c>
      <c r="AF1415" t="s">
        <v>6952</v>
      </c>
      <c r="AI1415">
        <v>0</v>
      </c>
      <c r="AJ1415">
        <v>0</v>
      </c>
      <c r="AK1415" t="s">
        <v>9870</v>
      </c>
      <c r="AL1415" t="s">
        <v>9870</v>
      </c>
      <c r="AM1415" t="s">
        <v>9923</v>
      </c>
    </row>
    <row r="1416" spans="1:39">
      <c r="A1416" t="s">
        <v>8013</v>
      </c>
      <c r="B1416" t="s">
        <v>6166</v>
      </c>
      <c r="C1416" t="s">
        <v>6168</v>
      </c>
      <c r="D1416">
        <v>230</v>
      </c>
      <c r="E1416" t="s">
        <v>6169</v>
      </c>
      <c r="F1416">
        <v>6.64</v>
      </c>
      <c r="K1416" t="s">
        <v>6590</v>
      </c>
      <c r="L1416" t="s">
        <v>6591</v>
      </c>
      <c r="M1416" t="s">
        <v>8391</v>
      </c>
      <c r="N1416">
        <v>9</v>
      </c>
      <c r="O1416" t="s">
        <v>8556</v>
      </c>
      <c r="P1416" t="s">
        <v>9581</v>
      </c>
      <c r="Q1416">
        <v>2</v>
      </c>
      <c r="R1416">
        <v>2</v>
      </c>
      <c r="S1416">
        <v>5.87</v>
      </c>
      <c r="T1416">
        <v>5.87</v>
      </c>
      <c r="U1416">
        <v>296.41</v>
      </c>
      <c r="V1416">
        <v>40.46</v>
      </c>
      <c r="W1416">
        <v>4.96</v>
      </c>
      <c r="X1416">
        <v>10.29</v>
      </c>
      <c r="Y1416">
        <v>0</v>
      </c>
      <c r="Z1416">
        <v>2</v>
      </c>
      <c r="AA1416" t="s">
        <v>6921</v>
      </c>
      <c r="AB1416">
        <v>0</v>
      </c>
      <c r="AC1416">
        <v>2</v>
      </c>
      <c r="AD1416">
        <v>3.5</v>
      </c>
      <c r="AF1416" t="s">
        <v>6952</v>
      </c>
      <c r="AI1416">
        <v>0</v>
      </c>
      <c r="AJ1416">
        <v>0</v>
      </c>
      <c r="AK1416" t="s">
        <v>9832</v>
      </c>
      <c r="AL1416" t="s">
        <v>9832</v>
      </c>
      <c r="AM1416" t="s">
        <v>9923</v>
      </c>
    </row>
    <row r="1417" spans="1:39">
      <c r="A1417" t="s">
        <v>8014</v>
      </c>
      <c r="B1417" t="s">
        <v>6166</v>
      </c>
      <c r="C1417" t="s">
        <v>6168</v>
      </c>
      <c r="D1417">
        <v>230</v>
      </c>
      <c r="E1417" t="s">
        <v>6169</v>
      </c>
      <c r="F1417">
        <v>6.64</v>
      </c>
      <c r="K1417" t="s">
        <v>6590</v>
      </c>
      <c r="L1417" t="s">
        <v>6591</v>
      </c>
      <c r="M1417" t="s">
        <v>8391</v>
      </c>
      <c r="N1417">
        <v>9</v>
      </c>
      <c r="O1417" t="s">
        <v>8556</v>
      </c>
      <c r="P1417" t="s">
        <v>9582</v>
      </c>
      <c r="Q1417">
        <v>2</v>
      </c>
      <c r="R1417">
        <v>2</v>
      </c>
      <c r="S1417">
        <v>6.68</v>
      </c>
      <c r="T1417">
        <v>6.68</v>
      </c>
      <c r="U1417">
        <v>312.45</v>
      </c>
      <c r="V1417">
        <v>40.46</v>
      </c>
      <c r="W1417">
        <v>5.33</v>
      </c>
      <c r="X1417">
        <v>10.4</v>
      </c>
      <c r="Y1417">
        <v>0</v>
      </c>
      <c r="Z1417">
        <v>2</v>
      </c>
      <c r="AA1417" t="s">
        <v>6921</v>
      </c>
      <c r="AB1417">
        <v>1</v>
      </c>
      <c r="AC1417">
        <v>6</v>
      </c>
      <c r="AD1417">
        <v>3.5</v>
      </c>
      <c r="AF1417" t="s">
        <v>6952</v>
      </c>
      <c r="AI1417">
        <v>0</v>
      </c>
      <c r="AJ1417">
        <v>0</v>
      </c>
      <c r="AK1417" t="s">
        <v>9832</v>
      </c>
      <c r="AL1417" t="s">
        <v>9832</v>
      </c>
      <c r="AM1417" t="s">
        <v>9923</v>
      </c>
    </row>
    <row r="1418" spans="1:39">
      <c r="A1418" t="s">
        <v>8015</v>
      </c>
      <c r="B1418" t="s">
        <v>6166</v>
      </c>
      <c r="C1418" t="s">
        <v>6168</v>
      </c>
      <c r="D1418">
        <v>230</v>
      </c>
      <c r="E1418" t="s">
        <v>6169</v>
      </c>
      <c r="F1418">
        <v>6.64</v>
      </c>
      <c r="K1418" t="s">
        <v>6590</v>
      </c>
      <c r="L1418" t="s">
        <v>6591</v>
      </c>
      <c r="M1418" t="s">
        <v>8392</v>
      </c>
      <c r="N1418">
        <v>9</v>
      </c>
      <c r="O1418" t="s">
        <v>8557</v>
      </c>
      <c r="P1418" t="s">
        <v>9583</v>
      </c>
      <c r="Q1418">
        <v>3</v>
      </c>
      <c r="R1418">
        <v>2</v>
      </c>
      <c r="S1418">
        <v>3.07</v>
      </c>
      <c r="T1418">
        <v>3.07</v>
      </c>
      <c r="U1418">
        <v>331.37</v>
      </c>
      <c r="V1418">
        <v>60.77</v>
      </c>
      <c r="W1418">
        <v>3.97</v>
      </c>
      <c r="X1418">
        <v>9.720000000000001</v>
      </c>
      <c r="Y1418">
        <v>0.01</v>
      </c>
      <c r="Z1418">
        <v>3</v>
      </c>
      <c r="AA1418" t="s">
        <v>6921</v>
      </c>
      <c r="AB1418">
        <v>0</v>
      </c>
      <c r="AC1418">
        <v>3</v>
      </c>
      <c r="AD1418">
        <v>4.93</v>
      </c>
      <c r="AF1418" t="s">
        <v>6952</v>
      </c>
      <c r="AI1418">
        <v>0</v>
      </c>
      <c r="AJ1418">
        <v>0</v>
      </c>
      <c r="AK1418" t="s">
        <v>9898</v>
      </c>
      <c r="AL1418" t="s">
        <v>9898</v>
      </c>
      <c r="AM1418" t="s">
        <v>9923</v>
      </c>
    </row>
    <row r="1419" spans="1:39">
      <c r="A1419" t="s">
        <v>7839</v>
      </c>
      <c r="B1419" t="s">
        <v>6166</v>
      </c>
      <c r="C1419" t="s">
        <v>6168</v>
      </c>
      <c r="D1419">
        <v>230</v>
      </c>
      <c r="E1419" t="s">
        <v>6169</v>
      </c>
      <c r="F1419">
        <v>6.64</v>
      </c>
      <c r="K1419" t="s">
        <v>6590</v>
      </c>
      <c r="L1419" t="s">
        <v>6591</v>
      </c>
      <c r="M1419" t="s">
        <v>8342</v>
      </c>
      <c r="N1419">
        <v>9</v>
      </c>
      <c r="O1419" t="s">
        <v>8498</v>
      </c>
      <c r="P1419" t="s">
        <v>9407</v>
      </c>
      <c r="Q1419">
        <v>2</v>
      </c>
      <c r="R1419">
        <v>1</v>
      </c>
      <c r="S1419">
        <v>0.83</v>
      </c>
      <c r="T1419">
        <v>3.37</v>
      </c>
      <c r="U1419">
        <v>349.47</v>
      </c>
      <c r="V1419">
        <v>40.54</v>
      </c>
      <c r="W1419">
        <v>4.78</v>
      </c>
      <c r="X1419">
        <v>4.36</v>
      </c>
      <c r="Y1419">
        <v>8.19</v>
      </c>
      <c r="Z1419">
        <v>2</v>
      </c>
      <c r="AA1419" t="s">
        <v>6921</v>
      </c>
      <c r="AB1419">
        <v>0</v>
      </c>
      <c r="AC1419">
        <v>5</v>
      </c>
      <c r="AD1419">
        <v>5.553333333333334</v>
      </c>
      <c r="AF1419" t="s">
        <v>6953</v>
      </c>
      <c r="AI1419">
        <v>0</v>
      </c>
      <c r="AJ1419">
        <v>0</v>
      </c>
      <c r="AK1419" t="s">
        <v>9839</v>
      </c>
      <c r="AL1419" t="s">
        <v>9839</v>
      </c>
      <c r="AM1419" t="s">
        <v>9923</v>
      </c>
    </row>
    <row r="1420" spans="1:39">
      <c r="A1420" t="s">
        <v>8016</v>
      </c>
      <c r="B1420" t="s">
        <v>6166</v>
      </c>
      <c r="C1420" t="s">
        <v>6168</v>
      </c>
      <c r="D1420">
        <v>231</v>
      </c>
      <c r="E1420" t="s">
        <v>6169</v>
      </c>
      <c r="F1420">
        <v>6.64</v>
      </c>
      <c r="K1420" t="s">
        <v>6590</v>
      </c>
      <c r="L1420" t="s">
        <v>6591</v>
      </c>
      <c r="M1420" t="s">
        <v>8377</v>
      </c>
      <c r="N1420">
        <v>9</v>
      </c>
      <c r="O1420" t="s">
        <v>8540</v>
      </c>
      <c r="P1420" t="s">
        <v>9584</v>
      </c>
      <c r="Q1420">
        <v>3</v>
      </c>
      <c r="R1420">
        <v>2</v>
      </c>
      <c r="S1420">
        <v>3.02</v>
      </c>
      <c r="T1420">
        <v>3.13</v>
      </c>
      <c r="U1420">
        <v>282.27</v>
      </c>
      <c r="V1420">
        <v>57.53</v>
      </c>
      <c r="W1420">
        <v>3.87</v>
      </c>
      <c r="X1420">
        <v>8.23</v>
      </c>
      <c r="Y1420">
        <v>0</v>
      </c>
      <c r="Z1420">
        <v>3</v>
      </c>
      <c r="AA1420" t="s">
        <v>6921</v>
      </c>
      <c r="AB1420">
        <v>0</v>
      </c>
      <c r="AC1420">
        <v>2</v>
      </c>
      <c r="AD1420">
        <v>4.925</v>
      </c>
      <c r="AF1420" t="s">
        <v>6952</v>
      </c>
      <c r="AI1420">
        <v>0</v>
      </c>
      <c r="AJ1420">
        <v>0</v>
      </c>
      <c r="AK1420" t="s">
        <v>9888</v>
      </c>
      <c r="AL1420" t="s">
        <v>9888</v>
      </c>
      <c r="AM1420" t="s">
        <v>9923</v>
      </c>
    </row>
    <row r="1421" spans="1:39">
      <c r="A1421" t="s">
        <v>8017</v>
      </c>
      <c r="B1421" t="s">
        <v>6166</v>
      </c>
      <c r="C1421" t="s">
        <v>6168</v>
      </c>
      <c r="D1421">
        <v>235</v>
      </c>
      <c r="E1421" t="s">
        <v>6169</v>
      </c>
      <c r="F1421">
        <v>6.63</v>
      </c>
      <c r="K1421" t="s">
        <v>6590</v>
      </c>
      <c r="L1421" t="s">
        <v>6591</v>
      </c>
      <c r="M1421" t="s">
        <v>8377</v>
      </c>
      <c r="N1421">
        <v>9</v>
      </c>
      <c r="O1421" t="s">
        <v>8540</v>
      </c>
      <c r="P1421" t="s">
        <v>9585</v>
      </c>
      <c r="Q1421">
        <v>2</v>
      </c>
      <c r="R1421">
        <v>2</v>
      </c>
      <c r="S1421">
        <v>5.43</v>
      </c>
      <c r="T1421">
        <v>5.46</v>
      </c>
      <c r="U1421">
        <v>282.31</v>
      </c>
      <c r="V1421">
        <v>40.46</v>
      </c>
      <c r="W1421">
        <v>4.62</v>
      </c>
      <c r="X1421">
        <v>8.460000000000001</v>
      </c>
      <c r="Y1421">
        <v>0</v>
      </c>
      <c r="Z1421">
        <v>3</v>
      </c>
      <c r="AA1421" t="s">
        <v>6921</v>
      </c>
      <c r="AB1421">
        <v>0</v>
      </c>
      <c r="AC1421">
        <v>2</v>
      </c>
      <c r="AD1421">
        <v>3.5</v>
      </c>
      <c r="AF1421" t="s">
        <v>6952</v>
      </c>
      <c r="AI1421">
        <v>0</v>
      </c>
      <c r="AJ1421">
        <v>0</v>
      </c>
      <c r="AK1421" t="s">
        <v>9888</v>
      </c>
      <c r="AL1421" t="s">
        <v>9888</v>
      </c>
      <c r="AM1421" t="s">
        <v>9923</v>
      </c>
    </row>
    <row r="1422" spans="1:39">
      <c r="A1422" t="s">
        <v>8018</v>
      </c>
      <c r="B1422" t="s">
        <v>6166</v>
      </c>
      <c r="C1422" t="s">
        <v>6168</v>
      </c>
      <c r="D1422">
        <v>235</v>
      </c>
      <c r="E1422" t="s">
        <v>6169</v>
      </c>
      <c r="F1422">
        <v>6.63</v>
      </c>
      <c r="K1422" t="s">
        <v>6590</v>
      </c>
      <c r="L1422" t="s">
        <v>6591</v>
      </c>
      <c r="M1422" t="s">
        <v>8393</v>
      </c>
      <c r="N1422">
        <v>9</v>
      </c>
      <c r="O1422" t="s">
        <v>8558</v>
      </c>
      <c r="P1422" t="s">
        <v>9586</v>
      </c>
      <c r="Q1422">
        <v>3</v>
      </c>
      <c r="R1422">
        <v>2</v>
      </c>
      <c r="S1422">
        <v>2.52</v>
      </c>
      <c r="T1422">
        <v>5.28</v>
      </c>
      <c r="U1422">
        <v>402.49</v>
      </c>
      <c r="V1422">
        <v>66.76000000000001</v>
      </c>
      <c r="W1422">
        <v>5.7</v>
      </c>
      <c r="X1422">
        <v>4.6</v>
      </c>
      <c r="Y1422">
        <v>0</v>
      </c>
      <c r="Z1422">
        <v>3</v>
      </c>
      <c r="AA1422" t="s">
        <v>6921</v>
      </c>
      <c r="AB1422">
        <v>1</v>
      </c>
      <c r="AC1422">
        <v>10</v>
      </c>
      <c r="AD1422">
        <v>3.9365</v>
      </c>
      <c r="AF1422" t="s">
        <v>6953</v>
      </c>
      <c r="AI1422">
        <v>0</v>
      </c>
      <c r="AJ1422">
        <v>0</v>
      </c>
      <c r="AK1422" t="s">
        <v>9899</v>
      </c>
      <c r="AL1422" t="s">
        <v>9899</v>
      </c>
      <c r="AM1422" t="s">
        <v>9923</v>
      </c>
    </row>
    <row r="1423" spans="1:39">
      <c r="A1423" t="s">
        <v>8019</v>
      </c>
      <c r="B1423" t="s">
        <v>6166</v>
      </c>
      <c r="C1423" t="s">
        <v>6168</v>
      </c>
      <c r="D1423">
        <v>235</v>
      </c>
      <c r="E1423" t="s">
        <v>6169</v>
      </c>
      <c r="F1423">
        <v>6.63</v>
      </c>
      <c r="K1423" t="s">
        <v>6590</v>
      </c>
      <c r="M1423" t="s">
        <v>8337</v>
      </c>
      <c r="N1423">
        <v>8</v>
      </c>
      <c r="O1423" t="s">
        <v>8490</v>
      </c>
      <c r="P1423" t="s">
        <v>9587</v>
      </c>
      <c r="Q1423">
        <v>2</v>
      </c>
      <c r="R1423">
        <v>1</v>
      </c>
      <c r="S1423">
        <v>4.84</v>
      </c>
      <c r="T1423">
        <v>4.84</v>
      </c>
      <c r="U1423">
        <v>321.3</v>
      </c>
      <c r="V1423">
        <v>40.54</v>
      </c>
      <c r="W1423">
        <v>3.43</v>
      </c>
      <c r="X1423">
        <v>9.550000000000001</v>
      </c>
      <c r="Y1423">
        <v>0</v>
      </c>
      <c r="Z1423">
        <v>2</v>
      </c>
      <c r="AA1423" t="s">
        <v>6921</v>
      </c>
      <c r="AB1423">
        <v>0</v>
      </c>
      <c r="AC1423">
        <v>1</v>
      </c>
      <c r="AD1423">
        <v>3.913333333333334</v>
      </c>
      <c r="AF1423" t="s">
        <v>6952</v>
      </c>
      <c r="AI1423">
        <v>0</v>
      </c>
      <c r="AJ1423">
        <v>0</v>
      </c>
      <c r="AK1423" t="s">
        <v>9847</v>
      </c>
      <c r="AL1423" t="s">
        <v>9847</v>
      </c>
      <c r="AM1423" t="s">
        <v>9923</v>
      </c>
    </row>
    <row r="1424" spans="1:39">
      <c r="A1424" t="s">
        <v>8020</v>
      </c>
      <c r="B1424" t="s">
        <v>6166</v>
      </c>
      <c r="C1424" t="s">
        <v>6168</v>
      </c>
      <c r="D1424">
        <v>237</v>
      </c>
      <c r="E1424" t="s">
        <v>6169</v>
      </c>
      <c r="F1424">
        <v>6.62</v>
      </c>
      <c r="K1424" t="s">
        <v>6590</v>
      </c>
      <c r="L1424" t="s">
        <v>6591</v>
      </c>
      <c r="M1424" t="s">
        <v>6606</v>
      </c>
      <c r="N1424">
        <v>9</v>
      </c>
      <c r="O1424" t="s">
        <v>8520</v>
      </c>
      <c r="P1424" t="s">
        <v>9588</v>
      </c>
      <c r="Q1424">
        <v>3</v>
      </c>
      <c r="R1424">
        <v>2</v>
      </c>
      <c r="S1424">
        <v>3.66</v>
      </c>
      <c r="T1424">
        <v>3.66</v>
      </c>
      <c r="U1424">
        <v>270.33</v>
      </c>
      <c r="V1424">
        <v>49.69</v>
      </c>
      <c r="W1424">
        <v>4.14</v>
      </c>
      <c r="X1424">
        <v>9.76</v>
      </c>
      <c r="Y1424">
        <v>0</v>
      </c>
      <c r="Z1424">
        <v>2</v>
      </c>
      <c r="AA1424" t="s">
        <v>6921</v>
      </c>
      <c r="AB1424">
        <v>0</v>
      </c>
      <c r="AC1424">
        <v>0</v>
      </c>
      <c r="AD1424">
        <v>4.34</v>
      </c>
      <c r="AF1424" t="s">
        <v>6952</v>
      </c>
      <c r="AI1424">
        <v>0</v>
      </c>
      <c r="AJ1424">
        <v>0</v>
      </c>
      <c r="AK1424" t="s">
        <v>9872</v>
      </c>
      <c r="AL1424" t="s">
        <v>9872</v>
      </c>
      <c r="AM1424" t="s">
        <v>9923</v>
      </c>
    </row>
    <row r="1425" spans="1:39">
      <c r="A1425" t="s">
        <v>6527</v>
      </c>
      <c r="B1425" t="s">
        <v>6166</v>
      </c>
      <c r="C1425" t="s">
        <v>6168</v>
      </c>
      <c r="D1425">
        <v>240</v>
      </c>
      <c r="E1425" t="s">
        <v>6169</v>
      </c>
      <c r="F1425">
        <v>6.62</v>
      </c>
      <c r="K1425" t="s">
        <v>6590</v>
      </c>
      <c r="L1425" t="s">
        <v>6591</v>
      </c>
      <c r="M1425" t="s">
        <v>8343</v>
      </c>
      <c r="N1425">
        <v>9</v>
      </c>
      <c r="O1425" t="s">
        <v>8499</v>
      </c>
      <c r="P1425" t="s">
        <v>6885</v>
      </c>
      <c r="Q1425">
        <v>8</v>
      </c>
      <c r="R1425">
        <v>3</v>
      </c>
      <c r="S1425">
        <v>3.03</v>
      </c>
      <c r="T1425">
        <v>4.54</v>
      </c>
      <c r="U1425">
        <v>465.58</v>
      </c>
      <c r="V1425">
        <v>89.44</v>
      </c>
      <c r="W1425">
        <v>2.85</v>
      </c>
      <c r="X1425">
        <v>10.06</v>
      </c>
      <c r="Y1425">
        <v>8.789999999999999</v>
      </c>
      <c r="Z1425">
        <v>3</v>
      </c>
      <c r="AA1425" t="s">
        <v>6921</v>
      </c>
      <c r="AB1425">
        <v>0</v>
      </c>
      <c r="AC1425">
        <v>10</v>
      </c>
      <c r="AD1425">
        <v>2.73252380952381</v>
      </c>
      <c r="AF1425" t="s">
        <v>6954</v>
      </c>
      <c r="AI1425">
        <v>0</v>
      </c>
      <c r="AJ1425">
        <v>0</v>
      </c>
      <c r="AK1425" t="s">
        <v>7007</v>
      </c>
      <c r="AL1425" t="s">
        <v>7007</v>
      </c>
      <c r="AM1425" t="s">
        <v>9923</v>
      </c>
    </row>
    <row r="1426" spans="1:39">
      <c r="A1426" t="s">
        <v>8021</v>
      </c>
      <c r="B1426" t="s">
        <v>6166</v>
      </c>
      <c r="C1426" t="s">
        <v>6168</v>
      </c>
      <c r="D1426">
        <v>240</v>
      </c>
      <c r="E1426" t="s">
        <v>6169</v>
      </c>
      <c r="F1426">
        <v>6.62</v>
      </c>
      <c r="K1426" t="s">
        <v>6590</v>
      </c>
      <c r="L1426" t="s">
        <v>6591</v>
      </c>
      <c r="M1426" t="s">
        <v>6606</v>
      </c>
      <c r="N1426">
        <v>9</v>
      </c>
      <c r="O1426" t="s">
        <v>8520</v>
      </c>
      <c r="P1426" t="s">
        <v>9589</v>
      </c>
      <c r="Q1426">
        <v>2</v>
      </c>
      <c r="R1426">
        <v>2</v>
      </c>
      <c r="S1426">
        <v>4.46</v>
      </c>
      <c r="T1426">
        <v>4.47</v>
      </c>
      <c r="U1426">
        <v>252.31</v>
      </c>
      <c r="V1426">
        <v>40.46</v>
      </c>
      <c r="W1426">
        <v>3.81</v>
      </c>
      <c r="X1426">
        <v>9.710000000000001</v>
      </c>
      <c r="Y1426">
        <v>0</v>
      </c>
      <c r="Z1426">
        <v>2</v>
      </c>
      <c r="AA1426" t="s">
        <v>6921</v>
      </c>
      <c r="AB1426">
        <v>0</v>
      </c>
      <c r="AC1426">
        <v>1</v>
      </c>
      <c r="AD1426">
        <v>3.765</v>
      </c>
      <c r="AE1426" t="s">
        <v>9800</v>
      </c>
      <c r="AF1426" t="s">
        <v>6952</v>
      </c>
      <c r="AI1426">
        <v>0</v>
      </c>
      <c r="AJ1426">
        <v>0</v>
      </c>
      <c r="AK1426" t="s">
        <v>9872</v>
      </c>
      <c r="AL1426" t="s">
        <v>9872</v>
      </c>
      <c r="AM1426" t="s">
        <v>9923</v>
      </c>
    </row>
    <row r="1427" spans="1:39">
      <c r="A1427" t="s">
        <v>7217</v>
      </c>
      <c r="B1427" t="s">
        <v>6166</v>
      </c>
      <c r="C1427" t="s">
        <v>6168</v>
      </c>
      <c r="D1427">
        <v>243.22</v>
      </c>
      <c r="E1427" t="s">
        <v>6169</v>
      </c>
      <c r="F1427">
        <v>6.61</v>
      </c>
      <c r="K1427" t="s">
        <v>6590</v>
      </c>
      <c r="M1427" t="s">
        <v>8395</v>
      </c>
      <c r="N1427">
        <v>8</v>
      </c>
      <c r="O1427" t="s">
        <v>8561</v>
      </c>
      <c r="P1427" t="s">
        <v>8794</v>
      </c>
      <c r="Q1427">
        <v>4</v>
      </c>
      <c r="R1427">
        <v>2</v>
      </c>
      <c r="S1427">
        <v>4.34</v>
      </c>
      <c r="T1427">
        <v>4.34</v>
      </c>
      <c r="U1427">
        <v>472.63</v>
      </c>
      <c r="V1427">
        <v>74.59999999999999</v>
      </c>
      <c r="W1427">
        <v>5.4</v>
      </c>
      <c r="X1427">
        <v>10.26</v>
      </c>
      <c r="Y1427">
        <v>0</v>
      </c>
      <c r="Z1427">
        <v>2</v>
      </c>
      <c r="AA1427" t="s">
        <v>6921</v>
      </c>
      <c r="AB1427">
        <v>1</v>
      </c>
      <c r="AC1427">
        <v>3</v>
      </c>
      <c r="AD1427">
        <v>3.0255</v>
      </c>
      <c r="AF1427" t="s">
        <v>6952</v>
      </c>
      <c r="AI1427">
        <v>0</v>
      </c>
      <c r="AJ1427">
        <v>0</v>
      </c>
      <c r="AK1427" t="s">
        <v>9812</v>
      </c>
      <c r="AL1427" t="s">
        <v>9812</v>
      </c>
      <c r="AM1427" t="s">
        <v>9923</v>
      </c>
    </row>
    <row r="1428" spans="1:39">
      <c r="A1428" t="s">
        <v>7122</v>
      </c>
      <c r="B1428" t="s">
        <v>6166</v>
      </c>
      <c r="C1428" t="s">
        <v>6168</v>
      </c>
      <c r="D1428">
        <v>245.47</v>
      </c>
      <c r="E1428" t="s">
        <v>6169</v>
      </c>
      <c r="F1428">
        <v>6.61</v>
      </c>
      <c r="K1428" t="s">
        <v>6590</v>
      </c>
      <c r="M1428" t="s">
        <v>8395</v>
      </c>
      <c r="N1428">
        <v>8</v>
      </c>
      <c r="O1428" t="s">
        <v>8561</v>
      </c>
      <c r="P1428" t="s">
        <v>8699</v>
      </c>
      <c r="Q1428">
        <v>5</v>
      </c>
      <c r="R1428">
        <v>2</v>
      </c>
      <c r="S1428">
        <v>5.01</v>
      </c>
      <c r="T1428">
        <v>5.01</v>
      </c>
      <c r="U1428">
        <v>502.65</v>
      </c>
      <c r="V1428">
        <v>83.83</v>
      </c>
      <c r="W1428">
        <v>5.37</v>
      </c>
      <c r="X1428">
        <v>10.26</v>
      </c>
      <c r="Y1428">
        <v>0</v>
      </c>
      <c r="Z1428">
        <v>2</v>
      </c>
      <c r="AA1428" t="s">
        <v>6921</v>
      </c>
      <c r="AB1428">
        <v>2</v>
      </c>
      <c r="AC1428">
        <v>4</v>
      </c>
      <c r="AD1428">
        <v>2.5</v>
      </c>
      <c r="AF1428" t="s">
        <v>6952</v>
      </c>
      <c r="AI1428">
        <v>0</v>
      </c>
      <c r="AJ1428">
        <v>0</v>
      </c>
      <c r="AK1428" t="s">
        <v>9812</v>
      </c>
      <c r="AL1428" t="s">
        <v>9812</v>
      </c>
      <c r="AM1428" t="s">
        <v>9923</v>
      </c>
    </row>
    <row r="1429" spans="1:39">
      <c r="A1429" t="s">
        <v>8022</v>
      </c>
      <c r="B1429" t="s">
        <v>6166</v>
      </c>
      <c r="C1429" t="s">
        <v>6168</v>
      </c>
      <c r="D1429">
        <v>246</v>
      </c>
      <c r="E1429" t="s">
        <v>6169</v>
      </c>
      <c r="F1429">
        <v>6.61</v>
      </c>
      <c r="K1429" t="s">
        <v>6590</v>
      </c>
      <c r="L1429" t="s">
        <v>6591</v>
      </c>
      <c r="M1429" t="s">
        <v>8361</v>
      </c>
      <c r="N1429">
        <v>9</v>
      </c>
      <c r="O1429" t="s">
        <v>8541</v>
      </c>
      <c r="P1429" t="s">
        <v>9590</v>
      </c>
      <c r="Q1429">
        <v>3</v>
      </c>
      <c r="R1429">
        <v>2</v>
      </c>
      <c r="S1429">
        <v>4.09</v>
      </c>
      <c r="T1429">
        <v>4.79</v>
      </c>
      <c r="U1429">
        <v>289.69</v>
      </c>
      <c r="V1429">
        <v>53.35</v>
      </c>
      <c r="W1429">
        <v>4.11</v>
      </c>
      <c r="X1429">
        <v>7.25</v>
      </c>
      <c r="Y1429">
        <v>2.88</v>
      </c>
      <c r="Z1429">
        <v>3</v>
      </c>
      <c r="AA1429" t="s">
        <v>6921</v>
      </c>
      <c r="AB1429">
        <v>0</v>
      </c>
      <c r="AC1429">
        <v>1</v>
      </c>
      <c r="AD1429">
        <v>3.605</v>
      </c>
      <c r="AF1429" t="s">
        <v>6952</v>
      </c>
      <c r="AI1429">
        <v>0</v>
      </c>
      <c r="AJ1429">
        <v>0</v>
      </c>
      <c r="AK1429" t="s">
        <v>9889</v>
      </c>
      <c r="AL1429" t="s">
        <v>9889</v>
      </c>
      <c r="AM1429" t="s">
        <v>9923</v>
      </c>
    </row>
    <row r="1430" spans="1:39">
      <c r="A1430" t="s">
        <v>8023</v>
      </c>
      <c r="B1430" t="s">
        <v>6166</v>
      </c>
      <c r="C1430" t="s">
        <v>6168</v>
      </c>
      <c r="D1430">
        <v>247</v>
      </c>
      <c r="E1430" t="s">
        <v>6169</v>
      </c>
      <c r="F1430">
        <v>6.61</v>
      </c>
      <c r="K1430" t="s">
        <v>6590</v>
      </c>
      <c r="L1430" t="s">
        <v>6591</v>
      </c>
      <c r="M1430" t="s">
        <v>8377</v>
      </c>
      <c r="N1430">
        <v>9</v>
      </c>
      <c r="O1430" t="s">
        <v>8540</v>
      </c>
      <c r="P1430" t="s">
        <v>9591</v>
      </c>
      <c r="Q1430">
        <v>2</v>
      </c>
      <c r="R1430">
        <v>2</v>
      </c>
      <c r="S1430">
        <v>4.4</v>
      </c>
      <c r="T1430">
        <v>4.46</v>
      </c>
      <c r="U1430">
        <v>278.28</v>
      </c>
      <c r="V1430">
        <v>40.46</v>
      </c>
      <c r="W1430">
        <v>4.04</v>
      </c>
      <c r="X1430">
        <v>8.31</v>
      </c>
      <c r="Y1430">
        <v>0</v>
      </c>
      <c r="Z1430">
        <v>3</v>
      </c>
      <c r="AA1430" t="s">
        <v>6921</v>
      </c>
      <c r="AB1430">
        <v>0</v>
      </c>
      <c r="AC1430">
        <v>1</v>
      </c>
      <c r="AD1430">
        <v>3.77</v>
      </c>
      <c r="AF1430" t="s">
        <v>6952</v>
      </c>
      <c r="AI1430">
        <v>0</v>
      </c>
      <c r="AJ1430">
        <v>0</v>
      </c>
      <c r="AK1430" t="s">
        <v>9888</v>
      </c>
      <c r="AL1430" t="s">
        <v>9888</v>
      </c>
      <c r="AM1430" t="s">
        <v>9923</v>
      </c>
    </row>
    <row r="1431" spans="1:39">
      <c r="A1431" t="s">
        <v>8024</v>
      </c>
      <c r="B1431" t="s">
        <v>6166</v>
      </c>
      <c r="C1431" t="s">
        <v>6168</v>
      </c>
      <c r="D1431">
        <v>248</v>
      </c>
      <c r="E1431" t="s">
        <v>6169</v>
      </c>
      <c r="F1431">
        <v>6.61</v>
      </c>
      <c r="K1431" t="s">
        <v>6590</v>
      </c>
      <c r="L1431" t="s">
        <v>6591</v>
      </c>
      <c r="M1431" t="s">
        <v>8409</v>
      </c>
      <c r="N1431">
        <v>9</v>
      </c>
      <c r="O1431" t="s">
        <v>8575</v>
      </c>
      <c r="P1431" t="s">
        <v>9592</v>
      </c>
      <c r="Q1431">
        <v>7</v>
      </c>
      <c r="R1431">
        <v>2</v>
      </c>
      <c r="S1431">
        <v>7.13</v>
      </c>
      <c r="T1431">
        <v>7.36</v>
      </c>
      <c r="U1431">
        <v>643.83</v>
      </c>
      <c r="V1431">
        <v>92.51000000000001</v>
      </c>
      <c r="W1431">
        <v>7.89</v>
      </c>
      <c r="X1431">
        <v>9.460000000000001</v>
      </c>
      <c r="Y1431">
        <v>7.28</v>
      </c>
      <c r="Z1431">
        <v>5</v>
      </c>
      <c r="AA1431" t="s">
        <v>6921</v>
      </c>
      <c r="AB1431">
        <v>2</v>
      </c>
      <c r="AC1431">
        <v>17</v>
      </c>
      <c r="AD1431">
        <v>2.416333333333333</v>
      </c>
      <c r="AF1431" t="s">
        <v>6952</v>
      </c>
      <c r="AI1431">
        <v>0</v>
      </c>
      <c r="AJ1431">
        <v>0</v>
      </c>
      <c r="AK1431" t="s">
        <v>9908</v>
      </c>
      <c r="AL1431" t="s">
        <v>9908</v>
      </c>
      <c r="AM1431" t="s">
        <v>9923</v>
      </c>
    </row>
    <row r="1432" spans="1:39">
      <c r="A1432" t="s">
        <v>7819</v>
      </c>
      <c r="B1432" t="s">
        <v>6166</v>
      </c>
      <c r="C1432" t="s">
        <v>6168</v>
      </c>
      <c r="D1432">
        <v>248</v>
      </c>
      <c r="E1432" t="s">
        <v>6169</v>
      </c>
      <c r="F1432">
        <v>6.61</v>
      </c>
      <c r="K1432" t="s">
        <v>6590</v>
      </c>
      <c r="L1432" t="s">
        <v>6591</v>
      </c>
      <c r="M1432" t="s">
        <v>8371</v>
      </c>
      <c r="N1432">
        <v>9</v>
      </c>
      <c r="O1432" t="s">
        <v>8534</v>
      </c>
      <c r="P1432" t="s">
        <v>9387</v>
      </c>
      <c r="Q1432">
        <v>4</v>
      </c>
      <c r="R1432">
        <v>1</v>
      </c>
      <c r="S1432">
        <v>1.37</v>
      </c>
      <c r="T1432">
        <v>4.17</v>
      </c>
      <c r="U1432">
        <v>416.4</v>
      </c>
      <c r="V1432">
        <v>76.73999999999999</v>
      </c>
      <c r="W1432">
        <v>5.8</v>
      </c>
      <c r="X1432">
        <v>4.54</v>
      </c>
      <c r="Y1432">
        <v>0</v>
      </c>
      <c r="Z1432">
        <v>4</v>
      </c>
      <c r="AA1432" t="s">
        <v>6921</v>
      </c>
      <c r="AB1432">
        <v>1</v>
      </c>
      <c r="AC1432">
        <v>5</v>
      </c>
      <c r="AD1432">
        <v>4.845476190476191</v>
      </c>
      <c r="AF1432" t="s">
        <v>6953</v>
      </c>
      <c r="AI1432">
        <v>0</v>
      </c>
      <c r="AJ1432">
        <v>0</v>
      </c>
      <c r="AK1432" t="s">
        <v>9835</v>
      </c>
      <c r="AL1432" t="s">
        <v>9835</v>
      </c>
      <c r="AM1432" t="s">
        <v>9923</v>
      </c>
    </row>
    <row r="1433" spans="1:39">
      <c r="A1433" t="s">
        <v>8025</v>
      </c>
      <c r="B1433" t="s">
        <v>6166</v>
      </c>
      <c r="C1433" t="s">
        <v>6168</v>
      </c>
      <c r="D1433">
        <v>249</v>
      </c>
      <c r="E1433" t="s">
        <v>6169</v>
      </c>
      <c r="F1433">
        <v>6.6</v>
      </c>
      <c r="K1433" t="s">
        <v>6590</v>
      </c>
      <c r="L1433" t="s">
        <v>6591</v>
      </c>
      <c r="M1433" t="s">
        <v>8376</v>
      </c>
      <c r="N1433">
        <v>9</v>
      </c>
      <c r="O1433" t="s">
        <v>8539</v>
      </c>
      <c r="P1433" t="s">
        <v>9593</v>
      </c>
      <c r="Q1433">
        <v>4</v>
      </c>
      <c r="R1433">
        <v>2</v>
      </c>
      <c r="S1433">
        <v>2</v>
      </c>
      <c r="T1433">
        <v>3.14</v>
      </c>
      <c r="U1433">
        <v>289.24</v>
      </c>
      <c r="V1433">
        <v>66.48999999999999</v>
      </c>
      <c r="W1433">
        <v>3.83</v>
      </c>
      <c r="X1433">
        <v>6.78</v>
      </c>
      <c r="Y1433">
        <v>3.5</v>
      </c>
      <c r="Z1433">
        <v>3</v>
      </c>
      <c r="AA1433" t="s">
        <v>6921</v>
      </c>
      <c r="AB1433">
        <v>0</v>
      </c>
      <c r="AC1433">
        <v>2</v>
      </c>
      <c r="AD1433">
        <v>5.43</v>
      </c>
      <c r="AF1433" t="s">
        <v>6952</v>
      </c>
      <c r="AI1433">
        <v>0</v>
      </c>
      <c r="AJ1433">
        <v>0</v>
      </c>
      <c r="AK1433" t="s">
        <v>9887</v>
      </c>
      <c r="AL1433" t="s">
        <v>9887</v>
      </c>
      <c r="AM1433" t="s">
        <v>9923</v>
      </c>
    </row>
    <row r="1434" spans="1:39">
      <c r="A1434" t="s">
        <v>8026</v>
      </c>
      <c r="B1434" t="s">
        <v>6166</v>
      </c>
      <c r="C1434" t="s">
        <v>6168</v>
      </c>
      <c r="D1434">
        <v>249</v>
      </c>
      <c r="E1434" t="s">
        <v>6169</v>
      </c>
      <c r="F1434">
        <v>6.6</v>
      </c>
      <c r="K1434" t="s">
        <v>6590</v>
      </c>
      <c r="L1434" t="s">
        <v>6591</v>
      </c>
      <c r="M1434" t="s">
        <v>6622</v>
      </c>
      <c r="N1434">
        <v>9</v>
      </c>
      <c r="O1434" t="s">
        <v>8517</v>
      </c>
      <c r="P1434" t="s">
        <v>9594</v>
      </c>
      <c r="Q1434">
        <v>2</v>
      </c>
      <c r="R1434">
        <v>1</v>
      </c>
      <c r="S1434">
        <v>3.68</v>
      </c>
      <c r="T1434">
        <v>3.68</v>
      </c>
      <c r="U1434">
        <v>331.21</v>
      </c>
      <c r="V1434">
        <v>45.75</v>
      </c>
      <c r="W1434">
        <v>3.98</v>
      </c>
      <c r="X1434">
        <v>13.44</v>
      </c>
      <c r="Y1434">
        <v>0.68</v>
      </c>
      <c r="Z1434">
        <v>2</v>
      </c>
      <c r="AA1434" t="s">
        <v>6921</v>
      </c>
      <c r="AB1434">
        <v>0</v>
      </c>
      <c r="AC1434">
        <v>1</v>
      </c>
      <c r="AD1434">
        <v>4.653333333333333</v>
      </c>
      <c r="AF1434" t="s">
        <v>6952</v>
      </c>
      <c r="AI1434">
        <v>0</v>
      </c>
      <c r="AJ1434">
        <v>0</v>
      </c>
      <c r="AK1434" t="s">
        <v>9870</v>
      </c>
      <c r="AL1434" t="s">
        <v>9870</v>
      </c>
      <c r="AM1434" t="s">
        <v>9923</v>
      </c>
    </row>
    <row r="1435" spans="1:39">
      <c r="A1435" t="s">
        <v>8027</v>
      </c>
      <c r="B1435" t="s">
        <v>6166</v>
      </c>
      <c r="C1435" t="s">
        <v>6168</v>
      </c>
      <c r="D1435">
        <v>250</v>
      </c>
      <c r="E1435" t="s">
        <v>6169</v>
      </c>
      <c r="F1435">
        <v>6.6</v>
      </c>
      <c r="K1435" t="s">
        <v>6590</v>
      </c>
      <c r="L1435" t="s">
        <v>6591</v>
      </c>
      <c r="M1435" t="s">
        <v>8351</v>
      </c>
      <c r="N1435">
        <v>9</v>
      </c>
      <c r="O1435" t="s">
        <v>8510</v>
      </c>
      <c r="P1435" t="s">
        <v>9595</v>
      </c>
      <c r="Q1435">
        <v>4</v>
      </c>
      <c r="R1435">
        <v>2</v>
      </c>
      <c r="S1435">
        <v>1.89</v>
      </c>
      <c r="T1435">
        <v>3.17</v>
      </c>
      <c r="U1435">
        <v>403.52</v>
      </c>
      <c r="V1435">
        <v>52.93</v>
      </c>
      <c r="W1435">
        <v>4.67</v>
      </c>
      <c r="X1435">
        <v>10.34</v>
      </c>
      <c r="Y1435">
        <v>8.699999999999999</v>
      </c>
      <c r="Z1435">
        <v>3</v>
      </c>
      <c r="AA1435" t="s">
        <v>6921</v>
      </c>
      <c r="AB1435">
        <v>0</v>
      </c>
      <c r="AC1435">
        <v>9</v>
      </c>
      <c r="AD1435">
        <v>4.754142857142858</v>
      </c>
      <c r="AF1435" t="s">
        <v>6954</v>
      </c>
      <c r="AI1435">
        <v>0</v>
      </c>
      <c r="AJ1435">
        <v>0</v>
      </c>
      <c r="AK1435" t="s">
        <v>9864</v>
      </c>
      <c r="AL1435" t="s">
        <v>9864</v>
      </c>
      <c r="AM1435" t="s">
        <v>9923</v>
      </c>
    </row>
    <row r="1436" spans="1:39">
      <c r="A1436" t="s">
        <v>7778</v>
      </c>
      <c r="B1436" t="s">
        <v>6166</v>
      </c>
      <c r="C1436" t="s">
        <v>6168</v>
      </c>
      <c r="D1436">
        <v>253</v>
      </c>
      <c r="E1436" t="s">
        <v>6169</v>
      </c>
      <c r="F1436">
        <v>6.6</v>
      </c>
      <c r="K1436" t="s">
        <v>6590</v>
      </c>
      <c r="L1436" t="s">
        <v>6591</v>
      </c>
      <c r="M1436" t="s">
        <v>8371</v>
      </c>
      <c r="N1436">
        <v>9</v>
      </c>
      <c r="O1436" t="s">
        <v>8534</v>
      </c>
      <c r="P1436" t="s">
        <v>9348</v>
      </c>
      <c r="Q1436">
        <v>6</v>
      </c>
      <c r="R1436">
        <v>1</v>
      </c>
      <c r="S1436">
        <v>3.74</v>
      </c>
      <c r="T1436">
        <v>6.55</v>
      </c>
      <c r="U1436">
        <v>526.46</v>
      </c>
      <c r="V1436">
        <v>95.2</v>
      </c>
      <c r="W1436">
        <v>6.96</v>
      </c>
      <c r="X1436">
        <v>4.53</v>
      </c>
      <c r="Y1436">
        <v>0</v>
      </c>
      <c r="Z1436">
        <v>4</v>
      </c>
      <c r="AA1436" t="s">
        <v>6921</v>
      </c>
      <c r="AB1436">
        <v>2</v>
      </c>
      <c r="AC1436">
        <v>8</v>
      </c>
      <c r="AD1436">
        <v>2.79</v>
      </c>
      <c r="AF1436" t="s">
        <v>6953</v>
      </c>
      <c r="AI1436">
        <v>0</v>
      </c>
      <c r="AJ1436">
        <v>0</v>
      </c>
      <c r="AK1436" t="s">
        <v>9835</v>
      </c>
      <c r="AL1436" t="s">
        <v>9835</v>
      </c>
      <c r="AM1436" t="s">
        <v>9923</v>
      </c>
    </row>
    <row r="1437" spans="1:39">
      <c r="A1437" t="s">
        <v>8028</v>
      </c>
      <c r="B1437" t="s">
        <v>6166</v>
      </c>
      <c r="C1437" t="s">
        <v>6168</v>
      </c>
      <c r="D1437">
        <v>254</v>
      </c>
      <c r="E1437" t="s">
        <v>6169</v>
      </c>
      <c r="F1437">
        <v>6.59</v>
      </c>
      <c r="K1437" t="s">
        <v>6590</v>
      </c>
      <c r="L1437" t="s">
        <v>6591</v>
      </c>
      <c r="M1437" t="s">
        <v>8377</v>
      </c>
      <c r="N1437">
        <v>9</v>
      </c>
      <c r="O1437" t="s">
        <v>8540</v>
      </c>
      <c r="P1437" t="s">
        <v>9596</v>
      </c>
      <c r="Q1437">
        <v>2</v>
      </c>
      <c r="R1437">
        <v>2</v>
      </c>
      <c r="S1437">
        <v>3.82</v>
      </c>
      <c r="T1437">
        <v>3.86</v>
      </c>
      <c r="U1437">
        <v>280.3</v>
      </c>
      <c r="V1437">
        <v>40.46</v>
      </c>
      <c r="W1437">
        <v>4.7</v>
      </c>
      <c r="X1437">
        <v>8.369999999999999</v>
      </c>
      <c r="Y1437">
        <v>0</v>
      </c>
      <c r="Z1437">
        <v>3</v>
      </c>
      <c r="AA1437" t="s">
        <v>6921</v>
      </c>
      <c r="AB1437">
        <v>0</v>
      </c>
      <c r="AC1437">
        <v>2</v>
      </c>
      <c r="AD1437">
        <v>4.16</v>
      </c>
      <c r="AF1437" t="s">
        <v>6952</v>
      </c>
      <c r="AI1437">
        <v>0</v>
      </c>
      <c r="AJ1437">
        <v>0</v>
      </c>
      <c r="AK1437" t="s">
        <v>9888</v>
      </c>
      <c r="AL1437" t="s">
        <v>9888</v>
      </c>
      <c r="AM1437" t="s">
        <v>9923</v>
      </c>
    </row>
    <row r="1438" spans="1:39">
      <c r="A1438" t="s">
        <v>7510</v>
      </c>
      <c r="B1438" t="s">
        <v>6166</v>
      </c>
      <c r="C1438" t="s">
        <v>6168</v>
      </c>
      <c r="D1438">
        <v>256</v>
      </c>
      <c r="E1438" t="s">
        <v>6169</v>
      </c>
      <c r="F1438">
        <v>6.59</v>
      </c>
      <c r="K1438" t="s">
        <v>6590</v>
      </c>
      <c r="L1438" t="s">
        <v>6591</v>
      </c>
      <c r="M1438" t="s">
        <v>8371</v>
      </c>
      <c r="N1438">
        <v>9</v>
      </c>
      <c r="O1438" t="s">
        <v>8534</v>
      </c>
      <c r="P1438" t="s">
        <v>9083</v>
      </c>
      <c r="Q1438">
        <v>4</v>
      </c>
      <c r="R1438">
        <v>2</v>
      </c>
      <c r="S1438">
        <v>0.36</v>
      </c>
      <c r="T1438">
        <v>3.43</v>
      </c>
      <c r="U1438">
        <v>416.4</v>
      </c>
      <c r="V1438">
        <v>87.73999999999999</v>
      </c>
      <c r="W1438">
        <v>5.38</v>
      </c>
      <c r="X1438">
        <v>4.49</v>
      </c>
      <c r="Y1438">
        <v>0</v>
      </c>
      <c r="Z1438">
        <v>4</v>
      </c>
      <c r="AA1438" t="s">
        <v>6921</v>
      </c>
      <c r="AB1438">
        <v>1</v>
      </c>
      <c r="AC1438">
        <v>4</v>
      </c>
      <c r="AD1438">
        <v>4.882142857142858</v>
      </c>
      <c r="AF1438" t="s">
        <v>6953</v>
      </c>
      <c r="AI1438">
        <v>0</v>
      </c>
      <c r="AJ1438">
        <v>0</v>
      </c>
      <c r="AK1438" t="s">
        <v>9835</v>
      </c>
      <c r="AL1438" t="s">
        <v>9835</v>
      </c>
      <c r="AM1438" t="s">
        <v>9923</v>
      </c>
    </row>
    <row r="1439" spans="1:39">
      <c r="A1439" t="s">
        <v>8029</v>
      </c>
      <c r="B1439" t="s">
        <v>6166</v>
      </c>
      <c r="C1439" t="s">
        <v>6168</v>
      </c>
      <c r="D1439">
        <v>260</v>
      </c>
      <c r="E1439" t="s">
        <v>6169</v>
      </c>
      <c r="F1439">
        <v>6.58</v>
      </c>
      <c r="K1439" t="s">
        <v>6590</v>
      </c>
      <c r="L1439" t="s">
        <v>6591</v>
      </c>
      <c r="M1439" t="s">
        <v>8376</v>
      </c>
      <c r="N1439">
        <v>9</v>
      </c>
      <c r="O1439" t="s">
        <v>8539</v>
      </c>
      <c r="P1439" t="s">
        <v>9597</v>
      </c>
      <c r="Q1439">
        <v>4</v>
      </c>
      <c r="R1439">
        <v>2</v>
      </c>
      <c r="S1439">
        <v>2.22</v>
      </c>
      <c r="T1439">
        <v>2.98</v>
      </c>
      <c r="U1439">
        <v>324.11</v>
      </c>
      <c r="V1439">
        <v>66.48999999999999</v>
      </c>
      <c r="W1439">
        <v>3.81</v>
      </c>
      <c r="X1439">
        <v>7.11</v>
      </c>
      <c r="Y1439">
        <v>2.41</v>
      </c>
      <c r="Z1439">
        <v>3</v>
      </c>
      <c r="AA1439" t="s">
        <v>6921</v>
      </c>
      <c r="AB1439">
        <v>0</v>
      </c>
      <c r="AC1439">
        <v>1</v>
      </c>
      <c r="AD1439">
        <v>5.39</v>
      </c>
      <c r="AF1439" t="s">
        <v>6952</v>
      </c>
      <c r="AI1439">
        <v>0</v>
      </c>
      <c r="AJ1439">
        <v>0</v>
      </c>
      <c r="AK1439" t="s">
        <v>9887</v>
      </c>
      <c r="AL1439" t="s">
        <v>9887</v>
      </c>
      <c r="AM1439" t="s">
        <v>9923</v>
      </c>
    </row>
    <row r="1440" spans="1:39">
      <c r="A1440" t="s">
        <v>7669</v>
      </c>
      <c r="B1440" t="s">
        <v>6166</v>
      </c>
      <c r="C1440" t="s">
        <v>6168</v>
      </c>
      <c r="D1440">
        <v>260</v>
      </c>
      <c r="E1440" t="s">
        <v>6169</v>
      </c>
      <c r="F1440">
        <v>6.58</v>
      </c>
      <c r="K1440" t="s">
        <v>6590</v>
      </c>
      <c r="L1440" t="s">
        <v>6591</v>
      </c>
      <c r="M1440" t="s">
        <v>8362</v>
      </c>
      <c r="N1440">
        <v>9</v>
      </c>
      <c r="O1440" t="s">
        <v>8525</v>
      </c>
      <c r="P1440" t="s">
        <v>9239</v>
      </c>
      <c r="Q1440">
        <v>2</v>
      </c>
      <c r="R1440">
        <v>1</v>
      </c>
      <c r="S1440">
        <v>5.65</v>
      </c>
      <c r="T1440">
        <v>5.65</v>
      </c>
      <c r="U1440">
        <v>346.47</v>
      </c>
      <c r="V1440">
        <v>37.3</v>
      </c>
      <c r="W1440">
        <v>5.48</v>
      </c>
      <c r="X1440">
        <v>9.710000000000001</v>
      </c>
      <c r="Y1440">
        <v>0</v>
      </c>
      <c r="Z1440">
        <v>2</v>
      </c>
      <c r="AA1440" t="s">
        <v>6921</v>
      </c>
      <c r="AB1440">
        <v>1</v>
      </c>
      <c r="AC1440">
        <v>5</v>
      </c>
      <c r="AD1440">
        <v>3.698333333333333</v>
      </c>
      <c r="AF1440" t="s">
        <v>6952</v>
      </c>
      <c r="AI1440">
        <v>0</v>
      </c>
      <c r="AJ1440">
        <v>0</v>
      </c>
      <c r="AK1440" t="s">
        <v>9877</v>
      </c>
      <c r="AL1440" t="s">
        <v>9877</v>
      </c>
      <c r="AM1440" t="s">
        <v>9923</v>
      </c>
    </row>
    <row r="1441" spans="1:39">
      <c r="A1441" t="s">
        <v>8030</v>
      </c>
      <c r="B1441" t="s">
        <v>6166</v>
      </c>
      <c r="C1441" t="s">
        <v>6168</v>
      </c>
      <c r="D1441">
        <v>263</v>
      </c>
      <c r="E1441" t="s">
        <v>6169</v>
      </c>
      <c r="F1441">
        <v>6.58</v>
      </c>
      <c r="K1441" t="s">
        <v>6590</v>
      </c>
      <c r="L1441" t="s">
        <v>6591</v>
      </c>
      <c r="M1441" t="s">
        <v>8361</v>
      </c>
      <c r="N1441">
        <v>9</v>
      </c>
      <c r="O1441" t="s">
        <v>8524</v>
      </c>
      <c r="P1441" t="s">
        <v>9598</v>
      </c>
      <c r="Q1441">
        <v>4</v>
      </c>
      <c r="R1441">
        <v>2</v>
      </c>
      <c r="S1441">
        <v>3.16</v>
      </c>
      <c r="T1441">
        <v>3.2</v>
      </c>
      <c r="U1441">
        <v>254.24</v>
      </c>
      <c r="V1441">
        <v>70.67</v>
      </c>
      <c r="W1441">
        <v>3.32</v>
      </c>
      <c r="X1441">
        <v>8.51</v>
      </c>
      <c r="Y1441">
        <v>0</v>
      </c>
      <c r="Z1441">
        <v>3</v>
      </c>
      <c r="AA1441" t="s">
        <v>6921</v>
      </c>
      <c r="AB1441">
        <v>0</v>
      </c>
      <c r="AC1441">
        <v>2</v>
      </c>
      <c r="AD1441">
        <v>4.82</v>
      </c>
      <c r="AF1441" t="s">
        <v>6952</v>
      </c>
      <c r="AI1441">
        <v>0</v>
      </c>
      <c r="AJ1441">
        <v>0</v>
      </c>
      <c r="AK1441" t="s">
        <v>9876</v>
      </c>
      <c r="AL1441" t="s">
        <v>9876</v>
      </c>
      <c r="AM1441" t="s">
        <v>9923</v>
      </c>
    </row>
    <row r="1442" spans="1:39">
      <c r="A1442" t="s">
        <v>8031</v>
      </c>
      <c r="B1442" t="s">
        <v>6166</v>
      </c>
      <c r="C1442" t="s">
        <v>6168</v>
      </c>
      <c r="D1442">
        <v>264</v>
      </c>
      <c r="E1442" t="s">
        <v>6169</v>
      </c>
      <c r="F1442">
        <v>6.58</v>
      </c>
      <c r="K1442" t="s">
        <v>6590</v>
      </c>
      <c r="L1442" t="s">
        <v>6591</v>
      </c>
      <c r="M1442" t="s">
        <v>8376</v>
      </c>
      <c r="N1442">
        <v>9</v>
      </c>
      <c r="O1442" t="s">
        <v>8539</v>
      </c>
      <c r="P1442" t="s">
        <v>9599</v>
      </c>
      <c r="Q1442">
        <v>5</v>
      </c>
      <c r="R1442">
        <v>2</v>
      </c>
      <c r="S1442">
        <v>2.64</v>
      </c>
      <c r="T1442">
        <v>3.09</v>
      </c>
      <c r="U1442">
        <v>252.23</v>
      </c>
      <c r="V1442">
        <v>90.28</v>
      </c>
      <c r="W1442">
        <v>2.78</v>
      </c>
      <c r="X1442">
        <v>7.25</v>
      </c>
      <c r="Y1442">
        <v>0</v>
      </c>
      <c r="Z1442">
        <v>3</v>
      </c>
      <c r="AA1442" t="s">
        <v>6921</v>
      </c>
      <c r="AB1442">
        <v>0</v>
      </c>
      <c r="AC1442">
        <v>1</v>
      </c>
      <c r="AD1442">
        <v>5.125666666666667</v>
      </c>
      <c r="AF1442" t="s">
        <v>6952</v>
      </c>
      <c r="AI1442">
        <v>0</v>
      </c>
      <c r="AJ1442">
        <v>0</v>
      </c>
      <c r="AK1442" t="s">
        <v>9887</v>
      </c>
      <c r="AL1442" t="s">
        <v>9887</v>
      </c>
      <c r="AM1442" t="s">
        <v>9923</v>
      </c>
    </row>
    <row r="1443" spans="1:39">
      <c r="A1443" t="s">
        <v>8032</v>
      </c>
      <c r="B1443" t="s">
        <v>6166</v>
      </c>
      <c r="C1443" t="s">
        <v>6168</v>
      </c>
      <c r="D1443">
        <v>264</v>
      </c>
      <c r="E1443" t="s">
        <v>6169</v>
      </c>
      <c r="F1443">
        <v>6.58</v>
      </c>
      <c r="K1443" t="s">
        <v>6590</v>
      </c>
      <c r="L1443" t="s">
        <v>6591</v>
      </c>
      <c r="M1443" t="s">
        <v>8357</v>
      </c>
      <c r="N1443">
        <v>9</v>
      </c>
      <c r="O1443" t="s">
        <v>8516</v>
      </c>
      <c r="P1443" t="s">
        <v>9600</v>
      </c>
      <c r="Q1443">
        <v>2</v>
      </c>
      <c r="R1443">
        <v>1</v>
      </c>
      <c r="S1443">
        <v>4.92</v>
      </c>
      <c r="T1443">
        <v>4.92</v>
      </c>
      <c r="U1443">
        <v>284.4</v>
      </c>
      <c r="V1443">
        <v>37.3</v>
      </c>
      <c r="W1443">
        <v>4.65</v>
      </c>
      <c r="X1443">
        <v>9.699999999999999</v>
      </c>
      <c r="Y1443">
        <v>0</v>
      </c>
      <c r="Z1443">
        <v>1</v>
      </c>
      <c r="AA1443" t="s">
        <v>6921</v>
      </c>
      <c r="AB1443">
        <v>0</v>
      </c>
      <c r="AC1443">
        <v>4</v>
      </c>
      <c r="AD1443">
        <v>3.738333333333333</v>
      </c>
      <c r="AF1443" t="s">
        <v>6952</v>
      </c>
      <c r="AI1443">
        <v>0</v>
      </c>
      <c r="AJ1443">
        <v>0</v>
      </c>
      <c r="AK1443" t="s">
        <v>9869</v>
      </c>
      <c r="AL1443" t="s">
        <v>9869</v>
      </c>
      <c r="AM1443" t="s">
        <v>9923</v>
      </c>
    </row>
    <row r="1444" spans="1:39">
      <c r="A1444" t="s">
        <v>8033</v>
      </c>
      <c r="B1444" t="s">
        <v>6166</v>
      </c>
      <c r="C1444" t="s">
        <v>6168</v>
      </c>
      <c r="D1444">
        <v>266</v>
      </c>
      <c r="E1444" t="s">
        <v>6169</v>
      </c>
      <c r="F1444">
        <v>6.58</v>
      </c>
      <c r="K1444" t="s">
        <v>6590</v>
      </c>
      <c r="L1444" t="s">
        <v>6591</v>
      </c>
      <c r="M1444" t="s">
        <v>8377</v>
      </c>
      <c r="N1444">
        <v>9</v>
      </c>
      <c r="O1444" t="s">
        <v>8540</v>
      </c>
      <c r="P1444" t="s">
        <v>9601</v>
      </c>
      <c r="Q1444">
        <v>2</v>
      </c>
      <c r="R1444">
        <v>2</v>
      </c>
      <c r="S1444">
        <v>4.49</v>
      </c>
      <c r="T1444">
        <v>4.84</v>
      </c>
      <c r="U1444">
        <v>315.17</v>
      </c>
      <c r="V1444">
        <v>40.46</v>
      </c>
      <c r="W1444">
        <v>4.68</v>
      </c>
      <c r="X1444">
        <v>7.32</v>
      </c>
      <c r="Y1444">
        <v>0</v>
      </c>
      <c r="Z1444">
        <v>3</v>
      </c>
      <c r="AA1444" t="s">
        <v>6921</v>
      </c>
      <c r="AB1444">
        <v>0</v>
      </c>
      <c r="AC1444">
        <v>1</v>
      </c>
      <c r="AD1444">
        <v>3.58</v>
      </c>
      <c r="AF1444" t="s">
        <v>6952</v>
      </c>
      <c r="AI1444">
        <v>0</v>
      </c>
      <c r="AJ1444">
        <v>0</v>
      </c>
      <c r="AK1444" t="s">
        <v>9888</v>
      </c>
      <c r="AL1444" t="s">
        <v>9888</v>
      </c>
      <c r="AM1444" t="s">
        <v>9923</v>
      </c>
    </row>
    <row r="1445" spans="1:39">
      <c r="A1445" t="s">
        <v>8034</v>
      </c>
      <c r="B1445" t="s">
        <v>6166</v>
      </c>
      <c r="C1445" t="s">
        <v>6168</v>
      </c>
      <c r="D1445">
        <v>270</v>
      </c>
      <c r="E1445" t="s">
        <v>6169</v>
      </c>
      <c r="F1445">
        <v>6.57</v>
      </c>
      <c r="K1445" t="s">
        <v>6590</v>
      </c>
      <c r="L1445" t="s">
        <v>6591</v>
      </c>
      <c r="M1445" t="s">
        <v>8378</v>
      </c>
      <c r="N1445">
        <v>9</v>
      </c>
      <c r="O1445" t="s">
        <v>8542</v>
      </c>
      <c r="P1445" t="s">
        <v>9602</v>
      </c>
      <c r="Q1445">
        <v>4</v>
      </c>
      <c r="R1445">
        <v>2</v>
      </c>
      <c r="S1445">
        <v>3.04</v>
      </c>
      <c r="T1445">
        <v>3.04</v>
      </c>
      <c r="U1445">
        <v>266.3</v>
      </c>
      <c r="V1445">
        <v>57.75</v>
      </c>
      <c r="W1445">
        <v>3.45</v>
      </c>
      <c r="X1445">
        <v>9.630000000000001</v>
      </c>
      <c r="Y1445">
        <v>0</v>
      </c>
      <c r="Z1445">
        <v>3</v>
      </c>
      <c r="AA1445" t="s">
        <v>6921</v>
      </c>
      <c r="AB1445">
        <v>0</v>
      </c>
      <c r="AC1445">
        <v>2</v>
      </c>
      <c r="AD1445">
        <v>4.96</v>
      </c>
      <c r="AF1445" t="s">
        <v>6952</v>
      </c>
      <c r="AI1445">
        <v>0</v>
      </c>
      <c r="AJ1445">
        <v>0</v>
      </c>
      <c r="AK1445" t="s">
        <v>9890</v>
      </c>
      <c r="AL1445" t="s">
        <v>9890</v>
      </c>
      <c r="AM1445" t="s">
        <v>9923</v>
      </c>
    </row>
    <row r="1446" spans="1:39">
      <c r="A1446" t="s">
        <v>8035</v>
      </c>
      <c r="B1446" t="s">
        <v>6166</v>
      </c>
      <c r="C1446" t="s">
        <v>6168</v>
      </c>
      <c r="D1446">
        <v>270</v>
      </c>
      <c r="E1446" t="s">
        <v>6169</v>
      </c>
      <c r="F1446">
        <v>6.57</v>
      </c>
      <c r="K1446" t="s">
        <v>6590</v>
      </c>
      <c r="L1446" t="s">
        <v>6591</v>
      </c>
      <c r="M1446" t="s">
        <v>8378</v>
      </c>
      <c r="N1446">
        <v>9</v>
      </c>
      <c r="O1446" t="s">
        <v>8542</v>
      </c>
      <c r="P1446" t="s">
        <v>9603</v>
      </c>
      <c r="Q1446">
        <v>3</v>
      </c>
      <c r="R1446">
        <v>2</v>
      </c>
      <c r="S1446">
        <v>3.7</v>
      </c>
      <c r="T1446">
        <v>3.83</v>
      </c>
      <c r="U1446">
        <v>300.12</v>
      </c>
      <c r="V1446">
        <v>52.82</v>
      </c>
      <c r="W1446">
        <v>4.31</v>
      </c>
      <c r="X1446">
        <v>7.89</v>
      </c>
      <c r="Y1446">
        <v>0</v>
      </c>
      <c r="Z1446">
        <v>2</v>
      </c>
      <c r="AA1446" t="s">
        <v>6921</v>
      </c>
      <c r="AB1446">
        <v>0</v>
      </c>
      <c r="AC1446">
        <v>2</v>
      </c>
      <c r="AD1446">
        <v>4.234999999999999</v>
      </c>
      <c r="AF1446" t="s">
        <v>6952</v>
      </c>
      <c r="AI1446">
        <v>0</v>
      </c>
      <c r="AJ1446">
        <v>0</v>
      </c>
      <c r="AK1446" t="s">
        <v>9890</v>
      </c>
      <c r="AL1446" t="s">
        <v>9890</v>
      </c>
      <c r="AM1446" t="s">
        <v>9923</v>
      </c>
    </row>
    <row r="1447" spans="1:39">
      <c r="A1447" t="s">
        <v>8036</v>
      </c>
      <c r="B1447" t="s">
        <v>6166</v>
      </c>
      <c r="C1447" t="s">
        <v>6168</v>
      </c>
      <c r="D1447">
        <v>273</v>
      </c>
      <c r="E1447" t="s">
        <v>6169</v>
      </c>
      <c r="F1447">
        <v>6.56</v>
      </c>
      <c r="K1447" t="s">
        <v>6590</v>
      </c>
      <c r="L1447" t="s">
        <v>6591</v>
      </c>
      <c r="M1447" t="s">
        <v>8357</v>
      </c>
      <c r="N1447">
        <v>9</v>
      </c>
      <c r="O1447" t="s">
        <v>8516</v>
      </c>
      <c r="P1447" t="s">
        <v>9604</v>
      </c>
      <c r="Q1447">
        <v>2</v>
      </c>
      <c r="R1447">
        <v>1</v>
      </c>
      <c r="S1447">
        <v>5.94</v>
      </c>
      <c r="T1447">
        <v>5.94</v>
      </c>
      <c r="U1447">
        <v>312.45</v>
      </c>
      <c r="V1447">
        <v>37.3</v>
      </c>
      <c r="W1447">
        <v>5.43</v>
      </c>
      <c r="X1447">
        <v>9.710000000000001</v>
      </c>
      <c r="Y1447">
        <v>0</v>
      </c>
      <c r="Z1447">
        <v>1</v>
      </c>
      <c r="AA1447" t="s">
        <v>6921</v>
      </c>
      <c r="AB1447">
        <v>1</v>
      </c>
      <c r="AC1447">
        <v>6</v>
      </c>
      <c r="AD1447">
        <v>3.698333333333333</v>
      </c>
      <c r="AF1447" t="s">
        <v>6952</v>
      </c>
      <c r="AI1447">
        <v>0</v>
      </c>
      <c r="AJ1447">
        <v>0</v>
      </c>
      <c r="AK1447" t="s">
        <v>9869</v>
      </c>
      <c r="AL1447" t="s">
        <v>9869</v>
      </c>
      <c r="AM1447" t="s">
        <v>9923</v>
      </c>
    </row>
    <row r="1448" spans="1:39">
      <c r="A1448" t="s">
        <v>8037</v>
      </c>
      <c r="B1448" t="s">
        <v>6166</v>
      </c>
      <c r="C1448" t="s">
        <v>6168</v>
      </c>
      <c r="D1448">
        <v>273</v>
      </c>
      <c r="E1448" t="s">
        <v>6169</v>
      </c>
      <c r="F1448">
        <v>6.56</v>
      </c>
      <c r="K1448" t="s">
        <v>6590</v>
      </c>
      <c r="L1448" t="s">
        <v>6591</v>
      </c>
      <c r="M1448" t="s">
        <v>8376</v>
      </c>
      <c r="N1448">
        <v>9</v>
      </c>
      <c r="O1448" t="s">
        <v>8539</v>
      </c>
      <c r="P1448" t="s">
        <v>9605</v>
      </c>
      <c r="Q1448">
        <v>4</v>
      </c>
      <c r="R1448">
        <v>2</v>
      </c>
      <c r="S1448">
        <v>3</v>
      </c>
      <c r="T1448">
        <v>3.54</v>
      </c>
      <c r="U1448">
        <v>261.66</v>
      </c>
      <c r="V1448">
        <v>66.48999999999999</v>
      </c>
      <c r="W1448">
        <v>3.56</v>
      </c>
      <c r="X1448">
        <v>7.17</v>
      </c>
      <c r="Y1448">
        <v>0</v>
      </c>
      <c r="Z1448">
        <v>3</v>
      </c>
      <c r="AA1448" t="s">
        <v>6921</v>
      </c>
      <c r="AB1448">
        <v>0</v>
      </c>
      <c r="AC1448">
        <v>1</v>
      </c>
      <c r="AD1448">
        <v>4.73</v>
      </c>
      <c r="AF1448" t="s">
        <v>6952</v>
      </c>
      <c r="AI1448">
        <v>0</v>
      </c>
      <c r="AJ1448">
        <v>0</v>
      </c>
      <c r="AK1448" t="s">
        <v>9887</v>
      </c>
      <c r="AL1448" t="s">
        <v>9887</v>
      </c>
      <c r="AM1448" t="s">
        <v>9923</v>
      </c>
    </row>
    <row r="1449" spans="1:39">
      <c r="A1449" t="s">
        <v>8038</v>
      </c>
      <c r="B1449" t="s">
        <v>6166</v>
      </c>
      <c r="C1449" t="s">
        <v>6168</v>
      </c>
      <c r="D1449">
        <v>280</v>
      </c>
      <c r="E1449" t="s">
        <v>6169</v>
      </c>
      <c r="F1449">
        <v>6.55</v>
      </c>
      <c r="K1449" t="s">
        <v>6590</v>
      </c>
      <c r="L1449" t="s">
        <v>6591</v>
      </c>
      <c r="M1449" t="s">
        <v>8323</v>
      </c>
      <c r="N1449">
        <v>9</v>
      </c>
      <c r="O1449" t="s">
        <v>8474</v>
      </c>
      <c r="P1449" t="s">
        <v>9606</v>
      </c>
      <c r="Q1449">
        <v>5</v>
      </c>
      <c r="R1449">
        <v>2</v>
      </c>
      <c r="S1449">
        <v>2.68</v>
      </c>
      <c r="T1449">
        <v>5.62</v>
      </c>
      <c r="U1449">
        <v>496.44</v>
      </c>
      <c r="V1449">
        <v>96.97</v>
      </c>
      <c r="W1449">
        <v>6.06</v>
      </c>
      <c r="X1449">
        <v>4.5</v>
      </c>
      <c r="Y1449">
        <v>0</v>
      </c>
      <c r="Z1449">
        <v>4</v>
      </c>
      <c r="AA1449" t="s">
        <v>6921</v>
      </c>
      <c r="AB1449">
        <v>1</v>
      </c>
      <c r="AC1449">
        <v>6</v>
      </c>
      <c r="AD1449">
        <v>2.953095238095238</v>
      </c>
      <c r="AF1449" t="s">
        <v>6953</v>
      </c>
      <c r="AI1449">
        <v>0</v>
      </c>
      <c r="AJ1449">
        <v>0</v>
      </c>
      <c r="AK1449" t="s">
        <v>9835</v>
      </c>
      <c r="AL1449" t="s">
        <v>9835</v>
      </c>
      <c r="AM1449" t="s">
        <v>9923</v>
      </c>
    </row>
    <row r="1450" spans="1:39">
      <c r="A1450" t="s">
        <v>8039</v>
      </c>
      <c r="B1450" t="s">
        <v>6166</v>
      </c>
      <c r="C1450" t="s">
        <v>6168</v>
      </c>
      <c r="D1450">
        <v>282</v>
      </c>
      <c r="E1450" t="s">
        <v>6169</v>
      </c>
      <c r="F1450">
        <v>6.55</v>
      </c>
      <c r="K1450" t="s">
        <v>6590</v>
      </c>
      <c r="L1450" t="s">
        <v>6591</v>
      </c>
      <c r="M1450" t="s">
        <v>8377</v>
      </c>
      <c r="N1450">
        <v>9</v>
      </c>
      <c r="O1450" t="s">
        <v>8540</v>
      </c>
      <c r="P1450" t="s">
        <v>9607</v>
      </c>
      <c r="Q1450">
        <v>2</v>
      </c>
      <c r="R1450">
        <v>2</v>
      </c>
      <c r="S1450">
        <v>4.42</v>
      </c>
      <c r="T1450">
        <v>4.42</v>
      </c>
      <c r="U1450">
        <v>250.3</v>
      </c>
      <c r="V1450">
        <v>40.46</v>
      </c>
      <c r="W1450">
        <v>4.23</v>
      </c>
      <c r="X1450">
        <v>9.67</v>
      </c>
      <c r="Y1450">
        <v>0</v>
      </c>
      <c r="Z1450">
        <v>3</v>
      </c>
      <c r="AA1450" t="s">
        <v>6921</v>
      </c>
      <c r="AB1450">
        <v>0</v>
      </c>
      <c r="AC1450">
        <v>1</v>
      </c>
      <c r="AD1450">
        <v>3.79</v>
      </c>
      <c r="AF1450" t="s">
        <v>6952</v>
      </c>
      <c r="AI1450">
        <v>0</v>
      </c>
      <c r="AJ1450">
        <v>0</v>
      </c>
      <c r="AK1450" t="s">
        <v>9888</v>
      </c>
      <c r="AL1450" t="s">
        <v>9888</v>
      </c>
      <c r="AM1450" t="s">
        <v>9923</v>
      </c>
    </row>
    <row r="1451" spans="1:39">
      <c r="A1451" t="s">
        <v>8040</v>
      </c>
      <c r="B1451" t="s">
        <v>6166</v>
      </c>
      <c r="C1451" t="s">
        <v>6168</v>
      </c>
      <c r="D1451">
        <v>283</v>
      </c>
      <c r="E1451" t="s">
        <v>6169</v>
      </c>
      <c r="F1451">
        <v>6.55</v>
      </c>
      <c r="K1451" t="s">
        <v>6590</v>
      </c>
      <c r="L1451" t="s">
        <v>6591</v>
      </c>
      <c r="M1451" t="s">
        <v>8361</v>
      </c>
      <c r="N1451">
        <v>9</v>
      </c>
      <c r="O1451" t="s">
        <v>8541</v>
      </c>
      <c r="P1451" t="s">
        <v>9608</v>
      </c>
      <c r="Q1451">
        <v>3</v>
      </c>
      <c r="R1451">
        <v>2</v>
      </c>
      <c r="S1451">
        <v>3.87</v>
      </c>
      <c r="T1451">
        <v>4.6</v>
      </c>
      <c r="U1451">
        <v>334.14</v>
      </c>
      <c r="V1451">
        <v>53.35</v>
      </c>
      <c r="W1451">
        <v>4.21</v>
      </c>
      <c r="X1451">
        <v>7.22</v>
      </c>
      <c r="Y1451">
        <v>2.69</v>
      </c>
      <c r="Z1451">
        <v>3</v>
      </c>
      <c r="AA1451" t="s">
        <v>6921</v>
      </c>
      <c r="AB1451">
        <v>0</v>
      </c>
      <c r="AC1451">
        <v>1</v>
      </c>
      <c r="AD1451">
        <v>3.765</v>
      </c>
      <c r="AF1451" t="s">
        <v>6952</v>
      </c>
      <c r="AI1451">
        <v>0</v>
      </c>
      <c r="AJ1451">
        <v>0</v>
      </c>
      <c r="AK1451" t="s">
        <v>9889</v>
      </c>
      <c r="AL1451" t="s">
        <v>9889</v>
      </c>
      <c r="AM1451" t="s">
        <v>9923</v>
      </c>
    </row>
    <row r="1452" spans="1:39">
      <c r="A1452" t="s">
        <v>8041</v>
      </c>
      <c r="B1452" t="s">
        <v>6166</v>
      </c>
      <c r="C1452" t="s">
        <v>6168</v>
      </c>
      <c r="D1452">
        <v>285</v>
      </c>
      <c r="E1452" t="s">
        <v>6169</v>
      </c>
      <c r="F1452">
        <v>6.54</v>
      </c>
      <c r="K1452" t="s">
        <v>6590</v>
      </c>
      <c r="M1452" t="s">
        <v>8388</v>
      </c>
      <c r="N1452">
        <v>8</v>
      </c>
      <c r="O1452" t="s">
        <v>8552</v>
      </c>
      <c r="P1452" t="s">
        <v>9609</v>
      </c>
      <c r="Q1452">
        <v>2</v>
      </c>
      <c r="R1452">
        <v>1</v>
      </c>
      <c r="S1452">
        <v>4.3</v>
      </c>
      <c r="T1452">
        <v>4.3</v>
      </c>
      <c r="U1452">
        <v>319.38</v>
      </c>
      <c r="V1452">
        <v>23.47</v>
      </c>
      <c r="W1452">
        <v>4.68</v>
      </c>
      <c r="X1452">
        <v>9.91</v>
      </c>
      <c r="Y1452">
        <v>4.35</v>
      </c>
      <c r="Z1452">
        <v>3</v>
      </c>
      <c r="AA1452" t="s">
        <v>6921</v>
      </c>
      <c r="AB1452">
        <v>0</v>
      </c>
      <c r="AC1452">
        <v>2</v>
      </c>
      <c r="AD1452">
        <v>3.356833333333333</v>
      </c>
      <c r="AF1452" t="s">
        <v>6952</v>
      </c>
      <c r="AI1452">
        <v>0</v>
      </c>
      <c r="AJ1452">
        <v>0</v>
      </c>
      <c r="AK1452" t="s">
        <v>9853</v>
      </c>
      <c r="AL1452" t="s">
        <v>9853</v>
      </c>
      <c r="AM1452" t="s">
        <v>9923</v>
      </c>
    </row>
    <row r="1453" spans="1:39">
      <c r="A1453" t="s">
        <v>8041</v>
      </c>
      <c r="B1453" t="s">
        <v>6166</v>
      </c>
      <c r="C1453" t="s">
        <v>6168</v>
      </c>
      <c r="D1453">
        <v>285</v>
      </c>
      <c r="E1453" t="s">
        <v>6169</v>
      </c>
      <c r="F1453">
        <v>6.54</v>
      </c>
      <c r="K1453" t="s">
        <v>6590</v>
      </c>
      <c r="L1453" t="s">
        <v>6591</v>
      </c>
      <c r="M1453" t="s">
        <v>8389</v>
      </c>
      <c r="N1453">
        <v>9</v>
      </c>
      <c r="O1453" t="s">
        <v>8553</v>
      </c>
      <c r="P1453" t="s">
        <v>9609</v>
      </c>
      <c r="Q1453">
        <v>2</v>
      </c>
      <c r="R1453">
        <v>1</v>
      </c>
      <c r="S1453">
        <v>4.3</v>
      </c>
      <c r="T1453">
        <v>4.3</v>
      </c>
      <c r="U1453">
        <v>319.38</v>
      </c>
      <c r="V1453">
        <v>23.47</v>
      </c>
      <c r="W1453">
        <v>4.68</v>
      </c>
      <c r="X1453">
        <v>9.91</v>
      </c>
      <c r="Y1453">
        <v>4.35</v>
      </c>
      <c r="Z1453">
        <v>3</v>
      </c>
      <c r="AA1453" t="s">
        <v>6921</v>
      </c>
      <c r="AB1453">
        <v>0</v>
      </c>
      <c r="AC1453">
        <v>2</v>
      </c>
      <c r="AD1453">
        <v>3.356833333333333</v>
      </c>
      <c r="AF1453" t="s">
        <v>6952</v>
      </c>
      <c r="AI1453">
        <v>0</v>
      </c>
      <c r="AJ1453">
        <v>0</v>
      </c>
      <c r="AK1453" t="s">
        <v>9884</v>
      </c>
      <c r="AL1453" t="s">
        <v>9884</v>
      </c>
      <c r="AM1453" t="s">
        <v>9923</v>
      </c>
    </row>
    <row r="1454" spans="1:39">
      <c r="A1454" t="s">
        <v>8042</v>
      </c>
      <c r="B1454" t="s">
        <v>6166</v>
      </c>
      <c r="C1454" t="s">
        <v>6168</v>
      </c>
      <c r="D1454">
        <v>290</v>
      </c>
      <c r="E1454" t="s">
        <v>6169</v>
      </c>
      <c r="F1454">
        <v>6.54</v>
      </c>
      <c r="K1454" t="s">
        <v>6590</v>
      </c>
      <c r="L1454" t="s">
        <v>6591</v>
      </c>
      <c r="M1454" t="s">
        <v>8369</v>
      </c>
      <c r="N1454">
        <v>9</v>
      </c>
      <c r="O1454" t="s">
        <v>8532</v>
      </c>
      <c r="P1454" t="s">
        <v>9610</v>
      </c>
      <c r="Q1454">
        <v>3</v>
      </c>
      <c r="R1454">
        <v>2</v>
      </c>
      <c r="S1454">
        <v>1.92</v>
      </c>
      <c r="T1454">
        <v>1.96</v>
      </c>
      <c r="U1454">
        <v>317.14</v>
      </c>
      <c r="V1454">
        <v>57.53</v>
      </c>
      <c r="W1454">
        <v>3.56</v>
      </c>
      <c r="X1454">
        <v>8.4</v>
      </c>
      <c r="Y1454">
        <v>0</v>
      </c>
      <c r="Z1454">
        <v>2</v>
      </c>
      <c r="AA1454" t="s">
        <v>6921</v>
      </c>
      <c r="AB1454">
        <v>0</v>
      </c>
      <c r="AC1454">
        <v>1</v>
      </c>
      <c r="AD1454">
        <v>5.5</v>
      </c>
      <c r="AF1454" t="s">
        <v>6952</v>
      </c>
      <c r="AI1454">
        <v>0</v>
      </c>
      <c r="AJ1454">
        <v>0</v>
      </c>
      <c r="AK1454" t="s">
        <v>9883</v>
      </c>
      <c r="AL1454" t="s">
        <v>9883</v>
      </c>
      <c r="AM1454" t="s">
        <v>9923</v>
      </c>
    </row>
    <row r="1455" spans="1:39">
      <c r="A1455" t="s">
        <v>8043</v>
      </c>
      <c r="B1455" t="s">
        <v>6166</v>
      </c>
      <c r="C1455" t="s">
        <v>6168</v>
      </c>
      <c r="D1455">
        <v>298</v>
      </c>
      <c r="E1455" t="s">
        <v>6169</v>
      </c>
      <c r="F1455">
        <v>6.53</v>
      </c>
      <c r="K1455" t="s">
        <v>6590</v>
      </c>
      <c r="L1455" t="s">
        <v>6591</v>
      </c>
      <c r="M1455" t="s">
        <v>8378</v>
      </c>
      <c r="N1455">
        <v>9</v>
      </c>
      <c r="O1455" t="s">
        <v>8542</v>
      </c>
      <c r="P1455" t="s">
        <v>9611</v>
      </c>
      <c r="Q1455">
        <v>4</v>
      </c>
      <c r="R1455">
        <v>2</v>
      </c>
      <c r="S1455">
        <v>3.46</v>
      </c>
      <c r="T1455">
        <v>3.5</v>
      </c>
      <c r="U1455">
        <v>284.29</v>
      </c>
      <c r="V1455">
        <v>57.75</v>
      </c>
      <c r="W1455">
        <v>3.59</v>
      </c>
      <c r="X1455">
        <v>8.41</v>
      </c>
      <c r="Y1455">
        <v>0</v>
      </c>
      <c r="Z1455">
        <v>3</v>
      </c>
      <c r="AA1455" t="s">
        <v>6921</v>
      </c>
      <c r="AB1455">
        <v>0</v>
      </c>
      <c r="AC1455">
        <v>2</v>
      </c>
      <c r="AD1455">
        <v>4.52</v>
      </c>
      <c r="AF1455" t="s">
        <v>6952</v>
      </c>
      <c r="AI1455">
        <v>0</v>
      </c>
      <c r="AJ1455">
        <v>0</v>
      </c>
      <c r="AK1455" t="s">
        <v>9890</v>
      </c>
      <c r="AL1455" t="s">
        <v>9890</v>
      </c>
      <c r="AM1455" t="s">
        <v>9923</v>
      </c>
    </row>
    <row r="1456" spans="1:39">
      <c r="A1456" t="s">
        <v>8044</v>
      </c>
      <c r="B1456" t="s">
        <v>6166</v>
      </c>
      <c r="C1456" t="s">
        <v>6168</v>
      </c>
      <c r="D1456">
        <v>299</v>
      </c>
      <c r="E1456" t="s">
        <v>6169</v>
      </c>
      <c r="F1456">
        <v>6.52</v>
      </c>
      <c r="K1456" t="s">
        <v>6590</v>
      </c>
      <c r="L1456" t="s">
        <v>6591</v>
      </c>
      <c r="M1456" t="s">
        <v>8377</v>
      </c>
      <c r="N1456">
        <v>9</v>
      </c>
      <c r="O1456" t="s">
        <v>8540</v>
      </c>
      <c r="P1456" t="s">
        <v>9612</v>
      </c>
      <c r="Q1456">
        <v>3</v>
      </c>
      <c r="R1456">
        <v>2</v>
      </c>
      <c r="S1456">
        <v>2.43</v>
      </c>
      <c r="T1456">
        <v>4.07</v>
      </c>
      <c r="U1456">
        <v>313.71</v>
      </c>
      <c r="V1456">
        <v>64.25</v>
      </c>
      <c r="W1456">
        <v>4.58</v>
      </c>
      <c r="X1456">
        <v>5.86</v>
      </c>
      <c r="Y1456">
        <v>0</v>
      </c>
      <c r="Z1456">
        <v>3</v>
      </c>
      <c r="AA1456" t="s">
        <v>6921</v>
      </c>
      <c r="AB1456">
        <v>0</v>
      </c>
      <c r="AC1456">
        <v>1</v>
      </c>
      <c r="AD1456">
        <v>4.75</v>
      </c>
      <c r="AF1456" t="s">
        <v>6953</v>
      </c>
      <c r="AI1456">
        <v>0</v>
      </c>
      <c r="AJ1456">
        <v>0</v>
      </c>
      <c r="AK1456" t="s">
        <v>9888</v>
      </c>
      <c r="AL1456" t="s">
        <v>9888</v>
      </c>
      <c r="AM1456" t="s">
        <v>9923</v>
      </c>
    </row>
    <row r="1457" spans="1:39">
      <c r="A1457" t="s">
        <v>8045</v>
      </c>
      <c r="B1457" t="s">
        <v>6166</v>
      </c>
      <c r="C1457" t="s">
        <v>6168</v>
      </c>
      <c r="D1457">
        <v>300</v>
      </c>
      <c r="E1457" t="s">
        <v>6169</v>
      </c>
      <c r="F1457">
        <v>6.52</v>
      </c>
      <c r="K1457" t="s">
        <v>6590</v>
      </c>
      <c r="L1457" t="s">
        <v>6591</v>
      </c>
      <c r="M1457" t="s">
        <v>8420</v>
      </c>
      <c r="N1457">
        <v>9</v>
      </c>
      <c r="O1457" t="s">
        <v>8589</v>
      </c>
      <c r="P1457" t="s">
        <v>9613</v>
      </c>
      <c r="Q1457">
        <v>5</v>
      </c>
      <c r="R1457">
        <v>4</v>
      </c>
      <c r="S1457">
        <v>1.98</v>
      </c>
      <c r="T1457">
        <v>2.51</v>
      </c>
      <c r="U1457">
        <v>274.27</v>
      </c>
      <c r="V1457">
        <v>97.98999999999999</v>
      </c>
      <c r="W1457">
        <v>2.32</v>
      </c>
      <c r="X1457">
        <v>7.16</v>
      </c>
      <c r="Y1457">
        <v>0</v>
      </c>
      <c r="Z1457">
        <v>2</v>
      </c>
      <c r="AA1457" t="s">
        <v>6921</v>
      </c>
      <c r="AB1457">
        <v>0</v>
      </c>
      <c r="AC1457">
        <v>4</v>
      </c>
      <c r="AD1457">
        <v>4.733666666666667</v>
      </c>
      <c r="AE1457" t="s">
        <v>9801</v>
      </c>
      <c r="AF1457" t="s">
        <v>6952</v>
      </c>
      <c r="AI1457">
        <v>0</v>
      </c>
      <c r="AJ1457">
        <v>0</v>
      </c>
      <c r="AK1457" t="s">
        <v>9916</v>
      </c>
      <c r="AL1457" t="s">
        <v>9916</v>
      </c>
      <c r="AM1457" t="s">
        <v>9923</v>
      </c>
    </row>
    <row r="1458" spans="1:39">
      <c r="A1458" t="s">
        <v>6449</v>
      </c>
      <c r="B1458" t="s">
        <v>6166</v>
      </c>
      <c r="C1458" t="s">
        <v>6168</v>
      </c>
      <c r="D1458">
        <v>300</v>
      </c>
      <c r="E1458" t="s">
        <v>6169</v>
      </c>
      <c r="F1458">
        <v>6.52</v>
      </c>
      <c r="K1458" t="s">
        <v>6590</v>
      </c>
      <c r="L1458" t="s">
        <v>6591</v>
      </c>
      <c r="M1458" t="s">
        <v>6611</v>
      </c>
      <c r="N1458">
        <v>9</v>
      </c>
      <c r="O1458" t="s">
        <v>8590</v>
      </c>
      <c r="P1458" t="s">
        <v>6807</v>
      </c>
      <c r="Q1458">
        <v>5</v>
      </c>
      <c r="R1458">
        <v>3</v>
      </c>
      <c r="S1458">
        <v>1.93</v>
      </c>
      <c r="T1458">
        <v>3.11</v>
      </c>
      <c r="U1458">
        <v>270.24</v>
      </c>
      <c r="V1458">
        <v>90.90000000000001</v>
      </c>
      <c r="W1458">
        <v>2.58</v>
      </c>
      <c r="X1458">
        <v>6.51</v>
      </c>
      <c r="Y1458">
        <v>0</v>
      </c>
      <c r="Z1458">
        <v>3</v>
      </c>
      <c r="AA1458" t="s">
        <v>6921</v>
      </c>
      <c r="AB1458">
        <v>0</v>
      </c>
      <c r="AC1458">
        <v>1</v>
      </c>
      <c r="AD1458">
        <v>5.081666666666667</v>
      </c>
      <c r="AE1458" t="s">
        <v>6940</v>
      </c>
      <c r="AF1458" t="s">
        <v>6952</v>
      </c>
      <c r="AI1458">
        <v>0</v>
      </c>
      <c r="AJ1458">
        <v>0</v>
      </c>
      <c r="AK1458" t="s">
        <v>9917</v>
      </c>
      <c r="AL1458" t="s">
        <v>9917</v>
      </c>
      <c r="AM1458" t="s">
        <v>9923</v>
      </c>
    </row>
    <row r="1459" spans="1:39">
      <c r="A1459" t="s">
        <v>8046</v>
      </c>
      <c r="B1459" t="s">
        <v>6166</v>
      </c>
      <c r="C1459" t="s">
        <v>6168</v>
      </c>
      <c r="D1459">
        <v>300</v>
      </c>
      <c r="E1459" t="s">
        <v>6169</v>
      </c>
      <c r="F1459">
        <v>6.52</v>
      </c>
      <c r="I1459" t="s">
        <v>8270</v>
      </c>
      <c r="K1459" t="s">
        <v>6590</v>
      </c>
      <c r="L1459" t="s">
        <v>6591</v>
      </c>
      <c r="M1459" t="s">
        <v>8353</v>
      </c>
      <c r="N1459">
        <v>9</v>
      </c>
      <c r="O1459" t="s">
        <v>8512</v>
      </c>
      <c r="P1459" t="s">
        <v>9614</v>
      </c>
      <c r="Q1459">
        <v>5</v>
      </c>
      <c r="R1459">
        <v>1</v>
      </c>
      <c r="S1459">
        <v>5.26</v>
      </c>
      <c r="T1459">
        <v>6.55</v>
      </c>
      <c r="U1459">
        <v>470.61</v>
      </c>
      <c r="V1459">
        <v>46.86</v>
      </c>
      <c r="W1459">
        <v>6.24</v>
      </c>
      <c r="X1459">
        <v>10.16</v>
      </c>
      <c r="Y1459">
        <v>8.68</v>
      </c>
      <c r="Z1459">
        <v>4</v>
      </c>
      <c r="AA1459" t="s">
        <v>6921</v>
      </c>
      <c r="AB1459">
        <v>1</v>
      </c>
      <c r="AC1459">
        <v>8</v>
      </c>
      <c r="AD1459">
        <v>2.703261904761905</v>
      </c>
      <c r="AF1459" t="s">
        <v>6954</v>
      </c>
      <c r="AI1459">
        <v>0</v>
      </c>
      <c r="AJ1459">
        <v>0</v>
      </c>
      <c r="AM1459" t="s">
        <v>9923</v>
      </c>
    </row>
    <row r="1460" spans="1:39">
      <c r="A1460" t="s">
        <v>8047</v>
      </c>
      <c r="B1460" t="s">
        <v>6166</v>
      </c>
      <c r="C1460" t="s">
        <v>6168</v>
      </c>
      <c r="D1460">
        <v>305</v>
      </c>
      <c r="E1460" t="s">
        <v>6169</v>
      </c>
      <c r="F1460">
        <v>6.52</v>
      </c>
      <c r="K1460" t="s">
        <v>6590</v>
      </c>
      <c r="L1460" t="s">
        <v>6591</v>
      </c>
      <c r="M1460" t="s">
        <v>8373</v>
      </c>
      <c r="N1460">
        <v>9</v>
      </c>
      <c r="O1460" t="s">
        <v>8536</v>
      </c>
      <c r="P1460" t="s">
        <v>9615</v>
      </c>
      <c r="Q1460">
        <v>5</v>
      </c>
      <c r="R1460">
        <v>3</v>
      </c>
      <c r="S1460">
        <v>2.37</v>
      </c>
      <c r="T1460">
        <v>2.45</v>
      </c>
      <c r="U1460">
        <v>270.29</v>
      </c>
      <c r="V1460">
        <v>78.51000000000001</v>
      </c>
      <c r="W1460">
        <v>2.84</v>
      </c>
      <c r="X1460">
        <v>8.529999999999999</v>
      </c>
      <c r="Y1460">
        <v>1.67</v>
      </c>
      <c r="Z1460">
        <v>3</v>
      </c>
      <c r="AA1460" t="s">
        <v>6921</v>
      </c>
      <c r="AB1460">
        <v>0</v>
      </c>
      <c r="AC1460">
        <v>2</v>
      </c>
      <c r="AD1460">
        <v>4.981666666666666</v>
      </c>
      <c r="AF1460" t="s">
        <v>6952</v>
      </c>
      <c r="AI1460">
        <v>0</v>
      </c>
      <c r="AJ1460">
        <v>0</v>
      </c>
      <c r="AK1460" t="s">
        <v>9825</v>
      </c>
      <c r="AL1460" t="s">
        <v>9825</v>
      </c>
      <c r="AM1460" t="s">
        <v>9923</v>
      </c>
    </row>
    <row r="1461" spans="1:39">
      <c r="A1461" t="s">
        <v>8048</v>
      </c>
      <c r="B1461" t="s">
        <v>6166</v>
      </c>
      <c r="C1461" t="s">
        <v>6168</v>
      </c>
      <c r="D1461">
        <v>310</v>
      </c>
      <c r="E1461" t="s">
        <v>6169</v>
      </c>
      <c r="F1461">
        <v>6.51</v>
      </c>
      <c r="K1461" t="s">
        <v>6590</v>
      </c>
      <c r="L1461" t="s">
        <v>6591</v>
      </c>
      <c r="M1461" t="s">
        <v>8358</v>
      </c>
      <c r="N1461">
        <v>9</v>
      </c>
      <c r="O1461" t="s">
        <v>8584</v>
      </c>
      <c r="P1461" t="s">
        <v>9616</v>
      </c>
      <c r="Q1461">
        <v>2</v>
      </c>
      <c r="R1461">
        <v>1</v>
      </c>
      <c r="S1461">
        <v>4.57</v>
      </c>
      <c r="T1461">
        <v>4.57</v>
      </c>
      <c r="U1461">
        <v>282.38</v>
      </c>
      <c r="V1461">
        <v>37.3</v>
      </c>
      <c r="W1461">
        <v>4.12</v>
      </c>
      <c r="X1461">
        <v>10.1</v>
      </c>
      <c r="Y1461">
        <v>0</v>
      </c>
      <c r="Z1461">
        <v>1</v>
      </c>
      <c r="AA1461" t="s">
        <v>6921</v>
      </c>
      <c r="AB1461">
        <v>0</v>
      </c>
      <c r="AC1461">
        <v>1</v>
      </c>
      <c r="AD1461">
        <v>3.913333333333333</v>
      </c>
      <c r="AF1461" t="s">
        <v>6952</v>
      </c>
      <c r="AI1461">
        <v>0</v>
      </c>
      <c r="AJ1461">
        <v>0</v>
      </c>
      <c r="AK1461" t="s">
        <v>9913</v>
      </c>
      <c r="AL1461" t="s">
        <v>9913</v>
      </c>
      <c r="AM1461" t="s">
        <v>9923</v>
      </c>
    </row>
    <row r="1462" spans="1:39">
      <c r="A1462" t="s">
        <v>8049</v>
      </c>
      <c r="B1462" t="s">
        <v>6166</v>
      </c>
      <c r="C1462" t="s">
        <v>6168</v>
      </c>
      <c r="D1462">
        <v>310</v>
      </c>
      <c r="E1462" t="s">
        <v>6169</v>
      </c>
      <c r="F1462">
        <v>6.51</v>
      </c>
      <c r="K1462" t="s">
        <v>6590</v>
      </c>
      <c r="M1462" t="s">
        <v>8354</v>
      </c>
      <c r="N1462">
        <v>8</v>
      </c>
      <c r="O1462" t="s">
        <v>8513</v>
      </c>
      <c r="P1462" t="s">
        <v>9617</v>
      </c>
      <c r="Q1462">
        <v>6</v>
      </c>
      <c r="R1462">
        <v>3</v>
      </c>
      <c r="S1462">
        <v>4.01</v>
      </c>
      <c r="T1462">
        <v>4.02</v>
      </c>
      <c r="U1462">
        <v>418.45</v>
      </c>
      <c r="V1462">
        <v>88.38</v>
      </c>
      <c r="W1462">
        <v>4.3</v>
      </c>
      <c r="X1462">
        <v>9.869999999999999</v>
      </c>
      <c r="Y1462">
        <v>0</v>
      </c>
      <c r="Z1462">
        <v>3</v>
      </c>
      <c r="AA1462" t="s">
        <v>6921</v>
      </c>
      <c r="AB1462">
        <v>0</v>
      </c>
      <c r="AC1462">
        <v>4</v>
      </c>
      <c r="AD1462">
        <v>3.239166666666667</v>
      </c>
      <c r="AF1462" t="s">
        <v>6952</v>
      </c>
      <c r="AI1462">
        <v>0</v>
      </c>
      <c r="AJ1462">
        <v>0</v>
      </c>
      <c r="AK1462" t="s">
        <v>9866</v>
      </c>
      <c r="AL1462" t="s">
        <v>9866</v>
      </c>
      <c r="AM1462" t="s">
        <v>9923</v>
      </c>
    </row>
    <row r="1463" spans="1:39">
      <c r="A1463" t="s">
        <v>8050</v>
      </c>
      <c r="B1463" t="s">
        <v>6166</v>
      </c>
      <c r="C1463" t="s">
        <v>6168</v>
      </c>
      <c r="D1463">
        <v>312</v>
      </c>
      <c r="E1463" t="s">
        <v>6169</v>
      </c>
      <c r="F1463">
        <v>6.51</v>
      </c>
      <c r="K1463" t="s">
        <v>6590</v>
      </c>
      <c r="L1463" t="s">
        <v>6591</v>
      </c>
      <c r="M1463" t="s">
        <v>8377</v>
      </c>
      <c r="N1463">
        <v>9</v>
      </c>
      <c r="O1463" t="s">
        <v>8540</v>
      </c>
      <c r="P1463" t="s">
        <v>9618</v>
      </c>
      <c r="Q1463">
        <v>3</v>
      </c>
      <c r="R1463">
        <v>2</v>
      </c>
      <c r="S1463">
        <v>1.7</v>
      </c>
      <c r="T1463">
        <v>3.68</v>
      </c>
      <c r="U1463">
        <v>297.26</v>
      </c>
      <c r="V1463">
        <v>64.25</v>
      </c>
      <c r="W1463">
        <v>4.07</v>
      </c>
      <c r="X1463">
        <v>5.51</v>
      </c>
      <c r="Y1463">
        <v>0</v>
      </c>
      <c r="Z1463">
        <v>3</v>
      </c>
      <c r="AA1463" t="s">
        <v>6921</v>
      </c>
      <c r="AB1463">
        <v>0</v>
      </c>
      <c r="AC1463">
        <v>1</v>
      </c>
      <c r="AD1463">
        <v>5.16</v>
      </c>
      <c r="AF1463" t="s">
        <v>6953</v>
      </c>
      <c r="AI1463">
        <v>0</v>
      </c>
      <c r="AJ1463">
        <v>0</v>
      </c>
      <c r="AK1463" t="s">
        <v>9888</v>
      </c>
      <c r="AL1463" t="s">
        <v>9888</v>
      </c>
      <c r="AM1463" t="s">
        <v>9923</v>
      </c>
    </row>
    <row r="1464" spans="1:39">
      <c r="A1464" t="s">
        <v>8051</v>
      </c>
      <c r="B1464" t="s">
        <v>6166</v>
      </c>
      <c r="C1464" t="s">
        <v>6168</v>
      </c>
      <c r="D1464">
        <v>312</v>
      </c>
      <c r="E1464" t="s">
        <v>6169</v>
      </c>
      <c r="F1464">
        <v>6.51</v>
      </c>
      <c r="K1464" t="s">
        <v>6590</v>
      </c>
      <c r="M1464" t="s">
        <v>8354</v>
      </c>
      <c r="N1464">
        <v>8</v>
      </c>
      <c r="O1464" t="s">
        <v>8513</v>
      </c>
      <c r="P1464" t="s">
        <v>9619</v>
      </c>
      <c r="Q1464">
        <v>7</v>
      </c>
      <c r="R1464">
        <v>2</v>
      </c>
      <c r="S1464">
        <v>3.83</v>
      </c>
      <c r="T1464">
        <v>4.28</v>
      </c>
      <c r="U1464">
        <v>500.6</v>
      </c>
      <c r="V1464">
        <v>74.63</v>
      </c>
      <c r="W1464">
        <v>4.55</v>
      </c>
      <c r="X1464">
        <v>9.880000000000001</v>
      </c>
      <c r="Y1464">
        <v>7.58</v>
      </c>
      <c r="Z1464">
        <v>3</v>
      </c>
      <c r="AA1464" t="s">
        <v>6921</v>
      </c>
      <c r="AB1464">
        <v>1</v>
      </c>
      <c r="AC1464">
        <v>5</v>
      </c>
      <c r="AD1464">
        <v>2.945</v>
      </c>
      <c r="AF1464" t="s">
        <v>6952</v>
      </c>
      <c r="AI1464">
        <v>0</v>
      </c>
      <c r="AJ1464">
        <v>0</v>
      </c>
      <c r="AK1464" t="s">
        <v>9866</v>
      </c>
      <c r="AL1464" t="s">
        <v>9866</v>
      </c>
      <c r="AM1464" t="s">
        <v>9923</v>
      </c>
    </row>
    <row r="1465" spans="1:39">
      <c r="A1465" t="s">
        <v>8052</v>
      </c>
      <c r="B1465" t="s">
        <v>6166</v>
      </c>
      <c r="C1465" t="s">
        <v>6168</v>
      </c>
      <c r="D1465">
        <v>317</v>
      </c>
      <c r="E1465" t="s">
        <v>6169</v>
      </c>
      <c r="F1465">
        <v>6.5</v>
      </c>
      <c r="K1465" t="s">
        <v>6590</v>
      </c>
      <c r="L1465" t="s">
        <v>6591</v>
      </c>
      <c r="M1465" t="s">
        <v>8358</v>
      </c>
      <c r="N1465">
        <v>9</v>
      </c>
      <c r="O1465" t="s">
        <v>8522</v>
      </c>
      <c r="P1465" t="s">
        <v>9620</v>
      </c>
      <c r="Q1465">
        <v>2</v>
      </c>
      <c r="R1465">
        <v>2</v>
      </c>
      <c r="S1465">
        <v>4.06</v>
      </c>
      <c r="T1465">
        <v>4.06</v>
      </c>
      <c r="U1465">
        <v>302.46</v>
      </c>
      <c r="V1465">
        <v>40.46</v>
      </c>
      <c r="W1465">
        <v>3.67</v>
      </c>
      <c r="Y1465">
        <v>0</v>
      </c>
      <c r="Z1465">
        <v>0</v>
      </c>
      <c r="AA1465" t="s">
        <v>6921</v>
      </c>
      <c r="AB1465">
        <v>0</v>
      </c>
      <c r="AC1465">
        <v>0</v>
      </c>
      <c r="AD1465">
        <v>3.97</v>
      </c>
      <c r="AF1465" t="s">
        <v>6952</v>
      </c>
      <c r="AI1465">
        <v>0</v>
      </c>
      <c r="AJ1465">
        <v>0</v>
      </c>
      <c r="AK1465" t="s">
        <v>9874</v>
      </c>
      <c r="AL1465" t="s">
        <v>9874</v>
      </c>
      <c r="AM1465" t="s">
        <v>9923</v>
      </c>
    </row>
    <row r="1466" spans="1:39">
      <c r="A1466" t="s">
        <v>8053</v>
      </c>
      <c r="B1466" t="s">
        <v>6166</v>
      </c>
      <c r="C1466" t="s">
        <v>6168</v>
      </c>
      <c r="D1466">
        <v>319</v>
      </c>
      <c r="E1466" t="s">
        <v>6169</v>
      </c>
      <c r="F1466">
        <v>6.5</v>
      </c>
      <c r="K1466" t="s">
        <v>6590</v>
      </c>
      <c r="L1466" t="s">
        <v>6591</v>
      </c>
      <c r="M1466" t="s">
        <v>8357</v>
      </c>
      <c r="N1466">
        <v>9</v>
      </c>
      <c r="O1466" t="s">
        <v>8516</v>
      </c>
      <c r="P1466" t="s">
        <v>9621</v>
      </c>
      <c r="Q1466">
        <v>2</v>
      </c>
      <c r="R1466">
        <v>1</v>
      </c>
      <c r="S1466">
        <v>3.45</v>
      </c>
      <c r="T1466">
        <v>3.46</v>
      </c>
      <c r="U1466">
        <v>307.19</v>
      </c>
      <c r="V1466">
        <v>37.3</v>
      </c>
      <c r="W1466">
        <v>3.81</v>
      </c>
      <c r="X1466">
        <v>8.99</v>
      </c>
      <c r="Y1466">
        <v>0</v>
      </c>
      <c r="Z1466">
        <v>1</v>
      </c>
      <c r="AA1466" t="s">
        <v>6921</v>
      </c>
      <c r="AB1466">
        <v>0</v>
      </c>
      <c r="AC1466">
        <v>1</v>
      </c>
      <c r="AD1466">
        <v>4.743333333333333</v>
      </c>
      <c r="AF1466" t="s">
        <v>6952</v>
      </c>
      <c r="AI1466">
        <v>0</v>
      </c>
      <c r="AJ1466">
        <v>0</v>
      </c>
      <c r="AK1466" t="s">
        <v>9869</v>
      </c>
      <c r="AL1466" t="s">
        <v>9869</v>
      </c>
      <c r="AM1466" t="s">
        <v>9923</v>
      </c>
    </row>
    <row r="1467" spans="1:39">
      <c r="A1467" t="s">
        <v>8054</v>
      </c>
      <c r="B1467" t="s">
        <v>6166</v>
      </c>
      <c r="C1467" t="s">
        <v>6168</v>
      </c>
      <c r="D1467">
        <v>320</v>
      </c>
      <c r="E1467" t="s">
        <v>6169</v>
      </c>
      <c r="F1467">
        <v>6.5</v>
      </c>
      <c r="K1467" t="s">
        <v>6590</v>
      </c>
      <c r="M1467" t="s">
        <v>8400</v>
      </c>
      <c r="N1467">
        <v>8</v>
      </c>
      <c r="O1467" t="s">
        <v>8566</v>
      </c>
      <c r="P1467" t="s">
        <v>9622</v>
      </c>
      <c r="Q1467">
        <v>4</v>
      </c>
      <c r="R1467">
        <v>2</v>
      </c>
      <c r="S1467">
        <v>2.72</v>
      </c>
      <c r="T1467">
        <v>3.2</v>
      </c>
      <c r="U1467">
        <v>348.2</v>
      </c>
      <c r="V1467">
        <v>62.05</v>
      </c>
      <c r="W1467">
        <v>4.07</v>
      </c>
      <c r="X1467">
        <v>7.49</v>
      </c>
      <c r="Y1467">
        <v>3.32</v>
      </c>
      <c r="Z1467">
        <v>2</v>
      </c>
      <c r="AA1467" t="s">
        <v>6921</v>
      </c>
      <c r="AB1467">
        <v>0</v>
      </c>
      <c r="AC1467">
        <v>1</v>
      </c>
      <c r="AD1467">
        <v>5.04</v>
      </c>
      <c r="AF1467" t="s">
        <v>6952</v>
      </c>
      <c r="AI1467">
        <v>0</v>
      </c>
      <c r="AJ1467">
        <v>0</v>
      </c>
      <c r="AK1467" t="s">
        <v>9904</v>
      </c>
      <c r="AL1467" t="s">
        <v>9904</v>
      </c>
      <c r="AM1467" t="s">
        <v>9923</v>
      </c>
    </row>
    <row r="1468" spans="1:39">
      <c r="A1468" t="s">
        <v>8055</v>
      </c>
      <c r="B1468" t="s">
        <v>6166</v>
      </c>
      <c r="C1468" t="s">
        <v>6168</v>
      </c>
      <c r="D1468">
        <v>320</v>
      </c>
      <c r="E1468" t="s">
        <v>6169</v>
      </c>
      <c r="F1468">
        <v>6.5</v>
      </c>
      <c r="K1468" t="s">
        <v>6590</v>
      </c>
      <c r="L1468" t="s">
        <v>6591</v>
      </c>
      <c r="M1468" t="s">
        <v>8351</v>
      </c>
      <c r="N1468">
        <v>9</v>
      </c>
      <c r="O1468" t="s">
        <v>8510</v>
      </c>
      <c r="P1468" t="s">
        <v>9623</v>
      </c>
      <c r="Q1468">
        <v>4</v>
      </c>
      <c r="R1468">
        <v>2</v>
      </c>
      <c r="S1468">
        <v>2.05</v>
      </c>
      <c r="T1468">
        <v>3.35</v>
      </c>
      <c r="U1468">
        <v>417.55</v>
      </c>
      <c r="V1468">
        <v>52.93</v>
      </c>
      <c r="W1468">
        <v>5.06</v>
      </c>
      <c r="X1468">
        <v>10.27</v>
      </c>
      <c r="Y1468">
        <v>8.699999999999999</v>
      </c>
      <c r="Z1468">
        <v>3</v>
      </c>
      <c r="AA1468" t="s">
        <v>6921</v>
      </c>
      <c r="AB1468">
        <v>1</v>
      </c>
      <c r="AC1468">
        <v>10</v>
      </c>
      <c r="AD1468">
        <v>4.538928571428571</v>
      </c>
      <c r="AF1468" t="s">
        <v>6954</v>
      </c>
      <c r="AI1468">
        <v>0</v>
      </c>
      <c r="AJ1468">
        <v>0</v>
      </c>
      <c r="AK1468" t="s">
        <v>9864</v>
      </c>
      <c r="AL1468" t="s">
        <v>9864</v>
      </c>
      <c r="AM1468" t="s">
        <v>9923</v>
      </c>
    </row>
    <row r="1469" spans="1:39">
      <c r="A1469" t="s">
        <v>7568</v>
      </c>
      <c r="B1469" t="s">
        <v>6166</v>
      </c>
      <c r="C1469" t="s">
        <v>6168</v>
      </c>
      <c r="D1469">
        <v>320</v>
      </c>
      <c r="E1469" t="s">
        <v>6169</v>
      </c>
      <c r="F1469">
        <v>6.5</v>
      </c>
      <c r="K1469" t="s">
        <v>6590</v>
      </c>
      <c r="L1469" t="s">
        <v>6591</v>
      </c>
      <c r="M1469" t="s">
        <v>8371</v>
      </c>
      <c r="N1469">
        <v>9</v>
      </c>
      <c r="O1469" t="s">
        <v>8534</v>
      </c>
      <c r="P1469" t="s">
        <v>9139</v>
      </c>
      <c r="Q1469">
        <v>5</v>
      </c>
      <c r="R1469">
        <v>2</v>
      </c>
      <c r="S1469">
        <v>2.75</v>
      </c>
      <c r="T1469">
        <v>5.68</v>
      </c>
      <c r="U1469">
        <v>496.44</v>
      </c>
      <c r="V1469">
        <v>96.97</v>
      </c>
      <c r="W1469">
        <v>6.06</v>
      </c>
      <c r="X1469">
        <v>4.5</v>
      </c>
      <c r="Y1469">
        <v>0</v>
      </c>
      <c r="Z1469">
        <v>4</v>
      </c>
      <c r="AA1469" t="s">
        <v>6921</v>
      </c>
      <c r="AB1469">
        <v>1</v>
      </c>
      <c r="AC1469">
        <v>6</v>
      </c>
      <c r="AD1469">
        <v>2.918095238095238</v>
      </c>
      <c r="AF1469" t="s">
        <v>6953</v>
      </c>
      <c r="AI1469">
        <v>0</v>
      </c>
      <c r="AJ1469">
        <v>0</v>
      </c>
      <c r="AK1469" t="s">
        <v>9835</v>
      </c>
      <c r="AL1469" t="s">
        <v>9835</v>
      </c>
      <c r="AM1469" t="s">
        <v>9923</v>
      </c>
    </row>
    <row r="1470" spans="1:39">
      <c r="A1470" t="s">
        <v>8056</v>
      </c>
      <c r="B1470" t="s">
        <v>6166</v>
      </c>
      <c r="C1470" t="s">
        <v>6168</v>
      </c>
      <c r="D1470">
        <v>326</v>
      </c>
      <c r="E1470" t="s">
        <v>6169</v>
      </c>
      <c r="F1470">
        <v>6.49</v>
      </c>
      <c r="K1470" t="s">
        <v>6590</v>
      </c>
      <c r="M1470" t="s">
        <v>8354</v>
      </c>
      <c r="N1470">
        <v>8</v>
      </c>
      <c r="O1470" t="s">
        <v>8513</v>
      </c>
      <c r="P1470" t="s">
        <v>9624</v>
      </c>
      <c r="Q1470">
        <v>6</v>
      </c>
      <c r="R1470">
        <v>3</v>
      </c>
      <c r="S1470">
        <v>4.58</v>
      </c>
      <c r="T1470">
        <v>4.58</v>
      </c>
      <c r="U1470">
        <v>432.47</v>
      </c>
      <c r="V1470">
        <v>88.38</v>
      </c>
      <c r="W1470">
        <v>4.69</v>
      </c>
      <c r="X1470">
        <v>9.880000000000001</v>
      </c>
      <c r="Y1470">
        <v>0</v>
      </c>
      <c r="Z1470">
        <v>3</v>
      </c>
      <c r="AA1470" t="s">
        <v>6921</v>
      </c>
      <c r="AB1470">
        <v>0</v>
      </c>
      <c r="AC1470">
        <v>5</v>
      </c>
      <c r="AD1470">
        <v>2.859023809523809</v>
      </c>
      <c r="AF1470" t="s">
        <v>6952</v>
      </c>
      <c r="AI1470">
        <v>0</v>
      </c>
      <c r="AJ1470">
        <v>0</v>
      </c>
      <c r="AK1470" t="s">
        <v>9866</v>
      </c>
      <c r="AL1470" t="s">
        <v>9866</v>
      </c>
      <c r="AM1470" t="s">
        <v>9923</v>
      </c>
    </row>
    <row r="1471" spans="1:39">
      <c r="A1471" t="s">
        <v>7819</v>
      </c>
      <c r="B1471" t="s">
        <v>6166</v>
      </c>
      <c r="C1471" t="s">
        <v>6168</v>
      </c>
      <c r="D1471">
        <v>330</v>
      </c>
      <c r="E1471" t="s">
        <v>6169</v>
      </c>
      <c r="F1471">
        <v>6.48</v>
      </c>
      <c r="K1471" t="s">
        <v>6590</v>
      </c>
      <c r="L1471" t="s">
        <v>6591</v>
      </c>
      <c r="M1471" t="s">
        <v>8384</v>
      </c>
      <c r="N1471">
        <v>9</v>
      </c>
      <c r="O1471" t="s">
        <v>8548</v>
      </c>
      <c r="P1471" t="s">
        <v>9387</v>
      </c>
      <c r="Q1471">
        <v>4</v>
      </c>
      <c r="R1471">
        <v>1</v>
      </c>
      <c r="S1471">
        <v>1.37</v>
      </c>
      <c r="T1471">
        <v>4.17</v>
      </c>
      <c r="U1471">
        <v>416.4</v>
      </c>
      <c r="V1471">
        <v>76.73999999999999</v>
      </c>
      <c r="W1471">
        <v>5.8</v>
      </c>
      <c r="X1471">
        <v>4.54</v>
      </c>
      <c r="Y1471">
        <v>0</v>
      </c>
      <c r="Z1471">
        <v>4</v>
      </c>
      <c r="AA1471" t="s">
        <v>6921</v>
      </c>
      <c r="AB1471">
        <v>1</v>
      </c>
      <c r="AC1471">
        <v>5</v>
      </c>
      <c r="AD1471">
        <v>4.845476190476191</v>
      </c>
      <c r="AF1471" t="s">
        <v>6953</v>
      </c>
      <c r="AI1471">
        <v>0</v>
      </c>
      <c r="AJ1471">
        <v>0</v>
      </c>
      <c r="AK1471" t="s">
        <v>9835</v>
      </c>
      <c r="AL1471" t="s">
        <v>9835</v>
      </c>
      <c r="AM1471" t="s">
        <v>9923</v>
      </c>
    </row>
    <row r="1472" spans="1:39">
      <c r="A1472" t="s">
        <v>8057</v>
      </c>
      <c r="B1472" t="s">
        <v>6166</v>
      </c>
      <c r="C1472" t="s">
        <v>6168</v>
      </c>
      <c r="D1472">
        <v>335</v>
      </c>
      <c r="E1472" t="s">
        <v>6169</v>
      </c>
      <c r="F1472">
        <v>6.47</v>
      </c>
      <c r="K1472" t="s">
        <v>6590</v>
      </c>
      <c r="L1472" t="s">
        <v>6591</v>
      </c>
      <c r="M1472" t="s">
        <v>8361</v>
      </c>
      <c r="N1472">
        <v>9</v>
      </c>
      <c r="O1472" t="s">
        <v>8524</v>
      </c>
      <c r="P1472" t="s">
        <v>9625</v>
      </c>
      <c r="Q1472">
        <v>4</v>
      </c>
      <c r="R1472">
        <v>2</v>
      </c>
      <c r="S1472">
        <v>3.78</v>
      </c>
      <c r="T1472">
        <v>4.87</v>
      </c>
      <c r="U1472">
        <v>353.14</v>
      </c>
      <c r="V1472">
        <v>62.83</v>
      </c>
      <c r="W1472">
        <v>4.42</v>
      </c>
      <c r="X1472">
        <v>6.52</v>
      </c>
      <c r="Y1472">
        <v>0</v>
      </c>
      <c r="Z1472">
        <v>3</v>
      </c>
      <c r="AA1472" t="s">
        <v>6921</v>
      </c>
      <c r="AB1472">
        <v>0</v>
      </c>
      <c r="AC1472">
        <v>2</v>
      </c>
      <c r="AD1472">
        <v>3.675</v>
      </c>
      <c r="AF1472" t="s">
        <v>6952</v>
      </c>
      <c r="AI1472">
        <v>0</v>
      </c>
      <c r="AJ1472">
        <v>0</v>
      </c>
      <c r="AK1472" t="s">
        <v>9876</v>
      </c>
      <c r="AL1472" t="s">
        <v>9876</v>
      </c>
      <c r="AM1472" t="s">
        <v>9923</v>
      </c>
    </row>
    <row r="1473" spans="1:39">
      <c r="A1473" t="s">
        <v>8058</v>
      </c>
      <c r="B1473" t="s">
        <v>6166</v>
      </c>
      <c r="C1473" t="s">
        <v>6168</v>
      </c>
      <c r="D1473">
        <v>335</v>
      </c>
      <c r="E1473" t="s">
        <v>6169</v>
      </c>
      <c r="F1473">
        <v>6.47</v>
      </c>
      <c r="K1473" t="s">
        <v>6590</v>
      </c>
      <c r="L1473" t="s">
        <v>6591</v>
      </c>
      <c r="M1473" t="s">
        <v>6606</v>
      </c>
      <c r="N1473">
        <v>9</v>
      </c>
      <c r="O1473" t="s">
        <v>8520</v>
      </c>
      <c r="P1473" t="s">
        <v>9626</v>
      </c>
      <c r="Q1473">
        <v>3</v>
      </c>
      <c r="R1473">
        <v>2</v>
      </c>
      <c r="S1473">
        <v>3.09</v>
      </c>
      <c r="T1473">
        <v>3.09</v>
      </c>
      <c r="U1473">
        <v>256.3</v>
      </c>
      <c r="V1473">
        <v>49.69</v>
      </c>
      <c r="W1473">
        <v>3.84</v>
      </c>
      <c r="X1473">
        <v>9.76</v>
      </c>
      <c r="Y1473">
        <v>0</v>
      </c>
      <c r="Z1473">
        <v>2</v>
      </c>
      <c r="AA1473" t="s">
        <v>6921</v>
      </c>
      <c r="AB1473">
        <v>0</v>
      </c>
      <c r="AC1473">
        <v>0</v>
      </c>
      <c r="AD1473">
        <v>4.91</v>
      </c>
      <c r="AF1473" t="s">
        <v>6952</v>
      </c>
      <c r="AI1473">
        <v>0</v>
      </c>
      <c r="AJ1473">
        <v>0</v>
      </c>
      <c r="AK1473" t="s">
        <v>9872</v>
      </c>
      <c r="AL1473" t="s">
        <v>9872</v>
      </c>
      <c r="AM1473" t="s">
        <v>9923</v>
      </c>
    </row>
    <row r="1474" spans="1:39">
      <c r="A1474" t="s">
        <v>8059</v>
      </c>
      <c r="B1474" t="s">
        <v>6166</v>
      </c>
      <c r="C1474" t="s">
        <v>6168</v>
      </c>
      <c r="D1474">
        <v>340</v>
      </c>
      <c r="E1474" t="s">
        <v>6169</v>
      </c>
      <c r="F1474">
        <v>6.47</v>
      </c>
      <c r="K1474" t="s">
        <v>6590</v>
      </c>
      <c r="L1474" t="s">
        <v>6591</v>
      </c>
      <c r="M1474" t="s">
        <v>8402</v>
      </c>
      <c r="N1474">
        <v>9</v>
      </c>
      <c r="O1474" t="s">
        <v>8568</v>
      </c>
      <c r="P1474" t="s">
        <v>9627</v>
      </c>
      <c r="Q1474">
        <v>3</v>
      </c>
      <c r="R1474">
        <v>1</v>
      </c>
      <c r="S1474">
        <v>3.48</v>
      </c>
      <c r="T1474">
        <v>3.56</v>
      </c>
      <c r="U1474">
        <v>347.39</v>
      </c>
      <c r="V1474">
        <v>58.64</v>
      </c>
      <c r="W1474">
        <v>4.02</v>
      </c>
      <c r="X1474">
        <v>8.09</v>
      </c>
      <c r="Y1474">
        <v>1.21</v>
      </c>
      <c r="Z1474">
        <v>3</v>
      </c>
      <c r="AA1474" t="s">
        <v>6921</v>
      </c>
      <c r="AB1474">
        <v>0</v>
      </c>
      <c r="AC1474">
        <v>2</v>
      </c>
      <c r="AD1474">
        <v>4.813333333333333</v>
      </c>
      <c r="AF1474" t="s">
        <v>6952</v>
      </c>
      <c r="AI1474">
        <v>0</v>
      </c>
      <c r="AJ1474">
        <v>0</v>
      </c>
      <c r="AK1474" t="s">
        <v>9877</v>
      </c>
      <c r="AL1474" t="s">
        <v>9877</v>
      </c>
      <c r="AM1474" t="s">
        <v>9923</v>
      </c>
    </row>
    <row r="1475" spans="1:39">
      <c r="A1475" t="s">
        <v>7776</v>
      </c>
      <c r="B1475" t="s">
        <v>6166</v>
      </c>
      <c r="C1475" t="s">
        <v>6168</v>
      </c>
      <c r="D1475">
        <v>340</v>
      </c>
      <c r="E1475" t="s">
        <v>6169</v>
      </c>
      <c r="F1475">
        <v>6.47</v>
      </c>
      <c r="K1475" t="s">
        <v>6590</v>
      </c>
      <c r="L1475" t="s">
        <v>6591</v>
      </c>
      <c r="M1475" t="s">
        <v>8412</v>
      </c>
      <c r="N1475">
        <v>9</v>
      </c>
      <c r="O1475" t="s">
        <v>8578</v>
      </c>
      <c r="P1475" t="s">
        <v>9346</v>
      </c>
      <c r="Q1475">
        <v>3</v>
      </c>
      <c r="R1475">
        <v>2</v>
      </c>
      <c r="S1475">
        <v>9.32</v>
      </c>
      <c r="T1475">
        <v>9.32</v>
      </c>
      <c r="U1475">
        <v>525.8200000000001</v>
      </c>
      <c r="V1475">
        <v>60.77</v>
      </c>
      <c r="W1475">
        <v>7.99</v>
      </c>
      <c r="X1475">
        <v>10.28</v>
      </c>
      <c r="Y1475">
        <v>0</v>
      </c>
      <c r="Z1475">
        <v>1</v>
      </c>
      <c r="AA1475" t="s">
        <v>6921</v>
      </c>
      <c r="AB1475">
        <v>2</v>
      </c>
      <c r="AC1475">
        <v>14</v>
      </c>
      <c r="AD1475">
        <v>2.5</v>
      </c>
      <c r="AF1475" t="s">
        <v>6952</v>
      </c>
      <c r="AI1475">
        <v>0</v>
      </c>
      <c r="AJ1475">
        <v>0</v>
      </c>
      <c r="AK1475" t="s">
        <v>9902</v>
      </c>
      <c r="AL1475" t="s">
        <v>9902</v>
      </c>
      <c r="AM1475" t="s">
        <v>9923</v>
      </c>
    </row>
    <row r="1476" spans="1:39">
      <c r="A1476" t="s">
        <v>7172</v>
      </c>
      <c r="B1476" t="s">
        <v>6166</v>
      </c>
      <c r="C1476" t="s">
        <v>6168</v>
      </c>
      <c r="D1476">
        <v>341.19</v>
      </c>
      <c r="E1476" t="s">
        <v>6169</v>
      </c>
      <c r="F1476">
        <v>6.47</v>
      </c>
      <c r="K1476" t="s">
        <v>6590</v>
      </c>
      <c r="M1476" t="s">
        <v>8395</v>
      </c>
      <c r="N1476">
        <v>8</v>
      </c>
      <c r="O1476" t="s">
        <v>8561</v>
      </c>
      <c r="P1476" t="s">
        <v>8749</v>
      </c>
      <c r="Q1476">
        <v>4</v>
      </c>
      <c r="R1476">
        <v>2</v>
      </c>
      <c r="S1476">
        <v>6.93</v>
      </c>
      <c r="T1476">
        <v>6.93</v>
      </c>
      <c r="U1476">
        <v>543.73</v>
      </c>
      <c r="V1476">
        <v>77.84</v>
      </c>
      <c r="W1476">
        <v>6.15</v>
      </c>
      <c r="X1476">
        <v>10.26</v>
      </c>
      <c r="Y1476">
        <v>0</v>
      </c>
      <c r="Z1476">
        <v>3</v>
      </c>
      <c r="AA1476" t="s">
        <v>6921</v>
      </c>
      <c r="AB1476">
        <v>2</v>
      </c>
      <c r="AC1476">
        <v>3</v>
      </c>
      <c r="AD1476">
        <v>2.5</v>
      </c>
      <c r="AF1476" t="s">
        <v>6952</v>
      </c>
      <c r="AI1476">
        <v>0</v>
      </c>
      <c r="AJ1476">
        <v>0</v>
      </c>
      <c r="AK1476" t="s">
        <v>9812</v>
      </c>
      <c r="AL1476" t="s">
        <v>9812</v>
      </c>
      <c r="AM1476" t="s">
        <v>9923</v>
      </c>
    </row>
    <row r="1477" spans="1:39">
      <c r="A1477" t="s">
        <v>8060</v>
      </c>
      <c r="B1477" t="s">
        <v>6166</v>
      </c>
      <c r="C1477" t="s">
        <v>6168</v>
      </c>
      <c r="D1477">
        <v>343</v>
      </c>
      <c r="E1477" t="s">
        <v>6169</v>
      </c>
      <c r="F1477">
        <v>6.46</v>
      </c>
      <c r="K1477" t="s">
        <v>6590</v>
      </c>
      <c r="L1477" t="s">
        <v>6591</v>
      </c>
      <c r="M1477" t="s">
        <v>8377</v>
      </c>
      <c r="N1477">
        <v>9</v>
      </c>
      <c r="O1477" t="s">
        <v>8540</v>
      </c>
      <c r="P1477" t="s">
        <v>9628</v>
      </c>
      <c r="Q1477">
        <v>2</v>
      </c>
      <c r="R1477">
        <v>2</v>
      </c>
      <c r="S1477">
        <v>4.62</v>
      </c>
      <c r="T1477">
        <v>4.68</v>
      </c>
      <c r="U1477">
        <v>292.31</v>
      </c>
      <c r="V1477">
        <v>40.46</v>
      </c>
      <c r="W1477">
        <v>4.43</v>
      </c>
      <c r="X1477">
        <v>8.24</v>
      </c>
      <c r="Y1477">
        <v>0</v>
      </c>
      <c r="Z1477">
        <v>3</v>
      </c>
      <c r="AA1477" t="s">
        <v>6921</v>
      </c>
      <c r="AB1477">
        <v>0</v>
      </c>
      <c r="AC1477">
        <v>1</v>
      </c>
      <c r="AD1477">
        <v>3.66</v>
      </c>
      <c r="AF1477" t="s">
        <v>6952</v>
      </c>
      <c r="AI1477">
        <v>0</v>
      </c>
      <c r="AJ1477">
        <v>0</v>
      </c>
      <c r="AK1477" t="s">
        <v>9888</v>
      </c>
      <c r="AL1477" t="s">
        <v>9888</v>
      </c>
      <c r="AM1477" t="s">
        <v>9923</v>
      </c>
    </row>
    <row r="1478" spans="1:39">
      <c r="A1478" t="s">
        <v>8061</v>
      </c>
      <c r="B1478" t="s">
        <v>6166</v>
      </c>
      <c r="C1478" t="s">
        <v>6168</v>
      </c>
      <c r="D1478">
        <v>344</v>
      </c>
      <c r="E1478" t="s">
        <v>6169</v>
      </c>
      <c r="F1478">
        <v>6.46</v>
      </c>
      <c r="K1478" t="s">
        <v>6590</v>
      </c>
      <c r="L1478" t="s">
        <v>6591</v>
      </c>
      <c r="M1478" t="s">
        <v>8358</v>
      </c>
      <c r="N1478">
        <v>9</v>
      </c>
      <c r="O1478" t="s">
        <v>8518</v>
      </c>
      <c r="P1478" t="s">
        <v>9629</v>
      </c>
      <c r="Q1478">
        <v>3</v>
      </c>
      <c r="R1478">
        <v>1</v>
      </c>
      <c r="S1478">
        <v>4.19</v>
      </c>
      <c r="T1478">
        <v>4.26</v>
      </c>
      <c r="U1478">
        <v>309.41</v>
      </c>
      <c r="V1478">
        <v>58.64</v>
      </c>
      <c r="W1478">
        <v>4.22</v>
      </c>
      <c r="X1478">
        <v>8.140000000000001</v>
      </c>
      <c r="Y1478">
        <v>1.24</v>
      </c>
      <c r="Z1478">
        <v>2</v>
      </c>
      <c r="AA1478" t="s">
        <v>6921</v>
      </c>
      <c r="AB1478">
        <v>0</v>
      </c>
      <c r="AC1478">
        <v>4</v>
      </c>
      <c r="AD1478">
        <v>4.203333333333333</v>
      </c>
      <c r="AF1478" t="s">
        <v>6952</v>
      </c>
      <c r="AI1478">
        <v>0</v>
      </c>
      <c r="AJ1478">
        <v>0</v>
      </c>
      <c r="AK1478" t="s">
        <v>9871</v>
      </c>
      <c r="AL1478" t="s">
        <v>9871</v>
      </c>
      <c r="AM1478" t="s">
        <v>9923</v>
      </c>
    </row>
    <row r="1479" spans="1:39">
      <c r="A1479" t="s">
        <v>8062</v>
      </c>
      <c r="B1479" t="s">
        <v>6166</v>
      </c>
      <c r="C1479" t="s">
        <v>6168</v>
      </c>
      <c r="D1479">
        <v>350</v>
      </c>
      <c r="E1479" t="s">
        <v>6169</v>
      </c>
      <c r="F1479">
        <v>6.46</v>
      </c>
      <c r="I1479" t="s">
        <v>8230</v>
      </c>
      <c r="K1479" t="s">
        <v>6590</v>
      </c>
      <c r="L1479" t="s">
        <v>6591</v>
      </c>
      <c r="M1479" t="s">
        <v>8407</v>
      </c>
      <c r="N1479">
        <v>9</v>
      </c>
      <c r="O1479" t="s">
        <v>8573</v>
      </c>
      <c r="P1479" t="s">
        <v>9630</v>
      </c>
      <c r="Q1479">
        <v>5</v>
      </c>
      <c r="R1479">
        <v>1</v>
      </c>
      <c r="S1479">
        <v>4.37</v>
      </c>
      <c r="T1479">
        <v>4.37</v>
      </c>
      <c r="U1479">
        <v>471.03</v>
      </c>
      <c r="V1479">
        <v>61.34</v>
      </c>
      <c r="W1479">
        <v>4.62</v>
      </c>
      <c r="X1479">
        <v>11.27</v>
      </c>
      <c r="Y1479">
        <v>2</v>
      </c>
      <c r="Z1479">
        <v>3</v>
      </c>
      <c r="AA1479" t="s">
        <v>6921</v>
      </c>
      <c r="AB1479">
        <v>0</v>
      </c>
      <c r="AC1479">
        <v>7</v>
      </c>
      <c r="AD1479">
        <v>3.355261904761905</v>
      </c>
      <c r="AF1479" t="s">
        <v>6952</v>
      </c>
      <c r="AI1479">
        <v>0</v>
      </c>
      <c r="AJ1479">
        <v>0</v>
      </c>
      <c r="AM1479" t="s">
        <v>9923</v>
      </c>
    </row>
    <row r="1480" spans="1:39">
      <c r="A1480" t="s">
        <v>7463</v>
      </c>
      <c r="B1480" t="s">
        <v>6166</v>
      </c>
      <c r="C1480" t="s">
        <v>6168</v>
      </c>
      <c r="D1480">
        <v>350</v>
      </c>
      <c r="E1480" t="s">
        <v>6169</v>
      </c>
      <c r="F1480">
        <v>6.46</v>
      </c>
      <c r="K1480" t="s">
        <v>6590</v>
      </c>
      <c r="L1480" t="s">
        <v>6591</v>
      </c>
      <c r="M1480" t="s">
        <v>8371</v>
      </c>
      <c r="N1480">
        <v>9</v>
      </c>
      <c r="O1480" t="s">
        <v>8534</v>
      </c>
      <c r="P1480" t="s">
        <v>9037</v>
      </c>
      <c r="Q1480">
        <v>5</v>
      </c>
      <c r="R1480">
        <v>2</v>
      </c>
      <c r="S1480">
        <v>1.24</v>
      </c>
      <c r="T1480">
        <v>4.22</v>
      </c>
      <c r="U1480">
        <v>428.44</v>
      </c>
      <c r="V1480">
        <v>96.97</v>
      </c>
      <c r="W1480">
        <v>4.86</v>
      </c>
      <c r="X1480">
        <v>4.5</v>
      </c>
      <c r="Y1480">
        <v>0</v>
      </c>
      <c r="Z1480">
        <v>4</v>
      </c>
      <c r="AA1480" t="s">
        <v>6921</v>
      </c>
      <c r="AB1480">
        <v>0</v>
      </c>
      <c r="AC1480">
        <v>6</v>
      </c>
      <c r="AD1480">
        <v>4.168809523809524</v>
      </c>
      <c r="AF1480" t="s">
        <v>6953</v>
      </c>
      <c r="AI1480">
        <v>0</v>
      </c>
      <c r="AJ1480">
        <v>0</v>
      </c>
      <c r="AK1480" t="s">
        <v>9835</v>
      </c>
      <c r="AL1480" t="s">
        <v>9835</v>
      </c>
      <c r="AM1480" t="s">
        <v>9923</v>
      </c>
    </row>
    <row r="1481" spans="1:39">
      <c r="A1481" t="s">
        <v>8063</v>
      </c>
      <c r="B1481" t="s">
        <v>6166</v>
      </c>
      <c r="C1481" t="s">
        <v>6168</v>
      </c>
      <c r="D1481">
        <v>350</v>
      </c>
      <c r="E1481" t="s">
        <v>6169</v>
      </c>
      <c r="F1481">
        <v>6.46</v>
      </c>
      <c r="I1481" t="s">
        <v>8271</v>
      </c>
      <c r="K1481" t="s">
        <v>6590</v>
      </c>
      <c r="L1481" t="s">
        <v>6591</v>
      </c>
      <c r="M1481" t="s">
        <v>8353</v>
      </c>
      <c r="N1481">
        <v>9</v>
      </c>
      <c r="O1481" t="s">
        <v>8512</v>
      </c>
      <c r="P1481" t="s">
        <v>9631</v>
      </c>
      <c r="Q1481">
        <v>5</v>
      </c>
      <c r="R1481">
        <v>1</v>
      </c>
      <c r="S1481">
        <v>4.61</v>
      </c>
      <c r="T1481">
        <v>5.91</v>
      </c>
      <c r="U1481">
        <v>470.61</v>
      </c>
      <c r="V1481">
        <v>46.86</v>
      </c>
      <c r="W1481">
        <v>6.24</v>
      </c>
      <c r="X1481">
        <v>10.14</v>
      </c>
      <c r="Y1481">
        <v>8.68</v>
      </c>
      <c r="Z1481">
        <v>4</v>
      </c>
      <c r="AA1481" t="s">
        <v>6921</v>
      </c>
      <c r="AB1481">
        <v>1</v>
      </c>
      <c r="AC1481">
        <v>8</v>
      </c>
      <c r="AD1481">
        <v>2.703261904761905</v>
      </c>
      <c r="AF1481" t="s">
        <v>6954</v>
      </c>
      <c r="AI1481">
        <v>0</v>
      </c>
      <c r="AJ1481">
        <v>0</v>
      </c>
      <c r="AM1481" t="s">
        <v>9923</v>
      </c>
    </row>
    <row r="1482" spans="1:39">
      <c r="A1482" t="s">
        <v>8064</v>
      </c>
      <c r="B1482" t="s">
        <v>6166</v>
      </c>
      <c r="C1482" t="s">
        <v>6168</v>
      </c>
      <c r="D1482">
        <v>352</v>
      </c>
      <c r="E1482" t="s">
        <v>6169</v>
      </c>
      <c r="F1482">
        <v>6.45</v>
      </c>
      <c r="K1482" t="s">
        <v>6590</v>
      </c>
      <c r="L1482" t="s">
        <v>6591</v>
      </c>
      <c r="M1482" t="s">
        <v>8358</v>
      </c>
      <c r="N1482">
        <v>9</v>
      </c>
      <c r="O1482" t="s">
        <v>8518</v>
      </c>
      <c r="P1482" t="s">
        <v>9632</v>
      </c>
      <c r="Q1482">
        <v>3</v>
      </c>
      <c r="R1482">
        <v>1</v>
      </c>
      <c r="S1482">
        <v>3.68</v>
      </c>
      <c r="T1482">
        <v>3.75</v>
      </c>
      <c r="U1482">
        <v>295.39</v>
      </c>
      <c r="V1482">
        <v>58.64</v>
      </c>
      <c r="W1482">
        <v>3.83</v>
      </c>
      <c r="X1482">
        <v>8.140000000000001</v>
      </c>
      <c r="Y1482">
        <v>1.24</v>
      </c>
      <c r="Z1482">
        <v>2</v>
      </c>
      <c r="AA1482" t="s">
        <v>6921</v>
      </c>
      <c r="AB1482">
        <v>0</v>
      </c>
      <c r="AC1482">
        <v>3</v>
      </c>
      <c r="AD1482">
        <v>4.618333333333334</v>
      </c>
      <c r="AF1482" t="s">
        <v>6952</v>
      </c>
      <c r="AI1482">
        <v>0</v>
      </c>
      <c r="AJ1482">
        <v>0</v>
      </c>
      <c r="AK1482" t="s">
        <v>9871</v>
      </c>
      <c r="AL1482" t="s">
        <v>9871</v>
      </c>
      <c r="AM1482" t="s">
        <v>9923</v>
      </c>
    </row>
    <row r="1483" spans="1:39">
      <c r="A1483" t="s">
        <v>8065</v>
      </c>
      <c r="B1483" t="s">
        <v>6166</v>
      </c>
      <c r="C1483" t="s">
        <v>6168</v>
      </c>
      <c r="D1483">
        <v>352</v>
      </c>
      <c r="E1483" t="s">
        <v>6169</v>
      </c>
      <c r="F1483">
        <v>6.45</v>
      </c>
      <c r="K1483" t="s">
        <v>6590</v>
      </c>
      <c r="L1483" t="s">
        <v>6591</v>
      </c>
      <c r="M1483" t="s">
        <v>6622</v>
      </c>
      <c r="N1483">
        <v>9</v>
      </c>
      <c r="O1483" t="s">
        <v>8517</v>
      </c>
      <c r="P1483" t="s">
        <v>9633</v>
      </c>
      <c r="Q1483">
        <v>3</v>
      </c>
      <c r="R1483">
        <v>1</v>
      </c>
      <c r="S1483">
        <v>2.91</v>
      </c>
      <c r="T1483">
        <v>2.91</v>
      </c>
      <c r="U1483">
        <v>345.2</v>
      </c>
      <c r="V1483">
        <v>62.82</v>
      </c>
      <c r="W1483">
        <v>3.62</v>
      </c>
      <c r="X1483">
        <v>11.5</v>
      </c>
      <c r="Y1483">
        <v>0</v>
      </c>
      <c r="Z1483">
        <v>2</v>
      </c>
      <c r="AA1483" t="s">
        <v>6921</v>
      </c>
      <c r="AB1483">
        <v>0</v>
      </c>
      <c r="AC1483">
        <v>1</v>
      </c>
      <c r="AD1483">
        <v>5.378333333333333</v>
      </c>
      <c r="AF1483" t="s">
        <v>6952</v>
      </c>
      <c r="AI1483">
        <v>0</v>
      </c>
      <c r="AJ1483">
        <v>0</v>
      </c>
      <c r="AK1483" t="s">
        <v>9870</v>
      </c>
      <c r="AL1483" t="s">
        <v>9870</v>
      </c>
      <c r="AM1483" t="s">
        <v>9923</v>
      </c>
    </row>
    <row r="1484" spans="1:39">
      <c r="A1484" t="s">
        <v>7435</v>
      </c>
      <c r="B1484" t="s">
        <v>6166</v>
      </c>
      <c r="C1484" t="s">
        <v>6168</v>
      </c>
      <c r="D1484">
        <v>353</v>
      </c>
      <c r="E1484" t="s">
        <v>6169</v>
      </c>
      <c r="F1484">
        <v>6.45</v>
      </c>
      <c r="K1484" t="s">
        <v>6590</v>
      </c>
      <c r="L1484" t="s">
        <v>6591</v>
      </c>
      <c r="M1484" t="s">
        <v>8346</v>
      </c>
      <c r="N1484">
        <v>9</v>
      </c>
      <c r="O1484" t="s">
        <v>8504</v>
      </c>
      <c r="P1484" t="s">
        <v>9010</v>
      </c>
      <c r="Q1484">
        <v>6</v>
      </c>
      <c r="R1484">
        <v>2</v>
      </c>
      <c r="S1484">
        <v>4.66</v>
      </c>
      <c r="T1484">
        <v>5.92</v>
      </c>
      <c r="U1484">
        <v>463.6</v>
      </c>
      <c r="V1484">
        <v>62.16</v>
      </c>
      <c r="W1484">
        <v>5.93</v>
      </c>
      <c r="X1484">
        <v>9.720000000000001</v>
      </c>
      <c r="Y1484">
        <v>8.640000000000001</v>
      </c>
      <c r="Z1484">
        <v>3</v>
      </c>
      <c r="AA1484" t="s">
        <v>6921</v>
      </c>
      <c r="AB1484">
        <v>1</v>
      </c>
      <c r="AC1484">
        <v>6</v>
      </c>
      <c r="AD1484">
        <v>2.44</v>
      </c>
      <c r="AF1484" t="s">
        <v>6954</v>
      </c>
      <c r="AI1484">
        <v>0</v>
      </c>
      <c r="AJ1484">
        <v>0</v>
      </c>
      <c r="AK1484" t="s">
        <v>9858</v>
      </c>
      <c r="AL1484" t="s">
        <v>9858</v>
      </c>
      <c r="AM1484" t="s">
        <v>9923</v>
      </c>
    </row>
    <row r="1485" spans="1:39">
      <c r="A1485" t="s">
        <v>8066</v>
      </c>
      <c r="B1485" t="s">
        <v>6166</v>
      </c>
      <c r="C1485" t="s">
        <v>6168</v>
      </c>
      <c r="D1485">
        <v>356</v>
      </c>
      <c r="E1485" t="s">
        <v>6169</v>
      </c>
      <c r="F1485">
        <v>6.45</v>
      </c>
      <c r="K1485" t="s">
        <v>6590</v>
      </c>
      <c r="L1485" t="s">
        <v>6591</v>
      </c>
      <c r="M1485" t="s">
        <v>8377</v>
      </c>
      <c r="N1485">
        <v>9</v>
      </c>
      <c r="O1485" t="s">
        <v>8540</v>
      </c>
      <c r="P1485" t="s">
        <v>9634</v>
      </c>
      <c r="Q1485">
        <v>2</v>
      </c>
      <c r="R1485">
        <v>2</v>
      </c>
      <c r="S1485">
        <v>4.7</v>
      </c>
      <c r="T1485">
        <v>5.29</v>
      </c>
      <c r="U1485">
        <v>305.16</v>
      </c>
      <c r="V1485">
        <v>40.46</v>
      </c>
      <c r="W1485">
        <v>5.22</v>
      </c>
      <c r="X1485">
        <v>7.06</v>
      </c>
      <c r="Y1485">
        <v>0</v>
      </c>
      <c r="Z1485">
        <v>3</v>
      </c>
      <c r="AA1485" t="s">
        <v>6921</v>
      </c>
      <c r="AB1485">
        <v>1</v>
      </c>
      <c r="AC1485">
        <v>1</v>
      </c>
      <c r="AD1485">
        <v>3.5</v>
      </c>
      <c r="AF1485" t="s">
        <v>6952</v>
      </c>
      <c r="AI1485">
        <v>0</v>
      </c>
      <c r="AJ1485">
        <v>0</v>
      </c>
      <c r="AK1485" t="s">
        <v>9888</v>
      </c>
      <c r="AL1485" t="s">
        <v>9888</v>
      </c>
      <c r="AM1485" t="s">
        <v>9923</v>
      </c>
    </row>
    <row r="1486" spans="1:39">
      <c r="A1486" t="s">
        <v>8067</v>
      </c>
      <c r="B1486" t="s">
        <v>6166</v>
      </c>
      <c r="C1486" t="s">
        <v>6168</v>
      </c>
      <c r="D1486">
        <v>360</v>
      </c>
      <c r="E1486" t="s">
        <v>6169</v>
      </c>
      <c r="F1486">
        <v>6.44</v>
      </c>
      <c r="K1486" t="s">
        <v>6590</v>
      </c>
      <c r="L1486" t="s">
        <v>6591</v>
      </c>
      <c r="M1486" t="s">
        <v>8376</v>
      </c>
      <c r="N1486">
        <v>9</v>
      </c>
      <c r="O1486" t="s">
        <v>8539</v>
      </c>
      <c r="P1486" t="s">
        <v>9635</v>
      </c>
      <c r="Q1486">
        <v>4</v>
      </c>
      <c r="R1486">
        <v>2</v>
      </c>
      <c r="S1486">
        <v>4.09</v>
      </c>
      <c r="T1486">
        <v>4.95</v>
      </c>
      <c r="U1486">
        <v>356.18</v>
      </c>
      <c r="V1486">
        <v>66.48999999999999</v>
      </c>
      <c r="W1486">
        <v>4.82</v>
      </c>
      <c r="X1486">
        <v>6.7</v>
      </c>
      <c r="Y1486">
        <v>0</v>
      </c>
      <c r="Z1486">
        <v>4</v>
      </c>
      <c r="AA1486" t="s">
        <v>6921</v>
      </c>
      <c r="AB1486">
        <v>0</v>
      </c>
      <c r="AC1486">
        <v>1</v>
      </c>
      <c r="AD1486">
        <v>3.525</v>
      </c>
      <c r="AF1486" t="s">
        <v>6952</v>
      </c>
      <c r="AI1486">
        <v>0</v>
      </c>
      <c r="AJ1486">
        <v>0</v>
      </c>
      <c r="AK1486" t="s">
        <v>9887</v>
      </c>
      <c r="AL1486" t="s">
        <v>9887</v>
      </c>
      <c r="AM1486" t="s">
        <v>9923</v>
      </c>
    </row>
    <row r="1487" spans="1:39">
      <c r="A1487" t="s">
        <v>8068</v>
      </c>
      <c r="B1487" t="s">
        <v>6166</v>
      </c>
      <c r="C1487" t="s">
        <v>6168</v>
      </c>
      <c r="D1487">
        <v>360</v>
      </c>
      <c r="E1487" t="s">
        <v>6169</v>
      </c>
      <c r="F1487">
        <v>6.44</v>
      </c>
      <c r="K1487" t="s">
        <v>6590</v>
      </c>
      <c r="L1487" t="s">
        <v>6591</v>
      </c>
      <c r="M1487" t="s">
        <v>6622</v>
      </c>
      <c r="N1487">
        <v>9</v>
      </c>
      <c r="O1487" t="s">
        <v>8517</v>
      </c>
      <c r="P1487" t="s">
        <v>9636</v>
      </c>
      <c r="Q1487">
        <v>2</v>
      </c>
      <c r="R1487">
        <v>1</v>
      </c>
      <c r="S1487">
        <v>4.93</v>
      </c>
      <c r="T1487">
        <v>4.93</v>
      </c>
      <c r="U1487">
        <v>320.31</v>
      </c>
      <c r="V1487">
        <v>45.75</v>
      </c>
      <c r="W1487">
        <v>4.19</v>
      </c>
      <c r="X1487">
        <v>13.48</v>
      </c>
      <c r="Y1487">
        <v>0.71</v>
      </c>
      <c r="Z1487">
        <v>2</v>
      </c>
      <c r="AA1487" t="s">
        <v>6921</v>
      </c>
      <c r="AB1487">
        <v>0</v>
      </c>
      <c r="AC1487">
        <v>1</v>
      </c>
      <c r="AD1487">
        <v>3.868333333333334</v>
      </c>
      <c r="AF1487" t="s">
        <v>6952</v>
      </c>
      <c r="AI1487">
        <v>0</v>
      </c>
      <c r="AJ1487">
        <v>0</v>
      </c>
      <c r="AK1487" t="s">
        <v>9870</v>
      </c>
      <c r="AL1487" t="s">
        <v>9870</v>
      </c>
      <c r="AM1487" t="s">
        <v>9923</v>
      </c>
    </row>
    <row r="1488" spans="1:39">
      <c r="A1488" t="s">
        <v>8069</v>
      </c>
      <c r="B1488" t="s">
        <v>6166</v>
      </c>
      <c r="C1488" t="s">
        <v>6168</v>
      </c>
      <c r="D1488">
        <v>360</v>
      </c>
      <c r="E1488" t="s">
        <v>6169</v>
      </c>
      <c r="F1488">
        <v>6.44</v>
      </c>
      <c r="K1488" t="s">
        <v>6590</v>
      </c>
      <c r="L1488" t="s">
        <v>6591</v>
      </c>
      <c r="M1488" t="s">
        <v>8323</v>
      </c>
      <c r="N1488">
        <v>9</v>
      </c>
      <c r="O1488" t="s">
        <v>8474</v>
      </c>
      <c r="P1488" t="s">
        <v>9637</v>
      </c>
      <c r="Q1488">
        <v>4</v>
      </c>
      <c r="R1488">
        <v>1</v>
      </c>
      <c r="S1488">
        <v>2.17</v>
      </c>
      <c r="T1488">
        <v>5</v>
      </c>
      <c r="U1488">
        <v>466.41</v>
      </c>
      <c r="V1488">
        <v>76.73999999999999</v>
      </c>
      <c r="W1488">
        <v>6.05</v>
      </c>
      <c r="X1488">
        <v>4.51</v>
      </c>
      <c r="Y1488">
        <v>0</v>
      </c>
      <c r="Z1488">
        <v>4</v>
      </c>
      <c r="AA1488" t="s">
        <v>6921</v>
      </c>
      <c r="AB1488">
        <v>1</v>
      </c>
      <c r="AC1488">
        <v>6</v>
      </c>
      <c r="AD1488">
        <v>3.988261904761905</v>
      </c>
      <c r="AF1488" t="s">
        <v>6953</v>
      </c>
      <c r="AI1488">
        <v>0</v>
      </c>
      <c r="AJ1488">
        <v>0</v>
      </c>
      <c r="AK1488" t="s">
        <v>9835</v>
      </c>
      <c r="AL1488" t="s">
        <v>9835</v>
      </c>
      <c r="AM1488" t="s">
        <v>9923</v>
      </c>
    </row>
    <row r="1489" spans="1:39">
      <c r="A1489" t="s">
        <v>8070</v>
      </c>
      <c r="B1489" t="s">
        <v>6166</v>
      </c>
      <c r="C1489" t="s">
        <v>6168</v>
      </c>
      <c r="D1489">
        <v>366</v>
      </c>
      <c r="E1489" t="s">
        <v>6169</v>
      </c>
      <c r="F1489">
        <v>6.44</v>
      </c>
      <c r="K1489" t="s">
        <v>6590</v>
      </c>
      <c r="L1489" t="s">
        <v>6591</v>
      </c>
      <c r="M1489" t="s">
        <v>6616</v>
      </c>
      <c r="N1489">
        <v>9</v>
      </c>
      <c r="O1489" t="s">
        <v>8508</v>
      </c>
      <c r="P1489" t="s">
        <v>9638</v>
      </c>
      <c r="Q1489">
        <v>4</v>
      </c>
      <c r="R1489">
        <v>2</v>
      </c>
      <c r="S1489">
        <v>0.6</v>
      </c>
      <c r="T1489">
        <v>0.66</v>
      </c>
      <c r="U1489">
        <v>354.36</v>
      </c>
      <c r="V1489">
        <v>74.59999999999999</v>
      </c>
      <c r="W1489">
        <v>3.97</v>
      </c>
      <c r="X1489">
        <v>8.25</v>
      </c>
      <c r="Y1489">
        <v>0</v>
      </c>
      <c r="Z1489">
        <v>3</v>
      </c>
      <c r="AA1489" t="s">
        <v>6921</v>
      </c>
      <c r="AB1489">
        <v>0</v>
      </c>
      <c r="AC1489">
        <v>1</v>
      </c>
      <c r="AD1489">
        <v>5.5</v>
      </c>
      <c r="AF1489" t="s">
        <v>6952</v>
      </c>
      <c r="AI1489">
        <v>0</v>
      </c>
      <c r="AJ1489">
        <v>0</v>
      </c>
      <c r="AK1489" t="s">
        <v>9862</v>
      </c>
      <c r="AL1489" t="s">
        <v>9862</v>
      </c>
      <c r="AM1489" t="s">
        <v>9923</v>
      </c>
    </row>
    <row r="1490" spans="1:39">
      <c r="A1490" t="s">
        <v>8071</v>
      </c>
      <c r="B1490" t="s">
        <v>6166</v>
      </c>
      <c r="C1490" t="s">
        <v>6168</v>
      </c>
      <c r="D1490">
        <v>373</v>
      </c>
      <c r="E1490" t="s">
        <v>6169</v>
      </c>
      <c r="F1490">
        <v>6.43</v>
      </c>
      <c r="K1490" t="s">
        <v>6590</v>
      </c>
      <c r="L1490" t="s">
        <v>6591</v>
      </c>
      <c r="M1490" t="s">
        <v>8376</v>
      </c>
      <c r="N1490">
        <v>9</v>
      </c>
      <c r="O1490" t="s">
        <v>8539</v>
      </c>
      <c r="P1490" t="s">
        <v>9639</v>
      </c>
      <c r="Q1490">
        <v>4</v>
      </c>
      <c r="R1490">
        <v>2</v>
      </c>
      <c r="S1490">
        <v>3.34</v>
      </c>
      <c r="T1490">
        <v>4.11</v>
      </c>
      <c r="U1490">
        <v>356.18</v>
      </c>
      <c r="V1490">
        <v>66.48999999999999</v>
      </c>
      <c r="W1490">
        <v>4.82</v>
      </c>
      <c r="X1490">
        <v>6.85</v>
      </c>
      <c r="Y1490">
        <v>0.26</v>
      </c>
      <c r="Z1490">
        <v>4</v>
      </c>
      <c r="AA1490" t="s">
        <v>6921</v>
      </c>
      <c r="AB1490">
        <v>0</v>
      </c>
      <c r="AC1490">
        <v>1</v>
      </c>
      <c r="AD1490">
        <v>4.275</v>
      </c>
      <c r="AF1490" t="s">
        <v>6952</v>
      </c>
      <c r="AI1490">
        <v>0</v>
      </c>
      <c r="AJ1490">
        <v>0</v>
      </c>
      <c r="AK1490" t="s">
        <v>9887</v>
      </c>
      <c r="AL1490" t="s">
        <v>9887</v>
      </c>
      <c r="AM1490" t="s">
        <v>9923</v>
      </c>
    </row>
    <row r="1491" spans="1:39">
      <c r="A1491" t="s">
        <v>8072</v>
      </c>
      <c r="B1491" t="s">
        <v>6166</v>
      </c>
      <c r="C1491" t="s">
        <v>6168</v>
      </c>
      <c r="D1491">
        <v>376</v>
      </c>
      <c r="E1491" t="s">
        <v>6169</v>
      </c>
      <c r="F1491">
        <v>6.42</v>
      </c>
      <c r="K1491" t="s">
        <v>6590</v>
      </c>
      <c r="L1491" t="s">
        <v>6591</v>
      </c>
      <c r="M1491" t="s">
        <v>8376</v>
      </c>
      <c r="N1491">
        <v>9</v>
      </c>
      <c r="O1491" t="s">
        <v>8539</v>
      </c>
      <c r="P1491" t="s">
        <v>9640</v>
      </c>
      <c r="Q1491">
        <v>4</v>
      </c>
      <c r="R1491">
        <v>2</v>
      </c>
      <c r="S1491">
        <v>2.93</v>
      </c>
      <c r="T1491">
        <v>3.44</v>
      </c>
      <c r="U1491">
        <v>289.24</v>
      </c>
      <c r="V1491">
        <v>66.48999999999999</v>
      </c>
      <c r="W1491">
        <v>3.99</v>
      </c>
      <c r="X1491">
        <v>7.58</v>
      </c>
      <c r="Y1491">
        <v>8.09</v>
      </c>
      <c r="Z1491">
        <v>3</v>
      </c>
      <c r="AA1491" t="s">
        <v>6921</v>
      </c>
      <c r="AB1491">
        <v>0</v>
      </c>
      <c r="AC1491">
        <v>2</v>
      </c>
      <c r="AD1491">
        <v>4.77</v>
      </c>
      <c r="AF1491" t="s">
        <v>6952</v>
      </c>
      <c r="AI1491">
        <v>0</v>
      </c>
      <c r="AJ1491">
        <v>0</v>
      </c>
      <c r="AK1491" t="s">
        <v>9887</v>
      </c>
      <c r="AL1491" t="s">
        <v>9887</v>
      </c>
      <c r="AM1491" t="s">
        <v>9923</v>
      </c>
    </row>
    <row r="1492" spans="1:39">
      <c r="A1492" t="s">
        <v>6478</v>
      </c>
      <c r="B1492" t="s">
        <v>6166</v>
      </c>
      <c r="C1492" t="s">
        <v>6168</v>
      </c>
      <c r="D1492">
        <v>377</v>
      </c>
      <c r="E1492" t="s">
        <v>6169</v>
      </c>
      <c r="F1492">
        <v>6.42</v>
      </c>
      <c r="K1492" t="s">
        <v>6590</v>
      </c>
      <c r="M1492" t="s">
        <v>6603</v>
      </c>
      <c r="N1492">
        <v>9</v>
      </c>
      <c r="O1492" t="s">
        <v>6647</v>
      </c>
      <c r="P1492" t="s">
        <v>6836</v>
      </c>
      <c r="Q1492">
        <v>1</v>
      </c>
      <c r="R1492">
        <v>1</v>
      </c>
      <c r="S1492">
        <v>6.14</v>
      </c>
      <c r="T1492">
        <v>6.14</v>
      </c>
      <c r="U1492">
        <v>220.36</v>
      </c>
      <c r="V1492">
        <v>20.23</v>
      </c>
      <c r="W1492">
        <v>4.69</v>
      </c>
      <c r="X1492">
        <v>10.15</v>
      </c>
      <c r="Y1492">
        <v>0</v>
      </c>
      <c r="Z1492">
        <v>1</v>
      </c>
      <c r="AA1492" t="s">
        <v>6921</v>
      </c>
      <c r="AB1492">
        <v>0</v>
      </c>
      <c r="AC1492">
        <v>8</v>
      </c>
      <c r="AD1492">
        <v>2.844833333333333</v>
      </c>
      <c r="AE1492" t="s">
        <v>6942</v>
      </c>
      <c r="AF1492" t="s">
        <v>6952</v>
      </c>
      <c r="AI1492">
        <v>0</v>
      </c>
      <c r="AJ1492">
        <v>0</v>
      </c>
      <c r="AM1492" t="s">
        <v>9923</v>
      </c>
    </row>
    <row r="1493" spans="1:39">
      <c r="A1493" t="s">
        <v>8073</v>
      </c>
      <c r="B1493" t="s">
        <v>6166</v>
      </c>
      <c r="C1493" t="s">
        <v>6168</v>
      </c>
      <c r="D1493">
        <v>378</v>
      </c>
      <c r="E1493" t="s">
        <v>6169</v>
      </c>
      <c r="F1493">
        <v>6.42</v>
      </c>
      <c r="K1493" t="s">
        <v>6590</v>
      </c>
      <c r="L1493" t="s">
        <v>6591</v>
      </c>
      <c r="M1493" t="s">
        <v>8349</v>
      </c>
      <c r="N1493">
        <v>9</v>
      </c>
      <c r="O1493" t="s">
        <v>8507</v>
      </c>
      <c r="P1493" t="s">
        <v>9641</v>
      </c>
      <c r="Q1493">
        <v>4</v>
      </c>
      <c r="R1493">
        <v>3</v>
      </c>
      <c r="S1493">
        <v>2.88</v>
      </c>
      <c r="T1493">
        <v>4.22</v>
      </c>
      <c r="U1493">
        <v>525.6900000000001</v>
      </c>
      <c r="V1493">
        <v>77.59</v>
      </c>
      <c r="W1493">
        <v>6.09</v>
      </c>
      <c r="X1493">
        <v>10.1</v>
      </c>
      <c r="Y1493">
        <v>8.699999999999999</v>
      </c>
      <c r="Z1493">
        <v>4</v>
      </c>
      <c r="AA1493" t="s">
        <v>6921</v>
      </c>
      <c r="AB1493">
        <v>2</v>
      </c>
      <c r="AC1493">
        <v>11</v>
      </c>
      <c r="AD1493">
        <v>2.766666666666667</v>
      </c>
      <c r="AF1493" t="s">
        <v>6954</v>
      </c>
      <c r="AI1493">
        <v>0</v>
      </c>
      <c r="AJ1493">
        <v>0</v>
      </c>
      <c r="AK1493" t="s">
        <v>9861</v>
      </c>
      <c r="AL1493" t="s">
        <v>9861</v>
      </c>
      <c r="AM1493" t="s">
        <v>9923</v>
      </c>
    </row>
    <row r="1494" spans="1:39">
      <c r="A1494" t="s">
        <v>7644</v>
      </c>
      <c r="B1494" t="s">
        <v>6166</v>
      </c>
      <c r="C1494" t="s">
        <v>6168</v>
      </c>
      <c r="D1494">
        <v>380</v>
      </c>
      <c r="E1494" t="s">
        <v>6169</v>
      </c>
      <c r="F1494">
        <v>6.42</v>
      </c>
      <c r="K1494" t="s">
        <v>6590</v>
      </c>
      <c r="L1494" t="s">
        <v>6591</v>
      </c>
      <c r="M1494" t="s">
        <v>8362</v>
      </c>
      <c r="N1494">
        <v>9</v>
      </c>
      <c r="O1494" t="s">
        <v>8525</v>
      </c>
      <c r="P1494" t="s">
        <v>9215</v>
      </c>
      <c r="Q1494">
        <v>4</v>
      </c>
      <c r="R1494">
        <v>1</v>
      </c>
      <c r="S1494">
        <v>4.09</v>
      </c>
      <c r="T1494">
        <v>5.34</v>
      </c>
      <c r="U1494">
        <v>493.65</v>
      </c>
      <c r="V1494">
        <v>49.77</v>
      </c>
      <c r="W1494">
        <v>6.32</v>
      </c>
      <c r="X1494">
        <v>9.49</v>
      </c>
      <c r="Y1494">
        <v>8.630000000000001</v>
      </c>
      <c r="Z1494">
        <v>3</v>
      </c>
      <c r="AA1494" t="s">
        <v>6921</v>
      </c>
      <c r="AB1494">
        <v>1</v>
      </c>
      <c r="AC1494">
        <v>7</v>
      </c>
      <c r="AD1494">
        <v>2.563690476190476</v>
      </c>
      <c r="AF1494" t="s">
        <v>6954</v>
      </c>
      <c r="AI1494">
        <v>0</v>
      </c>
      <c r="AJ1494">
        <v>0</v>
      </c>
      <c r="AK1494" t="s">
        <v>9877</v>
      </c>
      <c r="AL1494" t="s">
        <v>9877</v>
      </c>
      <c r="AM1494" t="s">
        <v>9923</v>
      </c>
    </row>
    <row r="1495" spans="1:39">
      <c r="A1495" t="s">
        <v>8074</v>
      </c>
      <c r="B1495" t="s">
        <v>6166</v>
      </c>
      <c r="C1495" t="s">
        <v>6168</v>
      </c>
      <c r="D1495">
        <v>380</v>
      </c>
      <c r="E1495" t="s">
        <v>6169</v>
      </c>
      <c r="F1495">
        <v>6.42</v>
      </c>
      <c r="K1495" t="s">
        <v>6590</v>
      </c>
      <c r="L1495" t="s">
        <v>6591</v>
      </c>
      <c r="M1495" t="s">
        <v>8363</v>
      </c>
      <c r="N1495">
        <v>9</v>
      </c>
      <c r="O1495" t="s">
        <v>8526</v>
      </c>
      <c r="P1495" t="s">
        <v>9642</v>
      </c>
      <c r="Q1495">
        <v>4</v>
      </c>
      <c r="R1495">
        <v>3</v>
      </c>
      <c r="S1495">
        <v>4.29</v>
      </c>
      <c r="T1495">
        <v>7.21</v>
      </c>
      <c r="U1495">
        <v>436.64</v>
      </c>
      <c r="V1495">
        <v>57.42</v>
      </c>
      <c r="W1495">
        <v>7.15</v>
      </c>
      <c r="X1495">
        <v>10.18</v>
      </c>
      <c r="Y1495">
        <v>10.78</v>
      </c>
      <c r="Z1495">
        <v>3</v>
      </c>
      <c r="AA1495" t="s">
        <v>6921</v>
      </c>
      <c r="AB1495">
        <v>1</v>
      </c>
      <c r="AC1495">
        <v>14</v>
      </c>
      <c r="AD1495">
        <v>1.619238095238095</v>
      </c>
      <c r="AF1495" t="s">
        <v>6954</v>
      </c>
      <c r="AI1495">
        <v>0</v>
      </c>
      <c r="AJ1495">
        <v>0</v>
      </c>
      <c r="AK1495" t="s">
        <v>9878</v>
      </c>
      <c r="AL1495" t="s">
        <v>9878</v>
      </c>
      <c r="AM1495" t="s">
        <v>9923</v>
      </c>
    </row>
    <row r="1496" spans="1:39">
      <c r="A1496" t="s">
        <v>8075</v>
      </c>
      <c r="B1496" t="s">
        <v>6166</v>
      </c>
      <c r="C1496" t="s">
        <v>6168</v>
      </c>
      <c r="D1496">
        <v>383</v>
      </c>
      <c r="E1496" t="s">
        <v>6169</v>
      </c>
      <c r="F1496">
        <v>6.42</v>
      </c>
      <c r="K1496" t="s">
        <v>6590</v>
      </c>
      <c r="L1496" t="s">
        <v>6591</v>
      </c>
      <c r="M1496" t="s">
        <v>8355</v>
      </c>
      <c r="N1496">
        <v>9</v>
      </c>
      <c r="O1496" t="s">
        <v>8514</v>
      </c>
      <c r="P1496" t="s">
        <v>9643</v>
      </c>
      <c r="Q1496">
        <v>5</v>
      </c>
      <c r="R1496">
        <v>3</v>
      </c>
      <c r="S1496">
        <v>4.46</v>
      </c>
      <c r="T1496">
        <v>4.67</v>
      </c>
      <c r="U1496">
        <v>342.39</v>
      </c>
      <c r="V1496">
        <v>86.98999999999999</v>
      </c>
      <c r="W1496">
        <v>4.24</v>
      </c>
      <c r="X1496">
        <v>7.93</v>
      </c>
      <c r="Y1496">
        <v>0</v>
      </c>
      <c r="Z1496">
        <v>2</v>
      </c>
      <c r="AA1496" t="s">
        <v>6921</v>
      </c>
      <c r="AB1496">
        <v>0</v>
      </c>
      <c r="AC1496">
        <v>5</v>
      </c>
      <c r="AD1496">
        <v>3.331666666666667</v>
      </c>
      <c r="AF1496" t="s">
        <v>6952</v>
      </c>
      <c r="AI1496">
        <v>0</v>
      </c>
      <c r="AJ1496">
        <v>0</v>
      </c>
      <c r="AK1496" t="s">
        <v>9867</v>
      </c>
      <c r="AL1496" t="s">
        <v>9867</v>
      </c>
      <c r="AM1496" t="s">
        <v>9923</v>
      </c>
    </row>
    <row r="1497" spans="1:39">
      <c r="A1497" t="s">
        <v>8076</v>
      </c>
      <c r="B1497" t="s">
        <v>6166</v>
      </c>
      <c r="C1497" t="s">
        <v>6168</v>
      </c>
      <c r="D1497">
        <v>385</v>
      </c>
      <c r="E1497" t="s">
        <v>6169</v>
      </c>
      <c r="F1497">
        <v>6.42</v>
      </c>
      <c r="K1497" t="s">
        <v>6590</v>
      </c>
      <c r="M1497" t="s">
        <v>8337</v>
      </c>
      <c r="N1497">
        <v>8</v>
      </c>
      <c r="O1497" t="s">
        <v>8490</v>
      </c>
      <c r="P1497" t="s">
        <v>9644</v>
      </c>
      <c r="Q1497">
        <v>3</v>
      </c>
      <c r="R1497">
        <v>1</v>
      </c>
      <c r="S1497">
        <v>4.84</v>
      </c>
      <c r="T1497">
        <v>4.84</v>
      </c>
      <c r="U1497">
        <v>327.33</v>
      </c>
      <c r="V1497">
        <v>40.54</v>
      </c>
      <c r="W1497">
        <v>3.49</v>
      </c>
      <c r="X1497">
        <v>9.51</v>
      </c>
      <c r="Y1497">
        <v>0</v>
      </c>
      <c r="Z1497">
        <v>2</v>
      </c>
      <c r="AA1497" t="s">
        <v>6921</v>
      </c>
      <c r="AB1497">
        <v>0</v>
      </c>
      <c r="AC1497">
        <v>1</v>
      </c>
      <c r="AD1497">
        <v>3.913333333333334</v>
      </c>
      <c r="AF1497" t="s">
        <v>6952</v>
      </c>
      <c r="AI1497">
        <v>0</v>
      </c>
      <c r="AJ1497">
        <v>0</v>
      </c>
      <c r="AK1497" t="s">
        <v>9847</v>
      </c>
      <c r="AL1497" t="s">
        <v>9847</v>
      </c>
      <c r="AM1497" t="s">
        <v>9923</v>
      </c>
    </row>
    <row r="1498" spans="1:39">
      <c r="A1498" t="s">
        <v>8077</v>
      </c>
      <c r="B1498" t="s">
        <v>6166</v>
      </c>
      <c r="C1498" t="s">
        <v>6168</v>
      </c>
      <c r="D1498">
        <v>385</v>
      </c>
      <c r="E1498" t="s">
        <v>6169</v>
      </c>
      <c r="F1498">
        <v>6.42</v>
      </c>
      <c r="K1498" t="s">
        <v>6590</v>
      </c>
      <c r="L1498" t="s">
        <v>6591</v>
      </c>
      <c r="M1498" t="s">
        <v>8361</v>
      </c>
      <c r="N1498">
        <v>9</v>
      </c>
      <c r="O1498" t="s">
        <v>8541</v>
      </c>
      <c r="P1498" t="s">
        <v>9645</v>
      </c>
      <c r="Q1498">
        <v>3</v>
      </c>
      <c r="R1498">
        <v>2</v>
      </c>
      <c r="S1498">
        <v>2.56</v>
      </c>
      <c r="T1498">
        <v>3.07</v>
      </c>
      <c r="U1498">
        <v>281.29</v>
      </c>
      <c r="V1498">
        <v>53.35</v>
      </c>
      <c r="W1498">
        <v>4.1</v>
      </c>
      <c r="X1498">
        <v>7.47</v>
      </c>
      <c r="Y1498">
        <v>4.39</v>
      </c>
      <c r="Z1498">
        <v>3</v>
      </c>
      <c r="AA1498" t="s">
        <v>6921</v>
      </c>
      <c r="AB1498">
        <v>0</v>
      </c>
      <c r="AC1498">
        <v>2</v>
      </c>
      <c r="AD1498">
        <v>5.185</v>
      </c>
      <c r="AF1498" t="s">
        <v>6952</v>
      </c>
      <c r="AI1498">
        <v>0</v>
      </c>
      <c r="AJ1498">
        <v>0</v>
      </c>
      <c r="AK1498" t="s">
        <v>9889</v>
      </c>
      <c r="AL1498" t="s">
        <v>9889</v>
      </c>
      <c r="AM1498" t="s">
        <v>9923</v>
      </c>
    </row>
    <row r="1499" spans="1:39">
      <c r="A1499" t="s">
        <v>8078</v>
      </c>
      <c r="B1499" t="s">
        <v>6166</v>
      </c>
      <c r="C1499" t="s">
        <v>6168</v>
      </c>
      <c r="D1499">
        <v>389</v>
      </c>
      <c r="E1499" t="s">
        <v>6169</v>
      </c>
      <c r="F1499">
        <v>6.41</v>
      </c>
      <c r="K1499" t="s">
        <v>6590</v>
      </c>
      <c r="L1499" t="s">
        <v>6591</v>
      </c>
      <c r="M1499" t="s">
        <v>8357</v>
      </c>
      <c r="N1499">
        <v>9</v>
      </c>
      <c r="O1499" t="s">
        <v>8516</v>
      </c>
      <c r="P1499" t="s">
        <v>9646</v>
      </c>
      <c r="Q1499">
        <v>3</v>
      </c>
      <c r="R1499">
        <v>1</v>
      </c>
      <c r="S1499">
        <v>3.73</v>
      </c>
      <c r="T1499">
        <v>3.73</v>
      </c>
      <c r="U1499">
        <v>342.39</v>
      </c>
      <c r="V1499">
        <v>50.44</v>
      </c>
      <c r="W1499">
        <v>4.75</v>
      </c>
      <c r="X1499">
        <v>9.43</v>
      </c>
      <c r="Y1499">
        <v>0</v>
      </c>
      <c r="Z1499">
        <v>3</v>
      </c>
      <c r="AA1499" t="s">
        <v>6921</v>
      </c>
      <c r="AB1499">
        <v>0</v>
      </c>
      <c r="AC1499">
        <v>2</v>
      </c>
      <c r="AD1499">
        <v>4.603333333333333</v>
      </c>
      <c r="AF1499" t="s">
        <v>6952</v>
      </c>
      <c r="AI1499">
        <v>0</v>
      </c>
      <c r="AJ1499">
        <v>0</v>
      </c>
      <c r="AK1499" t="s">
        <v>9869</v>
      </c>
      <c r="AL1499" t="s">
        <v>9869</v>
      </c>
      <c r="AM1499" t="s">
        <v>9923</v>
      </c>
    </row>
    <row r="1500" spans="1:39">
      <c r="A1500" t="s">
        <v>8079</v>
      </c>
      <c r="B1500" t="s">
        <v>6166</v>
      </c>
      <c r="C1500" t="s">
        <v>6168</v>
      </c>
      <c r="D1500">
        <v>390</v>
      </c>
      <c r="E1500" t="s">
        <v>6169</v>
      </c>
      <c r="F1500">
        <v>6.41</v>
      </c>
      <c r="K1500" t="s">
        <v>6590</v>
      </c>
      <c r="L1500" t="s">
        <v>6591</v>
      </c>
      <c r="M1500" t="s">
        <v>8376</v>
      </c>
      <c r="N1500">
        <v>9</v>
      </c>
      <c r="O1500" t="s">
        <v>8539</v>
      </c>
      <c r="P1500" t="s">
        <v>9647</v>
      </c>
      <c r="Q1500">
        <v>4</v>
      </c>
      <c r="R1500">
        <v>2</v>
      </c>
      <c r="S1500">
        <v>3.29</v>
      </c>
      <c r="T1500">
        <v>3.61</v>
      </c>
      <c r="U1500">
        <v>269.3</v>
      </c>
      <c r="V1500">
        <v>66.48999999999999</v>
      </c>
      <c r="W1500">
        <v>3.86</v>
      </c>
      <c r="X1500">
        <v>8.199999999999999</v>
      </c>
      <c r="Y1500">
        <v>9.699999999999999</v>
      </c>
      <c r="Z1500">
        <v>3</v>
      </c>
      <c r="AA1500" t="s">
        <v>6921</v>
      </c>
      <c r="AB1500">
        <v>0</v>
      </c>
      <c r="AC1500">
        <v>3</v>
      </c>
      <c r="AD1500">
        <v>3.7</v>
      </c>
      <c r="AF1500" t="s">
        <v>6954</v>
      </c>
      <c r="AI1500">
        <v>0</v>
      </c>
      <c r="AJ1500">
        <v>0</v>
      </c>
      <c r="AK1500" t="s">
        <v>9887</v>
      </c>
      <c r="AL1500" t="s">
        <v>9887</v>
      </c>
      <c r="AM1500" t="s">
        <v>9923</v>
      </c>
    </row>
    <row r="1501" spans="1:39">
      <c r="A1501" t="s">
        <v>8080</v>
      </c>
      <c r="B1501" t="s">
        <v>6166</v>
      </c>
      <c r="C1501" t="s">
        <v>6168</v>
      </c>
      <c r="D1501">
        <v>390</v>
      </c>
      <c r="E1501" t="s">
        <v>6169</v>
      </c>
      <c r="F1501">
        <v>6.41</v>
      </c>
      <c r="K1501" t="s">
        <v>6590</v>
      </c>
      <c r="L1501" t="s">
        <v>6591</v>
      </c>
      <c r="M1501" t="s">
        <v>8323</v>
      </c>
      <c r="N1501">
        <v>9</v>
      </c>
      <c r="O1501" t="s">
        <v>8474</v>
      </c>
      <c r="P1501" t="s">
        <v>9648</v>
      </c>
      <c r="Q1501">
        <v>3</v>
      </c>
      <c r="R1501">
        <v>1</v>
      </c>
      <c r="S1501">
        <v>1.99</v>
      </c>
      <c r="T1501">
        <v>4.83</v>
      </c>
      <c r="U1501">
        <v>464.44</v>
      </c>
      <c r="V1501">
        <v>67.51000000000001</v>
      </c>
      <c r="W1501">
        <v>6.53</v>
      </c>
      <c r="X1501">
        <v>4.5</v>
      </c>
      <c r="Y1501">
        <v>0</v>
      </c>
      <c r="Z1501">
        <v>4</v>
      </c>
      <c r="AA1501" t="s">
        <v>6921</v>
      </c>
      <c r="AB1501">
        <v>1</v>
      </c>
      <c r="AC1501">
        <v>6</v>
      </c>
      <c r="AD1501">
        <v>4.172333333333333</v>
      </c>
      <c r="AF1501" t="s">
        <v>6953</v>
      </c>
      <c r="AI1501">
        <v>0</v>
      </c>
      <c r="AJ1501">
        <v>0</v>
      </c>
      <c r="AK1501" t="s">
        <v>9835</v>
      </c>
      <c r="AL1501" t="s">
        <v>9835</v>
      </c>
      <c r="AM1501" t="s">
        <v>9923</v>
      </c>
    </row>
    <row r="1502" spans="1:39">
      <c r="A1502" t="s">
        <v>8081</v>
      </c>
      <c r="B1502" t="s">
        <v>6166</v>
      </c>
      <c r="C1502" t="s">
        <v>6168</v>
      </c>
      <c r="D1502">
        <v>390</v>
      </c>
      <c r="E1502" t="s">
        <v>6169</v>
      </c>
      <c r="F1502">
        <v>6.41</v>
      </c>
      <c r="K1502" t="s">
        <v>6590</v>
      </c>
      <c r="L1502" t="s">
        <v>6591</v>
      </c>
      <c r="M1502" t="s">
        <v>8348</v>
      </c>
      <c r="N1502">
        <v>9</v>
      </c>
      <c r="O1502" t="s">
        <v>8506</v>
      </c>
      <c r="P1502" t="s">
        <v>9649</v>
      </c>
      <c r="U1502">
        <v>1090.39</v>
      </c>
      <c r="Y1502">
        <v>0</v>
      </c>
      <c r="AI1502">
        <v>0</v>
      </c>
      <c r="AJ1502">
        <v>0</v>
      </c>
      <c r="AK1502" t="s">
        <v>9860</v>
      </c>
      <c r="AL1502" t="s">
        <v>9860</v>
      </c>
      <c r="AM1502" t="s">
        <v>9923</v>
      </c>
    </row>
    <row r="1503" spans="1:39">
      <c r="A1503" t="s">
        <v>7956</v>
      </c>
      <c r="B1503" t="s">
        <v>6166</v>
      </c>
      <c r="C1503" t="s">
        <v>6168</v>
      </c>
      <c r="D1503">
        <v>390</v>
      </c>
      <c r="E1503" t="s">
        <v>6169</v>
      </c>
      <c r="F1503">
        <v>6.41</v>
      </c>
      <c r="K1503" t="s">
        <v>6590</v>
      </c>
      <c r="L1503" t="s">
        <v>6591</v>
      </c>
      <c r="M1503" t="s">
        <v>8342</v>
      </c>
      <c r="N1503">
        <v>9</v>
      </c>
      <c r="O1503" t="s">
        <v>8498</v>
      </c>
      <c r="P1503" t="s">
        <v>9524</v>
      </c>
      <c r="Q1503">
        <v>3</v>
      </c>
      <c r="R1503">
        <v>1</v>
      </c>
      <c r="S1503">
        <v>1</v>
      </c>
      <c r="T1503">
        <v>3.56</v>
      </c>
      <c r="U1503">
        <v>379.5</v>
      </c>
      <c r="V1503">
        <v>49.77</v>
      </c>
      <c r="W1503">
        <v>4.79</v>
      </c>
      <c r="X1503">
        <v>4.37</v>
      </c>
      <c r="Y1503">
        <v>7.94</v>
      </c>
      <c r="Z1503">
        <v>2</v>
      </c>
      <c r="AA1503" t="s">
        <v>6921</v>
      </c>
      <c r="AB1503">
        <v>0</v>
      </c>
      <c r="AC1503">
        <v>6</v>
      </c>
      <c r="AD1503">
        <v>5.414047619047619</v>
      </c>
      <c r="AF1503" t="s">
        <v>6953</v>
      </c>
      <c r="AI1503">
        <v>0</v>
      </c>
      <c r="AJ1503">
        <v>0</v>
      </c>
      <c r="AK1503" t="s">
        <v>9839</v>
      </c>
      <c r="AL1503" t="s">
        <v>9839</v>
      </c>
      <c r="AM1503" t="s">
        <v>9923</v>
      </c>
    </row>
    <row r="1504" spans="1:39">
      <c r="A1504" t="s">
        <v>8082</v>
      </c>
      <c r="B1504" t="s">
        <v>6166</v>
      </c>
      <c r="C1504" t="s">
        <v>6168</v>
      </c>
      <c r="D1504">
        <v>392</v>
      </c>
      <c r="E1504" t="s">
        <v>6169</v>
      </c>
      <c r="F1504">
        <v>6.41</v>
      </c>
      <c r="K1504" t="s">
        <v>6590</v>
      </c>
      <c r="L1504" t="s">
        <v>6591</v>
      </c>
      <c r="M1504" t="s">
        <v>8355</v>
      </c>
      <c r="N1504">
        <v>9</v>
      </c>
      <c r="O1504" t="s">
        <v>8514</v>
      </c>
      <c r="P1504" t="s">
        <v>9650</v>
      </c>
      <c r="Q1504">
        <v>5</v>
      </c>
      <c r="R1504">
        <v>3</v>
      </c>
      <c r="S1504">
        <v>5.43</v>
      </c>
      <c r="T1504">
        <v>5.69</v>
      </c>
      <c r="U1504">
        <v>370.45</v>
      </c>
      <c r="V1504">
        <v>86.98999999999999</v>
      </c>
      <c r="W1504">
        <v>5.02</v>
      </c>
      <c r="X1504">
        <v>7.8</v>
      </c>
      <c r="Y1504">
        <v>0</v>
      </c>
      <c r="Z1504">
        <v>2</v>
      </c>
      <c r="AA1504" t="s">
        <v>6921</v>
      </c>
      <c r="AB1504">
        <v>1</v>
      </c>
      <c r="AC1504">
        <v>7</v>
      </c>
      <c r="AD1504">
        <v>3.09202380952381</v>
      </c>
      <c r="AF1504" t="s">
        <v>6952</v>
      </c>
      <c r="AI1504">
        <v>0</v>
      </c>
      <c r="AJ1504">
        <v>0</v>
      </c>
      <c r="AK1504" t="s">
        <v>9867</v>
      </c>
      <c r="AL1504" t="s">
        <v>9867</v>
      </c>
      <c r="AM1504" t="s">
        <v>9923</v>
      </c>
    </row>
    <row r="1505" spans="1:39">
      <c r="A1505" t="s">
        <v>6449</v>
      </c>
      <c r="B1505" t="s">
        <v>6166</v>
      </c>
      <c r="C1505" t="s">
        <v>6168</v>
      </c>
      <c r="D1505">
        <v>395</v>
      </c>
      <c r="E1505" t="s">
        <v>6169</v>
      </c>
      <c r="F1505">
        <v>6.4</v>
      </c>
      <c r="K1505" t="s">
        <v>6590</v>
      </c>
      <c r="M1505" t="s">
        <v>8375</v>
      </c>
      <c r="N1505">
        <v>8</v>
      </c>
      <c r="O1505" t="s">
        <v>8538</v>
      </c>
      <c r="P1505" t="s">
        <v>6807</v>
      </c>
      <c r="Q1505">
        <v>5</v>
      </c>
      <c r="R1505">
        <v>3</v>
      </c>
      <c r="S1505">
        <v>1.93</v>
      </c>
      <c r="T1505">
        <v>3.11</v>
      </c>
      <c r="U1505">
        <v>270.24</v>
      </c>
      <c r="V1505">
        <v>90.90000000000001</v>
      </c>
      <c r="W1505">
        <v>2.58</v>
      </c>
      <c r="X1505">
        <v>6.51</v>
      </c>
      <c r="Y1505">
        <v>0</v>
      </c>
      <c r="Z1505">
        <v>3</v>
      </c>
      <c r="AA1505" t="s">
        <v>6921</v>
      </c>
      <c r="AB1505">
        <v>0</v>
      </c>
      <c r="AC1505">
        <v>1</v>
      </c>
      <c r="AD1505">
        <v>5.081666666666667</v>
      </c>
      <c r="AE1505" t="s">
        <v>6940</v>
      </c>
      <c r="AF1505" t="s">
        <v>6952</v>
      </c>
      <c r="AI1505">
        <v>0</v>
      </c>
      <c r="AJ1505">
        <v>0</v>
      </c>
      <c r="AK1505" t="s">
        <v>9886</v>
      </c>
      <c r="AL1505" t="s">
        <v>9886</v>
      </c>
      <c r="AM1505" t="s">
        <v>9923</v>
      </c>
    </row>
    <row r="1506" spans="1:39">
      <c r="A1506" t="s">
        <v>6449</v>
      </c>
      <c r="B1506" t="s">
        <v>6166</v>
      </c>
      <c r="C1506" t="s">
        <v>6168</v>
      </c>
      <c r="D1506">
        <v>395</v>
      </c>
      <c r="E1506" t="s">
        <v>6169</v>
      </c>
      <c r="F1506">
        <v>6.4</v>
      </c>
      <c r="K1506" t="s">
        <v>6590</v>
      </c>
      <c r="L1506" t="s">
        <v>6591</v>
      </c>
      <c r="M1506" t="s">
        <v>8361</v>
      </c>
      <c r="N1506">
        <v>9</v>
      </c>
      <c r="O1506" t="s">
        <v>8524</v>
      </c>
      <c r="P1506" t="s">
        <v>6807</v>
      </c>
      <c r="Q1506">
        <v>5</v>
      </c>
      <c r="R1506">
        <v>3</v>
      </c>
      <c r="S1506">
        <v>1.93</v>
      </c>
      <c r="T1506">
        <v>3.11</v>
      </c>
      <c r="U1506">
        <v>270.24</v>
      </c>
      <c r="V1506">
        <v>90.90000000000001</v>
      </c>
      <c r="W1506">
        <v>2.58</v>
      </c>
      <c r="X1506">
        <v>6.51</v>
      </c>
      <c r="Y1506">
        <v>0</v>
      </c>
      <c r="Z1506">
        <v>3</v>
      </c>
      <c r="AA1506" t="s">
        <v>6921</v>
      </c>
      <c r="AB1506">
        <v>0</v>
      </c>
      <c r="AC1506">
        <v>1</v>
      </c>
      <c r="AD1506">
        <v>5.081666666666667</v>
      </c>
      <c r="AE1506" t="s">
        <v>6940</v>
      </c>
      <c r="AF1506" t="s">
        <v>6952</v>
      </c>
      <c r="AI1506">
        <v>0</v>
      </c>
      <c r="AJ1506">
        <v>0</v>
      </c>
      <c r="AK1506" t="s">
        <v>9876</v>
      </c>
      <c r="AL1506" t="s">
        <v>9876</v>
      </c>
      <c r="AM1506" t="s">
        <v>9923</v>
      </c>
    </row>
    <row r="1507" spans="1:39">
      <c r="A1507" t="s">
        <v>6449</v>
      </c>
      <c r="B1507" t="s">
        <v>6166</v>
      </c>
      <c r="C1507" t="s">
        <v>6168</v>
      </c>
      <c r="D1507">
        <v>395</v>
      </c>
      <c r="E1507" t="s">
        <v>6169</v>
      </c>
      <c r="F1507">
        <v>6.4</v>
      </c>
      <c r="K1507" t="s">
        <v>6590</v>
      </c>
      <c r="L1507" t="s">
        <v>6591</v>
      </c>
      <c r="M1507" t="s">
        <v>8376</v>
      </c>
      <c r="N1507">
        <v>9</v>
      </c>
      <c r="O1507" t="s">
        <v>8539</v>
      </c>
      <c r="P1507" t="s">
        <v>6807</v>
      </c>
      <c r="Q1507">
        <v>5</v>
      </c>
      <c r="R1507">
        <v>3</v>
      </c>
      <c r="S1507">
        <v>1.93</v>
      </c>
      <c r="T1507">
        <v>3.11</v>
      </c>
      <c r="U1507">
        <v>270.24</v>
      </c>
      <c r="V1507">
        <v>90.90000000000001</v>
      </c>
      <c r="W1507">
        <v>2.58</v>
      </c>
      <c r="X1507">
        <v>6.51</v>
      </c>
      <c r="Y1507">
        <v>0</v>
      </c>
      <c r="Z1507">
        <v>3</v>
      </c>
      <c r="AA1507" t="s">
        <v>6921</v>
      </c>
      <c r="AB1507">
        <v>0</v>
      </c>
      <c r="AC1507">
        <v>1</v>
      </c>
      <c r="AD1507">
        <v>5.081666666666667</v>
      </c>
      <c r="AE1507" t="s">
        <v>6940</v>
      </c>
      <c r="AF1507" t="s">
        <v>6952</v>
      </c>
      <c r="AI1507">
        <v>0</v>
      </c>
      <c r="AJ1507">
        <v>0</v>
      </c>
      <c r="AK1507" t="s">
        <v>9887</v>
      </c>
      <c r="AL1507" t="s">
        <v>9887</v>
      </c>
      <c r="AM1507" t="s">
        <v>9923</v>
      </c>
    </row>
    <row r="1508" spans="1:39">
      <c r="A1508" t="s">
        <v>6449</v>
      </c>
      <c r="B1508" t="s">
        <v>6166</v>
      </c>
      <c r="C1508" t="s">
        <v>6168</v>
      </c>
      <c r="D1508">
        <v>395</v>
      </c>
      <c r="E1508" t="s">
        <v>6169</v>
      </c>
      <c r="F1508">
        <v>6.4</v>
      </c>
      <c r="K1508" t="s">
        <v>6590</v>
      </c>
      <c r="L1508" t="s">
        <v>6591</v>
      </c>
      <c r="M1508" t="s">
        <v>8377</v>
      </c>
      <c r="N1508">
        <v>9</v>
      </c>
      <c r="O1508" t="s">
        <v>8540</v>
      </c>
      <c r="P1508" t="s">
        <v>6807</v>
      </c>
      <c r="Q1508">
        <v>5</v>
      </c>
      <c r="R1508">
        <v>3</v>
      </c>
      <c r="S1508">
        <v>1.93</v>
      </c>
      <c r="T1508">
        <v>3.11</v>
      </c>
      <c r="U1508">
        <v>270.24</v>
      </c>
      <c r="V1508">
        <v>90.90000000000001</v>
      </c>
      <c r="W1508">
        <v>2.58</v>
      </c>
      <c r="X1508">
        <v>6.51</v>
      </c>
      <c r="Y1508">
        <v>0</v>
      </c>
      <c r="Z1508">
        <v>3</v>
      </c>
      <c r="AA1508" t="s">
        <v>6921</v>
      </c>
      <c r="AB1508">
        <v>0</v>
      </c>
      <c r="AC1508">
        <v>1</v>
      </c>
      <c r="AD1508">
        <v>5.081666666666667</v>
      </c>
      <c r="AE1508" t="s">
        <v>6940</v>
      </c>
      <c r="AF1508" t="s">
        <v>6952</v>
      </c>
      <c r="AI1508">
        <v>0</v>
      </c>
      <c r="AJ1508">
        <v>0</v>
      </c>
      <c r="AK1508" t="s">
        <v>9888</v>
      </c>
      <c r="AL1508" t="s">
        <v>9888</v>
      </c>
      <c r="AM1508" t="s">
        <v>9923</v>
      </c>
    </row>
    <row r="1509" spans="1:39">
      <c r="A1509" t="s">
        <v>6449</v>
      </c>
      <c r="B1509" t="s">
        <v>6166</v>
      </c>
      <c r="C1509" t="s">
        <v>6168</v>
      </c>
      <c r="D1509">
        <v>395</v>
      </c>
      <c r="E1509" t="s">
        <v>6169</v>
      </c>
      <c r="F1509">
        <v>6.4</v>
      </c>
      <c r="K1509" t="s">
        <v>6590</v>
      </c>
      <c r="L1509" t="s">
        <v>6591</v>
      </c>
      <c r="M1509" t="s">
        <v>8361</v>
      </c>
      <c r="N1509">
        <v>9</v>
      </c>
      <c r="O1509" t="s">
        <v>8541</v>
      </c>
      <c r="P1509" t="s">
        <v>6807</v>
      </c>
      <c r="Q1509">
        <v>5</v>
      </c>
      <c r="R1509">
        <v>3</v>
      </c>
      <c r="S1509">
        <v>1.93</v>
      </c>
      <c r="T1509">
        <v>3.11</v>
      </c>
      <c r="U1509">
        <v>270.24</v>
      </c>
      <c r="V1509">
        <v>90.90000000000001</v>
      </c>
      <c r="W1509">
        <v>2.58</v>
      </c>
      <c r="X1509">
        <v>6.51</v>
      </c>
      <c r="Y1509">
        <v>0</v>
      </c>
      <c r="Z1509">
        <v>3</v>
      </c>
      <c r="AA1509" t="s">
        <v>6921</v>
      </c>
      <c r="AB1509">
        <v>0</v>
      </c>
      <c r="AC1509">
        <v>1</v>
      </c>
      <c r="AD1509">
        <v>5.081666666666667</v>
      </c>
      <c r="AE1509" t="s">
        <v>6940</v>
      </c>
      <c r="AF1509" t="s">
        <v>6952</v>
      </c>
      <c r="AI1509">
        <v>0</v>
      </c>
      <c r="AJ1509">
        <v>0</v>
      </c>
      <c r="AK1509" t="s">
        <v>9889</v>
      </c>
      <c r="AL1509" t="s">
        <v>9889</v>
      </c>
      <c r="AM1509" t="s">
        <v>9923</v>
      </c>
    </row>
    <row r="1510" spans="1:39">
      <c r="A1510" t="s">
        <v>6449</v>
      </c>
      <c r="B1510" t="s">
        <v>6166</v>
      </c>
      <c r="C1510" t="s">
        <v>6168</v>
      </c>
      <c r="D1510">
        <v>395</v>
      </c>
      <c r="E1510" t="s">
        <v>6169</v>
      </c>
      <c r="F1510">
        <v>6.4</v>
      </c>
      <c r="K1510" t="s">
        <v>6590</v>
      </c>
      <c r="L1510" t="s">
        <v>6591</v>
      </c>
      <c r="M1510" t="s">
        <v>8378</v>
      </c>
      <c r="N1510">
        <v>9</v>
      </c>
      <c r="O1510" t="s">
        <v>8542</v>
      </c>
      <c r="P1510" t="s">
        <v>6807</v>
      </c>
      <c r="Q1510">
        <v>5</v>
      </c>
      <c r="R1510">
        <v>3</v>
      </c>
      <c r="S1510">
        <v>1.93</v>
      </c>
      <c r="T1510">
        <v>3.11</v>
      </c>
      <c r="U1510">
        <v>270.24</v>
      </c>
      <c r="V1510">
        <v>90.90000000000001</v>
      </c>
      <c r="W1510">
        <v>2.58</v>
      </c>
      <c r="X1510">
        <v>6.51</v>
      </c>
      <c r="Y1510">
        <v>0</v>
      </c>
      <c r="Z1510">
        <v>3</v>
      </c>
      <c r="AA1510" t="s">
        <v>6921</v>
      </c>
      <c r="AB1510">
        <v>0</v>
      </c>
      <c r="AC1510">
        <v>1</v>
      </c>
      <c r="AD1510">
        <v>5.081666666666667</v>
      </c>
      <c r="AE1510" t="s">
        <v>6940</v>
      </c>
      <c r="AF1510" t="s">
        <v>6952</v>
      </c>
      <c r="AI1510">
        <v>0</v>
      </c>
      <c r="AJ1510">
        <v>0</v>
      </c>
      <c r="AK1510" t="s">
        <v>9890</v>
      </c>
      <c r="AL1510" t="s">
        <v>9890</v>
      </c>
      <c r="AM1510" t="s">
        <v>9923</v>
      </c>
    </row>
    <row r="1511" spans="1:39">
      <c r="A1511" t="s">
        <v>8083</v>
      </c>
      <c r="B1511" t="s">
        <v>6166</v>
      </c>
      <c r="C1511" t="s">
        <v>6168</v>
      </c>
      <c r="D1511">
        <v>397</v>
      </c>
      <c r="E1511" t="s">
        <v>6169</v>
      </c>
      <c r="F1511">
        <v>6.4</v>
      </c>
      <c r="K1511" t="s">
        <v>6590</v>
      </c>
      <c r="L1511" t="s">
        <v>6591</v>
      </c>
      <c r="M1511" t="s">
        <v>8367</v>
      </c>
      <c r="N1511">
        <v>9</v>
      </c>
      <c r="O1511" t="s">
        <v>8530</v>
      </c>
      <c r="P1511" t="s">
        <v>9651</v>
      </c>
      <c r="Q1511">
        <v>4</v>
      </c>
      <c r="R1511">
        <v>3</v>
      </c>
      <c r="S1511">
        <v>4.66</v>
      </c>
      <c r="T1511">
        <v>4.66</v>
      </c>
      <c r="U1511">
        <v>475.45</v>
      </c>
      <c r="V1511">
        <v>60.69</v>
      </c>
      <c r="W1511">
        <v>5.63</v>
      </c>
      <c r="X1511">
        <v>9.98</v>
      </c>
      <c r="Y1511">
        <v>0</v>
      </c>
      <c r="Z1511">
        <v>2</v>
      </c>
      <c r="AA1511" t="s">
        <v>6921</v>
      </c>
      <c r="AB1511">
        <v>1</v>
      </c>
      <c r="AC1511">
        <v>2</v>
      </c>
      <c r="AD1511">
        <v>2.51202380952381</v>
      </c>
      <c r="AF1511" t="s">
        <v>6952</v>
      </c>
      <c r="AI1511">
        <v>0</v>
      </c>
      <c r="AJ1511">
        <v>0</v>
      </c>
      <c r="AK1511" t="s">
        <v>9881</v>
      </c>
      <c r="AL1511" t="s">
        <v>9881</v>
      </c>
      <c r="AM1511" t="s">
        <v>9923</v>
      </c>
    </row>
    <row r="1512" spans="1:39">
      <c r="A1512" t="s">
        <v>7137</v>
      </c>
      <c r="B1512" t="s">
        <v>6166</v>
      </c>
      <c r="C1512" t="s">
        <v>6168</v>
      </c>
      <c r="D1512">
        <v>400</v>
      </c>
      <c r="E1512" t="s">
        <v>6169</v>
      </c>
      <c r="F1512">
        <v>6.4</v>
      </c>
      <c r="K1512" t="s">
        <v>6590</v>
      </c>
      <c r="L1512" t="s">
        <v>6591</v>
      </c>
      <c r="M1512" t="s">
        <v>8421</v>
      </c>
      <c r="N1512">
        <v>9</v>
      </c>
      <c r="O1512" t="s">
        <v>8591</v>
      </c>
      <c r="P1512" t="s">
        <v>8714</v>
      </c>
      <c r="Q1512">
        <v>5</v>
      </c>
      <c r="R1512">
        <v>2</v>
      </c>
      <c r="S1512">
        <v>3.79</v>
      </c>
      <c r="T1512">
        <v>3.79</v>
      </c>
      <c r="U1512">
        <v>353.47</v>
      </c>
      <c r="V1512">
        <v>71.17</v>
      </c>
      <c r="W1512">
        <v>3.26</v>
      </c>
      <c r="X1512">
        <v>10.24</v>
      </c>
      <c r="Y1512">
        <v>1.48</v>
      </c>
      <c r="Z1512">
        <v>2</v>
      </c>
      <c r="AA1512" t="s">
        <v>6921</v>
      </c>
      <c r="AB1512">
        <v>0</v>
      </c>
      <c r="AC1512">
        <v>1</v>
      </c>
      <c r="AD1512">
        <v>4.21</v>
      </c>
      <c r="AF1512" t="s">
        <v>6952</v>
      </c>
      <c r="AI1512">
        <v>0</v>
      </c>
      <c r="AJ1512">
        <v>0</v>
      </c>
      <c r="AK1512" t="s">
        <v>9809</v>
      </c>
      <c r="AL1512" t="s">
        <v>9809</v>
      </c>
      <c r="AM1512" t="s">
        <v>9923</v>
      </c>
    </row>
    <row r="1513" spans="1:39">
      <c r="A1513" t="s">
        <v>8084</v>
      </c>
      <c r="B1513" t="s">
        <v>6166</v>
      </c>
      <c r="C1513" t="s">
        <v>6168</v>
      </c>
      <c r="D1513">
        <v>403</v>
      </c>
      <c r="E1513" t="s">
        <v>6169</v>
      </c>
      <c r="F1513">
        <v>6.39</v>
      </c>
      <c r="K1513" t="s">
        <v>6590</v>
      </c>
      <c r="L1513" t="s">
        <v>6591</v>
      </c>
      <c r="M1513" t="s">
        <v>8344</v>
      </c>
      <c r="N1513">
        <v>9</v>
      </c>
      <c r="O1513" t="s">
        <v>8501</v>
      </c>
      <c r="P1513" t="s">
        <v>9652</v>
      </c>
      <c r="Q1513">
        <v>2</v>
      </c>
      <c r="R1513">
        <v>2</v>
      </c>
      <c r="S1513">
        <v>3.99</v>
      </c>
      <c r="T1513">
        <v>4</v>
      </c>
      <c r="U1513">
        <v>304.27</v>
      </c>
      <c r="V1513">
        <v>48.91</v>
      </c>
      <c r="W1513">
        <v>4.47</v>
      </c>
      <c r="X1513">
        <v>9.390000000000001</v>
      </c>
      <c r="Y1513">
        <v>2.88</v>
      </c>
      <c r="Z1513">
        <v>3</v>
      </c>
      <c r="AA1513" t="s">
        <v>6921</v>
      </c>
      <c r="AB1513">
        <v>0</v>
      </c>
      <c r="AC1513">
        <v>2</v>
      </c>
      <c r="AD1513">
        <v>4.005</v>
      </c>
      <c r="AF1513" t="s">
        <v>6952</v>
      </c>
      <c r="AI1513">
        <v>0</v>
      </c>
      <c r="AJ1513">
        <v>0</v>
      </c>
      <c r="AK1513" t="s">
        <v>9856</v>
      </c>
      <c r="AL1513" t="s">
        <v>9856</v>
      </c>
      <c r="AM1513" t="s">
        <v>9923</v>
      </c>
    </row>
    <row r="1514" spans="1:39">
      <c r="A1514" t="s">
        <v>8085</v>
      </c>
      <c r="B1514" t="s">
        <v>6166</v>
      </c>
      <c r="C1514" t="s">
        <v>6168</v>
      </c>
      <c r="D1514">
        <v>406</v>
      </c>
      <c r="E1514" t="s">
        <v>6169</v>
      </c>
      <c r="F1514">
        <v>6.39</v>
      </c>
      <c r="K1514" t="s">
        <v>6590</v>
      </c>
      <c r="L1514" t="s">
        <v>6591</v>
      </c>
      <c r="M1514" t="s">
        <v>8377</v>
      </c>
      <c r="N1514">
        <v>9</v>
      </c>
      <c r="O1514" t="s">
        <v>8540</v>
      </c>
      <c r="P1514" t="s">
        <v>9653</v>
      </c>
      <c r="Q1514">
        <v>3</v>
      </c>
      <c r="R1514">
        <v>2</v>
      </c>
      <c r="S1514">
        <v>4.57</v>
      </c>
      <c r="T1514">
        <v>4.69</v>
      </c>
      <c r="U1514">
        <v>293.3</v>
      </c>
      <c r="V1514">
        <v>64.25</v>
      </c>
      <c r="W1514">
        <v>4.24</v>
      </c>
      <c r="X1514">
        <v>8.199999999999999</v>
      </c>
      <c r="Y1514">
        <v>0</v>
      </c>
      <c r="Z1514">
        <v>3</v>
      </c>
      <c r="AA1514" t="s">
        <v>6921</v>
      </c>
      <c r="AB1514">
        <v>0</v>
      </c>
      <c r="AC1514">
        <v>1</v>
      </c>
      <c r="AD1514">
        <v>3.655</v>
      </c>
      <c r="AF1514" t="s">
        <v>6952</v>
      </c>
      <c r="AI1514">
        <v>0</v>
      </c>
      <c r="AJ1514">
        <v>0</v>
      </c>
      <c r="AK1514" t="s">
        <v>9888</v>
      </c>
      <c r="AL1514" t="s">
        <v>9888</v>
      </c>
      <c r="AM1514" t="s">
        <v>9923</v>
      </c>
    </row>
    <row r="1515" spans="1:39">
      <c r="A1515" t="s">
        <v>8086</v>
      </c>
      <c r="B1515" t="s">
        <v>6166</v>
      </c>
      <c r="C1515" t="s">
        <v>6168</v>
      </c>
      <c r="D1515">
        <v>410</v>
      </c>
      <c r="E1515" t="s">
        <v>6169</v>
      </c>
      <c r="F1515">
        <v>6.39</v>
      </c>
      <c r="K1515" t="s">
        <v>6590</v>
      </c>
      <c r="L1515" t="s">
        <v>6591</v>
      </c>
      <c r="M1515" t="s">
        <v>8373</v>
      </c>
      <c r="N1515">
        <v>9</v>
      </c>
      <c r="O1515" t="s">
        <v>8536</v>
      </c>
      <c r="P1515" t="s">
        <v>9654</v>
      </c>
      <c r="Q1515">
        <v>4</v>
      </c>
      <c r="R1515">
        <v>2</v>
      </c>
      <c r="S1515">
        <v>3.51</v>
      </c>
      <c r="T1515">
        <v>3.53</v>
      </c>
      <c r="U1515">
        <v>288.73</v>
      </c>
      <c r="V1515">
        <v>58.28</v>
      </c>
      <c r="W1515">
        <v>3.05</v>
      </c>
      <c r="X1515">
        <v>8.93</v>
      </c>
      <c r="Y1515">
        <v>0.21</v>
      </c>
      <c r="Z1515">
        <v>3</v>
      </c>
      <c r="AA1515" t="s">
        <v>6921</v>
      </c>
      <c r="AB1515">
        <v>0</v>
      </c>
      <c r="AC1515">
        <v>3</v>
      </c>
      <c r="AD1515">
        <v>4.48</v>
      </c>
      <c r="AF1515" t="s">
        <v>6952</v>
      </c>
      <c r="AI1515">
        <v>0</v>
      </c>
      <c r="AJ1515">
        <v>0</v>
      </c>
      <c r="AK1515" t="s">
        <v>9825</v>
      </c>
      <c r="AL1515" t="s">
        <v>9825</v>
      </c>
      <c r="AM1515" t="s">
        <v>9923</v>
      </c>
    </row>
    <row r="1516" spans="1:39">
      <c r="A1516" t="s">
        <v>8087</v>
      </c>
      <c r="B1516" t="s">
        <v>6166</v>
      </c>
      <c r="C1516" t="s">
        <v>6168</v>
      </c>
      <c r="D1516">
        <v>411</v>
      </c>
      <c r="E1516" t="s">
        <v>6169</v>
      </c>
      <c r="F1516">
        <v>6.39</v>
      </c>
      <c r="K1516" t="s">
        <v>6590</v>
      </c>
      <c r="L1516" t="s">
        <v>6591</v>
      </c>
      <c r="M1516" t="s">
        <v>8376</v>
      </c>
      <c r="N1516">
        <v>9</v>
      </c>
      <c r="O1516" t="s">
        <v>8539</v>
      </c>
      <c r="P1516" t="s">
        <v>9655</v>
      </c>
      <c r="Q1516">
        <v>5</v>
      </c>
      <c r="R1516">
        <v>2</v>
      </c>
      <c r="S1516">
        <v>1.87</v>
      </c>
      <c r="T1516">
        <v>2.25</v>
      </c>
      <c r="U1516">
        <v>252.23</v>
      </c>
      <c r="V1516">
        <v>90.28</v>
      </c>
      <c r="W1516">
        <v>2.78</v>
      </c>
      <c r="X1516">
        <v>6.91</v>
      </c>
      <c r="Y1516">
        <v>1.46</v>
      </c>
      <c r="Z1516">
        <v>3</v>
      </c>
      <c r="AA1516" t="s">
        <v>6921</v>
      </c>
      <c r="AB1516">
        <v>0</v>
      </c>
      <c r="AC1516">
        <v>1</v>
      </c>
      <c r="AD1516">
        <v>5.490666666666667</v>
      </c>
      <c r="AF1516" t="s">
        <v>6952</v>
      </c>
      <c r="AI1516">
        <v>0</v>
      </c>
      <c r="AJ1516">
        <v>0</v>
      </c>
      <c r="AK1516" t="s">
        <v>9887</v>
      </c>
      <c r="AL1516" t="s">
        <v>9887</v>
      </c>
      <c r="AM1516" t="s">
        <v>9923</v>
      </c>
    </row>
    <row r="1517" spans="1:39">
      <c r="A1517" t="s">
        <v>8088</v>
      </c>
      <c r="B1517" t="s">
        <v>6166</v>
      </c>
      <c r="C1517" t="s">
        <v>6168</v>
      </c>
      <c r="D1517">
        <v>413</v>
      </c>
      <c r="E1517" t="s">
        <v>6169</v>
      </c>
      <c r="F1517">
        <v>6.38</v>
      </c>
      <c r="K1517" t="s">
        <v>6590</v>
      </c>
      <c r="M1517" t="s">
        <v>8356</v>
      </c>
      <c r="N1517">
        <v>8</v>
      </c>
      <c r="O1517" t="s">
        <v>8515</v>
      </c>
      <c r="P1517" t="s">
        <v>9656</v>
      </c>
      <c r="Q1517">
        <v>7</v>
      </c>
      <c r="R1517">
        <v>2</v>
      </c>
      <c r="S1517">
        <v>3.32</v>
      </c>
      <c r="T1517">
        <v>4.76</v>
      </c>
      <c r="U1517">
        <v>489.57</v>
      </c>
      <c r="V1517">
        <v>88.45999999999999</v>
      </c>
      <c r="W1517">
        <v>5.07</v>
      </c>
      <c r="X1517">
        <v>7.64</v>
      </c>
      <c r="Y1517">
        <v>8.640000000000001</v>
      </c>
      <c r="Z1517">
        <v>3</v>
      </c>
      <c r="AA1517" t="s">
        <v>6921</v>
      </c>
      <c r="AB1517">
        <v>1</v>
      </c>
      <c r="AC1517">
        <v>7</v>
      </c>
      <c r="AD1517">
        <v>2.7145</v>
      </c>
      <c r="AF1517" t="s">
        <v>6954</v>
      </c>
      <c r="AI1517">
        <v>0</v>
      </c>
      <c r="AJ1517">
        <v>0</v>
      </c>
      <c r="AK1517" t="s">
        <v>9868</v>
      </c>
      <c r="AL1517" t="s">
        <v>9868</v>
      </c>
      <c r="AM1517" t="s">
        <v>9923</v>
      </c>
    </row>
    <row r="1518" spans="1:39">
      <c r="A1518" t="s">
        <v>8089</v>
      </c>
      <c r="B1518" t="s">
        <v>6166</v>
      </c>
      <c r="C1518" t="s">
        <v>6168</v>
      </c>
      <c r="D1518">
        <v>414</v>
      </c>
      <c r="E1518" t="s">
        <v>6169</v>
      </c>
      <c r="F1518">
        <v>6.38</v>
      </c>
      <c r="K1518" t="s">
        <v>6590</v>
      </c>
      <c r="L1518" t="s">
        <v>6591</v>
      </c>
      <c r="M1518" t="s">
        <v>8358</v>
      </c>
      <c r="N1518">
        <v>9</v>
      </c>
      <c r="O1518" t="s">
        <v>8584</v>
      </c>
      <c r="P1518" t="s">
        <v>9657</v>
      </c>
      <c r="Q1518">
        <v>2</v>
      </c>
      <c r="R1518">
        <v>1</v>
      </c>
      <c r="S1518">
        <v>3.52</v>
      </c>
      <c r="T1518">
        <v>3.52</v>
      </c>
      <c r="U1518">
        <v>254.33</v>
      </c>
      <c r="V1518">
        <v>37.3</v>
      </c>
      <c r="W1518">
        <v>3.48</v>
      </c>
      <c r="X1518">
        <v>10.09</v>
      </c>
      <c r="Y1518">
        <v>0</v>
      </c>
      <c r="Z1518">
        <v>1</v>
      </c>
      <c r="AA1518" t="s">
        <v>6921</v>
      </c>
      <c r="AB1518">
        <v>0</v>
      </c>
      <c r="AC1518">
        <v>0</v>
      </c>
      <c r="AD1518">
        <v>4.678333333333334</v>
      </c>
      <c r="AF1518" t="s">
        <v>6952</v>
      </c>
      <c r="AI1518">
        <v>0</v>
      </c>
      <c r="AJ1518">
        <v>0</v>
      </c>
      <c r="AK1518" t="s">
        <v>9913</v>
      </c>
      <c r="AL1518" t="s">
        <v>9913</v>
      </c>
      <c r="AM1518" t="s">
        <v>9923</v>
      </c>
    </row>
    <row r="1519" spans="1:39">
      <c r="A1519" t="s">
        <v>8090</v>
      </c>
      <c r="B1519" t="s">
        <v>6166</v>
      </c>
      <c r="C1519" t="s">
        <v>6168</v>
      </c>
      <c r="D1519">
        <v>422</v>
      </c>
      <c r="E1519" t="s">
        <v>6169</v>
      </c>
      <c r="F1519">
        <v>6.38</v>
      </c>
      <c r="K1519" t="s">
        <v>6590</v>
      </c>
      <c r="L1519" t="s">
        <v>6591</v>
      </c>
      <c r="M1519" t="s">
        <v>6622</v>
      </c>
      <c r="N1519">
        <v>9</v>
      </c>
      <c r="O1519" t="s">
        <v>8517</v>
      </c>
      <c r="P1519" t="s">
        <v>9658</v>
      </c>
      <c r="Q1519">
        <v>2</v>
      </c>
      <c r="R1519">
        <v>1</v>
      </c>
      <c r="S1519">
        <v>5.01</v>
      </c>
      <c r="T1519">
        <v>5.01</v>
      </c>
      <c r="U1519">
        <v>320.44</v>
      </c>
      <c r="V1519">
        <v>45.75</v>
      </c>
      <c r="W1519">
        <v>4.82</v>
      </c>
      <c r="X1519">
        <v>13.68</v>
      </c>
      <c r="Y1519">
        <v>1.31</v>
      </c>
      <c r="Z1519">
        <v>2</v>
      </c>
      <c r="AA1519" t="s">
        <v>6921</v>
      </c>
      <c r="AB1519">
        <v>0</v>
      </c>
      <c r="AC1519">
        <v>4</v>
      </c>
      <c r="AD1519">
        <v>3.833333333333333</v>
      </c>
      <c r="AF1519" t="s">
        <v>6952</v>
      </c>
      <c r="AI1519">
        <v>0</v>
      </c>
      <c r="AJ1519">
        <v>0</v>
      </c>
      <c r="AK1519" t="s">
        <v>9870</v>
      </c>
      <c r="AL1519" t="s">
        <v>9870</v>
      </c>
      <c r="AM1519" t="s">
        <v>9923</v>
      </c>
    </row>
    <row r="1520" spans="1:39">
      <c r="A1520" t="s">
        <v>8091</v>
      </c>
      <c r="B1520" t="s">
        <v>6166</v>
      </c>
      <c r="C1520" t="s">
        <v>6168</v>
      </c>
      <c r="D1520">
        <v>425</v>
      </c>
      <c r="E1520" t="s">
        <v>6169</v>
      </c>
      <c r="F1520">
        <v>6.37</v>
      </c>
      <c r="K1520" t="s">
        <v>6590</v>
      </c>
      <c r="L1520" t="s">
        <v>6591</v>
      </c>
      <c r="M1520" t="s">
        <v>6622</v>
      </c>
      <c r="N1520">
        <v>9</v>
      </c>
      <c r="O1520" t="s">
        <v>8521</v>
      </c>
      <c r="P1520" t="s">
        <v>9659</v>
      </c>
      <c r="Q1520">
        <v>2</v>
      </c>
      <c r="R1520">
        <v>2</v>
      </c>
      <c r="S1520">
        <v>3.12</v>
      </c>
      <c r="T1520">
        <v>3.12</v>
      </c>
      <c r="U1520">
        <v>300.44</v>
      </c>
      <c r="V1520">
        <v>40.46</v>
      </c>
      <c r="W1520">
        <v>3.28</v>
      </c>
      <c r="Y1520">
        <v>0</v>
      </c>
      <c r="Z1520">
        <v>0</v>
      </c>
      <c r="AA1520" t="s">
        <v>6921</v>
      </c>
      <c r="AB1520">
        <v>0</v>
      </c>
      <c r="AC1520">
        <v>0</v>
      </c>
      <c r="AD1520">
        <v>4.88</v>
      </c>
      <c r="AF1520" t="s">
        <v>6952</v>
      </c>
      <c r="AI1520">
        <v>0</v>
      </c>
      <c r="AJ1520">
        <v>0</v>
      </c>
      <c r="AK1520" t="s">
        <v>9873</v>
      </c>
      <c r="AL1520" t="s">
        <v>9873</v>
      </c>
      <c r="AM1520" t="s">
        <v>9923</v>
      </c>
    </row>
    <row r="1521" spans="1:39">
      <c r="A1521" t="s">
        <v>8092</v>
      </c>
      <c r="B1521" t="s">
        <v>6166</v>
      </c>
      <c r="C1521" t="s">
        <v>6168</v>
      </c>
      <c r="D1521">
        <v>431</v>
      </c>
      <c r="E1521" t="s">
        <v>6169</v>
      </c>
      <c r="F1521">
        <v>6.37</v>
      </c>
      <c r="K1521" t="s">
        <v>6590</v>
      </c>
      <c r="L1521" t="s">
        <v>6591</v>
      </c>
      <c r="M1521" t="s">
        <v>8376</v>
      </c>
      <c r="N1521">
        <v>9</v>
      </c>
      <c r="O1521" t="s">
        <v>8539</v>
      </c>
      <c r="P1521" t="s">
        <v>9660</v>
      </c>
      <c r="Q1521">
        <v>4</v>
      </c>
      <c r="R1521">
        <v>2</v>
      </c>
      <c r="S1521">
        <v>3.29</v>
      </c>
      <c r="T1521">
        <v>3.35</v>
      </c>
      <c r="U1521">
        <v>241.25</v>
      </c>
      <c r="V1521">
        <v>66.48999999999999</v>
      </c>
      <c r="W1521">
        <v>3.21</v>
      </c>
      <c r="X1521">
        <v>8.19</v>
      </c>
      <c r="Y1521">
        <v>0</v>
      </c>
      <c r="Z1521">
        <v>3</v>
      </c>
      <c r="AA1521" t="s">
        <v>6921</v>
      </c>
      <c r="AB1521">
        <v>0</v>
      </c>
      <c r="AC1521">
        <v>1</v>
      </c>
      <c r="AD1521">
        <v>4.68</v>
      </c>
      <c r="AF1521" t="s">
        <v>6952</v>
      </c>
      <c r="AI1521">
        <v>0</v>
      </c>
      <c r="AJ1521">
        <v>0</v>
      </c>
      <c r="AK1521" t="s">
        <v>9887</v>
      </c>
      <c r="AL1521" t="s">
        <v>9887</v>
      </c>
      <c r="AM1521" t="s">
        <v>9923</v>
      </c>
    </row>
    <row r="1522" spans="1:39">
      <c r="A1522" t="s">
        <v>6483</v>
      </c>
      <c r="B1522" t="s">
        <v>6166</v>
      </c>
      <c r="C1522" t="s">
        <v>6168</v>
      </c>
      <c r="D1522">
        <v>433.3</v>
      </c>
      <c r="E1522" t="s">
        <v>6169</v>
      </c>
      <c r="F1522">
        <v>6.36</v>
      </c>
      <c r="K1522" t="s">
        <v>6590</v>
      </c>
      <c r="M1522" t="s">
        <v>6603</v>
      </c>
      <c r="N1522">
        <v>9</v>
      </c>
      <c r="O1522" t="s">
        <v>6647</v>
      </c>
      <c r="P1522" t="s">
        <v>6841</v>
      </c>
      <c r="Q1522">
        <v>2</v>
      </c>
      <c r="R1522">
        <v>1</v>
      </c>
      <c r="S1522">
        <v>3.52</v>
      </c>
      <c r="T1522">
        <v>3.52</v>
      </c>
      <c r="U1522">
        <v>312.45</v>
      </c>
      <c r="V1522">
        <v>37.3</v>
      </c>
      <c r="W1522">
        <v>3.88</v>
      </c>
      <c r="X1522">
        <v>13.1</v>
      </c>
      <c r="Y1522">
        <v>0</v>
      </c>
      <c r="Z1522">
        <v>0</v>
      </c>
      <c r="AA1522" t="s">
        <v>6921</v>
      </c>
      <c r="AB1522">
        <v>0</v>
      </c>
      <c r="AC1522">
        <v>0</v>
      </c>
      <c r="AD1522">
        <v>4.678333333333334</v>
      </c>
      <c r="AE1522" t="s">
        <v>6943</v>
      </c>
      <c r="AF1522" t="s">
        <v>6952</v>
      </c>
      <c r="AG1522" t="s">
        <v>6959</v>
      </c>
      <c r="AH1522" t="s">
        <v>6967</v>
      </c>
      <c r="AI1522">
        <v>4</v>
      </c>
      <c r="AJ1522">
        <v>0</v>
      </c>
      <c r="AM1522" t="s">
        <v>9923</v>
      </c>
    </row>
    <row r="1523" spans="1:39">
      <c r="A1523" t="s">
        <v>8093</v>
      </c>
      <c r="B1523" t="s">
        <v>6166</v>
      </c>
      <c r="C1523" t="s">
        <v>6168</v>
      </c>
      <c r="D1523">
        <v>434</v>
      </c>
      <c r="E1523" t="s">
        <v>6169</v>
      </c>
      <c r="F1523">
        <v>6.36</v>
      </c>
      <c r="K1523" t="s">
        <v>6590</v>
      </c>
      <c r="L1523" t="s">
        <v>6591</v>
      </c>
      <c r="M1523" t="s">
        <v>8376</v>
      </c>
      <c r="N1523">
        <v>9</v>
      </c>
      <c r="O1523" t="s">
        <v>8539</v>
      </c>
      <c r="P1523" t="s">
        <v>9661</v>
      </c>
      <c r="Q1523">
        <v>4</v>
      </c>
      <c r="R1523">
        <v>2</v>
      </c>
      <c r="S1523">
        <v>3.18</v>
      </c>
      <c r="T1523">
        <v>3.58</v>
      </c>
      <c r="U1523">
        <v>295.27</v>
      </c>
      <c r="V1523">
        <v>66.48999999999999</v>
      </c>
      <c r="W1523">
        <v>4.2</v>
      </c>
      <c r="X1523">
        <v>6.97</v>
      </c>
      <c r="Y1523">
        <v>0</v>
      </c>
      <c r="Z1523">
        <v>4</v>
      </c>
      <c r="AA1523" t="s">
        <v>6921</v>
      </c>
      <c r="AB1523">
        <v>0</v>
      </c>
      <c r="AC1523">
        <v>1</v>
      </c>
      <c r="AD1523">
        <v>4.62</v>
      </c>
      <c r="AF1523" t="s">
        <v>6952</v>
      </c>
      <c r="AI1523">
        <v>0</v>
      </c>
      <c r="AJ1523">
        <v>0</v>
      </c>
      <c r="AK1523" t="s">
        <v>9887</v>
      </c>
      <c r="AL1523" t="s">
        <v>9887</v>
      </c>
      <c r="AM1523" t="s">
        <v>9923</v>
      </c>
    </row>
    <row r="1524" spans="1:39">
      <c r="A1524" t="s">
        <v>8094</v>
      </c>
      <c r="B1524" t="s">
        <v>6166</v>
      </c>
      <c r="C1524" t="s">
        <v>6168</v>
      </c>
      <c r="D1524">
        <v>435</v>
      </c>
      <c r="E1524" t="s">
        <v>6169</v>
      </c>
      <c r="F1524">
        <v>6.36</v>
      </c>
      <c r="K1524" t="s">
        <v>6590</v>
      </c>
      <c r="L1524" t="s">
        <v>6591</v>
      </c>
      <c r="M1524" t="s">
        <v>6606</v>
      </c>
      <c r="N1524">
        <v>9</v>
      </c>
      <c r="O1524" t="s">
        <v>8520</v>
      </c>
      <c r="P1524" t="s">
        <v>9662</v>
      </c>
      <c r="Q1524">
        <v>3</v>
      </c>
      <c r="R1524">
        <v>2</v>
      </c>
      <c r="S1524">
        <v>3.97</v>
      </c>
      <c r="T1524">
        <v>3.98</v>
      </c>
      <c r="U1524">
        <v>270.33</v>
      </c>
      <c r="V1524">
        <v>49.69</v>
      </c>
      <c r="W1524">
        <v>4.23</v>
      </c>
      <c r="X1524">
        <v>9.68</v>
      </c>
      <c r="Y1524">
        <v>0</v>
      </c>
      <c r="Z1524">
        <v>2</v>
      </c>
      <c r="AA1524" t="s">
        <v>6921</v>
      </c>
      <c r="AB1524">
        <v>0</v>
      </c>
      <c r="AC1524">
        <v>1</v>
      </c>
      <c r="AD1524">
        <v>4.025</v>
      </c>
      <c r="AF1524" t="s">
        <v>6952</v>
      </c>
      <c r="AI1524">
        <v>0</v>
      </c>
      <c r="AJ1524">
        <v>0</v>
      </c>
      <c r="AK1524" t="s">
        <v>9872</v>
      </c>
      <c r="AL1524" t="s">
        <v>9872</v>
      </c>
      <c r="AM1524" t="s">
        <v>9923</v>
      </c>
    </row>
    <row r="1525" spans="1:39">
      <c r="A1525" t="s">
        <v>8095</v>
      </c>
      <c r="B1525" t="s">
        <v>6166</v>
      </c>
      <c r="C1525" t="s">
        <v>6168</v>
      </c>
      <c r="D1525">
        <v>436</v>
      </c>
      <c r="E1525" t="s">
        <v>6169</v>
      </c>
      <c r="F1525">
        <v>6.36</v>
      </c>
      <c r="K1525" t="s">
        <v>6590</v>
      </c>
      <c r="L1525" t="s">
        <v>6591</v>
      </c>
      <c r="M1525" t="s">
        <v>8355</v>
      </c>
      <c r="N1525">
        <v>9</v>
      </c>
      <c r="O1525" t="s">
        <v>8514</v>
      </c>
      <c r="P1525" t="s">
        <v>9663</v>
      </c>
      <c r="Q1525">
        <v>5</v>
      </c>
      <c r="R1525">
        <v>3</v>
      </c>
      <c r="S1525">
        <v>6.44</v>
      </c>
      <c r="T1525">
        <v>6.71</v>
      </c>
      <c r="U1525">
        <v>398.5</v>
      </c>
      <c r="V1525">
        <v>86.98999999999999</v>
      </c>
      <c r="W1525">
        <v>5.8</v>
      </c>
      <c r="X1525">
        <v>7.78</v>
      </c>
      <c r="Y1525">
        <v>0</v>
      </c>
      <c r="Z1525">
        <v>2</v>
      </c>
      <c r="AA1525" t="s">
        <v>6921</v>
      </c>
      <c r="AB1525">
        <v>1</v>
      </c>
      <c r="AC1525">
        <v>9</v>
      </c>
      <c r="AD1525">
        <v>2.891666666666667</v>
      </c>
      <c r="AF1525" t="s">
        <v>6952</v>
      </c>
      <c r="AI1525">
        <v>0</v>
      </c>
      <c r="AJ1525">
        <v>0</v>
      </c>
      <c r="AK1525" t="s">
        <v>9867</v>
      </c>
      <c r="AL1525" t="s">
        <v>9867</v>
      </c>
      <c r="AM1525" t="s">
        <v>9923</v>
      </c>
    </row>
    <row r="1526" spans="1:39">
      <c r="A1526" t="s">
        <v>8096</v>
      </c>
      <c r="B1526" t="s">
        <v>6166</v>
      </c>
      <c r="C1526" t="s">
        <v>6168</v>
      </c>
      <c r="D1526">
        <v>436</v>
      </c>
      <c r="E1526" t="s">
        <v>6169</v>
      </c>
      <c r="F1526">
        <v>6.36</v>
      </c>
      <c r="K1526" t="s">
        <v>6590</v>
      </c>
      <c r="L1526" t="s">
        <v>6591</v>
      </c>
      <c r="M1526" t="s">
        <v>8363</v>
      </c>
      <c r="N1526">
        <v>9</v>
      </c>
      <c r="O1526" t="s">
        <v>8526</v>
      </c>
      <c r="P1526" t="s">
        <v>9664</v>
      </c>
      <c r="Q1526">
        <v>6</v>
      </c>
      <c r="R1526">
        <v>4</v>
      </c>
      <c r="S1526">
        <v>7.04</v>
      </c>
      <c r="T1526">
        <v>7.04</v>
      </c>
      <c r="U1526">
        <v>532.64</v>
      </c>
      <c r="V1526">
        <v>90.78</v>
      </c>
      <c r="W1526">
        <v>7.85</v>
      </c>
      <c r="X1526">
        <v>9.869999999999999</v>
      </c>
      <c r="Y1526">
        <v>0</v>
      </c>
      <c r="Z1526">
        <v>6</v>
      </c>
      <c r="AA1526" t="s">
        <v>6921</v>
      </c>
      <c r="AB1526">
        <v>2</v>
      </c>
      <c r="AC1526">
        <v>7</v>
      </c>
      <c r="AD1526">
        <v>1.974</v>
      </c>
      <c r="AF1526" t="s">
        <v>6952</v>
      </c>
      <c r="AI1526">
        <v>0</v>
      </c>
      <c r="AJ1526">
        <v>0</v>
      </c>
      <c r="AK1526" t="s">
        <v>9878</v>
      </c>
      <c r="AL1526" t="s">
        <v>9878</v>
      </c>
      <c r="AM1526" t="s">
        <v>9923</v>
      </c>
    </row>
    <row r="1527" spans="1:39">
      <c r="A1527" t="s">
        <v>8097</v>
      </c>
      <c r="B1527" t="s">
        <v>6166</v>
      </c>
      <c r="C1527" t="s">
        <v>6168</v>
      </c>
      <c r="D1527">
        <v>440</v>
      </c>
      <c r="E1527" t="s">
        <v>6169</v>
      </c>
      <c r="F1527">
        <v>6.36</v>
      </c>
      <c r="K1527" t="s">
        <v>6590</v>
      </c>
      <c r="L1527" t="s">
        <v>6591</v>
      </c>
      <c r="M1527" t="s">
        <v>8402</v>
      </c>
      <c r="N1527">
        <v>9</v>
      </c>
      <c r="O1527" t="s">
        <v>8568</v>
      </c>
      <c r="P1527" t="s">
        <v>9665</v>
      </c>
      <c r="Q1527">
        <v>2</v>
      </c>
      <c r="R1527">
        <v>1</v>
      </c>
      <c r="S1527">
        <v>4.35</v>
      </c>
      <c r="T1527">
        <v>4.35</v>
      </c>
      <c r="U1527">
        <v>346.41</v>
      </c>
      <c r="V1527">
        <v>45.75</v>
      </c>
      <c r="W1527">
        <v>4.62</v>
      </c>
      <c r="X1527">
        <v>13.62</v>
      </c>
      <c r="Y1527">
        <v>1.25</v>
      </c>
      <c r="Z1527">
        <v>3</v>
      </c>
      <c r="AA1527" t="s">
        <v>6921</v>
      </c>
      <c r="AB1527">
        <v>0</v>
      </c>
      <c r="AC1527">
        <v>2</v>
      </c>
      <c r="AD1527">
        <v>4.158333333333333</v>
      </c>
      <c r="AF1527" t="s">
        <v>6952</v>
      </c>
      <c r="AI1527">
        <v>0</v>
      </c>
      <c r="AJ1527">
        <v>0</v>
      </c>
      <c r="AK1527" t="s">
        <v>9877</v>
      </c>
      <c r="AL1527" t="s">
        <v>9877</v>
      </c>
      <c r="AM1527" t="s">
        <v>9923</v>
      </c>
    </row>
    <row r="1528" spans="1:39">
      <c r="A1528" t="s">
        <v>8098</v>
      </c>
      <c r="B1528" t="s">
        <v>6166</v>
      </c>
      <c r="C1528" t="s">
        <v>6168</v>
      </c>
      <c r="D1528">
        <v>440</v>
      </c>
      <c r="E1528" t="s">
        <v>6169</v>
      </c>
      <c r="F1528">
        <v>6.36</v>
      </c>
      <c r="K1528" t="s">
        <v>6590</v>
      </c>
      <c r="L1528" t="s">
        <v>6591</v>
      </c>
      <c r="M1528" t="s">
        <v>8349</v>
      </c>
      <c r="N1528">
        <v>9</v>
      </c>
      <c r="O1528" t="s">
        <v>8507</v>
      </c>
      <c r="P1528" t="s">
        <v>9666</v>
      </c>
      <c r="Q1528">
        <v>4</v>
      </c>
      <c r="R1528">
        <v>3</v>
      </c>
      <c r="S1528">
        <v>4</v>
      </c>
      <c r="T1528">
        <v>5.4</v>
      </c>
      <c r="U1528">
        <v>525.6900000000001</v>
      </c>
      <c r="V1528">
        <v>77.59</v>
      </c>
      <c r="W1528">
        <v>6.09</v>
      </c>
      <c r="X1528">
        <v>10.1</v>
      </c>
      <c r="Y1528">
        <v>8.73</v>
      </c>
      <c r="Z1528">
        <v>4</v>
      </c>
      <c r="AA1528" t="s">
        <v>6921</v>
      </c>
      <c r="AB1528">
        <v>2</v>
      </c>
      <c r="AC1528">
        <v>11</v>
      </c>
      <c r="AD1528">
        <v>1.801666666666667</v>
      </c>
      <c r="AF1528" t="s">
        <v>6954</v>
      </c>
      <c r="AI1528">
        <v>0</v>
      </c>
      <c r="AJ1528">
        <v>0</v>
      </c>
      <c r="AK1528" t="s">
        <v>9861</v>
      </c>
      <c r="AL1528" t="s">
        <v>9861</v>
      </c>
      <c r="AM1528" t="s">
        <v>9923</v>
      </c>
    </row>
    <row r="1529" spans="1:39">
      <c r="A1529" t="s">
        <v>8099</v>
      </c>
      <c r="B1529" t="s">
        <v>6166</v>
      </c>
      <c r="C1529" t="s">
        <v>6168</v>
      </c>
      <c r="D1529">
        <v>442</v>
      </c>
      <c r="E1529" t="s">
        <v>6169</v>
      </c>
      <c r="F1529">
        <v>6.36</v>
      </c>
      <c r="K1529" t="s">
        <v>6590</v>
      </c>
      <c r="L1529" t="s">
        <v>6591</v>
      </c>
      <c r="M1529" t="s">
        <v>8377</v>
      </c>
      <c r="N1529">
        <v>9</v>
      </c>
      <c r="O1529" t="s">
        <v>8540</v>
      </c>
      <c r="P1529" t="s">
        <v>9667</v>
      </c>
      <c r="Q1529">
        <v>2</v>
      </c>
      <c r="R1529">
        <v>2</v>
      </c>
      <c r="S1529">
        <v>4</v>
      </c>
      <c r="T1529">
        <v>4</v>
      </c>
      <c r="U1529">
        <v>236.27</v>
      </c>
      <c r="V1529">
        <v>40.46</v>
      </c>
      <c r="W1529">
        <v>3.92</v>
      </c>
      <c r="X1529">
        <v>9.529999999999999</v>
      </c>
      <c r="Y1529">
        <v>0</v>
      </c>
      <c r="Z1529">
        <v>3</v>
      </c>
      <c r="AA1529" t="s">
        <v>6921</v>
      </c>
      <c r="AB1529">
        <v>0</v>
      </c>
      <c r="AC1529">
        <v>1</v>
      </c>
      <c r="AD1529">
        <v>4</v>
      </c>
      <c r="AF1529" t="s">
        <v>6952</v>
      </c>
      <c r="AI1529">
        <v>0</v>
      </c>
      <c r="AJ1529">
        <v>0</v>
      </c>
      <c r="AK1529" t="s">
        <v>9888</v>
      </c>
      <c r="AL1529" t="s">
        <v>9888</v>
      </c>
      <c r="AM1529" t="s">
        <v>9923</v>
      </c>
    </row>
    <row r="1530" spans="1:39">
      <c r="A1530" t="s">
        <v>8100</v>
      </c>
      <c r="B1530" t="s">
        <v>6166</v>
      </c>
      <c r="C1530" t="s">
        <v>6168</v>
      </c>
      <c r="D1530">
        <v>443</v>
      </c>
      <c r="E1530" t="s">
        <v>6169</v>
      </c>
      <c r="F1530">
        <v>6.35</v>
      </c>
      <c r="K1530" t="s">
        <v>6590</v>
      </c>
      <c r="L1530" t="s">
        <v>6591</v>
      </c>
      <c r="M1530" t="s">
        <v>8373</v>
      </c>
      <c r="N1530">
        <v>9</v>
      </c>
      <c r="O1530" t="s">
        <v>8536</v>
      </c>
      <c r="P1530" t="s">
        <v>9668</v>
      </c>
      <c r="Q1530">
        <v>5</v>
      </c>
      <c r="R1530">
        <v>3</v>
      </c>
      <c r="S1530">
        <v>3.82</v>
      </c>
      <c r="T1530">
        <v>3.92</v>
      </c>
      <c r="U1530">
        <v>324.38</v>
      </c>
      <c r="V1530">
        <v>78.51000000000001</v>
      </c>
      <c r="W1530">
        <v>4.33</v>
      </c>
      <c r="X1530">
        <v>8.51</v>
      </c>
      <c r="Y1530">
        <v>1.94</v>
      </c>
      <c r="Z1530">
        <v>3</v>
      </c>
      <c r="AA1530" t="s">
        <v>6921</v>
      </c>
      <c r="AB1530">
        <v>0</v>
      </c>
      <c r="AC1530">
        <v>2</v>
      </c>
      <c r="AD1530">
        <v>3.796666666666667</v>
      </c>
      <c r="AF1530" t="s">
        <v>6952</v>
      </c>
      <c r="AI1530">
        <v>0</v>
      </c>
      <c r="AJ1530">
        <v>0</v>
      </c>
      <c r="AK1530" t="s">
        <v>9825</v>
      </c>
      <c r="AL1530" t="s">
        <v>9825</v>
      </c>
      <c r="AM1530" t="s">
        <v>9923</v>
      </c>
    </row>
    <row r="1531" spans="1:39">
      <c r="A1531" t="s">
        <v>8101</v>
      </c>
      <c r="B1531" t="s">
        <v>6166</v>
      </c>
      <c r="C1531" t="s">
        <v>6168</v>
      </c>
      <c r="D1531">
        <v>447</v>
      </c>
      <c r="E1531" t="s">
        <v>6169</v>
      </c>
      <c r="F1531">
        <v>6.35</v>
      </c>
      <c r="K1531" t="s">
        <v>6590</v>
      </c>
      <c r="L1531" t="s">
        <v>6591</v>
      </c>
      <c r="M1531" t="s">
        <v>8376</v>
      </c>
      <c r="N1531">
        <v>9</v>
      </c>
      <c r="O1531" t="s">
        <v>8539</v>
      </c>
      <c r="P1531" t="s">
        <v>9669</v>
      </c>
      <c r="Q1531">
        <v>4</v>
      </c>
      <c r="R1531">
        <v>2</v>
      </c>
      <c r="S1531">
        <v>2.88</v>
      </c>
      <c r="T1531">
        <v>3.08</v>
      </c>
      <c r="U1531">
        <v>253.26</v>
      </c>
      <c r="V1531">
        <v>66.48999999999999</v>
      </c>
      <c r="W1531">
        <v>3.55</v>
      </c>
      <c r="X1531">
        <v>7.95</v>
      </c>
      <c r="Y1531">
        <v>9.050000000000001</v>
      </c>
      <c r="Z1531">
        <v>3</v>
      </c>
      <c r="AA1531" t="s">
        <v>6921</v>
      </c>
      <c r="AB1531">
        <v>0</v>
      </c>
      <c r="AC1531">
        <v>2</v>
      </c>
      <c r="AD1531">
        <v>4.494999999999999</v>
      </c>
      <c r="AF1531" t="s">
        <v>6954</v>
      </c>
      <c r="AI1531">
        <v>0</v>
      </c>
      <c r="AJ1531">
        <v>0</v>
      </c>
      <c r="AK1531" t="s">
        <v>9887</v>
      </c>
      <c r="AL1531" t="s">
        <v>9887</v>
      </c>
      <c r="AM1531" t="s">
        <v>9923</v>
      </c>
    </row>
    <row r="1532" spans="1:39">
      <c r="A1532" t="s">
        <v>8102</v>
      </c>
      <c r="B1532" t="s">
        <v>6166</v>
      </c>
      <c r="C1532" t="s">
        <v>6168</v>
      </c>
      <c r="D1532">
        <v>450</v>
      </c>
      <c r="E1532" t="s">
        <v>6169</v>
      </c>
      <c r="F1532">
        <v>6.35</v>
      </c>
      <c r="K1532" t="s">
        <v>6590</v>
      </c>
      <c r="M1532" t="s">
        <v>8422</v>
      </c>
      <c r="N1532">
        <v>8</v>
      </c>
      <c r="O1532" t="s">
        <v>8592</v>
      </c>
      <c r="P1532" t="s">
        <v>9670</v>
      </c>
      <c r="Q1532">
        <v>4</v>
      </c>
      <c r="R1532">
        <v>2</v>
      </c>
      <c r="S1532">
        <v>2.11</v>
      </c>
      <c r="T1532">
        <v>2.63</v>
      </c>
      <c r="U1532">
        <v>254.24</v>
      </c>
      <c r="V1532">
        <v>70.67</v>
      </c>
      <c r="W1532">
        <v>2.87</v>
      </c>
      <c r="X1532">
        <v>7.01</v>
      </c>
      <c r="Y1532">
        <v>0</v>
      </c>
      <c r="Z1532">
        <v>3</v>
      </c>
      <c r="AA1532" t="s">
        <v>6921</v>
      </c>
      <c r="AB1532">
        <v>0</v>
      </c>
      <c r="AC1532">
        <v>1</v>
      </c>
      <c r="AD1532">
        <v>5.445</v>
      </c>
      <c r="AE1532" t="s">
        <v>9802</v>
      </c>
      <c r="AF1532" t="s">
        <v>6952</v>
      </c>
      <c r="AI1532">
        <v>0</v>
      </c>
      <c r="AJ1532">
        <v>0</v>
      </c>
      <c r="AK1532" t="s">
        <v>9918</v>
      </c>
      <c r="AL1532" t="s">
        <v>9918</v>
      </c>
      <c r="AM1532" t="s">
        <v>9923</v>
      </c>
    </row>
    <row r="1533" spans="1:39">
      <c r="A1533" t="s">
        <v>8103</v>
      </c>
      <c r="B1533" t="s">
        <v>6166</v>
      </c>
      <c r="C1533" t="s">
        <v>6168</v>
      </c>
      <c r="D1533">
        <v>450</v>
      </c>
      <c r="E1533" t="s">
        <v>6169</v>
      </c>
      <c r="F1533">
        <v>6.35</v>
      </c>
      <c r="I1533" t="s">
        <v>8272</v>
      </c>
      <c r="K1533" t="s">
        <v>6590</v>
      </c>
      <c r="L1533" t="s">
        <v>6591</v>
      </c>
      <c r="M1533" t="s">
        <v>8353</v>
      </c>
      <c r="N1533">
        <v>9</v>
      </c>
      <c r="O1533" t="s">
        <v>8512</v>
      </c>
      <c r="P1533" t="s">
        <v>9671</v>
      </c>
      <c r="Q1533">
        <v>3</v>
      </c>
      <c r="R1533">
        <v>0</v>
      </c>
      <c r="S1533">
        <v>5.94</v>
      </c>
      <c r="T1533">
        <v>7.23</v>
      </c>
      <c r="U1533">
        <v>424.59</v>
      </c>
      <c r="V1533">
        <v>17.4</v>
      </c>
      <c r="W1533">
        <v>6.53</v>
      </c>
      <c r="Y1533">
        <v>8.68</v>
      </c>
      <c r="Z1533">
        <v>4</v>
      </c>
      <c r="AA1533" t="s">
        <v>6921</v>
      </c>
      <c r="AB1533">
        <v>1</v>
      </c>
      <c r="AC1533">
        <v>7</v>
      </c>
      <c r="AD1533">
        <v>2.198642857142858</v>
      </c>
      <c r="AF1533" t="s">
        <v>6954</v>
      </c>
      <c r="AI1533">
        <v>0</v>
      </c>
      <c r="AJ1533">
        <v>0</v>
      </c>
      <c r="AM1533" t="s">
        <v>9923</v>
      </c>
    </row>
    <row r="1534" spans="1:39">
      <c r="A1534" t="s">
        <v>8104</v>
      </c>
      <c r="B1534" t="s">
        <v>6166</v>
      </c>
      <c r="C1534" t="s">
        <v>6168</v>
      </c>
      <c r="D1534">
        <v>455</v>
      </c>
      <c r="E1534" t="s">
        <v>6169</v>
      </c>
      <c r="F1534">
        <v>6.34</v>
      </c>
      <c r="K1534" t="s">
        <v>6590</v>
      </c>
      <c r="L1534" t="s">
        <v>6591</v>
      </c>
      <c r="M1534" t="s">
        <v>8361</v>
      </c>
      <c r="N1534">
        <v>9</v>
      </c>
      <c r="O1534" t="s">
        <v>8541</v>
      </c>
      <c r="P1534" t="s">
        <v>9672</v>
      </c>
      <c r="Q1534">
        <v>4</v>
      </c>
      <c r="R1534">
        <v>2</v>
      </c>
      <c r="S1534">
        <v>1.16</v>
      </c>
      <c r="T1534">
        <v>1.46</v>
      </c>
      <c r="U1534">
        <v>262.27</v>
      </c>
      <c r="V1534">
        <v>77.14</v>
      </c>
      <c r="W1534">
        <v>3.18</v>
      </c>
      <c r="X1534">
        <v>7.74</v>
      </c>
      <c r="Y1534">
        <v>0.99</v>
      </c>
      <c r="Z1534">
        <v>3</v>
      </c>
      <c r="AA1534" t="s">
        <v>6921</v>
      </c>
      <c r="AB1534">
        <v>0</v>
      </c>
      <c r="AC1534">
        <v>1</v>
      </c>
      <c r="AD1534">
        <v>5.5</v>
      </c>
      <c r="AF1534" t="s">
        <v>6952</v>
      </c>
      <c r="AI1534">
        <v>0</v>
      </c>
      <c r="AJ1534">
        <v>0</v>
      </c>
      <c r="AK1534" t="s">
        <v>9889</v>
      </c>
      <c r="AL1534" t="s">
        <v>9889</v>
      </c>
      <c r="AM1534" t="s">
        <v>9923</v>
      </c>
    </row>
    <row r="1535" spans="1:39">
      <c r="A1535" t="s">
        <v>8105</v>
      </c>
      <c r="B1535" t="s">
        <v>6166</v>
      </c>
      <c r="C1535" t="s">
        <v>6168</v>
      </c>
      <c r="D1535">
        <v>455</v>
      </c>
      <c r="E1535" t="s">
        <v>6169</v>
      </c>
      <c r="F1535">
        <v>6.34</v>
      </c>
      <c r="K1535" t="s">
        <v>6590</v>
      </c>
      <c r="L1535" t="s">
        <v>6591</v>
      </c>
      <c r="M1535" t="s">
        <v>8357</v>
      </c>
      <c r="N1535">
        <v>9</v>
      </c>
      <c r="O1535" t="s">
        <v>8516</v>
      </c>
      <c r="P1535" t="s">
        <v>9673</v>
      </c>
      <c r="Q1535">
        <v>2</v>
      </c>
      <c r="R1535">
        <v>1</v>
      </c>
      <c r="S1535">
        <v>3.9</v>
      </c>
      <c r="T1535">
        <v>3.9</v>
      </c>
      <c r="U1535">
        <v>256.34</v>
      </c>
      <c r="V1535">
        <v>37.3</v>
      </c>
      <c r="W1535">
        <v>3.87</v>
      </c>
      <c r="X1535">
        <v>9.699999999999999</v>
      </c>
      <c r="Y1535">
        <v>0</v>
      </c>
      <c r="Z1535">
        <v>1</v>
      </c>
      <c r="AA1535" t="s">
        <v>6921</v>
      </c>
      <c r="AB1535">
        <v>0</v>
      </c>
      <c r="AC1535">
        <v>2</v>
      </c>
      <c r="AD1535">
        <v>4.298333333333334</v>
      </c>
      <c r="AF1535" t="s">
        <v>6952</v>
      </c>
      <c r="AI1535">
        <v>0</v>
      </c>
      <c r="AJ1535">
        <v>0</v>
      </c>
      <c r="AK1535" t="s">
        <v>9869</v>
      </c>
      <c r="AL1535" t="s">
        <v>9869</v>
      </c>
      <c r="AM1535" t="s">
        <v>9923</v>
      </c>
    </row>
    <row r="1536" spans="1:39">
      <c r="A1536" t="s">
        <v>8106</v>
      </c>
      <c r="B1536" t="s">
        <v>6166</v>
      </c>
      <c r="C1536" t="s">
        <v>6168</v>
      </c>
      <c r="D1536">
        <v>455</v>
      </c>
      <c r="E1536" t="s">
        <v>6169</v>
      </c>
      <c r="F1536">
        <v>6.34</v>
      </c>
      <c r="K1536" t="s">
        <v>6590</v>
      </c>
      <c r="L1536" t="s">
        <v>6591</v>
      </c>
      <c r="M1536" t="s">
        <v>8358</v>
      </c>
      <c r="N1536">
        <v>9</v>
      </c>
      <c r="O1536" t="s">
        <v>8584</v>
      </c>
      <c r="P1536" t="s">
        <v>9674</v>
      </c>
      <c r="Q1536">
        <v>2</v>
      </c>
      <c r="R1536">
        <v>1</v>
      </c>
      <c r="S1536">
        <v>3.9</v>
      </c>
      <c r="T1536">
        <v>3.9</v>
      </c>
      <c r="U1536">
        <v>256.34</v>
      </c>
      <c r="V1536">
        <v>37.3</v>
      </c>
      <c r="W1536">
        <v>3.87</v>
      </c>
      <c r="X1536">
        <v>9.699999999999999</v>
      </c>
      <c r="Y1536">
        <v>0</v>
      </c>
      <c r="Z1536">
        <v>1</v>
      </c>
      <c r="AA1536" t="s">
        <v>6921</v>
      </c>
      <c r="AB1536">
        <v>0</v>
      </c>
      <c r="AC1536">
        <v>2</v>
      </c>
      <c r="AD1536">
        <v>4.298333333333334</v>
      </c>
      <c r="AF1536" t="s">
        <v>6952</v>
      </c>
      <c r="AI1536">
        <v>0</v>
      </c>
      <c r="AJ1536">
        <v>0</v>
      </c>
      <c r="AK1536" t="s">
        <v>9913</v>
      </c>
      <c r="AL1536" t="s">
        <v>9913</v>
      </c>
      <c r="AM1536" t="s">
        <v>9923</v>
      </c>
    </row>
    <row r="1537" spans="1:39">
      <c r="A1537" t="s">
        <v>6477</v>
      </c>
      <c r="B1537" t="s">
        <v>6166</v>
      </c>
      <c r="C1537" t="s">
        <v>6168</v>
      </c>
      <c r="D1537">
        <v>460</v>
      </c>
      <c r="E1537" t="s">
        <v>6169</v>
      </c>
      <c r="F1537">
        <v>6.34</v>
      </c>
      <c r="K1537" t="s">
        <v>6590</v>
      </c>
      <c r="L1537" t="s">
        <v>6591</v>
      </c>
      <c r="M1537" t="s">
        <v>8403</v>
      </c>
      <c r="N1537">
        <v>9</v>
      </c>
      <c r="O1537" t="s">
        <v>8569</v>
      </c>
      <c r="P1537" t="s">
        <v>6835</v>
      </c>
      <c r="Q1537">
        <v>7</v>
      </c>
      <c r="R1537">
        <v>3</v>
      </c>
      <c r="S1537">
        <v>1.78</v>
      </c>
      <c r="T1537">
        <v>4.38</v>
      </c>
      <c r="U1537">
        <v>605.71</v>
      </c>
      <c r="V1537">
        <v>139.23</v>
      </c>
      <c r="W1537">
        <v>5.92</v>
      </c>
      <c r="X1537">
        <v>4.77</v>
      </c>
      <c r="Y1537">
        <v>0.9</v>
      </c>
      <c r="Z1537">
        <v>3</v>
      </c>
      <c r="AA1537" t="s">
        <v>6921</v>
      </c>
      <c r="AB1537">
        <v>2</v>
      </c>
      <c r="AC1537">
        <v>13</v>
      </c>
      <c r="AD1537">
        <v>2.476666666666667</v>
      </c>
      <c r="AF1537" t="s">
        <v>6953</v>
      </c>
      <c r="AI1537">
        <v>0</v>
      </c>
      <c r="AJ1537">
        <v>0</v>
      </c>
      <c r="AK1537" t="s">
        <v>7005</v>
      </c>
      <c r="AL1537" t="s">
        <v>7005</v>
      </c>
      <c r="AM1537" t="s">
        <v>9923</v>
      </c>
    </row>
    <row r="1538" spans="1:39">
      <c r="A1538" t="s">
        <v>8107</v>
      </c>
      <c r="B1538" t="s">
        <v>6166</v>
      </c>
      <c r="C1538" t="s">
        <v>6168</v>
      </c>
      <c r="D1538">
        <v>463</v>
      </c>
      <c r="E1538" t="s">
        <v>6169</v>
      </c>
      <c r="F1538">
        <v>6.33</v>
      </c>
      <c r="K1538" t="s">
        <v>6590</v>
      </c>
      <c r="L1538" t="s">
        <v>6591</v>
      </c>
      <c r="M1538" t="s">
        <v>8376</v>
      </c>
      <c r="N1538">
        <v>9</v>
      </c>
      <c r="O1538" t="s">
        <v>8539</v>
      </c>
      <c r="P1538" t="s">
        <v>9675</v>
      </c>
      <c r="Q1538">
        <v>4</v>
      </c>
      <c r="R1538">
        <v>2</v>
      </c>
      <c r="S1538">
        <v>4.06</v>
      </c>
      <c r="T1538">
        <v>4.12</v>
      </c>
      <c r="U1538">
        <v>277.28</v>
      </c>
      <c r="V1538">
        <v>66.48999999999999</v>
      </c>
      <c r="W1538">
        <v>4.06</v>
      </c>
      <c r="X1538">
        <v>8.380000000000001</v>
      </c>
      <c r="Y1538">
        <v>0</v>
      </c>
      <c r="Z1538">
        <v>4</v>
      </c>
      <c r="AA1538" t="s">
        <v>6921</v>
      </c>
      <c r="AB1538">
        <v>0</v>
      </c>
      <c r="AC1538">
        <v>1</v>
      </c>
      <c r="AD1538">
        <v>3.94</v>
      </c>
      <c r="AF1538" t="s">
        <v>6952</v>
      </c>
      <c r="AI1538">
        <v>0</v>
      </c>
      <c r="AJ1538">
        <v>0</v>
      </c>
      <c r="AK1538" t="s">
        <v>9887</v>
      </c>
      <c r="AL1538" t="s">
        <v>9887</v>
      </c>
      <c r="AM1538" t="s">
        <v>9923</v>
      </c>
    </row>
    <row r="1539" spans="1:39">
      <c r="A1539" t="s">
        <v>8108</v>
      </c>
      <c r="B1539" t="s">
        <v>6166</v>
      </c>
      <c r="C1539" t="s">
        <v>6168</v>
      </c>
      <c r="D1539">
        <v>464</v>
      </c>
      <c r="E1539" t="s">
        <v>6169</v>
      </c>
      <c r="F1539">
        <v>6.33</v>
      </c>
      <c r="K1539" t="s">
        <v>6590</v>
      </c>
      <c r="L1539" t="s">
        <v>6591</v>
      </c>
      <c r="M1539" t="s">
        <v>8376</v>
      </c>
      <c r="N1539">
        <v>9</v>
      </c>
      <c r="O1539" t="s">
        <v>8539</v>
      </c>
      <c r="P1539" t="s">
        <v>9676</v>
      </c>
      <c r="Q1539">
        <v>4</v>
      </c>
      <c r="R1539">
        <v>2</v>
      </c>
      <c r="S1539">
        <v>2.09</v>
      </c>
      <c r="T1539">
        <v>2.69</v>
      </c>
      <c r="U1539">
        <v>261.66</v>
      </c>
      <c r="V1539">
        <v>66.48999999999999</v>
      </c>
      <c r="W1539">
        <v>3.56</v>
      </c>
      <c r="X1539">
        <v>8.83</v>
      </c>
      <c r="Y1539">
        <v>6.91</v>
      </c>
      <c r="Z1539">
        <v>3</v>
      </c>
      <c r="AA1539" t="s">
        <v>6921</v>
      </c>
      <c r="AB1539">
        <v>0</v>
      </c>
      <c r="AC1539">
        <v>1</v>
      </c>
      <c r="AD1539">
        <v>5.455</v>
      </c>
      <c r="AF1539" t="s">
        <v>6952</v>
      </c>
      <c r="AI1539">
        <v>0</v>
      </c>
      <c r="AJ1539">
        <v>0</v>
      </c>
      <c r="AK1539" t="s">
        <v>9887</v>
      </c>
      <c r="AL1539" t="s">
        <v>9887</v>
      </c>
      <c r="AM1539" t="s">
        <v>9923</v>
      </c>
    </row>
    <row r="1540" spans="1:39">
      <c r="A1540" t="s">
        <v>8109</v>
      </c>
      <c r="B1540" t="s">
        <v>6166</v>
      </c>
      <c r="C1540" t="s">
        <v>6168</v>
      </c>
      <c r="D1540">
        <v>468</v>
      </c>
      <c r="E1540" t="s">
        <v>6169</v>
      </c>
      <c r="F1540">
        <v>6.33</v>
      </c>
      <c r="K1540" t="s">
        <v>6590</v>
      </c>
      <c r="L1540" t="s">
        <v>6591</v>
      </c>
      <c r="M1540" t="s">
        <v>6606</v>
      </c>
      <c r="N1540">
        <v>9</v>
      </c>
      <c r="O1540" t="s">
        <v>8520</v>
      </c>
      <c r="P1540" t="s">
        <v>9677</v>
      </c>
      <c r="Q1540">
        <v>3</v>
      </c>
      <c r="R1540">
        <v>2</v>
      </c>
      <c r="S1540">
        <v>3.47</v>
      </c>
      <c r="T1540">
        <v>3.47</v>
      </c>
      <c r="U1540">
        <v>270.33</v>
      </c>
      <c r="V1540">
        <v>49.69</v>
      </c>
      <c r="W1540">
        <v>4.01</v>
      </c>
      <c r="X1540">
        <v>9.76</v>
      </c>
      <c r="Y1540">
        <v>0</v>
      </c>
      <c r="Z1540">
        <v>2</v>
      </c>
      <c r="AA1540" t="s">
        <v>6921</v>
      </c>
      <c r="AB1540">
        <v>0</v>
      </c>
      <c r="AC1540">
        <v>0</v>
      </c>
      <c r="AD1540">
        <v>4.529999999999999</v>
      </c>
      <c r="AF1540" t="s">
        <v>6952</v>
      </c>
      <c r="AI1540">
        <v>0</v>
      </c>
      <c r="AJ1540">
        <v>0</v>
      </c>
      <c r="AK1540" t="s">
        <v>9872</v>
      </c>
      <c r="AL1540" t="s">
        <v>9872</v>
      </c>
      <c r="AM1540" t="s">
        <v>9923</v>
      </c>
    </row>
    <row r="1541" spans="1:39">
      <c r="A1541" t="s">
        <v>8110</v>
      </c>
      <c r="B1541" t="s">
        <v>6166</v>
      </c>
      <c r="C1541" t="s">
        <v>6168</v>
      </c>
      <c r="D1541">
        <v>470</v>
      </c>
      <c r="E1541" t="s">
        <v>6169</v>
      </c>
      <c r="F1541">
        <v>6.33</v>
      </c>
      <c r="K1541" t="s">
        <v>6590</v>
      </c>
      <c r="L1541" t="s">
        <v>6591</v>
      </c>
      <c r="M1541" t="s">
        <v>6622</v>
      </c>
      <c r="N1541">
        <v>9</v>
      </c>
      <c r="O1541" t="s">
        <v>8517</v>
      </c>
      <c r="P1541" t="s">
        <v>9678</v>
      </c>
      <c r="Q1541">
        <v>2</v>
      </c>
      <c r="R1541">
        <v>1</v>
      </c>
      <c r="S1541">
        <v>4</v>
      </c>
      <c r="T1541">
        <v>4</v>
      </c>
      <c r="U1541">
        <v>292.38</v>
      </c>
      <c r="V1541">
        <v>45.75</v>
      </c>
      <c r="W1541">
        <v>4.04</v>
      </c>
      <c r="X1541">
        <v>13.68</v>
      </c>
      <c r="Y1541">
        <v>1.31</v>
      </c>
      <c r="Z1541">
        <v>2</v>
      </c>
      <c r="AA1541" t="s">
        <v>6921</v>
      </c>
      <c r="AB1541">
        <v>0</v>
      </c>
      <c r="AC1541">
        <v>2</v>
      </c>
      <c r="AD1541">
        <v>4.333333333333334</v>
      </c>
      <c r="AF1541" t="s">
        <v>6952</v>
      </c>
      <c r="AI1541">
        <v>0</v>
      </c>
      <c r="AJ1541">
        <v>0</v>
      </c>
      <c r="AK1541" t="s">
        <v>9870</v>
      </c>
      <c r="AL1541" t="s">
        <v>9870</v>
      </c>
      <c r="AM1541" t="s">
        <v>9923</v>
      </c>
    </row>
    <row r="1542" spans="1:39">
      <c r="A1542" t="s">
        <v>8111</v>
      </c>
      <c r="B1542" t="s">
        <v>6166</v>
      </c>
      <c r="C1542" t="s">
        <v>6168</v>
      </c>
      <c r="D1542">
        <v>470</v>
      </c>
      <c r="E1542" t="s">
        <v>6169</v>
      </c>
      <c r="F1542">
        <v>6.33</v>
      </c>
      <c r="K1542" t="s">
        <v>6590</v>
      </c>
      <c r="L1542" t="s">
        <v>6591</v>
      </c>
      <c r="M1542" t="s">
        <v>6622</v>
      </c>
      <c r="N1542">
        <v>9</v>
      </c>
      <c r="O1542" t="s">
        <v>8517</v>
      </c>
      <c r="P1542" t="s">
        <v>9679</v>
      </c>
      <c r="Q1542">
        <v>2</v>
      </c>
      <c r="R1542">
        <v>1</v>
      </c>
      <c r="S1542">
        <v>3.86</v>
      </c>
      <c r="T1542">
        <v>3.86</v>
      </c>
      <c r="U1542">
        <v>286.76</v>
      </c>
      <c r="V1542">
        <v>45.75</v>
      </c>
      <c r="W1542">
        <v>3.83</v>
      </c>
      <c r="X1542">
        <v>13.44</v>
      </c>
      <c r="Y1542">
        <v>0.68</v>
      </c>
      <c r="Z1542">
        <v>2</v>
      </c>
      <c r="AA1542" t="s">
        <v>6921</v>
      </c>
      <c r="AB1542">
        <v>0</v>
      </c>
      <c r="AC1542">
        <v>1</v>
      </c>
      <c r="AD1542">
        <v>4.473333333333334</v>
      </c>
      <c r="AF1542" t="s">
        <v>6952</v>
      </c>
      <c r="AI1542">
        <v>0</v>
      </c>
      <c r="AJ1542">
        <v>0</v>
      </c>
      <c r="AK1542" t="s">
        <v>9870</v>
      </c>
      <c r="AL1542" t="s">
        <v>9870</v>
      </c>
      <c r="AM1542" t="s">
        <v>9923</v>
      </c>
    </row>
    <row r="1543" spans="1:39">
      <c r="A1543" t="s">
        <v>7460</v>
      </c>
      <c r="B1543" t="s">
        <v>6166</v>
      </c>
      <c r="C1543" t="s">
        <v>6168</v>
      </c>
      <c r="D1543">
        <v>471</v>
      </c>
      <c r="E1543" t="s">
        <v>6169</v>
      </c>
      <c r="F1543">
        <v>6.33</v>
      </c>
      <c r="K1543" t="s">
        <v>6590</v>
      </c>
      <c r="L1543" t="s">
        <v>6591</v>
      </c>
      <c r="M1543" t="s">
        <v>8371</v>
      </c>
      <c r="N1543">
        <v>9</v>
      </c>
      <c r="O1543" t="s">
        <v>8534</v>
      </c>
      <c r="P1543" t="s">
        <v>9034</v>
      </c>
      <c r="Q1543">
        <v>4</v>
      </c>
      <c r="R1543">
        <v>2</v>
      </c>
      <c r="S1543">
        <v>1.51</v>
      </c>
      <c r="T1543">
        <v>4.52</v>
      </c>
      <c r="U1543">
        <v>432.86</v>
      </c>
      <c r="V1543">
        <v>87.73999999999999</v>
      </c>
      <c r="W1543">
        <v>5.51</v>
      </c>
      <c r="X1543">
        <v>4.5</v>
      </c>
      <c r="Y1543">
        <v>0</v>
      </c>
      <c r="Z1543">
        <v>4</v>
      </c>
      <c r="AA1543" t="s">
        <v>6921</v>
      </c>
      <c r="AB1543">
        <v>1</v>
      </c>
      <c r="AC1543">
        <v>5</v>
      </c>
      <c r="AD1543">
        <v>4.219571428571429</v>
      </c>
      <c r="AF1543" t="s">
        <v>6953</v>
      </c>
      <c r="AI1543">
        <v>0</v>
      </c>
      <c r="AJ1543">
        <v>0</v>
      </c>
      <c r="AK1543" t="s">
        <v>9835</v>
      </c>
      <c r="AL1543" t="s">
        <v>9835</v>
      </c>
      <c r="AM1543" t="s">
        <v>9923</v>
      </c>
    </row>
    <row r="1544" spans="1:39">
      <c r="A1544" t="s">
        <v>8112</v>
      </c>
      <c r="B1544" t="s">
        <v>6166</v>
      </c>
      <c r="C1544" t="s">
        <v>6168</v>
      </c>
      <c r="D1544">
        <v>474</v>
      </c>
      <c r="E1544" t="s">
        <v>6169</v>
      </c>
      <c r="F1544">
        <v>6.32</v>
      </c>
      <c r="K1544" t="s">
        <v>6590</v>
      </c>
      <c r="L1544" t="s">
        <v>6591</v>
      </c>
      <c r="M1544" t="s">
        <v>8376</v>
      </c>
      <c r="N1544">
        <v>9</v>
      </c>
      <c r="O1544" t="s">
        <v>8539</v>
      </c>
      <c r="P1544" t="s">
        <v>9680</v>
      </c>
      <c r="Q1544">
        <v>4</v>
      </c>
      <c r="R1544">
        <v>2</v>
      </c>
      <c r="S1544">
        <v>1.94</v>
      </c>
      <c r="T1544">
        <v>3.34</v>
      </c>
      <c r="U1544">
        <v>289.24</v>
      </c>
      <c r="V1544">
        <v>66.48999999999999</v>
      </c>
      <c r="W1544">
        <v>3.83</v>
      </c>
      <c r="X1544">
        <v>6.52</v>
      </c>
      <c r="Y1544">
        <v>3.58</v>
      </c>
      <c r="Z1544">
        <v>3</v>
      </c>
      <c r="AA1544" t="s">
        <v>6921</v>
      </c>
      <c r="AB1544">
        <v>0</v>
      </c>
      <c r="AC1544">
        <v>2</v>
      </c>
      <c r="AD1544">
        <v>5.33</v>
      </c>
      <c r="AF1544" t="s">
        <v>6952</v>
      </c>
      <c r="AI1544">
        <v>0</v>
      </c>
      <c r="AJ1544">
        <v>0</v>
      </c>
      <c r="AK1544" t="s">
        <v>9887</v>
      </c>
      <c r="AL1544" t="s">
        <v>9887</v>
      </c>
      <c r="AM1544" t="s">
        <v>9923</v>
      </c>
    </row>
    <row r="1545" spans="1:39">
      <c r="A1545" t="s">
        <v>8113</v>
      </c>
      <c r="B1545" t="s">
        <v>6166</v>
      </c>
      <c r="C1545" t="s">
        <v>6168</v>
      </c>
      <c r="D1545">
        <v>475</v>
      </c>
      <c r="E1545" t="s">
        <v>6169</v>
      </c>
      <c r="F1545">
        <v>6.32</v>
      </c>
      <c r="K1545" t="s">
        <v>6590</v>
      </c>
      <c r="L1545" t="s">
        <v>6591</v>
      </c>
      <c r="M1545" t="s">
        <v>8376</v>
      </c>
      <c r="N1545">
        <v>9</v>
      </c>
      <c r="O1545" t="s">
        <v>8539</v>
      </c>
      <c r="P1545" t="s">
        <v>9681</v>
      </c>
      <c r="Q1545">
        <v>4</v>
      </c>
      <c r="R1545">
        <v>2</v>
      </c>
      <c r="S1545">
        <v>3.37</v>
      </c>
      <c r="T1545">
        <v>3.44</v>
      </c>
      <c r="U1545">
        <v>241.25</v>
      </c>
      <c r="V1545">
        <v>66.48999999999999</v>
      </c>
      <c r="W1545">
        <v>3.21</v>
      </c>
      <c r="X1545">
        <v>8.19</v>
      </c>
      <c r="Y1545">
        <v>0</v>
      </c>
      <c r="Z1545">
        <v>3</v>
      </c>
      <c r="AA1545" t="s">
        <v>6921</v>
      </c>
      <c r="AB1545">
        <v>0</v>
      </c>
      <c r="AC1545">
        <v>1</v>
      </c>
      <c r="AD1545">
        <v>4.595</v>
      </c>
      <c r="AF1545" t="s">
        <v>6952</v>
      </c>
      <c r="AI1545">
        <v>0</v>
      </c>
      <c r="AJ1545">
        <v>0</v>
      </c>
      <c r="AK1545" t="s">
        <v>9887</v>
      </c>
      <c r="AL1545" t="s">
        <v>9887</v>
      </c>
      <c r="AM1545" t="s">
        <v>9923</v>
      </c>
    </row>
    <row r="1546" spans="1:39">
      <c r="A1546" t="s">
        <v>8114</v>
      </c>
      <c r="B1546" t="s">
        <v>6166</v>
      </c>
      <c r="C1546" t="s">
        <v>6168</v>
      </c>
      <c r="D1546">
        <v>480</v>
      </c>
      <c r="E1546" t="s">
        <v>6169</v>
      </c>
      <c r="F1546">
        <v>6.32</v>
      </c>
      <c r="K1546" t="s">
        <v>6590</v>
      </c>
      <c r="L1546" t="s">
        <v>6591</v>
      </c>
      <c r="M1546" t="s">
        <v>8369</v>
      </c>
      <c r="N1546">
        <v>9</v>
      </c>
      <c r="O1546" t="s">
        <v>8532</v>
      </c>
      <c r="P1546" t="s">
        <v>9682</v>
      </c>
      <c r="Q1546">
        <v>4</v>
      </c>
      <c r="R1546">
        <v>2</v>
      </c>
      <c r="S1546">
        <v>0.6</v>
      </c>
      <c r="T1546">
        <v>0.9399999999999999</v>
      </c>
      <c r="U1546">
        <v>298.36</v>
      </c>
      <c r="V1546">
        <v>57.53</v>
      </c>
      <c r="W1546">
        <v>3.92</v>
      </c>
      <c r="X1546">
        <v>7.31</v>
      </c>
      <c r="Y1546">
        <v>0</v>
      </c>
      <c r="Z1546">
        <v>2</v>
      </c>
      <c r="AA1546" t="s">
        <v>6921</v>
      </c>
      <c r="AB1546">
        <v>0</v>
      </c>
      <c r="AC1546">
        <v>3</v>
      </c>
      <c r="AD1546">
        <v>5.5</v>
      </c>
      <c r="AF1546" t="s">
        <v>6952</v>
      </c>
      <c r="AI1546">
        <v>0</v>
      </c>
      <c r="AJ1546">
        <v>0</v>
      </c>
      <c r="AK1546" t="s">
        <v>9883</v>
      </c>
      <c r="AL1546" t="s">
        <v>9883</v>
      </c>
      <c r="AM1546" t="s">
        <v>9923</v>
      </c>
    </row>
    <row r="1547" spans="1:39">
      <c r="A1547" t="s">
        <v>8115</v>
      </c>
      <c r="B1547" t="s">
        <v>6166</v>
      </c>
      <c r="C1547" t="s">
        <v>6168</v>
      </c>
      <c r="D1547">
        <v>481</v>
      </c>
      <c r="E1547" t="s">
        <v>6169</v>
      </c>
      <c r="F1547">
        <v>6.32</v>
      </c>
      <c r="K1547" t="s">
        <v>6590</v>
      </c>
      <c r="L1547" t="s">
        <v>6591</v>
      </c>
      <c r="M1547" t="s">
        <v>8376</v>
      </c>
      <c r="N1547">
        <v>9</v>
      </c>
      <c r="O1547" t="s">
        <v>8539</v>
      </c>
      <c r="P1547" t="s">
        <v>9683</v>
      </c>
      <c r="Q1547">
        <v>4</v>
      </c>
      <c r="R1547">
        <v>2</v>
      </c>
      <c r="S1547">
        <v>2.47</v>
      </c>
      <c r="T1547">
        <v>2.61</v>
      </c>
      <c r="U1547">
        <v>251.24</v>
      </c>
      <c r="V1547">
        <v>66.48999999999999</v>
      </c>
      <c r="W1547">
        <v>2.89</v>
      </c>
      <c r="X1547">
        <v>7.64</v>
      </c>
      <c r="Y1547">
        <v>3.43</v>
      </c>
      <c r="Z1547">
        <v>3</v>
      </c>
      <c r="AA1547" t="s">
        <v>6921</v>
      </c>
      <c r="AB1547">
        <v>0</v>
      </c>
      <c r="AC1547">
        <v>1</v>
      </c>
      <c r="AD1547">
        <v>5.265</v>
      </c>
      <c r="AF1547" t="s">
        <v>6952</v>
      </c>
      <c r="AI1547">
        <v>0</v>
      </c>
      <c r="AJ1547">
        <v>0</v>
      </c>
      <c r="AK1547" t="s">
        <v>9887</v>
      </c>
      <c r="AL1547" t="s">
        <v>9887</v>
      </c>
      <c r="AM1547" t="s">
        <v>9923</v>
      </c>
    </row>
    <row r="1548" spans="1:39">
      <c r="A1548" t="s">
        <v>8116</v>
      </c>
      <c r="B1548" t="s">
        <v>6166</v>
      </c>
      <c r="C1548" t="s">
        <v>6168</v>
      </c>
      <c r="D1548">
        <v>481</v>
      </c>
      <c r="E1548" t="s">
        <v>6169</v>
      </c>
      <c r="F1548">
        <v>6.32</v>
      </c>
      <c r="K1548" t="s">
        <v>6590</v>
      </c>
      <c r="L1548" t="s">
        <v>6591</v>
      </c>
      <c r="M1548" t="s">
        <v>8357</v>
      </c>
      <c r="N1548">
        <v>9</v>
      </c>
      <c r="O1548" t="s">
        <v>8516</v>
      </c>
      <c r="P1548" t="s">
        <v>9684</v>
      </c>
      <c r="Q1548">
        <v>2</v>
      </c>
      <c r="R1548">
        <v>1</v>
      </c>
      <c r="S1548">
        <v>3.41</v>
      </c>
      <c r="T1548">
        <v>3.42</v>
      </c>
      <c r="U1548">
        <v>290.36</v>
      </c>
      <c r="V1548">
        <v>37.3</v>
      </c>
      <c r="W1548">
        <v>4.02</v>
      </c>
      <c r="X1548">
        <v>9.630000000000001</v>
      </c>
      <c r="Y1548">
        <v>0</v>
      </c>
      <c r="Z1548">
        <v>2</v>
      </c>
      <c r="AA1548" t="s">
        <v>6921</v>
      </c>
      <c r="AB1548">
        <v>0</v>
      </c>
      <c r="AC1548">
        <v>1</v>
      </c>
      <c r="AD1548">
        <v>4.783333333333333</v>
      </c>
      <c r="AF1548" t="s">
        <v>6952</v>
      </c>
      <c r="AI1548">
        <v>0</v>
      </c>
      <c r="AJ1548">
        <v>0</v>
      </c>
      <c r="AK1548" t="s">
        <v>9869</v>
      </c>
      <c r="AL1548" t="s">
        <v>9869</v>
      </c>
      <c r="AM1548" t="s">
        <v>9923</v>
      </c>
    </row>
    <row r="1549" spans="1:39">
      <c r="A1549" t="s">
        <v>8117</v>
      </c>
      <c r="B1549" t="s">
        <v>6166</v>
      </c>
      <c r="C1549" t="s">
        <v>6168</v>
      </c>
      <c r="D1549">
        <v>483</v>
      </c>
      <c r="E1549" t="s">
        <v>6169</v>
      </c>
      <c r="F1549">
        <v>6.32</v>
      </c>
      <c r="K1549" t="s">
        <v>6590</v>
      </c>
      <c r="L1549" t="s">
        <v>6591</v>
      </c>
      <c r="M1549" t="s">
        <v>8361</v>
      </c>
      <c r="N1549">
        <v>9</v>
      </c>
      <c r="O1549" t="s">
        <v>8524</v>
      </c>
      <c r="P1549" t="s">
        <v>9685</v>
      </c>
      <c r="Q1549">
        <v>4</v>
      </c>
      <c r="R1549">
        <v>2</v>
      </c>
      <c r="S1549">
        <v>3.75</v>
      </c>
      <c r="T1549">
        <v>3.77</v>
      </c>
      <c r="U1549">
        <v>256.26</v>
      </c>
      <c r="V1549">
        <v>62.83</v>
      </c>
      <c r="W1549">
        <v>3.52</v>
      </c>
      <c r="X1549">
        <v>8.98</v>
      </c>
      <c r="Y1549">
        <v>0</v>
      </c>
      <c r="Z1549">
        <v>3</v>
      </c>
      <c r="AA1549" t="s">
        <v>6921</v>
      </c>
      <c r="AB1549">
        <v>0</v>
      </c>
      <c r="AC1549">
        <v>2</v>
      </c>
      <c r="AD1549">
        <v>4.24</v>
      </c>
      <c r="AF1549" t="s">
        <v>6952</v>
      </c>
      <c r="AI1549">
        <v>0</v>
      </c>
      <c r="AJ1549">
        <v>0</v>
      </c>
      <c r="AK1549" t="s">
        <v>9876</v>
      </c>
      <c r="AL1549" t="s">
        <v>9876</v>
      </c>
      <c r="AM1549" t="s">
        <v>9923</v>
      </c>
    </row>
    <row r="1550" spans="1:39">
      <c r="A1550" t="s">
        <v>8118</v>
      </c>
      <c r="B1550" t="s">
        <v>6166</v>
      </c>
      <c r="C1550" t="s">
        <v>6168</v>
      </c>
      <c r="D1550">
        <v>484</v>
      </c>
      <c r="E1550" t="s">
        <v>6169</v>
      </c>
      <c r="F1550">
        <v>6.32</v>
      </c>
      <c r="K1550" t="s">
        <v>6590</v>
      </c>
      <c r="L1550" t="s">
        <v>6591</v>
      </c>
      <c r="M1550" t="s">
        <v>6606</v>
      </c>
      <c r="N1550">
        <v>9</v>
      </c>
      <c r="O1550" t="s">
        <v>8520</v>
      </c>
      <c r="P1550" t="s">
        <v>9686</v>
      </c>
      <c r="Q1550">
        <v>4</v>
      </c>
      <c r="R1550">
        <v>2</v>
      </c>
      <c r="S1550">
        <v>3.5</v>
      </c>
      <c r="T1550">
        <v>3.52</v>
      </c>
      <c r="U1550">
        <v>270.28</v>
      </c>
      <c r="V1550">
        <v>70.67</v>
      </c>
      <c r="W1550">
        <v>3.23</v>
      </c>
      <c r="X1550">
        <v>9.119999999999999</v>
      </c>
      <c r="Y1550">
        <v>0</v>
      </c>
      <c r="Z1550">
        <v>3</v>
      </c>
      <c r="AA1550" t="s">
        <v>6921</v>
      </c>
      <c r="AB1550">
        <v>0</v>
      </c>
      <c r="AC1550">
        <v>1</v>
      </c>
      <c r="AD1550">
        <v>4.49</v>
      </c>
      <c r="AF1550" t="s">
        <v>6952</v>
      </c>
      <c r="AI1550">
        <v>0</v>
      </c>
      <c r="AJ1550">
        <v>0</v>
      </c>
      <c r="AK1550" t="s">
        <v>9872</v>
      </c>
      <c r="AL1550" t="s">
        <v>9872</v>
      </c>
      <c r="AM1550" t="s">
        <v>9923</v>
      </c>
    </row>
    <row r="1551" spans="1:39">
      <c r="A1551" t="s">
        <v>6330</v>
      </c>
      <c r="B1551" t="s">
        <v>6166</v>
      </c>
      <c r="C1551" t="s">
        <v>6168</v>
      </c>
      <c r="D1551">
        <v>484</v>
      </c>
      <c r="E1551" t="s">
        <v>6169</v>
      </c>
      <c r="F1551">
        <v>6.32</v>
      </c>
      <c r="K1551" t="s">
        <v>6590</v>
      </c>
      <c r="L1551" t="s">
        <v>6591</v>
      </c>
      <c r="M1551" t="s">
        <v>8417</v>
      </c>
      <c r="N1551">
        <v>9</v>
      </c>
      <c r="O1551" t="s">
        <v>8586</v>
      </c>
      <c r="P1551" t="s">
        <v>6691</v>
      </c>
      <c r="Q1551">
        <v>2</v>
      </c>
      <c r="R1551">
        <v>1</v>
      </c>
      <c r="S1551">
        <v>6.38</v>
      </c>
      <c r="T1551">
        <v>6.39</v>
      </c>
      <c r="U1551">
        <v>340.51</v>
      </c>
      <c r="V1551">
        <v>29.46</v>
      </c>
      <c r="W1551">
        <v>5.43</v>
      </c>
      <c r="X1551">
        <v>10.28</v>
      </c>
      <c r="Y1551">
        <v>0</v>
      </c>
      <c r="Z1551">
        <v>1</v>
      </c>
      <c r="AA1551" t="s">
        <v>6921</v>
      </c>
      <c r="AB1551">
        <v>1</v>
      </c>
      <c r="AC1551">
        <v>0</v>
      </c>
      <c r="AD1551">
        <v>3.306333333333334</v>
      </c>
      <c r="AF1551" t="s">
        <v>6952</v>
      </c>
      <c r="AI1551">
        <v>0</v>
      </c>
      <c r="AJ1551">
        <v>0</v>
      </c>
      <c r="AK1551" t="s">
        <v>6975</v>
      </c>
      <c r="AL1551" t="s">
        <v>6975</v>
      </c>
      <c r="AM1551" t="s">
        <v>9923</v>
      </c>
    </row>
    <row r="1552" spans="1:39">
      <c r="A1552" t="s">
        <v>8119</v>
      </c>
      <c r="B1552" t="s">
        <v>6166</v>
      </c>
      <c r="C1552" t="s">
        <v>6168</v>
      </c>
      <c r="D1552">
        <v>488</v>
      </c>
      <c r="E1552" t="s">
        <v>6169</v>
      </c>
      <c r="F1552">
        <v>6.31</v>
      </c>
      <c r="K1552" t="s">
        <v>6590</v>
      </c>
      <c r="L1552" t="s">
        <v>6591</v>
      </c>
      <c r="M1552" t="s">
        <v>6606</v>
      </c>
      <c r="N1552">
        <v>9</v>
      </c>
      <c r="O1552" t="s">
        <v>8520</v>
      </c>
      <c r="P1552" t="s">
        <v>9687</v>
      </c>
      <c r="Q1552">
        <v>4</v>
      </c>
      <c r="R1552">
        <v>2</v>
      </c>
      <c r="S1552">
        <v>2.99</v>
      </c>
      <c r="T1552">
        <v>3.01</v>
      </c>
      <c r="U1552">
        <v>256.26</v>
      </c>
      <c r="V1552">
        <v>70.67</v>
      </c>
      <c r="W1552">
        <v>2.97</v>
      </c>
      <c r="X1552">
        <v>8.9</v>
      </c>
      <c r="Y1552">
        <v>0</v>
      </c>
      <c r="Z1552">
        <v>3</v>
      </c>
      <c r="AA1552" t="s">
        <v>6921</v>
      </c>
      <c r="AB1552">
        <v>0</v>
      </c>
      <c r="AC1552">
        <v>0</v>
      </c>
      <c r="AD1552">
        <v>5</v>
      </c>
      <c r="AF1552" t="s">
        <v>6952</v>
      </c>
      <c r="AI1552">
        <v>0</v>
      </c>
      <c r="AJ1552">
        <v>0</v>
      </c>
      <c r="AK1552" t="s">
        <v>9872</v>
      </c>
      <c r="AL1552" t="s">
        <v>9872</v>
      </c>
      <c r="AM1552" t="s">
        <v>9923</v>
      </c>
    </row>
    <row r="1553" spans="1:39">
      <c r="A1553" t="s">
        <v>8120</v>
      </c>
      <c r="B1553" t="s">
        <v>6166</v>
      </c>
      <c r="C1553" t="s">
        <v>6168</v>
      </c>
      <c r="D1553">
        <v>490</v>
      </c>
      <c r="E1553" t="s">
        <v>6169</v>
      </c>
      <c r="F1553">
        <v>6.31</v>
      </c>
      <c r="K1553" t="s">
        <v>6590</v>
      </c>
      <c r="M1553" t="s">
        <v>8356</v>
      </c>
      <c r="N1553">
        <v>8</v>
      </c>
      <c r="O1553" t="s">
        <v>8515</v>
      </c>
      <c r="P1553" t="s">
        <v>9688</v>
      </c>
      <c r="Q1553">
        <v>5</v>
      </c>
      <c r="R1553">
        <v>3</v>
      </c>
      <c r="S1553">
        <v>3.29</v>
      </c>
      <c r="T1553">
        <v>3.49</v>
      </c>
      <c r="U1553">
        <v>348.35</v>
      </c>
      <c r="V1553">
        <v>86.98999999999999</v>
      </c>
      <c r="W1553">
        <v>3.9</v>
      </c>
      <c r="X1553">
        <v>7.68</v>
      </c>
      <c r="Y1553">
        <v>0</v>
      </c>
      <c r="Z1553">
        <v>3</v>
      </c>
      <c r="AA1553" t="s">
        <v>6921</v>
      </c>
      <c r="AB1553">
        <v>0</v>
      </c>
      <c r="AC1553">
        <v>2</v>
      </c>
      <c r="AD1553">
        <v>4.276666666666666</v>
      </c>
      <c r="AF1553" t="s">
        <v>6952</v>
      </c>
      <c r="AI1553">
        <v>0</v>
      </c>
      <c r="AJ1553">
        <v>0</v>
      </c>
      <c r="AK1553" t="s">
        <v>9868</v>
      </c>
      <c r="AL1553" t="s">
        <v>9868</v>
      </c>
      <c r="AM1553" t="s">
        <v>9923</v>
      </c>
    </row>
    <row r="1554" spans="1:39">
      <c r="A1554" t="s">
        <v>8121</v>
      </c>
      <c r="B1554" t="s">
        <v>6166</v>
      </c>
      <c r="C1554" t="s">
        <v>6168</v>
      </c>
      <c r="D1554">
        <v>490</v>
      </c>
      <c r="E1554" t="s">
        <v>6169</v>
      </c>
      <c r="F1554">
        <v>6.31</v>
      </c>
      <c r="K1554" t="s">
        <v>6590</v>
      </c>
      <c r="M1554" t="s">
        <v>8364</v>
      </c>
      <c r="N1554">
        <v>8</v>
      </c>
      <c r="O1554" t="s">
        <v>8527</v>
      </c>
      <c r="P1554" t="s">
        <v>9689</v>
      </c>
      <c r="Q1554">
        <v>6</v>
      </c>
      <c r="R1554">
        <v>1</v>
      </c>
      <c r="S1554">
        <v>4.22</v>
      </c>
      <c r="T1554">
        <v>5.48</v>
      </c>
      <c r="U1554">
        <v>448.59</v>
      </c>
      <c r="V1554">
        <v>54.82</v>
      </c>
      <c r="W1554">
        <v>5.62</v>
      </c>
      <c r="X1554">
        <v>9.859999999999999</v>
      </c>
      <c r="Y1554">
        <v>8.640000000000001</v>
      </c>
      <c r="Z1554">
        <v>3</v>
      </c>
      <c r="AA1554" t="s">
        <v>6921</v>
      </c>
      <c r="AB1554">
        <v>1</v>
      </c>
      <c r="AC1554">
        <v>6</v>
      </c>
      <c r="AD1554">
        <v>2.880547619047619</v>
      </c>
      <c r="AF1554" t="s">
        <v>6954</v>
      </c>
      <c r="AI1554">
        <v>0</v>
      </c>
      <c r="AJ1554">
        <v>0</v>
      </c>
      <c r="AK1554" t="s">
        <v>9879</v>
      </c>
      <c r="AL1554" t="s">
        <v>9879</v>
      </c>
      <c r="AM1554" t="s">
        <v>9923</v>
      </c>
    </row>
    <row r="1555" spans="1:39">
      <c r="A1555" t="s">
        <v>8122</v>
      </c>
      <c r="B1555" t="s">
        <v>6166</v>
      </c>
      <c r="C1555" t="s">
        <v>6168</v>
      </c>
      <c r="D1555">
        <v>490</v>
      </c>
      <c r="E1555" t="s">
        <v>6169</v>
      </c>
      <c r="F1555">
        <v>6.31</v>
      </c>
      <c r="K1555" t="s">
        <v>6590</v>
      </c>
      <c r="L1555" t="s">
        <v>6591</v>
      </c>
      <c r="M1555" t="s">
        <v>8391</v>
      </c>
      <c r="N1555">
        <v>9</v>
      </c>
      <c r="O1555" t="s">
        <v>8556</v>
      </c>
      <c r="P1555" t="s">
        <v>9690</v>
      </c>
      <c r="Q1555">
        <v>2</v>
      </c>
      <c r="R1555">
        <v>2</v>
      </c>
      <c r="S1555">
        <v>7.7</v>
      </c>
      <c r="T1555">
        <v>7.7</v>
      </c>
      <c r="U1555">
        <v>340.51</v>
      </c>
      <c r="V1555">
        <v>40.46</v>
      </c>
      <c r="W1555">
        <v>6.11</v>
      </c>
      <c r="X1555">
        <v>10.45</v>
      </c>
      <c r="Y1555">
        <v>0</v>
      </c>
      <c r="Z1555">
        <v>2</v>
      </c>
      <c r="AA1555" t="s">
        <v>6921</v>
      </c>
      <c r="AB1555">
        <v>1</v>
      </c>
      <c r="AC1555">
        <v>8</v>
      </c>
      <c r="AD1555">
        <v>3.5</v>
      </c>
      <c r="AF1555" t="s">
        <v>6952</v>
      </c>
      <c r="AI1555">
        <v>0</v>
      </c>
      <c r="AJ1555">
        <v>0</v>
      </c>
      <c r="AK1555" t="s">
        <v>9832</v>
      </c>
      <c r="AL1555" t="s">
        <v>9832</v>
      </c>
      <c r="AM1555" t="s">
        <v>9923</v>
      </c>
    </row>
    <row r="1556" spans="1:39">
      <c r="A1556" t="s">
        <v>7110</v>
      </c>
      <c r="B1556" t="s">
        <v>6166</v>
      </c>
      <c r="C1556" t="s">
        <v>6168</v>
      </c>
      <c r="D1556">
        <v>492.04</v>
      </c>
      <c r="E1556" t="s">
        <v>6169</v>
      </c>
      <c r="F1556">
        <v>6.31</v>
      </c>
      <c r="K1556" t="s">
        <v>6590</v>
      </c>
      <c r="M1556" t="s">
        <v>8395</v>
      </c>
      <c r="N1556">
        <v>8</v>
      </c>
      <c r="O1556" t="s">
        <v>8561</v>
      </c>
      <c r="P1556" t="s">
        <v>8687</v>
      </c>
      <c r="Q1556">
        <v>6</v>
      </c>
      <c r="R1556">
        <v>2</v>
      </c>
      <c r="S1556">
        <v>5.69</v>
      </c>
      <c r="T1556">
        <v>5.69</v>
      </c>
      <c r="U1556">
        <v>532.6799999999999</v>
      </c>
      <c r="V1556">
        <v>93.06</v>
      </c>
      <c r="W1556">
        <v>5.35</v>
      </c>
      <c r="X1556">
        <v>10.26</v>
      </c>
      <c r="Y1556">
        <v>0</v>
      </c>
      <c r="Z1556">
        <v>2</v>
      </c>
      <c r="AA1556" t="s">
        <v>6921</v>
      </c>
      <c r="AB1556">
        <v>2</v>
      </c>
      <c r="AC1556">
        <v>5</v>
      </c>
      <c r="AD1556">
        <v>2.398</v>
      </c>
      <c r="AF1556" t="s">
        <v>6952</v>
      </c>
      <c r="AI1556">
        <v>0</v>
      </c>
      <c r="AJ1556">
        <v>0</v>
      </c>
      <c r="AK1556" t="s">
        <v>9812</v>
      </c>
      <c r="AL1556" t="s">
        <v>9812</v>
      </c>
      <c r="AM1556" t="s">
        <v>9923</v>
      </c>
    </row>
    <row r="1557" spans="1:39">
      <c r="A1557" t="s">
        <v>8123</v>
      </c>
      <c r="B1557" t="s">
        <v>6166</v>
      </c>
      <c r="C1557" t="s">
        <v>6168</v>
      </c>
      <c r="D1557">
        <v>495</v>
      </c>
      <c r="E1557" t="s">
        <v>6169</v>
      </c>
      <c r="F1557">
        <v>6.3</v>
      </c>
      <c r="I1557" t="s">
        <v>8273</v>
      </c>
      <c r="K1557" t="s">
        <v>6590</v>
      </c>
      <c r="L1557" t="s">
        <v>6591</v>
      </c>
      <c r="M1557" t="s">
        <v>8365</v>
      </c>
      <c r="N1557">
        <v>8</v>
      </c>
      <c r="O1557" t="s">
        <v>8528</v>
      </c>
      <c r="P1557" t="s">
        <v>9691</v>
      </c>
      <c r="Q1557">
        <v>3</v>
      </c>
      <c r="R1557">
        <v>2</v>
      </c>
      <c r="S1557">
        <v>3.45</v>
      </c>
      <c r="T1557">
        <v>3.45</v>
      </c>
      <c r="U1557">
        <v>316.44</v>
      </c>
      <c r="V1557">
        <v>49.69</v>
      </c>
      <c r="W1557">
        <v>3.8</v>
      </c>
      <c r="X1557">
        <v>10.2</v>
      </c>
      <c r="Y1557">
        <v>0</v>
      </c>
      <c r="Z1557">
        <v>1</v>
      </c>
      <c r="AA1557" t="s">
        <v>6921</v>
      </c>
      <c r="AB1557">
        <v>0</v>
      </c>
      <c r="AC1557">
        <v>2</v>
      </c>
      <c r="AD1557">
        <v>4.55</v>
      </c>
      <c r="AF1557" t="s">
        <v>6952</v>
      </c>
      <c r="AI1557">
        <v>0</v>
      </c>
      <c r="AJ1557">
        <v>0</v>
      </c>
      <c r="AM1557" t="s">
        <v>9923</v>
      </c>
    </row>
    <row r="1558" spans="1:39">
      <c r="A1558" t="s">
        <v>8124</v>
      </c>
      <c r="B1558" t="s">
        <v>6166</v>
      </c>
      <c r="C1558" t="s">
        <v>6168</v>
      </c>
      <c r="D1558">
        <v>498</v>
      </c>
      <c r="E1558" t="s">
        <v>6169</v>
      </c>
      <c r="F1558">
        <v>6.3</v>
      </c>
      <c r="K1558" t="s">
        <v>6590</v>
      </c>
      <c r="L1558" t="s">
        <v>6591</v>
      </c>
      <c r="M1558" t="s">
        <v>8376</v>
      </c>
      <c r="N1558">
        <v>9</v>
      </c>
      <c r="O1558" t="s">
        <v>8539</v>
      </c>
      <c r="P1558" t="s">
        <v>9692</v>
      </c>
      <c r="Q1558">
        <v>4</v>
      </c>
      <c r="R1558">
        <v>2</v>
      </c>
      <c r="S1558">
        <v>3.81</v>
      </c>
      <c r="T1558">
        <v>4.12</v>
      </c>
      <c r="U1558">
        <v>283.33</v>
      </c>
      <c r="V1558">
        <v>66.48999999999999</v>
      </c>
      <c r="W1558">
        <v>4.25</v>
      </c>
      <c r="X1558">
        <v>8.24</v>
      </c>
      <c r="Y1558">
        <v>9.720000000000001</v>
      </c>
      <c r="Z1558">
        <v>3</v>
      </c>
      <c r="AA1558" t="s">
        <v>6921</v>
      </c>
      <c r="AB1558">
        <v>0</v>
      </c>
      <c r="AC1558">
        <v>4</v>
      </c>
      <c r="AD1558">
        <v>3.175</v>
      </c>
      <c r="AF1558" t="s">
        <v>6954</v>
      </c>
      <c r="AI1558">
        <v>0</v>
      </c>
      <c r="AJ1558">
        <v>0</v>
      </c>
      <c r="AK1558" t="s">
        <v>9887</v>
      </c>
      <c r="AL1558" t="s">
        <v>9887</v>
      </c>
      <c r="AM1558" t="s">
        <v>9923</v>
      </c>
    </row>
    <row r="1559" spans="1:39">
      <c r="A1559" t="s">
        <v>8125</v>
      </c>
      <c r="B1559" t="s">
        <v>6166</v>
      </c>
      <c r="C1559" t="s">
        <v>6168</v>
      </c>
      <c r="D1559">
        <v>500</v>
      </c>
      <c r="E1559" t="s">
        <v>6169</v>
      </c>
      <c r="F1559">
        <v>6.3</v>
      </c>
      <c r="K1559" t="s">
        <v>6590</v>
      </c>
      <c r="L1559" t="s">
        <v>6591</v>
      </c>
      <c r="M1559" t="s">
        <v>8393</v>
      </c>
      <c r="N1559">
        <v>9</v>
      </c>
      <c r="O1559" t="s">
        <v>8558</v>
      </c>
      <c r="P1559" t="s">
        <v>9693</v>
      </c>
      <c r="Q1559">
        <v>3</v>
      </c>
      <c r="R1559">
        <v>2</v>
      </c>
      <c r="S1559">
        <v>0.61</v>
      </c>
      <c r="T1559">
        <v>4.23</v>
      </c>
      <c r="U1559">
        <v>374.44</v>
      </c>
      <c r="V1559">
        <v>66.76000000000001</v>
      </c>
      <c r="W1559">
        <v>5.22</v>
      </c>
      <c r="X1559">
        <v>3.21</v>
      </c>
      <c r="Y1559">
        <v>0</v>
      </c>
      <c r="Z1559">
        <v>3</v>
      </c>
      <c r="AA1559" t="s">
        <v>6921</v>
      </c>
      <c r="AB1559">
        <v>1</v>
      </c>
      <c r="AC1559">
        <v>7</v>
      </c>
      <c r="AD1559">
        <v>4.781857142857143</v>
      </c>
      <c r="AF1559" t="s">
        <v>6953</v>
      </c>
      <c r="AI1559">
        <v>0</v>
      </c>
      <c r="AJ1559">
        <v>0</v>
      </c>
      <c r="AK1559" t="s">
        <v>9899</v>
      </c>
      <c r="AL1559" t="s">
        <v>9899</v>
      </c>
      <c r="AM1559" t="s">
        <v>9923</v>
      </c>
    </row>
    <row r="1560" spans="1:39">
      <c r="A1560" t="s">
        <v>8126</v>
      </c>
      <c r="B1560" t="s">
        <v>6166</v>
      </c>
      <c r="C1560" t="s">
        <v>6168</v>
      </c>
      <c r="D1560">
        <v>503</v>
      </c>
      <c r="E1560" t="s">
        <v>6169</v>
      </c>
      <c r="F1560">
        <v>6.3</v>
      </c>
      <c r="K1560" t="s">
        <v>6590</v>
      </c>
      <c r="L1560" t="s">
        <v>6591</v>
      </c>
      <c r="M1560" t="s">
        <v>8355</v>
      </c>
      <c r="N1560">
        <v>9</v>
      </c>
      <c r="O1560" t="s">
        <v>8514</v>
      </c>
      <c r="P1560" t="s">
        <v>9694</v>
      </c>
      <c r="Q1560">
        <v>5</v>
      </c>
      <c r="R1560">
        <v>3</v>
      </c>
      <c r="S1560">
        <v>3.81</v>
      </c>
      <c r="T1560">
        <v>3.98</v>
      </c>
      <c r="U1560">
        <v>362.38</v>
      </c>
      <c r="V1560">
        <v>86.98999999999999</v>
      </c>
      <c r="W1560">
        <v>4.1</v>
      </c>
      <c r="X1560">
        <v>7.75</v>
      </c>
      <c r="Y1560">
        <v>0</v>
      </c>
      <c r="Z1560">
        <v>3</v>
      </c>
      <c r="AA1560" t="s">
        <v>6921</v>
      </c>
      <c r="AB1560">
        <v>0</v>
      </c>
      <c r="AC1560">
        <v>3</v>
      </c>
      <c r="AD1560">
        <v>3.754666666666667</v>
      </c>
      <c r="AF1560" t="s">
        <v>6952</v>
      </c>
      <c r="AI1560">
        <v>0</v>
      </c>
      <c r="AJ1560">
        <v>0</v>
      </c>
      <c r="AK1560" t="s">
        <v>9867</v>
      </c>
      <c r="AL1560" t="s">
        <v>9867</v>
      </c>
      <c r="AM1560" t="s">
        <v>9923</v>
      </c>
    </row>
    <row r="1561" spans="1:39">
      <c r="A1561" t="s">
        <v>8127</v>
      </c>
      <c r="B1561" t="s">
        <v>6166</v>
      </c>
      <c r="C1561" t="s">
        <v>6168</v>
      </c>
      <c r="D1561">
        <v>504</v>
      </c>
      <c r="E1561" t="s">
        <v>6169</v>
      </c>
      <c r="F1561">
        <v>6.3</v>
      </c>
      <c r="K1561" t="s">
        <v>6590</v>
      </c>
      <c r="L1561" t="s">
        <v>6591</v>
      </c>
      <c r="M1561" t="s">
        <v>8361</v>
      </c>
      <c r="N1561">
        <v>9</v>
      </c>
      <c r="O1561" t="s">
        <v>8541</v>
      </c>
      <c r="P1561" t="s">
        <v>9695</v>
      </c>
      <c r="Q1561">
        <v>3</v>
      </c>
      <c r="R1561">
        <v>2</v>
      </c>
      <c r="S1561">
        <v>2.89</v>
      </c>
      <c r="T1561">
        <v>2.96</v>
      </c>
      <c r="U1561">
        <v>263.3</v>
      </c>
      <c r="V1561">
        <v>53.35</v>
      </c>
      <c r="W1561">
        <v>3.96</v>
      </c>
      <c r="X1561">
        <v>8.69</v>
      </c>
      <c r="Y1561">
        <v>4.54</v>
      </c>
      <c r="Z1561">
        <v>3</v>
      </c>
      <c r="AA1561" t="s">
        <v>6921</v>
      </c>
      <c r="AB1561">
        <v>0</v>
      </c>
      <c r="AC1561">
        <v>2</v>
      </c>
      <c r="AD1561">
        <v>5.055</v>
      </c>
      <c r="AF1561" t="s">
        <v>6952</v>
      </c>
      <c r="AI1561">
        <v>0</v>
      </c>
      <c r="AJ1561">
        <v>0</v>
      </c>
      <c r="AK1561" t="s">
        <v>9889</v>
      </c>
      <c r="AL1561" t="s">
        <v>9889</v>
      </c>
      <c r="AM1561" t="s">
        <v>9923</v>
      </c>
    </row>
    <row r="1562" spans="1:39">
      <c r="A1562" t="s">
        <v>7777</v>
      </c>
      <c r="B1562" t="s">
        <v>6166</v>
      </c>
      <c r="C1562" t="s">
        <v>6168</v>
      </c>
      <c r="D1562">
        <v>506</v>
      </c>
      <c r="E1562" t="s">
        <v>6169</v>
      </c>
      <c r="F1562">
        <v>6.3</v>
      </c>
      <c r="K1562" t="s">
        <v>6590</v>
      </c>
      <c r="L1562" t="s">
        <v>6591</v>
      </c>
      <c r="M1562" t="s">
        <v>8371</v>
      </c>
      <c r="N1562">
        <v>9</v>
      </c>
      <c r="O1562" t="s">
        <v>8534</v>
      </c>
      <c r="P1562" t="s">
        <v>9347</v>
      </c>
      <c r="Q1562">
        <v>5</v>
      </c>
      <c r="R1562">
        <v>1</v>
      </c>
      <c r="S1562">
        <v>3.75</v>
      </c>
      <c r="T1562">
        <v>6.57</v>
      </c>
      <c r="U1562">
        <v>532.42</v>
      </c>
      <c r="V1562">
        <v>85.97</v>
      </c>
      <c r="W1562">
        <v>7.49</v>
      </c>
      <c r="X1562">
        <v>4.53</v>
      </c>
      <c r="Y1562">
        <v>0</v>
      </c>
      <c r="Z1562">
        <v>4</v>
      </c>
      <c r="AA1562" t="s">
        <v>6921</v>
      </c>
      <c r="AB1562">
        <v>2</v>
      </c>
      <c r="AC1562">
        <v>7</v>
      </c>
      <c r="AD1562">
        <v>2.958333333333333</v>
      </c>
      <c r="AF1562" t="s">
        <v>6953</v>
      </c>
      <c r="AI1562">
        <v>0</v>
      </c>
      <c r="AJ1562">
        <v>0</v>
      </c>
      <c r="AK1562" t="s">
        <v>9835</v>
      </c>
      <c r="AL1562" t="s">
        <v>9835</v>
      </c>
      <c r="AM1562" t="s">
        <v>9923</v>
      </c>
    </row>
    <row r="1563" spans="1:39">
      <c r="A1563" t="s">
        <v>7445</v>
      </c>
      <c r="B1563" t="s">
        <v>6166</v>
      </c>
      <c r="C1563" t="s">
        <v>6168</v>
      </c>
      <c r="D1563">
        <v>509</v>
      </c>
      <c r="E1563" t="s">
        <v>6169</v>
      </c>
      <c r="F1563">
        <v>6.29</v>
      </c>
      <c r="K1563" t="s">
        <v>6590</v>
      </c>
      <c r="L1563" t="s">
        <v>6591</v>
      </c>
      <c r="M1563" t="s">
        <v>8371</v>
      </c>
      <c r="N1563">
        <v>9</v>
      </c>
      <c r="O1563" t="s">
        <v>8534</v>
      </c>
      <c r="P1563" t="s">
        <v>9020</v>
      </c>
      <c r="Q1563">
        <v>5</v>
      </c>
      <c r="R1563">
        <v>2</v>
      </c>
      <c r="S1563">
        <v>0.54</v>
      </c>
      <c r="T1563">
        <v>4.55</v>
      </c>
      <c r="U1563">
        <v>450.39</v>
      </c>
      <c r="V1563">
        <v>96.97</v>
      </c>
      <c r="W1563">
        <v>5.64</v>
      </c>
      <c r="X1563">
        <v>4.5</v>
      </c>
      <c r="Y1563">
        <v>0</v>
      </c>
      <c r="Z1563">
        <v>4</v>
      </c>
      <c r="AA1563" t="s">
        <v>6921</v>
      </c>
      <c r="AB1563">
        <v>1</v>
      </c>
      <c r="AC1563">
        <v>5</v>
      </c>
      <c r="AD1563">
        <v>3.84702380952381</v>
      </c>
      <c r="AF1563" t="s">
        <v>6953</v>
      </c>
      <c r="AI1563">
        <v>0</v>
      </c>
      <c r="AJ1563">
        <v>0</v>
      </c>
      <c r="AK1563" t="s">
        <v>9835</v>
      </c>
      <c r="AL1563" t="s">
        <v>9835</v>
      </c>
      <c r="AM1563" t="s">
        <v>9923</v>
      </c>
    </row>
    <row r="1564" spans="1:39">
      <c r="A1564" t="s">
        <v>8128</v>
      </c>
      <c r="B1564" t="s">
        <v>6166</v>
      </c>
      <c r="C1564" t="s">
        <v>6168</v>
      </c>
      <c r="D1564">
        <v>510</v>
      </c>
      <c r="E1564" t="s">
        <v>6169</v>
      </c>
      <c r="F1564">
        <v>6.29</v>
      </c>
      <c r="K1564" t="s">
        <v>6590</v>
      </c>
      <c r="L1564" t="s">
        <v>6591</v>
      </c>
      <c r="M1564" t="s">
        <v>8412</v>
      </c>
      <c r="N1564">
        <v>9</v>
      </c>
      <c r="O1564" t="s">
        <v>8578</v>
      </c>
      <c r="P1564" t="s">
        <v>9696</v>
      </c>
      <c r="Q1564">
        <v>4</v>
      </c>
      <c r="R1564">
        <v>4</v>
      </c>
      <c r="S1564">
        <v>7.82</v>
      </c>
      <c r="T1564">
        <v>7.82</v>
      </c>
      <c r="U1564">
        <v>471.68</v>
      </c>
      <c r="V1564">
        <v>89.79000000000001</v>
      </c>
      <c r="W1564">
        <v>6.24</v>
      </c>
      <c r="X1564">
        <v>9.48</v>
      </c>
      <c r="Y1564">
        <v>0</v>
      </c>
      <c r="Z1564">
        <v>1</v>
      </c>
      <c r="AA1564" t="s">
        <v>6921</v>
      </c>
      <c r="AB1564">
        <v>1</v>
      </c>
      <c r="AC1564">
        <v>11</v>
      </c>
      <c r="AD1564">
        <v>2.202285714285714</v>
      </c>
      <c r="AF1564" t="s">
        <v>6952</v>
      </c>
      <c r="AI1564">
        <v>0</v>
      </c>
      <c r="AJ1564">
        <v>0</v>
      </c>
      <c r="AK1564" t="s">
        <v>9902</v>
      </c>
      <c r="AL1564" t="s">
        <v>9902</v>
      </c>
      <c r="AM1564" t="s">
        <v>9923</v>
      </c>
    </row>
    <row r="1565" spans="1:39">
      <c r="A1565" t="s">
        <v>8129</v>
      </c>
      <c r="B1565" t="s">
        <v>6166</v>
      </c>
      <c r="C1565" t="s">
        <v>6168</v>
      </c>
      <c r="D1565">
        <v>511</v>
      </c>
      <c r="E1565" t="s">
        <v>6169</v>
      </c>
      <c r="F1565">
        <v>6.29</v>
      </c>
      <c r="K1565" t="s">
        <v>6590</v>
      </c>
      <c r="L1565" t="s">
        <v>6591</v>
      </c>
      <c r="M1565" t="s">
        <v>8376</v>
      </c>
      <c r="N1565">
        <v>9</v>
      </c>
      <c r="O1565" t="s">
        <v>8539</v>
      </c>
      <c r="P1565" t="s">
        <v>9697</v>
      </c>
      <c r="Q1565">
        <v>5</v>
      </c>
      <c r="R1565">
        <v>3</v>
      </c>
      <c r="S1565">
        <v>2.22</v>
      </c>
      <c r="T1565">
        <v>2.35</v>
      </c>
      <c r="U1565">
        <v>257.25</v>
      </c>
      <c r="V1565">
        <v>86.72</v>
      </c>
      <c r="W1565">
        <v>2.92</v>
      </c>
      <c r="X1565">
        <v>8.140000000000001</v>
      </c>
      <c r="Y1565">
        <v>0</v>
      </c>
      <c r="Z1565">
        <v>3</v>
      </c>
      <c r="AA1565" t="s">
        <v>6921</v>
      </c>
      <c r="AB1565">
        <v>0</v>
      </c>
      <c r="AC1565">
        <v>1</v>
      </c>
      <c r="AD1565">
        <v>5.056666666666667</v>
      </c>
      <c r="AF1565" t="s">
        <v>6952</v>
      </c>
      <c r="AI1565">
        <v>0</v>
      </c>
      <c r="AJ1565">
        <v>0</v>
      </c>
      <c r="AK1565" t="s">
        <v>9887</v>
      </c>
      <c r="AL1565" t="s">
        <v>9887</v>
      </c>
      <c r="AM1565" t="s">
        <v>9923</v>
      </c>
    </row>
    <row r="1566" spans="1:39">
      <c r="A1566" t="s">
        <v>7958</v>
      </c>
      <c r="B1566" t="s">
        <v>6166</v>
      </c>
      <c r="C1566" t="s">
        <v>6168</v>
      </c>
      <c r="D1566">
        <v>512</v>
      </c>
      <c r="E1566" t="s">
        <v>6169</v>
      </c>
      <c r="F1566">
        <v>6.29</v>
      </c>
      <c r="K1566" t="s">
        <v>6590</v>
      </c>
      <c r="L1566" t="s">
        <v>6591</v>
      </c>
      <c r="M1566" t="s">
        <v>8370</v>
      </c>
      <c r="N1566">
        <v>9</v>
      </c>
      <c r="O1566" t="s">
        <v>8533</v>
      </c>
      <c r="P1566" t="s">
        <v>9526</v>
      </c>
      <c r="Q1566">
        <v>4</v>
      </c>
      <c r="R1566">
        <v>1</v>
      </c>
      <c r="S1566">
        <v>3.52</v>
      </c>
      <c r="T1566">
        <v>4.24</v>
      </c>
      <c r="U1566">
        <v>427.59</v>
      </c>
      <c r="V1566">
        <v>29.95</v>
      </c>
      <c r="W1566">
        <v>5.07</v>
      </c>
      <c r="X1566">
        <v>9.970000000000001</v>
      </c>
      <c r="Y1566">
        <v>8.42</v>
      </c>
      <c r="Z1566">
        <v>3</v>
      </c>
      <c r="AA1566" t="s">
        <v>6921</v>
      </c>
      <c r="AB1566">
        <v>1</v>
      </c>
      <c r="AC1566">
        <v>4</v>
      </c>
      <c r="AD1566">
        <v>3.258047619047619</v>
      </c>
      <c r="AF1566" t="s">
        <v>6952</v>
      </c>
      <c r="AI1566">
        <v>0</v>
      </c>
      <c r="AJ1566">
        <v>0</v>
      </c>
      <c r="AK1566" t="s">
        <v>9884</v>
      </c>
      <c r="AL1566" t="s">
        <v>9884</v>
      </c>
      <c r="AM1566" t="s">
        <v>9923</v>
      </c>
    </row>
    <row r="1567" spans="1:39">
      <c r="A1567" t="s">
        <v>8130</v>
      </c>
      <c r="B1567" t="s">
        <v>6166</v>
      </c>
      <c r="C1567" t="s">
        <v>6168</v>
      </c>
      <c r="D1567">
        <v>519</v>
      </c>
      <c r="E1567" t="s">
        <v>6169</v>
      </c>
      <c r="F1567">
        <v>6.29</v>
      </c>
      <c r="K1567" t="s">
        <v>6590</v>
      </c>
      <c r="L1567" t="s">
        <v>6591</v>
      </c>
      <c r="M1567" t="s">
        <v>8377</v>
      </c>
      <c r="N1567">
        <v>9</v>
      </c>
      <c r="O1567" t="s">
        <v>8540</v>
      </c>
      <c r="P1567" t="s">
        <v>9698</v>
      </c>
      <c r="Q1567">
        <v>2</v>
      </c>
      <c r="R1567">
        <v>2</v>
      </c>
      <c r="S1567">
        <v>3.79</v>
      </c>
      <c r="T1567">
        <v>4.84</v>
      </c>
      <c r="U1567">
        <v>306.69</v>
      </c>
      <c r="V1567">
        <v>40.46</v>
      </c>
      <c r="W1567">
        <v>4.85</v>
      </c>
      <c r="X1567">
        <v>6.92</v>
      </c>
      <c r="Y1567">
        <v>0</v>
      </c>
      <c r="Z1567">
        <v>3</v>
      </c>
      <c r="AA1567" t="s">
        <v>6921</v>
      </c>
      <c r="AB1567">
        <v>0</v>
      </c>
      <c r="AC1567">
        <v>1</v>
      </c>
      <c r="AD1567">
        <v>3.685</v>
      </c>
      <c r="AF1567" t="s">
        <v>6952</v>
      </c>
      <c r="AI1567">
        <v>0</v>
      </c>
      <c r="AJ1567">
        <v>0</v>
      </c>
      <c r="AK1567" t="s">
        <v>9888</v>
      </c>
      <c r="AL1567" t="s">
        <v>9888</v>
      </c>
      <c r="AM1567" t="s">
        <v>9923</v>
      </c>
    </row>
    <row r="1568" spans="1:39">
      <c r="A1568" t="s">
        <v>8131</v>
      </c>
      <c r="B1568" t="s">
        <v>6166</v>
      </c>
      <c r="C1568" t="s">
        <v>6168</v>
      </c>
      <c r="D1568">
        <v>520</v>
      </c>
      <c r="E1568" t="s">
        <v>6169</v>
      </c>
      <c r="F1568">
        <v>6.28</v>
      </c>
      <c r="K1568" t="s">
        <v>6590</v>
      </c>
      <c r="L1568" t="s">
        <v>6591</v>
      </c>
      <c r="M1568" t="s">
        <v>8391</v>
      </c>
      <c r="N1568">
        <v>9</v>
      </c>
      <c r="O1568" t="s">
        <v>8556</v>
      </c>
      <c r="P1568" t="s">
        <v>9699</v>
      </c>
      <c r="Q1568">
        <v>2</v>
      </c>
      <c r="R1568">
        <v>2</v>
      </c>
      <c r="S1568">
        <v>4.87</v>
      </c>
      <c r="T1568">
        <v>4.87</v>
      </c>
      <c r="U1568">
        <v>268.36</v>
      </c>
      <c r="V1568">
        <v>40.46</v>
      </c>
      <c r="W1568">
        <v>4.35</v>
      </c>
      <c r="X1568">
        <v>9.91</v>
      </c>
      <c r="Y1568">
        <v>0</v>
      </c>
      <c r="Z1568">
        <v>2</v>
      </c>
      <c r="AA1568" t="s">
        <v>6921</v>
      </c>
      <c r="AB1568">
        <v>0</v>
      </c>
      <c r="AC1568">
        <v>2</v>
      </c>
      <c r="AD1568">
        <v>3.565</v>
      </c>
      <c r="AF1568" t="s">
        <v>6952</v>
      </c>
      <c r="AI1568">
        <v>0</v>
      </c>
      <c r="AJ1568">
        <v>0</v>
      </c>
      <c r="AK1568" t="s">
        <v>9832</v>
      </c>
      <c r="AL1568" t="s">
        <v>9832</v>
      </c>
      <c r="AM1568" t="s">
        <v>9923</v>
      </c>
    </row>
    <row r="1569" spans="1:39">
      <c r="A1569" t="s">
        <v>8132</v>
      </c>
      <c r="B1569" t="s">
        <v>6166</v>
      </c>
      <c r="C1569" t="s">
        <v>6168</v>
      </c>
      <c r="D1569">
        <v>520</v>
      </c>
      <c r="E1569" t="s">
        <v>6169</v>
      </c>
      <c r="F1569">
        <v>6.28</v>
      </c>
      <c r="I1569" t="s">
        <v>8274</v>
      </c>
      <c r="K1569" t="s">
        <v>6590</v>
      </c>
      <c r="L1569" t="s">
        <v>6591</v>
      </c>
      <c r="M1569" t="s">
        <v>8353</v>
      </c>
      <c r="N1569">
        <v>9</v>
      </c>
      <c r="O1569" t="s">
        <v>8512</v>
      </c>
      <c r="P1569" t="s">
        <v>9700</v>
      </c>
      <c r="Q1569">
        <v>5</v>
      </c>
      <c r="R1569">
        <v>0</v>
      </c>
      <c r="S1569">
        <v>5.43</v>
      </c>
      <c r="T1569">
        <v>6.88</v>
      </c>
      <c r="U1569">
        <v>498.67</v>
      </c>
      <c r="V1569">
        <v>35.86</v>
      </c>
      <c r="W1569">
        <v>6.94</v>
      </c>
      <c r="Y1569">
        <v>8.85</v>
      </c>
      <c r="Z1569">
        <v>4</v>
      </c>
      <c r="AA1569" t="s">
        <v>6921</v>
      </c>
      <c r="AB1569">
        <v>1</v>
      </c>
      <c r="AC1569">
        <v>9</v>
      </c>
      <c r="AD1569">
        <v>2.3775</v>
      </c>
      <c r="AF1569" t="s">
        <v>6954</v>
      </c>
      <c r="AI1569">
        <v>0</v>
      </c>
      <c r="AJ1569">
        <v>0</v>
      </c>
      <c r="AM1569" t="s">
        <v>9923</v>
      </c>
    </row>
    <row r="1570" spans="1:39">
      <c r="A1570" t="s">
        <v>8133</v>
      </c>
      <c r="B1570" t="s">
        <v>6166</v>
      </c>
      <c r="C1570" t="s">
        <v>6168</v>
      </c>
      <c r="D1570">
        <v>524</v>
      </c>
      <c r="E1570" t="s">
        <v>6169</v>
      </c>
      <c r="F1570">
        <v>6.28</v>
      </c>
      <c r="K1570" t="s">
        <v>6590</v>
      </c>
      <c r="L1570" t="s">
        <v>6591</v>
      </c>
      <c r="M1570" t="s">
        <v>6606</v>
      </c>
      <c r="N1570">
        <v>9</v>
      </c>
      <c r="O1570" t="s">
        <v>8520</v>
      </c>
      <c r="P1570" t="s">
        <v>9701</v>
      </c>
      <c r="Q1570">
        <v>4</v>
      </c>
      <c r="R1570">
        <v>2</v>
      </c>
      <c r="S1570">
        <v>3.09</v>
      </c>
      <c r="T1570">
        <v>3.9</v>
      </c>
      <c r="U1570">
        <v>311.12</v>
      </c>
      <c r="V1570">
        <v>70.67</v>
      </c>
      <c r="W1570">
        <v>3.97</v>
      </c>
      <c r="X1570">
        <v>6.93</v>
      </c>
      <c r="Y1570">
        <v>0</v>
      </c>
      <c r="Z1570">
        <v>3</v>
      </c>
      <c r="AA1570" t="s">
        <v>6921</v>
      </c>
      <c r="AB1570">
        <v>0</v>
      </c>
      <c r="AC1570">
        <v>0</v>
      </c>
      <c r="AD1570">
        <v>4.505</v>
      </c>
      <c r="AF1570" t="s">
        <v>6952</v>
      </c>
      <c r="AI1570">
        <v>0</v>
      </c>
      <c r="AJ1570">
        <v>0</v>
      </c>
      <c r="AK1570" t="s">
        <v>9872</v>
      </c>
      <c r="AL1570" t="s">
        <v>9872</v>
      </c>
      <c r="AM1570" t="s">
        <v>9923</v>
      </c>
    </row>
    <row r="1571" spans="1:39">
      <c r="A1571" t="s">
        <v>8134</v>
      </c>
      <c r="B1571" t="s">
        <v>6166</v>
      </c>
      <c r="C1571" t="s">
        <v>6168</v>
      </c>
      <c r="D1571">
        <v>527</v>
      </c>
      <c r="E1571" t="s">
        <v>6169</v>
      </c>
      <c r="F1571">
        <v>6.28</v>
      </c>
      <c r="K1571" t="s">
        <v>6590</v>
      </c>
      <c r="L1571" t="s">
        <v>6591</v>
      </c>
      <c r="M1571" t="s">
        <v>8377</v>
      </c>
      <c r="N1571">
        <v>9</v>
      </c>
      <c r="O1571" t="s">
        <v>8540</v>
      </c>
      <c r="P1571" t="s">
        <v>9702</v>
      </c>
      <c r="Q1571">
        <v>2</v>
      </c>
      <c r="R1571">
        <v>2</v>
      </c>
      <c r="S1571">
        <v>5.06</v>
      </c>
      <c r="T1571">
        <v>5.11</v>
      </c>
      <c r="U1571">
        <v>280.3</v>
      </c>
      <c r="V1571">
        <v>40.46</v>
      </c>
      <c r="W1571">
        <v>4.7</v>
      </c>
      <c r="X1571">
        <v>8.390000000000001</v>
      </c>
      <c r="Y1571">
        <v>0</v>
      </c>
      <c r="Z1571">
        <v>3</v>
      </c>
      <c r="AA1571" t="s">
        <v>6921</v>
      </c>
      <c r="AB1571">
        <v>0</v>
      </c>
      <c r="AC1571">
        <v>2</v>
      </c>
      <c r="AD1571">
        <v>3.5</v>
      </c>
      <c r="AF1571" t="s">
        <v>6952</v>
      </c>
      <c r="AI1571">
        <v>0</v>
      </c>
      <c r="AJ1571">
        <v>0</v>
      </c>
      <c r="AK1571" t="s">
        <v>9888</v>
      </c>
      <c r="AL1571" t="s">
        <v>9888</v>
      </c>
      <c r="AM1571" t="s">
        <v>9923</v>
      </c>
    </row>
    <row r="1572" spans="1:39">
      <c r="A1572" t="s">
        <v>8135</v>
      </c>
      <c r="B1572" t="s">
        <v>6166</v>
      </c>
      <c r="C1572" t="s">
        <v>6168</v>
      </c>
      <c r="D1572">
        <v>531</v>
      </c>
      <c r="E1572" t="s">
        <v>6169</v>
      </c>
      <c r="F1572">
        <v>6.28</v>
      </c>
      <c r="K1572" t="s">
        <v>6590</v>
      </c>
      <c r="M1572" t="s">
        <v>8356</v>
      </c>
      <c r="N1572">
        <v>8</v>
      </c>
      <c r="O1572" t="s">
        <v>8515</v>
      </c>
      <c r="P1572" t="s">
        <v>9703</v>
      </c>
      <c r="Q1572">
        <v>5</v>
      </c>
      <c r="R1572">
        <v>1</v>
      </c>
      <c r="S1572">
        <v>4.13</v>
      </c>
      <c r="T1572">
        <v>5.57</v>
      </c>
      <c r="U1572">
        <v>443.54</v>
      </c>
      <c r="V1572">
        <v>59</v>
      </c>
      <c r="W1572">
        <v>5.36</v>
      </c>
      <c r="X1572">
        <v>7.65</v>
      </c>
      <c r="Y1572">
        <v>8.640000000000001</v>
      </c>
      <c r="Z1572">
        <v>3</v>
      </c>
      <c r="AA1572" t="s">
        <v>6921</v>
      </c>
      <c r="AB1572">
        <v>1</v>
      </c>
      <c r="AC1572">
        <v>6</v>
      </c>
      <c r="AD1572">
        <v>2.916619047619047</v>
      </c>
      <c r="AF1572" t="s">
        <v>6954</v>
      </c>
      <c r="AI1572">
        <v>0</v>
      </c>
      <c r="AJ1572">
        <v>0</v>
      </c>
      <c r="AK1572" t="s">
        <v>9868</v>
      </c>
      <c r="AL1572" t="s">
        <v>9868</v>
      </c>
      <c r="AM1572" t="s">
        <v>9923</v>
      </c>
    </row>
    <row r="1573" spans="1:39">
      <c r="A1573" t="s">
        <v>7483</v>
      </c>
      <c r="B1573" t="s">
        <v>6166</v>
      </c>
      <c r="C1573" t="s">
        <v>6168</v>
      </c>
      <c r="D1573">
        <v>531</v>
      </c>
      <c r="E1573" t="s">
        <v>6169</v>
      </c>
      <c r="F1573">
        <v>6.28</v>
      </c>
      <c r="K1573" t="s">
        <v>6590</v>
      </c>
      <c r="L1573" t="s">
        <v>6591</v>
      </c>
      <c r="M1573" t="s">
        <v>8371</v>
      </c>
      <c r="N1573">
        <v>9</v>
      </c>
      <c r="O1573" t="s">
        <v>8534</v>
      </c>
      <c r="P1573" t="s">
        <v>9056</v>
      </c>
      <c r="Q1573">
        <v>4</v>
      </c>
      <c r="R1573">
        <v>2</v>
      </c>
      <c r="S1573">
        <v>1.97</v>
      </c>
      <c r="T1573">
        <v>5.01</v>
      </c>
      <c r="U1573">
        <v>466.41</v>
      </c>
      <c r="V1573">
        <v>87.73999999999999</v>
      </c>
      <c r="W1573">
        <v>5.87</v>
      </c>
      <c r="X1573">
        <v>4.5</v>
      </c>
      <c r="Y1573">
        <v>0</v>
      </c>
      <c r="Z1573">
        <v>4</v>
      </c>
      <c r="AA1573" t="s">
        <v>6921</v>
      </c>
      <c r="AB1573">
        <v>1</v>
      </c>
      <c r="AC1573">
        <v>5</v>
      </c>
      <c r="AD1573">
        <v>3.739928571428571</v>
      </c>
      <c r="AF1573" t="s">
        <v>6953</v>
      </c>
      <c r="AI1573">
        <v>0</v>
      </c>
      <c r="AJ1573">
        <v>0</v>
      </c>
      <c r="AK1573" t="s">
        <v>9835</v>
      </c>
      <c r="AL1573" t="s">
        <v>9835</v>
      </c>
      <c r="AM1573" t="s">
        <v>9923</v>
      </c>
    </row>
    <row r="1574" spans="1:39">
      <c r="A1574" t="s">
        <v>8136</v>
      </c>
      <c r="B1574" t="s">
        <v>6166</v>
      </c>
      <c r="C1574" t="s">
        <v>6168</v>
      </c>
      <c r="D1574">
        <v>537</v>
      </c>
      <c r="E1574" t="s">
        <v>6169</v>
      </c>
      <c r="F1574">
        <v>6.27</v>
      </c>
      <c r="K1574" t="s">
        <v>6590</v>
      </c>
      <c r="L1574" t="s">
        <v>6591</v>
      </c>
      <c r="M1574" t="s">
        <v>8376</v>
      </c>
      <c r="N1574">
        <v>9</v>
      </c>
      <c r="O1574" t="s">
        <v>8539</v>
      </c>
      <c r="P1574" t="s">
        <v>9704</v>
      </c>
      <c r="Q1574">
        <v>4</v>
      </c>
      <c r="R1574">
        <v>2</v>
      </c>
      <c r="S1574">
        <v>2.8</v>
      </c>
      <c r="T1574">
        <v>3.1</v>
      </c>
      <c r="U1574">
        <v>255.27</v>
      </c>
      <c r="V1574">
        <v>66.48999999999999</v>
      </c>
      <c r="W1574">
        <v>3.47</v>
      </c>
      <c r="X1574">
        <v>8.220000000000001</v>
      </c>
      <c r="Y1574">
        <v>9.67</v>
      </c>
      <c r="Z1574">
        <v>3</v>
      </c>
      <c r="AA1574" t="s">
        <v>6921</v>
      </c>
      <c r="AB1574">
        <v>0</v>
      </c>
      <c r="AC1574">
        <v>2</v>
      </c>
      <c r="AD1574">
        <v>4.215</v>
      </c>
      <c r="AF1574" t="s">
        <v>6954</v>
      </c>
      <c r="AI1574">
        <v>0</v>
      </c>
      <c r="AJ1574">
        <v>0</v>
      </c>
      <c r="AK1574" t="s">
        <v>9887</v>
      </c>
      <c r="AL1574" t="s">
        <v>9887</v>
      </c>
      <c r="AM1574" t="s">
        <v>9923</v>
      </c>
    </row>
    <row r="1575" spans="1:39">
      <c r="A1575" t="s">
        <v>8137</v>
      </c>
      <c r="B1575" t="s">
        <v>6166</v>
      </c>
      <c r="C1575" t="s">
        <v>6168</v>
      </c>
      <c r="D1575">
        <v>539</v>
      </c>
      <c r="E1575" t="s">
        <v>6169</v>
      </c>
      <c r="F1575">
        <v>6.27</v>
      </c>
      <c r="K1575" t="s">
        <v>6590</v>
      </c>
      <c r="L1575" t="s">
        <v>6591</v>
      </c>
      <c r="M1575" t="s">
        <v>8376</v>
      </c>
      <c r="N1575">
        <v>9</v>
      </c>
      <c r="O1575" t="s">
        <v>8539</v>
      </c>
      <c r="P1575" t="s">
        <v>9705</v>
      </c>
      <c r="Q1575">
        <v>4</v>
      </c>
      <c r="R1575">
        <v>2</v>
      </c>
      <c r="S1575">
        <v>3.2</v>
      </c>
      <c r="T1575">
        <v>3.65</v>
      </c>
      <c r="U1575">
        <v>285.27</v>
      </c>
      <c r="V1575">
        <v>66.48999999999999</v>
      </c>
      <c r="W1575">
        <v>4.08</v>
      </c>
      <c r="X1575">
        <v>7.78</v>
      </c>
      <c r="Y1575">
        <v>8.25</v>
      </c>
      <c r="Z1575">
        <v>3</v>
      </c>
      <c r="AA1575" t="s">
        <v>6921</v>
      </c>
      <c r="AB1575">
        <v>0</v>
      </c>
      <c r="AC1575">
        <v>2</v>
      </c>
      <c r="AD1575">
        <v>4.45</v>
      </c>
      <c r="AF1575" t="s">
        <v>6952</v>
      </c>
      <c r="AI1575">
        <v>0</v>
      </c>
      <c r="AJ1575">
        <v>0</v>
      </c>
      <c r="AK1575" t="s">
        <v>9887</v>
      </c>
      <c r="AL1575" t="s">
        <v>9887</v>
      </c>
      <c r="AM1575" t="s">
        <v>9923</v>
      </c>
    </row>
    <row r="1576" spans="1:39">
      <c r="A1576" t="s">
        <v>8138</v>
      </c>
      <c r="B1576" t="s">
        <v>6166</v>
      </c>
      <c r="C1576" t="s">
        <v>6168</v>
      </c>
      <c r="D1576">
        <v>542</v>
      </c>
      <c r="E1576" t="s">
        <v>6169</v>
      </c>
      <c r="F1576">
        <v>6.27</v>
      </c>
      <c r="K1576" t="s">
        <v>6590</v>
      </c>
      <c r="M1576" t="s">
        <v>8364</v>
      </c>
      <c r="N1576">
        <v>8</v>
      </c>
      <c r="O1576" t="s">
        <v>8527</v>
      </c>
      <c r="P1576" t="s">
        <v>9706</v>
      </c>
      <c r="Q1576">
        <v>6</v>
      </c>
      <c r="R1576">
        <v>1</v>
      </c>
      <c r="S1576">
        <v>3.98</v>
      </c>
      <c r="T1576">
        <v>5.25</v>
      </c>
      <c r="U1576">
        <v>448.59</v>
      </c>
      <c r="V1576">
        <v>54.82</v>
      </c>
      <c r="W1576">
        <v>5.62</v>
      </c>
      <c r="X1576">
        <v>9.880000000000001</v>
      </c>
      <c r="Y1576">
        <v>8.640000000000001</v>
      </c>
      <c r="Z1576">
        <v>3</v>
      </c>
      <c r="AA1576" t="s">
        <v>6921</v>
      </c>
      <c r="AB1576">
        <v>1</v>
      </c>
      <c r="AC1576">
        <v>6</v>
      </c>
      <c r="AD1576">
        <v>2.890547619047619</v>
      </c>
      <c r="AF1576" t="s">
        <v>6954</v>
      </c>
      <c r="AI1576">
        <v>0</v>
      </c>
      <c r="AJ1576">
        <v>0</v>
      </c>
      <c r="AK1576" t="s">
        <v>9879</v>
      </c>
      <c r="AL1576" t="s">
        <v>9879</v>
      </c>
      <c r="AM1576" t="s">
        <v>9923</v>
      </c>
    </row>
    <row r="1577" spans="1:39">
      <c r="A1577" t="s">
        <v>8139</v>
      </c>
      <c r="B1577" t="s">
        <v>6166</v>
      </c>
      <c r="C1577" t="s">
        <v>6168</v>
      </c>
      <c r="D1577">
        <v>548</v>
      </c>
      <c r="E1577" t="s">
        <v>6169</v>
      </c>
      <c r="F1577">
        <v>6.26</v>
      </c>
      <c r="K1577" t="s">
        <v>6590</v>
      </c>
      <c r="L1577" t="s">
        <v>6591</v>
      </c>
      <c r="M1577" t="s">
        <v>8377</v>
      </c>
      <c r="N1577">
        <v>9</v>
      </c>
      <c r="O1577" t="s">
        <v>8540</v>
      </c>
      <c r="P1577" t="s">
        <v>9707</v>
      </c>
      <c r="Q1577">
        <v>3</v>
      </c>
      <c r="R1577">
        <v>2</v>
      </c>
      <c r="S1577">
        <v>2.75</v>
      </c>
      <c r="T1577">
        <v>3.45</v>
      </c>
      <c r="U1577">
        <v>297.26</v>
      </c>
      <c r="V1577">
        <v>64.25</v>
      </c>
      <c r="W1577">
        <v>4.07</v>
      </c>
      <c r="X1577">
        <v>6.85</v>
      </c>
      <c r="Y1577">
        <v>0</v>
      </c>
      <c r="Z1577">
        <v>3</v>
      </c>
      <c r="AA1577" t="s">
        <v>6921</v>
      </c>
      <c r="AB1577">
        <v>0</v>
      </c>
      <c r="AC1577">
        <v>1</v>
      </c>
      <c r="AD1577">
        <v>4.9</v>
      </c>
      <c r="AF1577" t="s">
        <v>6952</v>
      </c>
      <c r="AI1577">
        <v>0</v>
      </c>
      <c r="AJ1577">
        <v>0</v>
      </c>
      <c r="AK1577" t="s">
        <v>9888</v>
      </c>
      <c r="AL1577" t="s">
        <v>9888</v>
      </c>
      <c r="AM1577" t="s">
        <v>9923</v>
      </c>
    </row>
    <row r="1578" spans="1:39">
      <c r="A1578" t="s">
        <v>8140</v>
      </c>
      <c r="B1578" t="s">
        <v>6166</v>
      </c>
      <c r="C1578" t="s">
        <v>6168</v>
      </c>
      <c r="D1578">
        <v>550</v>
      </c>
      <c r="E1578" t="s">
        <v>6169</v>
      </c>
      <c r="F1578">
        <v>6.26</v>
      </c>
      <c r="K1578" t="s">
        <v>6590</v>
      </c>
      <c r="L1578" t="s">
        <v>6591</v>
      </c>
      <c r="M1578" t="s">
        <v>8368</v>
      </c>
      <c r="N1578">
        <v>9</v>
      </c>
      <c r="O1578" t="s">
        <v>8531</v>
      </c>
      <c r="P1578" t="s">
        <v>9708</v>
      </c>
      <c r="Q1578">
        <v>2</v>
      </c>
      <c r="R1578">
        <v>2</v>
      </c>
      <c r="S1578">
        <v>3.54</v>
      </c>
      <c r="T1578">
        <v>3.54</v>
      </c>
      <c r="U1578">
        <v>244.33</v>
      </c>
      <c r="V1578">
        <v>40.46</v>
      </c>
      <c r="W1578">
        <v>3.21</v>
      </c>
      <c r="X1578">
        <v>10.14</v>
      </c>
      <c r="Y1578">
        <v>0</v>
      </c>
      <c r="Z1578">
        <v>1</v>
      </c>
      <c r="AA1578" t="s">
        <v>6921</v>
      </c>
      <c r="AB1578">
        <v>0</v>
      </c>
      <c r="AC1578">
        <v>2</v>
      </c>
      <c r="AD1578">
        <v>4.46</v>
      </c>
      <c r="AF1578" t="s">
        <v>6952</v>
      </c>
      <c r="AI1578">
        <v>0</v>
      </c>
      <c r="AJ1578">
        <v>0</v>
      </c>
      <c r="AK1578" t="s">
        <v>9882</v>
      </c>
      <c r="AL1578" t="s">
        <v>9882</v>
      </c>
      <c r="AM1578" t="s">
        <v>9923</v>
      </c>
    </row>
    <row r="1579" spans="1:39">
      <c r="A1579" t="s">
        <v>8141</v>
      </c>
      <c r="B1579" t="s">
        <v>6166</v>
      </c>
      <c r="C1579" t="s">
        <v>6168</v>
      </c>
      <c r="D1579">
        <v>551</v>
      </c>
      <c r="E1579" t="s">
        <v>6169</v>
      </c>
      <c r="F1579">
        <v>6.26</v>
      </c>
      <c r="K1579" t="s">
        <v>6590</v>
      </c>
      <c r="M1579" t="s">
        <v>8356</v>
      </c>
      <c r="N1579">
        <v>8</v>
      </c>
      <c r="O1579" t="s">
        <v>8515</v>
      </c>
      <c r="P1579" t="s">
        <v>9709</v>
      </c>
      <c r="Q1579">
        <v>6</v>
      </c>
      <c r="R1579">
        <v>2</v>
      </c>
      <c r="S1579">
        <v>3.03</v>
      </c>
      <c r="T1579">
        <v>4.65</v>
      </c>
      <c r="U1579">
        <v>397.47</v>
      </c>
      <c r="V1579">
        <v>79.23</v>
      </c>
      <c r="W1579">
        <v>3.92</v>
      </c>
      <c r="X1579">
        <v>7.51</v>
      </c>
      <c r="Y1579">
        <v>8.640000000000001</v>
      </c>
      <c r="Z1579">
        <v>2</v>
      </c>
      <c r="AA1579" t="s">
        <v>6921</v>
      </c>
      <c r="AB1579">
        <v>0</v>
      </c>
      <c r="AC1579">
        <v>5</v>
      </c>
      <c r="AD1579">
        <v>3.572357142857142</v>
      </c>
      <c r="AF1579" t="s">
        <v>6954</v>
      </c>
      <c r="AI1579">
        <v>0</v>
      </c>
      <c r="AJ1579">
        <v>0</v>
      </c>
      <c r="AK1579" t="s">
        <v>9868</v>
      </c>
      <c r="AL1579" t="s">
        <v>9868</v>
      </c>
      <c r="AM1579" t="s">
        <v>9923</v>
      </c>
    </row>
    <row r="1580" spans="1:39">
      <c r="A1580" t="s">
        <v>8142</v>
      </c>
      <c r="B1580" t="s">
        <v>6166</v>
      </c>
      <c r="C1580" t="s">
        <v>6168</v>
      </c>
      <c r="D1580">
        <v>553</v>
      </c>
      <c r="E1580" t="s">
        <v>6169</v>
      </c>
      <c r="F1580">
        <v>6.26</v>
      </c>
      <c r="K1580" t="s">
        <v>6590</v>
      </c>
      <c r="L1580" t="s">
        <v>6591</v>
      </c>
      <c r="M1580" t="s">
        <v>8390</v>
      </c>
      <c r="N1580">
        <v>9</v>
      </c>
      <c r="O1580" t="s">
        <v>8554</v>
      </c>
      <c r="P1580" t="s">
        <v>9710</v>
      </c>
      <c r="Q1580">
        <v>7</v>
      </c>
      <c r="R1580">
        <v>0</v>
      </c>
      <c r="U1580">
        <v>612.6</v>
      </c>
      <c r="V1580">
        <v>67.19</v>
      </c>
      <c r="W1580">
        <v>4.59</v>
      </c>
      <c r="Y1580">
        <v>0</v>
      </c>
      <c r="Z1580">
        <v>3</v>
      </c>
      <c r="AA1580" t="s">
        <v>6921</v>
      </c>
      <c r="AB1580">
        <v>1</v>
      </c>
      <c r="AC1580">
        <v>11</v>
      </c>
      <c r="AI1580">
        <v>0</v>
      </c>
      <c r="AJ1580">
        <v>0</v>
      </c>
      <c r="AK1580" t="s">
        <v>9896</v>
      </c>
      <c r="AL1580" t="s">
        <v>9896</v>
      </c>
      <c r="AM1580" t="s">
        <v>9923</v>
      </c>
    </row>
    <row r="1581" spans="1:39">
      <c r="A1581" t="s">
        <v>8143</v>
      </c>
      <c r="B1581" t="s">
        <v>6166</v>
      </c>
      <c r="C1581" t="s">
        <v>6168</v>
      </c>
      <c r="D1581">
        <v>555</v>
      </c>
      <c r="E1581" t="s">
        <v>6169</v>
      </c>
      <c r="F1581">
        <v>6.26</v>
      </c>
      <c r="K1581" t="s">
        <v>6590</v>
      </c>
      <c r="M1581" t="s">
        <v>8375</v>
      </c>
      <c r="N1581">
        <v>8</v>
      </c>
      <c r="O1581" t="s">
        <v>8538</v>
      </c>
      <c r="P1581" t="s">
        <v>9711</v>
      </c>
      <c r="Q1581">
        <v>5</v>
      </c>
      <c r="R1581">
        <v>2</v>
      </c>
      <c r="S1581">
        <v>2.15</v>
      </c>
      <c r="T1581">
        <v>2.83</v>
      </c>
      <c r="U1581">
        <v>268.22</v>
      </c>
      <c r="V1581">
        <v>83.81</v>
      </c>
      <c r="W1581">
        <v>3.1</v>
      </c>
      <c r="X1581">
        <v>6.8</v>
      </c>
      <c r="Y1581">
        <v>0</v>
      </c>
      <c r="Z1581">
        <v>4</v>
      </c>
      <c r="AA1581" t="s">
        <v>6921</v>
      </c>
      <c r="AB1581">
        <v>0</v>
      </c>
      <c r="AC1581">
        <v>0</v>
      </c>
      <c r="AD1581">
        <v>5.425</v>
      </c>
      <c r="AF1581" t="s">
        <v>6952</v>
      </c>
      <c r="AI1581">
        <v>0</v>
      </c>
      <c r="AJ1581">
        <v>0</v>
      </c>
      <c r="AK1581" t="s">
        <v>9886</v>
      </c>
      <c r="AL1581" t="s">
        <v>9886</v>
      </c>
      <c r="AM1581" t="s">
        <v>9923</v>
      </c>
    </row>
    <row r="1582" spans="1:39">
      <c r="A1582" t="s">
        <v>8144</v>
      </c>
      <c r="B1582" t="s">
        <v>6166</v>
      </c>
      <c r="C1582" t="s">
        <v>6168</v>
      </c>
      <c r="D1582">
        <v>559</v>
      </c>
      <c r="E1582" t="s">
        <v>6169</v>
      </c>
      <c r="F1582">
        <v>6.25</v>
      </c>
      <c r="K1582" t="s">
        <v>6590</v>
      </c>
      <c r="L1582" t="s">
        <v>6591</v>
      </c>
      <c r="M1582" t="s">
        <v>8376</v>
      </c>
      <c r="N1582">
        <v>9</v>
      </c>
      <c r="O1582" t="s">
        <v>8539</v>
      </c>
      <c r="P1582" t="s">
        <v>9712</v>
      </c>
      <c r="Q1582">
        <v>5</v>
      </c>
      <c r="R1582">
        <v>2</v>
      </c>
      <c r="S1582">
        <v>0.5</v>
      </c>
      <c r="T1582">
        <v>3.96</v>
      </c>
      <c r="U1582">
        <v>433.03</v>
      </c>
      <c r="V1582">
        <v>75.72</v>
      </c>
      <c r="W1582">
        <v>4.58</v>
      </c>
      <c r="X1582">
        <v>3.81</v>
      </c>
      <c r="Y1582">
        <v>0</v>
      </c>
      <c r="Z1582">
        <v>3</v>
      </c>
      <c r="AA1582" t="s">
        <v>6921</v>
      </c>
      <c r="AB1582">
        <v>0</v>
      </c>
      <c r="AC1582">
        <v>2</v>
      </c>
      <c r="AD1582">
        <v>4.498357142857143</v>
      </c>
      <c r="AF1582" t="s">
        <v>6953</v>
      </c>
      <c r="AI1582">
        <v>0</v>
      </c>
      <c r="AJ1582">
        <v>0</v>
      </c>
      <c r="AK1582" t="s">
        <v>9887</v>
      </c>
      <c r="AL1582" t="s">
        <v>9887</v>
      </c>
      <c r="AM1582" t="s">
        <v>9923</v>
      </c>
    </row>
    <row r="1583" spans="1:39">
      <c r="A1583" t="s">
        <v>8145</v>
      </c>
      <c r="B1583" t="s">
        <v>6166</v>
      </c>
      <c r="C1583" t="s">
        <v>6168</v>
      </c>
      <c r="D1583">
        <v>562</v>
      </c>
      <c r="E1583" t="s">
        <v>6169</v>
      </c>
      <c r="F1583">
        <v>6.25</v>
      </c>
      <c r="K1583" t="s">
        <v>6590</v>
      </c>
      <c r="M1583" t="s">
        <v>8337</v>
      </c>
      <c r="N1583">
        <v>8</v>
      </c>
      <c r="O1583" t="s">
        <v>8490</v>
      </c>
      <c r="P1583" t="s">
        <v>9713</v>
      </c>
      <c r="Q1583">
        <v>4</v>
      </c>
      <c r="R1583">
        <v>1</v>
      </c>
      <c r="S1583">
        <v>2.66</v>
      </c>
      <c r="T1583">
        <v>4.85</v>
      </c>
      <c r="U1583">
        <v>442.56</v>
      </c>
      <c r="V1583">
        <v>53.01</v>
      </c>
      <c r="W1583">
        <v>4.65</v>
      </c>
      <c r="X1583">
        <v>9.699999999999999</v>
      </c>
      <c r="Y1583">
        <v>9.59</v>
      </c>
      <c r="Z1583">
        <v>3</v>
      </c>
      <c r="AA1583" t="s">
        <v>6921</v>
      </c>
      <c r="AB1583">
        <v>0</v>
      </c>
      <c r="AC1583">
        <v>6</v>
      </c>
      <c r="AD1583">
        <v>3.193619047619048</v>
      </c>
      <c r="AF1583" t="s">
        <v>6954</v>
      </c>
      <c r="AI1583">
        <v>0</v>
      </c>
      <c r="AJ1583">
        <v>0</v>
      </c>
      <c r="AK1583" t="s">
        <v>9847</v>
      </c>
      <c r="AL1583" t="s">
        <v>9847</v>
      </c>
      <c r="AM1583" t="s">
        <v>9923</v>
      </c>
    </row>
    <row r="1584" spans="1:39">
      <c r="A1584" t="s">
        <v>8146</v>
      </c>
      <c r="B1584" t="s">
        <v>6166</v>
      </c>
      <c r="C1584" t="s">
        <v>6168</v>
      </c>
      <c r="D1584">
        <v>565</v>
      </c>
      <c r="E1584" t="s">
        <v>6169</v>
      </c>
      <c r="F1584">
        <v>6.25</v>
      </c>
      <c r="K1584" t="s">
        <v>6590</v>
      </c>
      <c r="L1584" t="s">
        <v>6591</v>
      </c>
      <c r="M1584" t="s">
        <v>8343</v>
      </c>
      <c r="N1584">
        <v>9</v>
      </c>
      <c r="O1584" t="s">
        <v>8499</v>
      </c>
      <c r="P1584" t="s">
        <v>9714</v>
      </c>
      <c r="Q1584">
        <v>8</v>
      </c>
      <c r="R1584">
        <v>3</v>
      </c>
      <c r="S1584">
        <v>2.84</v>
      </c>
      <c r="T1584">
        <v>4.36</v>
      </c>
      <c r="U1584">
        <v>459.6</v>
      </c>
      <c r="V1584">
        <v>89.44</v>
      </c>
      <c r="W1584">
        <v>2.88</v>
      </c>
      <c r="X1584">
        <v>10.06</v>
      </c>
      <c r="Y1584">
        <v>8.789999999999999</v>
      </c>
      <c r="Z1584">
        <v>3</v>
      </c>
      <c r="AA1584" t="s">
        <v>6921</v>
      </c>
      <c r="AB1584">
        <v>0</v>
      </c>
      <c r="AC1584">
        <v>9</v>
      </c>
      <c r="AD1584">
        <v>2.960238095238096</v>
      </c>
      <c r="AF1584" t="s">
        <v>6954</v>
      </c>
      <c r="AI1584">
        <v>0</v>
      </c>
      <c r="AJ1584">
        <v>0</v>
      </c>
      <c r="AK1584" t="s">
        <v>7007</v>
      </c>
      <c r="AL1584" t="s">
        <v>7007</v>
      </c>
      <c r="AM1584" t="s">
        <v>9923</v>
      </c>
    </row>
    <row r="1585" spans="1:39">
      <c r="A1585" t="s">
        <v>8147</v>
      </c>
      <c r="B1585" t="s">
        <v>6166</v>
      </c>
      <c r="C1585" t="s">
        <v>6168</v>
      </c>
      <c r="D1585">
        <v>567</v>
      </c>
      <c r="E1585" t="s">
        <v>6169</v>
      </c>
      <c r="F1585">
        <v>6.25</v>
      </c>
      <c r="K1585" t="s">
        <v>6590</v>
      </c>
      <c r="L1585" t="s">
        <v>6591</v>
      </c>
      <c r="M1585" t="s">
        <v>8357</v>
      </c>
      <c r="N1585">
        <v>9</v>
      </c>
      <c r="O1585" t="s">
        <v>8516</v>
      </c>
      <c r="P1585" t="s">
        <v>9715</v>
      </c>
      <c r="Q1585">
        <v>2</v>
      </c>
      <c r="R1585">
        <v>1</v>
      </c>
      <c r="S1585">
        <v>4.41</v>
      </c>
      <c r="T1585">
        <v>4.41</v>
      </c>
      <c r="U1585">
        <v>270.37</v>
      </c>
      <c r="V1585">
        <v>37.3</v>
      </c>
      <c r="W1585">
        <v>4.26</v>
      </c>
      <c r="X1585">
        <v>9.699999999999999</v>
      </c>
      <c r="Y1585">
        <v>0</v>
      </c>
      <c r="Z1585">
        <v>1</v>
      </c>
      <c r="AA1585" t="s">
        <v>6921</v>
      </c>
      <c r="AB1585">
        <v>0</v>
      </c>
      <c r="AC1585">
        <v>3</v>
      </c>
      <c r="AD1585">
        <v>3.993333333333333</v>
      </c>
      <c r="AF1585" t="s">
        <v>6952</v>
      </c>
      <c r="AI1585">
        <v>0</v>
      </c>
      <c r="AJ1585">
        <v>0</v>
      </c>
      <c r="AK1585" t="s">
        <v>9869</v>
      </c>
      <c r="AL1585" t="s">
        <v>9869</v>
      </c>
      <c r="AM1585" t="s">
        <v>9923</v>
      </c>
    </row>
    <row r="1586" spans="1:39">
      <c r="A1586" t="s">
        <v>8147</v>
      </c>
      <c r="B1586" t="s">
        <v>6166</v>
      </c>
      <c r="C1586" t="s">
        <v>6168</v>
      </c>
      <c r="D1586">
        <v>567</v>
      </c>
      <c r="E1586" t="s">
        <v>6169</v>
      </c>
      <c r="F1586">
        <v>6.25</v>
      </c>
      <c r="K1586" t="s">
        <v>6590</v>
      </c>
      <c r="L1586" t="s">
        <v>6591</v>
      </c>
      <c r="M1586" t="s">
        <v>8358</v>
      </c>
      <c r="N1586">
        <v>9</v>
      </c>
      <c r="O1586" t="s">
        <v>8584</v>
      </c>
      <c r="P1586" t="s">
        <v>9715</v>
      </c>
      <c r="Q1586">
        <v>2</v>
      </c>
      <c r="R1586">
        <v>1</v>
      </c>
      <c r="S1586">
        <v>4.41</v>
      </c>
      <c r="T1586">
        <v>4.41</v>
      </c>
      <c r="U1586">
        <v>270.37</v>
      </c>
      <c r="V1586">
        <v>37.3</v>
      </c>
      <c r="W1586">
        <v>4.26</v>
      </c>
      <c r="X1586">
        <v>9.699999999999999</v>
      </c>
      <c r="Y1586">
        <v>0</v>
      </c>
      <c r="Z1586">
        <v>1</v>
      </c>
      <c r="AA1586" t="s">
        <v>6921</v>
      </c>
      <c r="AB1586">
        <v>0</v>
      </c>
      <c r="AC1586">
        <v>3</v>
      </c>
      <c r="AD1586">
        <v>3.993333333333333</v>
      </c>
      <c r="AF1586" t="s">
        <v>6952</v>
      </c>
      <c r="AI1586">
        <v>0</v>
      </c>
      <c r="AJ1586">
        <v>0</v>
      </c>
      <c r="AK1586" t="s">
        <v>9913</v>
      </c>
      <c r="AL1586" t="s">
        <v>9913</v>
      </c>
      <c r="AM1586" t="s">
        <v>9923</v>
      </c>
    </row>
    <row r="1587" spans="1:39">
      <c r="A1587" t="s">
        <v>8148</v>
      </c>
      <c r="B1587" t="s">
        <v>6166</v>
      </c>
      <c r="C1587" t="s">
        <v>6168</v>
      </c>
      <c r="D1587">
        <v>574</v>
      </c>
      <c r="E1587" t="s">
        <v>6169</v>
      </c>
      <c r="F1587">
        <v>6.24</v>
      </c>
      <c r="K1587" t="s">
        <v>6590</v>
      </c>
      <c r="L1587" t="s">
        <v>6591</v>
      </c>
      <c r="M1587" t="s">
        <v>8363</v>
      </c>
      <c r="N1587">
        <v>9</v>
      </c>
      <c r="O1587" t="s">
        <v>8526</v>
      </c>
      <c r="P1587" t="s">
        <v>9716</v>
      </c>
      <c r="Q1587">
        <v>9</v>
      </c>
      <c r="R1587">
        <v>3</v>
      </c>
      <c r="S1587">
        <v>9.119999999999999</v>
      </c>
      <c r="T1587">
        <v>9.119999999999999</v>
      </c>
      <c r="U1587">
        <v>778.99</v>
      </c>
      <c r="V1587">
        <v>122.85</v>
      </c>
      <c r="W1587">
        <v>10.37</v>
      </c>
      <c r="X1587">
        <v>9.42</v>
      </c>
      <c r="Y1587">
        <v>0</v>
      </c>
      <c r="Z1587">
        <v>5</v>
      </c>
      <c r="AA1587" t="s">
        <v>6921</v>
      </c>
      <c r="AB1587">
        <v>2</v>
      </c>
      <c r="AC1587">
        <v>21</v>
      </c>
      <c r="AD1587">
        <v>1.166666666666667</v>
      </c>
      <c r="AF1587" t="s">
        <v>6952</v>
      </c>
      <c r="AI1587">
        <v>0</v>
      </c>
      <c r="AJ1587">
        <v>0</v>
      </c>
      <c r="AK1587" t="s">
        <v>9878</v>
      </c>
      <c r="AL1587" t="s">
        <v>9878</v>
      </c>
      <c r="AM1587" t="s">
        <v>9923</v>
      </c>
    </row>
    <row r="1588" spans="1:39">
      <c r="A1588" t="s">
        <v>6449</v>
      </c>
      <c r="B1588" t="s">
        <v>6166</v>
      </c>
      <c r="C1588" t="s">
        <v>6168</v>
      </c>
      <c r="D1588">
        <v>580</v>
      </c>
      <c r="E1588" t="s">
        <v>6169</v>
      </c>
      <c r="F1588">
        <v>6.24</v>
      </c>
      <c r="K1588" t="s">
        <v>6590</v>
      </c>
      <c r="L1588" t="s">
        <v>6591</v>
      </c>
      <c r="M1588" t="s">
        <v>8423</v>
      </c>
      <c r="N1588">
        <v>9</v>
      </c>
      <c r="O1588" t="s">
        <v>8593</v>
      </c>
      <c r="P1588" t="s">
        <v>6807</v>
      </c>
      <c r="Q1588">
        <v>5</v>
      </c>
      <c r="R1588">
        <v>3</v>
      </c>
      <c r="S1588">
        <v>1.93</v>
      </c>
      <c r="T1588">
        <v>3.11</v>
      </c>
      <c r="U1588">
        <v>270.24</v>
      </c>
      <c r="V1588">
        <v>90.90000000000001</v>
      </c>
      <c r="W1588">
        <v>2.58</v>
      </c>
      <c r="X1588">
        <v>6.51</v>
      </c>
      <c r="Y1588">
        <v>0</v>
      </c>
      <c r="Z1588">
        <v>3</v>
      </c>
      <c r="AA1588" t="s">
        <v>6921</v>
      </c>
      <c r="AB1588">
        <v>0</v>
      </c>
      <c r="AC1588">
        <v>1</v>
      </c>
      <c r="AD1588">
        <v>5.081666666666667</v>
      </c>
      <c r="AE1588" t="s">
        <v>6940</v>
      </c>
      <c r="AF1588" t="s">
        <v>6952</v>
      </c>
      <c r="AI1588">
        <v>0</v>
      </c>
      <c r="AJ1588">
        <v>0</v>
      </c>
      <c r="AK1588" t="s">
        <v>9919</v>
      </c>
      <c r="AL1588" t="s">
        <v>9919</v>
      </c>
      <c r="AM1588" t="s">
        <v>9923</v>
      </c>
    </row>
    <row r="1589" spans="1:39">
      <c r="A1589" t="s">
        <v>8149</v>
      </c>
      <c r="B1589" t="s">
        <v>6166</v>
      </c>
      <c r="C1589" t="s">
        <v>6168</v>
      </c>
      <c r="D1589">
        <v>580</v>
      </c>
      <c r="E1589" t="s">
        <v>6169</v>
      </c>
      <c r="F1589">
        <v>6.24</v>
      </c>
      <c r="K1589" t="s">
        <v>6590</v>
      </c>
      <c r="L1589" t="s">
        <v>6591</v>
      </c>
      <c r="M1589" t="s">
        <v>8369</v>
      </c>
      <c r="N1589">
        <v>9</v>
      </c>
      <c r="O1589" t="s">
        <v>8532</v>
      </c>
      <c r="P1589" t="s">
        <v>9717</v>
      </c>
      <c r="Q1589">
        <v>5</v>
      </c>
      <c r="R1589">
        <v>3</v>
      </c>
      <c r="S1589">
        <v>1.71</v>
      </c>
      <c r="T1589">
        <v>1.85</v>
      </c>
      <c r="U1589">
        <v>314.36</v>
      </c>
      <c r="V1589">
        <v>77.76000000000001</v>
      </c>
      <c r="W1589">
        <v>3.62</v>
      </c>
      <c r="X1589">
        <v>7.89</v>
      </c>
      <c r="Y1589">
        <v>0</v>
      </c>
      <c r="Z1589">
        <v>2</v>
      </c>
      <c r="AA1589" t="s">
        <v>6921</v>
      </c>
      <c r="AB1589">
        <v>0</v>
      </c>
      <c r="AC1589">
        <v>3</v>
      </c>
      <c r="AD1589">
        <v>5.166666666666667</v>
      </c>
      <c r="AF1589" t="s">
        <v>6952</v>
      </c>
      <c r="AI1589">
        <v>0</v>
      </c>
      <c r="AJ1589">
        <v>0</v>
      </c>
      <c r="AK1589" t="s">
        <v>9883</v>
      </c>
      <c r="AL1589" t="s">
        <v>9883</v>
      </c>
      <c r="AM1589" t="s">
        <v>9923</v>
      </c>
    </row>
    <row r="1590" spans="1:39">
      <c r="A1590" t="s">
        <v>8150</v>
      </c>
      <c r="B1590" t="s">
        <v>6166</v>
      </c>
      <c r="C1590" t="s">
        <v>6168</v>
      </c>
      <c r="D1590">
        <v>580</v>
      </c>
      <c r="E1590" t="s">
        <v>6169</v>
      </c>
      <c r="F1590">
        <v>6.24</v>
      </c>
      <c r="K1590" t="s">
        <v>6590</v>
      </c>
      <c r="M1590" t="s">
        <v>8354</v>
      </c>
      <c r="N1590">
        <v>8</v>
      </c>
      <c r="O1590" t="s">
        <v>8513</v>
      </c>
      <c r="P1590" t="s">
        <v>9718</v>
      </c>
      <c r="Q1590">
        <v>6</v>
      </c>
      <c r="R1590">
        <v>3</v>
      </c>
      <c r="S1590">
        <v>1.29</v>
      </c>
      <c r="T1590">
        <v>4.39</v>
      </c>
      <c r="U1590">
        <v>446.46</v>
      </c>
      <c r="V1590">
        <v>105.45</v>
      </c>
      <c r="W1590">
        <v>4.78</v>
      </c>
      <c r="X1590">
        <v>4.19</v>
      </c>
      <c r="Y1590">
        <v>0</v>
      </c>
      <c r="Z1590">
        <v>3</v>
      </c>
      <c r="AA1590" t="s">
        <v>6921</v>
      </c>
      <c r="AB1590">
        <v>0</v>
      </c>
      <c r="AC1590">
        <v>5</v>
      </c>
      <c r="AD1590">
        <v>3.339095238095239</v>
      </c>
      <c r="AF1590" t="s">
        <v>6953</v>
      </c>
      <c r="AI1590">
        <v>0</v>
      </c>
      <c r="AJ1590">
        <v>0</v>
      </c>
      <c r="AK1590" t="s">
        <v>9866</v>
      </c>
      <c r="AL1590" t="s">
        <v>9866</v>
      </c>
      <c r="AM1590" t="s">
        <v>9923</v>
      </c>
    </row>
    <row r="1591" spans="1:39">
      <c r="A1591" t="s">
        <v>8151</v>
      </c>
      <c r="B1591" t="s">
        <v>6166</v>
      </c>
      <c r="C1591" t="s">
        <v>6168</v>
      </c>
      <c r="D1591">
        <v>583</v>
      </c>
      <c r="E1591" t="s">
        <v>6169</v>
      </c>
      <c r="F1591">
        <v>6.23</v>
      </c>
      <c r="K1591" t="s">
        <v>6590</v>
      </c>
      <c r="L1591" t="s">
        <v>6591</v>
      </c>
      <c r="M1591" t="s">
        <v>6606</v>
      </c>
      <c r="N1591">
        <v>9</v>
      </c>
      <c r="O1591" t="s">
        <v>8520</v>
      </c>
      <c r="P1591" t="s">
        <v>9719</v>
      </c>
      <c r="Q1591">
        <v>4</v>
      </c>
      <c r="R1591">
        <v>2</v>
      </c>
      <c r="S1591">
        <v>3.07</v>
      </c>
      <c r="T1591">
        <v>3.09</v>
      </c>
      <c r="U1591">
        <v>256.26</v>
      </c>
      <c r="V1591">
        <v>70.67</v>
      </c>
      <c r="W1591">
        <v>2.97</v>
      </c>
      <c r="X1591">
        <v>9.02</v>
      </c>
      <c r="Y1591">
        <v>0</v>
      </c>
      <c r="Z1591">
        <v>3</v>
      </c>
      <c r="AA1591" t="s">
        <v>6921</v>
      </c>
      <c r="AB1591">
        <v>0</v>
      </c>
      <c r="AC1591">
        <v>0</v>
      </c>
      <c r="AD1591">
        <v>4.92</v>
      </c>
      <c r="AF1591" t="s">
        <v>6952</v>
      </c>
      <c r="AI1591">
        <v>0</v>
      </c>
      <c r="AJ1591">
        <v>0</v>
      </c>
      <c r="AK1591" t="s">
        <v>9872</v>
      </c>
      <c r="AL1591" t="s">
        <v>9872</v>
      </c>
      <c r="AM1591" t="s">
        <v>9923</v>
      </c>
    </row>
    <row r="1592" spans="1:39">
      <c r="A1592" t="s">
        <v>8152</v>
      </c>
      <c r="B1592" t="s">
        <v>6166</v>
      </c>
      <c r="C1592" t="s">
        <v>6168</v>
      </c>
      <c r="D1592">
        <v>585</v>
      </c>
      <c r="E1592" t="s">
        <v>6169</v>
      </c>
      <c r="F1592">
        <v>6.23</v>
      </c>
      <c r="K1592" t="s">
        <v>6590</v>
      </c>
      <c r="L1592" t="s">
        <v>6591</v>
      </c>
      <c r="M1592" t="s">
        <v>6606</v>
      </c>
      <c r="N1592">
        <v>9</v>
      </c>
      <c r="O1592" t="s">
        <v>8520</v>
      </c>
      <c r="P1592" t="s">
        <v>9720</v>
      </c>
      <c r="Q1592">
        <v>3</v>
      </c>
      <c r="R1592">
        <v>1</v>
      </c>
      <c r="S1592">
        <v>3.87</v>
      </c>
      <c r="T1592">
        <v>3.88</v>
      </c>
      <c r="U1592">
        <v>240.26</v>
      </c>
      <c r="V1592">
        <v>50.44</v>
      </c>
      <c r="W1592">
        <v>3.27</v>
      </c>
      <c r="X1592">
        <v>8.970000000000001</v>
      </c>
      <c r="Y1592">
        <v>0</v>
      </c>
      <c r="Z1592">
        <v>3</v>
      </c>
      <c r="AA1592" t="s">
        <v>6921</v>
      </c>
      <c r="AB1592">
        <v>0</v>
      </c>
      <c r="AC1592">
        <v>0</v>
      </c>
      <c r="AD1592">
        <v>4.458333333333334</v>
      </c>
      <c r="AF1592" t="s">
        <v>6952</v>
      </c>
      <c r="AI1592">
        <v>0</v>
      </c>
      <c r="AJ1592">
        <v>0</v>
      </c>
      <c r="AK1592" t="s">
        <v>9872</v>
      </c>
      <c r="AL1592" t="s">
        <v>9872</v>
      </c>
      <c r="AM1592" t="s">
        <v>9923</v>
      </c>
    </row>
    <row r="1593" spans="1:39">
      <c r="A1593" t="s">
        <v>8153</v>
      </c>
      <c r="B1593" t="s">
        <v>6166</v>
      </c>
      <c r="C1593" t="s">
        <v>6168</v>
      </c>
      <c r="D1593">
        <v>590</v>
      </c>
      <c r="E1593" t="s">
        <v>6169</v>
      </c>
      <c r="F1593">
        <v>6.23</v>
      </c>
      <c r="K1593" t="s">
        <v>6590</v>
      </c>
      <c r="L1593" t="s">
        <v>6591</v>
      </c>
      <c r="M1593" t="s">
        <v>8329</v>
      </c>
      <c r="N1593">
        <v>9</v>
      </c>
      <c r="O1593" t="s">
        <v>8480</v>
      </c>
      <c r="P1593" t="s">
        <v>9721</v>
      </c>
      <c r="Q1593">
        <v>3</v>
      </c>
      <c r="R1593">
        <v>2</v>
      </c>
      <c r="S1593">
        <v>0.02</v>
      </c>
      <c r="T1593">
        <v>2.57</v>
      </c>
      <c r="U1593">
        <v>365.47</v>
      </c>
      <c r="V1593">
        <v>60.77</v>
      </c>
      <c r="W1593">
        <v>4.27</v>
      </c>
      <c r="X1593">
        <v>4.36</v>
      </c>
      <c r="Y1593">
        <v>8.130000000000001</v>
      </c>
      <c r="Z1593">
        <v>2</v>
      </c>
      <c r="AA1593" t="s">
        <v>6921</v>
      </c>
      <c r="AB1593">
        <v>0</v>
      </c>
      <c r="AC1593">
        <v>5</v>
      </c>
      <c r="AD1593">
        <v>5.395928571428571</v>
      </c>
      <c r="AF1593" t="s">
        <v>6953</v>
      </c>
      <c r="AI1593">
        <v>0</v>
      </c>
      <c r="AJ1593">
        <v>0</v>
      </c>
      <c r="AK1593" t="s">
        <v>9839</v>
      </c>
      <c r="AL1593" t="s">
        <v>9839</v>
      </c>
      <c r="AM1593" t="s">
        <v>9923</v>
      </c>
    </row>
    <row r="1594" spans="1:39">
      <c r="A1594" t="s">
        <v>8154</v>
      </c>
      <c r="B1594" t="s">
        <v>6166</v>
      </c>
      <c r="C1594" t="s">
        <v>6168</v>
      </c>
      <c r="D1594">
        <v>597</v>
      </c>
      <c r="E1594" t="s">
        <v>6169</v>
      </c>
      <c r="F1594">
        <v>6.22</v>
      </c>
      <c r="K1594" t="s">
        <v>6590</v>
      </c>
      <c r="L1594" t="s">
        <v>6591</v>
      </c>
      <c r="M1594" t="s">
        <v>6606</v>
      </c>
      <c r="N1594">
        <v>9</v>
      </c>
      <c r="O1594" t="s">
        <v>8520</v>
      </c>
      <c r="P1594" t="s">
        <v>9722</v>
      </c>
      <c r="Q1594">
        <v>4</v>
      </c>
      <c r="R1594">
        <v>2</v>
      </c>
      <c r="S1594">
        <v>3.51</v>
      </c>
      <c r="T1594">
        <v>4.28</v>
      </c>
      <c r="U1594">
        <v>325.15</v>
      </c>
      <c r="V1594">
        <v>70.67</v>
      </c>
      <c r="W1594">
        <v>4.28</v>
      </c>
      <c r="X1594">
        <v>6.94</v>
      </c>
      <c r="Y1594">
        <v>0</v>
      </c>
      <c r="Z1594">
        <v>3</v>
      </c>
      <c r="AA1594" t="s">
        <v>6921</v>
      </c>
      <c r="AB1594">
        <v>0</v>
      </c>
      <c r="AC1594">
        <v>0</v>
      </c>
      <c r="AD1594">
        <v>4.105</v>
      </c>
      <c r="AF1594" t="s">
        <v>6952</v>
      </c>
      <c r="AI1594">
        <v>0</v>
      </c>
      <c r="AJ1594">
        <v>0</v>
      </c>
      <c r="AK1594" t="s">
        <v>9872</v>
      </c>
      <c r="AL1594" t="s">
        <v>9872</v>
      </c>
      <c r="AM1594" t="s">
        <v>9923</v>
      </c>
    </row>
    <row r="1595" spans="1:39">
      <c r="A1595" t="s">
        <v>8155</v>
      </c>
      <c r="B1595" t="s">
        <v>6166</v>
      </c>
      <c r="C1595" t="s">
        <v>6168</v>
      </c>
      <c r="D1595">
        <v>597</v>
      </c>
      <c r="E1595" t="s">
        <v>6169</v>
      </c>
      <c r="F1595">
        <v>6.22</v>
      </c>
      <c r="K1595" t="s">
        <v>6590</v>
      </c>
      <c r="L1595" t="s">
        <v>6591</v>
      </c>
      <c r="M1595" t="s">
        <v>6606</v>
      </c>
      <c r="N1595">
        <v>9</v>
      </c>
      <c r="O1595" t="s">
        <v>8520</v>
      </c>
      <c r="P1595" t="s">
        <v>9723</v>
      </c>
      <c r="Q1595">
        <v>3</v>
      </c>
      <c r="R1595">
        <v>1</v>
      </c>
      <c r="S1595">
        <v>4.63</v>
      </c>
      <c r="T1595">
        <v>4.65</v>
      </c>
      <c r="U1595">
        <v>384.02</v>
      </c>
      <c r="V1595">
        <v>50.44</v>
      </c>
      <c r="W1595">
        <v>4.49</v>
      </c>
      <c r="X1595">
        <v>8.83</v>
      </c>
      <c r="Y1595">
        <v>0</v>
      </c>
      <c r="Z1595">
        <v>3</v>
      </c>
      <c r="AA1595" t="s">
        <v>6921</v>
      </c>
      <c r="AB1595">
        <v>0</v>
      </c>
      <c r="AC1595">
        <v>0</v>
      </c>
      <c r="AD1595">
        <v>3.836761904761905</v>
      </c>
      <c r="AF1595" t="s">
        <v>6952</v>
      </c>
      <c r="AI1595">
        <v>0</v>
      </c>
      <c r="AJ1595">
        <v>0</v>
      </c>
      <c r="AK1595" t="s">
        <v>9872</v>
      </c>
      <c r="AL1595" t="s">
        <v>9872</v>
      </c>
      <c r="AM1595" t="s">
        <v>9923</v>
      </c>
    </row>
    <row r="1596" spans="1:39">
      <c r="A1596" t="s">
        <v>8156</v>
      </c>
      <c r="B1596" t="s">
        <v>6166</v>
      </c>
      <c r="C1596" t="s">
        <v>6168</v>
      </c>
      <c r="D1596">
        <v>600</v>
      </c>
      <c r="E1596" t="s">
        <v>6169</v>
      </c>
      <c r="F1596">
        <v>6.22</v>
      </c>
      <c r="I1596" t="s">
        <v>8275</v>
      </c>
      <c r="K1596" t="s">
        <v>6590</v>
      </c>
      <c r="L1596" t="s">
        <v>6591</v>
      </c>
      <c r="M1596" t="s">
        <v>8353</v>
      </c>
      <c r="N1596">
        <v>9</v>
      </c>
      <c r="O1596" t="s">
        <v>8512</v>
      </c>
      <c r="P1596" t="s">
        <v>9724</v>
      </c>
      <c r="Q1596">
        <v>5</v>
      </c>
      <c r="R1596">
        <v>0</v>
      </c>
      <c r="S1596">
        <v>5.07</v>
      </c>
      <c r="T1596">
        <v>6.36</v>
      </c>
      <c r="U1596">
        <v>484.64</v>
      </c>
      <c r="V1596">
        <v>35.86</v>
      </c>
      <c r="W1596">
        <v>6.55</v>
      </c>
      <c r="Y1596">
        <v>8.68</v>
      </c>
      <c r="Z1596">
        <v>4</v>
      </c>
      <c r="AA1596" t="s">
        <v>6921</v>
      </c>
      <c r="AB1596">
        <v>1</v>
      </c>
      <c r="AC1596">
        <v>9</v>
      </c>
      <c r="AD1596">
        <v>2.562714285714286</v>
      </c>
      <c r="AF1596" t="s">
        <v>6954</v>
      </c>
      <c r="AI1596">
        <v>0</v>
      </c>
      <c r="AJ1596">
        <v>0</v>
      </c>
      <c r="AM1596" t="s">
        <v>9923</v>
      </c>
    </row>
    <row r="1597" spans="1:39">
      <c r="A1597" t="s">
        <v>8157</v>
      </c>
      <c r="B1597" t="s">
        <v>6166</v>
      </c>
      <c r="C1597" t="s">
        <v>6168</v>
      </c>
      <c r="D1597">
        <v>605</v>
      </c>
      <c r="E1597" t="s">
        <v>6169</v>
      </c>
      <c r="F1597">
        <v>6.22</v>
      </c>
      <c r="K1597" t="s">
        <v>6590</v>
      </c>
      <c r="L1597" t="s">
        <v>6591</v>
      </c>
      <c r="M1597" t="s">
        <v>8358</v>
      </c>
      <c r="N1597">
        <v>9</v>
      </c>
      <c r="O1597" t="s">
        <v>8584</v>
      </c>
      <c r="P1597" t="s">
        <v>9725</v>
      </c>
      <c r="Q1597">
        <v>2</v>
      </c>
      <c r="R1597">
        <v>1</v>
      </c>
      <c r="S1597">
        <v>5.08</v>
      </c>
      <c r="T1597">
        <v>5.08</v>
      </c>
      <c r="U1597">
        <v>296.41</v>
      </c>
      <c r="V1597">
        <v>37.3</v>
      </c>
      <c r="W1597">
        <v>4.51</v>
      </c>
      <c r="X1597">
        <v>10.1</v>
      </c>
      <c r="Y1597">
        <v>0</v>
      </c>
      <c r="Z1597">
        <v>1</v>
      </c>
      <c r="AA1597" t="s">
        <v>6921</v>
      </c>
      <c r="AB1597">
        <v>0</v>
      </c>
      <c r="AC1597">
        <v>2</v>
      </c>
      <c r="AD1597">
        <v>3.698333333333333</v>
      </c>
      <c r="AF1597" t="s">
        <v>6952</v>
      </c>
      <c r="AI1597">
        <v>0</v>
      </c>
      <c r="AJ1597">
        <v>0</v>
      </c>
      <c r="AK1597" t="s">
        <v>9913</v>
      </c>
      <c r="AL1597" t="s">
        <v>9913</v>
      </c>
      <c r="AM1597" t="s">
        <v>9923</v>
      </c>
    </row>
    <row r="1598" spans="1:39">
      <c r="A1598" t="s">
        <v>7966</v>
      </c>
      <c r="B1598" t="s">
        <v>6166</v>
      </c>
      <c r="C1598" t="s">
        <v>6168</v>
      </c>
      <c r="D1598">
        <v>610</v>
      </c>
      <c r="E1598" t="s">
        <v>6169</v>
      </c>
      <c r="F1598">
        <v>6.21</v>
      </c>
      <c r="K1598" t="s">
        <v>6590</v>
      </c>
      <c r="L1598" t="s">
        <v>6591</v>
      </c>
      <c r="M1598" t="s">
        <v>8342</v>
      </c>
      <c r="N1598">
        <v>9</v>
      </c>
      <c r="O1598" t="s">
        <v>8498</v>
      </c>
      <c r="P1598" t="s">
        <v>9534</v>
      </c>
      <c r="Q1598">
        <v>3</v>
      </c>
      <c r="R1598">
        <v>2</v>
      </c>
      <c r="S1598">
        <v>0.04</v>
      </c>
      <c r="T1598">
        <v>2.61</v>
      </c>
      <c r="U1598">
        <v>365.47</v>
      </c>
      <c r="V1598">
        <v>60.77</v>
      </c>
      <c r="W1598">
        <v>4.4</v>
      </c>
      <c r="X1598">
        <v>4.37</v>
      </c>
      <c r="Y1598">
        <v>7.91</v>
      </c>
      <c r="Z1598">
        <v>2</v>
      </c>
      <c r="AA1598" t="s">
        <v>6921</v>
      </c>
      <c r="AB1598">
        <v>0</v>
      </c>
      <c r="AC1598">
        <v>5</v>
      </c>
      <c r="AD1598">
        <v>5.460928571428571</v>
      </c>
      <c r="AF1598" t="s">
        <v>6953</v>
      </c>
      <c r="AI1598">
        <v>0</v>
      </c>
      <c r="AJ1598">
        <v>0</v>
      </c>
      <c r="AK1598" t="s">
        <v>9839</v>
      </c>
      <c r="AL1598" t="s">
        <v>9839</v>
      </c>
      <c r="AM1598" t="s">
        <v>9923</v>
      </c>
    </row>
    <row r="1599" spans="1:39">
      <c r="A1599" t="s">
        <v>8158</v>
      </c>
      <c r="B1599" t="s">
        <v>6166</v>
      </c>
      <c r="C1599" t="s">
        <v>6168</v>
      </c>
      <c r="D1599">
        <v>612</v>
      </c>
      <c r="E1599" t="s">
        <v>6169</v>
      </c>
      <c r="F1599">
        <v>6.21</v>
      </c>
      <c r="K1599" t="s">
        <v>6590</v>
      </c>
      <c r="L1599" t="s">
        <v>6591</v>
      </c>
      <c r="M1599" t="s">
        <v>8358</v>
      </c>
      <c r="N1599">
        <v>9</v>
      </c>
      <c r="O1599" t="s">
        <v>8518</v>
      </c>
      <c r="P1599" t="s">
        <v>9726</v>
      </c>
      <c r="Q1599">
        <v>3</v>
      </c>
      <c r="R1599">
        <v>1</v>
      </c>
      <c r="S1599">
        <v>3.68</v>
      </c>
      <c r="T1599">
        <v>3.75</v>
      </c>
      <c r="U1599">
        <v>295.39</v>
      </c>
      <c r="V1599">
        <v>58.64</v>
      </c>
      <c r="W1599">
        <v>3.83</v>
      </c>
      <c r="X1599">
        <v>8.140000000000001</v>
      </c>
      <c r="Y1599">
        <v>1.27</v>
      </c>
      <c r="Z1599">
        <v>2</v>
      </c>
      <c r="AA1599" t="s">
        <v>6921</v>
      </c>
      <c r="AB1599">
        <v>0</v>
      </c>
      <c r="AC1599">
        <v>3</v>
      </c>
      <c r="AD1599">
        <v>4.618333333333334</v>
      </c>
      <c r="AF1599" t="s">
        <v>6952</v>
      </c>
      <c r="AI1599">
        <v>0</v>
      </c>
      <c r="AJ1599">
        <v>0</v>
      </c>
      <c r="AK1599" t="s">
        <v>9871</v>
      </c>
      <c r="AL1599" t="s">
        <v>9871</v>
      </c>
      <c r="AM1599" t="s">
        <v>9923</v>
      </c>
    </row>
    <row r="1600" spans="1:39">
      <c r="A1600" t="s">
        <v>7888</v>
      </c>
      <c r="B1600" t="s">
        <v>6166</v>
      </c>
      <c r="C1600" t="s">
        <v>6168</v>
      </c>
      <c r="D1600">
        <v>620</v>
      </c>
      <c r="E1600" t="s">
        <v>6169</v>
      </c>
      <c r="F1600">
        <v>6.21</v>
      </c>
      <c r="K1600" t="s">
        <v>6590</v>
      </c>
      <c r="L1600" t="s">
        <v>6591</v>
      </c>
      <c r="M1600" t="s">
        <v>8362</v>
      </c>
      <c r="N1600">
        <v>9</v>
      </c>
      <c r="O1600" t="s">
        <v>8525</v>
      </c>
      <c r="P1600" t="s">
        <v>9456</v>
      </c>
      <c r="Q1600">
        <v>4</v>
      </c>
      <c r="R1600">
        <v>1</v>
      </c>
      <c r="S1600">
        <v>4.29</v>
      </c>
      <c r="T1600">
        <v>5.55</v>
      </c>
      <c r="U1600">
        <v>517.67</v>
      </c>
      <c r="V1600">
        <v>58.22</v>
      </c>
      <c r="W1600">
        <v>6.49</v>
      </c>
      <c r="X1600">
        <v>13.62</v>
      </c>
      <c r="Y1600">
        <v>8.630000000000001</v>
      </c>
      <c r="Z1600">
        <v>4</v>
      </c>
      <c r="AA1600" t="s">
        <v>6921</v>
      </c>
      <c r="AB1600">
        <v>2</v>
      </c>
      <c r="AC1600">
        <v>7</v>
      </c>
      <c r="AD1600">
        <v>2.518333333333333</v>
      </c>
      <c r="AF1600" t="s">
        <v>6954</v>
      </c>
      <c r="AI1600">
        <v>0</v>
      </c>
      <c r="AJ1600">
        <v>0</v>
      </c>
      <c r="AK1600" t="s">
        <v>9877</v>
      </c>
      <c r="AL1600" t="s">
        <v>9877</v>
      </c>
      <c r="AM1600" t="s">
        <v>9923</v>
      </c>
    </row>
    <row r="1601" spans="1:39">
      <c r="A1601" t="s">
        <v>8159</v>
      </c>
      <c r="B1601" t="s">
        <v>6166</v>
      </c>
      <c r="C1601" t="s">
        <v>6168</v>
      </c>
      <c r="D1601">
        <v>620</v>
      </c>
      <c r="E1601" t="s">
        <v>6169</v>
      </c>
      <c r="F1601">
        <v>6.21</v>
      </c>
      <c r="K1601" t="s">
        <v>6590</v>
      </c>
      <c r="L1601" t="s">
        <v>6591</v>
      </c>
      <c r="M1601" t="s">
        <v>8348</v>
      </c>
      <c r="N1601">
        <v>9</v>
      </c>
      <c r="O1601" t="s">
        <v>8506</v>
      </c>
      <c r="P1601" t="s">
        <v>9727</v>
      </c>
      <c r="U1601">
        <v>1146.45</v>
      </c>
      <c r="Y1601">
        <v>0</v>
      </c>
      <c r="AI1601">
        <v>0</v>
      </c>
      <c r="AJ1601">
        <v>0</v>
      </c>
      <c r="AK1601" t="s">
        <v>9860</v>
      </c>
      <c r="AL1601" t="s">
        <v>9860</v>
      </c>
      <c r="AM1601" t="s">
        <v>9923</v>
      </c>
    </row>
    <row r="1602" spans="1:39">
      <c r="A1602" t="s">
        <v>6441</v>
      </c>
      <c r="B1602" t="s">
        <v>6166</v>
      </c>
      <c r="C1602" t="s">
        <v>6168</v>
      </c>
      <c r="D1602">
        <v>622</v>
      </c>
      <c r="E1602" t="s">
        <v>6169</v>
      </c>
      <c r="F1602">
        <v>6.21</v>
      </c>
      <c r="K1602" t="s">
        <v>6590</v>
      </c>
      <c r="M1602" t="s">
        <v>8341</v>
      </c>
      <c r="N1602">
        <v>8</v>
      </c>
      <c r="O1602" t="s">
        <v>8496</v>
      </c>
      <c r="P1602" t="s">
        <v>6799</v>
      </c>
      <c r="Q1602">
        <v>2</v>
      </c>
      <c r="R1602">
        <v>0</v>
      </c>
      <c r="S1602">
        <v>3.83</v>
      </c>
      <c r="T1602">
        <v>5.13</v>
      </c>
      <c r="U1602">
        <v>371.52</v>
      </c>
      <c r="V1602">
        <v>12.47</v>
      </c>
      <c r="W1602">
        <v>6</v>
      </c>
      <c r="Y1602">
        <v>8.69</v>
      </c>
      <c r="Z1602">
        <v>3</v>
      </c>
      <c r="AA1602" t="s">
        <v>6921</v>
      </c>
      <c r="AB1602">
        <v>1</v>
      </c>
      <c r="AC1602">
        <v>8</v>
      </c>
      <c r="AD1602">
        <v>2.657714285714286</v>
      </c>
      <c r="AE1602" t="s">
        <v>6938</v>
      </c>
      <c r="AF1602" t="s">
        <v>6954</v>
      </c>
      <c r="AG1602" t="s">
        <v>6957</v>
      </c>
      <c r="AI1602">
        <v>4</v>
      </c>
      <c r="AJ1602">
        <v>1</v>
      </c>
      <c r="AK1602" t="s">
        <v>9853</v>
      </c>
      <c r="AL1602" t="s">
        <v>9853</v>
      </c>
      <c r="AM1602" t="s">
        <v>9923</v>
      </c>
    </row>
    <row r="1603" spans="1:39">
      <c r="A1603" t="s">
        <v>6441</v>
      </c>
      <c r="B1603" t="s">
        <v>6166</v>
      </c>
      <c r="C1603" t="s">
        <v>6168</v>
      </c>
      <c r="D1603">
        <v>622</v>
      </c>
      <c r="E1603" t="s">
        <v>6169</v>
      </c>
      <c r="F1603">
        <v>6.21</v>
      </c>
      <c r="K1603" t="s">
        <v>6590</v>
      </c>
      <c r="L1603" t="s">
        <v>6591</v>
      </c>
      <c r="M1603" t="s">
        <v>8370</v>
      </c>
      <c r="N1603">
        <v>9</v>
      </c>
      <c r="O1603" t="s">
        <v>8533</v>
      </c>
      <c r="P1603" t="s">
        <v>6799</v>
      </c>
      <c r="Q1603">
        <v>2</v>
      </c>
      <c r="R1603">
        <v>0</v>
      </c>
      <c r="S1603">
        <v>3.83</v>
      </c>
      <c r="T1603">
        <v>5.13</v>
      </c>
      <c r="U1603">
        <v>371.52</v>
      </c>
      <c r="V1603">
        <v>12.47</v>
      </c>
      <c r="W1603">
        <v>6</v>
      </c>
      <c r="Y1603">
        <v>8.69</v>
      </c>
      <c r="Z1603">
        <v>3</v>
      </c>
      <c r="AA1603" t="s">
        <v>6921</v>
      </c>
      <c r="AB1603">
        <v>1</v>
      </c>
      <c r="AC1603">
        <v>8</v>
      </c>
      <c r="AD1603">
        <v>2.657714285714286</v>
      </c>
      <c r="AE1603" t="s">
        <v>6938</v>
      </c>
      <c r="AF1603" t="s">
        <v>6954</v>
      </c>
      <c r="AG1603" t="s">
        <v>6957</v>
      </c>
      <c r="AI1603">
        <v>4</v>
      </c>
      <c r="AJ1603">
        <v>1</v>
      </c>
      <c r="AK1603" t="s">
        <v>9884</v>
      </c>
      <c r="AL1603" t="s">
        <v>9884</v>
      </c>
      <c r="AM1603" t="s">
        <v>9923</v>
      </c>
    </row>
    <row r="1604" spans="1:39">
      <c r="A1604" t="s">
        <v>8160</v>
      </c>
      <c r="B1604" t="s">
        <v>6166</v>
      </c>
      <c r="C1604" t="s">
        <v>6168</v>
      </c>
      <c r="D1604">
        <v>622</v>
      </c>
      <c r="E1604" t="s">
        <v>6169</v>
      </c>
      <c r="F1604">
        <v>6.21</v>
      </c>
      <c r="K1604" t="s">
        <v>6590</v>
      </c>
      <c r="L1604" t="s">
        <v>6591</v>
      </c>
      <c r="M1604" t="s">
        <v>8373</v>
      </c>
      <c r="N1604">
        <v>9</v>
      </c>
      <c r="O1604" t="s">
        <v>8536</v>
      </c>
      <c r="P1604" t="s">
        <v>9728</v>
      </c>
      <c r="Q1604">
        <v>5</v>
      </c>
      <c r="R1604">
        <v>3</v>
      </c>
      <c r="S1604">
        <v>1.86</v>
      </c>
      <c r="T1604">
        <v>1.94</v>
      </c>
      <c r="U1604">
        <v>256.26</v>
      </c>
      <c r="V1604">
        <v>78.51000000000001</v>
      </c>
      <c r="W1604">
        <v>2.36</v>
      </c>
      <c r="X1604">
        <v>8.529999999999999</v>
      </c>
      <c r="Y1604">
        <v>1.54</v>
      </c>
      <c r="Z1604">
        <v>3</v>
      </c>
      <c r="AA1604" t="s">
        <v>6921</v>
      </c>
      <c r="AB1604">
        <v>0</v>
      </c>
      <c r="AC1604">
        <v>1</v>
      </c>
      <c r="AD1604">
        <v>5.166666666666667</v>
      </c>
      <c r="AF1604" t="s">
        <v>6952</v>
      </c>
      <c r="AI1604">
        <v>0</v>
      </c>
      <c r="AJ1604">
        <v>0</v>
      </c>
      <c r="AK1604" t="s">
        <v>9825</v>
      </c>
      <c r="AL1604" t="s">
        <v>9825</v>
      </c>
      <c r="AM1604" t="s">
        <v>9923</v>
      </c>
    </row>
    <row r="1605" spans="1:39">
      <c r="A1605" t="s">
        <v>8161</v>
      </c>
      <c r="B1605" t="s">
        <v>6166</v>
      </c>
      <c r="C1605" t="s">
        <v>6168</v>
      </c>
      <c r="D1605">
        <v>624</v>
      </c>
      <c r="E1605" t="s">
        <v>6169</v>
      </c>
      <c r="F1605">
        <v>6.21</v>
      </c>
      <c r="K1605" t="s">
        <v>6590</v>
      </c>
      <c r="L1605" t="s">
        <v>6591</v>
      </c>
      <c r="M1605" t="s">
        <v>6622</v>
      </c>
      <c r="N1605">
        <v>9</v>
      </c>
      <c r="O1605" t="s">
        <v>8517</v>
      </c>
      <c r="P1605" t="s">
        <v>9729</v>
      </c>
      <c r="Q1605">
        <v>3</v>
      </c>
      <c r="R1605">
        <v>1</v>
      </c>
      <c r="S1605">
        <v>2.84</v>
      </c>
      <c r="T1605">
        <v>2.84</v>
      </c>
      <c r="U1605">
        <v>280.33</v>
      </c>
      <c r="V1605">
        <v>62.82</v>
      </c>
      <c r="W1605">
        <v>3.29</v>
      </c>
      <c r="X1605">
        <v>11.75</v>
      </c>
      <c r="Y1605">
        <v>0</v>
      </c>
      <c r="Z1605">
        <v>2</v>
      </c>
      <c r="AA1605" t="s">
        <v>6921</v>
      </c>
      <c r="AB1605">
        <v>0</v>
      </c>
      <c r="AC1605">
        <v>1</v>
      </c>
      <c r="AD1605">
        <v>5.413333333333333</v>
      </c>
      <c r="AF1605" t="s">
        <v>6952</v>
      </c>
      <c r="AI1605">
        <v>0</v>
      </c>
      <c r="AJ1605">
        <v>0</v>
      </c>
      <c r="AK1605" t="s">
        <v>9870</v>
      </c>
      <c r="AL1605" t="s">
        <v>9870</v>
      </c>
      <c r="AM1605" t="s">
        <v>9923</v>
      </c>
    </row>
    <row r="1606" spans="1:39">
      <c r="A1606" t="s">
        <v>8162</v>
      </c>
      <c r="B1606" t="s">
        <v>6166</v>
      </c>
      <c r="C1606" t="s">
        <v>6168</v>
      </c>
      <c r="D1606">
        <v>625</v>
      </c>
      <c r="E1606" t="s">
        <v>6169</v>
      </c>
      <c r="F1606">
        <v>6.2</v>
      </c>
      <c r="K1606" t="s">
        <v>6590</v>
      </c>
      <c r="L1606" t="s">
        <v>6591</v>
      </c>
      <c r="M1606" t="s">
        <v>8361</v>
      </c>
      <c r="N1606">
        <v>9</v>
      </c>
      <c r="O1606" t="s">
        <v>8524</v>
      </c>
      <c r="P1606" t="s">
        <v>9730</v>
      </c>
      <c r="Q1606">
        <v>4</v>
      </c>
      <c r="R1606">
        <v>2</v>
      </c>
      <c r="S1606">
        <v>2.34</v>
      </c>
      <c r="T1606">
        <v>3.25</v>
      </c>
      <c r="U1606">
        <v>299.71</v>
      </c>
      <c r="V1606">
        <v>77.39</v>
      </c>
      <c r="W1606">
        <v>4.23</v>
      </c>
      <c r="X1606">
        <v>6.58</v>
      </c>
      <c r="Y1606">
        <v>0</v>
      </c>
      <c r="Z1606">
        <v>3</v>
      </c>
      <c r="AA1606" t="s">
        <v>6921</v>
      </c>
      <c r="AB1606">
        <v>0</v>
      </c>
      <c r="AC1606">
        <v>2</v>
      </c>
      <c r="AD1606">
        <v>5.205</v>
      </c>
      <c r="AF1606" t="s">
        <v>6952</v>
      </c>
      <c r="AI1606">
        <v>0</v>
      </c>
      <c r="AJ1606">
        <v>0</v>
      </c>
      <c r="AK1606" t="s">
        <v>9876</v>
      </c>
      <c r="AL1606" t="s">
        <v>9876</v>
      </c>
      <c r="AM1606" t="s">
        <v>9923</v>
      </c>
    </row>
    <row r="1607" spans="1:39">
      <c r="A1607" t="s">
        <v>8163</v>
      </c>
      <c r="B1607" t="s">
        <v>6166</v>
      </c>
      <c r="C1607" t="s">
        <v>6168</v>
      </c>
      <c r="D1607">
        <v>626</v>
      </c>
      <c r="E1607" t="s">
        <v>6169</v>
      </c>
      <c r="F1607">
        <v>6.2</v>
      </c>
      <c r="K1607" t="s">
        <v>6590</v>
      </c>
      <c r="L1607" t="s">
        <v>6591</v>
      </c>
      <c r="M1607" t="s">
        <v>6606</v>
      </c>
      <c r="N1607">
        <v>9</v>
      </c>
      <c r="O1607" t="s">
        <v>8520</v>
      </c>
      <c r="P1607" t="s">
        <v>9731</v>
      </c>
      <c r="Q1607">
        <v>3</v>
      </c>
      <c r="R1607">
        <v>2</v>
      </c>
      <c r="S1607">
        <v>4.48</v>
      </c>
      <c r="T1607">
        <v>4.48</v>
      </c>
      <c r="U1607">
        <v>284.36</v>
      </c>
      <c r="V1607">
        <v>49.69</v>
      </c>
      <c r="W1607">
        <v>4.62</v>
      </c>
      <c r="X1607">
        <v>9.68</v>
      </c>
      <c r="Y1607">
        <v>0</v>
      </c>
      <c r="Z1607">
        <v>2</v>
      </c>
      <c r="AA1607" t="s">
        <v>6921</v>
      </c>
      <c r="AB1607">
        <v>0</v>
      </c>
      <c r="AC1607">
        <v>2</v>
      </c>
      <c r="AD1607">
        <v>3.76</v>
      </c>
      <c r="AF1607" t="s">
        <v>6952</v>
      </c>
      <c r="AI1607">
        <v>0</v>
      </c>
      <c r="AJ1607">
        <v>0</v>
      </c>
      <c r="AK1607" t="s">
        <v>9872</v>
      </c>
      <c r="AL1607" t="s">
        <v>9872</v>
      </c>
      <c r="AM1607" t="s">
        <v>9923</v>
      </c>
    </row>
    <row r="1608" spans="1:39">
      <c r="A1608" t="s">
        <v>8164</v>
      </c>
      <c r="B1608" t="s">
        <v>6166</v>
      </c>
      <c r="C1608" t="s">
        <v>6168</v>
      </c>
      <c r="D1608">
        <v>627</v>
      </c>
      <c r="E1608" t="s">
        <v>6169</v>
      </c>
      <c r="F1608">
        <v>6.2</v>
      </c>
      <c r="K1608" t="s">
        <v>6590</v>
      </c>
      <c r="L1608" t="s">
        <v>6591</v>
      </c>
      <c r="M1608" t="s">
        <v>6606</v>
      </c>
      <c r="N1608">
        <v>9</v>
      </c>
      <c r="O1608" t="s">
        <v>8520</v>
      </c>
      <c r="P1608" t="s">
        <v>9732</v>
      </c>
      <c r="Q1608">
        <v>3</v>
      </c>
      <c r="R1608">
        <v>2</v>
      </c>
      <c r="S1608">
        <v>4.83</v>
      </c>
      <c r="T1608">
        <v>4.84</v>
      </c>
      <c r="U1608">
        <v>298.38</v>
      </c>
      <c r="V1608">
        <v>49.69</v>
      </c>
      <c r="W1608">
        <v>4.86</v>
      </c>
      <c r="X1608">
        <v>9.68</v>
      </c>
      <c r="Y1608">
        <v>0</v>
      </c>
      <c r="Z1608">
        <v>2</v>
      </c>
      <c r="AA1608" t="s">
        <v>6921</v>
      </c>
      <c r="AB1608">
        <v>0</v>
      </c>
      <c r="AC1608">
        <v>2</v>
      </c>
      <c r="AD1608">
        <v>3.58</v>
      </c>
      <c r="AF1608" t="s">
        <v>6952</v>
      </c>
      <c r="AI1608">
        <v>0</v>
      </c>
      <c r="AJ1608">
        <v>0</v>
      </c>
      <c r="AK1608" t="s">
        <v>9872</v>
      </c>
      <c r="AL1608" t="s">
        <v>9872</v>
      </c>
      <c r="AM1608" t="s">
        <v>9923</v>
      </c>
    </row>
    <row r="1609" spans="1:39">
      <c r="A1609" t="s">
        <v>8165</v>
      </c>
      <c r="B1609" t="s">
        <v>6166</v>
      </c>
      <c r="C1609" t="s">
        <v>6168</v>
      </c>
      <c r="D1609">
        <v>630</v>
      </c>
      <c r="E1609" t="s">
        <v>6169</v>
      </c>
      <c r="F1609">
        <v>6.2</v>
      </c>
      <c r="K1609" t="s">
        <v>6590</v>
      </c>
      <c r="L1609" t="s">
        <v>6591</v>
      </c>
      <c r="M1609" t="s">
        <v>8357</v>
      </c>
      <c r="N1609">
        <v>9</v>
      </c>
      <c r="O1609" t="s">
        <v>8516</v>
      </c>
      <c r="P1609" t="s">
        <v>9733</v>
      </c>
      <c r="Q1609">
        <v>2</v>
      </c>
      <c r="R1609">
        <v>1</v>
      </c>
      <c r="S1609">
        <v>4.41</v>
      </c>
      <c r="T1609">
        <v>4.41</v>
      </c>
      <c r="U1609">
        <v>270.37</v>
      </c>
      <c r="V1609">
        <v>37.3</v>
      </c>
      <c r="W1609">
        <v>4.26</v>
      </c>
      <c r="X1609">
        <v>9.699999999999999</v>
      </c>
      <c r="Y1609">
        <v>0</v>
      </c>
      <c r="Z1609">
        <v>1</v>
      </c>
      <c r="AA1609" t="s">
        <v>6921</v>
      </c>
      <c r="AB1609">
        <v>0</v>
      </c>
      <c r="AC1609">
        <v>3</v>
      </c>
      <c r="AD1609">
        <v>3.993333333333333</v>
      </c>
      <c r="AF1609" t="s">
        <v>6952</v>
      </c>
      <c r="AI1609">
        <v>0</v>
      </c>
      <c r="AJ1609">
        <v>0</v>
      </c>
      <c r="AK1609" t="s">
        <v>9869</v>
      </c>
      <c r="AL1609" t="s">
        <v>9869</v>
      </c>
      <c r="AM1609" t="s">
        <v>9923</v>
      </c>
    </row>
    <row r="1610" spans="1:39">
      <c r="A1610" t="s">
        <v>8166</v>
      </c>
      <c r="B1610" t="s">
        <v>6166</v>
      </c>
      <c r="C1610" t="s">
        <v>6168</v>
      </c>
      <c r="D1610">
        <v>632</v>
      </c>
      <c r="E1610" t="s">
        <v>6169</v>
      </c>
      <c r="F1610">
        <v>6.2</v>
      </c>
      <c r="K1610" t="s">
        <v>6590</v>
      </c>
      <c r="L1610" t="s">
        <v>6591</v>
      </c>
      <c r="M1610" t="s">
        <v>8361</v>
      </c>
      <c r="N1610">
        <v>9</v>
      </c>
      <c r="O1610" t="s">
        <v>8541</v>
      </c>
      <c r="P1610" t="s">
        <v>9734</v>
      </c>
      <c r="Q1610">
        <v>3</v>
      </c>
      <c r="R1610">
        <v>2</v>
      </c>
      <c r="S1610">
        <v>3.3</v>
      </c>
      <c r="T1610">
        <v>3.85</v>
      </c>
      <c r="U1610">
        <v>271.7</v>
      </c>
      <c r="V1610">
        <v>53.35</v>
      </c>
      <c r="W1610">
        <v>3.97</v>
      </c>
      <c r="X1610">
        <v>7.47</v>
      </c>
      <c r="Y1610">
        <v>3.38</v>
      </c>
      <c r="Z1610">
        <v>3</v>
      </c>
      <c r="AA1610" t="s">
        <v>6921</v>
      </c>
      <c r="AB1610">
        <v>0</v>
      </c>
      <c r="AC1610">
        <v>1</v>
      </c>
      <c r="AD1610">
        <v>4.425</v>
      </c>
      <c r="AF1610" t="s">
        <v>6952</v>
      </c>
      <c r="AI1610">
        <v>0</v>
      </c>
      <c r="AJ1610">
        <v>0</v>
      </c>
      <c r="AK1610" t="s">
        <v>9889</v>
      </c>
      <c r="AL1610" t="s">
        <v>9889</v>
      </c>
      <c r="AM1610" t="s">
        <v>9923</v>
      </c>
    </row>
    <row r="1611" spans="1:39">
      <c r="A1611" t="s">
        <v>8167</v>
      </c>
      <c r="B1611" t="s">
        <v>6166</v>
      </c>
      <c r="C1611" t="s">
        <v>6168</v>
      </c>
      <c r="D1611">
        <v>634</v>
      </c>
      <c r="E1611" t="s">
        <v>6169</v>
      </c>
      <c r="F1611">
        <v>6.2</v>
      </c>
      <c r="K1611" t="s">
        <v>6590</v>
      </c>
      <c r="L1611" t="s">
        <v>6591</v>
      </c>
      <c r="M1611" t="s">
        <v>8361</v>
      </c>
      <c r="N1611">
        <v>9</v>
      </c>
      <c r="O1611" t="s">
        <v>8541</v>
      </c>
      <c r="P1611" t="s">
        <v>9735</v>
      </c>
      <c r="Q1611">
        <v>3</v>
      </c>
      <c r="R1611">
        <v>2</v>
      </c>
      <c r="S1611">
        <v>4.52</v>
      </c>
      <c r="T1611">
        <v>4.58</v>
      </c>
      <c r="U1611">
        <v>265.31</v>
      </c>
      <c r="V1611">
        <v>53.35</v>
      </c>
      <c r="W1611">
        <v>3.88</v>
      </c>
      <c r="X1611">
        <v>8.779999999999999</v>
      </c>
      <c r="Y1611">
        <v>5.24</v>
      </c>
      <c r="Z1611">
        <v>3</v>
      </c>
      <c r="AA1611" t="s">
        <v>6921</v>
      </c>
      <c r="AB1611">
        <v>0</v>
      </c>
      <c r="AC1611">
        <v>2</v>
      </c>
      <c r="AD1611">
        <v>3.71</v>
      </c>
      <c r="AF1611" t="s">
        <v>6952</v>
      </c>
      <c r="AI1611">
        <v>0</v>
      </c>
      <c r="AJ1611">
        <v>0</v>
      </c>
      <c r="AK1611" t="s">
        <v>9889</v>
      </c>
      <c r="AL1611" t="s">
        <v>9889</v>
      </c>
      <c r="AM1611" t="s">
        <v>9923</v>
      </c>
    </row>
    <row r="1612" spans="1:39">
      <c r="A1612" t="s">
        <v>8168</v>
      </c>
      <c r="B1612" t="s">
        <v>6166</v>
      </c>
      <c r="C1612" t="s">
        <v>6168</v>
      </c>
      <c r="D1612">
        <v>638</v>
      </c>
      <c r="E1612" t="s">
        <v>6169</v>
      </c>
      <c r="F1612">
        <v>6.2</v>
      </c>
      <c r="K1612" t="s">
        <v>6590</v>
      </c>
      <c r="L1612" t="s">
        <v>6591</v>
      </c>
      <c r="M1612" t="s">
        <v>8377</v>
      </c>
      <c r="N1612">
        <v>9</v>
      </c>
      <c r="O1612" t="s">
        <v>8540</v>
      </c>
      <c r="P1612" t="s">
        <v>9736</v>
      </c>
      <c r="Q1612">
        <v>1</v>
      </c>
      <c r="R1612">
        <v>1</v>
      </c>
      <c r="S1612">
        <v>4.64</v>
      </c>
      <c r="T1612">
        <v>4.64</v>
      </c>
      <c r="U1612">
        <v>220.27</v>
      </c>
      <c r="V1612">
        <v>20.23</v>
      </c>
      <c r="W1612">
        <v>4.21</v>
      </c>
      <c r="X1612">
        <v>9.789999999999999</v>
      </c>
      <c r="Y1612">
        <v>0</v>
      </c>
      <c r="Z1612">
        <v>3</v>
      </c>
      <c r="AA1612" t="s">
        <v>6921</v>
      </c>
      <c r="AB1612">
        <v>0</v>
      </c>
      <c r="AC1612">
        <v>1</v>
      </c>
      <c r="AD1612">
        <v>3.024833333333333</v>
      </c>
      <c r="AF1612" t="s">
        <v>6952</v>
      </c>
      <c r="AI1612">
        <v>0</v>
      </c>
      <c r="AJ1612">
        <v>0</v>
      </c>
      <c r="AK1612" t="s">
        <v>9888</v>
      </c>
      <c r="AL1612" t="s">
        <v>9888</v>
      </c>
      <c r="AM1612" t="s">
        <v>9923</v>
      </c>
    </row>
    <row r="1613" spans="1:39">
      <c r="A1613" t="s">
        <v>8169</v>
      </c>
      <c r="B1613" t="s">
        <v>6166</v>
      </c>
      <c r="C1613" t="s">
        <v>6168</v>
      </c>
      <c r="D1613">
        <v>640</v>
      </c>
      <c r="E1613" t="s">
        <v>6169</v>
      </c>
      <c r="F1613">
        <v>6.19</v>
      </c>
      <c r="K1613" t="s">
        <v>6590</v>
      </c>
      <c r="L1613" t="s">
        <v>6591</v>
      </c>
      <c r="M1613" t="s">
        <v>8360</v>
      </c>
      <c r="N1613">
        <v>9</v>
      </c>
      <c r="O1613" t="s">
        <v>8523</v>
      </c>
      <c r="P1613" t="s">
        <v>9737</v>
      </c>
      <c r="Q1613">
        <v>1</v>
      </c>
      <c r="R1613">
        <v>1</v>
      </c>
      <c r="S1613">
        <v>5.98</v>
      </c>
      <c r="T1613">
        <v>5.98</v>
      </c>
      <c r="U1613">
        <v>286.46</v>
      </c>
      <c r="V1613">
        <v>20.23</v>
      </c>
      <c r="W1613">
        <v>4.87</v>
      </c>
      <c r="Y1613">
        <v>0</v>
      </c>
      <c r="Z1613">
        <v>0</v>
      </c>
      <c r="AA1613" t="s">
        <v>6921</v>
      </c>
      <c r="AB1613">
        <v>0</v>
      </c>
      <c r="AC1613">
        <v>0</v>
      </c>
      <c r="AD1613">
        <v>2.844833333333333</v>
      </c>
      <c r="AF1613" t="s">
        <v>6952</v>
      </c>
      <c r="AI1613">
        <v>0</v>
      </c>
      <c r="AJ1613">
        <v>0</v>
      </c>
      <c r="AK1613" t="s">
        <v>9875</v>
      </c>
      <c r="AL1613" t="s">
        <v>9875</v>
      </c>
      <c r="AM1613" t="s">
        <v>9923</v>
      </c>
    </row>
    <row r="1614" spans="1:39">
      <c r="A1614" t="s">
        <v>8170</v>
      </c>
      <c r="B1614" t="s">
        <v>6166</v>
      </c>
      <c r="C1614" t="s">
        <v>6168</v>
      </c>
      <c r="D1614">
        <v>640</v>
      </c>
      <c r="E1614" t="s">
        <v>6169</v>
      </c>
      <c r="F1614">
        <v>6.19</v>
      </c>
      <c r="K1614" t="s">
        <v>6590</v>
      </c>
      <c r="L1614" t="s">
        <v>6591</v>
      </c>
      <c r="M1614" t="s">
        <v>8403</v>
      </c>
      <c r="N1614">
        <v>9</v>
      </c>
      <c r="O1614" t="s">
        <v>8569</v>
      </c>
      <c r="P1614" t="s">
        <v>9738</v>
      </c>
      <c r="Q1614">
        <v>7</v>
      </c>
      <c r="R1614">
        <v>3</v>
      </c>
      <c r="S1614">
        <v>1.97</v>
      </c>
      <c r="T1614">
        <v>4.57</v>
      </c>
      <c r="U1614">
        <v>659.6799999999999</v>
      </c>
      <c r="V1614">
        <v>139.23</v>
      </c>
      <c r="W1614">
        <v>6.63</v>
      </c>
      <c r="X1614">
        <v>4.77</v>
      </c>
      <c r="Y1614">
        <v>0.9</v>
      </c>
      <c r="Z1614">
        <v>3</v>
      </c>
      <c r="AA1614" t="s">
        <v>6921</v>
      </c>
      <c r="AB1614">
        <v>2</v>
      </c>
      <c r="AC1614">
        <v>13</v>
      </c>
      <c r="AD1614">
        <v>2.381666666666667</v>
      </c>
      <c r="AF1614" t="s">
        <v>6953</v>
      </c>
      <c r="AI1614">
        <v>0</v>
      </c>
      <c r="AJ1614">
        <v>0</v>
      </c>
      <c r="AK1614" t="s">
        <v>7005</v>
      </c>
      <c r="AL1614" t="s">
        <v>7005</v>
      </c>
      <c r="AM1614" t="s">
        <v>9923</v>
      </c>
    </row>
    <row r="1615" spans="1:39">
      <c r="A1615" t="s">
        <v>8171</v>
      </c>
      <c r="B1615" t="s">
        <v>6166</v>
      </c>
      <c r="C1615" t="s">
        <v>6168</v>
      </c>
      <c r="D1615">
        <v>647</v>
      </c>
      <c r="E1615" t="s">
        <v>6169</v>
      </c>
      <c r="F1615">
        <v>6.19</v>
      </c>
      <c r="K1615" t="s">
        <v>6590</v>
      </c>
      <c r="L1615" t="s">
        <v>6591</v>
      </c>
      <c r="M1615" t="s">
        <v>8358</v>
      </c>
      <c r="N1615">
        <v>9</v>
      </c>
      <c r="O1615" t="s">
        <v>8518</v>
      </c>
      <c r="P1615" t="s">
        <v>9739</v>
      </c>
      <c r="Q1615">
        <v>3</v>
      </c>
      <c r="R1615">
        <v>1</v>
      </c>
      <c r="S1615">
        <v>3.17</v>
      </c>
      <c r="T1615">
        <v>3.24</v>
      </c>
      <c r="U1615">
        <v>281.36</v>
      </c>
      <c r="V1615">
        <v>58.64</v>
      </c>
      <c r="W1615">
        <v>3.44</v>
      </c>
      <c r="X1615">
        <v>8.140000000000001</v>
      </c>
      <c r="Y1615">
        <v>1.27</v>
      </c>
      <c r="Z1615">
        <v>2</v>
      </c>
      <c r="AA1615" t="s">
        <v>6921</v>
      </c>
      <c r="AB1615">
        <v>0</v>
      </c>
      <c r="AC1615">
        <v>2</v>
      </c>
      <c r="AD1615">
        <v>5.128333333333333</v>
      </c>
      <c r="AF1615" t="s">
        <v>6952</v>
      </c>
      <c r="AI1615">
        <v>0</v>
      </c>
      <c r="AJ1615">
        <v>0</v>
      </c>
      <c r="AK1615" t="s">
        <v>9871</v>
      </c>
      <c r="AL1615" t="s">
        <v>9871</v>
      </c>
      <c r="AM1615" t="s">
        <v>9923</v>
      </c>
    </row>
    <row r="1616" spans="1:39">
      <c r="A1616" t="s">
        <v>8172</v>
      </c>
      <c r="B1616" t="s">
        <v>6166</v>
      </c>
      <c r="C1616" t="s">
        <v>6168</v>
      </c>
      <c r="D1616">
        <v>652</v>
      </c>
      <c r="E1616" t="s">
        <v>6169</v>
      </c>
      <c r="F1616">
        <v>6.19</v>
      </c>
      <c r="K1616" t="s">
        <v>6590</v>
      </c>
      <c r="M1616" t="s">
        <v>8356</v>
      </c>
      <c r="N1616">
        <v>8</v>
      </c>
      <c r="O1616" t="s">
        <v>8515</v>
      </c>
      <c r="P1616" t="s">
        <v>9740</v>
      </c>
      <c r="Q1616">
        <v>6</v>
      </c>
      <c r="R1616">
        <v>2</v>
      </c>
      <c r="S1616">
        <v>4.08</v>
      </c>
      <c r="T1616">
        <v>5.47</v>
      </c>
      <c r="U1616">
        <v>501.62</v>
      </c>
      <c r="V1616">
        <v>79.23</v>
      </c>
      <c r="W1616">
        <v>6.02</v>
      </c>
      <c r="X1616">
        <v>7.79</v>
      </c>
      <c r="Y1616">
        <v>8.640000000000001</v>
      </c>
      <c r="Z1616">
        <v>3</v>
      </c>
      <c r="AA1616" t="s">
        <v>6921</v>
      </c>
      <c r="AB1616">
        <v>2</v>
      </c>
      <c r="AC1616">
        <v>8</v>
      </c>
      <c r="AD1616">
        <v>2.18</v>
      </c>
      <c r="AF1616" t="s">
        <v>6954</v>
      </c>
      <c r="AI1616">
        <v>0</v>
      </c>
      <c r="AJ1616">
        <v>0</v>
      </c>
      <c r="AK1616" t="s">
        <v>9868</v>
      </c>
      <c r="AL1616" t="s">
        <v>9868</v>
      </c>
      <c r="AM1616" t="s">
        <v>9923</v>
      </c>
    </row>
    <row r="1617" spans="1:39">
      <c r="A1617" t="s">
        <v>8173</v>
      </c>
      <c r="B1617" t="s">
        <v>6166</v>
      </c>
      <c r="C1617" t="s">
        <v>6168</v>
      </c>
      <c r="D1617">
        <v>654</v>
      </c>
      <c r="E1617" t="s">
        <v>6169</v>
      </c>
      <c r="F1617">
        <v>6.18</v>
      </c>
      <c r="K1617" t="s">
        <v>6590</v>
      </c>
      <c r="L1617" t="s">
        <v>6591</v>
      </c>
      <c r="M1617" t="s">
        <v>6606</v>
      </c>
      <c r="N1617">
        <v>9</v>
      </c>
      <c r="O1617" t="s">
        <v>8520</v>
      </c>
      <c r="P1617" t="s">
        <v>9741</v>
      </c>
      <c r="Q1617">
        <v>4</v>
      </c>
      <c r="R1617">
        <v>2</v>
      </c>
      <c r="S1617">
        <v>2.65</v>
      </c>
      <c r="T1617">
        <v>2.67</v>
      </c>
      <c r="U1617">
        <v>242.23</v>
      </c>
      <c r="V1617">
        <v>70.67</v>
      </c>
      <c r="W1617">
        <v>2.67</v>
      </c>
      <c r="X1617">
        <v>8.890000000000001</v>
      </c>
      <c r="Y1617">
        <v>0</v>
      </c>
      <c r="Z1617">
        <v>3</v>
      </c>
      <c r="AA1617" t="s">
        <v>6921</v>
      </c>
      <c r="AB1617">
        <v>0</v>
      </c>
      <c r="AC1617">
        <v>0</v>
      </c>
      <c r="AD1617">
        <v>5.175</v>
      </c>
      <c r="AF1617" t="s">
        <v>6952</v>
      </c>
      <c r="AI1617">
        <v>0</v>
      </c>
      <c r="AJ1617">
        <v>0</v>
      </c>
      <c r="AK1617" t="s">
        <v>9872</v>
      </c>
      <c r="AL1617" t="s">
        <v>9872</v>
      </c>
      <c r="AM1617" t="s">
        <v>9923</v>
      </c>
    </row>
    <row r="1618" spans="1:39">
      <c r="A1618" t="s">
        <v>7440</v>
      </c>
      <c r="B1618" t="s">
        <v>6166</v>
      </c>
      <c r="C1618" t="s">
        <v>6168</v>
      </c>
      <c r="D1618">
        <v>660</v>
      </c>
      <c r="E1618" t="s">
        <v>6169</v>
      </c>
      <c r="F1618">
        <v>6.18</v>
      </c>
      <c r="K1618" t="s">
        <v>6590</v>
      </c>
      <c r="L1618" t="s">
        <v>6591</v>
      </c>
      <c r="M1618" t="s">
        <v>8371</v>
      </c>
      <c r="N1618">
        <v>9</v>
      </c>
      <c r="O1618" t="s">
        <v>8534</v>
      </c>
      <c r="P1618" t="s">
        <v>9015</v>
      </c>
      <c r="Q1618">
        <v>4</v>
      </c>
      <c r="R1618">
        <v>2</v>
      </c>
      <c r="S1618">
        <v>1.54</v>
      </c>
      <c r="T1618">
        <v>4.59</v>
      </c>
      <c r="U1618">
        <v>434.39</v>
      </c>
      <c r="V1618">
        <v>87.73999999999999</v>
      </c>
      <c r="W1618">
        <v>5.13</v>
      </c>
      <c r="X1618">
        <v>4.5</v>
      </c>
      <c r="Y1618">
        <v>0</v>
      </c>
      <c r="Z1618">
        <v>4</v>
      </c>
      <c r="AA1618" t="s">
        <v>6921</v>
      </c>
      <c r="AB1618">
        <v>1</v>
      </c>
      <c r="AC1618">
        <v>5</v>
      </c>
      <c r="AD1618">
        <v>4.173642857142857</v>
      </c>
      <c r="AF1618" t="s">
        <v>6953</v>
      </c>
      <c r="AI1618">
        <v>0</v>
      </c>
      <c r="AJ1618">
        <v>0</v>
      </c>
      <c r="AK1618" t="s">
        <v>9835</v>
      </c>
      <c r="AL1618" t="s">
        <v>9835</v>
      </c>
      <c r="AM1618" t="s">
        <v>9923</v>
      </c>
    </row>
    <row r="1619" spans="1:39">
      <c r="A1619" t="s">
        <v>8174</v>
      </c>
      <c r="B1619" t="s">
        <v>6166</v>
      </c>
      <c r="C1619" t="s">
        <v>6168</v>
      </c>
      <c r="D1619">
        <v>663</v>
      </c>
      <c r="E1619" t="s">
        <v>6169</v>
      </c>
      <c r="F1619">
        <v>6.18</v>
      </c>
      <c r="K1619" t="s">
        <v>6590</v>
      </c>
      <c r="L1619" t="s">
        <v>6591</v>
      </c>
      <c r="M1619" t="s">
        <v>6622</v>
      </c>
      <c r="N1619">
        <v>9</v>
      </c>
      <c r="O1619" t="s">
        <v>8517</v>
      </c>
      <c r="P1619" t="s">
        <v>9742</v>
      </c>
      <c r="Q1619">
        <v>2</v>
      </c>
      <c r="R1619">
        <v>1</v>
      </c>
      <c r="S1619">
        <v>4.19</v>
      </c>
      <c r="T1619">
        <v>4.19</v>
      </c>
      <c r="U1619">
        <v>345.24</v>
      </c>
      <c r="V1619">
        <v>45.75</v>
      </c>
      <c r="W1619">
        <v>4.37</v>
      </c>
      <c r="X1619">
        <v>13.44</v>
      </c>
      <c r="Y1619">
        <v>0.68</v>
      </c>
      <c r="Z1619">
        <v>2</v>
      </c>
      <c r="AA1619" t="s">
        <v>6921</v>
      </c>
      <c r="AB1619">
        <v>0</v>
      </c>
      <c r="AC1619">
        <v>2</v>
      </c>
      <c r="AD1619">
        <v>4.238333333333333</v>
      </c>
      <c r="AF1619" t="s">
        <v>6952</v>
      </c>
      <c r="AI1619">
        <v>0</v>
      </c>
      <c r="AJ1619">
        <v>0</v>
      </c>
      <c r="AK1619" t="s">
        <v>9870</v>
      </c>
      <c r="AL1619" t="s">
        <v>9870</v>
      </c>
      <c r="AM1619" t="s">
        <v>9923</v>
      </c>
    </row>
    <row r="1620" spans="1:39">
      <c r="A1620" t="s">
        <v>8175</v>
      </c>
      <c r="B1620" t="s">
        <v>6166</v>
      </c>
      <c r="C1620" t="s">
        <v>6168</v>
      </c>
      <c r="D1620">
        <v>666</v>
      </c>
      <c r="E1620" t="s">
        <v>6169</v>
      </c>
      <c r="F1620">
        <v>6.18</v>
      </c>
      <c r="K1620" t="s">
        <v>6590</v>
      </c>
      <c r="L1620" t="s">
        <v>6591</v>
      </c>
      <c r="M1620" t="s">
        <v>6611</v>
      </c>
      <c r="N1620">
        <v>9</v>
      </c>
      <c r="O1620" t="s">
        <v>8560</v>
      </c>
      <c r="P1620" t="s">
        <v>9743</v>
      </c>
      <c r="Q1620">
        <v>6</v>
      </c>
      <c r="R1620">
        <v>2</v>
      </c>
      <c r="S1620">
        <v>4.95</v>
      </c>
      <c r="T1620">
        <v>6.25</v>
      </c>
      <c r="U1620">
        <v>537.08</v>
      </c>
      <c r="V1620">
        <v>71.03</v>
      </c>
      <c r="W1620">
        <v>7.11</v>
      </c>
      <c r="X1620">
        <v>9.119999999999999</v>
      </c>
      <c r="Y1620">
        <v>8.67</v>
      </c>
      <c r="Z1620">
        <v>4</v>
      </c>
      <c r="AA1620" t="s">
        <v>6921</v>
      </c>
      <c r="AB1620">
        <v>2</v>
      </c>
      <c r="AC1620">
        <v>9</v>
      </c>
      <c r="AD1620">
        <v>2.165</v>
      </c>
      <c r="AF1620" t="s">
        <v>6954</v>
      </c>
      <c r="AI1620">
        <v>0</v>
      </c>
      <c r="AJ1620">
        <v>0</v>
      </c>
      <c r="AK1620" t="s">
        <v>9900</v>
      </c>
      <c r="AL1620" t="s">
        <v>9900</v>
      </c>
      <c r="AM1620" t="s">
        <v>9923</v>
      </c>
    </row>
    <row r="1621" spans="1:39">
      <c r="A1621" t="s">
        <v>8176</v>
      </c>
      <c r="B1621" t="s">
        <v>6166</v>
      </c>
      <c r="C1621" t="s">
        <v>6168</v>
      </c>
      <c r="D1621">
        <v>670</v>
      </c>
      <c r="E1621" t="s">
        <v>6169</v>
      </c>
      <c r="F1621">
        <v>6.17</v>
      </c>
      <c r="K1621" t="s">
        <v>6590</v>
      </c>
      <c r="L1621" t="s">
        <v>6591</v>
      </c>
      <c r="M1621" t="s">
        <v>6622</v>
      </c>
      <c r="N1621">
        <v>9</v>
      </c>
      <c r="O1621" t="s">
        <v>8585</v>
      </c>
      <c r="P1621" t="s">
        <v>9744</v>
      </c>
      <c r="Q1621">
        <v>3</v>
      </c>
      <c r="R1621">
        <v>1</v>
      </c>
      <c r="S1621">
        <v>5.27</v>
      </c>
      <c r="T1621">
        <v>5.27</v>
      </c>
      <c r="U1621">
        <v>375.51</v>
      </c>
      <c r="V1621">
        <v>42.35</v>
      </c>
      <c r="W1621">
        <v>4.81</v>
      </c>
      <c r="X1621">
        <v>13.03</v>
      </c>
      <c r="Y1621">
        <v>5</v>
      </c>
      <c r="Z1621">
        <v>2</v>
      </c>
      <c r="AA1621" t="s">
        <v>6921</v>
      </c>
      <c r="AB1621">
        <v>0</v>
      </c>
      <c r="AC1621">
        <v>4</v>
      </c>
      <c r="AD1621">
        <v>3.722547619047619</v>
      </c>
      <c r="AF1621" t="s">
        <v>6952</v>
      </c>
      <c r="AI1621">
        <v>0</v>
      </c>
      <c r="AJ1621">
        <v>0</v>
      </c>
      <c r="AK1621" t="s">
        <v>9914</v>
      </c>
      <c r="AL1621" t="s">
        <v>9914</v>
      </c>
      <c r="AM1621" t="s">
        <v>9923</v>
      </c>
    </row>
    <row r="1622" spans="1:39">
      <c r="A1622" t="s">
        <v>8177</v>
      </c>
      <c r="B1622" t="s">
        <v>6166</v>
      </c>
      <c r="C1622" t="s">
        <v>6168</v>
      </c>
      <c r="D1622">
        <v>670</v>
      </c>
      <c r="E1622" t="s">
        <v>6169</v>
      </c>
      <c r="F1622">
        <v>6.17</v>
      </c>
      <c r="K1622" t="s">
        <v>6590</v>
      </c>
      <c r="L1622" t="s">
        <v>6591</v>
      </c>
      <c r="M1622" t="s">
        <v>8348</v>
      </c>
      <c r="N1622">
        <v>9</v>
      </c>
      <c r="O1622" t="s">
        <v>8506</v>
      </c>
      <c r="P1622" t="s">
        <v>9745</v>
      </c>
      <c r="U1622">
        <v>1023.34</v>
      </c>
      <c r="Y1622">
        <v>0</v>
      </c>
      <c r="AI1622">
        <v>0</v>
      </c>
      <c r="AJ1622">
        <v>0</v>
      </c>
      <c r="AK1622" t="s">
        <v>9860</v>
      </c>
      <c r="AL1622" t="s">
        <v>9860</v>
      </c>
      <c r="AM1622" t="s">
        <v>9923</v>
      </c>
    </row>
    <row r="1623" spans="1:39">
      <c r="A1623" t="s">
        <v>8178</v>
      </c>
      <c r="B1623" t="s">
        <v>6166</v>
      </c>
      <c r="C1623" t="s">
        <v>6168</v>
      </c>
      <c r="D1623">
        <v>691.83</v>
      </c>
      <c r="E1623" t="s">
        <v>6169</v>
      </c>
      <c r="F1623">
        <v>6.16</v>
      </c>
      <c r="K1623" t="s">
        <v>6590</v>
      </c>
      <c r="L1623" t="s">
        <v>6591</v>
      </c>
      <c r="M1623" t="s">
        <v>8322</v>
      </c>
      <c r="N1623">
        <v>9</v>
      </c>
      <c r="O1623" t="s">
        <v>8473</v>
      </c>
      <c r="P1623" t="s">
        <v>9746</v>
      </c>
      <c r="Q1623">
        <v>3</v>
      </c>
      <c r="R1623">
        <v>3</v>
      </c>
      <c r="S1623">
        <v>-0.38</v>
      </c>
      <c r="T1623">
        <v>2.17</v>
      </c>
      <c r="U1623">
        <v>376.46</v>
      </c>
      <c r="V1623">
        <v>76.56</v>
      </c>
      <c r="W1623">
        <v>3.59</v>
      </c>
      <c r="X1623">
        <v>4.38</v>
      </c>
      <c r="Y1623">
        <v>7.97</v>
      </c>
      <c r="Z1623">
        <v>3</v>
      </c>
      <c r="AA1623" t="s">
        <v>6921</v>
      </c>
      <c r="AB1623">
        <v>0</v>
      </c>
      <c r="AC1623">
        <v>5</v>
      </c>
      <c r="AD1623">
        <v>5.049095238095238</v>
      </c>
      <c r="AF1623" t="s">
        <v>6953</v>
      </c>
      <c r="AI1623">
        <v>0</v>
      </c>
      <c r="AJ1623">
        <v>0</v>
      </c>
      <c r="AK1623" t="s">
        <v>9833</v>
      </c>
      <c r="AL1623" t="s">
        <v>9833</v>
      </c>
      <c r="AM1623" t="s">
        <v>9923</v>
      </c>
    </row>
    <row r="1624" spans="1:39">
      <c r="A1624" t="s">
        <v>8179</v>
      </c>
      <c r="B1624" t="s">
        <v>6166</v>
      </c>
      <c r="C1624" t="s">
        <v>6168</v>
      </c>
      <c r="D1624">
        <v>709</v>
      </c>
      <c r="E1624" t="s">
        <v>6169</v>
      </c>
      <c r="F1624">
        <v>6.15</v>
      </c>
      <c r="K1624" t="s">
        <v>6590</v>
      </c>
      <c r="L1624" t="s">
        <v>6591</v>
      </c>
      <c r="M1624" t="s">
        <v>8377</v>
      </c>
      <c r="N1624">
        <v>9</v>
      </c>
      <c r="O1624" t="s">
        <v>8540</v>
      </c>
      <c r="P1624" t="s">
        <v>9747</v>
      </c>
      <c r="Q1624">
        <v>4</v>
      </c>
      <c r="R1624">
        <v>2</v>
      </c>
      <c r="S1624">
        <v>3.04</v>
      </c>
      <c r="T1624">
        <v>4.13</v>
      </c>
      <c r="U1624">
        <v>281.27</v>
      </c>
      <c r="V1624">
        <v>83.59999999999999</v>
      </c>
      <c r="W1624">
        <v>3.83</v>
      </c>
      <c r="X1624">
        <v>6.34</v>
      </c>
      <c r="Y1624">
        <v>0</v>
      </c>
      <c r="Z1624">
        <v>3</v>
      </c>
      <c r="AA1624" t="s">
        <v>6921</v>
      </c>
      <c r="AB1624">
        <v>0</v>
      </c>
      <c r="AC1624">
        <v>2</v>
      </c>
      <c r="AD1624">
        <v>4.415</v>
      </c>
      <c r="AF1624" t="s">
        <v>6953</v>
      </c>
      <c r="AI1624">
        <v>0</v>
      </c>
      <c r="AJ1624">
        <v>0</v>
      </c>
      <c r="AK1624" t="s">
        <v>9888</v>
      </c>
      <c r="AL1624" t="s">
        <v>9888</v>
      </c>
      <c r="AM1624" t="s">
        <v>9923</v>
      </c>
    </row>
    <row r="1625" spans="1:39">
      <c r="A1625" t="s">
        <v>8180</v>
      </c>
      <c r="B1625" t="s">
        <v>6166</v>
      </c>
      <c r="C1625" t="s">
        <v>6168</v>
      </c>
      <c r="D1625">
        <v>710</v>
      </c>
      <c r="E1625" t="s">
        <v>6169</v>
      </c>
      <c r="F1625">
        <v>6.15</v>
      </c>
      <c r="K1625" t="s">
        <v>6590</v>
      </c>
      <c r="L1625" t="s">
        <v>6591</v>
      </c>
      <c r="M1625" t="s">
        <v>8369</v>
      </c>
      <c r="N1625">
        <v>9</v>
      </c>
      <c r="O1625" t="s">
        <v>8532</v>
      </c>
      <c r="P1625" t="s">
        <v>9748</v>
      </c>
      <c r="Q1625">
        <v>4</v>
      </c>
      <c r="R1625">
        <v>3</v>
      </c>
      <c r="S1625">
        <v>1.49</v>
      </c>
      <c r="T1625">
        <v>1.74</v>
      </c>
      <c r="U1625">
        <v>333.14</v>
      </c>
      <c r="V1625">
        <v>77.76000000000001</v>
      </c>
      <c r="W1625">
        <v>3.26</v>
      </c>
      <c r="X1625">
        <v>7.57</v>
      </c>
      <c r="Y1625">
        <v>0</v>
      </c>
      <c r="Z1625">
        <v>2</v>
      </c>
      <c r="AA1625" t="s">
        <v>6921</v>
      </c>
      <c r="AB1625">
        <v>0</v>
      </c>
      <c r="AC1625">
        <v>1</v>
      </c>
      <c r="AD1625">
        <v>5.166666666666667</v>
      </c>
      <c r="AF1625" t="s">
        <v>6952</v>
      </c>
      <c r="AI1625">
        <v>0</v>
      </c>
      <c r="AJ1625">
        <v>0</v>
      </c>
      <c r="AK1625" t="s">
        <v>9883</v>
      </c>
      <c r="AL1625" t="s">
        <v>9883</v>
      </c>
      <c r="AM1625" t="s">
        <v>9923</v>
      </c>
    </row>
    <row r="1626" spans="1:39">
      <c r="A1626" t="s">
        <v>7668</v>
      </c>
      <c r="B1626" t="s">
        <v>6166</v>
      </c>
      <c r="C1626" t="s">
        <v>6168</v>
      </c>
      <c r="D1626">
        <v>710</v>
      </c>
      <c r="E1626" t="s">
        <v>6169</v>
      </c>
      <c r="F1626">
        <v>6.15</v>
      </c>
      <c r="K1626" t="s">
        <v>6590</v>
      </c>
      <c r="L1626" t="s">
        <v>6591</v>
      </c>
      <c r="M1626" t="s">
        <v>8362</v>
      </c>
      <c r="N1626">
        <v>9</v>
      </c>
      <c r="O1626" t="s">
        <v>8525</v>
      </c>
      <c r="P1626" t="s">
        <v>9238</v>
      </c>
      <c r="Q1626">
        <v>5</v>
      </c>
      <c r="R1626">
        <v>1</v>
      </c>
      <c r="S1626">
        <v>3.71</v>
      </c>
      <c r="T1626">
        <v>3.76</v>
      </c>
      <c r="U1626">
        <v>495.62</v>
      </c>
      <c r="V1626">
        <v>59</v>
      </c>
      <c r="W1626">
        <v>5.16</v>
      </c>
      <c r="X1626">
        <v>9.49</v>
      </c>
      <c r="Y1626">
        <v>6.41</v>
      </c>
      <c r="Z1626">
        <v>3</v>
      </c>
      <c r="AA1626" t="s">
        <v>6921</v>
      </c>
      <c r="AB1626">
        <v>1</v>
      </c>
      <c r="AC1626">
        <v>7</v>
      </c>
      <c r="AD1626">
        <v>3.629619047619048</v>
      </c>
      <c r="AF1626" t="s">
        <v>6952</v>
      </c>
      <c r="AI1626">
        <v>0</v>
      </c>
      <c r="AJ1626">
        <v>0</v>
      </c>
      <c r="AK1626" t="s">
        <v>9877</v>
      </c>
      <c r="AL1626" t="s">
        <v>9877</v>
      </c>
      <c r="AM1626" t="s">
        <v>9923</v>
      </c>
    </row>
    <row r="1627" spans="1:39">
      <c r="A1627" t="s">
        <v>8181</v>
      </c>
      <c r="B1627" t="s">
        <v>6166</v>
      </c>
      <c r="C1627" t="s">
        <v>6168</v>
      </c>
      <c r="D1627">
        <v>716</v>
      </c>
      <c r="E1627" t="s">
        <v>6169</v>
      </c>
      <c r="F1627">
        <v>6.14</v>
      </c>
      <c r="K1627" t="s">
        <v>6590</v>
      </c>
      <c r="L1627" t="s">
        <v>6591</v>
      </c>
      <c r="M1627" t="s">
        <v>6606</v>
      </c>
      <c r="N1627">
        <v>9</v>
      </c>
      <c r="O1627" t="s">
        <v>8520</v>
      </c>
      <c r="P1627" t="s">
        <v>9749</v>
      </c>
      <c r="Q1627">
        <v>4</v>
      </c>
      <c r="R1627">
        <v>2</v>
      </c>
      <c r="S1627">
        <v>3.4</v>
      </c>
      <c r="T1627">
        <v>3.41</v>
      </c>
      <c r="U1627">
        <v>270.28</v>
      </c>
      <c r="V1627">
        <v>70.67</v>
      </c>
      <c r="W1627">
        <v>3.28</v>
      </c>
      <c r="X1627">
        <v>9.130000000000001</v>
      </c>
      <c r="Y1627">
        <v>0</v>
      </c>
      <c r="Z1627">
        <v>3</v>
      </c>
      <c r="AA1627" t="s">
        <v>6921</v>
      </c>
      <c r="AB1627">
        <v>0</v>
      </c>
      <c r="AC1627">
        <v>0</v>
      </c>
      <c r="AD1627">
        <v>4.595</v>
      </c>
      <c r="AF1627" t="s">
        <v>6952</v>
      </c>
      <c r="AI1627">
        <v>0</v>
      </c>
      <c r="AJ1627">
        <v>0</v>
      </c>
      <c r="AK1627" t="s">
        <v>9872</v>
      </c>
      <c r="AL1627" t="s">
        <v>9872</v>
      </c>
      <c r="AM1627" t="s">
        <v>9923</v>
      </c>
    </row>
    <row r="1628" spans="1:39">
      <c r="A1628" t="s">
        <v>8182</v>
      </c>
      <c r="B1628" t="s">
        <v>6166</v>
      </c>
      <c r="C1628" t="s">
        <v>6168</v>
      </c>
      <c r="D1628">
        <v>717</v>
      </c>
      <c r="E1628" t="s">
        <v>6169</v>
      </c>
      <c r="F1628">
        <v>6.14</v>
      </c>
      <c r="K1628" t="s">
        <v>6590</v>
      </c>
      <c r="L1628" t="s">
        <v>6591</v>
      </c>
      <c r="M1628" t="s">
        <v>8376</v>
      </c>
      <c r="N1628">
        <v>9</v>
      </c>
      <c r="O1628" t="s">
        <v>8539</v>
      </c>
      <c r="P1628" t="s">
        <v>9750</v>
      </c>
      <c r="Q1628">
        <v>5</v>
      </c>
      <c r="R1628">
        <v>2</v>
      </c>
      <c r="S1628">
        <v>2.15</v>
      </c>
      <c r="T1628">
        <v>2.29</v>
      </c>
      <c r="U1628">
        <v>266.26</v>
      </c>
      <c r="V1628">
        <v>90.28</v>
      </c>
      <c r="W1628">
        <v>2.97</v>
      </c>
      <c r="X1628">
        <v>8.140000000000001</v>
      </c>
      <c r="Y1628">
        <v>0</v>
      </c>
      <c r="Z1628">
        <v>3</v>
      </c>
      <c r="AA1628" t="s">
        <v>6921</v>
      </c>
      <c r="AB1628">
        <v>0</v>
      </c>
      <c r="AC1628">
        <v>2</v>
      </c>
      <c r="AD1628">
        <v>5.415666666666667</v>
      </c>
      <c r="AF1628" t="s">
        <v>6952</v>
      </c>
      <c r="AI1628">
        <v>0</v>
      </c>
      <c r="AJ1628">
        <v>0</v>
      </c>
      <c r="AK1628" t="s">
        <v>9887</v>
      </c>
      <c r="AL1628" t="s">
        <v>9887</v>
      </c>
      <c r="AM1628" t="s">
        <v>9923</v>
      </c>
    </row>
    <row r="1629" spans="1:39">
      <c r="A1629" t="s">
        <v>7995</v>
      </c>
      <c r="B1629" t="s">
        <v>6166</v>
      </c>
      <c r="C1629" t="s">
        <v>6168</v>
      </c>
      <c r="D1629">
        <v>720</v>
      </c>
      <c r="E1629" t="s">
        <v>6169</v>
      </c>
      <c r="F1629">
        <v>6.14</v>
      </c>
      <c r="K1629" t="s">
        <v>6590</v>
      </c>
      <c r="L1629" t="s">
        <v>6591</v>
      </c>
      <c r="M1629" t="s">
        <v>8398</v>
      </c>
      <c r="N1629">
        <v>9</v>
      </c>
      <c r="O1629" t="s">
        <v>8564</v>
      </c>
      <c r="P1629" t="s">
        <v>9563</v>
      </c>
      <c r="Q1629">
        <v>4</v>
      </c>
      <c r="R1629">
        <v>4</v>
      </c>
      <c r="S1629">
        <v>8.01</v>
      </c>
      <c r="T1629">
        <v>8.01</v>
      </c>
      <c r="U1629">
        <v>546.8</v>
      </c>
      <c r="V1629">
        <v>95.58</v>
      </c>
      <c r="W1629">
        <v>7.96</v>
      </c>
      <c r="X1629">
        <v>10.28</v>
      </c>
      <c r="Y1629">
        <v>4.04</v>
      </c>
      <c r="Z1629">
        <v>2</v>
      </c>
      <c r="AA1629" t="s">
        <v>6921</v>
      </c>
      <c r="AB1629">
        <v>2</v>
      </c>
      <c r="AC1629">
        <v>12</v>
      </c>
      <c r="AD1629">
        <v>1.814</v>
      </c>
      <c r="AF1629" t="s">
        <v>6952</v>
      </c>
      <c r="AI1629">
        <v>0</v>
      </c>
      <c r="AJ1629">
        <v>0</v>
      </c>
      <c r="AK1629" t="s">
        <v>9902</v>
      </c>
      <c r="AL1629" t="s">
        <v>9902</v>
      </c>
      <c r="AM1629" t="s">
        <v>9923</v>
      </c>
    </row>
    <row r="1630" spans="1:39">
      <c r="A1630" t="s">
        <v>8183</v>
      </c>
      <c r="B1630" t="s">
        <v>6166</v>
      </c>
      <c r="C1630" t="s">
        <v>6168</v>
      </c>
      <c r="D1630">
        <v>727</v>
      </c>
      <c r="E1630" t="s">
        <v>6169</v>
      </c>
      <c r="F1630">
        <v>6.14</v>
      </c>
      <c r="K1630" t="s">
        <v>6590</v>
      </c>
      <c r="L1630" t="s">
        <v>6591</v>
      </c>
      <c r="M1630" t="s">
        <v>8376</v>
      </c>
      <c r="N1630">
        <v>9</v>
      </c>
      <c r="O1630" t="s">
        <v>8539</v>
      </c>
      <c r="P1630" t="s">
        <v>9751</v>
      </c>
      <c r="Q1630">
        <v>4</v>
      </c>
      <c r="R1630">
        <v>2</v>
      </c>
      <c r="S1630">
        <v>2.78</v>
      </c>
      <c r="T1630">
        <v>3.07</v>
      </c>
      <c r="U1630">
        <v>267.28</v>
      </c>
      <c r="V1630">
        <v>66.48999999999999</v>
      </c>
      <c r="W1630">
        <v>3.63</v>
      </c>
      <c r="X1630">
        <v>8.300000000000001</v>
      </c>
      <c r="Y1630">
        <v>9.75</v>
      </c>
      <c r="Z1630">
        <v>3</v>
      </c>
      <c r="AA1630" t="s">
        <v>6921</v>
      </c>
      <c r="AB1630">
        <v>0</v>
      </c>
      <c r="AC1630">
        <v>3</v>
      </c>
      <c r="AD1630">
        <v>4.2</v>
      </c>
      <c r="AF1630" t="s">
        <v>6954</v>
      </c>
      <c r="AI1630">
        <v>0</v>
      </c>
      <c r="AJ1630">
        <v>0</v>
      </c>
      <c r="AK1630" t="s">
        <v>9887</v>
      </c>
      <c r="AL1630" t="s">
        <v>9887</v>
      </c>
      <c r="AM1630" t="s">
        <v>9923</v>
      </c>
    </row>
    <row r="1631" spans="1:39">
      <c r="A1631" t="s">
        <v>8184</v>
      </c>
      <c r="B1631" t="s">
        <v>6166</v>
      </c>
      <c r="C1631" t="s">
        <v>6168</v>
      </c>
      <c r="D1631">
        <v>749</v>
      </c>
      <c r="E1631" t="s">
        <v>6169</v>
      </c>
      <c r="F1631">
        <v>6.13</v>
      </c>
      <c r="K1631" t="s">
        <v>6590</v>
      </c>
      <c r="L1631" t="s">
        <v>6591</v>
      </c>
      <c r="M1631" t="s">
        <v>8348</v>
      </c>
      <c r="N1631">
        <v>9</v>
      </c>
      <c r="O1631" t="s">
        <v>8506</v>
      </c>
      <c r="P1631" t="s">
        <v>9752</v>
      </c>
      <c r="U1631">
        <v>2350.92</v>
      </c>
      <c r="Y1631">
        <v>0</v>
      </c>
      <c r="AI1631">
        <v>0</v>
      </c>
      <c r="AJ1631">
        <v>0</v>
      </c>
      <c r="AK1631" t="s">
        <v>9860</v>
      </c>
      <c r="AL1631" t="s">
        <v>9860</v>
      </c>
      <c r="AM1631" t="s">
        <v>9923</v>
      </c>
    </row>
    <row r="1632" spans="1:39">
      <c r="A1632" t="s">
        <v>6342</v>
      </c>
      <c r="B1632" t="s">
        <v>6166</v>
      </c>
      <c r="C1632" t="s">
        <v>6168</v>
      </c>
      <c r="D1632">
        <v>770</v>
      </c>
      <c r="E1632" t="s">
        <v>6169</v>
      </c>
      <c r="F1632">
        <v>6.11</v>
      </c>
      <c r="J1632" t="s">
        <v>8277</v>
      </c>
      <c r="K1632" t="s">
        <v>6590</v>
      </c>
      <c r="L1632" t="s">
        <v>6591</v>
      </c>
      <c r="M1632" t="s">
        <v>8424</v>
      </c>
      <c r="N1632">
        <v>9</v>
      </c>
      <c r="O1632" t="s">
        <v>8594</v>
      </c>
      <c r="P1632" t="s">
        <v>6702</v>
      </c>
      <c r="Q1632">
        <v>2</v>
      </c>
      <c r="R1632">
        <v>2</v>
      </c>
      <c r="S1632">
        <v>5.33</v>
      </c>
      <c r="T1632">
        <v>5.33</v>
      </c>
      <c r="U1632">
        <v>268.36</v>
      </c>
      <c r="V1632">
        <v>40.46</v>
      </c>
      <c r="W1632">
        <v>4.83</v>
      </c>
      <c r="X1632">
        <v>10.19</v>
      </c>
      <c r="Y1632">
        <v>0</v>
      </c>
      <c r="Z1632">
        <v>2</v>
      </c>
      <c r="AA1632" t="s">
        <v>6921</v>
      </c>
      <c r="AB1632">
        <v>0</v>
      </c>
      <c r="AC1632">
        <v>4</v>
      </c>
      <c r="AD1632">
        <v>3.5</v>
      </c>
      <c r="AE1632" t="s">
        <v>6925</v>
      </c>
      <c r="AF1632" t="s">
        <v>6952</v>
      </c>
      <c r="AG1632" t="s">
        <v>6956</v>
      </c>
      <c r="AH1632" t="s">
        <v>6962</v>
      </c>
      <c r="AI1632">
        <v>4</v>
      </c>
      <c r="AJ1632">
        <v>1</v>
      </c>
      <c r="AK1632" t="s">
        <v>9920</v>
      </c>
      <c r="AL1632" t="s">
        <v>9920</v>
      </c>
      <c r="AM1632" t="s">
        <v>9923</v>
      </c>
    </row>
    <row r="1633" spans="1:39">
      <c r="A1633" t="s">
        <v>8185</v>
      </c>
      <c r="B1633" t="s">
        <v>6166</v>
      </c>
      <c r="C1633" t="s">
        <v>6168</v>
      </c>
      <c r="D1633">
        <v>770</v>
      </c>
      <c r="E1633" t="s">
        <v>6169</v>
      </c>
      <c r="F1633">
        <v>6.11</v>
      </c>
      <c r="K1633" t="s">
        <v>6590</v>
      </c>
      <c r="L1633" t="s">
        <v>6591</v>
      </c>
      <c r="M1633" t="s">
        <v>8401</v>
      </c>
      <c r="N1633">
        <v>9</v>
      </c>
      <c r="O1633" t="s">
        <v>8567</v>
      </c>
      <c r="P1633" t="s">
        <v>9753</v>
      </c>
      <c r="Q1633">
        <v>2</v>
      </c>
      <c r="R1633">
        <v>1</v>
      </c>
      <c r="S1633">
        <v>4.75</v>
      </c>
      <c r="T1633">
        <v>4.76</v>
      </c>
      <c r="U1633">
        <v>318.84</v>
      </c>
      <c r="V1633">
        <v>37.3</v>
      </c>
      <c r="W1633">
        <v>4.86</v>
      </c>
      <c r="X1633">
        <v>8.789999999999999</v>
      </c>
      <c r="Y1633">
        <v>0</v>
      </c>
      <c r="Z1633">
        <v>1</v>
      </c>
      <c r="AA1633" t="s">
        <v>6921</v>
      </c>
      <c r="AB1633">
        <v>0</v>
      </c>
      <c r="AC1633">
        <v>0</v>
      </c>
      <c r="AD1633">
        <v>3.818333333333333</v>
      </c>
      <c r="AF1633" t="s">
        <v>6952</v>
      </c>
      <c r="AI1633">
        <v>0</v>
      </c>
      <c r="AJ1633">
        <v>0</v>
      </c>
      <c r="AK1633" t="s">
        <v>9905</v>
      </c>
      <c r="AL1633" t="s">
        <v>9905</v>
      </c>
      <c r="AM1633" t="s">
        <v>9923</v>
      </c>
    </row>
    <row r="1634" spans="1:39">
      <c r="A1634" t="s">
        <v>8186</v>
      </c>
      <c r="B1634" t="s">
        <v>6166</v>
      </c>
      <c r="C1634" t="s">
        <v>6168</v>
      </c>
      <c r="D1634">
        <v>775</v>
      </c>
      <c r="E1634" t="s">
        <v>6169</v>
      </c>
      <c r="F1634">
        <v>6.11</v>
      </c>
      <c r="K1634" t="s">
        <v>6590</v>
      </c>
      <c r="L1634" t="s">
        <v>6591</v>
      </c>
      <c r="M1634" t="s">
        <v>8376</v>
      </c>
      <c r="N1634">
        <v>9</v>
      </c>
      <c r="O1634" t="s">
        <v>8539</v>
      </c>
      <c r="P1634" t="s">
        <v>9754</v>
      </c>
      <c r="Q1634">
        <v>4</v>
      </c>
      <c r="R1634">
        <v>2</v>
      </c>
      <c r="S1634">
        <v>3.35</v>
      </c>
      <c r="T1634">
        <v>3.59</v>
      </c>
      <c r="U1634">
        <v>267.28</v>
      </c>
      <c r="V1634">
        <v>66.48999999999999</v>
      </c>
      <c r="W1634">
        <v>3.94</v>
      </c>
      <c r="X1634">
        <v>8.029999999999999</v>
      </c>
      <c r="Y1634">
        <v>9.279999999999999</v>
      </c>
      <c r="Z1634">
        <v>3</v>
      </c>
      <c r="AA1634" t="s">
        <v>6921</v>
      </c>
      <c r="AB1634">
        <v>0</v>
      </c>
      <c r="AC1634">
        <v>2</v>
      </c>
      <c r="AD1634">
        <v>3.890000000000001</v>
      </c>
      <c r="AF1634" t="s">
        <v>6954</v>
      </c>
      <c r="AI1634">
        <v>0</v>
      </c>
      <c r="AJ1634">
        <v>0</v>
      </c>
      <c r="AK1634" t="s">
        <v>9887</v>
      </c>
      <c r="AL1634" t="s">
        <v>9887</v>
      </c>
      <c r="AM1634" t="s">
        <v>9923</v>
      </c>
    </row>
    <row r="1635" spans="1:39">
      <c r="A1635" t="s">
        <v>8187</v>
      </c>
      <c r="B1635" t="s">
        <v>6166</v>
      </c>
      <c r="C1635" t="s">
        <v>6168</v>
      </c>
      <c r="D1635">
        <v>776.25</v>
      </c>
      <c r="E1635" t="s">
        <v>6169</v>
      </c>
      <c r="F1635">
        <v>6.11</v>
      </c>
      <c r="K1635" t="s">
        <v>6590</v>
      </c>
      <c r="L1635" t="s">
        <v>6591</v>
      </c>
      <c r="M1635" t="s">
        <v>8320</v>
      </c>
      <c r="N1635">
        <v>9</v>
      </c>
      <c r="O1635" t="s">
        <v>8471</v>
      </c>
      <c r="P1635" t="s">
        <v>9755</v>
      </c>
      <c r="Q1635">
        <v>2</v>
      </c>
      <c r="R1635">
        <v>2</v>
      </c>
      <c r="S1635">
        <v>1.95</v>
      </c>
      <c r="T1635">
        <v>4.47</v>
      </c>
      <c r="U1635">
        <v>368.86</v>
      </c>
      <c r="V1635">
        <v>56.33</v>
      </c>
      <c r="W1635">
        <v>4.63</v>
      </c>
      <c r="X1635">
        <v>3.81</v>
      </c>
      <c r="Y1635">
        <v>8.300000000000001</v>
      </c>
      <c r="Z1635">
        <v>3</v>
      </c>
      <c r="AA1635" t="s">
        <v>6921</v>
      </c>
      <c r="AB1635">
        <v>0</v>
      </c>
      <c r="AC1635">
        <v>4</v>
      </c>
      <c r="AD1635">
        <v>4.551714285714286</v>
      </c>
      <c r="AF1635" t="s">
        <v>6953</v>
      </c>
      <c r="AI1635">
        <v>0</v>
      </c>
      <c r="AJ1635">
        <v>0</v>
      </c>
      <c r="AK1635" t="s">
        <v>9833</v>
      </c>
      <c r="AL1635" t="s">
        <v>9833</v>
      </c>
      <c r="AM1635" t="s">
        <v>9923</v>
      </c>
    </row>
    <row r="1636" spans="1:39">
      <c r="A1636" t="s">
        <v>8188</v>
      </c>
      <c r="B1636" t="s">
        <v>6166</v>
      </c>
      <c r="C1636" t="s">
        <v>6168</v>
      </c>
      <c r="D1636">
        <v>780</v>
      </c>
      <c r="E1636" t="s">
        <v>6169</v>
      </c>
      <c r="F1636">
        <v>6.11</v>
      </c>
      <c r="K1636" t="s">
        <v>6590</v>
      </c>
      <c r="L1636" t="s">
        <v>6591</v>
      </c>
      <c r="M1636" t="s">
        <v>8376</v>
      </c>
      <c r="N1636">
        <v>9</v>
      </c>
      <c r="O1636" t="s">
        <v>8539</v>
      </c>
      <c r="P1636" t="s">
        <v>9756</v>
      </c>
      <c r="Q1636">
        <v>4</v>
      </c>
      <c r="R1636">
        <v>2</v>
      </c>
      <c r="S1636">
        <v>3.23</v>
      </c>
      <c r="T1636">
        <v>3.27</v>
      </c>
      <c r="U1636">
        <v>277.28</v>
      </c>
      <c r="V1636">
        <v>66.48999999999999</v>
      </c>
      <c r="W1636">
        <v>4.06</v>
      </c>
      <c r="X1636">
        <v>8.24</v>
      </c>
      <c r="Y1636">
        <v>0.5</v>
      </c>
      <c r="Z1636">
        <v>4</v>
      </c>
      <c r="AA1636" t="s">
        <v>6921</v>
      </c>
      <c r="AB1636">
        <v>0</v>
      </c>
      <c r="AC1636">
        <v>1</v>
      </c>
      <c r="AD1636">
        <v>4.75</v>
      </c>
      <c r="AF1636" t="s">
        <v>6952</v>
      </c>
      <c r="AI1636">
        <v>0</v>
      </c>
      <c r="AJ1636">
        <v>0</v>
      </c>
      <c r="AK1636" t="s">
        <v>9887</v>
      </c>
      <c r="AL1636" t="s">
        <v>9887</v>
      </c>
      <c r="AM1636" t="s">
        <v>9923</v>
      </c>
    </row>
    <row r="1637" spans="1:39">
      <c r="A1637" t="s">
        <v>8189</v>
      </c>
      <c r="B1637" t="s">
        <v>6166</v>
      </c>
      <c r="C1637" t="s">
        <v>6168</v>
      </c>
      <c r="D1637">
        <v>783</v>
      </c>
      <c r="E1637" t="s">
        <v>6169</v>
      </c>
      <c r="F1637">
        <v>6.11</v>
      </c>
      <c r="K1637" t="s">
        <v>6590</v>
      </c>
      <c r="L1637" t="s">
        <v>6591</v>
      </c>
      <c r="M1637" t="s">
        <v>8361</v>
      </c>
      <c r="N1637">
        <v>9</v>
      </c>
      <c r="O1637" t="s">
        <v>8541</v>
      </c>
      <c r="P1637" t="s">
        <v>9757</v>
      </c>
      <c r="Q1637">
        <v>3</v>
      </c>
      <c r="R1637">
        <v>2</v>
      </c>
      <c r="S1637">
        <v>2.79</v>
      </c>
      <c r="T1637">
        <v>4.65</v>
      </c>
      <c r="U1637">
        <v>352.13</v>
      </c>
      <c r="V1637">
        <v>53.35</v>
      </c>
      <c r="W1637">
        <v>4.35</v>
      </c>
      <c r="X1637">
        <v>5.98</v>
      </c>
      <c r="Y1637">
        <v>2.69</v>
      </c>
      <c r="Z1637">
        <v>3</v>
      </c>
      <c r="AA1637" t="s">
        <v>6921</v>
      </c>
      <c r="AB1637">
        <v>0</v>
      </c>
      <c r="AC1637">
        <v>1</v>
      </c>
      <c r="AD1637">
        <v>4.279999999999999</v>
      </c>
      <c r="AF1637" t="s">
        <v>6953</v>
      </c>
      <c r="AI1637">
        <v>0</v>
      </c>
      <c r="AJ1637">
        <v>0</v>
      </c>
      <c r="AK1637" t="s">
        <v>9889</v>
      </c>
      <c r="AL1637" t="s">
        <v>9889</v>
      </c>
      <c r="AM1637" t="s">
        <v>9923</v>
      </c>
    </row>
    <row r="1638" spans="1:39">
      <c r="A1638" t="s">
        <v>8190</v>
      </c>
      <c r="B1638" t="s">
        <v>6166</v>
      </c>
      <c r="C1638" t="s">
        <v>6168</v>
      </c>
      <c r="D1638">
        <v>785</v>
      </c>
      <c r="E1638" t="s">
        <v>6169</v>
      </c>
      <c r="F1638">
        <v>6.11</v>
      </c>
      <c r="K1638" t="s">
        <v>6590</v>
      </c>
      <c r="L1638" t="s">
        <v>6591</v>
      </c>
      <c r="M1638" t="s">
        <v>6606</v>
      </c>
      <c r="N1638">
        <v>9</v>
      </c>
      <c r="O1638" t="s">
        <v>8520</v>
      </c>
      <c r="P1638" t="s">
        <v>9758</v>
      </c>
      <c r="Q1638">
        <v>4</v>
      </c>
      <c r="R1638">
        <v>2</v>
      </c>
      <c r="S1638">
        <v>3.33</v>
      </c>
      <c r="T1638">
        <v>3.35</v>
      </c>
      <c r="U1638">
        <v>270.28</v>
      </c>
      <c r="V1638">
        <v>70.67</v>
      </c>
      <c r="W1638">
        <v>3.28</v>
      </c>
      <c r="X1638">
        <v>9.24</v>
      </c>
      <c r="Y1638">
        <v>0</v>
      </c>
      <c r="Z1638">
        <v>3</v>
      </c>
      <c r="AA1638" t="s">
        <v>6921</v>
      </c>
      <c r="AB1638">
        <v>0</v>
      </c>
      <c r="AC1638">
        <v>0</v>
      </c>
      <c r="AD1638">
        <v>4.66</v>
      </c>
      <c r="AF1638" t="s">
        <v>6952</v>
      </c>
      <c r="AI1638">
        <v>0</v>
      </c>
      <c r="AJ1638">
        <v>0</v>
      </c>
      <c r="AK1638" t="s">
        <v>9872</v>
      </c>
      <c r="AL1638" t="s">
        <v>9872</v>
      </c>
      <c r="AM1638" t="s">
        <v>9923</v>
      </c>
    </row>
    <row r="1639" spans="1:39">
      <c r="A1639" t="s">
        <v>8191</v>
      </c>
      <c r="B1639" t="s">
        <v>6166</v>
      </c>
      <c r="C1639" t="s">
        <v>6168</v>
      </c>
      <c r="D1639">
        <v>790</v>
      </c>
      <c r="E1639" t="s">
        <v>6169</v>
      </c>
      <c r="F1639">
        <v>6.1</v>
      </c>
      <c r="K1639" t="s">
        <v>6590</v>
      </c>
      <c r="L1639" t="s">
        <v>6591</v>
      </c>
      <c r="M1639" t="s">
        <v>8403</v>
      </c>
      <c r="N1639">
        <v>9</v>
      </c>
      <c r="O1639" t="s">
        <v>8569</v>
      </c>
      <c r="P1639" t="s">
        <v>9759</v>
      </c>
      <c r="Q1639">
        <v>7</v>
      </c>
      <c r="R1639">
        <v>3</v>
      </c>
      <c r="S1639">
        <v>1.69</v>
      </c>
      <c r="T1639">
        <v>4.3</v>
      </c>
      <c r="U1639">
        <v>659.6799999999999</v>
      </c>
      <c r="V1639">
        <v>139.23</v>
      </c>
      <c r="W1639">
        <v>6.63</v>
      </c>
      <c r="X1639">
        <v>4.77</v>
      </c>
      <c r="Y1639">
        <v>0.9</v>
      </c>
      <c r="Z1639">
        <v>3</v>
      </c>
      <c r="AA1639" t="s">
        <v>6921</v>
      </c>
      <c r="AB1639">
        <v>2</v>
      </c>
      <c r="AC1639">
        <v>13</v>
      </c>
      <c r="AD1639">
        <v>2.516666666666667</v>
      </c>
      <c r="AF1639" t="s">
        <v>6953</v>
      </c>
      <c r="AI1639">
        <v>0</v>
      </c>
      <c r="AJ1639">
        <v>0</v>
      </c>
      <c r="AK1639" t="s">
        <v>7005</v>
      </c>
      <c r="AL1639" t="s">
        <v>7005</v>
      </c>
      <c r="AM1639" t="s">
        <v>9923</v>
      </c>
    </row>
    <row r="1640" spans="1:39">
      <c r="A1640" t="s">
        <v>8192</v>
      </c>
      <c r="B1640" t="s">
        <v>6166</v>
      </c>
      <c r="C1640" t="s">
        <v>6168</v>
      </c>
      <c r="D1640">
        <v>793</v>
      </c>
      <c r="E1640" t="s">
        <v>6169</v>
      </c>
      <c r="F1640">
        <v>6.1</v>
      </c>
      <c r="K1640" t="s">
        <v>6590</v>
      </c>
      <c r="L1640" t="s">
        <v>6591</v>
      </c>
      <c r="M1640" t="s">
        <v>8358</v>
      </c>
      <c r="N1640">
        <v>9</v>
      </c>
      <c r="O1640" t="s">
        <v>8584</v>
      </c>
      <c r="P1640" t="s">
        <v>9760</v>
      </c>
      <c r="Q1640">
        <v>2</v>
      </c>
      <c r="R1640">
        <v>1</v>
      </c>
      <c r="S1640">
        <v>3.35</v>
      </c>
      <c r="T1640">
        <v>3.35</v>
      </c>
      <c r="U1640">
        <v>240.3</v>
      </c>
      <c r="V1640">
        <v>37.3</v>
      </c>
      <c r="W1640">
        <v>3.09</v>
      </c>
      <c r="X1640">
        <v>9.65</v>
      </c>
      <c r="Y1640">
        <v>0</v>
      </c>
      <c r="Z1640">
        <v>1</v>
      </c>
      <c r="AA1640" t="s">
        <v>6921</v>
      </c>
      <c r="AB1640">
        <v>0</v>
      </c>
      <c r="AC1640">
        <v>0</v>
      </c>
      <c r="AD1640">
        <v>4.848333333333334</v>
      </c>
      <c r="AF1640" t="s">
        <v>6952</v>
      </c>
      <c r="AI1640">
        <v>0</v>
      </c>
      <c r="AJ1640">
        <v>0</v>
      </c>
      <c r="AK1640" t="s">
        <v>9913</v>
      </c>
      <c r="AL1640" t="s">
        <v>9913</v>
      </c>
      <c r="AM1640" t="s">
        <v>9923</v>
      </c>
    </row>
    <row r="1641" spans="1:39">
      <c r="A1641" t="s">
        <v>8193</v>
      </c>
      <c r="B1641" t="s">
        <v>6166</v>
      </c>
      <c r="C1641" t="s">
        <v>6168</v>
      </c>
      <c r="D1641">
        <v>795</v>
      </c>
      <c r="E1641" t="s">
        <v>6169</v>
      </c>
      <c r="F1641">
        <v>6.1</v>
      </c>
      <c r="K1641" t="s">
        <v>6590</v>
      </c>
      <c r="L1641" t="s">
        <v>6591</v>
      </c>
      <c r="M1641" t="s">
        <v>8425</v>
      </c>
      <c r="N1641">
        <v>9</v>
      </c>
      <c r="O1641" t="s">
        <v>8595</v>
      </c>
      <c r="P1641" t="s">
        <v>9761</v>
      </c>
      <c r="Q1641">
        <v>3</v>
      </c>
      <c r="R1641">
        <v>2</v>
      </c>
      <c r="S1641">
        <v>2.81</v>
      </c>
      <c r="T1641">
        <v>2.82</v>
      </c>
      <c r="U1641">
        <v>231.23</v>
      </c>
      <c r="V1641">
        <v>52.82</v>
      </c>
      <c r="W1641">
        <v>3.01</v>
      </c>
      <c r="X1641">
        <v>9.42</v>
      </c>
      <c r="Y1641">
        <v>0</v>
      </c>
      <c r="Z1641">
        <v>2</v>
      </c>
      <c r="AA1641" t="s">
        <v>6921</v>
      </c>
      <c r="AB1641">
        <v>0</v>
      </c>
      <c r="AC1641">
        <v>2</v>
      </c>
      <c r="AD1641">
        <v>5.095</v>
      </c>
      <c r="AF1641" t="s">
        <v>6952</v>
      </c>
      <c r="AI1641">
        <v>0</v>
      </c>
      <c r="AJ1641">
        <v>0</v>
      </c>
      <c r="AK1641" t="s">
        <v>9921</v>
      </c>
      <c r="AL1641" t="s">
        <v>9921</v>
      </c>
      <c r="AM1641" t="s">
        <v>9923</v>
      </c>
    </row>
    <row r="1642" spans="1:39">
      <c r="A1642" t="s">
        <v>8194</v>
      </c>
      <c r="B1642" t="s">
        <v>6166</v>
      </c>
      <c r="C1642" t="s">
        <v>6168</v>
      </c>
      <c r="D1642">
        <v>802</v>
      </c>
      <c r="E1642" t="s">
        <v>6169</v>
      </c>
      <c r="F1642">
        <v>6.1</v>
      </c>
      <c r="K1642" t="s">
        <v>6590</v>
      </c>
      <c r="L1642" t="s">
        <v>6591</v>
      </c>
      <c r="M1642" t="s">
        <v>8383</v>
      </c>
      <c r="N1642">
        <v>9</v>
      </c>
      <c r="O1642" t="s">
        <v>8547</v>
      </c>
      <c r="P1642" t="s">
        <v>9762</v>
      </c>
      <c r="Q1642">
        <v>4</v>
      </c>
      <c r="R1642">
        <v>2</v>
      </c>
      <c r="S1642">
        <v>0.93</v>
      </c>
      <c r="T1642">
        <v>1.41</v>
      </c>
      <c r="U1642">
        <v>269.26</v>
      </c>
      <c r="V1642">
        <v>77.84</v>
      </c>
      <c r="W1642">
        <v>2.21</v>
      </c>
      <c r="X1642">
        <v>7.1</v>
      </c>
      <c r="Y1642">
        <v>0</v>
      </c>
      <c r="Z1642">
        <v>2</v>
      </c>
      <c r="AA1642" t="s">
        <v>6921</v>
      </c>
      <c r="AB1642">
        <v>0</v>
      </c>
      <c r="AC1642">
        <v>1</v>
      </c>
      <c r="AD1642">
        <v>5.5</v>
      </c>
      <c r="AF1642" t="s">
        <v>6952</v>
      </c>
      <c r="AI1642">
        <v>0</v>
      </c>
      <c r="AJ1642">
        <v>0</v>
      </c>
      <c r="AK1642" t="s">
        <v>9894</v>
      </c>
      <c r="AL1642" t="s">
        <v>9894</v>
      </c>
      <c r="AM1642" t="s">
        <v>9923</v>
      </c>
    </row>
    <row r="1643" spans="1:39">
      <c r="A1643" t="s">
        <v>8195</v>
      </c>
      <c r="B1643" t="s">
        <v>6166</v>
      </c>
      <c r="C1643" t="s">
        <v>6168</v>
      </c>
      <c r="D1643">
        <v>802</v>
      </c>
      <c r="E1643" t="s">
        <v>6169</v>
      </c>
      <c r="F1643">
        <v>6.1</v>
      </c>
      <c r="K1643" t="s">
        <v>6590</v>
      </c>
      <c r="L1643" t="s">
        <v>6591</v>
      </c>
      <c r="M1643" t="s">
        <v>8383</v>
      </c>
      <c r="N1643">
        <v>9</v>
      </c>
      <c r="O1643" t="s">
        <v>8547</v>
      </c>
      <c r="P1643" t="s">
        <v>9763</v>
      </c>
      <c r="Q1643">
        <v>4</v>
      </c>
      <c r="R1643">
        <v>2</v>
      </c>
      <c r="S1643">
        <v>1.88</v>
      </c>
      <c r="T1643">
        <v>2.31</v>
      </c>
      <c r="U1643">
        <v>305.29</v>
      </c>
      <c r="V1643">
        <v>77.84</v>
      </c>
      <c r="W1643">
        <v>3.05</v>
      </c>
      <c r="X1643">
        <v>7.07</v>
      </c>
      <c r="Y1643">
        <v>0</v>
      </c>
      <c r="Z1643">
        <v>3</v>
      </c>
      <c r="AA1643" t="s">
        <v>6921</v>
      </c>
      <c r="AB1643">
        <v>0</v>
      </c>
      <c r="AC1643">
        <v>1</v>
      </c>
      <c r="AD1643">
        <v>5.5</v>
      </c>
      <c r="AF1643" t="s">
        <v>6952</v>
      </c>
      <c r="AI1643">
        <v>0</v>
      </c>
      <c r="AJ1643">
        <v>0</v>
      </c>
      <c r="AK1643" t="s">
        <v>9894</v>
      </c>
      <c r="AL1643" t="s">
        <v>9894</v>
      </c>
      <c r="AM1643" t="s">
        <v>9923</v>
      </c>
    </row>
    <row r="1644" spans="1:39">
      <c r="A1644" t="s">
        <v>8196</v>
      </c>
      <c r="B1644" t="s">
        <v>6166</v>
      </c>
      <c r="C1644" t="s">
        <v>6168</v>
      </c>
      <c r="D1644">
        <v>803</v>
      </c>
      <c r="E1644" t="s">
        <v>6169</v>
      </c>
      <c r="F1644">
        <v>6.09</v>
      </c>
      <c r="K1644" t="s">
        <v>6590</v>
      </c>
      <c r="L1644" t="s">
        <v>6591</v>
      </c>
      <c r="M1644" t="s">
        <v>8376</v>
      </c>
      <c r="N1644">
        <v>9</v>
      </c>
      <c r="O1644" t="s">
        <v>8539</v>
      </c>
      <c r="P1644" t="s">
        <v>9764</v>
      </c>
      <c r="Q1644">
        <v>4</v>
      </c>
      <c r="R1644">
        <v>2</v>
      </c>
      <c r="S1644">
        <v>1.36</v>
      </c>
      <c r="T1644">
        <v>4.71</v>
      </c>
      <c r="U1644">
        <v>429.04</v>
      </c>
      <c r="V1644">
        <v>66.48999999999999</v>
      </c>
      <c r="W1644">
        <v>5.21</v>
      </c>
      <c r="X1644">
        <v>3.94</v>
      </c>
      <c r="Y1644">
        <v>0</v>
      </c>
      <c r="Z1644">
        <v>3</v>
      </c>
      <c r="AA1644" t="s">
        <v>6921</v>
      </c>
      <c r="AB1644">
        <v>1</v>
      </c>
      <c r="AC1644">
        <v>2</v>
      </c>
      <c r="AD1644">
        <v>4.151857142857143</v>
      </c>
      <c r="AF1644" t="s">
        <v>6953</v>
      </c>
      <c r="AI1644">
        <v>0</v>
      </c>
      <c r="AJ1644">
        <v>0</v>
      </c>
      <c r="AK1644" t="s">
        <v>9887</v>
      </c>
      <c r="AL1644" t="s">
        <v>9887</v>
      </c>
      <c r="AM1644" t="s">
        <v>9923</v>
      </c>
    </row>
    <row r="1645" spans="1:39">
      <c r="A1645" t="s">
        <v>6512</v>
      </c>
      <c r="B1645" t="s">
        <v>6166</v>
      </c>
      <c r="C1645" t="s">
        <v>6168</v>
      </c>
      <c r="D1645">
        <v>808</v>
      </c>
      <c r="E1645" t="s">
        <v>6169</v>
      </c>
      <c r="F1645">
        <v>6.09</v>
      </c>
      <c r="K1645" t="s">
        <v>6590</v>
      </c>
      <c r="M1645" t="s">
        <v>6603</v>
      </c>
      <c r="N1645">
        <v>9</v>
      </c>
      <c r="O1645" t="s">
        <v>6647</v>
      </c>
      <c r="P1645" t="s">
        <v>6870</v>
      </c>
      <c r="Q1645">
        <v>2</v>
      </c>
      <c r="R1645">
        <v>1</v>
      </c>
      <c r="S1645">
        <v>2.86</v>
      </c>
      <c r="T1645">
        <v>2.86</v>
      </c>
      <c r="U1645">
        <v>298.43</v>
      </c>
      <c r="V1645">
        <v>37.3</v>
      </c>
      <c r="W1645">
        <v>3.49</v>
      </c>
      <c r="X1645">
        <v>13.09</v>
      </c>
      <c r="Y1645">
        <v>0</v>
      </c>
      <c r="Z1645">
        <v>0</v>
      </c>
      <c r="AA1645" t="s">
        <v>6921</v>
      </c>
      <c r="AB1645">
        <v>0</v>
      </c>
      <c r="AC1645">
        <v>0</v>
      </c>
      <c r="AD1645">
        <v>5.268333333333334</v>
      </c>
      <c r="AE1645" t="s">
        <v>6945</v>
      </c>
      <c r="AF1645" t="s">
        <v>6952</v>
      </c>
      <c r="AG1645" t="s">
        <v>6960</v>
      </c>
      <c r="AI1645">
        <v>4</v>
      </c>
      <c r="AJ1645">
        <v>1</v>
      </c>
      <c r="AM1645" t="s">
        <v>9923</v>
      </c>
    </row>
    <row r="1646" spans="1:39">
      <c r="A1646" t="s">
        <v>8197</v>
      </c>
      <c r="B1646" t="s">
        <v>6166</v>
      </c>
      <c r="C1646" t="s">
        <v>6168</v>
      </c>
      <c r="D1646">
        <v>809</v>
      </c>
      <c r="E1646" t="s">
        <v>6169</v>
      </c>
      <c r="F1646">
        <v>6.09</v>
      </c>
      <c r="K1646" t="s">
        <v>6590</v>
      </c>
      <c r="L1646" t="s">
        <v>6591</v>
      </c>
      <c r="M1646" t="s">
        <v>8376</v>
      </c>
      <c r="N1646">
        <v>9</v>
      </c>
      <c r="O1646" t="s">
        <v>8539</v>
      </c>
      <c r="P1646" t="s">
        <v>9765</v>
      </c>
      <c r="Q1646">
        <v>5</v>
      </c>
      <c r="R1646">
        <v>2</v>
      </c>
      <c r="S1646">
        <v>3.55</v>
      </c>
      <c r="T1646">
        <v>3.73</v>
      </c>
      <c r="U1646">
        <v>293.28</v>
      </c>
      <c r="V1646">
        <v>79.63</v>
      </c>
      <c r="W1646">
        <v>4.17</v>
      </c>
      <c r="X1646">
        <v>7.95</v>
      </c>
      <c r="Y1646">
        <v>4.47</v>
      </c>
      <c r="Z1646">
        <v>4</v>
      </c>
      <c r="AA1646" t="s">
        <v>6921</v>
      </c>
      <c r="AB1646">
        <v>0</v>
      </c>
      <c r="AC1646">
        <v>2</v>
      </c>
      <c r="AD1646">
        <v>4.36</v>
      </c>
      <c r="AF1646" t="s">
        <v>6952</v>
      </c>
      <c r="AI1646">
        <v>0</v>
      </c>
      <c r="AJ1646">
        <v>0</v>
      </c>
      <c r="AK1646" t="s">
        <v>9887</v>
      </c>
      <c r="AL1646" t="s">
        <v>9887</v>
      </c>
      <c r="AM1646" t="s">
        <v>9923</v>
      </c>
    </row>
    <row r="1647" spans="1:39">
      <c r="A1647" t="s">
        <v>8198</v>
      </c>
      <c r="B1647" t="s">
        <v>6166</v>
      </c>
      <c r="C1647" t="s">
        <v>6168</v>
      </c>
      <c r="D1647">
        <v>815</v>
      </c>
      <c r="E1647" t="s">
        <v>6169</v>
      </c>
      <c r="F1647">
        <v>6.09</v>
      </c>
      <c r="K1647" t="s">
        <v>6590</v>
      </c>
      <c r="L1647" t="s">
        <v>6591</v>
      </c>
      <c r="M1647" t="s">
        <v>8376</v>
      </c>
      <c r="N1647">
        <v>9</v>
      </c>
      <c r="O1647" t="s">
        <v>8539</v>
      </c>
      <c r="P1647" t="s">
        <v>9766</v>
      </c>
      <c r="Q1647">
        <v>4</v>
      </c>
      <c r="R1647">
        <v>2</v>
      </c>
      <c r="S1647">
        <v>2.87</v>
      </c>
      <c r="T1647">
        <v>2.93</v>
      </c>
      <c r="U1647">
        <v>227.22</v>
      </c>
      <c r="V1647">
        <v>66.48999999999999</v>
      </c>
      <c r="W1647">
        <v>2.91</v>
      </c>
      <c r="X1647">
        <v>8.26</v>
      </c>
      <c r="Y1647">
        <v>0</v>
      </c>
      <c r="Z1647">
        <v>3</v>
      </c>
      <c r="AA1647" t="s">
        <v>6921</v>
      </c>
      <c r="AB1647">
        <v>0</v>
      </c>
      <c r="AC1647">
        <v>1</v>
      </c>
      <c r="AD1647">
        <v>5.065</v>
      </c>
      <c r="AF1647" t="s">
        <v>6952</v>
      </c>
      <c r="AI1647">
        <v>0</v>
      </c>
      <c r="AJ1647">
        <v>0</v>
      </c>
      <c r="AK1647" t="s">
        <v>9887</v>
      </c>
      <c r="AL1647" t="s">
        <v>9887</v>
      </c>
      <c r="AM1647" t="s">
        <v>9923</v>
      </c>
    </row>
    <row r="1648" spans="1:39">
      <c r="A1648" t="s">
        <v>8199</v>
      </c>
      <c r="B1648" t="s">
        <v>6166</v>
      </c>
      <c r="C1648" t="s">
        <v>6168</v>
      </c>
      <c r="D1648">
        <v>819</v>
      </c>
      <c r="E1648" t="s">
        <v>6169</v>
      </c>
      <c r="F1648">
        <v>6.09</v>
      </c>
      <c r="K1648" t="s">
        <v>6590</v>
      </c>
      <c r="L1648" t="s">
        <v>6591</v>
      </c>
      <c r="M1648" t="s">
        <v>8376</v>
      </c>
      <c r="N1648">
        <v>9</v>
      </c>
      <c r="O1648" t="s">
        <v>8539</v>
      </c>
      <c r="P1648" t="s">
        <v>9767</v>
      </c>
      <c r="Q1648">
        <v>4</v>
      </c>
      <c r="R1648">
        <v>2</v>
      </c>
      <c r="S1648">
        <v>2.87</v>
      </c>
      <c r="T1648">
        <v>2.93</v>
      </c>
      <c r="U1648">
        <v>227.22</v>
      </c>
      <c r="V1648">
        <v>66.48999999999999</v>
      </c>
      <c r="W1648">
        <v>2.91</v>
      </c>
      <c r="X1648">
        <v>8.56</v>
      </c>
      <c r="Y1648">
        <v>0</v>
      </c>
      <c r="Z1648">
        <v>3</v>
      </c>
      <c r="AA1648" t="s">
        <v>6921</v>
      </c>
      <c r="AB1648">
        <v>0</v>
      </c>
      <c r="AC1648">
        <v>1</v>
      </c>
      <c r="AD1648">
        <v>5.065</v>
      </c>
      <c r="AF1648" t="s">
        <v>6952</v>
      </c>
      <c r="AI1648">
        <v>0</v>
      </c>
      <c r="AJ1648">
        <v>0</v>
      </c>
      <c r="AK1648" t="s">
        <v>9887</v>
      </c>
      <c r="AL1648" t="s">
        <v>9887</v>
      </c>
      <c r="AM1648" t="s">
        <v>9923</v>
      </c>
    </row>
    <row r="1649" spans="1:39">
      <c r="A1649" t="s">
        <v>8200</v>
      </c>
      <c r="B1649" t="s">
        <v>6166</v>
      </c>
      <c r="C1649" t="s">
        <v>6168</v>
      </c>
      <c r="D1649">
        <v>840</v>
      </c>
      <c r="E1649" t="s">
        <v>6169</v>
      </c>
      <c r="F1649">
        <v>6.08</v>
      </c>
      <c r="I1649" t="s">
        <v>8230</v>
      </c>
      <c r="K1649" t="s">
        <v>6590</v>
      </c>
      <c r="L1649" t="s">
        <v>6591</v>
      </c>
      <c r="M1649" t="s">
        <v>8407</v>
      </c>
      <c r="N1649">
        <v>9</v>
      </c>
      <c r="O1649" t="s">
        <v>8573</v>
      </c>
      <c r="P1649" t="s">
        <v>9768</v>
      </c>
      <c r="Q1649">
        <v>7</v>
      </c>
      <c r="R1649">
        <v>1</v>
      </c>
      <c r="S1649">
        <v>3.84</v>
      </c>
      <c r="T1649">
        <v>3.84</v>
      </c>
      <c r="U1649">
        <v>481.58</v>
      </c>
      <c r="V1649">
        <v>104.48</v>
      </c>
      <c r="W1649">
        <v>3.88</v>
      </c>
      <c r="X1649">
        <v>11.27</v>
      </c>
      <c r="Y1649">
        <v>0.68</v>
      </c>
      <c r="Z1649">
        <v>3</v>
      </c>
      <c r="AA1649" t="s">
        <v>6921</v>
      </c>
      <c r="AB1649">
        <v>0</v>
      </c>
      <c r="AC1649">
        <v>8</v>
      </c>
      <c r="AD1649">
        <v>3.142238095238095</v>
      </c>
      <c r="AF1649" t="s">
        <v>6952</v>
      </c>
      <c r="AI1649">
        <v>0</v>
      </c>
      <c r="AJ1649">
        <v>0</v>
      </c>
      <c r="AM1649" t="s">
        <v>9923</v>
      </c>
    </row>
    <row r="1650" spans="1:39">
      <c r="A1650" t="s">
        <v>8201</v>
      </c>
      <c r="B1650" t="s">
        <v>6166</v>
      </c>
      <c r="C1650" t="s">
        <v>6168</v>
      </c>
      <c r="D1650">
        <v>850</v>
      </c>
      <c r="E1650" t="s">
        <v>6169</v>
      </c>
      <c r="F1650">
        <v>6.07</v>
      </c>
      <c r="K1650" t="s">
        <v>6590</v>
      </c>
      <c r="M1650" t="s">
        <v>8400</v>
      </c>
      <c r="N1650">
        <v>8</v>
      </c>
      <c r="O1650" t="s">
        <v>8566</v>
      </c>
      <c r="P1650" t="s">
        <v>9769</v>
      </c>
      <c r="Q1650">
        <v>4</v>
      </c>
      <c r="R1650">
        <v>2</v>
      </c>
      <c r="S1650">
        <v>2.51</v>
      </c>
      <c r="T1650">
        <v>2.52</v>
      </c>
      <c r="U1650">
        <v>269.3</v>
      </c>
      <c r="V1650">
        <v>62.05</v>
      </c>
      <c r="W1650">
        <v>3.39</v>
      </c>
      <c r="X1650">
        <v>9.18</v>
      </c>
      <c r="Y1650">
        <v>4.36</v>
      </c>
      <c r="Z1650">
        <v>2</v>
      </c>
      <c r="AA1650" t="s">
        <v>6921</v>
      </c>
      <c r="AB1650">
        <v>0</v>
      </c>
      <c r="AC1650">
        <v>2</v>
      </c>
      <c r="AD1650">
        <v>5.245</v>
      </c>
      <c r="AF1650" t="s">
        <v>6952</v>
      </c>
      <c r="AI1650">
        <v>0</v>
      </c>
      <c r="AJ1650">
        <v>0</v>
      </c>
      <c r="AK1650" t="s">
        <v>9904</v>
      </c>
      <c r="AL1650" t="s">
        <v>9904</v>
      </c>
      <c r="AM1650" t="s">
        <v>9923</v>
      </c>
    </row>
    <row r="1651" spans="1:39">
      <c r="A1651" t="s">
        <v>8202</v>
      </c>
      <c r="B1651" t="s">
        <v>6166</v>
      </c>
      <c r="C1651" t="s">
        <v>6168</v>
      </c>
      <c r="D1651">
        <v>875</v>
      </c>
      <c r="E1651" t="s">
        <v>6169</v>
      </c>
      <c r="F1651">
        <v>6.06</v>
      </c>
      <c r="K1651" t="s">
        <v>6590</v>
      </c>
      <c r="L1651" t="s">
        <v>6591</v>
      </c>
      <c r="M1651" t="s">
        <v>8406</v>
      </c>
      <c r="N1651">
        <v>9</v>
      </c>
      <c r="O1651" t="s">
        <v>8572</v>
      </c>
      <c r="P1651" t="s">
        <v>9770</v>
      </c>
      <c r="Q1651">
        <v>4</v>
      </c>
      <c r="R1651">
        <v>2</v>
      </c>
      <c r="U1651">
        <v>482.06</v>
      </c>
      <c r="V1651">
        <v>52.93</v>
      </c>
      <c r="W1651">
        <v>5.84</v>
      </c>
      <c r="Y1651">
        <v>0</v>
      </c>
      <c r="Z1651">
        <v>3</v>
      </c>
      <c r="AA1651" t="s">
        <v>6921</v>
      </c>
      <c r="AB1651">
        <v>1</v>
      </c>
      <c r="AC1651">
        <v>12</v>
      </c>
      <c r="AI1651">
        <v>0</v>
      </c>
      <c r="AJ1651">
        <v>0</v>
      </c>
      <c r="AK1651" t="s">
        <v>9907</v>
      </c>
      <c r="AL1651" t="s">
        <v>9907</v>
      </c>
      <c r="AM1651" t="s">
        <v>9923</v>
      </c>
    </row>
    <row r="1652" spans="1:39">
      <c r="A1652" t="s">
        <v>8203</v>
      </c>
      <c r="B1652" t="s">
        <v>6166</v>
      </c>
      <c r="C1652" t="s">
        <v>6168</v>
      </c>
      <c r="D1652">
        <v>877</v>
      </c>
      <c r="E1652" t="s">
        <v>6169</v>
      </c>
      <c r="F1652">
        <v>6.06</v>
      </c>
      <c r="K1652" t="s">
        <v>6590</v>
      </c>
      <c r="L1652" t="s">
        <v>6591</v>
      </c>
      <c r="M1652" t="s">
        <v>8377</v>
      </c>
      <c r="N1652">
        <v>9</v>
      </c>
      <c r="O1652" t="s">
        <v>8540</v>
      </c>
      <c r="P1652" t="s">
        <v>9771</v>
      </c>
      <c r="Q1652">
        <v>4</v>
      </c>
      <c r="R1652">
        <v>2</v>
      </c>
      <c r="S1652">
        <v>2.22</v>
      </c>
      <c r="T1652">
        <v>4.28</v>
      </c>
      <c r="U1652">
        <v>304.28</v>
      </c>
      <c r="V1652">
        <v>88.04000000000001</v>
      </c>
      <c r="W1652">
        <v>3.8</v>
      </c>
      <c r="X1652">
        <v>5.41</v>
      </c>
      <c r="Y1652">
        <v>0</v>
      </c>
      <c r="Z1652">
        <v>3</v>
      </c>
      <c r="AA1652" t="s">
        <v>6921</v>
      </c>
      <c r="AB1652">
        <v>0</v>
      </c>
      <c r="AC1652">
        <v>1</v>
      </c>
      <c r="AD1652">
        <v>4.75</v>
      </c>
      <c r="AF1652" t="s">
        <v>6953</v>
      </c>
      <c r="AI1652">
        <v>0</v>
      </c>
      <c r="AJ1652">
        <v>0</v>
      </c>
      <c r="AK1652" t="s">
        <v>9888</v>
      </c>
      <c r="AL1652" t="s">
        <v>9888</v>
      </c>
      <c r="AM1652" t="s">
        <v>9923</v>
      </c>
    </row>
    <row r="1653" spans="1:39">
      <c r="A1653" t="s">
        <v>8204</v>
      </c>
      <c r="B1653" t="s">
        <v>6166</v>
      </c>
      <c r="C1653" t="s">
        <v>6168</v>
      </c>
      <c r="D1653">
        <v>880</v>
      </c>
      <c r="E1653" t="s">
        <v>6169</v>
      </c>
      <c r="F1653">
        <v>6.06</v>
      </c>
      <c r="K1653" t="s">
        <v>6590</v>
      </c>
      <c r="L1653" t="s">
        <v>6591</v>
      </c>
      <c r="M1653" t="s">
        <v>8357</v>
      </c>
      <c r="N1653">
        <v>9</v>
      </c>
      <c r="O1653" t="s">
        <v>8516</v>
      </c>
      <c r="P1653" t="s">
        <v>9772</v>
      </c>
      <c r="Q1653">
        <v>3</v>
      </c>
      <c r="R1653">
        <v>1</v>
      </c>
      <c r="S1653">
        <v>2.64</v>
      </c>
      <c r="T1653">
        <v>2.67</v>
      </c>
      <c r="U1653">
        <v>301.35</v>
      </c>
      <c r="V1653">
        <v>61.09</v>
      </c>
      <c r="W1653">
        <v>3.53</v>
      </c>
      <c r="X1653">
        <v>8.66</v>
      </c>
      <c r="Y1653">
        <v>0</v>
      </c>
      <c r="Z1653">
        <v>2</v>
      </c>
      <c r="AA1653" t="s">
        <v>6921</v>
      </c>
      <c r="AB1653">
        <v>0</v>
      </c>
      <c r="AC1653">
        <v>1</v>
      </c>
      <c r="AD1653">
        <v>5.513333333333333</v>
      </c>
      <c r="AF1653" t="s">
        <v>6952</v>
      </c>
      <c r="AI1653">
        <v>0</v>
      </c>
      <c r="AJ1653">
        <v>0</v>
      </c>
      <c r="AK1653" t="s">
        <v>9869</v>
      </c>
      <c r="AL1653" t="s">
        <v>9869</v>
      </c>
      <c r="AM1653" t="s">
        <v>9923</v>
      </c>
    </row>
    <row r="1654" spans="1:39">
      <c r="A1654" t="s">
        <v>8205</v>
      </c>
      <c r="B1654" t="s">
        <v>6166</v>
      </c>
      <c r="C1654" t="s">
        <v>6168</v>
      </c>
      <c r="D1654">
        <v>883</v>
      </c>
      <c r="E1654" t="s">
        <v>6169</v>
      </c>
      <c r="F1654">
        <v>6.05</v>
      </c>
      <c r="K1654" t="s">
        <v>6590</v>
      </c>
      <c r="L1654" t="s">
        <v>6591</v>
      </c>
      <c r="M1654" t="s">
        <v>8357</v>
      </c>
      <c r="N1654">
        <v>9</v>
      </c>
      <c r="O1654" t="s">
        <v>8516</v>
      </c>
      <c r="P1654" t="s">
        <v>9773</v>
      </c>
      <c r="Q1654">
        <v>2</v>
      </c>
      <c r="R1654">
        <v>1</v>
      </c>
      <c r="S1654">
        <v>2.94</v>
      </c>
      <c r="T1654">
        <v>2.95</v>
      </c>
      <c r="U1654">
        <v>293.16</v>
      </c>
      <c r="V1654">
        <v>37.3</v>
      </c>
      <c r="W1654">
        <v>3.42</v>
      </c>
      <c r="X1654">
        <v>8.99</v>
      </c>
      <c r="Y1654">
        <v>0</v>
      </c>
      <c r="Z1654">
        <v>1</v>
      </c>
      <c r="AA1654" t="s">
        <v>6921</v>
      </c>
      <c r="AB1654">
        <v>0</v>
      </c>
      <c r="AC1654">
        <v>0</v>
      </c>
      <c r="AD1654">
        <v>5.228333333333333</v>
      </c>
      <c r="AF1654" t="s">
        <v>6952</v>
      </c>
      <c r="AI1654">
        <v>0</v>
      </c>
      <c r="AJ1654">
        <v>0</v>
      </c>
      <c r="AK1654" t="s">
        <v>9869</v>
      </c>
      <c r="AL1654" t="s">
        <v>9869</v>
      </c>
      <c r="AM1654" t="s">
        <v>9923</v>
      </c>
    </row>
    <row r="1655" spans="1:39">
      <c r="A1655" t="s">
        <v>8206</v>
      </c>
      <c r="B1655" t="s">
        <v>6166</v>
      </c>
      <c r="C1655" t="s">
        <v>6168</v>
      </c>
      <c r="D1655">
        <v>884</v>
      </c>
      <c r="E1655" t="s">
        <v>6169</v>
      </c>
      <c r="F1655">
        <v>6.05</v>
      </c>
      <c r="K1655" t="s">
        <v>6590</v>
      </c>
      <c r="L1655" t="s">
        <v>6591</v>
      </c>
      <c r="M1655" t="s">
        <v>8377</v>
      </c>
      <c r="N1655">
        <v>9</v>
      </c>
      <c r="O1655" t="s">
        <v>8540</v>
      </c>
      <c r="P1655" t="s">
        <v>9774</v>
      </c>
      <c r="Q1655">
        <v>3</v>
      </c>
      <c r="R1655">
        <v>2</v>
      </c>
      <c r="S1655">
        <v>3.73</v>
      </c>
      <c r="T1655">
        <v>3.8</v>
      </c>
      <c r="U1655">
        <v>266.3</v>
      </c>
      <c r="V1655">
        <v>49.69</v>
      </c>
      <c r="W1655">
        <v>3.93</v>
      </c>
      <c r="X1655">
        <v>8.15</v>
      </c>
      <c r="Y1655">
        <v>0</v>
      </c>
      <c r="Z1655">
        <v>3</v>
      </c>
      <c r="AA1655" t="s">
        <v>6921</v>
      </c>
      <c r="AB1655">
        <v>0</v>
      </c>
      <c r="AC1655">
        <v>2</v>
      </c>
      <c r="AD1655">
        <v>4.235</v>
      </c>
      <c r="AF1655" t="s">
        <v>6952</v>
      </c>
      <c r="AI1655">
        <v>0</v>
      </c>
      <c r="AJ1655">
        <v>0</v>
      </c>
      <c r="AK1655" t="s">
        <v>9888</v>
      </c>
      <c r="AL1655" t="s">
        <v>9888</v>
      </c>
      <c r="AM1655" t="s">
        <v>9923</v>
      </c>
    </row>
    <row r="1656" spans="1:39">
      <c r="A1656" t="s">
        <v>8207</v>
      </c>
      <c r="B1656" t="s">
        <v>6166</v>
      </c>
      <c r="C1656" t="s">
        <v>6168</v>
      </c>
      <c r="D1656">
        <v>896</v>
      </c>
      <c r="E1656" t="s">
        <v>6169</v>
      </c>
      <c r="F1656">
        <v>6.05</v>
      </c>
      <c r="K1656" t="s">
        <v>6590</v>
      </c>
      <c r="L1656" t="s">
        <v>6591</v>
      </c>
      <c r="M1656" t="s">
        <v>8358</v>
      </c>
      <c r="N1656">
        <v>9</v>
      </c>
      <c r="O1656" t="s">
        <v>8518</v>
      </c>
      <c r="P1656" t="s">
        <v>9775</v>
      </c>
      <c r="Q1656">
        <v>3</v>
      </c>
      <c r="R1656">
        <v>1</v>
      </c>
      <c r="S1656">
        <v>4.97</v>
      </c>
      <c r="T1656">
        <v>5.08</v>
      </c>
      <c r="U1656">
        <v>349.36</v>
      </c>
      <c r="V1656">
        <v>58.64</v>
      </c>
      <c r="W1656">
        <v>4.37</v>
      </c>
      <c r="X1656">
        <v>7.93</v>
      </c>
      <c r="Y1656">
        <v>0.63</v>
      </c>
      <c r="Z1656">
        <v>2</v>
      </c>
      <c r="AA1656" t="s">
        <v>6921</v>
      </c>
      <c r="AB1656">
        <v>0</v>
      </c>
      <c r="AC1656">
        <v>3</v>
      </c>
      <c r="AD1656">
        <v>3.833333333333333</v>
      </c>
      <c r="AF1656" t="s">
        <v>6952</v>
      </c>
      <c r="AI1656">
        <v>0</v>
      </c>
      <c r="AJ1656">
        <v>0</v>
      </c>
      <c r="AK1656" t="s">
        <v>9871</v>
      </c>
      <c r="AL1656" t="s">
        <v>9871</v>
      </c>
      <c r="AM1656" t="s">
        <v>9923</v>
      </c>
    </row>
    <row r="1657" spans="1:39">
      <c r="A1657" t="s">
        <v>8208</v>
      </c>
      <c r="B1657" t="s">
        <v>6166</v>
      </c>
      <c r="C1657" t="s">
        <v>6168</v>
      </c>
      <c r="D1657">
        <v>902</v>
      </c>
      <c r="E1657" t="s">
        <v>6169</v>
      </c>
      <c r="F1657">
        <v>6.04</v>
      </c>
      <c r="K1657" t="s">
        <v>6590</v>
      </c>
      <c r="L1657" t="s">
        <v>6591</v>
      </c>
      <c r="M1657" t="s">
        <v>8376</v>
      </c>
      <c r="N1657">
        <v>9</v>
      </c>
      <c r="O1657" t="s">
        <v>8539</v>
      </c>
      <c r="P1657" t="s">
        <v>9776</v>
      </c>
      <c r="Q1657">
        <v>4</v>
      </c>
      <c r="R1657">
        <v>2</v>
      </c>
      <c r="S1657">
        <v>2.03</v>
      </c>
      <c r="T1657">
        <v>2.09</v>
      </c>
      <c r="U1657">
        <v>227.22</v>
      </c>
      <c r="V1657">
        <v>66.48999999999999</v>
      </c>
      <c r="W1657">
        <v>2.91</v>
      </c>
      <c r="X1657">
        <v>8.390000000000001</v>
      </c>
      <c r="Y1657">
        <v>0.86</v>
      </c>
      <c r="Z1657">
        <v>3</v>
      </c>
      <c r="AA1657" t="s">
        <v>6921</v>
      </c>
      <c r="AB1657">
        <v>0</v>
      </c>
      <c r="AC1657">
        <v>1</v>
      </c>
      <c r="AD1657">
        <v>5.485</v>
      </c>
      <c r="AF1657" t="s">
        <v>6952</v>
      </c>
      <c r="AI1657">
        <v>0</v>
      </c>
      <c r="AJ1657">
        <v>0</v>
      </c>
      <c r="AK1657" t="s">
        <v>9887</v>
      </c>
      <c r="AL1657" t="s">
        <v>9887</v>
      </c>
      <c r="AM1657" t="s">
        <v>9923</v>
      </c>
    </row>
    <row r="1658" spans="1:39">
      <c r="A1658" t="s">
        <v>6501</v>
      </c>
      <c r="B1658" t="s">
        <v>6166</v>
      </c>
      <c r="C1658" t="s">
        <v>6168</v>
      </c>
      <c r="D1658">
        <v>920</v>
      </c>
      <c r="E1658" t="s">
        <v>6169</v>
      </c>
      <c r="F1658">
        <v>6.04</v>
      </c>
      <c r="K1658" t="s">
        <v>6590</v>
      </c>
      <c r="L1658" t="s">
        <v>6591</v>
      </c>
      <c r="M1658" t="s">
        <v>8403</v>
      </c>
      <c r="N1658">
        <v>9</v>
      </c>
      <c r="O1658" t="s">
        <v>8569</v>
      </c>
      <c r="P1658" t="s">
        <v>6859</v>
      </c>
      <c r="Q1658">
        <v>7</v>
      </c>
      <c r="R1658">
        <v>3</v>
      </c>
      <c r="S1658">
        <v>2.56</v>
      </c>
      <c r="T1658">
        <v>5.17</v>
      </c>
      <c r="U1658">
        <v>641.74</v>
      </c>
      <c r="V1658">
        <v>139.23</v>
      </c>
      <c r="W1658">
        <v>6.77</v>
      </c>
      <c r="X1658">
        <v>4.77</v>
      </c>
      <c r="Y1658">
        <v>0.9</v>
      </c>
      <c r="Z1658">
        <v>4</v>
      </c>
      <c r="AA1658" t="s">
        <v>6921</v>
      </c>
      <c r="AB1658">
        <v>2</v>
      </c>
      <c r="AC1658">
        <v>13</v>
      </c>
      <c r="AD1658">
        <v>1.886666666666667</v>
      </c>
      <c r="AF1658" t="s">
        <v>6953</v>
      </c>
      <c r="AI1658">
        <v>0</v>
      </c>
      <c r="AJ1658">
        <v>0</v>
      </c>
      <c r="AK1658" t="s">
        <v>7005</v>
      </c>
      <c r="AL1658" t="s">
        <v>7005</v>
      </c>
      <c r="AM1658" t="s">
        <v>9923</v>
      </c>
    </row>
    <row r="1659" spans="1:39">
      <c r="A1659" t="s">
        <v>8209</v>
      </c>
      <c r="B1659" t="s">
        <v>6166</v>
      </c>
      <c r="C1659" t="s">
        <v>6168</v>
      </c>
      <c r="D1659">
        <v>929</v>
      </c>
      <c r="E1659" t="s">
        <v>6169</v>
      </c>
      <c r="F1659">
        <v>6.03</v>
      </c>
      <c r="K1659" t="s">
        <v>6590</v>
      </c>
      <c r="M1659" t="s">
        <v>8356</v>
      </c>
      <c r="N1659">
        <v>8</v>
      </c>
      <c r="O1659" t="s">
        <v>8515</v>
      </c>
      <c r="P1659" t="s">
        <v>9777</v>
      </c>
      <c r="Q1659">
        <v>6</v>
      </c>
      <c r="R1659">
        <v>3</v>
      </c>
      <c r="S1659">
        <v>2.1</v>
      </c>
      <c r="T1659">
        <v>3.37</v>
      </c>
      <c r="U1659">
        <v>461.56</v>
      </c>
      <c r="V1659">
        <v>82.39</v>
      </c>
      <c r="W1659">
        <v>4.91</v>
      </c>
      <c r="X1659">
        <v>9.76</v>
      </c>
      <c r="Y1659">
        <v>8.65</v>
      </c>
      <c r="Z1659">
        <v>3</v>
      </c>
      <c r="AA1659" t="s">
        <v>6921</v>
      </c>
      <c r="AB1659">
        <v>0</v>
      </c>
      <c r="AC1659">
        <v>6</v>
      </c>
      <c r="AD1659">
        <v>3.881238095238094</v>
      </c>
      <c r="AF1659" t="s">
        <v>6954</v>
      </c>
      <c r="AI1659">
        <v>0</v>
      </c>
      <c r="AJ1659">
        <v>0</v>
      </c>
      <c r="AK1659" t="s">
        <v>9868</v>
      </c>
      <c r="AL1659" t="s">
        <v>9868</v>
      </c>
      <c r="AM1659" t="s">
        <v>9923</v>
      </c>
    </row>
    <row r="1660" spans="1:39">
      <c r="A1660" t="s">
        <v>8210</v>
      </c>
      <c r="B1660" t="s">
        <v>6166</v>
      </c>
      <c r="C1660" t="s">
        <v>6168</v>
      </c>
      <c r="D1660">
        <v>960</v>
      </c>
      <c r="E1660" t="s">
        <v>6169</v>
      </c>
      <c r="F1660">
        <v>6.02</v>
      </c>
      <c r="K1660" t="s">
        <v>6590</v>
      </c>
      <c r="L1660" t="s">
        <v>6591</v>
      </c>
      <c r="M1660" t="s">
        <v>8342</v>
      </c>
      <c r="N1660">
        <v>9</v>
      </c>
      <c r="O1660" t="s">
        <v>8498</v>
      </c>
      <c r="P1660" t="s">
        <v>9778</v>
      </c>
      <c r="Q1660">
        <v>3</v>
      </c>
      <c r="R1660">
        <v>2</v>
      </c>
      <c r="S1660">
        <v>0.5600000000000001</v>
      </c>
      <c r="T1660">
        <v>3.11</v>
      </c>
      <c r="U1660">
        <v>379.5</v>
      </c>
      <c r="V1660">
        <v>60.77</v>
      </c>
      <c r="W1660">
        <v>4.87</v>
      </c>
      <c r="X1660">
        <v>4.36</v>
      </c>
      <c r="Y1660">
        <v>8.19</v>
      </c>
      <c r="Z1660">
        <v>2</v>
      </c>
      <c r="AA1660" t="s">
        <v>6921</v>
      </c>
      <c r="AB1660">
        <v>0</v>
      </c>
      <c r="AC1660">
        <v>5</v>
      </c>
      <c r="AD1660">
        <v>5.210714285714286</v>
      </c>
      <c r="AF1660" t="s">
        <v>6953</v>
      </c>
      <c r="AI1660">
        <v>0</v>
      </c>
      <c r="AJ1660">
        <v>0</v>
      </c>
      <c r="AK1660" t="s">
        <v>9839</v>
      </c>
      <c r="AL1660" t="s">
        <v>9839</v>
      </c>
      <c r="AM1660" t="s">
        <v>9923</v>
      </c>
    </row>
    <row r="1661" spans="1:39">
      <c r="A1661" t="s">
        <v>8211</v>
      </c>
      <c r="B1661" t="s">
        <v>6166</v>
      </c>
      <c r="C1661" t="s">
        <v>6168</v>
      </c>
      <c r="D1661">
        <v>976</v>
      </c>
      <c r="E1661" t="s">
        <v>6169</v>
      </c>
      <c r="F1661">
        <v>6.01</v>
      </c>
      <c r="K1661" t="s">
        <v>6590</v>
      </c>
      <c r="L1661" t="s">
        <v>6591</v>
      </c>
      <c r="M1661" t="s">
        <v>6622</v>
      </c>
      <c r="N1661">
        <v>9</v>
      </c>
      <c r="O1661" t="s">
        <v>8517</v>
      </c>
      <c r="P1661" t="s">
        <v>9779</v>
      </c>
      <c r="Q1661">
        <v>2</v>
      </c>
      <c r="R1661">
        <v>1</v>
      </c>
      <c r="S1661">
        <v>4.11</v>
      </c>
      <c r="T1661">
        <v>4.11</v>
      </c>
      <c r="U1661">
        <v>280.37</v>
      </c>
      <c r="V1661">
        <v>45.75</v>
      </c>
      <c r="W1661">
        <v>4.04</v>
      </c>
      <c r="X1661">
        <v>13.69</v>
      </c>
      <c r="Y1661">
        <v>1.31</v>
      </c>
      <c r="Z1661">
        <v>2</v>
      </c>
      <c r="AA1661" t="s">
        <v>6921</v>
      </c>
      <c r="AB1661">
        <v>0</v>
      </c>
      <c r="AC1661">
        <v>2</v>
      </c>
      <c r="AD1661">
        <v>4.278333333333333</v>
      </c>
      <c r="AF1661" t="s">
        <v>6952</v>
      </c>
      <c r="AI1661">
        <v>0</v>
      </c>
      <c r="AJ1661">
        <v>0</v>
      </c>
      <c r="AK1661" t="s">
        <v>9870</v>
      </c>
      <c r="AL1661" t="s">
        <v>9870</v>
      </c>
      <c r="AM1661" t="s">
        <v>9923</v>
      </c>
    </row>
    <row r="1662" spans="1:39">
      <c r="A1662" t="s">
        <v>8212</v>
      </c>
      <c r="B1662" t="s">
        <v>6166</v>
      </c>
      <c r="C1662" t="s">
        <v>6168</v>
      </c>
      <c r="D1662">
        <v>990</v>
      </c>
      <c r="E1662" t="s">
        <v>6169</v>
      </c>
      <c r="F1662">
        <v>6</v>
      </c>
      <c r="K1662" t="s">
        <v>6590</v>
      </c>
      <c r="L1662" t="s">
        <v>6591</v>
      </c>
      <c r="M1662" t="s">
        <v>8406</v>
      </c>
      <c r="N1662">
        <v>9</v>
      </c>
      <c r="O1662" t="s">
        <v>8572</v>
      </c>
      <c r="P1662" t="s">
        <v>9780</v>
      </c>
      <c r="Q1662">
        <v>4</v>
      </c>
      <c r="R1662">
        <v>2</v>
      </c>
      <c r="U1662">
        <v>468.04</v>
      </c>
      <c r="V1662">
        <v>52.93</v>
      </c>
      <c r="W1662">
        <v>5.45</v>
      </c>
      <c r="Y1662">
        <v>0</v>
      </c>
      <c r="Z1662">
        <v>3</v>
      </c>
      <c r="AA1662" t="s">
        <v>6921</v>
      </c>
      <c r="AB1662">
        <v>1</v>
      </c>
      <c r="AC1662">
        <v>11</v>
      </c>
      <c r="AI1662">
        <v>0</v>
      </c>
      <c r="AJ1662">
        <v>0</v>
      </c>
      <c r="AK1662" t="s">
        <v>9907</v>
      </c>
      <c r="AL1662" t="s">
        <v>9907</v>
      </c>
      <c r="AM1662" t="s">
        <v>9923</v>
      </c>
    </row>
    <row r="1663" spans="1:39">
      <c r="A1663" t="s">
        <v>8213</v>
      </c>
      <c r="B1663" t="s">
        <v>6166</v>
      </c>
      <c r="C1663" t="s">
        <v>6168</v>
      </c>
      <c r="D1663">
        <v>990</v>
      </c>
      <c r="E1663" t="s">
        <v>6169</v>
      </c>
      <c r="F1663">
        <v>6</v>
      </c>
      <c r="K1663" t="s">
        <v>6590</v>
      </c>
      <c r="L1663" t="s">
        <v>6591</v>
      </c>
      <c r="M1663" t="s">
        <v>8361</v>
      </c>
      <c r="N1663">
        <v>9</v>
      </c>
      <c r="O1663" t="s">
        <v>8524</v>
      </c>
      <c r="P1663" t="s">
        <v>9781</v>
      </c>
      <c r="Q1663">
        <v>4</v>
      </c>
      <c r="R1663">
        <v>2</v>
      </c>
      <c r="S1663">
        <v>3.76</v>
      </c>
      <c r="T1663">
        <v>3.88</v>
      </c>
      <c r="U1663">
        <v>274.25</v>
      </c>
      <c r="V1663">
        <v>62.83</v>
      </c>
      <c r="W1663">
        <v>3.66</v>
      </c>
      <c r="X1663">
        <v>7.95</v>
      </c>
      <c r="Y1663">
        <v>0</v>
      </c>
      <c r="Z1663">
        <v>3</v>
      </c>
      <c r="AA1663" t="s">
        <v>6921</v>
      </c>
      <c r="AB1663">
        <v>0</v>
      </c>
      <c r="AC1663">
        <v>2</v>
      </c>
      <c r="AD1663">
        <v>4.18</v>
      </c>
      <c r="AF1663" t="s">
        <v>6952</v>
      </c>
      <c r="AI1663">
        <v>0</v>
      </c>
      <c r="AJ1663">
        <v>0</v>
      </c>
      <c r="AK1663" t="s">
        <v>9876</v>
      </c>
      <c r="AL1663" t="s">
        <v>9876</v>
      </c>
      <c r="AM1663" t="s">
        <v>9923</v>
      </c>
    </row>
    <row r="1664" spans="1:39">
      <c r="A1664" t="s">
        <v>6441</v>
      </c>
      <c r="B1664" t="s">
        <v>6166</v>
      </c>
      <c r="C1664" t="s">
        <v>6168</v>
      </c>
      <c r="D1664">
        <v>1000</v>
      </c>
      <c r="E1664" t="s">
        <v>6169</v>
      </c>
      <c r="F1664">
        <v>6</v>
      </c>
      <c r="K1664" t="s">
        <v>6590</v>
      </c>
      <c r="L1664" t="s">
        <v>6591</v>
      </c>
      <c r="M1664" t="s">
        <v>8426</v>
      </c>
      <c r="N1664">
        <v>9</v>
      </c>
      <c r="O1664" t="s">
        <v>8596</v>
      </c>
      <c r="P1664" t="s">
        <v>6799</v>
      </c>
      <c r="Q1664">
        <v>2</v>
      </c>
      <c r="R1664">
        <v>0</v>
      </c>
      <c r="S1664">
        <v>3.83</v>
      </c>
      <c r="T1664">
        <v>5.13</v>
      </c>
      <c r="U1664">
        <v>371.52</v>
      </c>
      <c r="V1664">
        <v>12.47</v>
      </c>
      <c r="W1664">
        <v>6</v>
      </c>
      <c r="Y1664">
        <v>8.69</v>
      </c>
      <c r="Z1664">
        <v>3</v>
      </c>
      <c r="AA1664" t="s">
        <v>6921</v>
      </c>
      <c r="AB1664">
        <v>1</v>
      </c>
      <c r="AC1664">
        <v>8</v>
      </c>
      <c r="AD1664">
        <v>2.657714285714286</v>
      </c>
      <c r="AE1664" t="s">
        <v>6938</v>
      </c>
      <c r="AF1664" t="s">
        <v>6954</v>
      </c>
      <c r="AG1664" t="s">
        <v>6957</v>
      </c>
      <c r="AI1664">
        <v>4</v>
      </c>
      <c r="AJ1664">
        <v>1</v>
      </c>
      <c r="AK1664" t="s">
        <v>9922</v>
      </c>
      <c r="AL1664" t="s">
        <v>9922</v>
      </c>
      <c r="AM1664" t="s">
        <v>9923</v>
      </c>
    </row>
    <row r="1665" spans="1:39">
      <c r="A1665" t="s">
        <v>8214</v>
      </c>
      <c r="B1665" t="s">
        <v>6166</v>
      </c>
      <c r="C1665" t="s">
        <v>6168</v>
      </c>
      <c r="D1665">
        <v>1000</v>
      </c>
      <c r="E1665" t="s">
        <v>6169</v>
      </c>
      <c r="F1665">
        <v>6</v>
      </c>
      <c r="K1665" t="s">
        <v>6590</v>
      </c>
      <c r="L1665" t="s">
        <v>6591</v>
      </c>
      <c r="M1665" t="s">
        <v>6606</v>
      </c>
      <c r="N1665">
        <v>9</v>
      </c>
      <c r="O1665" t="s">
        <v>8520</v>
      </c>
      <c r="P1665" t="s">
        <v>9782</v>
      </c>
      <c r="Q1665">
        <v>4</v>
      </c>
      <c r="R1665">
        <v>1</v>
      </c>
      <c r="S1665">
        <v>4.03</v>
      </c>
      <c r="T1665">
        <v>4.04</v>
      </c>
      <c r="U1665">
        <v>270.28</v>
      </c>
      <c r="V1665">
        <v>59.67</v>
      </c>
      <c r="W1665">
        <v>3.28</v>
      </c>
      <c r="X1665">
        <v>8.970000000000001</v>
      </c>
      <c r="Y1665">
        <v>0</v>
      </c>
      <c r="Z1665">
        <v>3</v>
      </c>
      <c r="AA1665" t="s">
        <v>6921</v>
      </c>
      <c r="AB1665">
        <v>0</v>
      </c>
      <c r="AC1665">
        <v>1</v>
      </c>
      <c r="AD1665">
        <v>4.313333333333333</v>
      </c>
      <c r="AF1665" t="s">
        <v>6952</v>
      </c>
      <c r="AI1665">
        <v>0</v>
      </c>
      <c r="AJ1665">
        <v>0</v>
      </c>
      <c r="AK1665" t="s">
        <v>9872</v>
      </c>
      <c r="AL1665" t="s">
        <v>9872</v>
      </c>
      <c r="AM1665" t="s">
        <v>9923</v>
      </c>
    </row>
    <row r="1666" spans="1:39">
      <c r="A1666" t="s">
        <v>7874</v>
      </c>
      <c r="B1666" t="s">
        <v>6166</v>
      </c>
      <c r="C1666" t="s">
        <v>6168</v>
      </c>
      <c r="D1666">
        <v>1000</v>
      </c>
      <c r="E1666" t="s">
        <v>6169</v>
      </c>
      <c r="F1666">
        <v>6</v>
      </c>
      <c r="K1666" t="s">
        <v>6590</v>
      </c>
      <c r="L1666" t="s">
        <v>6591</v>
      </c>
      <c r="M1666" t="s">
        <v>8371</v>
      </c>
      <c r="N1666">
        <v>9</v>
      </c>
      <c r="O1666" t="s">
        <v>8534</v>
      </c>
      <c r="P1666" t="s">
        <v>9442</v>
      </c>
      <c r="Q1666">
        <v>4</v>
      </c>
      <c r="R1666">
        <v>2</v>
      </c>
      <c r="S1666">
        <v>0.55</v>
      </c>
      <c r="T1666">
        <v>3.39</v>
      </c>
      <c r="U1666">
        <v>444.46</v>
      </c>
      <c r="V1666">
        <v>87.73999999999999</v>
      </c>
      <c r="W1666">
        <v>5.09</v>
      </c>
      <c r="X1666">
        <v>4.5</v>
      </c>
      <c r="Y1666">
        <v>0</v>
      </c>
      <c r="Z1666">
        <v>4</v>
      </c>
      <c r="AA1666" t="s">
        <v>6921</v>
      </c>
      <c r="AB1666">
        <v>1</v>
      </c>
      <c r="AC1666">
        <v>6</v>
      </c>
      <c r="AD1666">
        <v>4.701714285714285</v>
      </c>
      <c r="AF1666" t="s">
        <v>6953</v>
      </c>
      <c r="AI1666">
        <v>0</v>
      </c>
      <c r="AJ1666">
        <v>0</v>
      </c>
      <c r="AK1666" t="s">
        <v>9835</v>
      </c>
      <c r="AL1666" t="s">
        <v>9835</v>
      </c>
      <c r="AM1666" t="s">
        <v>9923</v>
      </c>
    </row>
  </sheetData>
  <mergeCells count="5">
    <mergeCell ref="A1:J1"/>
    <mergeCell ref="K1:O1"/>
    <mergeCell ref="Q1:AE1"/>
    <mergeCell ref="AF1:AK1"/>
    <mergeCell ref="AL1:AM1"/>
  </mergeCells>
  <conditionalFormatting sqref="AE1:AE1667">
    <cfRule type="iconSet" priority="1">
      <iconSet>
        <cfvo type="percent" val="0"/>
        <cfvo type="num" val="3.5"/>
        <cfvo type="num" val="4.5"/>
      </iconSet>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M414"/>
  <sheetViews>
    <sheetView workbookViewId="0"/>
  </sheetViews>
  <sheetFormatPr defaultRowHeight="15"/>
  <sheetData>
    <row r="1" spans="1:39">
      <c r="A1" s="1" t="s">
        <v>7011</v>
      </c>
      <c r="B1" s="1"/>
      <c r="C1" s="1"/>
      <c r="D1" s="1"/>
      <c r="E1" s="1"/>
      <c r="F1" s="1"/>
      <c r="G1" s="1"/>
      <c r="H1" s="1"/>
      <c r="I1" s="1"/>
      <c r="J1" s="1"/>
      <c r="K1" s="1" t="s">
        <v>7012</v>
      </c>
      <c r="L1" s="1"/>
      <c r="M1" s="1"/>
      <c r="N1" s="1"/>
      <c r="O1" s="1"/>
      <c r="P1" s="1" t="s">
        <v>7013</v>
      </c>
      <c r="Q1" s="1" t="s">
        <v>7014</v>
      </c>
      <c r="R1" s="1"/>
      <c r="S1" s="1"/>
      <c r="T1" s="1"/>
      <c r="U1" s="1"/>
      <c r="V1" s="1"/>
      <c r="W1" s="1"/>
      <c r="X1" s="1"/>
      <c r="Y1" s="1"/>
      <c r="Z1" s="1"/>
      <c r="AA1" s="1"/>
      <c r="AB1" s="1"/>
      <c r="AC1" s="1"/>
      <c r="AD1" s="1"/>
      <c r="AE1" s="1"/>
      <c r="AF1" s="1" t="s">
        <v>7015</v>
      </c>
      <c r="AG1" s="1"/>
      <c r="AH1" s="1"/>
      <c r="AI1" s="1"/>
      <c r="AJ1" s="1"/>
      <c r="AK1" s="1"/>
      <c r="AL1" s="1" t="s">
        <v>7016</v>
      </c>
      <c r="AM1" s="1"/>
    </row>
    <row r="2" spans="1:39">
      <c r="A2" s="6" t="s">
        <v>6290</v>
      </c>
      <c r="B2" s="6" t="s">
        <v>6291</v>
      </c>
      <c r="C2" s="6" t="s">
        <v>5707</v>
      </c>
      <c r="D2" s="6" t="s">
        <v>6292</v>
      </c>
      <c r="E2" s="6" t="s">
        <v>5709</v>
      </c>
      <c r="F2" s="6" t="s">
        <v>6293</v>
      </c>
      <c r="G2" s="6" t="s">
        <v>7017</v>
      </c>
      <c r="H2" s="6" t="s">
        <v>7018</v>
      </c>
      <c r="I2" s="6" t="s">
        <v>6296</v>
      </c>
      <c r="J2" s="6" t="s">
        <v>7019</v>
      </c>
      <c r="K2" s="6" t="s">
        <v>6297</v>
      </c>
      <c r="L2" s="6" t="s">
        <v>6298</v>
      </c>
      <c r="M2" s="6" t="s">
        <v>6299</v>
      </c>
      <c r="N2" s="6" t="s">
        <v>6300</v>
      </c>
      <c r="O2" s="6" t="s">
        <v>6301</v>
      </c>
      <c r="P2" s="6" t="s">
        <v>6302</v>
      </c>
      <c r="Q2" s="6" t="s">
        <v>6303</v>
      </c>
      <c r="R2" s="6" t="s">
        <v>6304</v>
      </c>
      <c r="S2" s="6" t="s">
        <v>6305</v>
      </c>
      <c r="T2" s="6" t="s">
        <v>6306</v>
      </c>
      <c r="U2" s="6" t="s">
        <v>6307</v>
      </c>
      <c r="V2" s="6" t="s">
        <v>6308</v>
      </c>
      <c r="W2" s="6" t="s">
        <v>6309</v>
      </c>
      <c r="X2" s="6" t="s">
        <v>6310</v>
      </c>
      <c r="Y2" s="6" t="s">
        <v>6311</v>
      </c>
      <c r="Z2" s="6" t="s">
        <v>6312</v>
      </c>
      <c r="AA2" s="6" t="s">
        <v>6313</v>
      </c>
      <c r="AB2" s="6" t="s">
        <v>6314</v>
      </c>
      <c r="AC2" s="6" t="s">
        <v>6315</v>
      </c>
      <c r="AD2" s="6" t="s">
        <v>6316</v>
      </c>
      <c r="AE2" s="6" t="s">
        <v>6317</v>
      </c>
      <c r="AF2" s="6" t="s">
        <v>6318</v>
      </c>
      <c r="AG2" s="6" t="s">
        <v>6319</v>
      </c>
      <c r="AH2" s="6" t="s">
        <v>6320</v>
      </c>
      <c r="AI2" s="6" t="s">
        <v>6321</v>
      </c>
      <c r="AJ2" s="6" t="s">
        <v>6322</v>
      </c>
      <c r="AK2" s="6" t="s">
        <v>6323</v>
      </c>
      <c r="AL2" s="6" t="s">
        <v>6324</v>
      </c>
      <c r="AM2" s="6" t="s">
        <v>3615</v>
      </c>
    </row>
    <row r="3" spans="1:39">
      <c r="A3" t="s">
        <v>9924</v>
      </c>
      <c r="B3" t="s">
        <v>10200</v>
      </c>
      <c r="C3" t="s">
        <v>6168</v>
      </c>
      <c r="D3">
        <v>211</v>
      </c>
      <c r="E3" t="s">
        <v>10202</v>
      </c>
      <c r="G3" t="s">
        <v>10203</v>
      </c>
      <c r="H3" t="s">
        <v>6170</v>
      </c>
      <c r="K3" t="s">
        <v>6590</v>
      </c>
      <c r="L3" t="s">
        <v>6591</v>
      </c>
      <c r="M3" t="s">
        <v>10214</v>
      </c>
      <c r="N3">
        <v>9</v>
      </c>
      <c r="O3" t="s">
        <v>10272</v>
      </c>
      <c r="P3" t="s">
        <v>10330</v>
      </c>
      <c r="Q3">
        <v>2</v>
      </c>
      <c r="R3">
        <v>1</v>
      </c>
      <c r="S3">
        <v>4.34</v>
      </c>
      <c r="T3">
        <v>4.34</v>
      </c>
      <c r="U3">
        <v>283.37</v>
      </c>
      <c r="V3">
        <v>42.24</v>
      </c>
      <c r="W3">
        <v>4.5</v>
      </c>
      <c r="X3">
        <v>13.37</v>
      </c>
      <c r="Y3">
        <v>0</v>
      </c>
      <c r="Z3">
        <v>2</v>
      </c>
      <c r="AA3" t="s">
        <v>6921</v>
      </c>
      <c r="AB3">
        <v>0</v>
      </c>
      <c r="AC3">
        <v>7</v>
      </c>
      <c r="AD3">
        <v>4.163333333333334</v>
      </c>
      <c r="AF3" t="s">
        <v>6952</v>
      </c>
      <c r="AI3">
        <v>0</v>
      </c>
      <c r="AJ3">
        <v>0</v>
      </c>
      <c r="AK3" t="s">
        <v>9921</v>
      </c>
      <c r="AL3" t="s">
        <v>9921</v>
      </c>
      <c r="AM3" t="s">
        <v>9923</v>
      </c>
    </row>
    <row r="4" spans="1:39">
      <c r="A4" t="s">
        <v>9925</v>
      </c>
      <c r="B4" t="s">
        <v>10200</v>
      </c>
      <c r="C4" t="s">
        <v>6168</v>
      </c>
      <c r="D4">
        <v>177</v>
      </c>
      <c r="E4" t="s">
        <v>10202</v>
      </c>
      <c r="G4" t="s">
        <v>10204</v>
      </c>
      <c r="H4" t="s">
        <v>6170</v>
      </c>
      <c r="K4" t="s">
        <v>6590</v>
      </c>
      <c r="L4" t="s">
        <v>6591</v>
      </c>
      <c r="M4" t="s">
        <v>10215</v>
      </c>
      <c r="N4">
        <v>9</v>
      </c>
      <c r="O4" t="s">
        <v>10273</v>
      </c>
      <c r="P4" t="s">
        <v>10331</v>
      </c>
      <c r="Q4">
        <v>1</v>
      </c>
      <c r="R4">
        <v>1</v>
      </c>
      <c r="S4">
        <v>9.32</v>
      </c>
      <c r="T4">
        <v>9.32</v>
      </c>
      <c r="U4">
        <v>493.63</v>
      </c>
      <c r="V4">
        <v>29.1</v>
      </c>
      <c r="W4">
        <v>8.44</v>
      </c>
      <c r="Y4">
        <v>0.68</v>
      </c>
      <c r="Z4">
        <v>4</v>
      </c>
      <c r="AA4" t="s">
        <v>6921</v>
      </c>
      <c r="AB4">
        <v>1</v>
      </c>
      <c r="AC4">
        <v>11</v>
      </c>
      <c r="AD4">
        <v>2.333833333333334</v>
      </c>
      <c r="AF4" t="s">
        <v>6952</v>
      </c>
      <c r="AI4">
        <v>0</v>
      </c>
      <c r="AJ4">
        <v>0</v>
      </c>
      <c r="AK4" t="s">
        <v>9921</v>
      </c>
      <c r="AL4" t="s">
        <v>9921</v>
      </c>
      <c r="AM4" t="s">
        <v>9923</v>
      </c>
    </row>
    <row r="5" spans="1:39">
      <c r="A5" t="s">
        <v>9926</v>
      </c>
      <c r="B5" t="s">
        <v>10200</v>
      </c>
      <c r="C5" t="s">
        <v>6168</v>
      </c>
      <c r="D5">
        <v>169</v>
      </c>
      <c r="E5" t="s">
        <v>10202</v>
      </c>
      <c r="G5" t="s">
        <v>10203</v>
      </c>
      <c r="H5" t="s">
        <v>6170</v>
      </c>
      <c r="K5" t="s">
        <v>6590</v>
      </c>
      <c r="L5" t="s">
        <v>6591</v>
      </c>
      <c r="M5" t="s">
        <v>10214</v>
      </c>
      <c r="N5">
        <v>9</v>
      </c>
      <c r="O5" t="s">
        <v>10272</v>
      </c>
      <c r="P5" t="s">
        <v>10332</v>
      </c>
      <c r="Q5">
        <v>4</v>
      </c>
      <c r="R5">
        <v>1</v>
      </c>
      <c r="S5">
        <v>7.65</v>
      </c>
      <c r="T5">
        <v>7.65</v>
      </c>
      <c r="U5">
        <v>491.65</v>
      </c>
      <c r="V5">
        <v>72.47</v>
      </c>
      <c r="W5">
        <v>6.69</v>
      </c>
      <c r="X5">
        <v>10.64</v>
      </c>
      <c r="Y5">
        <v>0</v>
      </c>
      <c r="Z5">
        <v>3</v>
      </c>
      <c r="AA5" t="s">
        <v>6921</v>
      </c>
      <c r="AB5">
        <v>1</v>
      </c>
      <c r="AC5">
        <v>11</v>
      </c>
      <c r="AD5">
        <v>2.892976190476191</v>
      </c>
      <c r="AF5" t="s">
        <v>6952</v>
      </c>
      <c r="AI5">
        <v>0</v>
      </c>
      <c r="AJ5">
        <v>0</v>
      </c>
      <c r="AK5" t="s">
        <v>9921</v>
      </c>
      <c r="AL5" t="s">
        <v>9921</v>
      </c>
      <c r="AM5" t="s">
        <v>9923</v>
      </c>
    </row>
    <row r="6" spans="1:39">
      <c r="A6" t="s">
        <v>9927</v>
      </c>
      <c r="B6" t="s">
        <v>10200</v>
      </c>
      <c r="C6" t="s">
        <v>6168</v>
      </c>
      <c r="D6">
        <v>167</v>
      </c>
      <c r="E6" t="s">
        <v>10202</v>
      </c>
      <c r="G6" t="s">
        <v>10203</v>
      </c>
      <c r="H6" t="s">
        <v>6170</v>
      </c>
      <c r="K6" t="s">
        <v>6590</v>
      </c>
      <c r="L6" t="s">
        <v>6591</v>
      </c>
      <c r="M6" t="s">
        <v>10214</v>
      </c>
      <c r="N6">
        <v>9</v>
      </c>
      <c r="O6" t="s">
        <v>10272</v>
      </c>
      <c r="P6" t="s">
        <v>10333</v>
      </c>
      <c r="Q6">
        <v>1</v>
      </c>
      <c r="R6">
        <v>1</v>
      </c>
      <c r="S6">
        <v>4.71</v>
      </c>
      <c r="T6">
        <v>4.71</v>
      </c>
      <c r="U6">
        <v>273.42</v>
      </c>
      <c r="V6">
        <v>29.1</v>
      </c>
      <c r="W6">
        <v>4.64</v>
      </c>
      <c r="Y6">
        <v>0</v>
      </c>
      <c r="Z6">
        <v>1</v>
      </c>
      <c r="AA6" t="s">
        <v>6921</v>
      </c>
      <c r="AB6">
        <v>0</v>
      </c>
      <c r="AC6">
        <v>6</v>
      </c>
      <c r="AD6">
        <v>3.433333333333334</v>
      </c>
      <c r="AF6" t="s">
        <v>6952</v>
      </c>
      <c r="AI6">
        <v>0</v>
      </c>
      <c r="AJ6">
        <v>0</v>
      </c>
      <c r="AK6" t="s">
        <v>9921</v>
      </c>
      <c r="AL6" t="s">
        <v>9921</v>
      </c>
      <c r="AM6" t="s">
        <v>9923</v>
      </c>
    </row>
    <row r="7" spans="1:39">
      <c r="A7" t="s">
        <v>9928</v>
      </c>
      <c r="B7" t="s">
        <v>10200</v>
      </c>
      <c r="C7" t="s">
        <v>6168</v>
      </c>
      <c r="D7">
        <v>161</v>
      </c>
      <c r="E7" t="s">
        <v>10202</v>
      </c>
      <c r="G7" t="s">
        <v>10203</v>
      </c>
      <c r="H7" t="s">
        <v>6170</v>
      </c>
      <c r="K7" t="s">
        <v>6590</v>
      </c>
      <c r="L7" t="s">
        <v>6591</v>
      </c>
      <c r="M7" t="s">
        <v>10214</v>
      </c>
      <c r="N7">
        <v>9</v>
      </c>
      <c r="O7" t="s">
        <v>10272</v>
      </c>
      <c r="P7" t="s">
        <v>10334</v>
      </c>
      <c r="Q7">
        <v>1</v>
      </c>
      <c r="R7">
        <v>1</v>
      </c>
      <c r="S7">
        <v>6.03</v>
      </c>
      <c r="T7">
        <v>6.03</v>
      </c>
      <c r="U7">
        <v>361.41</v>
      </c>
      <c r="V7">
        <v>29.1</v>
      </c>
      <c r="W7">
        <v>5.92</v>
      </c>
      <c r="X7">
        <v>12.95</v>
      </c>
      <c r="Y7">
        <v>0</v>
      </c>
      <c r="Z7">
        <v>2</v>
      </c>
      <c r="AA7" t="s">
        <v>6921</v>
      </c>
      <c r="AB7">
        <v>1</v>
      </c>
      <c r="AC7">
        <v>7</v>
      </c>
      <c r="AD7">
        <v>3.278261904761905</v>
      </c>
      <c r="AF7" t="s">
        <v>6952</v>
      </c>
      <c r="AI7">
        <v>0</v>
      </c>
      <c r="AJ7">
        <v>0</v>
      </c>
      <c r="AK7" t="s">
        <v>9921</v>
      </c>
      <c r="AL7" t="s">
        <v>9921</v>
      </c>
      <c r="AM7" t="s">
        <v>9923</v>
      </c>
    </row>
    <row r="8" spans="1:39">
      <c r="A8" t="s">
        <v>9929</v>
      </c>
      <c r="B8" t="s">
        <v>10200</v>
      </c>
      <c r="C8" t="s">
        <v>6168</v>
      </c>
      <c r="D8">
        <v>144</v>
      </c>
      <c r="E8" t="s">
        <v>10202</v>
      </c>
      <c r="G8" t="s">
        <v>10204</v>
      </c>
      <c r="H8" t="s">
        <v>6170</v>
      </c>
      <c r="K8" t="s">
        <v>6590</v>
      </c>
      <c r="L8" t="s">
        <v>6591</v>
      </c>
      <c r="M8" t="s">
        <v>10215</v>
      </c>
      <c r="N8">
        <v>9</v>
      </c>
      <c r="O8" t="s">
        <v>10273</v>
      </c>
      <c r="P8" t="s">
        <v>10335</v>
      </c>
      <c r="Q8">
        <v>1</v>
      </c>
      <c r="R8">
        <v>1</v>
      </c>
      <c r="S8">
        <v>8.32</v>
      </c>
      <c r="T8">
        <v>8.32</v>
      </c>
      <c r="U8">
        <v>466.01</v>
      </c>
      <c r="V8">
        <v>29.1</v>
      </c>
      <c r="W8">
        <v>7.51</v>
      </c>
      <c r="Y8">
        <v>0.82</v>
      </c>
      <c r="Z8">
        <v>3</v>
      </c>
      <c r="AA8" t="s">
        <v>6921</v>
      </c>
      <c r="AB8">
        <v>1</v>
      </c>
      <c r="AC8">
        <v>10</v>
      </c>
      <c r="AD8">
        <v>2.531119047619048</v>
      </c>
      <c r="AF8" t="s">
        <v>6952</v>
      </c>
      <c r="AI8">
        <v>0</v>
      </c>
      <c r="AJ8">
        <v>0</v>
      </c>
      <c r="AK8" t="s">
        <v>9921</v>
      </c>
      <c r="AL8" t="s">
        <v>9921</v>
      </c>
      <c r="AM8" t="s">
        <v>9923</v>
      </c>
    </row>
    <row r="9" spans="1:39">
      <c r="A9" t="s">
        <v>9930</v>
      </c>
      <c r="B9" t="s">
        <v>10200</v>
      </c>
      <c r="C9" t="s">
        <v>6168</v>
      </c>
      <c r="D9">
        <v>133</v>
      </c>
      <c r="E9" t="s">
        <v>10202</v>
      </c>
      <c r="G9" t="s">
        <v>10203</v>
      </c>
      <c r="H9" t="s">
        <v>6170</v>
      </c>
      <c r="K9" t="s">
        <v>6590</v>
      </c>
      <c r="L9" t="s">
        <v>6591</v>
      </c>
      <c r="M9" t="s">
        <v>10214</v>
      </c>
      <c r="N9">
        <v>9</v>
      </c>
      <c r="O9" t="s">
        <v>10272</v>
      </c>
      <c r="P9" t="s">
        <v>10336</v>
      </c>
      <c r="Q9">
        <v>1</v>
      </c>
      <c r="R9">
        <v>1</v>
      </c>
      <c r="S9">
        <v>7.21</v>
      </c>
      <c r="T9">
        <v>7.21</v>
      </c>
      <c r="U9">
        <v>369.51</v>
      </c>
      <c r="V9">
        <v>29.1</v>
      </c>
      <c r="W9">
        <v>6.57</v>
      </c>
      <c r="X9">
        <v>13.6</v>
      </c>
      <c r="Y9">
        <v>0</v>
      </c>
      <c r="Z9">
        <v>3</v>
      </c>
      <c r="AA9" t="s">
        <v>6921</v>
      </c>
      <c r="AB9">
        <v>1</v>
      </c>
      <c r="AC9">
        <v>8</v>
      </c>
      <c r="AD9">
        <v>3.220404761904762</v>
      </c>
      <c r="AF9" t="s">
        <v>6952</v>
      </c>
      <c r="AI9">
        <v>0</v>
      </c>
      <c r="AJ9">
        <v>0</v>
      </c>
      <c r="AK9" t="s">
        <v>9921</v>
      </c>
      <c r="AL9" t="s">
        <v>9921</v>
      </c>
      <c r="AM9" t="s">
        <v>9923</v>
      </c>
    </row>
    <row r="10" spans="1:39">
      <c r="A10" t="s">
        <v>9931</v>
      </c>
      <c r="B10" t="s">
        <v>10200</v>
      </c>
      <c r="C10" t="s">
        <v>6168</v>
      </c>
      <c r="D10">
        <v>116.9</v>
      </c>
      <c r="E10" t="s">
        <v>10202</v>
      </c>
      <c r="K10" t="s">
        <v>6590</v>
      </c>
      <c r="L10" t="s">
        <v>6591</v>
      </c>
      <c r="M10" t="s">
        <v>10216</v>
      </c>
      <c r="N10">
        <v>9</v>
      </c>
      <c r="O10" t="s">
        <v>10274</v>
      </c>
      <c r="P10" t="s">
        <v>10337</v>
      </c>
      <c r="Q10">
        <v>2</v>
      </c>
      <c r="R10">
        <v>2</v>
      </c>
      <c r="S10">
        <v>3.58</v>
      </c>
      <c r="T10">
        <v>3.58</v>
      </c>
      <c r="U10">
        <v>270.37</v>
      </c>
      <c r="V10">
        <v>40.46</v>
      </c>
      <c r="W10">
        <v>3.44</v>
      </c>
      <c r="X10">
        <v>10.19</v>
      </c>
      <c r="Y10">
        <v>0</v>
      </c>
      <c r="Z10">
        <v>1</v>
      </c>
      <c r="AA10" t="s">
        <v>6921</v>
      </c>
      <c r="AB10">
        <v>0</v>
      </c>
      <c r="AC10">
        <v>1</v>
      </c>
      <c r="AD10">
        <v>4.42</v>
      </c>
      <c r="AF10" t="s">
        <v>6952</v>
      </c>
      <c r="AI10">
        <v>0</v>
      </c>
      <c r="AJ10">
        <v>0</v>
      </c>
      <c r="AK10" t="s">
        <v>10633</v>
      </c>
      <c r="AL10" t="s">
        <v>10633</v>
      </c>
      <c r="AM10" t="s">
        <v>9923</v>
      </c>
    </row>
    <row r="11" spans="1:39">
      <c r="A11" t="s">
        <v>9932</v>
      </c>
      <c r="B11" t="s">
        <v>10200</v>
      </c>
      <c r="C11" t="s">
        <v>6168</v>
      </c>
      <c r="D11">
        <v>114</v>
      </c>
      <c r="E11" t="s">
        <v>10202</v>
      </c>
      <c r="G11" t="s">
        <v>10203</v>
      </c>
      <c r="H11" t="s">
        <v>6170</v>
      </c>
      <c r="K11" t="s">
        <v>6590</v>
      </c>
      <c r="L11" t="s">
        <v>6591</v>
      </c>
      <c r="M11" t="s">
        <v>10214</v>
      </c>
      <c r="N11">
        <v>9</v>
      </c>
      <c r="O11" t="s">
        <v>10272</v>
      </c>
      <c r="P11" t="s">
        <v>10338</v>
      </c>
      <c r="Q11">
        <v>5</v>
      </c>
      <c r="R11">
        <v>1</v>
      </c>
      <c r="S11">
        <v>5.95</v>
      </c>
      <c r="T11">
        <v>5.95</v>
      </c>
      <c r="U11">
        <v>437.54</v>
      </c>
      <c r="V11">
        <v>81.7</v>
      </c>
      <c r="W11">
        <v>5.26</v>
      </c>
      <c r="X11">
        <v>12.88</v>
      </c>
      <c r="Y11">
        <v>0</v>
      </c>
      <c r="Z11">
        <v>2</v>
      </c>
      <c r="AA11" t="s">
        <v>6921</v>
      </c>
      <c r="AB11">
        <v>1</v>
      </c>
      <c r="AC11">
        <v>10</v>
      </c>
      <c r="AD11">
        <v>3.279476190476191</v>
      </c>
      <c r="AF11" t="s">
        <v>6952</v>
      </c>
      <c r="AI11">
        <v>0</v>
      </c>
      <c r="AJ11">
        <v>0</v>
      </c>
      <c r="AK11" t="s">
        <v>9921</v>
      </c>
      <c r="AL11" t="s">
        <v>9921</v>
      </c>
      <c r="AM11" t="s">
        <v>9923</v>
      </c>
    </row>
    <row r="12" spans="1:39">
      <c r="A12" t="s">
        <v>6338</v>
      </c>
      <c r="B12" t="s">
        <v>10201</v>
      </c>
      <c r="C12" t="s">
        <v>6168</v>
      </c>
      <c r="D12">
        <v>113</v>
      </c>
      <c r="E12" t="s">
        <v>10202</v>
      </c>
      <c r="K12" t="s">
        <v>6590</v>
      </c>
      <c r="L12" t="s">
        <v>6591</v>
      </c>
      <c r="M12" t="s">
        <v>10217</v>
      </c>
      <c r="N12">
        <v>9</v>
      </c>
      <c r="O12" t="s">
        <v>10275</v>
      </c>
      <c r="P12" t="s">
        <v>6698</v>
      </c>
      <c r="Q12">
        <v>6</v>
      </c>
      <c r="R12">
        <v>2</v>
      </c>
      <c r="S12">
        <v>3.4</v>
      </c>
      <c r="T12">
        <v>4.57</v>
      </c>
      <c r="U12">
        <v>473.59</v>
      </c>
      <c r="V12">
        <v>70</v>
      </c>
      <c r="W12">
        <v>6.08</v>
      </c>
      <c r="X12">
        <v>8.83</v>
      </c>
      <c r="Y12">
        <v>8.52</v>
      </c>
      <c r="Z12">
        <v>4</v>
      </c>
      <c r="AA12" t="s">
        <v>6921</v>
      </c>
      <c r="AB12">
        <v>1</v>
      </c>
      <c r="AC12">
        <v>7</v>
      </c>
      <c r="AD12">
        <v>2.943642857142858</v>
      </c>
      <c r="AE12" t="s">
        <v>6924</v>
      </c>
      <c r="AF12" t="s">
        <v>6954</v>
      </c>
      <c r="AG12" t="s">
        <v>6957</v>
      </c>
      <c r="AH12" t="s">
        <v>6963</v>
      </c>
      <c r="AI12">
        <v>4</v>
      </c>
      <c r="AJ12">
        <v>1</v>
      </c>
      <c r="AK12" t="s">
        <v>7007</v>
      </c>
      <c r="AL12" t="s">
        <v>7007</v>
      </c>
      <c r="AM12" t="s">
        <v>9923</v>
      </c>
    </row>
    <row r="13" spans="1:39">
      <c r="A13" t="s">
        <v>9933</v>
      </c>
      <c r="B13" t="s">
        <v>10200</v>
      </c>
      <c r="C13" t="s">
        <v>6168</v>
      </c>
      <c r="D13">
        <v>110.5</v>
      </c>
      <c r="E13" t="s">
        <v>10202</v>
      </c>
      <c r="G13" t="s">
        <v>10205</v>
      </c>
      <c r="H13" t="s">
        <v>6170</v>
      </c>
      <c r="K13" t="s">
        <v>6590</v>
      </c>
      <c r="L13" t="s">
        <v>6591</v>
      </c>
      <c r="M13" t="s">
        <v>10218</v>
      </c>
      <c r="N13">
        <v>9</v>
      </c>
      <c r="O13" t="s">
        <v>10276</v>
      </c>
      <c r="P13" t="s">
        <v>10339</v>
      </c>
      <c r="Q13">
        <v>3</v>
      </c>
      <c r="R13">
        <v>2</v>
      </c>
      <c r="S13">
        <v>1.91</v>
      </c>
      <c r="T13">
        <v>5.08</v>
      </c>
      <c r="U13">
        <v>387.45</v>
      </c>
      <c r="V13">
        <v>75.63</v>
      </c>
      <c r="W13">
        <v>5.35</v>
      </c>
      <c r="X13">
        <v>4.1</v>
      </c>
      <c r="Y13">
        <v>0</v>
      </c>
      <c r="Z13">
        <v>2</v>
      </c>
      <c r="AA13" t="s">
        <v>6921</v>
      </c>
      <c r="AB13">
        <v>1</v>
      </c>
      <c r="AC13">
        <v>9</v>
      </c>
      <c r="AD13">
        <v>4.303928571428571</v>
      </c>
      <c r="AF13" t="s">
        <v>6953</v>
      </c>
      <c r="AI13">
        <v>0</v>
      </c>
      <c r="AJ13">
        <v>0</v>
      </c>
      <c r="AK13" t="s">
        <v>10634</v>
      </c>
      <c r="AL13" t="s">
        <v>10634</v>
      </c>
      <c r="AM13" t="s">
        <v>9923</v>
      </c>
    </row>
    <row r="14" spans="1:39">
      <c r="A14" t="s">
        <v>9934</v>
      </c>
      <c r="B14" t="s">
        <v>10200</v>
      </c>
      <c r="C14" t="s">
        <v>6168</v>
      </c>
      <c r="D14">
        <v>109.7</v>
      </c>
      <c r="E14" t="s">
        <v>10202</v>
      </c>
      <c r="K14" t="s">
        <v>6590</v>
      </c>
      <c r="L14" t="s">
        <v>6591</v>
      </c>
      <c r="M14" t="s">
        <v>10216</v>
      </c>
      <c r="N14">
        <v>9</v>
      </c>
      <c r="O14" t="s">
        <v>10274</v>
      </c>
      <c r="P14" t="s">
        <v>10340</v>
      </c>
      <c r="Q14">
        <v>2</v>
      </c>
      <c r="R14">
        <v>2</v>
      </c>
      <c r="S14">
        <v>3.91</v>
      </c>
      <c r="T14">
        <v>3.91</v>
      </c>
      <c r="U14">
        <v>260.38</v>
      </c>
      <c r="V14">
        <v>40.46</v>
      </c>
      <c r="W14">
        <v>3.75</v>
      </c>
      <c r="X14">
        <v>10.34</v>
      </c>
      <c r="Y14">
        <v>0</v>
      </c>
      <c r="Z14">
        <v>1</v>
      </c>
      <c r="AA14" t="s">
        <v>6921</v>
      </c>
      <c r="AB14">
        <v>0</v>
      </c>
      <c r="AC14">
        <v>1</v>
      </c>
      <c r="AD14">
        <v>4.09</v>
      </c>
      <c r="AF14" t="s">
        <v>6952</v>
      </c>
      <c r="AI14">
        <v>0</v>
      </c>
      <c r="AJ14">
        <v>0</v>
      </c>
      <c r="AK14" t="s">
        <v>10633</v>
      </c>
      <c r="AL14" t="s">
        <v>10633</v>
      </c>
      <c r="AM14" t="s">
        <v>9923</v>
      </c>
    </row>
    <row r="15" spans="1:39">
      <c r="A15" t="s">
        <v>9935</v>
      </c>
      <c r="B15" t="s">
        <v>10200</v>
      </c>
      <c r="C15" t="s">
        <v>6168</v>
      </c>
      <c r="D15">
        <v>109</v>
      </c>
      <c r="E15" t="s">
        <v>10202</v>
      </c>
      <c r="K15" t="s">
        <v>6590</v>
      </c>
      <c r="L15" t="s">
        <v>6591</v>
      </c>
      <c r="M15" t="s">
        <v>10216</v>
      </c>
      <c r="N15">
        <v>9</v>
      </c>
      <c r="O15" t="s">
        <v>10274</v>
      </c>
      <c r="P15" t="s">
        <v>10341</v>
      </c>
      <c r="Q15">
        <v>2</v>
      </c>
      <c r="R15">
        <v>2</v>
      </c>
      <c r="S15">
        <v>3.58</v>
      </c>
      <c r="T15">
        <v>3.59</v>
      </c>
      <c r="U15">
        <v>264.34</v>
      </c>
      <c r="V15">
        <v>40.46</v>
      </c>
      <c r="W15">
        <v>3.58</v>
      </c>
      <c r="X15">
        <v>8.970000000000001</v>
      </c>
      <c r="Y15">
        <v>0</v>
      </c>
      <c r="Z15">
        <v>1</v>
      </c>
      <c r="AA15" t="s">
        <v>6921</v>
      </c>
      <c r="AB15">
        <v>0</v>
      </c>
      <c r="AC15">
        <v>1</v>
      </c>
      <c r="AD15">
        <v>4.415</v>
      </c>
      <c r="AF15" t="s">
        <v>6952</v>
      </c>
      <c r="AI15">
        <v>0</v>
      </c>
      <c r="AJ15">
        <v>0</v>
      </c>
      <c r="AK15" t="s">
        <v>10633</v>
      </c>
      <c r="AL15" t="s">
        <v>10633</v>
      </c>
      <c r="AM15" t="s">
        <v>9923</v>
      </c>
    </row>
    <row r="16" spans="1:39">
      <c r="A16" t="s">
        <v>9936</v>
      </c>
      <c r="B16" t="s">
        <v>10200</v>
      </c>
      <c r="C16" t="s">
        <v>6168</v>
      </c>
      <c r="D16">
        <v>107</v>
      </c>
      <c r="E16" t="s">
        <v>10202</v>
      </c>
      <c r="G16" t="s">
        <v>10203</v>
      </c>
      <c r="H16" t="s">
        <v>6170</v>
      </c>
      <c r="K16" t="s">
        <v>6590</v>
      </c>
      <c r="L16" t="s">
        <v>6591</v>
      </c>
      <c r="M16" t="s">
        <v>10214</v>
      </c>
      <c r="N16">
        <v>9</v>
      </c>
      <c r="O16" t="s">
        <v>10272</v>
      </c>
      <c r="P16" t="s">
        <v>10342</v>
      </c>
      <c r="Q16">
        <v>1</v>
      </c>
      <c r="R16">
        <v>1</v>
      </c>
      <c r="S16">
        <v>7.92</v>
      </c>
      <c r="T16">
        <v>7.92</v>
      </c>
      <c r="U16">
        <v>457.46</v>
      </c>
      <c r="V16">
        <v>29.1</v>
      </c>
      <c r="W16">
        <v>7.72</v>
      </c>
      <c r="X16">
        <v>12.69</v>
      </c>
      <c r="Y16">
        <v>0</v>
      </c>
      <c r="Z16">
        <v>2</v>
      </c>
      <c r="AA16" t="s">
        <v>6921</v>
      </c>
      <c r="AB16">
        <v>1</v>
      </c>
      <c r="AC16">
        <v>8</v>
      </c>
      <c r="AD16">
        <v>2.592190476190476</v>
      </c>
      <c r="AF16" t="s">
        <v>6952</v>
      </c>
      <c r="AI16">
        <v>0</v>
      </c>
      <c r="AJ16">
        <v>0</v>
      </c>
      <c r="AK16" t="s">
        <v>9921</v>
      </c>
      <c r="AL16" t="s">
        <v>9921</v>
      </c>
      <c r="AM16" t="s">
        <v>9923</v>
      </c>
    </row>
    <row r="17" spans="1:39">
      <c r="A17" t="s">
        <v>9937</v>
      </c>
      <c r="B17" t="s">
        <v>10200</v>
      </c>
      <c r="C17" t="s">
        <v>6168</v>
      </c>
      <c r="D17">
        <v>106</v>
      </c>
      <c r="E17" t="s">
        <v>10202</v>
      </c>
      <c r="G17" t="s">
        <v>10205</v>
      </c>
      <c r="H17" t="s">
        <v>6170</v>
      </c>
      <c r="K17" t="s">
        <v>6590</v>
      </c>
      <c r="L17" t="s">
        <v>6591</v>
      </c>
      <c r="M17" t="s">
        <v>10219</v>
      </c>
      <c r="N17">
        <v>9</v>
      </c>
      <c r="O17" t="s">
        <v>10277</v>
      </c>
      <c r="P17" t="s">
        <v>10343</v>
      </c>
      <c r="Q17">
        <v>2</v>
      </c>
      <c r="R17">
        <v>0</v>
      </c>
      <c r="S17">
        <v>3.1</v>
      </c>
      <c r="T17">
        <v>3.1</v>
      </c>
      <c r="U17">
        <v>326.46</v>
      </c>
      <c r="V17">
        <v>34.14</v>
      </c>
      <c r="W17">
        <v>4.16</v>
      </c>
      <c r="Y17">
        <v>0</v>
      </c>
      <c r="Z17">
        <v>2</v>
      </c>
      <c r="AA17" t="s">
        <v>6921</v>
      </c>
      <c r="AB17">
        <v>0</v>
      </c>
      <c r="AC17">
        <v>7</v>
      </c>
      <c r="AD17">
        <v>5.107</v>
      </c>
      <c r="AI17">
        <v>0</v>
      </c>
      <c r="AJ17">
        <v>0</v>
      </c>
      <c r="AK17" t="s">
        <v>10635</v>
      </c>
      <c r="AL17" t="s">
        <v>10635</v>
      </c>
      <c r="AM17" t="s">
        <v>9923</v>
      </c>
    </row>
    <row r="18" spans="1:39">
      <c r="A18" t="s">
        <v>9938</v>
      </c>
      <c r="B18" t="s">
        <v>10200</v>
      </c>
      <c r="C18" t="s">
        <v>6168</v>
      </c>
      <c r="D18">
        <v>106</v>
      </c>
      <c r="E18" t="s">
        <v>10202</v>
      </c>
      <c r="G18" t="s">
        <v>10204</v>
      </c>
      <c r="H18" t="s">
        <v>6170</v>
      </c>
      <c r="K18" t="s">
        <v>6590</v>
      </c>
      <c r="L18" t="s">
        <v>6591</v>
      </c>
      <c r="M18" t="s">
        <v>10215</v>
      </c>
      <c r="N18">
        <v>9</v>
      </c>
      <c r="O18" t="s">
        <v>10273</v>
      </c>
      <c r="P18" t="s">
        <v>10344</v>
      </c>
      <c r="Q18">
        <v>1</v>
      </c>
      <c r="R18">
        <v>1</v>
      </c>
      <c r="S18">
        <v>8.470000000000001</v>
      </c>
      <c r="T18">
        <v>8.470000000000001</v>
      </c>
      <c r="U18">
        <v>425.62</v>
      </c>
      <c r="V18">
        <v>29.1</v>
      </c>
      <c r="W18">
        <v>7.36</v>
      </c>
      <c r="Y18">
        <v>0</v>
      </c>
      <c r="Z18">
        <v>3</v>
      </c>
      <c r="AA18" t="s">
        <v>6921</v>
      </c>
      <c r="AB18">
        <v>1</v>
      </c>
      <c r="AC18">
        <v>10</v>
      </c>
      <c r="AD18">
        <v>2.819619047619048</v>
      </c>
      <c r="AF18" t="s">
        <v>6952</v>
      </c>
      <c r="AI18">
        <v>0</v>
      </c>
      <c r="AJ18">
        <v>0</v>
      </c>
      <c r="AK18" t="s">
        <v>9921</v>
      </c>
      <c r="AL18" t="s">
        <v>9921</v>
      </c>
      <c r="AM18" t="s">
        <v>9923</v>
      </c>
    </row>
    <row r="19" spans="1:39">
      <c r="A19" t="s">
        <v>9939</v>
      </c>
      <c r="B19" t="s">
        <v>10200</v>
      </c>
      <c r="C19" t="s">
        <v>6168</v>
      </c>
      <c r="D19">
        <v>106</v>
      </c>
      <c r="E19" t="s">
        <v>10202</v>
      </c>
      <c r="G19" t="s">
        <v>10204</v>
      </c>
      <c r="H19" t="s">
        <v>6170</v>
      </c>
      <c r="K19" t="s">
        <v>6590</v>
      </c>
      <c r="L19" t="s">
        <v>6591</v>
      </c>
      <c r="M19" t="s">
        <v>10215</v>
      </c>
      <c r="N19">
        <v>9</v>
      </c>
      <c r="O19" t="s">
        <v>10273</v>
      </c>
      <c r="P19" t="s">
        <v>10345</v>
      </c>
      <c r="Q19">
        <v>1</v>
      </c>
      <c r="R19">
        <v>1</v>
      </c>
      <c r="S19">
        <v>9.140000000000001</v>
      </c>
      <c r="T19">
        <v>9.140000000000001</v>
      </c>
      <c r="U19">
        <v>459.63</v>
      </c>
      <c r="V19">
        <v>29.1</v>
      </c>
      <c r="W19">
        <v>8.32</v>
      </c>
      <c r="X19">
        <v>13.71</v>
      </c>
      <c r="Y19">
        <v>0</v>
      </c>
      <c r="Z19">
        <v>4</v>
      </c>
      <c r="AA19" t="s">
        <v>6921</v>
      </c>
      <c r="AB19">
        <v>1</v>
      </c>
      <c r="AC19">
        <v>9</v>
      </c>
      <c r="AD19">
        <v>2.576690476190477</v>
      </c>
      <c r="AF19" t="s">
        <v>6952</v>
      </c>
      <c r="AI19">
        <v>0</v>
      </c>
      <c r="AJ19">
        <v>0</v>
      </c>
      <c r="AK19" t="s">
        <v>9921</v>
      </c>
      <c r="AL19" t="s">
        <v>9921</v>
      </c>
      <c r="AM19" t="s">
        <v>9923</v>
      </c>
    </row>
    <row r="20" spans="1:39">
      <c r="A20" t="s">
        <v>9940</v>
      </c>
      <c r="B20" t="s">
        <v>10200</v>
      </c>
      <c r="C20" t="s">
        <v>6168</v>
      </c>
      <c r="D20">
        <v>102.5</v>
      </c>
      <c r="E20" t="s">
        <v>10202</v>
      </c>
      <c r="G20" t="s">
        <v>10205</v>
      </c>
      <c r="H20" t="s">
        <v>6170</v>
      </c>
      <c r="K20" t="s">
        <v>6590</v>
      </c>
      <c r="L20" t="s">
        <v>6591</v>
      </c>
      <c r="M20" t="s">
        <v>10219</v>
      </c>
      <c r="N20">
        <v>9</v>
      </c>
      <c r="O20" t="s">
        <v>10277</v>
      </c>
      <c r="P20" t="s">
        <v>10346</v>
      </c>
      <c r="Q20">
        <v>2</v>
      </c>
      <c r="R20">
        <v>0</v>
      </c>
      <c r="S20">
        <v>2.56</v>
      </c>
      <c r="T20">
        <v>2.56</v>
      </c>
      <c r="U20">
        <v>312.43</v>
      </c>
      <c r="V20">
        <v>34.14</v>
      </c>
      <c r="W20">
        <v>3.77</v>
      </c>
      <c r="Y20">
        <v>0</v>
      </c>
      <c r="Z20">
        <v>2</v>
      </c>
      <c r="AA20" t="s">
        <v>6921</v>
      </c>
      <c r="AB20">
        <v>0</v>
      </c>
      <c r="AC20">
        <v>6</v>
      </c>
      <c r="AD20">
        <v>5.427</v>
      </c>
      <c r="AI20">
        <v>0</v>
      </c>
      <c r="AJ20">
        <v>0</v>
      </c>
      <c r="AK20" t="s">
        <v>10635</v>
      </c>
      <c r="AL20" t="s">
        <v>10635</v>
      </c>
      <c r="AM20" t="s">
        <v>9923</v>
      </c>
    </row>
    <row r="21" spans="1:39">
      <c r="A21" t="s">
        <v>9941</v>
      </c>
      <c r="B21" t="s">
        <v>10200</v>
      </c>
      <c r="C21" t="s">
        <v>6168</v>
      </c>
      <c r="D21">
        <v>101.3</v>
      </c>
      <c r="E21" t="s">
        <v>10202</v>
      </c>
      <c r="G21" t="s">
        <v>10205</v>
      </c>
      <c r="H21" t="s">
        <v>6170</v>
      </c>
      <c r="K21" t="s">
        <v>6590</v>
      </c>
      <c r="L21" t="s">
        <v>6591</v>
      </c>
      <c r="M21" t="s">
        <v>10219</v>
      </c>
      <c r="N21">
        <v>9</v>
      </c>
      <c r="O21" t="s">
        <v>10277</v>
      </c>
      <c r="P21" t="s">
        <v>10347</v>
      </c>
      <c r="Q21">
        <v>2</v>
      </c>
      <c r="R21">
        <v>0</v>
      </c>
      <c r="S21">
        <v>4.08</v>
      </c>
      <c r="T21">
        <v>4.08</v>
      </c>
      <c r="U21">
        <v>251.33</v>
      </c>
      <c r="V21">
        <v>21.59</v>
      </c>
      <c r="W21">
        <v>3.62</v>
      </c>
      <c r="Y21">
        <v>0</v>
      </c>
      <c r="Z21">
        <v>2</v>
      </c>
      <c r="AA21" t="s">
        <v>6921</v>
      </c>
      <c r="AB21">
        <v>0</v>
      </c>
      <c r="AC21">
        <v>4</v>
      </c>
      <c r="AD21">
        <v>3.5395</v>
      </c>
      <c r="AI21">
        <v>0</v>
      </c>
      <c r="AJ21">
        <v>0</v>
      </c>
      <c r="AK21" t="s">
        <v>10635</v>
      </c>
      <c r="AL21" t="s">
        <v>10635</v>
      </c>
      <c r="AM21" t="s">
        <v>9923</v>
      </c>
    </row>
    <row r="22" spans="1:39">
      <c r="A22" t="s">
        <v>9942</v>
      </c>
      <c r="B22" t="s">
        <v>10200</v>
      </c>
      <c r="C22" t="s">
        <v>6168</v>
      </c>
      <c r="D22">
        <v>101.2</v>
      </c>
      <c r="E22" t="s">
        <v>10202</v>
      </c>
      <c r="G22" t="s">
        <v>10205</v>
      </c>
      <c r="H22" t="s">
        <v>6170</v>
      </c>
      <c r="K22" t="s">
        <v>6590</v>
      </c>
      <c r="L22" t="s">
        <v>6591</v>
      </c>
      <c r="M22" t="s">
        <v>10219</v>
      </c>
      <c r="N22">
        <v>9</v>
      </c>
      <c r="O22" t="s">
        <v>10277</v>
      </c>
      <c r="P22" t="s">
        <v>10348</v>
      </c>
      <c r="Q22">
        <v>2</v>
      </c>
      <c r="R22">
        <v>0</v>
      </c>
      <c r="S22">
        <v>1.83</v>
      </c>
      <c r="T22">
        <v>1.83</v>
      </c>
      <c r="U22">
        <v>298.41</v>
      </c>
      <c r="V22">
        <v>34.14</v>
      </c>
      <c r="W22">
        <v>3.38</v>
      </c>
      <c r="Y22">
        <v>0</v>
      </c>
      <c r="Z22">
        <v>2</v>
      </c>
      <c r="AA22" t="s">
        <v>6921</v>
      </c>
      <c r="AB22">
        <v>0</v>
      </c>
      <c r="AC22">
        <v>5</v>
      </c>
      <c r="AD22">
        <v>5.707</v>
      </c>
      <c r="AI22">
        <v>0</v>
      </c>
      <c r="AJ22">
        <v>0</v>
      </c>
      <c r="AK22" t="s">
        <v>10635</v>
      </c>
      <c r="AL22" t="s">
        <v>10635</v>
      </c>
      <c r="AM22" t="s">
        <v>9923</v>
      </c>
    </row>
    <row r="23" spans="1:39">
      <c r="A23" t="s">
        <v>9943</v>
      </c>
      <c r="B23" t="s">
        <v>10200</v>
      </c>
      <c r="C23" t="s">
        <v>6168</v>
      </c>
      <c r="D23">
        <v>101</v>
      </c>
      <c r="E23" t="s">
        <v>10202</v>
      </c>
      <c r="G23" t="s">
        <v>10205</v>
      </c>
      <c r="H23" t="s">
        <v>6170</v>
      </c>
      <c r="K23" t="s">
        <v>6590</v>
      </c>
      <c r="L23" t="s">
        <v>6591</v>
      </c>
      <c r="M23" t="s">
        <v>10219</v>
      </c>
      <c r="N23">
        <v>9</v>
      </c>
      <c r="O23" t="s">
        <v>10277</v>
      </c>
      <c r="P23" t="s">
        <v>10349</v>
      </c>
      <c r="Q23">
        <v>2</v>
      </c>
      <c r="R23">
        <v>0</v>
      </c>
      <c r="S23">
        <v>3.64</v>
      </c>
      <c r="T23">
        <v>3.64</v>
      </c>
      <c r="U23">
        <v>237.3</v>
      </c>
      <c r="V23">
        <v>21.59</v>
      </c>
      <c r="W23">
        <v>3.42</v>
      </c>
      <c r="Y23">
        <v>0</v>
      </c>
      <c r="Z23">
        <v>2</v>
      </c>
      <c r="AA23" t="s">
        <v>6921</v>
      </c>
      <c r="AB23">
        <v>0</v>
      </c>
      <c r="AC23">
        <v>3</v>
      </c>
      <c r="AD23">
        <v>3.9395</v>
      </c>
      <c r="AI23">
        <v>0</v>
      </c>
      <c r="AJ23">
        <v>0</v>
      </c>
      <c r="AK23" t="s">
        <v>10635</v>
      </c>
      <c r="AL23" t="s">
        <v>10635</v>
      </c>
      <c r="AM23" t="s">
        <v>9923</v>
      </c>
    </row>
    <row r="24" spans="1:39">
      <c r="A24" t="s">
        <v>9944</v>
      </c>
      <c r="B24" t="s">
        <v>10200</v>
      </c>
      <c r="C24" t="s">
        <v>6168</v>
      </c>
      <c r="D24">
        <v>100</v>
      </c>
      <c r="E24" t="s">
        <v>10202</v>
      </c>
      <c r="K24" t="s">
        <v>6590</v>
      </c>
      <c r="M24" t="s">
        <v>10220</v>
      </c>
      <c r="N24">
        <v>8</v>
      </c>
      <c r="O24" t="s">
        <v>10278</v>
      </c>
      <c r="P24" t="s">
        <v>10350</v>
      </c>
      <c r="Q24">
        <v>2</v>
      </c>
      <c r="R24">
        <v>2</v>
      </c>
      <c r="S24">
        <v>3.18</v>
      </c>
      <c r="T24">
        <v>3.18</v>
      </c>
      <c r="U24">
        <v>228.29</v>
      </c>
      <c r="V24">
        <v>40.46</v>
      </c>
      <c r="W24">
        <v>3.17</v>
      </c>
      <c r="X24">
        <v>10.55</v>
      </c>
      <c r="Y24">
        <v>0</v>
      </c>
      <c r="Z24">
        <v>2</v>
      </c>
      <c r="AA24" t="s">
        <v>6921</v>
      </c>
      <c r="AB24">
        <v>0</v>
      </c>
      <c r="AC24">
        <v>2</v>
      </c>
      <c r="AD24">
        <v>4.82</v>
      </c>
      <c r="AF24" t="s">
        <v>6952</v>
      </c>
      <c r="AI24">
        <v>0</v>
      </c>
      <c r="AJ24">
        <v>0</v>
      </c>
      <c r="AK24" t="s">
        <v>10636</v>
      </c>
      <c r="AL24" t="s">
        <v>10636</v>
      </c>
      <c r="AM24" t="s">
        <v>9923</v>
      </c>
    </row>
    <row r="25" spans="1:39">
      <c r="A25" t="s">
        <v>9945</v>
      </c>
      <c r="B25" t="s">
        <v>10201</v>
      </c>
      <c r="C25" t="s">
        <v>6168</v>
      </c>
      <c r="D25">
        <v>100</v>
      </c>
      <c r="E25" t="s">
        <v>10202</v>
      </c>
      <c r="G25" t="s">
        <v>10206</v>
      </c>
      <c r="H25" t="s">
        <v>6170</v>
      </c>
      <c r="K25" t="s">
        <v>6590</v>
      </c>
      <c r="L25" t="s">
        <v>6591</v>
      </c>
      <c r="M25" t="s">
        <v>10221</v>
      </c>
      <c r="N25">
        <v>9</v>
      </c>
      <c r="O25" t="s">
        <v>10279</v>
      </c>
      <c r="P25" t="s">
        <v>10351</v>
      </c>
      <c r="U25">
        <v>430.58</v>
      </c>
      <c r="Y25">
        <v>0</v>
      </c>
      <c r="AI25">
        <v>0</v>
      </c>
      <c r="AJ25">
        <v>0</v>
      </c>
      <c r="AK25" t="s">
        <v>9893</v>
      </c>
      <c r="AL25" t="s">
        <v>9893</v>
      </c>
      <c r="AM25" t="s">
        <v>9923</v>
      </c>
    </row>
    <row r="26" spans="1:39">
      <c r="A26" t="s">
        <v>9946</v>
      </c>
      <c r="B26" t="s">
        <v>10200</v>
      </c>
      <c r="C26" t="s">
        <v>6168</v>
      </c>
      <c r="D26">
        <v>100</v>
      </c>
      <c r="E26" t="s">
        <v>10202</v>
      </c>
      <c r="G26" t="s">
        <v>10207</v>
      </c>
      <c r="H26" t="s">
        <v>6169</v>
      </c>
      <c r="K26" t="s">
        <v>6590</v>
      </c>
      <c r="L26" t="s">
        <v>6591</v>
      </c>
      <c r="M26" t="s">
        <v>10222</v>
      </c>
      <c r="N26">
        <v>9</v>
      </c>
      <c r="O26" t="s">
        <v>10280</v>
      </c>
      <c r="P26" t="s">
        <v>10352</v>
      </c>
      <c r="Q26">
        <v>2</v>
      </c>
      <c r="R26">
        <v>1</v>
      </c>
      <c r="S26">
        <v>3.11</v>
      </c>
      <c r="T26">
        <v>4.26</v>
      </c>
      <c r="U26">
        <v>343.47</v>
      </c>
      <c r="V26">
        <v>35.25</v>
      </c>
      <c r="W26">
        <v>5.39</v>
      </c>
      <c r="Y26">
        <v>8.52</v>
      </c>
      <c r="Z26">
        <v>3</v>
      </c>
      <c r="AA26" t="s">
        <v>6921</v>
      </c>
      <c r="AB26">
        <v>1</v>
      </c>
      <c r="AC26">
        <v>7</v>
      </c>
      <c r="AD26">
        <v>4.150833333333334</v>
      </c>
      <c r="AF26" t="s">
        <v>6954</v>
      </c>
      <c r="AI26">
        <v>0</v>
      </c>
      <c r="AJ26">
        <v>0</v>
      </c>
      <c r="AK26" t="s">
        <v>9826</v>
      </c>
      <c r="AL26" t="s">
        <v>9826</v>
      </c>
      <c r="AM26" t="s">
        <v>9923</v>
      </c>
    </row>
    <row r="27" spans="1:39">
      <c r="A27" t="s">
        <v>9947</v>
      </c>
      <c r="B27" t="s">
        <v>10200</v>
      </c>
      <c r="C27" t="s">
        <v>6168</v>
      </c>
      <c r="D27">
        <v>100</v>
      </c>
      <c r="E27" t="s">
        <v>10202</v>
      </c>
      <c r="K27" t="s">
        <v>6590</v>
      </c>
      <c r="M27" t="s">
        <v>10220</v>
      </c>
      <c r="N27">
        <v>8</v>
      </c>
      <c r="O27" t="s">
        <v>10278</v>
      </c>
      <c r="P27" t="s">
        <v>10353</v>
      </c>
      <c r="Q27">
        <v>2</v>
      </c>
      <c r="R27">
        <v>2</v>
      </c>
      <c r="S27">
        <v>1.94</v>
      </c>
      <c r="T27">
        <v>4.25</v>
      </c>
      <c r="U27">
        <v>338.02</v>
      </c>
      <c r="V27">
        <v>40.46</v>
      </c>
      <c r="W27">
        <v>5.17</v>
      </c>
      <c r="X27">
        <v>5</v>
      </c>
      <c r="Y27">
        <v>0</v>
      </c>
      <c r="Z27">
        <v>2</v>
      </c>
      <c r="AA27" t="s">
        <v>6921</v>
      </c>
      <c r="AB27">
        <v>1</v>
      </c>
      <c r="AC27">
        <v>2</v>
      </c>
      <c r="AD27">
        <v>4.875</v>
      </c>
      <c r="AF27" t="s">
        <v>6953</v>
      </c>
      <c r="AI27">
        <v>0</v>
      </c>
      <c r="AJ27">
        <v>0</v>
      </c>
      <c r="AK27" t="s">
        <v>10636</v>
      </c>
      <c r="AL27" t="s">
        <v>10636</v>
      </c>
      <c r="AM27" t="s">
        <v>9923</v>
      </c>
    </row>
    <row r="28" spans="1:39">
      <c r="A28" t="s">
        <v>9948</v>
      </c>
      <c r="B28" t="s">
        <v>10200</v>
      </c>
      <c r="C28" t="s">
        <v>6168</v>
      </c>
      <c r="D28">
        <v>100</v>
      </c>
      <c r="E28" t="s">
        <v>10202</v>
      </c>
      <c r="G28" t="s">
        <v>10203</v>
      </c>
      <c r="H28" t="s">
        <v>6170</v>
      </c>
      <c r="K28" t="s">
        <v>6590</v>
      </c>
      <c r="L28" t="s">
        <v>6591</v>
      </c>
      <c r="M28" t="s">
        <v>10214</v>
      </c>
      <c r="N28">
        <v>9</v>
      </c>
      <c r="O28" t="s">
        <v>10272</v>
      </c>
      <c r="P28" t="s">
        <v>10354</v>
      </c>
      <c r="Q28">
        <v>3</v>
      </c>
      <c r="R28">
        <v>1</v>
      </c>
      <c r="S28">
        <v>6.05</v>
      </c>
      <c r="T28">
        <v>6.05</v>
      </c>
      <c r="U28">
        <v>379.5</v>
      </c>
      <c r="V28">
        <v>55.4</v>
      </c>
      <c r="W28">
        <v>5.47</v>
      </c>
      <c r="X28">
        <v>13.56</v>
      </c>
      <c r="Y28">
        <v>0</v>
      </c>
      <c r="Z28">
        <v>2</v>
      </c>
      <c r="AA28" t="s">
        <v>6921</v>
      </c>
      <c r="AB28">
        <v>1</v>
      </c>
      <c r="AC28">
        <v>9</v>
      </c>
      <c r="AD28">
        <v>3.694047619047619</v>
      </c>
      <c r="AF28" t="s">
        <v>6952</v>
      </c>
      <c r="AI28">
        <v>0</v>
      </c>
      <c r="AJ28">
        <v>0</v>
      </c>
      <c r="AK28" t="s">
        <v>9921</v>
      </c>
      <c r="AL28" t="s">
        <v>9921</v>
      </c>
      <c r="AM28" t="s">
        <v>9923</v>
      </c>
    </row>
    <row r="29" spans="1:39">
      <c r="A29" t="s">
        <v>9949</v>
      </c>
      <c r="B29" t="s">
        <v>10200</v>
      </c>
      <c r="C29" t="s">
        <v>6168</v>
      </c>
      <c r="D29">
        <v>100</v>
      </c>
      <c r="E29" t="s">
        <v>10202</v>
      </c>
      <c r="G29" t="s">
        <v>10205</v>
      </c>
      <c r="H29" t="s">
        <v>6170</v>
      </c>
      <c r="K29" t="s">
        <v>6590</v>
      </c>
      <c r="L29" t="s">
        <v>6591</v>
      </c>
      <c r="M29" t="s">
        <v>10219</v>
      </c>
      <c r="N29">
        <v>9</v>
      </c>
      <c r="O29" t="s">
        <v>10277</v>
      </c>
      <c r="P29" t="s">
        <v>10355</v>
      </c>
      <c r="Q29">
        <v>2</v>
      </c>
      <c r="R29">
        <v>0</v>
      </c>
      <c r="S29">
        <v>4.08</v>
      </c>
      <c r="T29">
        <v>4.08</v>
      </c>
      <c r="U29">
        <v>287.79</v>
      </c>
      <c r="V29">
        <v>21.59</v>
      </c>
      <c r="W29">
        <v>3.62</v>
      </c>
      <c r="Y29">
        <v>0</v>
      </c>
      <c r="Z29">
        <v>2</v>
      </c>
      <c r="AA29" t="s">
        <v>6921</v>
      </c>
      <c r="AB29">
        <v>0</v>
      </c>
      <c r="AC29">
        <v>4</v>
      </c>
      <c r="AD29">
        <v>3.5395</v>
      </c>
      <c r="AI29">
        <v>0</v>
      </c>
      <c r="AJ29">
        <v>0</v>
      </c>
      <c r="AK29" t="s">
        <v>10635</v>
      </c>
      <c r="AL29" t="s">
        <v>10635</v>
      </c>
      <c r="AM29" t="s">
        <v>9923</v>
      </c>
    </row>
    <row r="30" spans="1:39">
      <c r="A30" t="s">
        <v>9950</v>
      </c>
      <c r="B30" t="s">
        <v>10200</v>
      </c>
      <c r="C30" t="s">
        <v>6168</v>
      </c>
      <c r="D30">
        <v>100</v>
      </c>
      <c r="E30" t="s">
        <v>10202</v>
      </c>
      <c r="K30" t="s">
        <v>6590</v>
      </c>
      <c r="M30" t="s">
        <v>10220</v>
      </c>
      <c r="N30">
        <v>8</v>
      </c>
      <c r="O30" t="s">
        <v>10278</v>
      </c>
      <c r="P30" t="s">
        <v>10356</v>
      </c>
      <c r="Q30">
        <v>2</v>
      </c>
      <c r="R30">
        <v>2</v>
      </c>
      <c r="S30">
        <v>3.25</v>
      </c>
      <c r="T30">
        <v>3.95</v>
      </c>
      <c r="U30">
        <v>358.03</v>
      </c>
      <c r="V30">
        <v>40.46</v>
      </c>
      <c r="W30">
        <v>4.08</v>
      </c>
      <c r="X30">
        <v>6.78</v>
      </c>
      <c r="Y30">
        <v>0</v>
      </c>
      <c r="Z30">
        <v>2</v>
      </c>
      <c r="AA30" t="s">
        <v>6921</v>
      </c>
      <c r="AB30">
        <v>0</v>
      </c>
      <c r="AC30">
        <v>2</v>
      </c>
      <c r="AD30">
        <v>4.4</v>
      </c>
      <c r="AF30" t="s">
        <v>6952</v>
      </c>
      <c r="AI30">
        <v>0</v>
      </c>
      <c r="AJ30">
        <v>0</v>
      </c>
      <c r="AK30" t="s">
        <v>10636</v>
      </c>
      <c r="AL30" t="s">
        <v>10636</v>
      </c>
      <c r="AM30" t="s">
        <v>9923</v>
      </c>
    </row>
    <row r="31" spans="1:39">
      <c r="A31" t="s">
        <v>9951</v>
      </c>
      <c r="B31" t="s">
        <v>10200</v>
      </c>
      <c r="C31" t="s">
        <v>6168</v>
      </c>
      <c r="D31">
        <v>100</v>
      </c>
      <c r="E31" t="s">
        <v>10202</v>
      </c>
      <c r="G31" t="s">
        <v>10205</v>
      </c>
      <c r="H31" t="s">
        <v>6170</v>
      </c>
      <c r="K31" t="s">
        <v>6590</v>
      </c>
      <c r="L31" t="s">
        <v>6591</v>
      </c>
      <c r="M31" t="s">
        <v>10219</v>
      </c>
      <c r="N31">
        <v>9</v>
      </c>
      <c r="O31" t="s">
        <v>10277</v>
      </c>
      <c r="P31" t="s">
        <v>10357</v>
      </c>
      <c r="Q31">
        <v>3</v>
      </c>
      <c r="R31">
        <v>0</v>
      </c>
      <c r="S31">
        <v>4.83</v>
      </c>
      <c r="T31">
        <v>4.83</v>
      </c>
      <c r="U31">
        <v>348.44</v>
      </c>
      <c r="V31">
        <v>35.53</v>
      </c>
      <c r="W31">
        <v>4.61</v>
      </c>
      <c r="Y31">
        <v>0</v>
      </c>
      <c r="Z31">
        <v>3</v>
      </c>
      <c r="AA31" t="s">
        <v>6921</v>
      </c>
      <c r="AB31">
        <v>0</v>
      </c>
      <c r="AC31">
        <v>8</v>
      </c>
      <c r="AD31">
        <v>3.8615</v>
      </c>
      <c r="AI31">
        <v>0</v>
      </c>
      <c r="AJ31">
        <v>0</v>
      </c>
      <c r="AK31" t="s">
        <v>10635</v>
      </c>
      <c r="AL31" t="s">
        <v>10635</v>
      </c>
      <c r="AM31" t="s">
        <v>9923</v>
      </c>
    </row>
    <row r="32" spans="1:39">
      <c r="A32" t="s">
        <v>9952</v>
      </c>
      <c r="B32" t="s">
        <v>10200</v>
      </c>
      <c r="C32" t="s">
        <v>6168</v>
      </c>
      <c r="D32">
        <v>100</v>
      </c>
      <c r="E32" t="s">
        <v>10202</v>
      </c>
      <c r="K32" t="s">
        <v>6590</v>
      </c>
      <c r="L32" t="s">
        <v>6591</v>
      </c>
      <c r="M32" t="s">
        <v>10216</v>
      </c>
      <c r="N32">
        <v>9</v>
      </c>
      <c r="O32" t="s">
        <v>10274</v>
      </c>
      <c r="P32" t="s">
        <v>10358</v>
      </c>
      <c r="Q32">
        <v>2</v>
      </c>
      <c r="R32">
        <v>2</v>
      </c>
      <c r="S32">
        <v>4.65</v>
      </c>
      <c r="T32">
        <v>5.01</v>
      </c>
      <c r="U32">
        <v>315.24</v>
      </c>
      <c r="V32">
        <v>40.46</v>
      </c>
      <c r="W32">
        <v>4.74</v>
      </c>
      <c r="X32">
        <v>7.3</v>
      </c>
      <c r="Y32">
        <v>0</v>
      </c>
      <c r="Z32">
        <v>1</v>
      </c>
      <c r="AA32" t="s">
        <v>6921</v>
      </c>
      <c r="AB32">
        <v>0</v>
      </c>
      <c r="AC32">
        <v>1</v>
      </c>
      <c r="AD32">
        <v>3.5</v>
      </c>
      <c r="AF32" t="s">
        <v>6952</v>
      </c>
      <c r="AI32">
        <v>0</v>
      </c>
      <c r="AJ32">
        <v>0</v>
      </c>
      <c r="AK32" t="s">
        <v>10633</v>
      </c>
      <c r="AL32" t="s">
        <v>10633</v>
      </c>
      <c r="AM32" t="s">
        <v>9923</v>
      </c>
    </row>
    <row r="33" spans="1:39">
      <c r="A33" t="s">
        <v>9953</v>
      </c>
      <c r="B33" t="s">
        <v>10200</v>
      </c>
      <c r="C33" t="s">
        <v>6168</v>
      </c>
      <c r="D33">
        <v>100</v>
      </c>
      <c r="E33" t="s">
        <v>10202</v>
      </c>
      <c r="K33" t="s">
        <v>6590</v>
      </c>
      <c r="L33" t="s">
        <v>6591</v>
      </c>
      <c r="M33" t="s">
        <v>10223</v>
      </c>
      <c r="N33">
        <v>9</v>
      </c>
      <c r="O33" t="s">
        <v>10281</v>
      </c>
      <c r="P33" t="s">
        <v>10359</v>
      </c>
      <c r="Q33">
        <v>5</v>
      </c>
      <c r="R33">
        <v>5</v>
      </c>
      <c r="S33">
        <v>1.48</v>
      </c>
      <c r="T33">
        <v>1.49</v>
      </c>
      <c r="U33">
        <v>456.47</v>
      </c>
      <c r="V33">
        <v>101.15</v>
      </c>
      <c r="W33">
        <v>5.51</v>
      </c>
      <c r="X33">
        <v>9.76</v>
      </c>
      <c r="Y33">
        <v>0</v>
      </c>
      <c r="Z33">
        <v>4</v>
      </c>
      <c r="AA33" t="s">
        <v>6921</v>
      </c>
      <c r="AB33">
        <v>1</v>
      </c>
      <c r="AC33">
        <v>2</v>
      </c>
      <c r="AD33">
        <v>3.939261904761905</v>
      </c>
      <c r="AF33" t="s">
        <v>6952</v>
      </c>
      <c r="AI33">
        <v>0</v>
      </c>
      <c r="AJ33">
        <v>0</v>
      </c>
      <c r="AK33" t="s">
        <v>10637</v>
      </c>
      <c r="AL33" t="s">
        <v>10637</v>
      </c>
      <c r="AM33" t="s">
        <v>9923</v>
      </c>
    </row>
    <row r="34" spans="1:39">
      <c r="A34" t="s">
        <v>9954</v>
      </c>
      <c r="B34" t="s">
        <v>10200</v>
      </c>
      <c r="C34" t="s">
        <v>6168</v>
      </c>
      <c r="D34">
        <v>100</v>
      </c>
      <c r="E34" t="s">
        <v>10202</v>
      </c>
      <c r="K34" t="s">
        <v>6590</v>
      </c>
      <c r="L34" t="s">
        <v>6591</v>
      </c>
      <c r="M34" t="s">
        <v>10223</v>
      </c>
      <c r="N34">
        <v>9</v>
      </c>
      <c r="O34" t="s">
        <v>10281</v>
      </c>
      <c r="P34" t="s">
        <v>10360</v>
      </c>
      <c r="Q34">
        <v>5</v>
      </c>
      <c r="R34">
        <v>5</v>
      </c>
      <c r="S34">
        <v>1.63</v>
      </c>
      <c r="T34">
        <v>1.64</v>
      </c>
      <c r="U34">
        <v>452.51</v>
      </c>
      <c r="V34">
        <v>101.15</v>
      </c>
      <c r="W34">
        <v>5.68</v>
      </c>
      <c r="X34">
        <v>9.789999999999999</v>
      </c>
      <c r="Y34">
        <v>0</v>
      </c>
      <c r="Z34">
        <v>4</v>
      </c>
      <c r="AA34" t="s">
        <v>6921</v>
      </c>
      <c r="AB34">
        <v>1</v>
      </c>
      <c r="AC34">
        <v>2</v>
      </c>
      <c r="AD34">
        <v>3.967547619047619</v>
      </c>
      <c r="AF34" t="s">
        <v>6952</v>
      </c>
      <c r="AI34">
        <v>0</v>
      </c>
      <c r="AJ34">
        <v>0</v>
      </c>
      <c r="AK34" t="s">
        <v>10637</v>
      </c>
      <c r="AL34" t="s">
        <v>10637</v>
      </c>
      <c r="AM34" t="s">
        <v>9923</v>
      </c>
    </row>
    <row r="35" spans="1:39">
      <c r="A35" t="s">
        <v>6555</v>
      </c>
      <c r="B35" t="s">
        <v>10200</v>
      </c>
      <c r="C35" t="s">
        <v>6168</v>
      </c>
      <c r="D35">
        <v>100</v>
      </c>
      <c r="E35" t="s">
        <v>10202</v>
      </c>
      <c r="K35" t="s">
        <v>6590</v>
      </c>
      <c r="L35" t="s">
        <v>6591</v>
      </c>
      <c r="M35" t="s">
        <v>10223</v>
      </c>
      <c r="N35">
        <v>9</v>
      </c>
      <c r="O35" t="s">
        <v>10281</v>
      </c>
      <c r="P35" t="s">
        <v>6913</v>
      </c>
      <c r="Q35">
        <v>3</v>
      </c>
      <c r="R35">
        <v>3</v>
      </c>
      <c r="S35">
        <v>3.02</v>
      </c>
      <c r="T35">
        <v>3.02</v>
      </c>
      <c r="U35">
        <v>228.25</v>
      </c>
      <c r="V35">
        <v>60.69</v>
      </c>
      <c r="W35">
        <v>2.97</v>
      </c>
      <c r="X35">
        <v>9.220000000000001</v>
      </c>
      <c r="Y35">
        <v>0</v>
      </c>
      <c r="Z35">
        <v>2</v>
      </c>
      <c r="AA35" t="s">
        <v>6921</v>
      </c>
      <c r="AB35">
        <v>0</v>
      </c>
      <c r="AC35">
        <v>2</v>
      </c>
      <c r="AD35">
        <v>4.646666666666667</v>
      </c>
      <c r="AE35" t="s">
        <v>6951</v>
      </c>
      <c r="AF35" t="s">
        <v>6952</v>
      </c>
      <c r="AI35">
        <v>0</v>
      </c>
      <c r="AJ35">
        <v>0</v>
      </c>
      <c r="AK35" t="s">
        <v>10637</v>
      </c>
      <c r="AL35" t="s">
        <v>10637</v>
      </c>
      <c r="AM35" t="s">
        <v>9923</v>
      </c>
    </row>
    <row r="36" spans="1:39">
      <c r="A36" t="s">
        <v>9955</v>
      </c>
      <c r="B36" t="s">
        <v>10200</v>
      </c>
      <c r="C36" t="s">
        <v>6168</v>
      </c>
      <c r="D36">
        <v>100</v>
      </c>
      <c r="E36" t="s">
        <v>10202</v>
      </c>
      <c r="K36" t="s">
        <v>6590</v>
      </c>
      <c r="L36" t="s">
        <v>6591</v>
      </c>
      <c r="M36" t="s">
        <v>10223</v>
      </c>
      <c r="N36">
        <v>9</v>
      </c>
      <c r="O36" t="s">
        <v>10281</v>
      </c>
      <c r="P36" t="s">
        <v>10361</v>
      </c>
      <c r="Q36">
        <v>4</v>
      </c>
      <c r="R36">
        <v>4</v>
      </c>
      <c r="S36">
        <v>0.51</v>
      </c>
      <c r="T36">
        <v>0.52</v>
      </c>
      <c r="U36">
        <v>422.48</v>
      </c>
      <c r="V36">
        <v>80.92</v>
      </c>
      <c r="W36">
        <v>5.81</v>
      </c>
      <c r="X36">
        <v>9.390000000000001</v>
      </c>
      <c r="Y36">
        <v>0</v>
      </c>
      <c r="Z36">
        <v>4</v>
      </c>
      <c r="AA36" t="s">
        <v>6921</v>
      </c>
      <c r="AB36">
        <v>1</v>
      </c>
      <c r="AC36">
        <v>4</v>
      </c>
      <c r="AD36">
        <v>4.553714285714285</v>
      </c>
      <c r="AF36" t="s">
        <v>6952</v>
      </c>
      <c r="AI36">
        <v>0</v>
      </c>
      <c r="AJ36">
        <v>0</v>
      </c>
      <c r="AK36" t="s">
        <v>10637</v>
      </c>
      <c r="AL36" t="s">
        <v>10637</v>
      </c>
      <c r="AM36" t="s">
        <v>9923</v>
      </c>
    </row>
    <row r="37" spans="1:39">
      <c r="A37" t="s">
        <v>6441</v>
      </c>
      <c r="B37" t="s">
        <v>10201</v>
      </c>
      <c r="C37" t="s">
        <v>6168</v>
      </c>
      <c r="D37">
        <v>100</v>
      </c>
      <c r="E37" t="s">
        <v>10202</v>
      </c>
      <c r="K37" t="s">
        <v>6590</v>
      </c>
      <c r="L37" t="s">
        <v>6591</v>
      </c>
      <c r="M37" t="s">
        <v>10224</v>
      </c>
      <c r="N37">
        <v>9</v>
      </c>
      <c r="O37" t="s">
        <v>10282</v>
      </c>
      <c r="P37" t="s">
        <v>6799</v>
      </c>
      <c r="Q37">
        <v>2</v>
      </c>
      <c r="R37">
        <v>0</v>
      </c>
      <c r="S37">
        <v>3.83</v>
      </c>
      <c r="T37">
        <v>5.13</v>
      </c>
      <c r="U37">
        <v>371.52</v>
      </c>
      <c r="V37">
        <v>12.47</v>
      </c>
      <c r="W37">
        <v>6</v>
      </c>
      <c r="Y37">
        <v>8.69</v>
      </c>
      <c r="Z37">
        <v>3</v>
      </c>
      <c r="AA37" t="s">
        <v>6921</v>
      </c>
      <c r="AB37">
        <v>1</v>
      </c>
      <c r="AC37">
        <v>8</v>
      </c>
      <c r="AD37">
        <v>2.657714285714286</v>
      </c>
      <c r="AE37" t="s">
        <v>6938</v>
      </c>
      <c r="AF37" t="s">
        <v>6954</v>
      </c>
      <c r="AG37" t="s">
        <v>6957</v>
      </c>
      <c r="AI37">
        <v>4</v>
      </c>
      <c r="AJ37">
        <v>1</v>
      </c>
      <c r="AK37" t="s">
        <v>10638</v>
      </c>
      <c r="AL37" t="s">
        <v>10638</v>
      </c>
      <c r="AM37" t="s">
        <v>9923</v>
      </c>
    </row>
    <row r="38" spans="1:39">
      <c r="A38" t="s">
        <v>6325</v>
      </c>
      <c r="B38" t="s">
        <v>10201</v>
      </c>
      <c r="C38" t="s">
        <v>6168</v>
      </c>
      <c r="D38">
        <v>100</v>
      </c>
      <c r="E38" t="s">
        <v>10202</v>
      </c>
      <c r="K38" t="s">
        <v>6590</v>
      </c>
      <c r="M38" t="s">
        <v>10225</v>
      </c>
      <c r="N38">
        <v>8</v>
      </c>
      <c r="O38" t="s">
        <v>10283</v>
      </c>
      <c r="P38" t="s">
        <v>6686</v>
      </c>
      <c r="Q38">
        <v>2</v>
      </c>
      <c r="R38">
        <v>2</v>
      </c>
      <c r="S38">
        <v>4.14</v>
      </c>
      <c r="T38">
        <v>4.15</v>
      </c>
      <c r="U38">
        <v>272.39</v>
      </c>
      <c r="V38">
        <v>40.46</v>
      </c>
      <c r="W38">
        <v>3.61</v>
      </c>
      <c r="X38">
        <v>10.27</v>
      </c>
      <c r="Y38">
        <v>0</v>
      </c>
      <c r="Z38">
        <v>1</v>
      </c>
      <c r="AA38" t="s">
        <v>6921</v>
      </c>
      <c r="AB38">
        <v>0</v>
      </c>
      <c r="AC38">
        <v>0</v>
      </c>
      <c r="AD38">
        <v>3.925</v>
      </c>
      <c r="AE38" t="s">
        <v>6922</v>
      </c>
      <c r="AF38" t="s">
        <v>6952</v>
      </c>
      <c r="AG38" t="s">
        <v>6956</v>
      </c>
      <c r="AH38" t="s">
        <v>6962</v>
      </c>
      <c r="AI38">
        <v>4</v>
      </c>
      <c r="AJ38">
        <v>1</v>
      </c>
      <c r="AK38" t="s">
        <v>9906</v>
      </c>
      <c r="AL38" t="s">
        <v>9906</v>
      </c>
      <c r="AM38" t="s">
        <v>9923</v>
      </c>
    </row>
    <row r="39" spans="1:39">
      <c r="A39" t="s">
        <v>9956</v>
      </c>
      <c r="B39" t="s">
        <v>10200</v>
      </c>
      <c r="C39" t="s">
        <v>6168</v>
      </c>
      <c r="D39">
        <v>100</v>
      </c>
      <c r="E39" t="s">
        <v>10202</v>
      </c>
      <c r="K39" t="s">
        <v>6590</v>
      </c>
      <c r="L39" t="s">
        <v>6591</v>
      </c>
      <c r="M39" t="s">
        <v>10223</v>
      </c>
      <c r="N39">
        <v>9</v>
      </c>
      <c r="O39" t="s">
        <v>10281</v>
      </c>
      <c r="P39" t="s">
        <v>10362</v>
      </c>
      <c r="Q39">
        <v>4</v>
      </c>
      <c r="R39">
        <v>4</v>
      </c>
      <c r="S39">
        <v>1.8</v>
      </c>
      <c r="T39">
        <v>1.8</v>
      </c>
      <c r="U39">
        <v>422.48</v>
      </c>
      <c r="V39">
        <v>80.92</v>
      </c>
      <c r="W39">
        <v>5.67</v>
      </c>
      <c r="X39">
        <v>9.449999999999999</v>
      </c>
      <c r="Y39">
        <v>0</v>
      </c>
      <c r="Z39">
        <v>4</v>
      </c>
      <c r="AA39" t="s">
        <v>6921</v>
      </c>
      <c r="AB39">
        <v>1</v>
      </c>
      <c r="AC39">
        <v>2</v>
      </c>
      <c r="AD39">
        <v>4.553714285714285</v>
      </c>
      <c r="AF39" t="s">
        <v>6952</v>
      </c>
      <c r="AI39">
        <v>0</v>
      </c>
      <c r="AJ39">
        <v>0</v>
      </c>
      <c r="AK39" t="s">
        <v>10637</v>
      </c>
      <c r="AL39" t="s">
        <v>10637</v>
      </c>
      <c r="AM39" t="s">
        <v>9923</v>
      </c>
    </row>
    <row r="40" spans="1:39">
      <c r="A40" t="s">
        <v>9957</v>
      </c>
      <c r="B40" t="s">
        <v>10201</v>
      </c>
      <c r="C40" t="s">
        <v>6168</v>
      </c>
      <c r="D40">
        <v>100</v>
      </c>
      <c r="E40" t="s">
        <v>10202</v>
      </c>
      <c r="G40" t="s">
        <v>10208</v>
      </c>
      <c r="H40" t="s">
        <v>6170</v>
      </c>
      <c r="K40" t="s">
        <v>6590</v>
      </c>
      <c r="L40" t="s">
        <v>6591</v>
      </c>
      <c r="M40" t="s">
        <v>10226</v>
      </c>
      <c r="N40">
        <v>9</v>
      </c>
      <c r="O40" t="s">
        <v>10284</v>
      </c>
      <c r="P40" t="s">
        <v>10363</v>
      </c>
      <c r="Q40">
        <v>4</v>
      </c>
      <c r="R40">
        <v>1</v>
      </c>
      <c r="S40">
        <v>4.04</v>
      </c>
      <c r="T40">
        <v>4.04</v>
      </c>
      <c r="U40">
        <v>320.34</v>
      </c>
      <c r="V40">
        <v>59.67</v>
      </c>
      <c r="W40">
        <v>4.35</v>
      </c>
      <c r="X40">
        <v>9.640000000000001</v>
      </c>
      <c r="Y40">
        <v>0</v>
      </c>
      <c r="Z40">
        <v>3</v>
      </c>
      <c r="AA40" t="s">
        <v>6921</v>
      </c>
      <c r="AB40">
        <v>0</v>
      </c>
      <c r="AC40">
        <v>1</v>
      </c>
      <c r="AD40">
        <v>4.313333333333333</v>
      </c>
      <c r="AF40" t="s">
        <v>6952</v>
      </c>
      <c r="AI40">
        <v>0</v>
      </c>
      <c r="AJ40">
        <v>0</v>
      </c>
      <c r="AK40" t="s">
        <v>9918</v>
      </c>
      <c r="AL40" t="s">
        <v>9918</v>
      </c>
      <c r="AM40" t="s">
        <v>9923</v>
      </c>
    </row>
    <row r="41" spans="1:39">
      <c r="A41" t="s">
        <v>7201</v>
      </c>
      <c r="B41" t="s">
        <v>10200</v>
      </c>
      <c r="C41" t="s">
        <v>6168</v>
      </c>
      <c r="D41">
        <v>99.9996</v>
      </c>
      <c r="E41" t="s">
        <v>10202</v>
      </c>
      <c r="K41" t="s">
        <v>6590</v>
      </c>
      <c r="L41" t="s">
        <v>6591</v>
      </c>
      <c r="M41" t="s">
        <v>10227</v>
      </c>
      <c r="N41">
        <v>9</v>
      </c>
      <c r="O41" t="s">
        <v>10285</v>
      </c>
      <c r="P41" t="s">
        <v>8778</v>
      </c>
      <c r="Q41">
        <v>4</v>
      </c>
      <c r="R41">
        <v>3</v>
      </c>
      <c r="S41">
        <v>3.29</v>
      </c>
      <c r="T41">
        <v>3.36</v>
      </c>
      <c r="U41">
        <v>261.25</v>
      </c>
      <c r="V41">
        <v>73.05</v>
      </c>
      <c r="W41">
        <v>3.1</v>
      </c>
      <c r="X41">
        <v>8.35</v>
      </c>
      <c r="Y41">
        <v>0</v>
      </c>
      <c r="Z41">
        <v>2</v>
      </c>
      <c r="AA41" t="s">
        <v>6921</v>
      </c>
      <c r="AB41">
        <v>0</v>
      </c>
      <c r="AC41">
        <v>2</v>
      </c>
      <c r="AD41">
        <v>4.341666666666667</v>
      </c>
      <c r="AF41" t="s">
        <v>6952</v>
      </c>
      <c r="AI41">
        <v>0</v>
      </c>
      <c r="AJ41">
        <v>0</v>
      </c>
      <c r="AK41" t="s">
        <v>9804</v>
      </c>
      <c r="AL41" t="s">
        <v>9804</v>
      </c>
      <c r="AM41" t="s">
        <v>9923</v>
      </c>
    </row>
    <row r="42" spans="1:39">
      <c r="A42" t="s">
        <v>9958</v>
      </c>
      <c r="B42" t="s">
        <v>10200</v>
      </c>
      <c r="C42" t="s">
        <v>6168</v>
      </c>
      <c r="D42">
        <v>99.998</v>
      </c>
      <c r="E42" t="s">
        <v>10202</v>
      </c>
      <c r="K42" t="s">
        <v>6590</v>
      </c>
      <c r="L42" t="s">
        <v>6591</v>
      </c>
      <c r="M42" t="s">
        <v>10228</v>
      </c>
      <c r="N42">
        <v>9</v>
      </c>
      <c r="O42" t="s">
        <v>10286</v>
      </c>
      <c r="P42" t="s">
        <v>10364</v>
      </c>
      <c r="Q42">
        <v>4</v>
      </c>
      <c r="R42">
        <v>1</v>
      </c>
      <c r="S42">
        <v>5.67</v>
      </c>
      <c r="T42">
        <v>7.15</v>
      </c>
      <c r="U42">
        <v>410.6</v>
      </c>
      <c r="V42">
        <v>35.94</v>
      </c>
      <c r="W42">
        <v>6.37</v>
      </c>
      <c r="X42">
        <v>10.15</v>
      </c>
      <c r="Y42">
        <v>8.85</v>
      </c>
      <c r="Z42">
        <v>2</v>
      </c>
      <c r="AA42" t="s">
        <v>6921</v>
      </c>
      <c r="AB42">
        <v>1</v>
      </c>
      <c r="AC42">
        <v>11</v>
      </c>
      <c r="AD42">
        <v>2.843904761904762</v>
      </c>
      <c r="AF42" t="s">
        <v>6954</v>
      </c>
      <c r="AI42">
        <v>0</v>
      </c>
      <c r="AJ42">
        <v>0</v>
      </c>
      <c r="AK42" t="s">
        <v>10639</v>
      </c>
      <c r="AL42" t="s">
        <v>10639</v>
      </c>
      <c r="AM42" t="s">
        <v>9923</v>
      </c>
    </row>
    <row r="43" spans="1:39">
      <c r="A43" t="s">
        <v>9959</v>
      </c>
      <c r="B43" t="s">
        <v>10200</v>
      </c>
      <c r="C43" t="s">
        <v>6168</v>
      </c>
      <c r="D43">
        <v>99.997</v>
      </c>
      <c r="E43" t="s">
        <v>10202</v>
      </c>
      <c r="K43" t="s">
        <v>6590</v>
      </c>
      <c r="L43" t="s">
        <v>6591</v>
      </c>
      <c r="M43" t="s">
        <v>10229</v>
      </c>
      <c r="N43">
        <v>9</v>
      </c>
      <c r="O43" t="s">
        <v>10287</v>
      </c>
      <c r="P43" t="s">
        <v>10365</v>
      </c>
      <c r="Q43">
        <v>4</v>
      </c>
      <c r="R43">
        <v>2</v>
      </c>
      <c r="S43">
        <v>3.63</v>
      </c>
      <c r="T43">
        <v>3.64</v>
      </c>
      <c r="U43">
        <v>243.26</v>
      </c>
      <c r="V43">
        <v>62.05</v>
      </c>
      <c r="W43">
        <v>2.88</v>
      </c>
      <c r="X43">
        <v>8.800000000000001</v>
      </c>
      <c r="Y43">
        <v>0</v>
      </c>
      <c r="Z43">
        <v>2</v>
      </c>
      <c r="AA43" t="s">
        <v>6921</v>
      </c>
      <c r="AB43">
        <v>0</v>
      </c>
      <c r="AC43">
        <v>3</v>
      </c>
      <c r="AD43">
        <v>4.365</v>
      </c>
      <c r="AF43" t="s">
        <v>6952</v>
      </c>
      <c r="AI43">
        <v>0</v>
      </c>
      <c r="AJ43">
        <v>0</v>
      </c>
      <c r="AK43" t="s">
        <v>10640</v>
      </c>
      <c r="AL43" t="s">
        <v>10640</v>
      </c>
      <c r="AM43" t="s">
        <v>9923</v>
      </c>
    </row>
    <row r="44" spans="1:39">
      <c r="A44" t="s">
        <v>9960</v>
      </c>
      <c r="B44" t="s">
        <v>10200</v>
      </c>
      <c r="C44" t="s">
        <v>6168</v>
      </c>
      <c r="D44">
        <v>99.994</v>
      </c>
      <c r="E44" t="s">
        <v>10202</v>
      </c>
      <c r="K44" t="s">
        <v>6590</v>
      </c>
      <c r="L44" t="s">
        <v>6591</v>
      </c>
      <c r="M44" t="s">
        <v>10229</v>
      </c>
      <c r="N44">
        <v>9</v>
      </c>
      <c r="O44" t="s">
        <v>10287</v>
      </c>
      <c r="P44" t="s">
        <v>10366</v>
      </c>
      <c r="Q44">
        <v>4</v>
      </c>
      <c r="R44">
        <v>3</v>
      </c>
      <c r="S44">
        <v>3.5</v>
      </c>
      <c r="T44">
        <v>4.04</v>
      </c>
      <c r="U44">
        <v>295.7</v>
      </c>
      <c r="V44">
        <v>73.05</v>
      </c>
      <c r="W44">
        <v>3.76</v>
      </c>
      <c r="X44">
        <v>6.9</v>
      </c>
      <c r="Y44">
        <v>0</v>
      </c>
      <c r="Z44">
        <v>2</v>
      </c>
      <c r="AA44" t="s">
        <v>6921</v>
      </c>
      <c r="AB44">
        <v>0</v>
      </c>
      <c r="AC44">
        <v>2</v>
      </c>
      <c r="AD44">
        <v>3.896666666666667</v>
      </c>
      <c r="AF44" t="s">
        <v>6952</v>
      </c>
      <c r="AI44">
        <v>0</v>
      </c>
      <c r="AJ44">
        <v>0</v>
      </c>
      <c r="AK44" t="s">
        <v>10640</v>
      </c>
      <c r="AL44" t="s">
        <v>10640</v>
      </c>
      <c r="AM44" t="s">
        <v>9923</v>
      </c>
    </row>
    <row r="45" spans="1:39">
      <c r="A45" t="s">
        <v>9961</v>
      </c>
      <c r="B45" t="s">
        <v>10200</v>
      </c>
      <c r="C45" t="s">
        <v>6168</v>
      </c>
      <c r="D45">
        <v>99.994</v>
      </c>
      <c r="E45" t="s">
        <v>10202</v>
      </c>
      <c r="K45" t="s">
        <v>6590</v>
      </c>
      <c r="L45" t="s">
        <v>6591</v>
      </c>
      <c r="M45" t="s">
        <v>10229</v>
      </c>
      <c r="N45">
        <v>9</v>
      </c>
      <c r="O45" t="s">
        <v>10287</v>
      </c>
      <c r="P45" t="s">
        <v>10367</v>
      </c>
      <c r="Q45">
        <v>4</v>
      </c>
      <c r="R45">
        <v>2</v>
      </c>
      <c r="S45">
        <v>4.15</v>
      </c>
      <c r="T45">
        <v>4.46</v>
      </c>
      <c r="U45">
        <v>295.7</v>
      </c>
      <c r="V45">
        <v>62.05</v>
      </c>
      <c r="W45">
        <v>3.67</v>
      </c>
      <c r="X45">
        <v>7.28</v>
      </c>
      <c r="Y45">
        <v>0</v>
      </c>
      <c r="Z45">
        <v>2</v>
      </c>
      <c r="AA45" t="s">
        <v>6921</v>
      </c>
      <c r="AB45">
        <v>0</v>
      </c>
      <c r="AC45">
        <v>3</v>
      </c>
      <c r="AD45">
        <v>3.77</v>
      </c>
      <c r="AF45" t="s">
        <v>6952</v>
      </c>
      <c r="AI45">
        <v>0</v>
      </c>
      <c r="AJ45">
        <v>0</v>
      </c>
      <c r="AK45" t="s">
        <v>10640</v>
      </c>
      <c r="AL45" t="s">
        <v>10640</v>
      </c>
      <c r="AM45" t="s">
        <v>9923</v>
      </c>
    </row>
    <row r="46" spans="1:39">
      <c r="A46" t="s">
        <v>9962</v>
      </c>
      <c r="B46" t="s">
        <v>10200</v>
      </c>
      <c r="C46" t="s">
        <v>6168</v>
      </c>
      <c r="D46">
        <v>99.99299999999999</v>
      </c>
      <c r="E46" t="s">
        <v>10202</v>
      </c>
      <c r="K46" t="s">
        <v>6590</v>
      </c>
      <c r="L46" t="s">
        <v>6591</v>
      </c>
      <c r="M46" t="s">
        <v>10229</v>
      </c>
      <c r="N46">
        <v>9</v>
      </c>
      <c r="O46" t="s">
        <v>10287</v>
      </c>
      <c r="P46" t="s">
        <v>10368</v>
      </c>
      <c r="Q46">
        <v>4</v>
      </c>
      <c r="R46">
        <v>3</v>
      </c>
      <c r="S46">
        <v>3.47</v>
      </c>
      <c r="T46">
        <v>3.48</v>
      </c>
      <c r="U46">
        <v>229.24</v>
      </c>
      <c r="V46">
        <v>73.05</v>
      </c>
      <c r="W46">
        <v>2.57</v>
      </c>
      <c r="X46">
        <v>9</v>
      </c>
      <c r="Y46">
        <v>0</v>
      </c>
      <c r="Z46">
        <v>2</v>
      </c>
      <c r="AA46" t="s">
        <v>6921</v>
      </c>
      <c r="AB46">
        <v>0</v>
      </c>
      <c r="AC46">
        <v>2</v>
      </c>
      <c r="AD46">
        <v>4.191666666666666</v>
      </c>
      <c r="AF46" t="s">
        <v>6952</v>
      </c>
      <c r="AI46">
        <v>0</v>
      </c>
      <c r="AJ46">
        <v>0</v>
      </c>
      <c r="AK46" t="s">
        <v>10640</v>
      </c>
      <c r="AL46" t="s">
        <v>10640</v>
      </c>
      <c r="AM46" t="s">
        <v>9923</v>
      </c>
    </row>
    <row r="47" spans="1:39">
      <c r="A47" t="s">
        <v>9963</v>
      </c>
      <c r="B47" t="s">
        <v>10200</v>
      </c>
      <c r="C47" t="s">
        <v>6168</v>
      </c>
      <c r="D47">
        <v>99.99299999999999</v>
      </c>
      <c r="E47" t="s">
        <v>10202</v>
      </c>
      <c r="K47" t="s">
        <v>6590</v>
      </c>
      <c r="L47" t="s">
        <v>6591</v>
      </c>
      <c r="M47" t="s">
        <v>10229</v>
      </c>
      <c r="N47">
        <v>9</v>
      </c>
      <c r="O47" t="s">
        <v>10287</v>
      </c>
      <c r="P47" t="s">
        <v>10369</v>
      </c>
      <c r="Q47">
        <v>4</v>
      </c>
      <c r="R47">
        <v>2</v>
      </c>
      <c r="S47">
        <v>3.75</v>
      </c>
      <c r="T47">
        <v>3.77</v>
      </c>
      <c r="U47">
        <v>261.25</v>
      </c>
      <c r="V47">
        <v>62.05</v>
      </c>
      <c r="W47">
        <v>3.02</v>
      </c>
      <c r="X47">
        <v>8.529999999999999</v>
      </c>
      <c r="Y47">
        <v>0</v>
      </c>
      <c r="Z47">
        <v>2</v>
      </c>
      <c r="AA47" t="s">
        <v>6921</v>
      </c>
      <c r="AB47">
        <v>0</v>
      </c>
      <c r="AC47">
        <v>3</v>
      </c>
      <c r="AD47">
        <v>4.24</v>
      </c>
      <c r="AF47" t="s">
        <v>6952</v>
      </c>
      <c r="AI47">
        <v>0</v>
      </c>
      <c r="AJ47">
        <v>0</v>
      </c>
      <c r="AK47" t="s">
        <v>10640</v>
      </c>
      <c r="AL47" t="s">
        <v>10640</v>
      </c>
      <c r="AM47" t="s">
        <v>9923</v>
      </c>
    </row>
    <row r="48" spans="1:39">
      <c r="A48" t="s">
        <v>7141</v>
      </c>
      <c r="B48" t="s">
        <v>10200</v>
      </c>
      <c r="C48" t="s">
        <v>6168</v>
      </c>
      <c r="D48">
        <v>99.9905</v>
      </c>
      <c r="E48" t="s">
        <v>10202</v>
      </c>
      <c r="K48" t="s">
        <v>6590</v>
      </c>
      <c r="L48" t="s">
        <v>6591</v>
      </c>
      <c r="M48" t="s">
        <v>10227</v>
      </c>
      <c r="N48">
        <v>9</v>
      </c>
      <c r="O48" t="s">
        <v>10285</v>
      </c>
      <c r="P48" t="s">
        <v>8718</v>
      </c>
      <c r="Q48">
        <v>4</v>
      </c>
      <c r="R48">
        <v>3</v>
      </c>
      <c r="S48">
        <v>3.24</v>
      </c>
      <c r="T48">
        <v>3.25</v>
      </c>
      <c r="U48">
        <v>243.26</v>
      </c>
      <c r="V48">
        <v>73.05</v>
      </c>
      <c r="W48">
        <v>2.96</v>
      </c>
      <c r="X48">
        <v>8.960000000000001</v>
      </c>
      <c r="Y48">
        <v>0</v>
      </c>
      <c r="Z48">
        <v>2</v>
      </c>
      <c r="AA48" t="s">
        <v>6921</v>
      </c>
      <c r="AB48">
        <v>0</v>
      </c>
      <c r="AC48">
        <v>2</v>
      </c>
      <c r="AD48">
        <v>4.421666666666667</v>
      </c>
      <c r="AF48" t="s">
        <v>6952</v>
      </c>
      <c r="AI48">
        <v>0</v>
      </c>
      <c r="AJ48">
        <v>0</v>
      </c>
      <c r="AK48" t="s">
        <v>9804</v>
      </c>
      <c r="AL48" t="s">
        <v>9804</v>
      </c>
      <c r="AM48" t="s">
        <v>9923</v>
      </c>
    </row>
    <row r="49" spans="1:39">
      <c r="A49" t="s">
        <v>9964</v>
      </c>
      <c r="B49" t="s">
        <v>10200</v>
      </c>
      <c r="C49" t="s">
        <v>6168</v>
      </c>
      <c r="D49">
        <v>99.98999999999999</v>
      </c>
      <c r="E49" t="s">
        <v>10202</v>
      </c>
      <c r="K49" t="s">
        <v>6590</v>
      </c>
      <c r="L49" t="s">
        <v>6591</v>
      </c>
      <c r="M49" t="s">
        <v>10230</v>
      </c>
      <c r="N49">
        <v>9</v>
      </c>
      <c r="O49" t="s">
        <v>10288</v>
      </c>
      <c r="P49" t="s">
        <v>10370</v>
      </c>
      <c r="Q49">
        <v>2</v>
      </c>
      <c r="R49">
        <v>2</v>
      </c>
      <c r="S49">
        <v>4.45</v>
      </c>
      <c r="T49">
        <v>4.86</v>
      </c>
      <c r="U49">
        <v>315.17</v>
      </c>
      <c r="V49">
        <v>40.46</v>
      </c>
      <c r="W49">
        <v>4.68</v>
      </c>
      <c r="X49">
        <v>7.21</v>
      </c>
      <c r="Y49">
        <v>0</v>
      </c>
      <c r="Z49">
        <v>3</v>
      </c>
      <c r="AA49" t="s">
        <v>6921</v>
      </c>
      <c r="AB49">
        <v>0</v>
      </c>
      <c r="AC49">
        <v>1</v>
      </c>
      <c r="AD49">
        <v>3.57</v>
      </c>
      <c r="AF49" t="s">
        <v>6952</v>
      </c>
      <c r="AI49">
        <v>0</v>
      </c>
      <c r="AJ49">
        <v>0</v>
      </c>
      <c r="AK49" t="s">
        <v>10641</v>
      </c>
      <c r="AL49" t="s">
        <v>10641</v>
      </c>
      <c r="AM49" t="s">
        <v>9923</v>
      </c>
    </row>
    <row r="50" spans="1:39">
      <c r="A50" t="s">
        <v>9965</v>
      </c>
      <c r="B50" t="s">
        <v>10200</v>
      </c>
      <c r="C50" t="s">
        <v>6168</v>
      </c>
      <c r="D50">
        <v>99.98999999999999</v>
      </c>
      <c r="E50" t="s">
        <v>10202</v>
      </c>
      <c r="K50" t="s">
        <v>6590</v>
      </c>
      <c r="L50" t="s">
        <v>6591</v>
      </c>
      <c r="M50" t="s">
        <v>10230</v>
      </c>
      <c r="N50">
        <v>9</v>
      </c>
      <c r="O50" t="s">
        <v>10288</v>
      </c>
      <c r="P50" t="s">
        <v>10371</v>
      </c>
      <c r="Q50">
        <v>2</v>
      </c>
      <c r="R50">
        <v>2</v>
      </c>
      <c r="S50">
        <v>4.96</v>
      </c>
      <c r="T50">
        <v>4.98</v>
      </c>
      <c r="U50">
        <v>312.37</v>
      </c>
      <c r="V50">
        <v>40.46</v>
      </c>
      <c r="W50">
        <v>5.59</v>
      </c>
      <c r="X50">
        <v>8.94</v>
      </c>
      <c r="Y50">
        <v>0</v>
      </c>
      <c r="Z50">
        <v>4</v>
      </c>
      <c r="AA50" t="s">
        <v>6921</v>
      </c>
      <c r="AB50">
        <v>1</v>
      </c>
      <c r="AC50">
        <v>2</v>
      </c>
      <c r="AD50">
        <v>3.51</v>
      </c>
      <c r="AF50" t="s">
        <v>6952</v>
      </c>
      <c r="AI50">
        <v>0</v>
      </c>
      <c r="AJ50">
        <v>0</v>
      </c>
      <c r="AK50" t="s">
        <v>10641</v>
      </c>
      <c r="AL50" t="s">
        <v>10641</v>
      </c>
      <c r="AM50" t="s">
        <v>9923</v>
      </c>
    </row>
    <row r="51" spans="1:39">
      <c r="A51" t="s">
        <v>9966</v>
      </c>
      <c r="B51" t="s">
        <v>10200</v>
      </c>
      <c r="C51" t="s">
        <v>6168</v>
      </c>
      <c r="D51">
        <v>99.988</v>
      </c>
      <c r="E51" t="s">
        <v>10202</v>
      </c>
      <c r="K51" t="s">
        <v>6590</v>
      </c>
      <c r="L51" t="s">
        <v>6591</v>
      </c>
      <c r="M51" t="s">
        <v>10229</v>
      </c>
      <c r="N51">
        <v>9</v>
      </c>
      <c r="O51" t="s">
        <v>10287</v>
      </c>
      <c r="P51" t="s">
        <v>10372</v>
      </c>
      <c r="Q51">
        <v>4</v>
      </c>
      <c r="R51">
        <v>3</v>
      </c>
      <c r="S51">
        <v>3.65</v>
      </c>
      <c r="T51">
        <v>3.93</v>
      </c>
      <c r="U51">
        <v>277.71</v>
      </c>
      <c r="V51">
        <v>73.05</v>
      </c>
      <c r="W51">
        <v>3.62</v>
      </c>
      <c r="X51">
        <v>7.24</v>
      </c>
      <c r="Y51">
        <v>0</v>
      </c>
      <c r="Z51">
        <v>2</v>
      </c>
      <c r="AA51" t="s">
        <v>6921</v>
      </c>
      <c r="AB51">
        <v>0</v>
      </c>
      <c r="AC51">
        <v>2</v>
      </c>
      <c r="AD51">
        <v>3.876666666666667</v>
      </c>
      <c r="AF51" t="s">
        <v>6952</v>
      </c>
      <c r="AI51">
        <v>0</v>
      </c>
      <c r="AJ51">
        <v>0</v>
      </c>
      <c r="AK51" t="s">
        <v>10640</v>
      </c>
      <c r="AL51" t="s">
        <v>10640</v>
      </c>
      <c r="AM51" t="s">
        <v>9923</v>
      </c>
    </row>
    <row r="52" spans="1:39">
      <c r="A52" t="s">
        <v>9967</v>
      </c>
      <c r="B52" t="s">
        <v>10200</v>
      </c>
      <c r="C52" t="s">
        <v>6168</v>
      </c>
      <c r="D52">
        <v>99.988</v>
      </c>
      <c r="E52" t="s">
        <v>10202</v>
      </c>
      <c r="K52" t="s">
        <v>6590</v>
      </c>
      <c r="L52" t="s">
        <v>6591</v>
      </c>
      <c r="M52" t="s">
        <v>10228</v>
      </c>
      <c r="N52">
        <v>9</v>
      </c>
      <c r="O52" t="s">
        <v>10286</v>
      </c>
      <c r="P52" t="s">
        <v>10373</v>
      </c>
      <c r="Q52">
        <v>4</v>
      </c>
      <c r="R52">
        <v>1</v>
      </c>
      <c r="S52">
        <v>5.3</v>
      </c>
      <c r="T52">
        <v>6.62</v>
      </c>
      <c r="U52">
        <v>396.58</v>
      </c>
      <c r="V52">
        <v>35.94</v>
      </c>
      <c r="W52">
        <v>5.98</v>
      </c>
      <c r="X52">
        <v>10.15</v>
      </c>
      <c r="Y52">
        <v>8.67</v>
      </c>
      <c r="Z52">
        <v>2</v>
      </c>
      <c r="AA52" t="s">
        <v>6921</v>
      </c>
      <c r="AB52">
        <v>1</v>
      </c>
      <c r="AC52">
        <v>11</v>
      </c>
      <c r="AD52">
        <v>3.03404761904762</v>
      </c>
      <c r="AF52" t="s">
        <v>6954</v>
      </c>
      <c r="AI52">
        <v>0</v>
      </c>
      <c r="AJ52">
        <v>0</v>
      </c>
      <c r="AK52" t="s">
        <v>10639</v>
      </c>
      <c r="AL52" t="s">
        <v>10639</v>
      </c>
      <c r="AM52" t="s">
        <v>9923</v>
      </c>
    </row>
    <row r="53" spans="1:39">
      <c r="A53" t="s">
        <v>9968</v>
      </c>
      <c r="B53" t="s">
        <v>10200</v>
      </c>
      <c r="C53" t="s">
        <v>6168</v>
      </c>
      <c r="D53">
        <v>99.979</v>
      </c>
      <c r="E53" t="s">
        <v>10202</v>
      </c>
      <c r="K53" t="s">
        <v>6590</v>
      </c>
      <c r="L53" t="s">
        <v>6591</v>
      </c>
      <c r="M53" t="s">
        <v>10229</v>
      </c>
      <c r="N53">
        <v>9</v>
      </c>
      <c r="O53" t="s">
        <v>10287</v>
      </c>
      <c r="P53" t="s">
        <v>10374</v>
      </c>
      <c r="Q53">
        <v>4</v>
      </c>
      <c r="R53">
        <v>3</v>
      </c>
      <c r="S53">
        <v>3.23</v>
      </c>
      <c r="T53">
        <v>3.3</v>
      </c>
      <c r="U53">
        <v>247.22</v>
      </c>
      <c r="V53">
        <v>73.05</v>
      </c>
      <c r="W53">
        <v>2.71</v>
      </c>
      <c r="X53">
        <v>8.380000000000001</v>
      </c>
      <c r="Y53">
        <v>0</v>
      </c>
      <c r="Z53">
        <v>2</v>
      </c>
      <c r="AA53" t="s">
        <v>6921</v>
      </c>
      <c r="AB53">
        <v>0</v>
      </c>
      <c r="AC53">
        <v>2</v>
      </c>
      <c r="AD53">
        <v>4.401666666666667</v>
      </c>
      <c r="AF53" t="s">
        <v>6952</v>
      </c>
      <c r="AI53">
        <v>0</v>
      </c>
      <c r="AJ53">
        <v>0</v>
      </c>
      <c r="AK53" t="s">
        <v>10640</v>
      </c>
      <c r="AL53" t="s">
        <v>10640</v>
      </c>
      <c r="AM53" t="s">
        <v>9923</v>
      </c>
    </row>
    <row r="54" spans="1:39">
      <c r="A54" t="s">
        <v>7220</v>
      </c>
      <c r="B54" t="s">
        <v>10200</v>
      </c>
      <c r="C54" t="s">
        <v>6168</v>
      </c>
      <c r="D54">
        <v>99.979</v>
      </c>
      <c r="E54" t="s">
        <v>10202</v>
      </c>
      <c r="K54" t="s">
        <v>6590</v>
      </c>
      <c r="L54" t="s">
        <v>6591</v>
      </c>
      <c r="M54" t="s">
        <v>10231</v>
      </c>
      <c r="N54">
        <v>9</v>
      </c>
      <c r="O54" t="s">
        <v>10289</v>
      </c>
      <c r="P54" t="s">
        <v>8797</v>
      </c>
      <c r="Q54">
        <v>4</v>
      </c>
      <c r="R54">
        <v>3</v>
      </c>
      <c r="S54">
        <v>1.53</v>
      </c>
      <c r="T54">
        <v>2.78</v>
      </c>
      <c r="U54">
        <v>323.18</v>
      </c>
      <c r="V54">
        <v>64.84999999999999</v>
      </c>
      <c r="W54">
        <v>3.82</v>
      </c>
      <c r="X54">
        <v>8.460000000000001</v>
      </c>
      <c r="Y54">
        <v>9.19</v>
      </c>
      <c r="Z54">
        <v>2</v>
      </c>
      <c r="AA54" t="s">
        <v>6921</v>
      </c>
      <c r="AB54">
        <v>0</v>
      </c>
      <c r="AC54">
        <v>2</v>
      </c>
      <c r="AD54">
        <v>4.571666666666667</v>
      </c>
      <c r="AF54" t="s">
        <v>6954</v>
      </c>
      <c r="AI54">
        <v>0</v>
      </c>
      <c r="AJ54">
        <v>0</v>
      </c>
      <c r="AK54" t="s">
        <v>9824</v>
      </c>
      <c r="AL54" t="s">
        <v>9824</v>
      </c>
      <c r="AM54" t="s">
        <v>9923</v>
      </c>
    </row>
    <row r="55" spans="1:39">
      <c r="A55" t="s">
        <v>7229</v>
      </c>
      <c r="B55" t="s">
        <v>10200</v>
      </c>
      <c r="C55" t="s">
        <v>6168</v>
      </c>
      <c r="D55">
        <v>99.977</v>
      </c>
      <c r="E55" t="s">
        <v>10202</v>
      </c>
      <c r="K55" t="s">
        <v>6590</v>
      </c>
      <c r="L55" t="s">
        <v>6591</v>
      </c>
      <c r="M55" t="s">
        <v>10232</v>
      </c>
      <c r="N55">
        <v>9</v>
      </c>
      <c r="O55" t="s">
        <v>10290</v>
      </c>
      <c r="P55" t="s">
        <v>8806</v>
      </c>
      <c r="Q55">
        <v>3</v>
      </c>
      <c r="R55">
        <v>2</v>
      </c>
      <c r="S55">
        <v>2.01</v>
      </c>
      <c r="T55">
        <v>2.06</v>
      </c>
      <c r="U55">
        <v>229.28</v>
      </c>
      <c r="V55">
        <v>53.35</v>
      </c>
      <c r="W55">
        <v>2.84</v>
      </c>
      <c r="X55">
        <v>9.390000000000001</v>
      </c>
      <c r="Y55">
        <v>4.65</v>
      </c>
      <c r="Z55">
        <v>2</v>
      </c>
      <c r="AA55" t="s">
        <v>5608</v>
      </c>
      <c r="AB55">
        <v>0</v>
      </c>
      <c r="AC55">
        <v>3</v>
      </c>
      <c r="AD55">
        <v>5.495</v>
      </c>
      <c r="AF55" t="s">
        <v>6952</v>
      </c>
      <c r="AI55">
        <v>0</v>
      </c>
      <c r="AJ55">
        <v>0</v>
      </c>
      <c r="AK55" t="s">
        <v>9816</v>
      </c>
      <c r="AL55" t="s">
        <v>9816</v>
      </c>
      <c r="AM55" t="s">
        <v>9923</v>
      </c>
    </row>
    <row r="56" spans="1:39">
      <c r="A56" t="s">
        <v>9969</v>
      </c>
      <c r="B56" t="s">
        <v>10200</v>
      </c>
      <c r="C56" t="s">
        <v>6168</v>
      </c>
      <c r="D56">
        <v>99.976</v>
      </c>
      <c r="E56" t="s">
        <v>10202</v>
      </c>
      <c r="K56" t="s">
        <v>6590</v>
      </c>
      <c r="L56" t="s">
        <v>6591</v>
      </c>
      <c r="M56" t="s">
        <v>10228</v>
      </c>
      <c r="N56">
        <v>9</v>
      </c>
      <c r="O56" t="s">
        <v>10286</v>
      </c>
      <c r="P56" t="s">
        <v>10375</v>
      </c>
      <c r="Q56">
        <v>4</v>
      </c>
      <c r="R56">
        <v>1</v>
      </c>
      <c r="S56">
        <v>4.12</v>
      </c>
      <c r="T56">
        <v>6.31</v>
      </c>
      <c r="U56">
        <v>384.56</v>
      </c>
      <c r="V56">
        <v>35.94</v>
      </c>
      <c r="W56">
        <v>5.83</v>
      </c>
      <c r="X56">
        <v>10.15</v>
      </c>
      <c r="Y56">
        <v>9.619999999999999</v>
      </c>
      <c r="Z56">
        <v>2</v>
      </c>
      <c r="AA56" t="s">
        <v>6921</v>
      </c>
      <c r="AB56">
        <v>1</v>
      </c>
      <c r="AC56">
        <v>13</v>
      </c>
      <c r="AD56">
        <v>2.644904761904762</v>
      </c>
      <c r="AF56" t="s">
        <v>6954</v>
      </c>
      <c r="AI56">
        <v>0</v>
      </c>
      <c r="AJ56">
        <v>0</v>
      </c>
      <c r="AK56" t="s">
        <v>10639</v>
      </c>
      <c r="AL56" t="s">
        <v>10639</v>
      </c>
      <c r="AM56" t="s">
        <v>9923</v>
      </c>
    </row>
    <row r="57" spans="1:39">
      <c r="A57" t="s">
        <v>9970</v>
      </c>
      <c r="B57" t="s">
        <v>10200</v>
      </c>
      <c r="C57" t="s">
        <v>6168</v>
      </c>
      <c r="D57">
        <v>99.973</v>
      </c>
      <c r="E57" t="s">
        <v>10202</v>
      </c>
      <c r="K57" t="s">
        <v>6590</v>
      </c>
      <c r="L57" t="s">
        <v>6591</v>
      </c>
      <c r="M57" t="s">
        <v>10228</v>
      </c>
      <c r="N57">
        <v>9</v>
      </c>
      <c r="O57" t="s">
        <v>10286</v>
      </c>
      <c r="P57" t="s">
        <v>10376</v>
      </c>
      <c r="Q57">
        <v>4</v>
      </c>
      <c r="R57">
        <v>1</v>
      </c>
      <c r="S57">
        <v>3.91</v>
      </c>
      <c r="T57">
        <v>6.09</v>
      </c>
      <c r="U57">
        <v>382.55</v>
      </c>
      <c r="V57">
        <v>35.94</v>
      </c>
      <c r="W57">
        <v>5.59</v>
      </c>
      <c r="X57">
        <v>10.15</v>
      </c>
      <c r="Y57">
        <v>9.619999999999999</v>
      </c>
      <c r="Z57">
        <v>2</v>
      </c>
      <c r="AA57" t="s">
        <v>6921</v>
      </c>
      <c r="AB57">
        <v>1</v>
      </c>
      <c r="AC57">
        <v>11</v>
      </c>
      <c r="AD57">
        <v>2.704261904761905</v>
      </c>
      <c r="AF57" t="s">
        <v>6954</v>
      </c>
      <c r="AI57">
        <v>0</v>
      </c>
      <c r="AJ57">
        <v>0</v>
      </c>
      <c r="AK57" t="s">
        <v>10639</v>
      </c>
      <c r="AL57" t="s">
        <v>10639</v>
      </c>
      <c r="AM57" t="s">
        <v>9923</v>
      </c>
    </row>
    <row r="58" spans="1:39">
      <c r="A58" t="s">
        <v>7216</v>
      </c>
      <c r="B58" t="s">
        <v>10200</v>
      </c>
      <c r="C58" t="s">
        <v>6168</v>
      </c>
      <c r="D58">
        <v>99.97</v>
      </c>
      <c r="E58" t="s">
        <v>10202</v>
      </c>
      <c r="K58" t="s">
        <v>6590</v>
      </c>
      <c r="L58" t="s">
        <v>6591</v>
      </c>
      <c r="M58" t="s">
        <v>10232</v>
      </c>
      <c r="N58">
        <v>9</v>
      </c>
      <c r="O58" t="s">
        <v>10290</v>
      </c>
      <c r="P58" t="s">
        <v>8793</v>
      </c>
      <c r="Q58">
        <v>3</v>
      </c>
      <c r="R58">
        <v>2</v>
      </c>
      <c r="S58">
        <v>2.14</v>
      </c>
      <c r="T58">
        <v>2.19</v>
      </c>
      <c r="U58">
        <v>229.28</v>
      </c>
      <c r="V58">
        <v>53.35</v>
      </c>
      <c r="W58">
        <v>2.84</v>
      </c>
      <c r="X58">
        <v>9.4</v>
      </c>
      <c r="Y58">
        <v>4.62</v>
      </c>
      <c r="Z58">
        <v>2</v>
      </c>
      <c r="AA58" t="s">
        <v>5608</v>
      </c>
      <c r="AB58">
        <v>0</v>
      </c>
      <c r="AC58">
        <v>3</v>
      </c>
      <c r="AD58">
        <v>5.43</v>
      </c>
      <c r="AF58" t="s">
        <v>6952</v>
      </c>
      <c r="AI58">
        <v>0</v>
      </c>
      <c r="AJ58">
        <v>0</v>
      </c>
      <c r="AK58" t="s">
        <v>9816</v>
      </c>
      <c r="AL58" t="s">
        <v>9816</v>
      </c>
      <c r="AM58" t="s">
        <v>9923</v>
      </c>
    </row>
    <row r="59" spans="1:39">
      <c r="A59" t="s">
        <v>9971</v>
      </c>
      <c r="B59" t="s">
        <v>10200</v>
      </c>
      <c r="C59" t="s">
        <v>6168</v>
      </c>
      <c r="D59">
        <v>99.97</v>
      </c>
      <c r="E59" t="s">
        <v>10202</v>
      </c>
      <c r="K59" t="s">
        <v>6590</v>
      </c>
      <c r="M59" t="s">
        <v>10220</v>
      </c>
      <c r="N59">
        <v>8</v>
      </c>
      <c r="O59" t="s">
        <v>10278</v>
      </c>
      <c r="P59" t="s">
        <v>10377</v>
      </c>
      <c r="Q59">
        <v>5</v>
      </c>
      <c r="R59">
        <v>3</v>
      </c>
      <c r="S59">
        <v>0.96</v>
      </c>
      <c r="T59">
        <v>0.97</v>
      </c>
      <c r="U59">
        <v>260.25</v>
      </c>
      <c r="V59">
        <v>109.62</v>
      </c>
      <c r="W59">
        <v>2.04</v>
      </c>
      <c r="X59">
        <v>9.24</v>
      </c>
      <c r="Y59">
        <v>2.37</v>
      </c>
      <c r="Z59">
        <v>2</v>
      </c>
      <c r="AA59" t="s">
        <v>6921</v>
      </c>
      <c r="AB59">
        <v>0</v>
      </c>
      <c r="AC59">
        <v>3</v>
      </c>
      <c r="AD59">
        <v>4.512666666666667</v>
      </c>
      <c r="AF59" t="s">
        <v>6952</v>
      </c>
      <c r="AI59">
        <v>0</v>
      </c>
      <c r="AJ59">
        <v>0</v>
      </c>
      <c r="AK59" t="s">
        <v>10636</v>
      </c>
      <c r="AL59" t="s">
        <v>10636</v>
      </c>
      <c r="AM59" t="s">
        <v>9923</v>
      </c>
    </row>
    <row r="60" spans="1:39">
      <c r="A60" t="s">
        <v>9972</v>
      </c>
      <c r="B60" t="s">
        <v>10200</v>
      </c>
      <c r="C60" t="s">
        <v>6168</v>
      </c>
      <c r="D60">
        <v>99.97</v>
      </c>
      <c r="E60" t="s">
        <v>10202</v>
      </c>
      <c r="K60" t="s">
        <v>6590</v>
      </c>
      <c r="M60" t="s">
        <v>10220</v>
      </c>
      <c r="N60">
        <v>8</v>
      </c>
      <c r="O60" t="s">
        <v>10278</v>
      </c>
      <c r="P60" t="s">
        <v>10378</v>
      </c>
      <c r="Q60">
        <v>3</v>
      </c>
      <c r="R60">
        <v>3</v>
      </c>
      <c r="S60">
        <v>1.66</v>
      </c>
      <c r="T60">
        <v>1.67</v>
      </c>
      <c r="U60">
        <v>294.15</v>
      </c>
      <c r="V60">
        <v>66.48</v>
      </c>
      <c r="W60">
        <v>2.9</v>
      </c>
      <c r="X60">
        <v>9.4</v>
      </c>
      <c r="Y60">
        <v>3.21</v>
      </c>
      <c r="Z60">
        <v>2</v>
      </c>
      <c r="AA60" t="s">
        <v>6921</v>
      </c>
      <c r="AB60">
        <v>0</v>
      </c>
      <c r="AC60">
        <v>2</v>
      </c>
      <c r="AD60">
        <v>5.166666666666667</v>
      </c>
      <c r="AF60" t="s">
        <v>6952</v>
      </c>
      <c r="AI60">
        <v>0</v>
      </c>
      <c r="AJ60">
        <v>0</v>
      </c>
      <c r="AK60" t="s">
        <v>10636</v>
      </c>
      <c r="AL60" t="s">
        <v>10636</v>
      </c>
      <c r="AM60" t="s">
        <v>9923</v>
      </c>
    </row>
    <row r="61" spans="1:39">
      <c r="A61" t="s">
        <v>9973</v>
      </c>
      <c r="B61" t="s">
        <v>10200</v>
      </c>
      <c r="C61" t="s">
        <v>6168</v>
      </c>
      <c r="D61">
        <v>99.97</v>
      </c>
      <c r="E61" t="s">
        <v>10202</v>
      </c>
      <c r="K61" t="s">
        <v>6590</v>
      </c>
      <c r="M61" t="s">
        <v>10220</v>
      </c>
      <c r="N61">
        <v>8</v>
      </c>
      <c r="O61" t="s">
        <v>10278</v>
      </c>
      <c r="P61" t="s">
        <v>10379</v>
      </c>
      <c r="Q61">
        <v>2</v>
      </c>
      <c r="R61">
        <v>2</v>
      </c>
      <c r="S61">
        <v>2.74</v>
      </c>
      <c r="T61">
        <v>2.75</v>
      </c>
      <c r="U61">
        <v>234.68</v>
      </c>
      <c r="V61">
        <v>40.46</v>
      </c>
      <c r="W61">
        <v>3.2</v>
      </c>
      <c r="X61">
        <v>8.880000000000001</v>
      </c>
      <c r="Y61">
        <v>0</v>
      </c>
      <c r="Z61">
        <v>2</v>
      </c>
      <c r="AA61" t="s">
        <v>6921</v>
      </c>
      <c r="AB61">
        <v>0</v>
      </c>
      <c r="AC61">
        <v>2</v>
      </c>
      <c r="AD61">
        <v>5.13</v>
      </c>
      <c r="AF61" t="s">
        <v>6952</v>
      </c>
      <c r="AI61">
        <v>0</v>
      </c>
      <c r="AJ61">
        <v>0</v>
      </c>
      <c r="AK61" t="s">
        <v>10636</v>
      </c>
      <c r="AL61" t="s">
        <v>10636</v>
      </c>
      <c r="AM61" t="s">
        <v>9923</v>
      </c>
    </row>
    <row r="62" spans="1:39">
      <c r="A62" t="s">
        <v>9974</v>
      </c>
      <c r="B62" t="s">
        <v>10200</v>
      </c>
      <c r="C62" t="s">
        <v>6168</v>
      </c>
      <c r="D62">
        <v>99.94</v>
      </c>
      <c r="E62" t="s">
        <v>10202</v>
      </c>
      <c r="K62" t="s">
        <v>6590</v>
      </c>
      <c r="M62" t="s">
        <v>10220</v>
      </c>
      <c r="N62">
        <v>8</v>
      </c>
      <c r="O62" t="s">
        <v>10278</v>
      </c>
      <c r="P62" t="s">
        <v>10380</v>
      </c>
      <c r="Q62">
        <v>2</v>
      </c>
      <c r="R62">
        <v>2</v>
      </c>
      <c r="S62">
        <v>3.35</v>
      </c>
      <c r="T62">
        <v>3.35</v>
      </c>
      <c r="U62">
        <v>228.29</v>
      </c>
      <c r="V62">
        <v>40.46</v>
      </c>
      <c r="W62">
        <v>3.17</v>
      </c>
      <c r="X62">
        <v>10.08</v>
      </c>
      <c r="Y62">
        <v>0</v>
      </c>
      <c r="Z62">
        <v>2</v>
      </c>
      <c r="AA62" t="s">
        <v>6921</v>
      </c>
      <c r="AB62">
        <v>0</v>
      </c>
      <c r="AC62">
        <v>2</v>
      </c>
      <c r="AD62">
        <v>4.65</v>
      </c>
      <c r="AF62" t="s">
        <v>6952</v>
      </c>
      <c r="AI62">
        <v>0</v>
      </c>
      <c r="AJ62">
        <v>0</v>
      </c>
      <c r="AK62" t="s">
        <v>10636</v>
      </c>
      <c r="AL62" t="s">
        <v>10636</v>
      </c>
      <c r="AM62" t="s">
        <v>9923</v>
      </c>
    </row>
    <row r="63" spans="1:39">
      <c r="A63" t="s">
        <v>7126</v>
      </c>
      <c r="B63" t="s">
        <v>10200</v>
      </c>
      <c r="C63" t="s">
        <v>6168</v>
      </c>
      <c r="D63">
        <v>99.93600000000001</v>
      </c>
      <c r="E63" t="s">
        <v>10202</v>
      </c>
      <c r="K63" t="s">
        <v>6590</v>
      </c>
      <c r="L63" t="s">
        <v>6591</v>
      </c>
      <c r="M63" t="s">
        <v>10229</v>
      </c>
      <c r="N63">
        <v>9</v>
      </c>
      <c r="O63" t="s">
        <v>10287</v>
      </c>
      <c r="P63" t="s">
        <v>8703</v>
      </c>
      <c r="Q63">
        <v>4</v>
      </c>
      <c r="R63">
        <v>3</v>
      </c>
      <c r="S63">
        <v>3.18</v>
      </c>
      <c r="T63">
        <v>3.19</v>
      </c>
      <c r="U63">
        <v>229.24</v>
      </c>
      <c r="V63">
        <v>73.05</v>
      </c>
      <c r="W63">
        <v>2.57</v>
      </c>
      <c r="X63">
        <v>9.23</v>
      </c>
      <c r="Y63">
        <v>0</v>
      </c>
      <c r="Z63">
        <v>2</v>
      </c>
      <c r="AA63" t="s">
        <v>6921</v>
      </c>
      <c r="AB63">
        <v>0</v>
      </c>
      <c r="AC63">
        <v>2</v>
      </c>
      <c r="AD63">
        <v>4.481666666666666</v>
      </c>
      <c r="AF63" t="s">
        <v>6952</v>
      </c>
      <c r="AI63">
        <v>0</v>
      </c>
      <c r="AJ63">
        <v>0</v>
      </c>
      <c r="AK63" t="s">
        <v>10640</v>
      </c>
      <c r="AL63" t="s">
        <v>10640</v>
      </c>
      <c r="AM63" t="s">
        <v>9923</v>
      </c>
    </row>
    <row r="64" spans="1:39">
      <c r="A64" t="s">
        <v>6523</v>
      </c>
      <c r="B64" t="s">
        <v>10200</v>
      </c>
      <c r="C64" t="s">
        <v>6168</v>
      </c>
      <c r="D64">
        <v>99.935</v>
      </c>
      <c r="E64" t="s">
        <v>10202</v>
      </c>
      <c r="K64" t="s">
        <v>6590</v>
      </c>
      <c r="L64" t="s">
        <v>6591</v>
      </c>
      <c r="M64" t="s">
        <v>10229</v>
      </c>
      <c r="N64">
        <v>9</v>
      </c>
      <c r="O64" t="s">
        <v>10287</v>
      </c>
      <c r="P64" t="s">
        <v>6881</v>
      </c>
      <c r="Q64">
        <v>4</v>
      </c>
      <c r="R64">
        <v>3</v>
      </c>
      <c r="S64">
        <v>3.65</v>
      </c>
      <c r="T64">
        <v>3.87</v>
      </c>
      <c r="U64">
        <v>263.68</v>
      </c>
      <c r="V64">
        <v>73.05</v>
      </c>
      <c r="W64">
        <v>3.23</v>
      </c>
      <c r="X64">
        <v>7.5</v>
      </c>
      <c r="Y64">
        <v>0</v>
      </c>
      <c r="Z64">
        <v>2</v>
      </c>
      <c r="AA64" t="s">
        <v>6921</v>
      </c>
      <c r="AB64">
        <v>0</v>
      </c>
      <c r="AC64">
        <v>2</v>
      </c>
      <c r="AD64">
        <v>3.906666666666667</v>
      </c>
      <c r="AF64" t="s">
        <v>6952</v>
      </c>
      <c r="AI64">
        <v>0</v>
      </c>
      <c r="AJ64">
        <v>0</v>
      </c>
      <c r="AK64" t="s">
        <v>10640</v>
      </c>
      <c r="AL64" t="s">
        <v>10640</v>
      </c>
      <c r="AM64" t="s">
        <v>9923</v>
      </c>
    </row>
    <row r="65" spans="1:39">
      <c r="A65" t="s">
        <v>9975</v>
      </c>
      <c r="B65" t="s">
        <v>10200</v>
      </c>
      <c r="C65" t="s">
        <v>6168</v>
      </c>
      <c r="D65">
        <v>99.93000000000001</v>
      </c>
      <c r="E65" t="s">
        <v>10202</v>
      </c>
      <c r="K65" t="s">
        <v>6590</v>
      </c>
      <c r="M65" t="s">
        <v>10220</v>
      </c>
      <c r="N65">
        <v>8</v>
      </c>
      <c r="O65" t="s">
        <v>10278</v>
      </c>
      <c r="P65" t="s">
        <v>10381</v>
      </c>
      <c r="Q65">
        <v>2</v>
      </c>
      <c r="R65">
        <v>2</v>
      </c>
      <c r="S65">
        <v>4.75</v>
      </c>
      <c r="T65">
        <v>4.76</v>
      </c>
      <c r="U65">
        <v>359.25</v>
      </c>
      <c r="V65">
        <v>40.46</v>
      </c>
      <c r="W65">
        <v>5.45</v>
      </c>
      <c r="X65">
        <v>9.5</v>
      </c>
      <c r="Y65">
        <v>0</v>
      </c>
      <c r="Z65">
        <v>3</v>
      </c>
      <c r="AA65" t="s">
        <v>6921</v>
      </c>
      <c r="AB65">
        <v>1</v>
      </c>
      <c r="AC65">
        <v>4</v>
      </c>
      <c r="AD65">
        <v>3.62</v>
      </c>
      <c r="AF65" t="s">
        <v>6952</v>
      </c>
      <c r="AI65">
        <v>0</v>
      </c>
      <c r="AJ65">
        <v>0</v>
      </c>
      <c r="AK65" t="s">
        <v>10636</v>
      </c>
      <c r="AL65" t="s">
        <v>10636</v>
      </c>
      <c r="AM65" t="s">
        <v>9923</v>
      </c>
    </row>
    <row r="66" spans="1:39">
      <c r="A66" t="s">
        <v>7201</v>
      </c>
      <c r="B66" t="s">
        <v>10200</v>
      </c>
      <c r="C66" t="s">
        <v>6168</v>
      </c>
      <c r="D66">
        <v>99.917</v>
      </c>
      <c r="E66" t="s">
        <v>10202</v>
      </c>
      <c r="K66" t="s">
        <v>6590</v>
      </c>
      <c r="L66" t="s">
        <v>6591</v>
      </c>
      <c r="M66" t="s">
        <v>10233</v>
      </c>
      <c r="N66">
        <v>9</v>
      </c>
      <c r="O66" t="s">
        <v>10291</v>
      </c>
      <c r="P66" t="s">
        <v>8778</v>
      </c>
      <c r="Q66">
        <v>4</v>
      </c>
      <c r="R66">
        <v>3</v>
      </c>
      <c r="S66">
        <v>3.29</v>
      </c>
      <c r="T66">
        <v>3.36</v>
      </c>
      <c r="U66">
        <v>261.25</v>
      </c>
      <c r="V66">
        <v>73.05</v>
      </c>
      <c r="W66">
        <v>3.1</v>
      </c>
      <c r="X66">
        <v>8.35</v>
      </c>
      <c r="Y66">
        <v>0</v>
      </c>
      <c r="Z66">
        <v>2</v>
      </c>
      <c r="AA66" t="s">
        <v>6921</v>
      </c>
      <c r="AB66">
        <v>0</v>
      </c>
      <c r="AC66">
        <v>2</v>
      </c>
      <c r="AD66">
        <v>4.341666666666667</v>
      </c>
      <c r="AF66" t="s">
        <v>6952</v>
      </c>
      <c r="AI66">
        <v>0</v>
      </c>
      <c r="AJ66">
        <v>0</v>
      </c>
      <c r="AK66" t="s">
        <v>9804</v>
      </c>
      <c r="AL66" t="s">
        <v>9804</v>
      </c>
      <c r="AM66" t="s">
        <v>9923</v>
      </c>
    </row>
    <row r="67" spans="1:39">
      <c r="A67" t="s">
        <v>9976</v>
      </c>
      <c r="B67" t="s">
        <v>10200</v>
      </c>
      <c r="C67" t="s">
        <v>6168</v>
      </c>
      <c r="D67">
        <v>99.90000000000001</v>
      </c>
      <c r="E67" t="s">
        <v>10202</v>
      </c>
      <c r="K67" t="s">
        <v>6590</v>
      </c>
      <c r="L67" t="s">
        <v>6591</v>
      </c>
      <c r="M67" t="s">
        <v>10234</v>
      </c>
      <c r="N67">
        <v>9</v>
      </c>
      <c r="O67" t="s">
        <v>10292</v>
      </c>
      <c r="P67" t="s">
        <v>10382</v>
      </c>
      <c r="Q67">
        <v>2</v>
      </c>
      <c r="R67">
        <v>2</v>
      </c>
      <c r="S67">
        <v>4.07</v>
      </c>
      <c r="T67">
        <v>4.11</v>
      </c>
      <c r="U67">
        <v>254.26</v>
      </c>
      <c r="V67">
        <v>40.46</v>
      </c>
      <c r="W67">
        <v>4.06</v>
      </c>
      <c r="X67">
        <v>8.43</v>
      </c>
      <c r="Y67">
        <v>0</v>
      </c>
      <c r="Z67">
        <v>3</v>
      </c>
      <c r="AA67" t="s">
        <v>6921</v>
      </c>
      <c r="AB67">
        <v>0</v>
      </c>
      <c r="AC67">
        <v>1</v>
      </c>
      <c r="AD67">
        <v>3.945</v>
      </c>
      <c r="AF67" t="s">
        <v>6952</v>
      </c>
      <c r="AI67">
        <v>0</v>
      </c>
      <c r="AJ67">
        <v>0</v>
      </c>
      <c r="AK67" t="s">
        <v>10642</v>
      </c>
      <c r="AL67" t="s">
        <v>10642</v>
      </c>
      <c r="AM67" t="s">
        <v>9923</v>
      </c>
    </row>
    <row r="68" spans="1:39">
      <c r="A68" t="s">
        <v>9977</v>
      </c>
      <c r="B68" t="s">
        <v>10200</v>
      </c>
      <c r="C68" t="s">
        <v>6168</v>
      </c>
      <c r="D68">
        <v>99.90000000000001</v>
      </c>
      <c r="E68" t="s">
        <v>10202</v>
      </c>
      <c r="K68" t="s">
        <v>6590</v>
      </c>
      <c r="L68" t="s">
        <v>6591</v>
      </c>
      <c r="M68" t="s">
        <v>10234</v>
      </c>
      <c r="N68">
        <v>9</v>
      </c>
      <c r="O68" t="s">
        <v>10292</v>
      </c>
      <c r="P68" t="s">
        <v>10383</v>
      </c>
      <c r="Q68">
        <v>2</v>
      </c>
      <c r="R68">
        <v>2</v>
      </c>
      <c r="S68">
        <v>4.21</v>
      </c>
      <c r="T68">
        <v>4.48</v>
      </c>
      <c r="U68">
        <v>272.25</v>
      </c>
      <c r="V68">
        <v>40.46</v>
      </c>
      <c r="W68">
        <v>4.2</v>
      </c>
      <c r="X68">
        <v>7.45</v>
      </c>
      <c r="Y68">
        <v>0</v>
      </c>
      <c r="Z68">
        <v>3</v>
      </c>
      <c r="AA68" t="s">
        <v>6921</v>
      </c>
      <c r="AB68">
        <v>0</v>
      </c>
      <c r="AC68">
        <v>1</v>
      </c>
      <c r="AD68">
        <v>3.76</v>
      </c>
      <c r="AF68" t="s">
        <v>6952</v>
      </c>
      <c r="AI68">
        <v>0</v>
      </c>
      <c r="AJ68">
        <v>0</v>
      </c>
      <c r="AK68" t="s">
        <v>10642</v>
      </c>
      <c r="AL68" t="s">
        <v>10642</v>
      </c>
      <c r="AM68" t="s">
        <v>9923</v>
      </c>
    </row>
    <row r="69" spans="1:39">
      <c r="A69" t="s">
        <v>9978</v>
      </c>
      <c r="B69" t="s">
        <v>10200</v>
      </c>
      <c r="C69" t="s">
        <v>6168</v>
      </c>
      <c r="D69">
        <v>99.90000000000001</v>
      </c>
      <c r="E69" t="s">
        <v>10202</v>
      </c>
      <c r="K69" t="s">
        <v>6590</v>
      </c>
      <c r="L69" t="s">
        <v>6591</v>
      </c>
      <c r="M69" t="s">
        <v>10234</v>
      </c>
      <c r="N69">
        <v>9</v>
      </c>
      <c r="O69" t="s">
        <v>10292</v>
      </c>
      <c r="P69" t="s">
        <v>10384</v>
      </c>
      <c r="Q69">
        <v>2</v>
      </c>
      <c r="R69">
        <v>2</v>
      </c>
      <c r="S69">
        <v>4.55</v>
      </c>
      <c r="T69">
        <v>4.61</v>
      </c>
      <c r="U69">
        <v>270.71</v>
      </c>
      <c r="V69">
        <v>40.46</v>
      </c>
      <c r="W69">
        <v>4.57</v>
      </c>
      <c r="X69">
        <v>8.220000000000001</v>
      </c>
      <c r="Y69">
        <v>0</v>
      </c>
      <c r="Z69">
        <v>3</v>
      </c>
      <c r="AA69" t="s">
        <v>6921</v>
      </c>
      <c r="AB69">
        <v>0</v>
      </c>
      <c r="AC69">
        <v>1</v>
      </c>
      <c r="AD69">
        <v>3.695</v>
      </c>
      <c r="AF69" t="s">
        <v>6952</v>
      </c>
      <c r="AI69">
        <v>0</v>
      </c>
      <c r="AJ69">
        <v>0</v>
      </c>
      <c r="AK69" t="s">
        <v>10642</v>
      </c>
      <c r="AL69" t="s">
        <v>10642</v>
      </c>
      <c r="AM69" t="s">
        <v>9923</v>
      </c>
    </row>
    <row r="70" spans="1:39">
      <c r="A70" t="s">
        <v>9979</v>
      </c>
      <c r="B70" t="s">
        <v>10201</v>
      </c>
      <c r="C70" t="s">
        <v>6168</v>
      </c>
      <c r="D70">
        <v>99.89</v>
      </c>
      <c r="E70" t="s">
        <v>10202</v>
      </c>
      <c r="K70" t="s">
        <v>6590</v>
      </c>
      <c r="L70" t="s">
        <v>6591</v>
      </c>
      <c r="M70" t="s">
        <v>10224</v>
      </c>
      <c r="N70">
        <v>9</v>
      </c>
      <c r="O70" t="s">
        <v>10282</v>
      </c>
      <c r="P70" t="s">
        <v>10385</v>
      </c>
      <c r="Q70">
        <v>6</v>
      </c>
      <c r="R70">
        <v>2</v>
      </c>
      <c r="S70">
        <v>1.84</v>
      </c>
      <c r="T70">
        <v>4.05</v>
      </c>
      <c r="U70">
        <v>470.57</v>
      </c>
      <c r="V70">
        <v>74.93000000000001</v>
      </c>
      <c r="W70">
        <v>5.32</v>
      </c>
      <c r="X70">
        <v>8.960000000000001</v>
      </c>
      <c r="Y70">
        <v>9.67</v>
      </c>
      <c r="Z70">
        <v>4</v>
      </c>
      <c r="AA70" t="s">
        <v>6921</v>
      </c>
      <c r="AB70">
        <v>1</v>
      </c>
      <c r="AC70">
        <v>7</v>
      </c>
      <c r="AD70">
        <v>3.350214285714286</v>
      </c>
      <c r="AF70" t="s">
        <v>6954</v>
      </c>
      <c r="AI70">
        <v>0</v>
      </c>
      <c r="AJ70">
        <v>0</v>
      </c>
      <c r="AK70" t="s">
        <v>10638</v>
      </c>
      <c r="AL70" t="s">
        <v>10638</v>
      </c>
      <c r="AM70" t="s">
        <v>9923</v>
      </c>
    </row>
    <row r="71" spans="1:39">
      <c r="A71" t="s">
        <v>9980</v>
      </c>
      <c r="B71" t="s">
        <v>10200</v>
      </c>
      <c r="C71" t="s">
        <v>6168</v>
      </c>
      <c r="D71">
        <v>99.886</v>
      </c>
      <c r="E71" t="s">
        <v>10202</v>
      </c>
      <c r="K71" t="s">
        <v>6590</v>
      </c>
      <c r="L71" t="s">
        <v>6591</v>
      </c>
      <c r="M71" t="s">
        <v>10229</v>
      </c>
      <c r="N71">
        <v>9</v>
      </c>
      <c r="O71" t="s">
        <v>10287</v>
      </c>
      <c r="P71" t="s">
        <v>10386</v>
      </c>
      <c r="Q71">
        <v>4</v>
      </c>
      <c r="R71">
        <v>3</v>
      </c>
      <c r="S71">
        <v>3.53</v>
      </c>
      <c r="T71">
        <v>3.98</v>
      </c>
      <c r="U71">
        <v>281.67</v>
      </c>
      <c r="V71">
        <v>73.05</v>
      </c>
      <c r="W71">
        <v>3.37</v>
      </c>
      <c r="X71">
        <v>7.17</v>
      </c>
      <c r="Y71">
        <v>0</v>
      </c>
      <c r="Z71">
        <v>2</v>
      </c>
      <c r="AA71" t="s">
        <v>6921</v>
      </c>
      <c r="AB71">
        <v>0</v>
      </c>
      <c r="AC71">
        <v>2</v>
      </c>
      <c r="AD71">
        <v>3.911666666666667</v>
      </c>
      <c r="AF71" t="s">
        <v>6952</v>
      </c>
      <c r="AI71">
        <v>0</v>
      </c>
      <c r="AJ71">
        <v>0</v>
      </c>
      <c r="AK71" t="s">
        <v>10640</v>
      </c>
      <c r="AL71" t="s">
        <v>10640</v>
      </c>
      <c r="AM71" t="s">
        <v>9923</v>
      </c>
    </row>
    <row r="72" spans="1:39">
      <c r="A72" t="s">
        <v>7162</v>
      </c>
      <c r="B72" t="s">
        <v>10200</v>
      </c>
      <c r="C72" t="s">
        <v>6168</v>
      </c>
      <c r="D72">
        <v>99.84999999999999</v>
      </c>
      <c r="E72" t="s">
        <v>10202</v>
      </c>
      <c r="K72" t="s">
        <v>6590</v>
      </c>
      <c r="L72" t="s">
        <v>6591</v>
      </c>
      <c r="M72" t="s">
        <v>10232</v>
      </c>
      <c r="N72">
        <v>9</v>
      </c>
      <c r="O72" t="s">
        <v>10290</v>
      </c>
      <c r="P72" t="s">
        <v>8739</v>
      </c>
      <c r="Q72">
        <v>3</v>
      </c>
      <c r="R72">
        <v>2</v>
      </c>
      <c r="S72">
        <v>2.65</v>
      </c>
      <c r="T72">
        <v>2.7</v>
      </c>
      <c r="U72">
        <v>243.31</v>
      </c>
      <c r="V72">
        <v>53.35</v>
      </c>
      <c r="W72">
        <v>3.23</v>
      </c>
      <c r="X72">
        <v>9.390000000000001</v>
      </c>
      <c r="Y72">
        <v>4.62</v>
      </c>
      <c r="Z72">
        <v>2</v>
      </c>
      <c r="AA72" t="s">
        <v>6921</v>
      </c>
      <c r="AB72">
        <v>0</v>
      </c>
      <c r="AC72">
        <v>4</v>
      </c>
      <c r="AD72">
        <v>5.175</v>
      </c>
      <c r="AF72" t="s">
        <v>6952</v>
      </c>
      <c r="AI72">
        <v>0</v>
      </c>
      <c r="AJ72">
        <v>0</v>
      </c>
      <c r="AK72" t="s">
        <v>9816</v>
      </c>
      <c r="AL72" t="s">
        <v>9816</v>
      </c>
      <c r="AM72" t="s">
        <v>9923</v>
      </c>
    </row>
    <row r="73" spans="1:39">
      <c r="A73" t="s">
        <v>9981</v>
      </c>
      <c r="B73" t="s">
        <v>10200</v>
      </c>
      <c r="C73" t="s">
        <v>6168</v>
      </c>
      <c r="D73">
        <v>99.8</v>
      </c>
      <c r="E73" t="s">
        <v>10202</v>
      </c>
      <c r="K73" t="s">
        <v>6590</v>
      </c>
      <c r="L73" t="s">
        <v>6591</v>
      </c>
      <c r="M73" t="s">
        <v>10235</v>
      </c>
      <c r="N73">
        <v>9</v>
      </c>
      <c r="O73" t="s">
        <v>10293</v>
      </c>
      <c r="P73" t="s">
        <v>10387</v>
      </c>
      <c r="Q73">
        <v>5</v>
      </c>
      <c r="R73">
        <v>1</v>
      </c>
      <c r="S73">
        <v>5.6</v>
      </c>
      <c r="T73">
        <v>5.6</v>
      </c>
      <c r="U73">
        <v>400.52</v>
      </c>
      <c r="V73">
        <v>72.83</v>
      </c>
      <c r="W73">
        <v>4.68</v>
      </c>
      <c r="Y73">
        <v>0</v>
      </c>
      <c r="Z73">
        <v>1</v>
      </c>
      <c r="AA73" t="s">
        <v>6921</v>
      </c>
      <c r="AB73">
        <v>0</v>
      </c>
      <c r="AC73">
        <v>4</v>
      </c>
      <c r="AD73">
        <v>3.543904761904762</v>
      </c>
      <c r="AE73" t="s">
        <v>10606</v>
      </c>
      <c r="AF73" t="s">
        <v>6952</v>
      </c>
      <c r="AI73">
        <v>0</v>
      </c>
      <c r="AJ73">
        <v>0</v>
      </c>
      <c r="AK73" t="s">
        <v>10643</v>
      </c>
      <c r="AL73" t="s">
        <v>10643</v>
      </c>
      <c r="AM73" t="s">
        <v>9923</v>
      </c>
    </row>
    <row r="74" spans="1:39">
      <c r="A74" t="s">
        <v>9982</v>
      </c>
      <c r="B74" t="s">
        <v>10200</v>
      </c>
      <c r="C74" t="s">
        <v>6168</v>
      </c>
      <c r="D74">
        <v>99.8</v>
      </c>
      <c r="E74" t="s">
        <v>10202</v>
      </c>
      <c r="K74" t="s">
        <v>6590</v>
      </c>
      <c r="M74" t="s">
        <v>10220</v>
      </c>
      <c r="N74">
        <v>8</v>
      </c>
      <c r="O74" t="s">
        <v>10278</v>
      </c>
      <c r="P74" t="s">
        <v>10388</v>
      </c>
      <c r="Q74">
        <v>3</v>
      </c>
      <c r="R74">
        <v>2</v>
      </c>
      <c r="S74">
        <v>3.16</v>
      </c>
      <c r="T74">
        <v>3.23</v>
      </c>
      <c r="U74">
        <v>346.22</v>
      </c>
      <c r="V74">
        <v>43.7</v>
      </c>
      <c r="W74">
        <v>3.18</v>
      </c>
      <c r="X74">
        <v>9.26</v>
      </c>
      <c r="Y74">
        <v>6.58</v>
      </c>
      <c r="Z74">
        <v>2</v>
      </c>
      <c r="AA74" t="s">
        <v>6921</v>
      </c>
      <c r="AB74">
        <v>0</v>
      </c>
      <c r="AC74">
        <v>2</v>
      </c>
      <c r="AD74">
        <v>4.805</v>
      </c>
      <c r="AF74" t="s">
        <v>6952</v>
      </c>
      <c r="AI74">
        <v>0</v>
      </c>
      <c r="AJ74">
        <v>0</v>
      </c>
      <c r="AK74" t="s">
        <v>10636</v>
      </c>
      <c r="AL74" t="s">
        <v>10636</v>
      </c>
      <c r="AM74" t="s">
        <v>9923</v>
      </c>
    </row>
    <row r="75" spans="1:39">
      <c r="A75" t="s">
        <v>8011</v>
      </c>
      <c r="B75" t="s">
        <v>10200</v>
      </c>
      <c r="C75" t="s">
        <v>6168</v>
      </c>
      <c r="D75">
        <v>99.8</v>
      </c>
      <c r="E75" t="s">
        <v>10202</v>
      </c>
      <c r="K75" t="s">
        <v>6590</v>
      </c>
      <c r="L75" t="s">
        <v>6591</v>
      </c>
      <c r="M75" t="s">
        <v>10230</v>
      </c>
      <c r="N75">
        <v>9</v>
      </c>
      <c r="O75" t="s">
        <v>10288</v>
      </c>
      <c r="P75" t="s">
        <v>9579</v>
      </c>
      <c r="Q75">
        <v>2</v>
      </c>
      <c r="R75">
        <v>2</v>
      </c>
      <c r="S75">
        <v>4.02</v>
      </c>
      <c r="T75">
        <v>4.02</v>
      </c>
      <c r="U75">
        <v>236.27</v>
      </c>
      <c r="V75">
        <v>40.46</v>
      </c>
      <c r="W75">
        <v>3.92</v>
      </c>
      <c r="X75">
        <v>9.529999999999999</v>
      </c>
      <c r="Y75">
        <v>0</v>
      </c>
      <c r="Z75">
        <v>3</v>
      </c>
      <c r="AA75" t="s">
        <v>6921</v>
      </c>
      <c r="AB75">
        <v>0</v>
      </c>
      <c r="AC75">
        <v>1</v>
      </c>
      <c r="AD75">
        <v>3.99</v>
      </c>
      <c r="AF75" t="s">
        <v>6952</v>
      </c>
      <c r="AI75">
        <v>0</v>
      </c>
      <c r="AJ75">
        <v>0</v>
      </c>
      <c r="AK75" t="s">
        <v>10641</v>
      </c>
      <c r="AL75" t="s">
        <v>10641</v>
      </c>
      <c r="AM75" t="s">
        <v>9923</v>
      </c>
    </row>
    <row r="76" spans="1:39">
      <c r="A76" t="s">
        <v>8011</v>
      </c>
      <c r="B76" t="s">
        <v>10200</v>
      </c>
      <c r="C76" t="s">
        <v>6168</v>
      </c>
      <c r="D76">
        <v>99.8</v>
      </c>
      <c r="E76" t="s">
        <v>10202</v>
      </c>
      <c r="K76" t="s">
        <v>6590</v>
      </c>
      <c r="L76" t="s">
        <v>6591</v>
      </c>
      <c r="M76" t="s">
        <v>10236</v>
      </c>
      <c r="N76">
        <v>9</v>
      </c>
      <c r="O76" t="s">
        <v>10294</v>
      </c>
      <c r="P76" t="s">
        <v>9579</v>
      </c>
      <c r="Q76">
        <v>2</v>
      </c>
      <c r="R76">
        <v>2</v>
      </c>
      <c r="S76">
        <v>4.02</v>
      </c>
      <c r="T76">
        <v>4.02</v>
      </c>
      <c r="U76">
        <v>236.27</v>
      </c>
      <c r="V76">
        <v>40.46</v>
      </c>
      <c r="W76">
        <v>3.92</v>
      </c>
      <c r="X76">
        <v>9.529999999999999</v>
      </c>
      <c r="Y76">
        <v>0</v>
      </c>
      <c r="Z76">
        <v>3</v>
      </c>
      <c r="AA76" t="s">
        <v>6921</v>
      </c>
      <c r="AB76">
        <v>0</v>
      </c>
      <c r="AC76">
        <v>1</v>
      </c>
      <c r="AD76">
        <v>3.99</v>
      </c>
      <c r="AF76" t="s">
        <v>6952</v>
      </c>
      <c r="AI76">
        <v>0</v>
      </c>
      <c r="AJ76">
        <v>0</v>
      </c>
      <c r="AK76" t="s">
        <v>10644</v>
      </c>
      <c r="AL76" t="s">
        <v>10644</v>
      </c>
      <c r="AM76" t="s">
        <v>9923</v>
      </c>
    </row>
    <row r="77" spans="1:39">
      <c r="A77" t="s">
        <v>9983</v>
      </c>
      <c r="B77" t="s">
        <v>10200</v>
      </c>
      <c r="C77" t="s">
        <v>6168</v>
      </c>
      <c r="D77">
        <v>99.8</v>
      </c>
      <c r="E77" t="s">
        <v>10202</v>
      </c>
      <c r="G77" t="s">
        <v>10205</v>
      </c>
      <c r="H77" t="s">
        <v>6170</v>
      </c>
      <c r="K77" t="s">
        <v>6590</v>
      </c>
      <c r="L77" t="s">
        <v>6591</v>
      </c>
      <c r="M77" t="s">
        <v>10219</v>
      </c>
      <c r="N77">
        <v>9</v>
      </c>
      <c r="O77" t="s">
        <v>10277</v>
      </c>
      <c r="P77" t="s">
        <v>10389</v>
      </c>
      <c r="Q77">
        <v>2</v>
      </c>
      <c r="R77">
        <v>0</v>
      </c>
      <c r="S77">
        <v>4.83</v>
      </c>
      <c r="T77">
        <v>4.83</v>
      </c>
      <c r="U77">
        <v>336.41</v>
      </c>
      <c r="V77">
        <v>26.3</v>
      </c>
      <c r="W77">
        <v>4.74</v>
      </c>
      <c r="Y77">
        <v>0</v>
      </c>
      <c r="Z77">
        <v>3</v>
      </c>
      <c r="AA77" t="s">
        <v>6921</v>
      </c>
      <c r="AB77">
        <v>0</v>
      </c>
      <c r="AC77">
        <v>7</v>
      </c>
      <c r="AD77">
        <v>3.4</v>
      </c>
      <c r="AI77">
        <v>0</v>
      </c>
      <c r="AJ77">
        <v>0</v>
      </c>
      <c r="AK77" t="s">
        <v>10635</v>
      </c>
      <c r="AL77" t="s">
        <v>10635</v>
      </c>
      <c r="AM77" t="s">
        <v>9923</v>
      </c>
    </row>
    <row r="78" spans="1:39">
      <c r="A78" t="s">
        <v>9984</v>
      </c>
      <c r="B78" t="s">
        <v>10200</v>
      </c>
      <c r="C78" t="s">
        <v>6168</v>
      </c>
      <c r="D78">
        <v>99.8</v>
      </c>
      <c r="E78" t="s">
        <v>10202</v>
      </c>
      <c r="G78" t="s">
        <v>10205</v>
      </c>
      <c r="H78" t="s">
        <v>6170</v>
      </c>
      <c r="K78" t="s">
        <v>6590</v>
      </c>
      <c r="L78" t="s">
        <v>6591</v>
      </c>
      <c r="M78" t="s">
        <v>10219</v>
      </c>
      <c r="N78">
        <v>9</v>
      </c>
      <c r="O78" t="s">
        <v>10277</v>
      </c>
      <c r="P78" t="s">
        <v>10390</v>
      </c>
      <c r="Q78">
        <v>3</v>
      </c>
      <c r="R78">
        <v>0</v>
      </c>
      <c r="S78">
        <v>4.82</v>
      </c>
      <c r="T78">
        <v>4.82</v>
      </c>
      <c r="U78">
        <v>348.44</v>
      </c>
      <c r="V78">
        <v>35.53</v>
      </c>
      <c r="W78">
        <v>4.61</v>
      </c>
      <c r="Y78">
        <v>0</v>
      </c>
      <c r="Z78">
        <v>3</v>
      </c>
      <c r="AA78" t="s">
        <v>6921</v>
      </c>
      <c r="AB78">
        <v>0</v>
      </c>
      <c r="AC78">
        <v>8</v>
      </c>
      <c r="AD78">
        <v>3.8665</v>
      </c>
      <c r="AI78">
        <v>0</v>
      </c>
      <c r="AJ78">
        <v>0</v>
      </c>
      <c r="AK78" t="s">
        <v>10635</v>
      </c>
      <c r="AL78" t="s">
        <v>10635</v>
      </c>
      <c r="AM78" t="s">
        <v>9923</v>
      </c>
    </row>
    <row r="79" spans="1:39">
      <c r="A79" t="s">
        <v>7084</v>
      </c>
      <c r="B79" t="s">
        <v>10200</v>
      </c>
      <c r="C79" t="s">
        <v>6168</v>
      </c>
      <c r="D79">
        <v>99.79000000000001</v>
      </c>
      <c r="E79" t="s">
        <v>10202</v>
      </c>
      <c r="K79" t="s">
        <v>6590</v>
      </c>
      <c r="L79" t="s">
        <v>6591</v>
      </c>
      <c r="M79" t="s">
        <v>10237</v>
      </c>
      <c r="N79">
        <v>9</v>
      </c>
      <c r="O79" t="s">
        <v>10295</v>
      </c>
      <c r="P79" t="s">
        <v>8661</v>
      </c>
      <c r="Q79">
        <v>3</v>
      </c>
      <c r="R79">
        <v>2</v>
      </c>
      <c r="S79">
        <v>1.77</v>
      </c>
      <c r="T79">
        <v>1.78</v>
      </c>
      <c r="U79">
        <v>239.27</v>
      </c>
      <c r="V79">
        <v>64.25</v>
      </c>
      <c r="W79">
        <v>2.95</v>
      </c>
      <c r="X79">
        <v>9.41</v>
      </c>
      <c r="Y79">
        <v>0</v>
      </c>
      <c r="Z79">
        <v>2</v>
      </c>
      <c r="AA79" t="s">
        <v>6921</v>
      </c>
      <c r="AB79">
        <v>0</v>
      </c>
      <c r="AC79">
        <v>3</v>
      </c>
      <c r="AD79">
        <v>5.5</v>
      </c>
      <c r="AF79" t="s">
        <v>6952</v>
      </c>
      <c r="AI79">
        <v>0</v>
      </c>
      <c r="AJ79">
        <v>0</v>
      </c>
      <c r="AK79" t="s">
        <v>9819</v>
      </c>
      <c r="AL79" t="s">
        <v>9819</v>
      </c>
      <c r="AM79" t="s">
        <v>9923</v>
      </c>
    </row>
    <row r="80" spans="1:39">
      <c r="A80" t="s">
        <v>9985</v>
      </c>
      <c r="B80" t="s">
        <v>10200</v>
      </c>
      <c r="C80" t="s">
        <v>6168</v>
      </c>
      <c r="D80">
        <v>99.76000000000001</v>
      </c>
      <c r="E80" t="s">
        <v>10202</v>
      </c>
      <c r="K80" t="s">
        <v>6590</v>
      </c>
      <c r="M80" t="s">
        <v>10220</v>
      </c>
      <c r="N80">
        <v>8</v>
      </c>
      <c r="O80" t="s">
        <v>10278</v>
      </c>
      <c r="P80" t="s">
        <v>10391</v>
      </c>
      <c r="Q80">
        <v>4</v>
      </c>
      <c r="R80">
        <v>2</v>
      </c>
      <c r="S80">
        <v>1.78</v>
      </c>
      <c r="T80">
        <v>1.79</v>
      </c>
      <c r="U80">
        <v>260.29</v>
      </c>
      <c r="V80">
        <v>58.92</v>
      </c>
      <c r="W80">
        <v>2.57</v>
      </c>
      <c r="X80">
        <v>9.56</v>
      </c>
      <c r="Y80">
        <v>0</v>
      </c>
      <c r="Z80">
        <v>2</v>
      </c>
      <c r="AA80" t="s">
        <v>6921</v>
      </c>
      <c r="AB80">
        <v>0</v>
      </c>
      <c r="AC80">
        <v>4</v>
      </c>
      <c r="AD80">
        <v>5.5</v>
      </c>
      <c r="AF80" t="s">
        <v>6952</v>
      </c>
      <c r="AI80">
        <v>0</v>
      </c>
      <c r="AJ80">
        <v>0</v>
      </c>
      <c r="AK80" t="s">
        <v>10636</v>
      </c>
      <c r="AL80" t="s">
        <v>10636</v>
      </c>
      <c r="AM80" t="s">
        <v>9923</v>
      </c>
    </row>
    <row r="81" spans="1:39">
      <c r="A81" t="s">
        <v>9986</v>
      </c>
      <c r="B81" t="s">
        <v>10200</v>
      </c>
      <c r="C81" t="s">
        <v>6168</v>
      </c>
      <c r="D81">
        <v>99.7</v>
      </c>
      <c r="E81" t="s">
        <v>10202</v>
      </c>
      <c r="G81" t="s">
        <v>10205</v>
      </c>
      <c r="H81" t="s">
        <v>6170</v>
      </c>
      <c r="K81" t="s">
        <v>6590</v>
      </c>
      <c r="L81" t="s">
        <v>6591</v>
      </c>
      <c r="M81" t="s">
        <v>10219</v>
      </c>
      <c r="N81">
        <v>9</v>
      </c>
      <c r="O81" t="s">
        <v>10277</v>
      </c>
      <c r="P81" t="s">
        <v>10392</v>
      </c>
      <c r="Q81">
        <v>3</v>
      </c>
      <c r="R81">
        <v>0</v>
      </c>
      <c r="S81">
        <v>4.82</v>
      </c>
      <c r="T81">
        <v>4.82</v>
      </c>
      <c r="U81">
        <v>384.9</v>
      </c>
      <c r="V81">
        <v>35.53</v>
      </c>
      <c r="W81">
        <v>4.61</v>
      </c>
      <c r="Y81">
        <v>0</v>
      </c>
      <c r="Z81">
        <v>3</v>
      </c>
      <c r="AA81" t="s">
        <v>6921</v>
      </c>
      <c r="AB81">
        <v>0</v>
      </c>
      <c r="AC81">
        <v>8</v>
      </c>
      <c r="AD81">
        <v>3.688642857142857</v>
      </c>
      <c r="AI81">
        <v>0</v>
      </c>
      <c r="AJ81">
        <v>0</v>
      </c>
      <c r="AK81" t="s">
        <v>10635</v>
      </c>
      <c r="AL81" t="s">
        <v>10635</v>
      </c>
      <c r="AM81" t="s">
        <v>9923</v>
      </c>
    </row>
    <row r="82" spans="1:39">
      <c r="A82" t="s">
        <v>9987</v>
      </c>
      <c r="B82" t="s">
        <v>10200</v>
      </c>
      <c r="C82" t="s">
        <v>6168</v>
      </c>
      <c r="D82">
        <v>99.7</v>
      </c>
      <c r="E82" t="s">
        <v>10202</v>
      </c>
      <c r="G82" t="s">
        <v>10205</v>
      </c>
      <c r="H82" t="s">
        <v>6170</v>
      </c>
      <c r="K82" t="s">
        <v>6590</v>
      </c>
      <c r="L82" t="s">
        <v>6591</v>
      </c>
      <c r="M82" t="s">
        <v>10219</v>
      </c>
      <c r="N82">
        <v>9</v>
      </c>
      <c r="O82" t="s">
        <v>10277</v>
      </c>
      <c r="P82" t="s">
        <v>10393</v>
      </c>
      <c r="Q82">
        <v>2</v>
      </c>
      <c r="R82">
        <v>0</v>
      </c>
      <c r="S82">
        <v>3.04</v>
      </c>
      <c r="T82">
        <v>3.04</v>
      </c>
      <c r="U82">
        <v>254.33</v>
      </c>
      <c r="V82">
        <v>26.3</v>
      </c>
      <c r="W82">
        <v>3.52</v>
      </c>
      <c r="Y82">
        <v>0</v>
      </c>
      <c r="Z82">
        <v>2</v>
      </c>
      <c r="AA82" t="s">
        <v>6921</v>
      </c>
      <c r="AB82">
        <v>0</v>
      </c>
      <c r="AC82">
        <v>6</v>
      </c>
      <c r="AD82">
        <v>4.775</v>
      </c>
      <c r="AI82">
        <v>0</v>
      </c>
      <c r="AJ82">
        <v>0</v>
      </c>
      <c r="AK82" t="s">
        <v>10635</v>
      </c>
      <c r="AL82" t="s">
        <v>10635</v>
      </c>
      <c r="AM82" t="s">
        <v>9923</v>
      </c>
    </row>
    <row r="83" spans="1:39">
      <c r="A83" t="s">
        <v>7071</v>
      </c>
      <c r="B83" t="s">
        <v>10200</v>
      </c>
      <c r="C83" t="s">
        <v>6168</v>
      </c>
      <c r="D83">
        <v>99.66</v>
      </c>
      <c r="E83" t="s">
        <v>10202</v>
      </c>
      <c r="K83" t="s">
        <v>6590</v>
      </c>
      <c r="L83" t="s">
        <v>6591</v>
      </c>
      <c r="M83" t="s">
        <v>10237</v>
      </c>
      <c r="N83">
        <v>9</v>
      </c>
      <c r="O83" t="s">
        <v>10295</v>
      </c>
      <c r="P83" t="s">
        <v>8648</v>
      </c>
      <c r="Q83">
        <v>3</v>
      </c>
      <c r="R83">
        <v>2</v>
      </c>
      <c r="S83">
        <v>1.77</v>
      </c>
      <c r="T83">
        <v>1.78</v>
      </c>
      <c r="U83">
        <v>239.27</v>
      </c>
      <c r="V83">
        <v>64.25</v>
      </c>
      <c r="W83">
        <v>2.95</v>
      </c>
      <c r="X83">
        <v>9.41</v>
      </c>
      <c r="Y83">
        <v>0</v>
      </c>
      <c r="Z83">
        <v>2</v>
      </c>
      <c r="AA83" t="s">
        <v>6921</v>
      </c>
      <c r="AB83">
        <v>0</v>
      </c>
      <c r="AC83">
        <v>3</v>
      </c>
      <c r="AD83">
        <v>5.5</v>
      </c>
      <c r="AE83" t="s">
        <v>9789</v>
      </c>
      <c r="AF83" t="s">
        <v>6952</v>
      </c>
      <c r="AI83">
        <v>0</v>
      </c>
      <c r="AJ83">
        <v>0</v>
      </c>
      <c r="AK83" t="s">
        <v>9819</v>
      </c>
      <c r="AL83" t="s">
        <v>9819</v>
      </c>
      <c r="AM83" t="s">
        <v>9923</v>
      </c>
    </row>
    <row r="84" spans="1:39">
      <c r="A84" t="s">
        <v>9988</v>
      </c>
      <c r="B84" t="s">
        <v>10200</v>
      </c>
      <c r="C84" t="s">
        <v>6168</v>
      </c>
      <c r="D84">
        <v>99.59999999999999</v>
      </c>
      <c r="E84" t="s">
        <v>10202</v>
      </c>
      <c r="K84" t="s">
        <v>6590</v>
      </c>
      <c r="M84" t="s">
        <v>10220</v>
      </c>
      <c r="N84">
        <v>8</v>
      </c>
      <c r="O84" t="s">
        <v>10278</v>
      </c>
      <c r="P84" t="s">
        <v>10394</v>
      </c>
      <c r="Q84">
        <v>2</v>
      </c>
      <c r="R84">
        <v>2</v>
      </c>
      <c r="S84">
        <v>3.07</v>
      </c>
      <c r="T84">
        <v>3.17</v>
      </c>
      <c r="U84">
        <v>269.13</v>
      </c>
      <c r="V84">
        <v>40.46</v>
      </c>
      <c r="W84">
        <v>3.86</v>
      </c>
      <c r="X84">
        <v>7.93</v>
      </c>
      <c r="Y84">
        <v>0</v>
      </c>
      <c r="Z84">
        <v>2</v>
      </c>
      <c r="AA84" t="s">
        <v>6921</v>
      </c>
      <c r="AB84">
        <v>0</v>
      </c>
      <c r="AC84">
        <v>2</v>
      </c>
      <c r="AD84">
        <v>4.88</v>
      </c>
      <c r="AF84" t="s">
        <v>6952</v>
      </c>
      <c r="AI84">
        <v>0</v>
      </c>
      <c r="AJ84">
        <v>0</v>
      </c>
      <c r="AK84" t="s">
        <v>10636</v>
      </c>
      <c r="AL84" t="s">
        <v>10636</v>
      </c>
      <c r="AM84" t="s">
        <v>9923</v>
      </c>
    </row>
    <row r="85" spans="1:39">
      <c r="A85" t="s">
        <v>7064</v>
      </c>
      <c r="B85" t="s">
        <v>10200</v>
      </c>
      <c r="C85" t="s">
        <v>6168</v>
      </c>
      <c r="D85">
        <v>99.53</v>
      </c>
      <c r="E85" t="s">
        <v>10202</v>
      </c>
      <c r="K85" t="s">
        <v>6590</v>
      </c>
      <c r="L85" t="s">
        <v>6591</v>
      </c>
      <c r="M85" t="s">
        <v>10237</v>
      </c>
      <c r="N85">
        <v>9</v>
      </c>
      <c r="O85" t="s">
        <v>10295</v>
      </c>
      <c r="P85" t="s">
        <v>8641</v>
      </c>
      <c r="Q85">
        <v>3</v>
      </c>
      <c r="R85">
        <v>2</v>
      </c>
      <c r="S85">
        <v>1.77</v>
      </c>
      <c r="T85">
        <v>1.78</v>
      </c>
      <c r="U85">
        <v>239.27</v>
      </c>
      <c r="V85">
        <v>64.25</v>
      </c>
      <c r="W85">
        <v>2.95</v>
      </c>
      <c r="X85">
        <v>9.41</v>
      </c>
      <c r="Y85">
        <v>0</v>
      </c>
      <c r="Z85">
        <v>2</v>
      </c>
      <c r="AA85" t="s">
        <v>6921</v>
      </c>
      <c r="AB85">
        <v>0</v>
      </c>
      <c r="AC85">
        <v>3</v>
      </c>
      <c r="AD85">
        <v>5.5</v>
      </c>
      <c r="AF85" t="s">
        <v>6952</v>
      </c>
      <c r="AI85">
        <v>0</v>
      </c>
      <c r="AJ85">
        <v>0</v>
      </c>
      <c r="AK85" t="s">
        <v>9819</v>
      </c>
      <c r="AL85" t="s">
        <v>9819</v>
      </c>
      <c r="AM85" t="s">
        <v>9923</v>
      </c>
    </row>
    <row r="86" spans="1:39">
      <c r="A86" t="s">
        <v>9989</v>
      </c>
      <c r="B86" t="s">
        <v>10200</v>
      </c>
      <c r="C86" t="s">
        <v>6168</v>
      </c>
      <c r="D86">
        <v>99.5</v>
      </c>
      <c r="E86" t="s">
        <v>10202</v>
      </c>
      <c r="G86" t="s">
        <v>10205</v>
      </c>
      <c r="H86" t="s">
        <v>6170</v>
      </c>
      <c r="K86" t="s">
        <v>6590</v>
      </c>
      <c r="L86" t="s">
        <v>6591</v>
      </c>
      <c r="M86" t="s">
        <v>10219</v>
      </c>
      <c r="N86">
        <v>9</v>
      </c>
      <c r="O86" t="s">
        <v>10277</v>
      </c>
      <c r="P86" t="s">
        <v>10395</v>
      </c>
      <c r="Q86">
        <v>2</v>
      </c>
      <c r="R86">
        <v>0</v>
      </c>
      <c r="S86">
        <v>1.93</v>
      </c>
      <c r="T86">
        <v>1.93</v>
      </c>
      <c r="U86">
        <v>312.43</v>
      </c>
      <c r="V86">
        <v>34.14</v>
      </c>
      <c r="W86">
        <v>3.31</v>
      </c>
      <c r="Y86">
        <v>0</v>
      </c>
      <c r="Z86">
        <v>2</v>
      </c>
      <c r="AA86" t="s">
        <v>6921</v>
      </c>
      <c r="AB86">
        <v>0</v>
      </c>
      <c r="AC86">
        <v>6</v>
      </c>
      <c r="AD86">
        <v>5.707</v>
      </c>
      <c r="AI86">
        <v>0</v>
      </c>
      <c r="AJ86">
        <v>0</v>
      </c>
      <c r="AK86" t="s">
        <v>10635</v>
      </c>
      <c r="AL86" t="s">
        <v>10635</v>
      </c>
      <c r="AM86" t="s">
        <v>9923</v>
      </c>
    </row>
    <row r="87" spans="1:39">
      <c r="A87" t="s">
        <v>9990</v>
      </c>
      <c r="B87" t="s">
        <v>10200</v>
      </c>
      <c r="C87" t="s">
        <v>6168</v>
      </c>
      <c r="D87">
        <v>99.5</v>
      </c>
      <c r="E87" t="s">
        <v>10202</v>
      </c>
      <c r="G87" t="s">
        <v>10205</v>
      </c>
      <c r="H87" t="s">
        <v>6170</v>
      </c>
      <c r="K87" t="s">
        <v>6590</v>
      </c>
      <c r="L87" t="s">
        <v>6591</v>
      </c>
      <c r="M87" t="s">
        <v>10219</v>
      </c>
      <c r="N87">
        <v>9</v>
      </c>
      <c r="O87" t="s">
        <v>10277</v>
      </c>
      <c r="P87" t="s">
        <v>10396</v>
      </c>
      <c r="Q87">
        <v>2</v>
      </c>
      <c r="R87">
        <v>0</v>
      </c>
      <c r="S87">
        <v>2.49</v>
      </c>
      <c r="T87">
        <v>2.49</v>
      </c>
      <c r="U87">
        <v>326.46</v>
      </c>
      <c r="V87">
        <v>34.14</v>
      </c>
      <c r="W87">
        <v>3.7</v>
      </c>
      <c r="Y87">
        <v>0</v>
      </c>
      <c r="Z87">
        <v>2</v>
      </c>
      <c r="AA87" t="s">
        <v>6921</v>
      </c>
      <c r="AB87">
        <v>0</v>
      </c>
      <c r="AC87">
        <v>7</v>
      </c>
      <c r="AD87">
        <v>5.462</v>
      </c>
      <c r="AI87">
        <v>0</v>
      </c>
      <c r="AJ87">
        <v>0</v>
      </c>
      <c r="AK87" t="s">
        <v>10635</v>
      </c>
      <c r="AL87" t="s">
        <v>10635</v>
      </c>
      <c r="AM87" t="s">
        <v>9923</v>
      </c>
    </row>
    <row r="88" spans="1:39">
      <c r="A88" t="s">
        <v>9991</v>
      </c>
      <c r="B88" t="s">
        <v>10200</v>
      </c>
      <c r="C88" t="s">
        <v>6168</v>
      </c>
      <c r="D88">
        <v>99.5</v>
      </c>
      <c r="E88" t="s">
        <v>10202</v>
      </c>
      <c r="K88" t="s">
        <v>6590</v>
      </c>
      <c r="L88" t="s">
        <v>6591</v>
      </c>
      <c r="M88" t="s">
        <v>10235</v>
      </c>
      <c r="N88">
        <v>9</v>
      </c>
      <c r="O88" t="s">
        <v>10293</v>
      </c>
      <c r="P88" t="s">
        <v>10397</v>
      </c>
      <c r="Q88">
        <v>4</v>
      </c>
      <c r="R88">
        <v>2</v>
      </c>
      <c r="S88">
        <v>5.46</v>
      </c>
      <c r="T88">
        <v>5.54</v>
      </c>
      <c r="U88">
        <v>358.48</v>
      </c>
      <c r="V88">
        <v>66.76000000000001</v>
      </c>
      <c r="W88">
        <v>4.46</v>
      </c>
      <c r="X88">
        <v>8.119999999999999</v>
      </c>
      <c r="Y88">
        <v>0</v>
      </c>
      <c r="Z88">
        <v>1</v>
      </c>
      <c r="AA88" t="s">
        <v>6921</v>
      </c>
      <c r="AB88">
        <v>0</v>
      </c>
      <c r="AC88">
        <v>3</v>
      </c>
      <c r="AD88">
        <v>3.5</v>
      </c>
      <c r="AE88" t="s">
        <v>10607</v>
      </c>
      <c r="AF88" t="s">
        <v>6952</v>
      </c>
      <c r="AI88">
        <v>0</v>
      </c>
      <c r="AJ88">
        <v>0</v>
      </c>
      <c r="AK88" t="s">
        <v>10643</v>
      </c>
      <c r="AL88" t="s">
        <v>10643</v>
      </c>
      <c r="AM88" t="s">
        <v>9923</v>
      </c>
    </row>
    <row r="89" spans="1:39">
      <c r="A89" t="s">
        <v>7141</v>
      </c>
      <c r="B89" t="s">
        <v>10200</v>
      </c>
      <c r="C89" t="s">
        <v>6168</v>
      </c>
      <c r="D89">
        <v>99.45399999999999</v>
      </c>
      <c r="E89" t="s">
        <v>10202</v>
      </c>
      <c r="K89" t="s">
        <v>6590</v>
      </c>
      <c r="L89" t="s">
        <v>6591</v>
      </c>
      <c r="M89" t="s">
        <v>10233</v>
      </c>
      <c r="N89">
        <v>9</v>
      </c>
      <c r="O89" t="s">
        <v>10291</v>
      </c>
      <c r="P89" t="s">
        <v>8718</v>
      </c>
      <c r="Q89">
        <v>4</v>
      </c>
      <c r="R89">
        <v>3</v>
      </c>
      <c r="S89">
        <v>3.24</v>
      </c>
      <c r="T89">
        <v>3.25</v>
      </c>
      <c r="U89">
        <v>243.26</v>
      </c>
      <c r="V89">
        <v>73.05</v>
      </c>
      <c r="W89">
        <v>2.96</v>
      </c>
      <c r="X89">
        <v>8.960000000000001</v>
      </c>
      <c r="Y89">
        <v>0</v>
      </c>
      <c r="Z89">
        <v>2</v>
      </c>
      <c r="AA89" t="s">
        <v>6921</v>
      </c>
      <c r="AB89">
        <v>0</v>
      </c>
      <c r="AC89">
        <v>2</v>
      </c>
      <c r="AD89">
        <v>4.421666666666667</v>
      </c>
      <c r="AF89" t="s">
        <v>6952</v>
      </c>
      <c r="AI89">
        <v>0</v>
      </c>
      <c r="AJ89">
        <v>0</v>
      </c>
      <c r="AK89" t="s">
        <v>9804</v>
      </c>
      <c r="AL89" t="s">
        <v>9804</v>
      </c>
      <c r="AM89" t="s">
        <v>9923</v>
      </c>
    </row>
    <row r="90" spans="1:39">
      <c r="A90" t="s">
        <v>9992</v>
      </c>
      <c r="B90" t="s">
        <v>10200</v>
      </c>
      <c r="C90" t="s">
        <v>6168</v>
      </c>
      <c r="D90">
        <v>99.40000000000001</v>
      </c>
      <c r="E90" t="s">
        <v>10202</v>
      </c>
      <c r="G90" t="s">
        <v>10205</v>
      </c>
      <c r="H90" t="s">
        <v>6170</v>
      </c>
      <c r="K90" t="s">
        <v>6590</v>
      </c>
      <c r="L90" t="s">
        <v>6591</v>
      </c>
      <c r="M90" t="s">
        <v>10219</v>
      </c>
      <c r="N90">
        <v>9</v>
      </c>
      <c r="O90" t="s">
        <v>10277</v>
      </c>
      <c r="P90" t="s">
        <v>10398</v>
      </c>
      <c r="Q90">
        <v>2</v>
      </c>
      <c r="R90">
        <v>0</v>
      </c>
      <c r="S90">
        <v>3.59</v>
      </c>
      <c r="T90">
        <v>3.59</v>
      </c>
      <c r="U90">
        <v>354.52</v>
      </c>
      <c r="V90">
        <v>34.14</v>
      </c>
      <c r="W90">
        <v>4.48</v>
      </c>
      <c r="Y90">
        <v>0</v>
      </c>
      <c r="Z90">
        <v>2</v>
      </c>
      <c r="AA90" t="s">
        <v>6921</v>
      </c>
      <c r="AB90">
        <v>0</v>
      </c>
      <c r="AC90">
        <v>9</v>
      </c>
      <c r="AD90">
        <v>4.617</v>
      </c>
      <c r="AI90">
        <v>0</v>
      </c>
      <c r="AJ90">
        <v>0</v>
      </c>
      <c r="AK90" t="s">
        <v>10635</v>
      </c>
      <c r="AL90" t="s">
        <v>10635</v>
      </c>
      <c r="AM90" t="s">
        <v>9923</v>
      </c>
    </row>
    <row r="91" spans="1:39">
      <c r="A91" t="s">
        <v>9993</v>
      </c>
      <c r="B91" t="s">
        <v>10200</v>
      </c>
      <c r="C91" t="s">
        <v>6168</v>
      </c>
      <c r="D91">
        <v>99.40000000000001</v>
      </c>
      <c r="E91" t="s">
        <v>10202</v>
      </c>
      <c r="G91" t="s">
        <v>10205</v>
      </c>
      <c r="H91" t="s">
        <v>6170</v>
      </c>
      <c r="K91" t="s">
        <v>6590</v>
      </c>
      <c r="L91" t="s">
        <v>6591</v>
      </c>
      <c r="M91" t="s">
        <v>10219</v>
      </c>
      <c r="N91">
        <v>9</v>
      </c>
      <c r="O91" t="s">
        <v>10277</v>
      </c>
      <c r="P91" t="s">
        <v>10399</v>
      </c>
      <c r="Q91">
        <v>3</v>
      </c>
      <c r="R91">
        <v>0</v>
      </c>
      <c r="S91">
        <v>4.83</v>
      </c>
      <c r="T91">
        <v>4.83</v>
      </c>
      <c r="U91">
        <v>384.9</v>
      </c>
      <c r="V91">
        <v>35.53</v>
      </c>
      <c r="W91">
        <v>4.61</v>
      </c>
      <c r="Y91">
        <v>0</v>
      </c>
      <c r="Z91">
        <v>3</v>
      </c>
      <c r="AA91" t="s">
        <v>6921</v>
      </c>
      <c r="AB91">
        <v>0</v>
      </c>
      <c r="AC91">
        <v>8</v>
      </c>
      <c r="AD91">
        <v>3.683642857142857</v>
      </c>
      <c r="AI91">
        <v>0</v>
      </c>
      <c r="AJ91">
        <v>0</v>
      </c>
      <c r="AK91" t="s">
        <v>10635</v>
      </c>
      <c r="AL91" t="s">
        <v>10635</v>
      </c>
      <c r="AM91" t="s">
        <v>9923</v>
      </c>
    </row>
    <row r="92" spans="1:39">
      <c r="A92" t="s">
        <v>9994</v>
      </c>
      <c r="B92" t="s">
        <v>10200</v>
      </c>
      <c r="C92" t="s">
        <v>6168</v>
      </c>
      <c r="D92">
        <v>99.40000000000001</v>
      </c>
      <c r="E92" t="s">
        <v>10202</v>
      </c>
      <c r="G92" t="s">
        <v>10205</v>
      </c>
      <c r="H92" t="s">
        <v>6170</v>
      </c>
      <c r="K92" t="s">
        <v>6590</v>
      </c>
      <c r="L92" t="s">
        <v>6591</v>
      </c>
      <c r="M92" t="s">
        <v>10219</v>
      </c>
      <c r="N92">
        <v>9</v>
      </c>
      <c r="O92" t="s">
        <v>10277</v>
      </c>
      <c r="P92" t="s">
        <v>10400</v>
      </c>
      <c r="Q92">
        <v>2</v>
      </c>
      <c r="R92">
        <v>0</v>
      </c>
      <c r="S92">
        <v>4.31</v>
      </c>
      <c r="T92">
        <v>4.32</v>
      </c>
      <c r="U92">
        <v>280.37</v>
      </c>
      <c r="V92">
        <v>34.14</v>
      </c>
      <c r="W92">
        <v>3.78</v>
      </c>
      <c r="X92">
        <v>9.449999999999999</v>
      </c>
      <c r="Y92">
        <v>0</v>
      </c>
      <c r="Z92">
        <v>2</v>
      </c>
      <c r="AA92" t="s">
        <v>6921</v>
      </c>
      <c r="AB92">
        <v>0</v>
      </c>
      <c r="AC92">
        <v>8</v>
      </c>
      <c r="AD92">
        <v>4.047</v>
      </c>
      <c r="AF92" t="s">
        <v>6952</v>
      </c>
      <c r="AI92">
        <v>0</v>
      </c>
      <c r="AJ92">
        <v>0</v>
      </c>
      <c r="AK92" t="s">
        <v>10635</v>
      </c>
      <c r="AL92" t="s">
        <v>10635</v>
      </c>
      <c r="AM92" t="s">
        <v>9923</v>
      </c>
    </row>
    <row r="93" spans="1:39">
      <c r="A93" t="s">
        <v>7120</v>
      </c>
      <c r="B93" t="s">
        <v>10200</v>
      </c>
      <c r="C93" t="s">
        <v>6168</v>
      </c>
      <c r="D93">
        <v>99.37</v>
      </c>
      <c r="E93" t="s">
        <v>10202</v>
      </c>
      <c r="K93" t="s">
        <v>6590</v>
      </c>
      <c r="L93" t="s">
        <v>6591</v>
      </c>
      <c r="M93" t="s">
        <v>10232</v>
      </c>
      <c r="N93">
        <v>9</v>
      </c>
      <c r="O93" t="s">
        <v>10290</v>
      </c>
      <c r="P93" t="s">
        <v>8697</v>
      </c>
      <c r="Q93">
        <v>3</v>
      </c>
      <c r="R93">
        <v>2</v>
      </c>
      <c r="S93">
        <v>3.57</v>
      </c>
      <c r="T93">
        <v>3.62</v>
      </c>
      <c r="U93">
        <v>271.36</v>
      </c>
      <c r="V93">
        <v>53.35</v>
      </c>
      <c r="W93">
        <v>4.18</v>
      </c>
      <c r="X93">
        <v>9.380000000000001</v>
      </c>
      <c r="Y93">
        <v>4.62</v>
      </c>
      <c r="Z93">
        <v>2</v>
      </c>
      <c r="AA93" t="s">
        <v>6921</v>
      </c>
      <c r="AB93">
        <v>0</v>
      </c>
      <c r="AC93">
        <v>5</v>
      </c>
      <c r="AD93">
        <v>4.405</v>
      </c>
      <c r="AF93" t="s">
        <v>6952</v>
      </c>
      <c r="AI93">
        <v>0</v>
      </c>
      <c r="AJ93">
        <v>0</v>
      </c>
      <c r="AK93" t="s">
        <v>9816</v>
      </c>
      <c r="AL93" t="s">
        <v>9816</v>
      </c>
      <c r="AM93" t="s">
        <v>9923</v>
      </c>
    </row>
    <row r="94" spans="1:39">
      <c r="A94" t="s">
        <v>9995</v>
      </c>
      <c r="B94" t="s">
        <v>10200</v>
      </c>
      <c r="C94" t="s">
        <v>6168</v>
      </c>
      <c r="D94">
        <v>99.23999999999999</v>
      </c>
      <c r="E94" t="s">
        <v>10202</v>
      </c>
      <c r="K94" t="s">
        <v>6590</v>
      </c>
      <c r="L94" t="s">
        <v>6591</v>
      </c>
      <c r="M94" t="s">
        <v>10223</v>
      </c>
      <c r="N94">
        <v>9</v>
      </c>
      <c r="O94" t="s">
        <v>10281</v>
      </c>
      <c r="P94" t="s">
        <v>10401</v>
      </c>
      <c r="Q94">
        <v>5</v>
      </c>
      <c r="R94">
        <v>5</v>
      </c>
      <c r="S94">
        <v>1.2</v>
      </c>
      <c r="T94">
        <v>1.21</v>
      </c>
      <c r="U94">
        <v>438.48</v>
      </c>
      <c r="V94">
        <v>101.15</v>
      </c>
      <c r="W94">
        <v>5.37</v>
      </c>
      <c r="X94">
        <v>9.77</v>
      </c>
      <c r="Y94">
        <v>0</v>
      </c>
      <c r="Z94">
        <v>4</v>
      </c>
      <c r="AA94" t="s">
        <v>6921</v>
      </c>
      <c r="AB94">
        <v>1</v>
      </c>
      <c r="AC94">
        <v>2</v>
      </c>
      <c r="AD94">
        <v>4.067761904761904</v>
      </c>
      <c r="AF94" t="s">
        <v>6952</v>
      </c>
      <c r="AI94">
        <v>0</v>
      </c>
      <c r="AJ94">
        <v>0</v>
      </c>
      <c r="AK94" t="s">
        <v>10637</v>
      </c>
      <c r="AL94" t="s">
        <v>10637</v>
      </c>
      <c r="AM94" t="s">
        <v>9923</v>
      </c>
    </row>
    <row r="95" spans="1:39">
      <c r="A95" t="s">
        <v>7097</v>
      </c>
      <c r="B95" t="s">
        <v>10200</v>
      </c>
      <c r="C95" t="s">
        <v>6168</v>
      </c>
      <c r="D95">
        <v>99.2</v>
      </c>
      <c r="E95" t="s">
        <v>10202</v>
      </c>
      <c r="K95" t="s">
        <v>6590</v>
      </c>
      <c r="L95" t="s">
        <v>6591</v>
      </c>
      <c r="M95" t="s">
        <v>10231</v>
      </c>
      <c r="N95">
        <v>9</v>
      </c>
      <c r="O95" t="s">
        <v>10289</v>
      </c>
      <c r="P95" t="s">
        <v>8674</v>
      </c>
      <c r="Q95">
        <v>4</v>
      </c>
      <c r="R95">
        <v>2</v>
      </c>
      <c r="S95">
        <v>0.1</v>
      </c>
      <c r="T95">
        <v>0.21</v>
      </c>
      <c r="U95">
        <v>361.23</v>
      </c>
      <c r="V95">
        <v>56.06</v>
      </c>
      <c r="W95">
        <v>4.16</v>
      </c>
      <c r="X95">
        <v>8.960000000000001</v>
      </c>
      <c r="Y95">
        <v>6.76</v>
      </c>
      <c r="Z95">
        <v>2</v>
      </c>
      <c r="AA95" t="s">
        <v>6921</v>
      </c>
      <c r="AB95">
        <v>0</v>
      </c>
      <c r="AC95">
        <v>3</v>
      </c>
      <c r="AD95">
        <v>5.491214285714285</v>
      </c>
      <c r="AF95" t="s">
        <v>6952</v>
      </c>
      <c r="AI95">
        <v>0</v>
      </c>
      <c r="AJ95">
        <v>0</v>
      </c>
      <c r="AK95" t="s">
        <v>9824</v>
      </c>
      <c r="AL95" t="s">
        <v>9824</v>
      </c>
      <c r="AM95" t="s">
        <v>9923</v>
      </c>
    </row>
    <row r="96" spans="1:39">
      <c r="A96" t="s">
        <v>9996</v>
      </c>
      <c r="B96" t="s">
        <v>10200</v>
      </c>
      <c r="C96" t="s">
        <v>6168</v>
      </c>
      <c r="D96">
        <v>99.2</v>
      </c>
      <c r="E96" t="s">
        <v>10202</v>
      </c>
      <c r="G96" t="s">
        <v>10205</v>
      </c>
      <c r="H96" t="s">
        <v>6170</v>
      </c>
      <c r="K96" t="s">
        <v>6590</v>
      </c>
      <c r="L96" t="s">
        <v>6591</v>
      </c>
      <c r="M96" t="s">
        <v>10219</v>
      </c>
      <c r="N96">
        <v>9</v>
      </c>
      <c r="O96" t="s">
        <v>10277</v>
      </c>
      <c r="P96" t="s">
        <v>10402</v>
      </c>
      <c r="Q96">
        <v>3</v>
      </c>
      <c r="R96">
        <v>0</v>
      </c>
      <c r="S96">
        <v>4.72</v>
      </c>
      <c r="T96">
        <v>4.72</v>
      </c>
      <c r="U96">
        <v>295.38</v>
      </c>
      <c r="V96">
        <v>30.82</v>
      </c>
      <c r="W96">
        <v>4.02</v>
      </c>
      <c r="Y96">
        <v>0</v>
      </c>
      <c r="Z96">
        <v>2</v>
      </c>
      <c r="AA96" t="s">
        <v>6921</v>
      </c>
      <c r="AB96">
        <v>0</v>
      </c>
      <c r="AC96">
        <v>6</v>
      </c>
      <c r="AD96">
        <v>3.681</v>
      </c>
      <c r="AI96">
        <v>0</v>
      </c>
      <c r="AJ96">
        <v>0</v>
      </c>
      <c r="AK96" t="s">
        <v>10635</v>
      </c>
      <c r="AL96" t="s">
        <v>10635</v>
      </c>
      <c r="AM96" t="s">
        <v>9923</v>
      </c>
    </row>
    <row r="97" spans="1:39">
      <c r="A97" t="s">
        <v>9997</v>
      </c>
      <c r="B97" t="s">
        <v>10200</v>
      </c>
      <c r="C97" t="s">
        <v>6168</v>
      </c>
      <c r="D97">
        <v>99.2</v>
      </c>
      <c r="E97" t="s">
        <v>10202</v>
      </c>
      <c r="G97" t="s">
        <v>10205</v>
      </c>
      <c r="H97" t="s">
        <v>6170</v>
      </c>
      <c r="K97" t="s">
        <v>6590</v>
      </c>
      <c r="L97" t="s">
        <v>6591</v>
      </c>
      <c r="M97" t="s">
        <v>10219</v>
      </c>
      <c r="N97">
        <v>9</v>
      </c>
      <c r="O97" t="s">
        <v>10277</v>
      </c>
      <c r="P97" t="s">
        <v>10403</v>
      </c>
      <c r="Q97">
        <v>2</v>
      </c>
      <c r="R97">
        <v>1</v>
      </c>
      <c r="S97">
        <v>2.47</v>
      </c>
      <c r="T97">
        <v>2.47</v>
      </c>
      <c r="U97">
        <v>240.3</v>
      </c>
      <c r="V97">
        <v>37.3</v>
      </c>
      <c r="W97">
        <v>2.92</v>
      </c>
      <c r="X97">
        <v>13.52</v>
      </c>
      <c r="Y97">
        <v>0</v>
      </c>
      <c r="Z97">
        <v>2</v>
      </c>
      <c r="AA97" t="s">
        <v>6921</v>
      </c>
      <c r="AB97">
        <v>0</v>
      </c>
      <c r="AC97">
        <v>5</v>
      </c>
      <c r="AD97">
        <v>5.463333333333333</v>
      </c>
      <c r="AF97" t="s">
        <v>6952</v>
      </c>
      <c r="AI97">
        <v>0</v>
      </c>
      <c r="AJ97">
        <v>0</v>
      </c>
      <c r="AK97" t="s">
        <v>10635</v>
      </c>
      <c r="AL97" t="s">
        <v>10635</v>
      </c>
      <c r="AM97" t="s">
        <v>9923</v>
      </c>
    </row>
    <row r="98" spans="1:39">
      <c r="A98" t="s">
        <v>9998</v>
      </c>
      <c r="B98" t="s">
        <v>10200</v>
      </c>
      <c r="C98" t="s">
        <v>6168</v>
      </c>
      <c r="D98">
        <v>99.2</v>
      </c>
      <c r="E98" t="s">
        <v>10202</v>
      </c>
      <c r="K98" t="s">
        <v>6590</v>
      </c>
      <c r="M98" t="s">
        <v>10220</v>
      </c>
      <c r="N98">
        <v>8</v>
      </c>
      <c r="O98" t="s">
        <v>10278</v>
      </c>
      <c r="P98" t="s">
        <v>10404</v>
      </c>
      <c r="Q98">
        <v>2</v>
      </c>
      <c r="R98">
        <v>2</v>
      </c>
      <c r="S98">
        <v>3.44</v>
      </c>
      <c r="T98">
        <v>3.44</v>
      </c>
      <c r="U98">
        <v>228.29</v>
      </c>
      <c r="V98">
        <v>40.46</v>
      </c>
      <c r="W98">
        <v>3.17</v>
      </c>
      <c r="X98">
        <v>9.91</v>
      </c>
      <c r="Y98">
        <v>0</v>
      </c>
      <c r="Z98">
        <v>2</v>
      </c>
      <c r="AA98" t="s">
        <v>6921</v>
      </c>
      <c r="AB98">
        <v>0</v>
      </c>
      <c r="AC98">
        <v>2</v>
      </c>
      <c r="AD98">
        <v>4.56</v>
      </c>
      <c r="AF98" t="s">
        <v>6952</v>
      </c>
      <c r="AI98">
        <v>0</v>
      </c>
      <c r="AJ98">
        <v>0</v>
      </c>
      <c r="AK98" t="s">
        <v>10636</v>
      </c>
      <c r="AL98" t="s">
        <v>10636</v>
      </c>
      <c r="AM98" t="s">
        <v>9923</v>
      </c>
    </row>
    <row r="99" spans="1:39">
      <c r="A99" t="s">
        <v>9999</v>
      </c>
      <c r="B99" t="s">
        <v>10200</v>
      </c>
      <c r="C99" t="s">
        <v>6168</v>
      </c>
      <c r="D99">
        <v>99.2</v>
      </c>
      <c r="E99" t="s">
        <v>10202</v>
      </c>
      <c r="G99" t="s">
        <v>10209</v>
      </c>
      <c r="H99" t="s">
        <v>6170</v>
      </c>
      <c r="K99" t="s">
        <v>6590</v>
      </c>
      <c r="L99" t="s">
        <v>6591</v>
      </c>
      <c r="M99" t="s">
        <v>10238</v>
      </c>
      <c r="N99">
        <v>9</v>
      </c>
      <c r="O99" t="s">
        <v>10296</v>
      </c>
      <c r="P99" t="s">
        <v>10405</v>
      </c>
      <c r="Q99">
        <v>4</v>
      </c>
      <c r="R99">
        <v>1</v>
      </c>
      <c r="S99">
        <v>5.72</v>
      </c>
      <c r="T99">
        <v>5.72</v>
      </c>
      <c r="U99">
        <v>338.4</v>
      </c>
      <c r="V99">
        <v>59.67</v>
      </c>
      <c r="W99">
        <v>5.12</v>
      </c>
      <c r="X99">
        <v>9.640000000000001</v>
      </c>
      <c r="Y99">
        <v>0</v>
      </c>
      <c r="Z99">
        <v>3</v>
      </c>
      <c r="AA99" t="s">
        <v>6921</v>
      </c>
      <c r="AB99">
        <v>1</v>
      </c>
      <c r="AC99">
        <v>7</v>
      </c>
      <c r="AD99">
        <v>3.833333333333333</v>
      </c>
      <c r="AF99" t="s">
        <v>6952</v>
      </c>
      <c r="AI99">
        <v>0</v>
      </c>
      <c r="AJ99">
        <v>0</v>
      </c>
      <c r="AK99" t="s">
        <v>9918</v>
      </c>
      <c r="AL99" t="s">
        <v>9918</v>
      </c>
      <c r="AM99" t="s">
        <v>9923</v>
      </c>
    </row>
    <row r="100" spans="1:39">
      <c r="A100" t="s">
        <v>10000</v>
      </c>
      <c r="B100" t="s">
        <v>10200</v>
      </c>
      <c r="C100" t="s">
        <v>6168</v>
      </c>
      <c r="D100">
        <v>99.06999999999999</v>
      </c>
      <c r="E100" t="s">
        <v>10202</v>
      </c>
      <c r="K100" t="s">
        <v>6590</v>
      </c>
      <c r="M100" t="s">
        <v>10220</v>
      </c>
      <c r="N100">
        <v>8</v>
      </c>
      <c r="O100" t="s">
        <v>10278</v>
      </c>
      <c r="P100" t="s">
        <v>10406</v>
      </c>
      <c r="Q100">
        <v>2</v>
      </c>
      <c r="R100">
        <v>2</v>
      </c>
      <c r="S100">
        <v>2.34</v>
      </c>
      <c r="T100">
        <v>2.36</v>
      </c>
      <c r="U100">
        <v>236.22</v>
      </c>
      <c r="V100">
        <v>40.46</v>
      </c>
      <c r="W100">
        <v>2.83</v>
      </c>
      <c r="X100">
        <v>9.06</v>
      </c>
      <c r="Y100">
        <v>0</v>
      </c>
      <c r="Z100">
        <v>2</v>
      </c>
      <c r="AA100" t="s">
        <v>5608</v>
      </c>
      <c r="AB100">
        <v>0</v>
      </c>
      <c r="AC100">
        <v>2</v>
      </c>
      <c r="AD100">
        <v>5.33</v>
      </c>
      <c r="AF100" t="s">
        <v>6952</v>
      </c>
      <c r="AI100">
        <v>0</v>
      </c>
      <c r="AJ100">
        <v>0</v>
      </c>
      <c r="AK100" t="s">
        <v>10636</v>
      </c>
      <c r="AL100" t="s">
        <v>10636</v>
      </c>
      <c r="AM100" t="s">
        <v>9923</v>
      </c>
    </row>
    <row r="101" spans="1:39">
      <c r="A101" t="s">
        <v>10001</v>
      </c>
      <c r="B101" t="s">
        <v>10200</v>
      </c>
      <c r="C101" t="s">
        <v>6168</v>
      </c>
      <c r="D101">
        <v>99</v>
      </c>
      <c r="E101" t="s">
        <v>10202</v>
      </c>
      <c r="K101" t="s">
        <v>6590</v>
      </c>
      <c r="M101" t="s">
        <v>10220</v>
      </c>
      <c r="N101">
        <v>8</v>
      </c>
      <c r="O101" t="s">
        <v>10278</v>
      </c>
      <c r="P101" t="s">
        <v>10407</v>
      </c>
      <c r="Q101">
        <v>3</v>
      </c>
      <c r="R101">
        <v>3</v>
      </c>
      <c r="S101">
        <v>3.02</v>
      </c>
      <c r="T101">
        <v>3.03</v>
      </c>
      <c r="U101">
        <v>326.78</v>
      </c>
      <c r="V101">
        <v>60.69</v>
      </c>
      <c r="W101">
        <v>4.58</v>
      </c>
      <c r="X101">
        <v>9.43</v>
      </c>
      <c r="Y101">
        <v>0</v>
      </c>
      <c r="Z101">
        <v>3</v>
      </c>
      <c r="AA101" t="s">
        <v>6921</v>
      </c>
      <c r="AB101">
        <v>0</v>
      </c>
      <c r="AC101">
        <v>3</v>
      </c>
      <c r="AD101">
        <v>4.641666666666667</v>
      </c>
      <c r="AF101" t="s">
        <v>6952</v>
      </c>
      <c r="AI101">
        <v>0</v>
      </c>
      <c r="AJ101">
        <v>0</v>
      </c>
      <c r="AK101" t="s">
        <v>10636</v>
      </c>
      <c r="AL101" t="s">
        <v>10636</v>
      </c>
      <c r="AM101" t="s">
        <v>9923</v>
      </c>
    </row>
    <row r="102" spans="1:39">
      <c r="A102" t="s">
        <v>10002</v>
      </c>
      <c r="B102" t="s">
        <v>10200</v>
      </c>
      <c r="C102" t="s">
        <v>6168</v>
      </c>
      <c r="D102">
        <v>99</v>
      </c>
      <c r="E102" t="s">
        <v>10202</v>
      </c>
      <c r="K102" t="s">
        <v>6590</v>
      </c>
      <c r="L102" t="s">
        <v>6591</v>
      </c>
      <c r="M102" t="s">
        <v>10234</v>
      </c>
      <c r="N102">
        <v>9</v>
      </c>
      <c r="O102" t="s">
        <v>10292</v>
      </c>
      <c r="P102" t="s">
        <v>10408</v>
      </c>
      <c r="Q102">
        <v>2</v>
      </c>
      <c r="R102">
        <v>2</v>
      </c>
      <c r="S102">
        <v>5.38</v>
      </c>
      <c r="T102">
        <v>5.41</v>
      </c>
      <c r="U102">
        <v>304.27</v>
      </c>
      <c r="V102">
        <v>40.46</v>
      </c>
      <c r="W102">
        <v>4.94</v>
      </c>
      <c r="X102">
        <v>8.69</v>
      </c>
      <c r="Y102">
        <v>0</v>
      </c>
      <c r="Z102">
        <v>3</v>
      </c>
      <c r="AA102" t="s">
        <v>6921</v>
      </c>
      <c r="AB102">
        <v>0</v>
      </c>
      <c r="AC102">
        <v>1</v>
      </c>
      <c r="AD102">
        <v>3.5</v>
      </c>
      <c r="AF102" t="s">
        <v>6952</v>
      </c>
      <c r="AI102">
        <v>0</v>
      </c>
      <c r="AJ102">
        <v>0</v>
      </c>
      <c r="AK102" t="s">
        <v>10642</v>
      </c>
      <c r="AL102" t="s">
        <v>10642</v>
      </c>
      <c r="AM102" t="s">
        <v>9923</v>
      </c>
    </row>
    <row r="103" spans="1:39">
      <c r="A103" t="s">
        <v>10003</v>
      </c>
      <c r="B103" t="s">
        <v>10200</v>
      </c>
      <c r="C103" t="s">
        <v>6168</v>
      </c>
      <c r="D103">
        <v>99</v>
      </c>
      <c r="E103" t="s">
        <v>10202</v>
      </c>
      <c r="G103" t="s">
        <v>10205</v>
      </c>
      <c r="H103" t="s">
        <v>6170</v>
      </c>
      <c r="K103" t="s">
        <v>6590</v>
      </c>
      <c r="L103" t="s">
        <v>6591</v>
      </c>
      <c r="M103" t="s">
        <v>10239</v>
      </c>
      <c r="N103">
        <v>9</v>
      </c>
      <c r="O103" t="s">
        <v>10297</v>
      </c>
      <c r="P103" t="s">
        <v>10409</v>
      </c>
      <c r="Q103">
        <v>2</v>
      </c>
      <c r="R103">
        <v>0</v>
      </c>
      <c r="S103">
        <v>5.39</v>
      </c>
      <c r="T103">
        <v>5.39</v>
      </c>
      <c r="U103">
        <v>315.84</v>
      </c>
      <c r="V103">
        <v>21.59</v>
      </c>
      <c r="W103">
        <v>4.4</v>
      </c>
      <c r="Y103">
        <v>0</v>
      </c>
      <c r="Z103">
        <v>2</v>
      </c>
      <c r="AA103" t="s">
        <v>6921</v>
      </c>
      <c r="AB103">
        <v>0</v>
      </c>
      <c r="AC103">
        <v>6</v>
      </c>
      <c r="AD103">
        <v>3.0795</v>
      </c>
      <c r="AI103">
        <v>0</v>
      </c>
      <c r="AJ103">
        <v>0</v>
      </c>
      <c r="AK103" t="s">
        <v>10635</v>
      </c>
      <c r="AL103" t="s">
        <v>10635</v>
      </c>
      <c r="AM103" t="s">
        <v>9923</v>
      </c>
    </row>
    <row r="104" spans="1:39">
      <c r="A104" t="s">
        <v>10004</v>
      </c>
      <c r="B104" t="s">
        <v>10200</v>
      </c>
      <c r="C104" t="s">
        <v>6168</v>
      </c>
      <c r="D104">
        <v>99</v>
      </c>
      <c r="E104" t="s">
        <v>10202</v>
      </c>
      <c r="G104" t="s">
        <v>10205</v>
      </c>
      <c r="H104" t="s">
        <v>6170</v>
      </c>
      <c r="K104" t="s">
        <v>6590</v>
      </c>
      <c r="L104" t="s">
        <v>6591</v>
      </c>
      <c r="M104" t="s">
        <v>10239</v>
      </c>
      <c r="N104">
        <v>9</v>
      </c>
      <c r="O104" t="s">
        <v>10297</v>
      </c>
      <c r="P104" t="s">
        <v>10410</v>
      </c>
      <c r="Q104">
        <v>2</v>
      </c>
      <c r="R104">
        <v>0</v>
      </c>
      <c r="S104">
        <v>4.11</v>
      </c>
      <c r="T104">
        <v>4.12</v>
      </c>
      <c r="U104">
        <v>266.34</v>
      </c>
      <c r="V104">
        <v>34.14</v>
      </c>
      <c r="W104">
        <v>3.39</v>
      </c>
      <c r="X104">
        <v>9.029999999999999</v>
      </c>
      <c r="Y104">
        <v>0</v>
      </c>
      <c r="Z104">
        <v>2</v>
      </c>
      <c r="AA104" t="s">
        <v>6921</v>
      </c>
      <c r="AB104">
        <v>0</v>
      </c>
      <c r="AC104">
        <v>7</v>
      </c>
      <c r="AD104">
        <v>4.147</v>
      </c>
      <c r="AF104" t="s">
        <v>6952</v>
      </c>
      <c r="AI104">
        <v>0</v>
      </c>
      <c r="AJ104">
        <v>0</v>
      </c>
      <c r="AK104" t="s">
        <v>10635</v>
      </c>
      <c r="AL104" t="s">
        <v>10635</v>
      </c>
      <c r="AM104" t="s">
        <v>9923</v>
      </c>
    </row>
    <row r="105" spans="1:39">
      <c r="A105" t="s">
        <v>10005</v>
      </c>
      <c r="B105" t="s">
        <v>10200</v>
      </c>
      <c r="C105" t="s">
        <v>6168</v>
      </c>
      <c r="D105">
        <v>99</v>
      </c>
      <c r="E105" t="s">
        <v>10202</v>
      </c>
      <c r="G105" t="s">
        <v>10205</v>
      </c>
      <c r="H105" t="s">
        <v>6170</v>
      </c>
      <c r="K105" t="s">
        <v>6590</v>
      </c>
      <c r="L105" t="s">
        <v>6591</v>
      </c>
      <c r="M105" t="s">
        <v>10219</v>
      </c>
      <c r="N105">
        <v>9</v>
      </c>
      <c r="O105" t="s">
        <v>10277</v>
      </c>
      <c r="P105" t="s">
        <v>10411</v>
      </c>
      <c r="Q105">
        <v>2</v>
      </c>
      <c r="R105">
        <v>0</v>
      </c>
      <c r="S105">
        <v>3.05</v>
      </c>
      <c r="T105">
        <v>3.05</v>
      </c>
      <c r="U105">
        <v>340.49</v>
      </c>
      <c r="V105">
        <v>34.14</v>
      </c>
      <c r="W105">
        <v>4.09</v>
      </c>
      <c r="Y105">
        <v>0</v>
      </c>
      <c r="Z105">
        <v>2</v>
      </c>
      <c r="AA105" t="s">
        <v>6921</v>
      </c>
      <c r="AB105">
        <v>0</v>
      </c>
      <c r="AC105">
        <v>8</v>
      </c>
      <c r="AD105">
        <v>5.157</v>
      </c>
      <c r="AI105">
        <v>0</v>
      </c>
      <c r="AJ105">
        <v>0</v>
      </c>
      <c r="AK105" t="s">
        <v>10635</v>
      </c>
      <c r="AL105" t="s">
        <v>10635</v>
      </c>
      <c r="AM105" t="s">
        <v>9923</v>
      </c>
    </row>
    <row r="106" spans="1:39">
      <c r="A106" t="s">
        <v>10006</v>
      </c>
      <c r="B106" t="s">
        <v>10200</v>
      </c>
      <c r="C106" t="s">
        <v>6168</v>
      </c>
      <c r="D106">
        <v>99</v>
      </c>
      <c r="E106" t="s">
        <v>10202</v>
      </c>
      <c r="K106" t="s">
        <v>6590</v>
      </c>
      <c r="M106" t="s">
        <v>10220</v>
      </c>
      <c r="N106">
        <v>8</v>
      </c>
      <c r="O106" t="s">
        <v>10278</v>
      </c>
      <c r="P106" t="s">
        <v>10412</v>
      </c>
      <c r="Q106">
        <v>3</v>
      </c>
      <c r="R106">
        <v>3</v>
      </c>
      <c r="S106">
        <v>2.76</v>
      </c>
      <c r="T106">
        <v>2.77</v>
      </c>
      <c r="U106">
        <v>292.33</v>
      </c>
      <c r="V106">
        <v>60.69</v>
      </c>
      <c r="W106">
        <v>3.92</v>
      </c>
      <c r="X106">
        <v>9.65</v>
      </c>
      <c r="Y106">
        <v>0</v>
      </c>
      <c r="Z106">
        <v>3</v>
      </c>
      <c r="AA106" t="s">
        <v>6921</v>
      </c>
      <c r="AB106">
        <v>0</v>
      </c>
      <c r="AC106">
        <v>3</v>
      </c>
      <c r="AD106">
        <v>4.786666666666667</v>
      </c>
      <c r="AF106" t="s">
        <v>6952</v>
      </c>
      <c r="AI106">
        <v>0</v>
      </c>
      <c r="AJ106">
        <v>0</v>
      </c>
      <c r="AK106" t="s">
        <v>10636</v>
      </c>
      <c r="AL106" t="s">
        <v>10636</v>
      </c>
      <c r="AM106" t="s">
        <v>9923</v>
      </c>
    </row>
    <row r="107" spans="1:39">
      <c r="A107" t="s">
        <v>10007</v>
      </c>
      <c r="B107" t="s">
        <v>10200</v>
      </c>
      <c r="C107" t="s">
        <v>6168</v>
      </c>
      <c r="D107">
        <v>99</v>
      </c>
      <c r="E107" t="s">
        <v>10202</v>
      </c>
      <c r="G107" t="s">
        <v>10204</v>
      </c>
      <c r="H107" t="s">
        <v>6170</v>
      </c>
      <c r="K107" t="s">
        <v>6590</v>
      </c>
      <c r="L107" t="s">
        <v>6591</v>
      </c>
      <c r="M107" t="s">
        <v>10215</v>
      </c>
      <c r="N107">
        <v>9</v>
      </c>
      <c r="O107" t="s">
        <v>10273</v>
      </c>
      <c r="P107" t="s">
        <v>10413</v>
      </c>
      <c r="Q107">
        <v>1</v>
      </c>
      <c r="R107">
        <v>1</v>
      </c>
      <c r="S107">
        <v>9.470000000000001</v>
      </c>
      <c r="T107">
        <v>9.470000000000001</v>
      </c>
      <c r="U107">
        <v>479.59</v>
      </c>
      <c r="V107">
        <v>29.1</v>
      </c>
      <c r="W107">
        <v>8.76</v>
      </c>
      <c r="X107">
        <v>12.92</v>
      </c>
      <c r="Y107">
        <v>0</v>
      </c>
      <c r="Z107">
        <v>3</v>
      </c>
      <c r="AA107" t="s">
        <v>6921</v>
      </c>
      <c r="AB107">
        <v>1</v>
      </c>
      <c r="AC107">
        <v>10</v>
      </c>
      <c r="AD107">
        <v>2.434119047619048</v>
      </c>
      <c r="AF107" t="s">
        <v>6952</v>
      </c>
      <c r="AI107">
        <v>0</v>
      </c>
      <c r="AJ107">
        <v>0</v>
      </c>
      <c r="AK107" t="s">
        <v>9921</v>
      </c>
      <c r="AL107" t="s">
        <v>9921</v>
      </c>
      <c r="AM107" t="s">
        <v>9923</v>
      </c>
    </row>
    <row r="108" spans="1:39">
      <c r="A108" t="s">
        <v>10008</v>
      </c>
      <c r="B108" t="s">
        <v>10200</v>
      </c>
      <c r="C108" t="s">
        <v>6168</v>
      </c>
      <c r="D108">
        <v>98.90000000000001</v>
      </c>
      <c r="E108" t="s">
        <v>10202</v>
      </c>
      <c r="G108" t="s">
        <v>10205</v>
      </c>
      <c r="H108" t="s">
        <v>6170</v>
      </c>
      <c r="K108" t="s">
        <v>6590</v>
      </c>
      <c r="L108" t="s">
        <v>6591</v>
      </c>
      <c r="M108" t="s">
        <v>10219</v>
      </c>
      <c r="N108">
        <v>9</v>
      </c>
      <c r="O108" t="s">
        <v>10277</v>
      </c>
      <c r="P108" t="s">
        <v>10414</v>
      </c>
      <c r="Q108">
        <v>2</v>
      </c>
      <c r="R108">
        <v>0</v>
      </c>
      <c r="S108">
        <v>4.28</v>
      </c>
      <c r="T108">
        <v>4.28</v>
      </c>
      <c r="U108">
        <v>287.79</v>
      </c>
      <c r="V108">
        <v>21.59</v>
      </c>
      <c r="W108">
        <v>3.81</v>
      </c>
      <c r="Y108">
        <v>0</v>
      </c>
      <c r="Z108">
        <v>2</v>
      </c>
      <c r="AA108" t="s">
        <v>6921</v>
      </c>
      <c r="AB108">
        <v>0</v>
      </c>
      <c r="AC108">
        <v>4</v>
      </c>
      <c r="AD108">
        <v>3.4395</v>
      </c>
      <c r="AI108">
        <v>0</v>
      </c>
      <c r="AJ108">
        <v>0</v>
      </c>
      <c r="AK108" t="s">
        <v>10635</v>
      </c>
      <c r="AL108" t="s">
        <v>10635</v>
      </c>
      <c r="AM108" t="s">
        <v>9923</v>
      </c>
    </row>
    <row r="109" spans="1:39">
      <c r="A109" t="s">
        <v>10009</v>
      </c>
      <c r="B109" t="s">
        <v>10200</v>
      </c>
      <c r="C109" t="s">
        <v>6168</v>
      </c>
      <c r="D109">
        <v>98.90000000000001</v>
      </c>
      <c r="E109" t="s">
        <v>10202</v>
      </c>
      <c r="G109" t="s">
        <v>10205</v>
      </c>
      <c r="H109" t="s">
        <v>6170</v>
      </c>
      <c r="K109" t="s">
        <v>6590</v>
      </c>
      <c r="L109" t="s">
        <v>6591</v>
      </c>
      <c r="M109" t="s">
        <v>10239</v>
      </c>
      <c r="N109">
        <v>9</v>
      </c>
      <c r="O109" t="s">
        <v>10297</v>
      </c>
      <c r="P109" t="s">
        <v>10415</v>
      </c>
      <c r="Q109">
        <v>2</v>
      </c>
      <c r="R109">
        <v>0</v>
      </c>
      <c r="S109">
        <v>5.92</v>
      </c>
      <c r="T109">
        <v>5.92</v>
      </c>
      <c r="U109">
        <v>404.94</v>
      </c>
      <c r="V109">
        <v>26.3</v>
      </c>
      <c r="W109">
        <v>5.75</v>
      </c>
      <c r="Y109">
        <v>0</v>
      </c>
      <c r="Z109">
        <v>4</v>
      </c>
      <c r="AA109" t="s">
        <v>6921</v>
      </c>
      <c r="AB109">
        <v>1</v>
      </c>
      <c r="AC109">
        <v>7</v>
      </c>
      <c r="AD109">
        <v>2.994</v>
      </c>
      <c r="AI109">
        <v>0</v>
      </c>
      <c r="AJ109">
        <v>0</v>
      </c>
      <c r="AK109" t="s">
        <v>10635</v>
      </c>
      <c r="AL109" t="s">
        <v>10635</v>
      </c>
      <c r="AM109" t="s">
        <v>9923</v>
      </c>
    </row>
    <row r="110" spans="1:39">
      <c r="A110" t="s">
        <v>6325</v>
      </c>
      <c r="B110" t="s">
        <v>10200</v>
      </c>
      <c r="C110" t="s">
        <v>6168</v>
      </c>
      <c r="D110">
        <v>98.8</v>
      </c>
      <c r="E110" t="s">
        <v>10202</v>
      </c>
      <c r="G110" t="s">
        <v>10210</v>
      </c>
      <c r="H110" t="s">
        <v>6169</v>
      </c>
      <c r="K110" t="s">
        <v>6590</v>
      </c>
      <c r="L110" t="s">
        <v>6591</v>
      </c>
      <c r="M110" t="s">
        <v>10240</v>
      </c>
      <c r="N110">
        <v>9</v>
      </c>
      <c r="O110" t="s">
        <v>10298</v>
      </c>
      <c r="P110" t="s">
        <v>6686</v>
      </c>
      <c r="Q110">
        <v>2</v>
      </c>
      <c r="R110">
        <v>2</v>
      </c>
      <c r="S110">
        <v>4.14</v>
      </c>
      <c r="T110">
        <v>4.15</v>
      </c>
      <c r="U110">
        <v>272.39</v>
      </c>
      <c r="V110">
        <v>40.46</v>
      </c>
      <c r="W110">
        <v>3.61</v>
      </c>
      <c r="X110">
        <v>10.27</v>
      </c>
      <c r="Y110">
        <v>0</v>
      </c>
      <c r="Z110">
        <v>1</v>
      </c>
      <c r="AA110" t="s">
        <v>6921</v>
      </c>
      <c r="AB110">
        <v>0</v>
      </c>
      <c r="AC110">
        <v>0</v>
      </c>
      <c r="AD110">
        <v>3.925</v>
      </c>
      <c r="AE110" t="s">
        <v>6922</v>
      </c>
      <c r="AF110" t="s">
        <v>6952</v>
      </c>
      <c r="AG110" t="s">
        <v>6956</v>
      </c>
      <c r="AH110" t="s">
        <v>6962</v>
      </c>
      <c r="AI110">
        <v>4</v>
      </c>
      <c r="AJ110">
        <v>1</v>
      </c>
      <c r="AK110" t="s">
        <v>10635</v>
      </c>
      <c r="AL110" t="s">
        <v>10635</v>
      </c>
      <c r="AM110" t="s">
        <v>9923</v>
      </c>
    </row>
    <row r="111" spans="1:39">
      <c r="A111" t="s">
        <v>10010</v>
      </c>
      <c r="B111" t="s">
        <v>10200</v>
      </c>
      <c r="C111" t="s">
        <v>6168</v>
      </c>
      <c r="D111">
        <v>98.7</v>
      </c>
      <c r="E111" t="s">
        <v>10202</v>
      </c>
      <c r="G111" t="s">
        <v>10205</v>
      </c>
      <c r="H111" t="s">
        <v>6170</v>
      </c>
      <c r="K111" t="s">
        <v>6590</v>
      </c>
      <c r="L111" t="s">
        <v>6591</v>
      </c>
      <c r="M111" t="s">
        <v>10219</v>
      </c>
      <c r="N111">
        <v>9</v>
      </c>
      <c r="O111" t="s">
        <v>10277</v>
      </c>
      <c r="P111" t="s">
        <v>10416</v>
      </c>
      <c r="Q111">
        <v>3</v>
      </c>
      <c r="R111">
        <v>1</v>
      </c>
      <c r="S111">
        <v>3.21</v>
      </c>
      <c r="T111">
        <v>3.21</v>
      </c>
      <c r="U111">
        <v>334.84</v>
      </c>
      <c r="V111">
        <v>46.53</v>
      </c>
      <c r="W111">
        <v>3.19</v>
      </c>
      <c r="Y111">
        <v>0</v>
      </c>
      <c r="Z111">
        <v>2</v>
      </c>
      <c r="AA111" t="s">
        <v>6921</v>
      </c>
      <c r="AB111">
        <v>0</v>
      </c>
      <c r="AC111">
        <v>8</v>
      </c>
      <c r="AD111">
        <v>5.123333333333333</v>
      </c>
      <c r="AF111" t="s">
        <v>6952</v>
      </c>
      <c r="AI111">
        <v>0</v>
      </c>
      <c r="AJ111">
        <v>0</v>
      </c>
      <c r="AK111" t="s">
        <v>10635</v>
      </c>
      <c r="AL111" t="s">
        <v>10635</v>
      </c>
      <c r="AM111" t="s">
        <v>9923</v>
      </c>
    </row>
    <row r="112" spans="1:39">
      <c r="A112" t="s">
        <v>10011</v>
      </c>
      <c r="B112" t="s">
        <v>10200</v>
      </c>
      <c r="C112" t="s">
        <v>6168</v>
      </c>
      <c r="D112">
        <v>98.59999999999999</v>
      </c>
      <c r="E112" t="s">
        <v>10202</v>
      </c>
      <c r="G112" t="s">
        <v>10205</v>
      </c>
      <c r="H112" t="s">
        <v>6170</v>
      </c>
      <c r="K112" t="s">
        <v>6590</v>
      </c>
      <c r="L112" t="s">
        <v>6591</v>
      </c>
      <c r="M112" t="s">
        <v>10219</v>
      </c>
      <c r="N112">
        <v>9</v>
      </c>
      <c r="O112" t="s">
        <v>10277</v>
      </c>
      <c r="P112" t="s">
        <v>10417</v>
      </c>
      <c r="Q112">
        <v>2</v>
      </c>
      <c r="R112">
        <v>0</v>
      </c>
      <c r="S112">
        <v>3.55</v>
      </c>
      <c r="T112">
        <v>3.55</v>
      </c>
      <c r="U112">
        <v>268.36</v>
      </c>
      <c r="V112">
        <v>26.3</v>
      </c>
      <c r="W112">
        <v>3.45</v>
      </c>
      <c r="Y112">
        <v>0</v>
      </c>
      <c r="Z112">
        <v>2</v>
      </c>
      <c r="AA112" t="s">
        <v>6921</v>
      </c>
      <c r="AB112">
        <v>0</v>
      </c>
      <c r="AC112">
        <v>7</v>
      </c>
      <c r="AD112">
        <v>4.265000000000001</v>
      </c>
      <c r="AI112">
        <v>0</v>
      </c>
      <c r="AJ112">
        <v>0</v>
      </c>
      <c r="AK112" t="s">
        <v>10635</v>
      </c>
      <c r="AL112" t="s">
        <v>10635</v>
      </c>
      <c r="AM112" t="s">
        <v>9923</v>
      </c>
    </row>
    <row r="113" spans="1:39">
      <c r="A113" t="s">
        <v>7086</v>
      </c>
      <c r="B113" t="s">
        <v>10200</v>
      </c>
      <c r="C113" t="s">
        <v>6168</v>
      </c>
      <c r="D113">
        <v>98.5</v>
      </c>
      <c r="E113" t="s">
        <v>10202</v>
      </c>
      <c r="K113" t="s">
        <v>6590</v>
      </c>
      <c r="L113" t="s">
        <v>6591</v>
      </c>
      <c r="M113" t="s">
        <v>10232</v>
      </c>
      <c r="N113">
        <v>9</v>
      </c>
      <c r="O113" t="s">
        <v>10290</v>
      </c>
      <c r="P113" t="s">
        <v>8663</v>
      </c>
      <c r="Q113">
        <v>2</v>
      </c>
      <c r="R113">
        <v>2</v>
      </c>
      <c r="S113">
        <v>3.71</v>
      </c>
      <c r="T113">
        <v>3.71</v>
      </c>
      <c r="U113">
        <v>228.29</v>
      </c>
      <c r="V113">
        <v>40.46</v>
      </c>
      <c r="W113">
        <v>3.44</v>
      </c>
      <c r="X113">
        <v>10.12</v>
      </c>
      <c r="Y113">
        <v>0</v>
      </c>
      <c r="Z113">
        <v>2</v>
      </c>
      <c r="AA113" t="s">
        <v>6921</v>
      </c>
      <c r="AB113">
        <v>0</v>
      </c>
      <c r="AC113">
        <v>3</v>
      </c>
      <c r="AD113">
        <v>4.29</v>
      </c>
      <c r="AF113" t="s">
        <v>6952</v>
      </c>
      <c r="AI113">
        <v>0</v>
      </c>
      <c r="AJ113">
        <v>0</v>
      </c>
      <c r="AK113" t="s">
        <v>9816</v>
      </c>
      <c r="AL113" t="s">
        <v>9816</v>
      </c>
      <c r="AM113" t="s">
        <v>9923</v>
      </c>
    </row>
    <row r="114" spans="1:39">
      <c r="A114" t="s">
        <v>10012</v>
      </c>
      <c r="B114" t="s">
        <v>10200</v>
      </c>
      <c r="C114" t="s">
        <v>6168</v>
      </c>
      <c r="D114">
        <v>98.41</v>
      </c>
      <c r="E114" t="s">
        <v>10202</v>
      </c>
      <c r="K114" t="s">
        <v>6590</v>
      </c>
      <c r="L114" t="s">
        <v>6591</v>
      </c>
      <c r="M114" t="s">
        <v>10223</v>
      </c>
      <c r="N114">
        <v>9</v>
      </c>
      <c r="O114" t="s">
        <v>10281</v>
      </c>
      <c r="P114" t="s">
        <v>10418</v>
      </c>
      <c r="Q114">
        <v>5</v>
      </c>
      <c r="R114">
        <v>5</v>
      </c>
      <c r="S114">
        <v>0</v>
      </c>
      <c r="T114">
        <v>0.01</v>
      </c>
      <c r="U114">
        <v>456.47</v>
      </c>
      <c r="V114">
        <v>101.15</v>
      </c>
      <c r="W114">
        <v>5.65</v>
      </c>
      <c r="X114">
        <v>9.390000000000001</v>
      </c>
      <c r="Y114">
        <v>0</v>
      </c>
      <c r="Z114">
        <v>4</v>
      </c>
      <c r="AA114" t="s">
        <v>6921</v>
      </c>
      <c r="AB114">
        <v>1</v>
      </c>
      <c r="AC114">
        <v>4</v>
      </c>
      <c r="AD114">
        <v>3.939261904761905</v>
      </c>
      <c r="AF114" t="s">
        <v>6952</v>
      </c>
      <c r="AI114">
        <v>0</v>
      </c>
      <c r="AJ114">
        <v>0</v>
      </c>
      <c r="AK114" t="s">
        <v>10637</v>
      </c>
      <c r="AL114" t="s">
        <v>10637</v>
      </c>
      <c r="AM114" t="s">
        <v>9923</v>
      </c>
    </row>
    <row r="115" spans="1:39">
      <c r="A115" t="s">
        <v>10013</v>
      </c>
      <c r="B115" t="s">
        <v>10200</v>
      </c>
      <c r="C115" t="s">
        <v>6168</v>
      </c>
      <c r="D115">
        <v>98.40000000000001</v>
      </c>
      <c r="E115" t="s">
        <v>10202</v>
      </c>
      <c r="G115" t="s">
        <v>10205</v>
      </c>
      <c r="H115" t="s">
        <v>6170</v>
      </c>
      <c r="K115" t="s">
        <v>6590</v>
      </c>
      <c r="L115" t="s">
        <v>6591</v>
      </c>
      <c r="M115" t="s">
        <v>10239</v>
      </c>
      <c r="N115">
        <v>9</v>
      </c>
      <c r="O115" t="s">
        <v>10297</v>
      </c>
      <c r="P115" t="s">
        <v>10419</v>
      </c>
      <c r="Q115">
        <v>2</v>
      </c>
      <c r="R115">
        <v>0</v>
      </c>
      <c r="S115">
        <v>4.74</v>
      </c>
      <c r="T115">
        <v>4.74</v>
      </c>
      <c r="U115">
        <v>318.42</v>
      </c>
      <c r="V115">
        <v>26.3</v>
      </c>
      <c r="W115">
        <v>4.6</v>
      </c>
      <c r="Y115">
        <v>0</v>
      </c>
      <c r="Z115">
        <v>3</v>
      </c>
      <c r="AA115" t="s">
        <v>6921</v>
      </c>
      <c r="AB115">
        <v>0</v>
      </c>
      <c r="AC115">
        <v>7</v>
      </c>
      <c r="AD115">
        <v>3.445</v>
      </c>
      <c r="AI115">
        <v>0</v>
      </c>
      <c r="AJ115">
        <v>0</v>
      </c>
      <c r="AK115" t="s">
        <v>10635</v>
      </c>
      <c r="AL115" t="s">
        <v>10635</v>
      </c>
      <c r="AM115" t="s">
        <v>9923</v>
      </c>
    </row>
    <row r="116" spans="1:39">
      <c r="A116" t="s">
        <v>10014</v>
      </c>
      <c r="B116" t="s">
        <v>10200</v>
      </c>
      <c r="C116" t="s">
        <v>6168</v>
      </c>
      <c r="D116">
        <v>98.40000000000001</v>
      </c>
      <c r="E116" t="s">
        <v>10202</v>
      </c>
      <c r="K116" t="s">
        <v>6590</v>
      </c>
      <c r="L116" t="s">
        <v>6591</v>
      </c>
      <c r="M116" t="s">
        <v>10241</v>
      </c>
      <c r="N116">
        <v>9</v>
      </c>
      <c r="O116" t="s">
        <v>10299</v>
      </c>
      <c r="P116" t="s">
        <v>10420</v>
      </c>
      <c r="Q116">
        <v>5</v>
      </c>
      <c r="R116">
        <v>2</v>
      </c>
      <c r="S116">
        <v>3.07</v>
      </c>
      <c r="T116">
        <v>3.12</v>
      </c>
      <c r="U116">
        <v>479.58</v>
      </c>
      <c r="V116">
        <v>78.59</v>
      </c>
      <c r="W116">
        <v>5.95</v>
      </c>
      <c r="X116">
        <v>8.789999999999999</v>
      </c>
      <c r="Y116">
        <v>1.29</v>
      </c>
      <c r="Z116">
        <v>4</v>
      </c>
      <c r="AA116" t="s">
        <v>6921</v>
      </c>
      <c r="AB116">
        <v>1</v>
      </c>
      <c r="AC116">
        <v>5</v>
      </c>
      <c r="AD116">
        <v>4.050857142857144</v>
      </c>
      <c r="AF116" t="s">
        <v>6952</v>
      </c>
      <c r="AI116">
        <v>0</v>
      </c>
      <c r="AJ116">
        <v>0</v>
      </c>
      <c r="AK116" t="s">
        <v>10645</v>
      </c>
      <c r="AL116" t="s">
        <v>10645</v>
      </c>
      <c r="AM116" t="s">
        <v>9923</v>
      </c>
    </row>
    <row r="117" spans="1:39">
      <c r="A117" t="s">
        <v>10015</v>
      </c>
      <c r="B117" t="s">
        <v>10200</v>
      </c>
      <c r="C117" t="s">
        <v>6168</v>
      </c>
      <c r="D117">
        <v>98.40000000000001</v>
      </c>
      <c r="E117" t="s">
        <v>10202</v>
      </c>
      <c r="G117" t="s">
        <v>10205</v>
      </c>
      <c r="H117" t="s">
        <v>6170</v>
      </c>
      <c r="K117" t="s">
        <v>6590</v>
      </c>
      <c r="L117" t="s">
        <v>6591</v>
      </c>
      <c r="M117" t="s">
        <v>10219</v>
      </c>
      <c r="N117">
        <v>9</v>
      </c>
      <c r="O117" t="s">
        <v>10277</v>
      </c>
      <c r="P117" t="s">
        <v>10421</v>
      </c>
      <c r="Q117">
        <v>3</v>
      </c>
      <c r="R117">
        <v>1</v>
      </c>
      <c r="S117">
        <v>3.21</v>
      </c>
      <c r="T117">
        <v>3.21</v>
      </c>
      <c r="U117">
        <v>298.38</v>
      </c>
      <c r="V117">
        <v>46.53</v>
      </c>
      <c r="W117">
        <v>3.19</v>
      </c>
      <c r="Y117">
        <v>0</v>
      </c>
      <c r="Z117">
        <v>2</v>
      </c>
      <c r="AA117" t="s">
        <v>6921</v>
      </c>
      <c r="AB117">
        <v>0</v>
      </c>
      <c r="AC117">
        <v>8</v>
      </c>
      <c r="AD117">
        <v>5.123333333333333</v>
      </c>
      <c r="AF117" t="s">
        <v>6952</v>
      </c>
      <c r="AI117">
        <v>0</v>
      </c>
      <c r="AJ117">
        <v>0</v>
      </c>
      <c r="AK117" t="s">
        <v>10635</v>
      </c>
      <c r="AL117" t="s">
        <v>10635</v>
      </c>
      <c r="AM117" t="s">
        <v>9923</v>
      </c>
    </row>
    <row r="118" spans="1:39">
      <c r="A118" t="s">
        <v>10016</v>
      </c>
      <c r="B118" t="s">
        <v>10200</v>
      </c>
      <c r="C118" t="s">
        <v>6168</v>
      </c>
      <c r="D118">
        <v>98.39</v>
      </c>
      <c r="E118" t="s">
        <v>10202</v>
      </c>
      <c r="K118" t="s">
        <v>6590</v>
      </c>
      <c r="L118" t="s">
        <v>6591</v>
      </c>
      <c r="M118" t="s">
        <v>10242</v>
      </c>
      <c r="N118">
        <v>9</v>
      </c>
      <c r="O118" t="s">
        <v>10300</v>
      </c>
      <c r="P118" t="s">
        <v>10422</v>
      </c>
      <c r="Q118">
        <v>1</v>
      </c>
      <c r="R118">
        <v>0</v>
      </c>
      <c r="S118">
        <v>1.9</v>
      </c>
      <c r="T118">
        <v>1.9</v>
      </c>
      <c r="U118">
        <v>132.16</v>
      </c>
      <c r="V118">
        <v>17.07</v>
      </c>
      <c r="W118">
        <v>1.9</v>
      </c>
      <c r="Y118">
        <v>0</v>
      </c>
      <c r="Z118">
        <v>1</v>
      </c>
      <c r="AA118" t="s">
        <v>5608</v>
      </c>
      <c r="AB118">
        <v>0</v>
      </c>
      <c r="AC118">
        <v>2</v>
      </c>
      <c r="AD118">
        <v>5</v>
      </c>
      <c r="AE118" t="s">
        <v>10608</v>
      </c>
      <c r="AI118">
        <v>0</v>
      </c>
      <c r="AJ118">
        <v>0</v>
      </c>
      <c r="AK118" t="s">
        <v>10646</v>
      </c>
      <c r="AL118" t="s">
        <v>10646</v>
      </c>
      <c r="AM118" t="s">
        <v>9923</v>
      </c>
    </row>
    <row r="119" spans="1:39">
      <c r="A119" t="s">
        <v>10017</v>
      </c>
      <c r="B119" t="s">
        <v>10200</v>
      </c>
      <c r="C119" t="s">
        <v>6168</v>
      </c>
      <c r="D119">
        <v>98</v>
      </c>
      <c r="E119" t="s">
        <v>10202</v>
      </c>
      <c r="K119" t="s">
        <v>6590</v>
      </c>
      <c r="L119" t="s">
        <v>6591</v>
      </c>
      <c r="M119" t="s">
        <v>10223</v>
      </c>
      <c r="N119">
        <v>9</v>
      </c>
      <c r="O119" t="s">
        <v>10281</v>
      </c>
      <c r="P119" t="s">
        <v>10423</v>
      </c>
      <c r="Q119">
        <v>5</v>
      </c>
      <c r="R119">
        <v>5</v>
      </c>
      <c r="S119">
        <v>-0.09</v>
      </c>
      <c r="T119">
        <v>-0.08</v>
      </c>
      <c r="U119">
        <v>438.48</v>
      </c>
      <c r="V119">
        <v>101.15</v>
      </c>
      <c r="W119">
        <v>5.51</v>
      </c>
      <c r="X119">
        <v>9.390000000000001</v>
      </c>
      <c r="Y119">
        <v>0</v>
      </c>
      <c r="Z119">
        <v>4</v>
      </c>
      <c r="AA119" t="s">
        <v>6921</v>
      </c>
      <c r="AB119">
        <v>1</v>
      </c>
      <c r="AC119">
        <v>4</v>
      </c>
      <c r="AD119">
        <v>4.067761904761904</v>
      </c>
      <c r="AF119" t="s">
        <v>6952</v>
      </c>
      <c r="AI119">
        <v>0</v>
      </c>
      <c r="AJ119">
        <v>0</v>
      </c>
      <c r="AK119" t="s">
        <v>10637</v>
      </c>
      <c r="AL119" t="s">
        <v>10637</v>
      </c>
      <c r="AM119" t="s">
        <v>9923</v>
      </c>
    </row>
    <row r="120" spans="1:39">
      <c r="A120" t="s">
        <v>10018</v>
      </c>
      <c r="B120" t="s">
        <v>10200</v>
      </c>
      <c r="C120" t="s">
        <v>6168</v>
      </c>
      <c r="D120">
        <v>98</v>
      </c>
      <c r="E120" t="s">
        <v>10202</v>
      </c>
      <c r="K120" t="s">
        <v>6590</v>
      </c>
      <c r="M120" t="s">
        <v>10220</v>
      </c>
      <c r="N120">
        <v>8</v>
      </c>
      <c r="O120" t="s">
        <v>10278</v>
      </c>
      <c r="P120" t="s">
        <v>10424</v>
      </c>
      <c r="Q120">
        <v>2</v>
      </c>
      <c r="R120">
        <v>2</v>
      </c>
      <c r="S120">
        <v>2.65</v>
      </c>
      <c r="T120">
        <v>2.66</v>
      </c>
      <c r="U120">
        <v>234.68</v>
      </c>
      <c r="V120">
        <v>40.46</v>
      </c>
      <c r="W120">
        <v>3.2</v>
      </c>
      <c r="X120">
        <v>9.529999999999999</v>
      </c>
      <c r="Y120">
        <v>0</v>
      </c>
      <c r="Z120">
        <v>2</v>
      </c>
      <c r="AA120" t="s">
        <v>6921</v>
      </c>
      <c r="AB120">
        <v>0</v>
      </c>
      <c r="AC120">
        <v>2</v>
      </c>
      <c r="AD120">
        <v>5.175</v>
      </c>
      <c r="AF120" t="s">
        <v>6952</v>
      </c>
      <c r="AI120">
        <v>0</v>
      </c>
      <c r="AJ120">
        <v>0</v>
      </c>
      <c r="AK120" t="s">
        <v>10636</v>
      </c>
      <c r="AL120" t="s">
        <v>10636</v>
      </c>
      <c r="AM120" t="s">
        <v>9923</v>
      </c>
    </row>
    <row r="121" spans="1:39">
      <c r="A121" t="s">
        <v>10019</v>
      </c>
      <c r="B121" t="s">
        <v>10200</v>
      </c>
      <c r="C121" t="s">
        <v>6168</v>
      </c>
      <c r="D121">
        <v>98</v>
      </c>
      <c r="E121" t="s">
        <v>10202</v>
      </c>
      <c r="K121" t="s">
        <v>6590</v>
      </c>
      <c r="M121" t="s">
        <v>10220</v>
      </c>
      <c r="N121">
        <v>8</v>
      </c>
      <c r="O121" t="s">
        <v>10278</v>
      </c>
      <c r="P121" t="s">
        <v>10425</v>
      </c>
      <c r="Q121">
        <v>3</v>
      </c>
      <c r="R121">
        <v>2</v>
      </c>
      <c r="S121">
        <v>4.07</v>
      </c>
      <c r="T121">
        <v>4.08</v>
      </c>
      <c r="U121">
        <v>344.21</v>
      </c>
      <c r="V121">
        <v>45.39</v>
      </c>
      <c r="W121">
        <v>4.1</v>
      </c>
      <c r="X121">
        <v>9.140000000000001</v>
      </c>
      <c r="Y121">
        <v>0</v>
      </c>
      <c r="Z121">
        <v>3</v>
      </c>
      <c r="AA121" t="s">
        <v>6921</v>
      </c>
      <c r="AB121">
        <v>0</v>
      </c>
      <c r="AC121">
        <v>3</v>
      </c>
      <c r="AD121">
        <v>3.96</v>
      </c>
      <c r="AF121" t="s">
        <v>6952</v>
      </c>
      <c r="AI121">
        <v>0</v>
      </c>
      <c r="AJ121">
        <v>0</v>
      </c>
      <c r="AK121" t="s">
        <v>10636</v>
      </c>
      <c r="AL121" t="s">
        <v>10636</v>
      </c>
      <c r="AM121" t="s">
        <v>9923</v>
      </c>
    </row>
    <row r="122" spans="1:39">
      <c r="A122" t="s">
        <v>10020</v>
      </c>
      <c r="B122" t="s">
        <v>10200</v>
      </c>
      <c r="C122" t="s">
        <v>6168</v>
      </c>
      <c r="D122">
        <v>97.8</v>
      </c>
      <c r="E122" t="s">
        <v>10202</v>
      </c>
      <c r="G122" t="s">
        <v>10205</v>
      </c>
      <c r="H122" t="s">
        <v>6170</v>
      </c>
      <c r="K122" t="s">
        <v>6590</v>
      </c>
      <c r="L122" t="s">
        <v>6591</v>
      </c>
      <c r="M122" t="s">
        <v>10219</v>
      </c>
      <c r="N122">
        <v>9</v>
      </c>
      <c r="O122" t="s">
        <v>10277</v>
      </c>
      <c r="P122" t="s">
        <v>10426</v>
      </c>
      <c r="Q122">
        <v>2</v>
      </c>
      <c r="R122">
        <v>1</v>
      </c>
      <c r="S122">
        <v>4.13</v>
      </c>
      <c r="T122">
        <v>4.13</v>
      </c>
      <c r="U122">
        <v>296.41</v>
      </c>
      <c r="V122">
        <v>37.3</v>
      </c>
      <c r="W122">
        <v>3.96</v>
      </c>
      <c r="Y122">
        <v>0</v>
      </c>
      <c r="Z122">
        <v>2</v>
      </c>
      <c r="AA122" t="s">
        <v>6921</v>
      </c>
      <c r="AB122">
        <v>0</v>
      </c>
      <c r="AC122">
        <v>9</v>
      </c>
      <c r="AD122">
        <v>4.133333333333334</v>
      </c>
      <c r="AF122" t="s">
        <v>6952</v>
      </c>
      <c r="AI122">
        <v>0</v>
      </c>
      <c r="AJ122">
        <v>0</v>
      </c>
      <c r="AK122" t="s">
        <v>10635</v>
      </c>
      <c r="AL122" t="s">
        <v>10635</v>
      </c>
      <c r="AM122" t="s">
        <v>9923</v>
      </c>
    </row>
    <row r="123" spans="1:39">
      <c r="A123" t="s">
        <v>10021</v>
      </c>
      <c r="B123" t="s">
        <v>10200</v>
      </c>
      <c r="C123" t="s">
        <v>6168</v>
      </c>
      <c r="D123">
        <v>97.5</v>
      </c>
      <c r="E123" t="s">
        <v>10202</v>
      </c>
      <c r="K123" t="s">
        <v>6590</v>
      </c>
      <c r="M123" t="s">
        <v>10220</v>
      </c>
      <c r="N123">
        <v>8</v>
      </c>
      <c r="O123" t="s">
        <v>10278</v>
      </c>
      <c r="P123" t="s">
        <v>10427</v>
      </c>
      <c r="Q123">
        <v>3</v>
      </c>
      <c r="R123">
        <v>2</v>
      </c>
      <c r="S123">
        <v>2.42</v>
      </c>
      <c r="T123">
        <v>2.43</v>
      </c>
      <c r="U123">
        <v>264.71</v>
      </c>
      <c r="V123">
        <v>49.69</v>
      </c>
      <c r="W123">
        <v>3.21</v>
      </c>
      <c r="X123">
        <v>9.42</v>
      </c>
      <c r="Y123">
        <v>0</v>
      </c>
      <c r="Z123">
        <v>2</v>
      </c>
      <c r="AA123" t="s">
        <v>6921</v>
      </c>
      <c r="AB123">
        <v>0</v>
      </c>
      <c r="AC123">
        <v>3</v>
      </c>
      <c r="AD123">
        <v>5.29</v>
      </c>
      <c r="AF123" t="s">
        <v>6952</v>
      </c>
      <c r="AI123">
        <v>0</v>
      </c>
      <c r="AJ123">
        <v>0</v>
      </c>
      <c r="AK123" t="s">
        <v>10636</v>
      </c>
      <c r="AL123" t="s">
        <v>10636</v>
      </c>
      <c r="AM123" t="s">
        <v>9923</v>
      </c>
    </row>
    <row r="124" spans="1:39">
      <c r="A124" t="s">
        <v>10022</v>
      </c>
      <c r="B124" t="s">
        <v>10200</v>
      </c>
      <c r="C124" t="s">
        <v>6168</v>
      </c>
      <c r="D124">
        <v>97.22</v>
      </c>
      <c r="E124" t="s">
        <v>10202</v>
      </c>
      <c r="K124" t="s">
        <v>6590</v>
      </c>
      <c r="L124" t="s">
        <v>6591</v>
      </c>
      <c r="M124" t="s">
        <v>10242</v>
      </c>
      <c r="N124">
        <v>9</v>
      </c>
      <c r="O124" t="s">
        <v>10300</v>
      </c>
      <c r="P124" t="s">
        <v>10428</v>
      </c>
      <c r="Q124">
        <v>1</v>
      </c>
      <c r="R124">
        <v>0</v>
      </c>
      <c r="S124">
        <v>1.45</v>
      </c>
      <c r="T124">
        <v>1.45</v>
      </c>
      <c r="U124">
        <v>106.12</v>
      </c>
      <c r="V124">
        <v>17.07</v>
      </c>
      <c r="W124">
        <v>1.5</v>
      </c>
      <c r="Y124">
        <v>0</v>
      </c>
      <c r="Z124">
        <v>1</v>
      </c>
      <c r="AA124" t="s">
        <v>5608</v>
      </c>
      <c r="AB124">
        <v>0</v>
      </c>
      <c r="AC124">
        <v>1</v>
      </c>
      <c r="AD124">
        <v>5</v>
      </c>
      <c r="AE124" t="s">
        <v>10609</v>
      </c>
      <c r="AG124" t="s">
        <v>10632</v>
      </c>
      <c r="AI124">
        <v>0</v>
      </c>
      <c r="AJ124">
        <v>0</v>
      </c>
      <c r="AK124" t="s">
        <v>10646</v>
      </c>
      <c r="AL124" t="s">
        <v>10646</v>
      </c>
      <c r="AM124" t="s">
        <v>9923</v>
      </c>
    </row>
    <row r="125" spans="1:39">
      <c r="A125" t="s">
        <v>10023</v>
      </c>
      <c r="B125" t="s">
        <v>10200</v>
      </c>
      <c r="C125" t="s">
        <v>6168</v>
      </c>
      <c r="D125">
        <v>97</v>
      </c>
      <c r="E125" t="s">
        <v>10202</v>
      </c>
      <c r="G125" t="s">
        <v>10203</v>
      </c>
      <c r="H125" t="s">
        <v>6170</v>
      </c>
      <c r="K125" t="s">
        <v>6590</v>
      </c>
      <c r="L125" t="s">
        <v>6591</v>
      </c>
      <c r="M125" t="s">
        <v>10214</v>
      </c>
      <c r="N125">
        <v>9</v>
      </c>
      <c r="O125" t="s">
        <v>10272</v>
      </c>
      <c r="P125" t="s">
        <v>10429</v>
      </c>
      <c r="Q125">
        <v>3</v>
      </c>
      <c r="R125">
        <v>1</v>
      </c>
      <c r="S125">
        <v>6.26</v>
      </c>
      <c r="T125">
        <v>6.26</v>
      </c>
      <c r="U125">
        <v>393.53</v>
      </c>
      <c r="V125">
        <v>55.4</v>
      </c>
      <c r="W125">
        <v>5.4</v>
      </c>
      <c r="Y125">
        <v>0</v>
      </c>
      <c r="Z125">
        <v>2</v>
      </c>
      <c r="AA125" t="s">
        <v>6921</v>
      </c>
      <c r="AB125">
        <v>1</v>
      </c>
      <c r="AC125">
        <v>10</v>
      </c>
      <c r="AD125">
        <v>3.593833333333333</v>
      </c>
      <c r="AF125" t="s">
        <v>6952</v>
      </c>
      <c r="AI125">
        <v>0</v>
      </c>
      <c r="AJ125">
        <v>0</v>
      </c>
      <c r="AK125" t="s">
        <v>9921</v>
      </c>
      <c r="AL125" t="s">
        <v>9921</v>
      </c>
      <c r="AM125" t="s">
        <v>9923</v>
      </c>
    </row>
    <row r="126" spans="1:39">
      <c r="A126" t="s">
        <v>10024</v>
      </c>
      <c r="B126" t="s">
        <v>10200</v>
      </c>
      <c r="C126" t="s">
        <v>6168</v>
      </c>
      <c r="D126">
        <v>96.90000000000001</v>
      </c>
      <c r="E126" t="s">
        <v>10202</v>
      </c>
      <c r="G126" t="s">
        <v>10205</v>
      </c>
      <c r="H126" t="s">
        <v>6170</v>
      </c>
      <c r="K126" t="s">
        <v>6590</v>
      </c>
      <c r="L126" t="s">
        <v>6591</v>
      </c>
      <c r="M126" t="s">
        <v>10219</v>
      </c>
      <c r="N126">
        <v>9</v>
      </c>
      <c r="O126" t="s">
        <v>10277</v>
      </c>
      <c r="P126" t="s">
        <v>10430</v>
      </c>
      <c r="Q126">
        <v>2</v>
      </c>
      <c r="R126">
        <v>0</v>
      </c>
      <c r="S126">
        <v>4.78</v>
      </c>
      <c r="T126">
        <v>4.78</v>
      </c>
      <c r="U126">
        <v>310.44</v>
      </c>
      <c r="V126">
        <v>26.3</v>
      </c>
      <c r="W126">
        <v>4.62</v>
      </c>
      <c r="Y126">
        <v>0</v>
      </c>
      <c r="Z126">
        <v>2</v>
      </c>
      <c r="AA126" t="s">
        <v>6921</v>
      </c>
      <c r="AB126">
        <v>0</v>
      </c>
      <c r="AC126">
        <v>10</v>
      </c>
      <c r="AD126">
        <v>3.425</v>
      </c>
      <c r="AI126">
        <v>0</v>
      </c>
      <c r="AJ126">
        <v>0</v>
      </c>
      <c r="AK126" t="s">
        <v>10635</v>
      </c>
      <c r="AL126" t="s">
        <v>10635</v>
      </c>
      <c r="AM126" t="s">
        <v>9923</v>
      </c>
    </row>
    <row r="127" spans="1:39">
      <c r="A127" t="s">
        <v>10025</v>
      </c>
      <c r="B127" t="s">
        <v>10200</v>
      </c>
      <c r="C127" t="s">
        <v>6168</v>
      </c>
      <c r="D127">
        <v>96.59999999999999</v>
      </c>
      <c r="E127" t="s">
        <v>10202</v>
      </c>
      <c r="G127" t="s">
        <v>10205</v>
      </c>
      <c r="H127" t="s">
        <v>6170</v>
      </c>
      <c r="K127" t="s">
        <v>6590</v>
      </c>
      <c r="L127" t="s">
        <v>6591</v>
      </c>
      <c r="M127" t="s">
        <v>10219</v>
      </c>
      <c r="N127">
        <v>9</v>
      </c>
      <c r="O127" t="s">
        <v>10277</v>
      </c>
      <c r="P127" t="s">
        <v>10431</v>
      </c>
      <c r="Q127">
        <v>2</v>
      </c>
      <c r="R127">
        <v>0</v>
      </c>
      <c r="S127">
        <v>5.39</v>
      </c>
      <c r="T127">
        <v>5.39</v>
      </c>
      <c r="U127">
        <v>279.38</v>
      </c>
      <c r="V127">
        <v>21.59</v>
      </c>
      <c r="W127">
        <v>4.4</v>
      </c>
      <c r="Y127">
        <v>0</v>
      </c>
      <c r="Z127">
        <v>2</v>
      </c>
      <c r="AA127" t="s">
        <v>6921</v>
      </c>
      <c r="AB127">
        <v>0</v>
      </c>
      <c r="AC127">
        <v>6</v>
      </c>
      <c r="AD127">
        <v>3.0795</v>
      </c>
      <c r="AI127">
        <v>0</v>
      </c>
      <c r="AJ127">
        <v>0</v>
      </c>
      <c r="AK127" t="s">
        <v>10635</v>
      </c>
      <c r="AL127" t="s">
        <v>10635</v>
      </c>
      <c r="AM127" t="s">
        <v>9923</v>
      </c>
    </row>
    <row r="128" spans="1:39">
      <c r="A128" t="s">
        <v>10026</v>
      </c>
      <c r="B128" t="s">
        <v>10200</v>
      </c>
      <c r="C128" t="s">
        <v>6168</v>
      </c>
      <c r="D128">
        <v>96.5</v>
      </c>
      <c r="E128" t="s">
        <v>10202</v>
      </c>
      <c r="G128" t="s">
        <v>10205</v>
      </c>
      <c r="H128" t="s">
        <v>6170</v>
      </c>
      <c r="K128" t="s">
        <v>6590</v>
      </c>
      <c r="L128" t="s">
        <v>6591</v>
      </c>
      <c r="M128" t="s">
        <v>10219</v>
      </c>
      <c r="N128">
        <v>9</v>
      </c>
      <c r="O128" t="s">
        <v>10277</v>
      </c>
      <c r="P128" t="s">
        <v>10432</v>
      </c>
      <c r="Q128">
        <v>3</v>
      </c>
      <c r="R128">
        <v>0</v>
      </c>
      <c r="S128">
        <v>4.83</v>
      </c>
      <c r="T128">
        <v>4.83</v>
      </c>
      <c r="U128">
        <v>348.44</v>
      </c>
      <c r="V128">
        <v>35.53</v>
      </c>
      <c r="W128">
        <v>4.61</v>
      </c>
      <c r="Y128">
        <v>0</v>
      </c>
      <c r="Z128">
        <v>3</v>
      </c>
      <c r="AA128" t="s">
        <v>6921</v>
      </c>
      <c r="AB128">
        <v>0</v>
      </c>
      <c r="AC128">
        <v>8</v>
      </c>
      <c r="AD128">
        <v>3.8615</v>
      </c>
      <c r="AI128">
        <v>0</v>
      </c>
      <c r="AJ128">
        <v>0</v>
      </c>
      <c r="AK128" t="s">
        <v>10635</v>
      </c>
      <c r="AL128" t="s">
        <v>10635</v>
      </c>
      <c r="AM128" t="s">
        <v>9923</v>
      </c>
    </row>
    <row r="129" spans="1:39">
      <c r="A129" t="s">
        <v>10027</v>
      </c>
      <c r="B129" t="s">
        <v>10200</v>
      </c>
      <c r="C129" t="s">
        <v>6168</v>
      </c>
      <c r="D129">
        <v>96.3</v>
      </c>
      <c r="E129" t="s">
        <v>10202</v>
      </c>
      <c r="G129" t="s">
        <v>10205</v>
      </c>
      <c r="H129" t="s">
        <v>6170</v>
      </c>
      <c r="K129" t="s">
        <v>6590</v>
      </c>
      <c r="L129" t="s">
        <v>6591</v>
      </c>
      <c r="M129" t="s">
        <v>10219</v>
      </c>
      <c r="N129">
        <v>9</v>
      </c>
      <c r="O129" t="s">
        <v>10277</v>
      </c>
      <c r="P129" t="s">
        <v>10433</v>
      </c>
      <c r="Q129">
        <v>2</v>
      </c>
      <c r="R129">
        <v>0</v>
      </c>
      <c r="S129">
        <v>3.03</v>
      </c>
      <c r="T129">
        <v>3.03</v>
      </c>
      <c r="U129">
        <v>340.49</v>
      </c>
      <c r="V129">
        <v>34.14</v>
      </c>
      <c r="W129">
        <v>4.09</v>
      </c>
      <c r="Y129">
        <v>0</v>
      </c>
      <c r="Z129">
        <v>2</v>
      </c>
      <c r="AA129" t="s">
        <v>6921</v>
      </c>
      <c r="AB129">
        <v>0</v>
      </c>
      <c r="AC129">
        <v>8</v>
      </c>
      <c r="AD129">
        <v>5.177</v>
      </c>
      <c r="AI129">
        <v>0</v>
      </c>
      <c r="AJ129">
        <v>0</v>
      </c>
      <c r="AK129" t="s">
        <v>10635</v>
      </c>
      <c r="AL129" t="s">
        <v>10635</v>
      </c>
      <c r="AM129" t="s">
        <v>9923</v>
      </c>
    </row>
    <row r="130" spans="1:39">
      <c r="A130" t="s">
        <v>10028</v>
      </c>
      <c r="B130" t="s">
        <v>10201</v>
      </c>
      <c r="C130" t="s">
        <v>6168</v>
      </c>
      <c r="D130">
        <v>95.93000000000001</v>
      </c>
      <c r="E130" t="s">
        <v>10202</v>
      </c>
      <c r="K130" t="s">
        <v>6590</v>
      </c>
      <c r="L130" t="s">
        <v>6591</v>
      </c>
      <c r="M130" t="s">
        <v>10224</v>
      </c>
      <c r="N130">
        <v>9</v>
      </c>
      <c r="O130" t="s">
        <v>10282</v>
      </c>
      <c r="P130" t="s">
        <v>10434</v>
      </c>
      <c r="Q130">
        <v>6</v>
      </c>
      <c r="R130">
        <v>2</v>
      </c>
      <c r="S130">
        <v>1.52</v>
      </c>
      <c r="T130">
        <v>3.69</v>
      </c>
      <c r="U130">
        <v>442.52</v>
      </c>
      <c r="V130">
        <v>74.93000000000001</v>
      </c>
      <c r="W130">
        <v>4.54</v>
      </c>
      <c r="X130">
        <v>8.949999999999999</v>
      </c>
      <c r="Y130">
        <v>9.630000000000001</v>
      </c>
      <c r="Z130">
        <v>4</v>
      </c>
      <c r="AA130" t="s">
        <v>6921</v>
      </c>
      <c r="AB130">
        <v>0</v>
      </c>
      <c r="AC130">
        <v>6</v>
      </c>
      <c r="AD130">
        <v>3.750571428571428</v>
      </c>
      <c r="AF130" t="s">
        <v>6954</v>
      </c>
      <c r="AI130">
        <v>0</v>
      </c>
      <c r="AJ130">
        <v>0</v>
      </c>
      <c r="AK130" t="s">
        <v>10638</v>
      </c>
      <c r="AL130" t="s">
        <v>10638</v>
      </c>
      <c r="AM130" t="s">
        <v>9923</v>
      </c>
    </row>
    <row r="131" spans="1:39">
      <c r="A131" t="s">
        <v>10029</v>
      </c>
      <c r="B131" t="s">
        <v>10200</v>
      </c>
      <c r="C131" t="s">
        <v>6168</v>
      </c>
      <c r="D131">
        <v>95.8</v>
      </c>
      <c r="E131" t="s">
        <v>10202</v>
      </c>
      <c r="K131" t="s">
        <v>6590</v>
      </c>
      <c r="L131" t="s">
        <v>6591</v>
      </c>
      <c r="M131" t="s">
        <v>10216</v>
      </c>
      <c r="N131">
        <v>9</v>
      </c>
      <c r="O131" t="s">
        <v>10274</v>
      </c>
      <c r="P131" t="s">
        <v>10435</v>
      </c>
      <c r="Q131">
        <v>2</v>
      </c>
      <c r="R131">
        <v>2</v>
      </c>
      <c r="S131">
        <v>3.62</v>
      </c>
      <c r="T131">
        <v>3.62</v>
      </c>
      <c r="U131">
        <v>246.35</v>
      </c>
      <c r="V131">
        <v>40.46</v>
      </c>
      <c r="W131">
        <v>3.44</v>
      </c>
      <c r="X131">
        <v>10.19</v>
      </c>
      <c r="Y131">
        <v>0</v>
      </c>
      <c r="Z131">
        <v>1</v>
      </c>
      <c r="AA131" t="s">
        <v>6921</v>
      </c>
      <c r="AB131">
        <v>0</v>
      </c>
      <c r="AC131">
        <v>1</v>
      </c>
      <c r="AD131">
        <v>4.38</v>
      </c>
      <c r="AF131" t="s">
        <v>6952</v>
      </c>
      <c r="AI131">
        <v>0</v>
      </c>
      <c r="AJ131">
        <v>0</v>
      </c>
      <c r="AK131" t="s">
        <v>10633</v>
      </c>
      <c r="AL131" t="s">
        <v>10633</v>
      </c>
      <c r="AM131" t="s">
        <v>9923</v>
      </c>
    </row>
    <row r="132" spans="1:39">
      <c r="A132" t="s">
        <v>10030</v>
      </c>
      <c r="B132" t="s">
        <v>10200</v>
      </c>
      <c r="C132" t="s">
        <v>6168</v>
      </c>
      <c r="D132">
        <v>95.7</v>
      </c>
      <c r="E132" t="s">
        <v>10202</v>
      </c>
      <c r="G132" t="s">
        <v>10205</v>
      </c>
      <c r="H132" t="s">
        <v>6170</v>
      </c>
      <c r="K132" t="s">
        <v>6590</v>
      </c>
      <c r="L132" t="s">
        <v>6591</v>
      </c>
      <c r="M132" t="s">
        <v>10219</v>
      </c>
      <c r="N132">
        <v>9</v>
      </c>
      <c r="O132" t="s">
        <v>10277</v>
      </c>
      <c r="P132" t="s">
        <v>10436</v>
      </c>
      <c r="Q132">
        <v>2</v>
      </c>
      <c r="R132">
        <v>0</v>
      </c>
      <c r="S132">
        <v>3.89</v>
      </c>
      <c r="T132">
        <v>3.92</v>
      </c>
      <c r="U132">
        <v>252.31</v>
      </c>
      <c r="V132">
        <v>34.14</v>
      </c>
      <c r="W132">
        <v>3</v>
      </c>
      <c r="X132">
        <v>8.609999999999999</v>
      </c>
      <c r="Y132">
        <v>0</v>
      </c>
      <c r="Z132">
        <v>2</v>
      </c>
      <c r="AA132" t="s">
        <v>6921</v>
      </c>
      <c r="AB132">
        <v>0</v>
      </c>
      <c r="AC132">
        <v>6</v>
      </c>
      <c r="AD132">
        <v>4.302</v>
      </c>
      <c r="AF132" t="s">
        <v>6952</v>
      </c>
      <c r="AI132">
        <v>0</v>
      </c>
      <c r="AJ132">
        <v>0</v>
      </c>
      <c r="AK132" t="s">
        <v>10635</v>
      </c>
      <c r="AL132" t="s">
        <v>10635</v>
      </c>
      <c r="AM132" t="s">
        <v>9923</v>
      </c>
    </row>
    <row r="133" spans="1:39">
      <c r="A133" t="s">
        <v>10031</v>
      </c>
      <c r="B133" t="s">
        <v>10200</v>
      </c>
      <c r="C133" t="s">
        <v>6168</v>
      </c>
      <c r="D133">
        <v>95.7</v>
      </c>
      <c r="E133" t="s">
        <v>10202</v>
      </c>
      <c r="G133" t="s">
        <v>10205</v>
      </c>
      <c r="H133" t="s">
        <v>6170</v>
      </c>
      <c r="K133" t="s">
        <v>6590</v>
      </c>
      <c r="L133" t="s">
        <v>6591</v>
      </c>
      <c r="M133" t="s">
        <v>10219</v>
      </c>
      <c r="N133">
        <v>9</v>
      </c>
      <c r="O133" t="s">
        <v>10277</v>
      </c>
      <c r="P133" t="s">
        <v>10437</v>
      </c>
      <c r="Q133">
        <v>3</v>
      </c>
      <c r="R133">
        <v>0</v>
      </c>
      <c r="S133">
        <v>4.83</v>
      </c>
      <c r="T133">
        <v>4.83</v>
      </c>
      <c r="U133">
        <v>384.9</v>
      </c>
      <c r="V133">
        <v>35.53</v>
      </c>
      <c r="W133">
        <v>4.61</v>
      </c>
      <c r="Y133">
        <v>0</v>
      </c>
      <c r="Z133">
        <v>3</v>
      </c>
      <c r="AA133" t="s">
        <v>6921</v>
      </c>
      <c r="AB133">
        <v>0</v>
      </c>
      <c r="AC133">
        <v>8</v>
      </c>
      <c r="AD133">
        <v>3.683642857142857</v>
      </c>
      <c r="AI133">
        <v>0</v>
      </c>
      <c r="AJ133">
        <v>0</v>
      </c>
      <c r="AK133" t="s">
        <v>10635</v>
      </c>
      <c r="AL133" t="s">
        <v>10635</v>
      </c>
      <c r="AM133" t="s">
        <v>9923</v>
      </c>
    </row>
    <row r="134" spans="1:39">
      <c r="A134" t="s">
        <v>10032</v>
      </c>
      <c r="B134" t="s">
        <v>10200</v>
      </c>
      <c r="C134" t="s">
        <v>6168</v>
      </c>
      <c r="D134">
        <v>95.7</v>
      </c>
      <c r="E134" t="s">
        <v>10202</v>
      </c>
      <c r="G134" t="s">
        <v>10205</v>
      </c>
      <c r="H134" t="s">
        <v>6170</v>
      </c>
      <c r="K134" t="s">
        <v>6590</v>
      </c>
      <c r="L134" t="s">
        <v>6591</v>
      </c>
      <c r="M134" t="s">
        <v>10219</v>
      </c>
      <c r="N134">
        <v>9</v>
      </c>
      <c r="O134" t="s">
        <v>10277</v>
      </c>
      <c r="P134" t="s">
        <v>10438</v>
      </c>
      <c r="Q134">
        <v>2</v>
      </c>
      <c r="R134">
        <v>1</v>
      </c>
      <c r="S134">
        <v>3.38</v>
      </c>
      <c r="T134">
        <v>3.38</v>
      </c>
      <c r="U134">
        <v>268.36</v>
      </c>
      <c r="V134">
        <v>37.3</v>
      </c>
      <c r="W134">
        <v>3.18</v>
      </c>
      <c r="Y134">
        <v>0</v>
      </c>
      <c r="Z134">
        <v>2</v>
      </c>
      <c r="AA134" t="s">
        <v>6921</v>
      </c>
      <c r="AB134">
        <v>0</v>
      </c>
      <c r="AC134">
        <v>7</v>
      </c>
      <c r="AD134">
        <v>4.818333333333333</v>
      </c>
      <c r="AF134" t="s">
        <v>6952</v>
      </c>
      <c r="AI134">
        <v>0</v>
      </c>
      <c r="AJ134">
        <v>0</v>
      </c>
      <c r="AK134" t="s">
        <v>10635</v>
      </c>
      <c r="AL134" t="s">
        <v>10635</v>
      </c>
      <c r="AM134" t="s">
        <v>9923</v>
      </c>
    </row>
    <row r="135" spans="1:39">
      <c r="A135" t="s">
        <v>10033</v>
      </c>
      <c r="B135" t="s">
        <v>10200</v>
      </c>
      <c r="C135" t="s">
        <v>6168</v>
      </c>
      <c r="D135">
        <v>95.7</v>
      </c>
      <c r="E135" t="s">
        <v>10202</v>
      </c>
      <c r="G135" t="s">
        <v>10205</v>
      </c>
      <c r="H135" t="s">
        <v>6169</v>
      </c>
      <c r="K135" t="s">
        <v>6590</v>
      </c>
      <c r="M135" t="s">
        <v>10243</v>
      </c>
      <c r="N135">
        <v>8</v>
      </c>
      <c r="O135" t="s">
        <v>10301</v>
      </c>
      <c r="P135" t="s">
        <v>10439</v>
      </c>
      <c r="Q135">
        <v>2</v>
      </c>
      <c r="R135">
        <v>2</v>
      </c>
      <c r="S135">
        <v>3.62</v>
      </c>
      <c r="T135">
        <v>3.62</v>
      </c>
      <c r="U135">
        <v>246.35</v>
      </c>
      <c r="V135">
        <v>40.46</v>
      </c>
      <c r="W135">
        <v>3.44</v>
      </c>
      <c r="X135">
        <v>10.19</v>
      </c>
      <c r="Y135">
        <v>0</v>
      </c>
      <c r="Z135">
        <v>1</v>
      </c>
      <c r="AA135" t="s">
        <v>6921</v>
      </c>
      <c r="AB135">
        <v>0</v>
      </c>
      <c r="AC135">
        <v>1</v>
      </c>
      <c r="AD135">
        <v>4.38</v>
      </c>
      <c r="AF135" t="s">
        <v>6952</v>
      </c>
      <c r="AI135">
        <v>0</v>
      </c>
      <c r="AJ135">
        <v>0</v>
      </c>
      <c r="AK135" t="s">
        <v>10647</v>
      </c>
      <c r="AL135" t="s">
        <v>10647</v>
      </c>
      <c r="AM135" t="s">
        <v>9923</v>
      </c>
    </row>
    <row r="136" spans="1:39">
      <c r="A136" t="s">
        <v>10034</v>
      </c>
      <c r="B136" t="s">
        <v>10201</v>
      </c>
      <c r="C136" t="s">
        <v>6168</v>
      </c>
      <c r="D136">
        <v>95.7</v>
      </c>
      <c r="E136" t="s">
        <v>10202</v>
      </c>
      <c r="K136" t="s">
        <v>6590</v>
      </c>
      <c r="L136" t="s">
        <v>6591</v>
      </c>
      <c r="M136" t="s">
        <v>10224</v>
      </c>
      <c r="N136">
        <v>9</v>
      </c>
      <c r="O136" t="s">
        <v>10282</v>
      </c>
      <c r="P136" t="s">
        <v>10440</v>
      </c>
      <c r="Q136">
        <v>6</v>
      </c>
      <c r="R136">
        <v>2</v>
      </c>
      <c r="S136">
        <v>0.91</v>
      </c>
      <c r="T136">
        <v>3.53</v>
      </c>
      <c r="U136">
        <v>456.54</v>
      </c>
      <c r="V136">
        <v>74.93000000000001</v>
      </c>
      <c r="W136">
        <v>4.93</v>
      </c>
      <c r="X136">
        <v>8.960000000000001</v>
      </c>
      <c r="Y136">
        <v>10.2</v>
      </c>
      <c r="Z136">
        <v>4</v>
      </c>
      <c r="AA136" t="s">
        <v>6921</v>
      </c>
      <c r="AB136">
        <v>0</v>
      </c>
      <c r="AC136">
        <v>7</v>
      </c>
      <c r="AD136">
        <v>3.545428571428571</v>
      </c>
      <c r="AF136" t="s">
        <v>6954</v>
      </c>
      <c r="AI136">
        <v>0</v>
      </c>
      <c r="AJ136">
        <v>0</v>
      </c>
      <c r="AK136" t="s">
        <v>10638</v>
      </c>
      <c r="AL136" t="s">
        <v>10638</v>
      </c>
      <c r="AM136" t="s">
        <v>9923</v>
      </c>
    </row>
    <row r="137" spans="1:39">
      <c r="A137" t="s">
        <v>10035</v>
      </c>
      <c r="B137" t="s">
        <v>10200</v>
      </c>
      <c r="C137" t="s">
        <v>6168</v>
      </c>
      <c r="D137">
        <v>95.5</v>
      </c>
      <c r="E137" t="s">
        <v>10202</v>
      </c>
      <c r="K137" t="s">
        <v>6590</v>
      </c>
      <c r="M137" t="s">
        <v>10220</v>
      </c>
      <c r="N137">
        <v>8</v>
      </c>
      <c r="O137" t="s">
        <v>10278</v>
      </c>
      <c r="P137" t="s">
        <v>10441</v>
      </c>
      <c r="Q137">
        <v>3</v>
      </c>
      <c r="R137">
        <v>2</v>
      </c>
      <c r="S137">
        <v>2.51</v>
      </c>
      <c r="T137">
        <v>2.52</v>
      </c>
      <c r="U137">
        <v>325.23</v>
      </c>
      <c r="V137">
        <v>40.46</v>
      </c>
      <c r="W137">
        <v>4.04</v>
      </c>
      <c r="X137">
        <v>9.300000000000001</v>
      </c>
      <c r="Y137">
        <v>0</v>
      </c>
      <c r="Z137">
        <v>2</v>
      </c>
      <c r="AA137" t="s">
        <v>6921</v>
      </c>
      <c r="AB137">
        <v>0</v>
      </c>
      <c r="AC137">
        <v>3</v>
      </c>
      <c r="AD137">
        <v>5.245</v>
      </c>
      <c r="AF137" t="s">
        <v>6952</v>
      </c>
      <c r="AI137">
        <v>0</v>
      </c>
      <c r="AJ137">
        <v>0</v>
      </c>
      <c r="AK137" t="s">
        <v>10636</v>
      </c>
      <c r="AL137" t="s">
        <v>10636</v>
      </c>
      <c r="AM137" t="s">
        <v>9923</v>
      </c>
    </row>
    <row r="138" spans="1:39">
      <c r="A138" t="s">
        <v>10036</v>
      </c>
      <c r="B138" t="s">
        <v>10200</v>
      </c>
      <c r="C138" t="s">
        <v>6168</v>
      </c>
      <c r="D138">
        <v>95.5</v>
      </c>
      <c r="E138" t="s">
        <v>10202</v>
      </c>
      <c r="G138" t="s">
        <v>10205</v>
      </c>
      <c r="H138" t="s">
        <v>6170</v>
      </c>
      <c r="K138" t="s">
        <v>6590</v>
      </c>
      <c r="L138" t="s">
        <v>6591</v>
      </c>
      <c r="M138" t="s">
        <v>10219</v>
      </c>
      <c r="N138">
        <v>9</v>
      </c>
      <c r="O138" t="s">
        <v>10277</v>
      </c>
      <c r="P138" t="s">
        <v>10442</v>
      </c>
      <c r="Q138">
        <v>2</v>
      </c>
      <c r="R138">
        <v>0</v>
      </c>
      <c r="S138">
        <v>4.83</v>
      </c>
      <c r="T138">
        <v>4.83</v>
      </c>
      <c r="U138">
        <v>372.87</v>
      </c>
      <c r="V138">
        <v>26.3</v>
      </c>
      <c r="W138">
        <v>4.74</v>
      </c>
      <c r="Y138">
        <v>0</v>
      </c>
      <c r="Z138">
        <v>3</v>
      </c>
      <c r="AA138" t="s">
        <v>6921</v>
      </c>
      <c r="AB138">
        <v>0</v>
      </c>
      <c r="AC138">
        <v>7</v>
      </c>
      <c r="AD138">
        <v>3.308071428571429</v>
      </c>
      <c r="AI138">
        <v>0</v>
      </c>
      <c r="AJ138">
        <v>0</v>
      </c>
      <c r="AK138" t="s">
        <v>10635</v>
      </c>
      <c r="AL138" t="s">
        <v>10635</v>
      </c>
      <c r="AM138" t="s">
        <v>9923</v>
      </c>
    </row>
    <row r="139" spans="1:39">
      <c r="A139" t="s">
        <v>10037</v>
      </c>
      <c r="B139" t="s">
        <v>10201</v>
      </c>
      <c r="C139" t="s">
        <v>6168</v>
      </c>
      <c r="D139">
        <v>95.09999999999999</v>
      </c>
      <c r="E139" t="s">
        <v>10202</v>
      </c>
      <c r="K139" t="s">
        <v>6590</v>
      </c>
      <c r="M139" t="s">
        <v>10244</v>
      </c>
      <c r="N139">
        <v>8</v>
      </c>
      <c r="O139" t="s">
        <v>10302</v>
      </c>
      <c r="P139" t="s">
        <v>10443</v>
      </c>
      <c r="Q139">
        <v>6</v>
      </c>
      <c r="R139">
        <v>4</v>
      </c>
      <c r="S139">
        <v>3.07</v>
      </c>
      <c r="T139">
        <v>3.88</v>
      </c>
      <c r="U139">
        <v>370.4</v>
      </c>
      <c r="V139">
        <v>107.22</v>
      </c>
      <c r="W139">
        <v>3.49</v>
      </c>
      <c r="X139">
        <v>6.82</v>
      </c>
      <c r="Y139">
        <v>0</v>
      </c>
      <c r="Z139">
        <v>2</v>
      </c>
      <c r="AA139" t="s">
        <v>6921</v>
      </c>
      <c r="AB139">
        <v>0</v>
      </c>
      <c r="AC139">
        <v>6</v>
      </c>
      <c r="AD139">
        <v>3.376714285714287</v>
      </c>
      <c r="AE139" t="s">
        <v>10610</v>
      </c>
      <c r="AF139" t="s">
        <v>6952</v>
      </c>
      <c r="AI139">
        <v>0</v>
      </c>
      <c r="AJ139">
        <v>0</v>
      </c>
      <c r="AK139" t="s">
        <v>9906</v>
      </c>
      <c r="AL139" t="s">
        <v>9906</v>
      </c>
      <c r="AM139" t="s">
        <v>9923</v>
      </c>
    </row>
    <row r="140" spans="1:39">
      <c r="A140" t="s">
        <v>10038</v>
      </c>
      <c r="B140" t="s">
        <v>10200</v>
      </c>
      <c r="C140" t="s">
        <v>6168</v>
      </c>
      <c r="D140">
        <v>95.09999999999999</v>
      </c>
      <c r="E140" t="s">
        <v>10202</v>
      </c>
      <c r="G140" t="s">
        <v>10205</v>
      </c>
      <c r="H140" t="s">
        <v>6170</v>
      </c>
      <c r="K140" t="s">
        <v>6590</v>
      </c>
      <c r="L140" t="s">
        <v>6591</v>
      </c>
      <c r="M140" t="s">
        <v>10219</v>
      </c>
      <c r="N140">
        <v>9</v>
      </c>
      <c r="O140" t="s">
        <v>10277</v>
      </c>
      <c r="P140" t="s">
        <v>10444</v>
      </c>
      <c r="Q140">
        <v>2</v>
      </c>
      <c r="R140">
        <v>0</v>
      </c>
      <c r="S140">
        <v>3.08</v>
      </c>
      <c r="T140">
        <v>3.08</v>
      </c>
      <c r="U140">
        <v>254.33</v>
      </c>
      <c r="V140">
        <v>26.3</v>
      </c>
      <c r="W140">
        <v>3.58</v>
      </c>
      <c r="Y140">
        <v>0</v>
      </c>
      <c r="Z140">
        <v>2</v>
      </c>
      <c r="AA140" t="s">
        <v>6921</v>
      </c>
      <c r="AB140">
        <v>0</v>
      </c>
      <c r="AC140">
        <v>6</v>
      </c>
      <c r="AD140">
        <v>4.735</v>
      </c>
      <c r="AI140">
        <v>0</v>
      </c>
      <c r="AJ140">
        <v>0</v>
      </c>
      <c r="AK140" t="s">
        <v>10635</v>
      </c>
      <c r="AL140" t="s">
        <v>10635</v>
      </c>
      <c r="AM140" t="s">
        <v>9923</v>
      </c>
    </row>
    <row r="141" spans="1:39">
      <c r="A141" t="s">
        <v>7642</v>
      </c>
      <c r="B141" t="s">
        <v>10200</v>
      </c>
      <c r="C141" t="s">
        <v>6168</v>
      </c>
      <c r="D141">
        <v>95</v>
      </c>
      <c r="E141" t="s">
        <v>10202</v>
      </c>
      <c r="K141" t="s">
        <v>6590</v>
      </c>
      <c r="L141" t="s">
        <v>6591</v>
      </c>
      <c r="M141" t="s">
        <v>10234</v>
      </c>
      <c r="N141">
        <v>9</v>
      </c>
      <c r="O141" t="s">
        <v>10292</v>
      </c>
      <c r="P141" t="s">
        <v>9213</v>
      </c>
      <c r="Q141">
        <v>2</v>
      </c>
      <c r="R141">
        <v>2</v>
      </c>
      <c r="S141">
        <v>3.99</v>
      </c>
      <c r="T141">
        <v>4</v>
      </c>
      <c r="U141">
        <v>236.27</v>
      </c>
      <c r="V141">
        <v>40.46</v>
      </c>
      <c r="W141">
        <v>3.92</v>
      </c>
      <c r="X141">
        <v>9.35</v>
      </c>
      <c r="Y141">
        <v>0</v>
      </c>
      <c r="Z141">
        <v>3</v>
      </c>
      <c r="AA141" t="s">
        <v>6921</v>
      </c>
      <c r="AB141">
        <v>0</v>
      </c>
      <c r="AC141">
        <v>1</v>
      </c>
      <c r="AD141">
        <v>4.005</v>
      </c>
      <c r="AF141" t="s">
        <v>6952</v>
      </c>
      <c r="AI141">
        <v>0</v>
      </c>
      <c r="AJ141">
        <v>0</v>
      </c>
      <c r="AK141" t="s">
        <v>10642</v>
      </c>
      <c r="AL141" t="s">
        <v>10642</v>
      </c>
      <c r="AM141" t="s">
        <v>9923</v>
      </c>
    </row>
    <row r="142" spans="1:39">
      <c r="A142" t="s">
        <v>9929</v>
      </c>
      <c r="B142" t="s">
        <v>10200</v>
      </c>
      <c r="C142" t="s">
        <v>6168</v>
      </c>
      <c r="D142">
        <v>95</v>
      </c>
      <c r="E142" t="s">
        <v>10202</v>
      </c>
      <c r="G142" t="s">
        <v>10203</v>
      </c>
      <c r="H142" t="s">
        <v>6170</v>
      </c>
      <c r="K142" t="s">
        <v>6590</v>
      </c>
      <c r="L142" t="s">
        <v>6591</v>
      </c>
      <c r="M142" t="s">
        <v>10214</v>
      </c>
      <c r="N142">
        <v>9</v>
      </c>
      <c r="O142" t="s">
        <v>10272</v>
      </c>
      <c r="P142" t="s">
        <v>10335</v>
      </c>
      <c r="Q142">
        <v>1</v>
      </c>
      <c r="R142">
        <v>1</v>
      </c>
      <c r="S142">
        <v>8.32</v>
      </c>
      <c r="T142">
        <v>8.32</v>
      </c>
      <c r="U142">
        <v>466.01</v>
      </c>
      <c r="V142">
        <v>29.1</v>
      </c>
      <c r="W142">
        <v>7.51</v>
      </c>
      <c r="Y142">
        <v>0.82</v>
      </c>
      <c r="Z142">
        <v>3</v>
      </c>
      <c r="AA142" t="s">
        <v>6921</v>
      </c>
      <c r="AB142">
        <v>1</v>
      </c>
      <c r="AC142">
        <v>10</v>
      </c>
      <c r="AD142">
        <v>2.531119047619048</v>
      </c>
      <c r="AF142" t="s">
        <v>6952</v>
      </c>
      <c r="AI142">
        <v>0</v>
      </c>
      <c r="AJ142">
        <v>0</v>
      </c>
      <c r="AK142" t="s">
        <v>9921</v>
      </c>
      <c r="AL142" t="s">
        <v>9921</v>
      </c>
      <c r="AM142" t="s">
        <v>9923</v>
      </c>
    </row>
    <row r="143" spans="1:39">
      <c r="A143" t="s">
        <v>8184</v>
      </c>
      <c r="B143" t="s">
        <v>10201</v>
      </c>
      <c r="C143" t="s">
        <v>6168</v>
      </c>
      <c r="D143">
        <v>95</v>
      </c>
      <c r="E143" t="s">
        <v>10202</v>
      </c>
      <c r="G143" t="s">
        <v>10205</v>
      </c>
      <c r="H143" t="s">
        <v>6170</v>
      </c>
      <c r="K143" t="s">
        <v>6590</v>
      </c>
      <c r="L143" t="s">
        <v>6591</v>
      </c>
      <c r="M143" t="s">
        <v>10245</v>
      </c>
      <c r="N143">
        <v>9</v>
      </c>
      <c r="O143" t="s">
        <v>10303</v>
      </c>
      <c r="P143" t="s">
        <v>9752</v>
      </c>
      <c r="U143">
        <v>2350.92</v>
      </c>
      <c r="Y143">
        <v>0</v>
      </c>
      <c r="AI143">
        <v>0</v>
      </c>
      <c r="AJ143">
        <v>0</v>
      </c>
      <c r="AK143" t="s">
        <v>9860</v>
      </c>
      <c r="AL143" t="s">
        <v>9860</v>
      </c>
      <c r="AM143" t="s">
        <v>9923</v>
      </c>
    </row>
    <row r="144" spans="1:39">
      <c r="A144" t="s">
        <v>10039</v>
      </c>
      <c r="B144" t="s">
        <v>10200</v>
      </c>
      <c r="C144" t="s">
        <v>6168</v>
      </c>
      <c r="D144">
        <v>95</v>
      </c>
      <c r="E144" t="s">
        <v>10202</v>
      </c>
      <c r="K144" t="s">
        <v>6590</v>
      </c>
      <c r="M144" t="s">
        <v>10220</v>
      </c>
      <c r="N144">
        <v>8</v>
      </c>
      <c r="O144" t="s">
        <v>10278</v>
      </c>
      <c r="P144" t="s">
        <v>10445</v>
      </c>
      <c r="Q144">
        <v>6</v>
      </c>
      <c r="R144">
        <v>2</v>
      </c>
      <c r="S144">
        <v>1.11</v>
      </c>
      <c r="T144">
        <v>1.14</v>
      </c>
      <c r="U144">
        <v>290.23</v>
      </c>
      <c r="V144">
        <v>126.74</v>
      </c>
      <c r="W144">
        <v>2.37</v>
      </c>
      <c r="X144">
        <v>8.859999999999999</v>
      </c>
      <c r="Y144">
        <v>0</v>
      </c>
      <c r="Z144">
        <v>2</v>
      </c>
      <c r="AA144" t="s">
        <v>6921</v>
      </c>
      <c r="AB144">
        <v>0</v>
      </c>
      <c r="AC144">
        <v>4</v>
      </c>
      <c r="AD144">
        <v>4.5</v>
      </c>
      <c r="AF144" t="s">
        <v>6952</v>
      </c>
      <c r="AI144">
        <v>0</v>
      </c>
      <c r="AJ144">
        <v>0</v>
      </c>
      <c r="AK144" t="s">
        <v>10636</v>
      </c>
      <c r="AL144" t="s">
        <v>10636</v>
      </c>
      <c r="AM144" t="s">
        <v>9923</v>
      </c>
    </row>
    <row r="145" spans="1:39">
      <c r="A145" t="s">
        <v>7642</v>
      </c>
      <c r="B145" t="s">
        <v>10200</v>
      </c>
      <c r="C145" t="s">
        <v>6168</v>
      </c>
      <c r="D145">
        <v>95</v>
      </c>
      <c r="E145" t="s">
        <v>10202</v>
      </c>
      <c r="K145" t="s">
        <v>6590</v>
      </c>
      <c r="L145" t="s">
        <v>6591</v>
      </c>
      <c r="M145" t="s">
        <v>10236</v>
      </c>
      <c r="N145">
        <v>9</v>
      </c>
      <c r="O145" t="s">
        <v>10294</v>
      </c>
      <c r="P145" t="s">
        <v>9213</v>
      </c>
      <c r="Q145">
        <v>2</v>
      </c>
      <c r="R145">
        <v>2</v>
      </c>
      <c r="S145">
        <v>3.99</v>
      </c>
      <c r="T145">
        <v>4</v>
      </c>
      <c r="U145">
        <v>236.27</v>
      </c>
      <c r="V145">
        <v>40.46</v>
      </c>
      <c r="W145">
        <v>3.92</v>
      </c>
      <c r="X145">
        <v>9.35</v>
      </c>
      <c r="Y145">
        <v>0</v>
      </c>
      <c r="Z145">
        <v>3</v>
      </c>
      <c r="AA145" t="s">
        <v>6921</v>
      </c>
      <c r="AB145">
        <v>0</v>
      </c>
      <c r="AC145">
        <v>1</v>
      </c>
      <c r="AD145">
        <v>4.005</v>
      </c>
      <c r="AF145" t="s">
        <v>6952</v>
      </c>
      <c r="AI145">
        <v>0</v>
      </c>
      <c r="AJ145">
        <v>0</v>
      </c>
      <c r="AK145" t="s">
        <v>10644</v>
      </c>
      <c r="AL145" t="s">
        <v>10644</v>
      </c>
      <c r="AM145" t="s">
        <v>9923</v>
      </c>
    </row>
    <row r="146" spans="1:39">
      <c r="A146" t="s">
        <v>10040</v>
      </c>
      <c r="B146" t="s">
        <v>10200</v>
      </c>
      <c r="C146" t="s">
        <v>6168</v>
      </c>
      <c r="D146">
        <v>94.90000000000001</v>
      </c>
      <c r="E146" t="s">
        <v>10202</v>
      </c>
      <c r="K146" t="s">
        <v>6590</v>
      </c>
      <c r="L146" t="s">
        <v>6591</v>
      </c>
      <c r="M146" t="s">
        <v>10241</v>
      </c>
      <c r="N146">
        <v>9</v>
      </c>
      <c r="O146" t="s">
        <v>10299</v>
      </c>
      <c r="P146" t="s">
        <v>10446</v>
      </c>
      <c r="Q146">
        <v>5</v>
      </c>
      <c r="R146">
        <v>2</v>
      </c>
      <c r="S146">
        <v>2.31</v>
      </c>
      <c r="T146">
        <v>4.53</v>
      </c>
      <c r="U146">
        <v>467.61</v>
      </c>
      <c r="V146">
        <v>61.52</v>
      </c>
      <c r="W146">
        <v>6.34</v>
      </c>
      <c r="X146">
        <v>8.81</v>
      </c>
      <c r="Y146">
        <v>9.640000000000001</v>
      </c>
      <c r="Z146">
        <v>4</v>
      </c>
      <c r="AA146" t="s">
        <v>6921</v>
      </c>
      <c r="AB146">
        <v>1</v>
      </c>
      <c r="AC146">
        <v>7</v>
      </c>
      <c r="AD146">
        <v>2.991357142857142</v>
      </c>
      <c r="AF146" t="s">
        <v>6954</v>
      </c>
      <c r="AI146">
        <v>0</v>
      </c>
      <c r="AJ146">
        <v>0</v>
      </c>
      <c r="AK146" t="s">
        <v>10645</v>
      </c>
      <c r="AL146" t="s">
        <v>10645</v>
      </c>
      <c r="AM146" t="s">
        <v>9923</v>
      </c>
    </row>
    <row r="147" spans="1:39">
      <c r="A147" t="s">
        <v>10041</v>
      </c>
      <c r="B147" t="s">
        <v>10201</v>
      </c>
      <c r="C147" t="s">
        <v>6168</v>
      </c>
      <c r="D147">
        <v>94.8</v>
      </c>
      <c r="E147" t="s">
        <v>10202</v>
      </c>
      <c r="G147" t="s">
        <v>10206</v>
      </c>
      <c r="H147" t="s">
        <v>6170</v>
      </c>
      <c r="K147" t="s">
        <v>6590</v>
      </c>
      <c r="L147" t="s">
        <v>6591</v>
      </c>
      <c r="M147" t="s">
        <v>10221</v>
      </c>
      <c r="N147">
        <v>9</v>
      </c>
      <c r="O147" t="s">
        <v>10279</v>
      </c>
      <c r="P147" t="s">
        <v>10447</v>
      </c>
      <c r="U147">
        <v>458.63</v>
      </c>
      <c r="Y147">
        <v>0</v>
      </c>
      <c r="AI147">
        <v>0</v>
      </c>
      <c r="AJ147">
        <v>0</v>
      </c>
      <c r="AK147" t="s">
        <v>9893</v>
      </c>
      <c r="AL147" t="s">
        <v>9893</v>
      </c>
      <c r="AM147" t="s">
        <v>9923</v>
      </c>
    </row>
    <row r="148" spans="1:39">
      <c r="A148" t="s">
        <v>10042</v>
      </c>
      <c r="B148" t="s">
        <v>10200</v>
      </c>
      <c r="C148" t="s">
        <v>6168</v>
      </c>
      <c r="D148">
        <v>94.77</v>
      </c>
      <c r="E148" t="s">
        <v>10202</v>
      </c>
      <c r="K148" t="s">
        <v>6590</v>
      </c>
      <c r="L148" t="s">
        <v>6591</v>
      </c>
      <c r="M148" t="s">
        <v>10223</v>
      </c>
      <c r="N148">
        <v>9</v>
      </c>
      <c r="O148" t="s">
        <v>10281</v>
      </c>
      <c r="P148" t="s">
        <v>10448</v>
      </c>
      <c r="Q148">
        <v>6</v>
      </c>
      <c r="R148">
        <v>6</v>
      </c>
      <c r="S148">
        <v>0.6</v>
      </c>
      <c r="T148">
        <v>0.61</v>
      </c>
      <c r="U148">
        <v>454.48</v>
      </c>
      <c r="V148">
        <v>121.38</v>
      </c>
      <c r="W148">
        <v>5.08</v>
      </c>
      <c r="X148">
        <v>9.5</v>
      </c>
      <c r="Y148">
        <v>0</v>
      </c>
      <c r="Z148">
        <v>4</v>
      </c>
      <c r="AA148" t="s">
        <v>6921</v>
      </c>
      <c r="AB148">
        <v>2</v>
      </c>
      <c r="AC148">
        <v>2</v>
      </c>
      <c r="AD148">
        <v>3.325142857142857</v>
      </c>
      <c r="AE148" t="s">
        <v>10611</v>
      </c>
      <c r="AF148" t="s">
        <v>6952</v>
      </c>
      <c r="AI148">
        <v>0</v>
      </c>
      <c r="AJ148">
        <v>0</v>
      </c>
      <c r="AK148" t="s">
        <v>10637</v>
      </c>
      <c r="AL148" t="s">
        <v>10637</v>
      </c>
      <c r="AM148" t="s">
        <v>9923</v>
      </c>
    </row>
    <row r="149" spans="1:39">
      <c r="A149" t="s">
        <v>10043</v>
      </c>
      <c r="B149" t="s">
        <v>10200</v>
      </c>
      <c r="C149" t="s">
        <v>6168</v>
      </c>
      <c r="D149">
        <v>94.7</v>
      </c>
      <c r="E149" t="s">
        <v>10202</v>
      </c>
      <c r="G149" t="s">
        <v>10205</v>
      </c>
      <c r="H149" t="s">
        <v>6170</v>
      </c>
      <c r="K149" t="s">
        <v>6590</v>
      </c>
      <c r="L149" t="s">
        <v>6591</v>
      </c>
      <c r="M149" t="s">
        <v>10219</v>
      </c>
      <c r="N149">
        <v>9</v>
      </c>
      <c r="O149" t="s">
        <v>10277</v>
      </c>
      <c r="P149" t="s">
        <v>10449</v>
      </c>
      <c r="Q149">
        <v>2</v>
      </c>
      <c r="R149">
        <v>1</v>
      </c>
      <c r="S149">
        <v>2.48</v>
      </c>
      <c r="T149">
        <v>2.48</v>
      </c>
      <c r="U149">
        <v>240.3</v>
      </c>
      <c r="V149">
        <v>37.3</v>
      </c>
      <c r="W149">
        <v>2.86</v>
      </c>
      <c r="Y149">
        <v>0</v>
      </c>
      <c r="Z149">
        <v>2</v>
      </c>
      <c r="AA149" t="s">
        <v>6921</v>
      </c>
      <c r="AB149">
        <v>0</v>
      </c>
      <c r="AC149">
        <v>5</v>
      </c>
      <c r="AD149">
        <v>5.458333333333333</v>
      </c>
      <c r="AF149" t="s">
        <v>6952</v>
      </c>
      <c r="AI149">
        <v>0</v>
      </c>
      <c r="AJ149">
        <v>0</v>
      </c>
      <c r="AK149" t="s">
        <v>10635</v>
      </c>
      <c r="AL149" t="s">
        <v>10635</v>
      </c>
      <c r="AM149" t="s">
        <v>9923</v>
      </c>
    </row>
    <row r="150" spans="1:39">
      <c r="A150" t="s">
        <v>10044</v>
      </c>
      <c r="B150" t="s">
        <v>10200</v>
      </c>
      <c r="C150" t="s">
        <v>6168</v>
      </c>
      <c r="D150">
        <v>94.59999999999999</v>
      </c>
      <c r="E150" t="s">
        <v>10202</v>
      </c>
      <c r="G150" t="s">
        <v>10205</v>
      </c>
      <c r="H150" t="s">
        <v>6170</v>
      </c>
      <c r="K150" t="s">
        <v>6590</v>
      </c>
      <c r="L150" t="s">
        <v>6591</v>
      </c>
      <c r="M150" t="s">
        <v>10219</v>
      </c>
      <c r="N150">
        <v>9</v>
      </c>
      <c r="O150" t="s">
        <v>10277</v>
      </c>
      <c r="P150" t="s">
        <v>10450</v>
      </c>
      <c r="Q150">
        <v>2</v>
      </c>
      <c r="R150">
        <v>0</v>
      </c>
      <c r="S150">
        <v>3.96</v>
      </c>
      <c r="T150">
        <v>3.98</v>
      </c>
      <c r="U150">
        <v>238.29</v>
      </c>
      <c r="V150">
        <v>34.14</v>
      </c>
      <c r="W150">
        <v>3.07</v>
      </c>
      <c r="X150">
        <v>8.619999999999999</v>
      </c>
      <c r="Y150">
        <v>0</v>
      </c>
      <c r="Z150">
        <v>2</v>
      </c>
      <c r="AA150" t="s">
        <v>6921</v>
      </c>
      <c r="AB150">
        <v>0</v>
      </c>
      <c r="AC150">
        <v>5</v>
      </c>
      <c r="AD150">
        <v>4.237</v>
      </c>
      <c r="AF150" t="s">
        <v>6952</v>
      </c>
      <c r="AI150">
        <v>0</v>
      </c>
      <c r="AJ150">
        <v>0</v>
      </c>
      <c r="AK150" t="s">
        <v>10635</v>
      </c>
      <c r="AL150" t="s">
        <v>10635</v>
      </c>
      <c r="AM150" t="s">
        <v>9923</v>
      </c>
    </row>
    <row r="151" spans="1:39">
      <c r="A151" t="s">
        <v>10045</v>
      </c>
      <c r="B151" t="s">
        <v>10200</v>
      </c>
      <c r="C151" t="s">
        <v>6168</v>
      </c>
      <c r="D151">
        <v>94.59999999999999</v>
      </c>
      <c r="E151" t="s">
        <v>10202</v>
      </c>
      <c r="K151" t="s">
        <v>6590</v>
      </c>
      <c r="L151" t="s">
        <v>6591</v>
      </c>
      <c r="M151" t="s">
        <v>10241</v>
      </c>
      <c r="N151">
        <v>9</v>
      </c>
      <c r="O151" t="s">
        <v>10299</v>
      </c>
      <c r="P151" t="s">
        <v>10451</v>
      </c>
      <c r="Q151">
        <v>5</v>
      </c>
      <c r="R151">
        <v>3</v>
      </c>
      <c r="S151">
        <v>2.44</v>
      </c>
      <c r="T151">
        <v>2.49</v>
      </c>
      <c r="U151">
        <v>358.4</v>
      </c>
      <c r="V151">
        <v>78.51000000000001</v>
      </c>
      <c r="W151">
        <v>4.63</v>
      </c>
      <c r="X151">
        <v>8.81</v>
      </c>
      <c r="Y151">
        <v>2.05</v>
      </c>
      <c r="Z151">
        <v>4</v>
      </c>
      <c r="AA151" t="s">
        <v>6921</v>
      </c>
      <c r="AB151">
        <v>0</v>
      </c>
      <c r="AC151">
        <v>3</v>
      </c>
      <c r="AD151">
        <v>4.946666666666667</v>
      </c>
      <c r="AF151" t="s">
        <v>6952</v>
      </c>
      <c r="AI151">
        <v>0</v>
      </c>
      <c r="AJ151">
        <v>0</v>
      </c>
      <c r="AK151" t="s">
        <v>10645</v>
      </c>
      <c r="AL151" t="s">
        <v>10645</v>
      </c>
      <c r="AM151" t="s">
        <v>9923</v>
      </c>
    </row>
    <row r="152" spans="1:39">
      <c r="A152" t="s">
        <v>10046</v>
      </c>
      <c r="B152" t="s">
        <v>10200</v>
      </c>
      <c r="C152" t="s">
        <v>6168</v>
      </c>
      <c r="D152">
        <v>94.59999999999999</v>
      </c>
      <c r="E152" t="s">
        <v>10202</v>
      </c>
      <c r="G152" t="s">
        <v>10210</v>
      </c>
      <c r="H152" t="s">
        <v>6170</v>
      </c>
      <c r="K152" t="s">
        <v>6590</v>
      </c>
      <c r="L152" t="s">
        <v>6591</v>
      </c>
      <c r="M152" t="s">
        <v>10246</v>
      </c>
      <c r="N152">
        <v>9</v>
      </c>
      <c r="O152" t="s">
        <v>10304</v>
      </c>
      <c r="P152" t="s">
        <v>10452</v>
      </c>
      <c r="Q152">
        <v>4</v>
      </c>
      <c r="R152">
        <v>1</v>
      </c>
      <c r="S152">
        <v>4.62</v>
      </c>
      <c r="T152">
        <v>4.62</v>
      </c>
      <c r="U152">
        <v>322.36</v>
      </c>
      <c r="V152">
        <v>59.67</v>
      </c>
      <c r="W152">
        <v>4.49</v>
      </c>
      <c r="X152">
        <v>9.65</v>
      </c>
      <c r="Y152">
        <v>0</v>
      </c>
      <c r="Z152">
        <v>3</v>
      </c>
      <c r="AA152" t="s">
        <v>6921</v>
      </c>
      <c r="AB152">
        <v>0</v>
      </c>
      <c r="AC152">
        <v>3</v>
      </c>
      <c r="AD152">
        <v>4.023333333333333</v>
      </c>
      <c r="AF152" t="s">
        <v>6952</v>
      </c>
      <c r="AI152">
        <v>0</v>
      </c>
      <c r="AJ152">
        <v>0</v>
      </c>
      <c r="AK152" t="s">
        <v>9918</v>
      </c>
      <c r="AL152" t="s">
        <v>9918</v>
      </c>
      <c r="AM152" t="s">
        <v>9923</v>
      </c>
    </row>
    <row r="153" spans="1:39">
      <c r="A153" t="s">
        <v>10047</v>
      </c>
      <c r="B153" t="s">
        <v>10200</v>
      </c>
      <c r="C153" t="s">
        <v>6168</v>
      </c>
      <c r="D153">
        <v>94.59999999999999</v>
      </c>
      <c r="E153" t="s">
        <v>10202</v>
      </c>
      <c r="K153" t="s">
        <v>6590</v>
      </c>
      <c r="M153" t="s">
        <v>10220</v>
      </c>
      <c r="N153">
        <v>8</v>
      </c>
      <c r="O153" t="s">
        <v>10278</v>
      </c>
      <c r="P153" t="s">
        <v>10453</v>
      </c>
      <c r="Q153">
        <v>2</v>
      </c>
      <c r="R153">
        <v>2</v>
      </c>
      <c r="S153">
        <v>3.92</v>
      </c>
      <c r="T153">
        <v>3.98</v>
      </c>
      <c r="U153">
        <v>338.02</v>
      </c>
      <c r="V153">
        <v>40.46</v>
      </c>
      <c r="W153">
        <v>5.17</v>
      </c>
      <c r="X153">
        <v>8.49</v>
      </c>
      <c r="Y153">
        <v>0</v>
      </c>
      <c r="Z153">
        <v>2</v>
      </c>
      <c r="AA153" t="s">
        <v>6921</v>
      </c>
      <c r="AB153">
        <v>1</v>
      </c>
      <c r="AC153">
        <v>2</v>
      </c>
      <c r="AD153">
        <v>4.05</v>
      </c>
      <c r="AF153" t="s">
        <v>6952</v>
      </c>
      <c r="AI153">
        <v>0</v>
      </c>
      <c r="AJ153">
        <v>0</v>
      </c>
      <c r="AK153" t="s">
        <v>10636</v>
      </c>
      <c r="AL153" t="s">
        <v>10636</v>
      </c>
      <c r="AM153" t="s">
        <v>9923</v>
      </c>
    </row>
    <row r="154" spans="1:39">
      <c r="A154" t="s">
        <v>7672</v>
      </c>
      <c r="B154" t="s">
        <v>10200</v>
      </c>
      <c r="C154" t="s">
        <v>6168</v>
      </c>
      <c r="D154">
        <v>94.40000000000001</v>
      </c>
      <c r="E154" t="s">
        <v>10202</v>
      </c>
      <c r="G154" t="s">
        <v>10205</v>
      </c>
      <c r="H154" t="s">
        <v>6170</v>
      </c>
      <c r="K154" t="s">
        <v>6590</v>
      </c>
      <c r="L154" t="s">
        <v>6591</v>
      </c>
      <c r="M154" t="s">
        <v>10247</v>
      </c>
      <c r="N154">
        <v>9</v>
      </c>
      <c r="O154" t="s">
        <v>10305</v>
      </c>
      <c r="P154" t="s">
        <v>9242</v>
      </c>
      <c r="U154">
        <v>328.53</v>
      </c>
      <c r="Y154">
        <v>0</v>
      </c>
      <c r="AI154">
        <v>0</v>
      </c>
      <c r="AJ154">
        <v>0</v>
      </c>
      <c r="AK154" t="s">
        <v>9893</v>
      </c>
      <c r="AL154" t="s">
        <v>9893</v>
      </c>
      <c r="AM154" t="s">
        <v>9923</v>
      </c>
    </row>
    <row r="155" spans="1:39">
      <c r="A155" t="s">
        <v>10048</v>
      </c>
      <c r="B155" t="s">
        <v>10200</v>
      </c>
      <c r="C155" t="s">
        <v>6168</v>
      </c>
      <c r="D155">
        <v>94.40000000000001</v>
      </c>
      <c r="E155" t="s">
        <v>10202</v>
      </c>
      <c r="G155" t="s">
        <v>10205</v>
      </c>
      <c r="H155" t="s">
        <v>6170</v>
      </c>
      <c r="K155" t="s">
        <v>6590</v>
      </c>
      <c r="L155" t="s">
        <v>6591</v>
      </c>
      <c r="M155" t="s">
        <v>10219</v>
      </c>
      <c r="N155">
        <v>9</v>
      </c>
      <c r="O155" t="s">
        <v>10277</v>
      </c>
      <c r="P155" t="s">
        <v>10454</v>
      </c>
      <c r="Q155">
        <v>2</v>
      </c>
      <c r="R155">
        <v>0</v>
      </c>
      <c r="S155">
        <v>5.92</v>
      </c>
      <c r="T155">
        <v>5.92</v>
      </c>
      <c r="U155">
        <v>368.48</v>
      </c>
      <c r="V155">
        <v>26.3</v>
      </c>
      <c r="W155">
        <v>5.75</v>
      </c>
      <c r="Y155">
        <v>0</v>
      </c>
      <c r="Z155">
        <v>4</v>
      </c>
      <c r="AA155" t="s">
        <v>6921</v>
      </c>
      <c r="AB155">
        <v>1</v>
      </c>
      <c r="AC155">
        <v>7</v>
      </c>
      <c r="AD155">
        <v>3.254428571428571</v>
      </c>
      <c r="AI155">
        <v>0</v>
      </c>
      <c r="AJ155">
        <v>0</v>
      </c>
      <c r="AK155" t="s">
        <v>10635</v>
      </c>
      <c r="AL155" t="s">
        <v>10635</v>
      </c>
      <c r="AM155" t="s">
        <v>9923</v>
      </c>
    </row>
    <row r="156" spans="1:39">
      <c r="A156" t="s">
        <v>10049</v>
      </c>
      <c r="B156" t="s">
        <v>10200</v>
      </c>
      <c r="C156" t="s">
        <v>6168</v>
      </c>
      <c r="D156">
        <v>94.3</v>
      </c>
      <c r="E156" t="s">
        <v>10202</v>
      </c>
      <c r="G156" t="s">
        <v>10205</v>
      </c>
      <c r="H156" t="s">
        <v>6170</v>
      </c>
      <c r="K156" t="s">
        <v>6590</v>
      </c>
      <c r="L156" t="s">
        <v>6591</v>
      </c>
      <c r="M156" t="s">
        <v>10219</v>
      </c>
      <c r="N156">
        <v>9</v>
      </c>
      <c r="O156" t="s">
        <v>10277</v>
      </c>
      <c r="P156" t="s">
        <v>10455</v>
      </c>
      <c r="Q156">
        <v>3</v>
      </c>
      <c r="R156">
        <v>1</v>
      </c>
      <c r="S156">
        <v>4.27</v>
      </c>
      <c r="T156">
        <v>4.27</v>
      </c>
      <c r="U156">
        <v>335.81</v>
      </c>
      <c r="V156">
        <v>41.82</v>
      </c>
      <c r="W156">
        <v>3.85</v>
      </c>
      <c r="X156">
        <v>9.960000000000001</v>
      </c>
      <c r="Y156">
        <v>0</v>
      </c>
      <c r="Z156">
        <v>2</v>
      </c>
      <c r="AA156" t="s">
        <v>6921</v>
      </c>
      <c r="AB156">
        <v>0</v>
      </c>
      <c r="AC156">
        <v>5</v>
      </c>
      <c r="AD156">
        <v>4.198333333333334</v>
      </c>
      <c r="AF156" t="s">
        <v>6952</v>
      </c>
      <c r="AI156">
        <v>0</v>
      </c>
      <c r="AJ156">
        <v>0</v>
      </c>
      <c r="AK156" t="s">
        <v>10635</v>
      </c>
      <c r="AL156" t="s">
        <v>10635</v>
      </c>
      <c r="AM156" t="s">
        <v>9923</v>
      </c>
    </row>
    <row r="157" spans="1:39">
      <c r="A157" t="s">
        <v>10050</v>
      </c>
      <c r="B157" t="s">
        <v>10200</v>
      </c>
      <c r="C157" t="s">
        <v>6168</v>
      </c>
      <c r="D157">
        <v>94.16</v>
      </c>
      <c r="E157" t="s">
        <v>10202</v>
      </c>
      <c r="K157" t="s">
        <v>6590</v>
      </c>
      <c r="L157" t="s">
        <v>6591</v>
      </c>
      <c r="M157" t="s">
        <v>10223</v>
      </c>
      <c r="N157">
        <v>9</v>
      </c>
      <c r="O157" t="s">
        <v>10281</v>
      </c>
      <c r="P157" t="s">
        <v>10456</v>
      </c>
      <c r="Q157">
        <v>6</v>
      </c>
      <c r="R157">
        <v>6</v>
      </c>
      <c r="S157">
        <v>-0.75</v>
      </c>
      <c r="T157">
        <v>-0.74</v>
      </c>
      <c r="U157">
        <v>454.48</v>
      </c>
      <c r="V157">
        <v>121.38</v>
      </c>
      <c r="W157">
        <v>5.22</v>
      </c>
      <c r="X157">
        <v>9.390000000000001</v>
      </c>
      <c r="Y157">
        <v>0</v>
      </c>
      <c r="Z157">
        <v>4</v>
      </c>
      <c r="AA157" t="s">
        <v>6921</v>
      </c>
      <c r="AB157">
        <v>2</v>
      </c>
      <c r="AC157">
        <v>4</v>
      </c>
      <c r="AD157">
        <v>3.325142857142857</v>
      </c>
      <c r="AF157" t="s">
        <v>6952</v>
      </c>
      <c r="AI157">
        <v>0</v>
      </c>
      <c r="AJ157">
        <v>0</v>
      </c>
      <c r="AK157" t="s">
        <v>10637</v>
      </c>
      <c r="AL157" t="s">
        <v>10637</v>
      </c>
      <c r="AM157" t="s">
        <v>9923</v>
      </c>
    </row>
    <row r="158" spans="1:39">
      <c r="A158" t="s">
        <v>10051</v>
      </c>
      <c r="B158" t="s">
        <v>10200</v>
      </c>
      <c r="C158" t="s">
        <v>6168</v>
      </c>
      <c r="D158">
        <v>94</v>
      </c>
      <c r="E158" t="s">
        <v>10202</v>
      </c>
      <c r="G158" t="s">
        <v>10211</v>
      </c>
      <c r="H158" t="s">
        <v>6169</v>
      </c>
      <c r="K158" t="s">
        <v>6590</v>
      </c>
      <c r="L158" t="s">
        <v>6591</v>
      </c>
      <c r="M158" t="s">
        <v>10248</v>
      </c>
      <c r="N158">
        <v>9</v>
      </c>
      <c r="O158" t="s">
        <v>10306</v>
      </c>
      <c r="P158" t="s">
        <v>10457</v>
      </c>
      <c r="Q158">
        <v>3</v>
      </c>
      <c r="R158">
        <v>3</v>
      </c>
      <c r="S158">
        <v>2.29</v>
      </c>
      <c r="T158">
        <v>4.98</v>
      </c>
      <c r="U158">
        <v>373.5</v>
      </c>
      <c r="V158">
        <v>66.48</v>
      </c>
      <c r="W158">
        <v>5.36</v>
      </c>
      <c r="X158">
        <v>10.31</v>
      </c>
      <c r="Y158">
        <v>10.33</v>
      </c>
      <c r="Z158">
        <v>3</v>
      </c>
      <c r="AA158" t="s">
        <v>6921</v>
      </c>
      <c r="AB158">
        <v>1</v>
      </c>
      <c r="AC158">
        <v>7</v>
      </c>
      <c r="AD158">
        <v>2.935238095238095</v>
      </c>
      <c r="AF158" t="s">
        <v>6954</v>
      </c>
      <c r="AI158">
        <v>0</v>
      </c>
      <c r="AJ158">
        <v>0</v>
      </c>
      <c r="AK158" t="s">
        <v>9826</v>
      </c>
      <c r="AL158" t="s">
        <v>9826</v>
      </c>
      <c r="AM158" t="s">
        <v>9923</v>
      </c>
    </row>
    <row r="159" spans="1:39">
      <c r="A159" t="s">
        <v>10052</v>
      </c>
      <c r="B159" t="s">
        <v>10200</v>
      </c>
      <c r="C159" t="s">
        <v>6168</v>
      </c>
      <c r="D159">
        <v>94</v>
      </c>
      <c r="E159" t="s">
        <v>10202</v>
      </c>
      <c r="G159" t="s">
        <v>10203</v>
      </c>
      <c r="H159" t="s">
        <v>6170</v>
      </c>
      <c r="K159" t="s">
        <v>6590</v>
      </c>
      <c r="L159" t="s">
        <v>6591</v>
      </c>
      <c r="M159" t="s">
        <v>10214</v>
      </c>
      <c r="N159">
        <v>9</v>
      </c>
      <c r="O159" t="s">
        <v>10272</v>
      </c>
      <c r="P159" t="s">
        <v>10458</v>
      </c>
      <c r="Q159">
        <v>2</v>
      </c>
      <c r="R159">
        <v>1</v>
      </c>
      <c r="S159">
        <v>5.23</v>
      </c>
      <c r="T159">
        <v>5.23</v>
      </c>
      <c r="U159">
        <v>365.4</v>
      </c>
      <c r="V159">
        <v>42.24</v>
      </c>
      <c r="W159">
        <v>5.6</v>
      </c>
      <c r="X159">
        <v>13.26</v>
      </c>
      <c r="Y159">
        <v>0</v>
      </c>
      <c r="Z159">
        <v>2</v>
      </c>
      <c r="AA159" t="s">
        <v>6921</v>
      </c>
      <c r="AB159">
        <v>1</v>
      </c>
      <c r="AC159">
        <v>7</v>
      </c>
      <c r="AD159">
        <v>3.794761904761905</v>
      </c>
      <c r="AF159" t="s">
        <v>6952</v>
      </c>
      <c r="AI159">
        <v>0</v>
      </c>
      <c r="AJ159">
        <v>0</v>
      </c>
      <c r="AK159" t="s">
        <v>9921</v>
      </c>
      <c r="AL159" t="s">
        <v>9921</v>
      </c>
      <c r="AM159" t="s">
        <v>9923</v>
      </c>
    </row>
    <row r="160" spans="1:39">
      <c r="A160" t="s">
        <v>10053</v>
      </c>
      <c r="B160" t="s">
        <v>10200</v>
      </c>
      <c r="C160" t="s">
        <v>6168</v>
      </c>
      <c r="D160">
        <v>93.90000000000001</v>
      </c>
      <c r="E160" t="s">
        <v>10202</v>
      </c>
      <c r="G160" t="s">
        <v>10205</v>
      </c>
      <c r="H160" t="s">
        <v>6170</v>
      </c>
      <c r="K160" t="s">
        <v>6590</v>
      </c>
      <c r="L160" t="s">
        <v>6591</v>
      </c>
      <c r="M160" t="s">
        <v>10219</v>
      </c>
      <c r="N160">
        <v>9</v>
      </c>
      <c r="O160" t="s">
        <v>10277</v>
      </c>
      <c r="P160" t="s">
        <v>10459</v>
      </c>
      <c r="Q160">
        <v>2</v>
      </c>
      <c r="R160">
        <v>0</v>
      </c>
      <c r="S160">
        <v>4.83</v>
      </c>
      <c r="T160">
        <v>4.83</v>
      </c>
      <c r="U160">
        <v>294.39</v>
      </c>
      <c r="V160">
        <v>34.14</v>
      </c>
      <c r="W160">
        <v>4.17</v>
      </c>
      <c r="X160">
        <v>9.41</v>
      </c>
      <c r="Y160">
        <v>0</v>
      </c>
      <c r="Z160">
        <v>2</v>
      </c>
      <c r="AA160" t="s">
        <v>6921</v>
      </c>
      <c r="AB160">
        <v>0</v>
      </c>
      <c r="AC160">
        <v>9</v>
      </c>
      <c r="AD160">
        <v>3.792</v>
      </c>
      <c r="AF160" t="s">
        <v>6952</v>
      </c>
      <c r="AI160">
        <v>0</v>
      </c>
      <c r="AJ160">
        <v>0</v>
      </c>
      <c r="AK160" t="s">
        <v>10635</v>
      </c>
      <c r="AL160" t="s">
        <v>10635</v>
      </c>
      <c r="AM160" t="s">
        <v>9923</v>
      </c>
    </row>
    <row r="161" spans="1:39">
      <c r="A161" t="s">
        <v>10054</v>
      </c>
      <c r="B161" t="s">
        <v>10200</v>
      </c>
      <c r="C161" t="s">
        <v>6168</v>
      </c>
      <c r="D161">
        <v>93.8</v>
      </c>
      <c r="E161" t="s">
        <v>10202</v>
      </c>
      <c r="G161" t="s">
        <v>10205</v>
      </c>
      <c r="H161" t="s">
        <v>6170</v>
      </c>
      <c r="K161" t="s">
        <v>6590</v>
      </c>
      <c r="L161" t="s">
        <v>6591</v>
      </c>
      <c r="M161" t="s">
        <v>10219</v>
      </c>
      <c r="N161">
        <v>9</v>
      </c>
      <c r="O161" t="s">
        <v>10277</v>
      </c>
      <c r="P161" t="s">
        <v>10460</v>
      </c>
      <c r="Q161">
        <v>4</v>
      </c>
      <c r="R161">
        <v>2</v>
      </c>
      <c r="S161">
        <v>3.49</v>
      </c>
      <c r="T161">
        <v>3.5</v>
      </c>
      <c r="U161">
        <v>333.81</v>
      </c>
      <c r="V161">
        <v>62.05</v>
      </c>
      <c r="W161">
        <v>3.42</v>
      </c>
      <c r="X161">
        <v>10</v>
      </c>
      <c r="Y161">
        <v>0</v>
      </c>
      <c r="Z161">
        <v>2</v>
      </c>
      <c r="AA161" t="s">
        <v>6921</v>
      </c>
      <c r="AB161">
        <v>0</v>
      </c>
      <c r="AC161">
        <v>5</v>
      </c>
      <c r="AD161">
        <v>4.505</v>
      </c>
      <c r="AF161" t="s">
        <v>6952</v>
      </c>
      <c r="AI161">
        <v>0</v>
      </c>
      <c r="AJ161">
        <v>0</v>
      </c>
      <c r="AK161" t="s">
        <v>10635</v>
      </c>
      <c r="AL161" t="s">
        <v>10635</v>
      </c>
      <c r="AM161" t="s">
        <v>9923</v>
      </c>
    </row>
    <row r="162" spans="1:39">
      <c r="A162" t="s">
        <v>7543</v>
      </c>
      <c r="B162" t="s">
        <v>10201</v>
      </c>
      <c r="C162" t="s">
        <v>6168</v>
      </c>
      <c r="D162">
        <v>93</v>
      </c>
      <c r="E162" t="s">
        <v>10202</v>
      </c>
      <c r="G162" t="s">
        <v>10210</v>
      </c>
      <c r="H162" t="s">
        <v>6170</v>
      </c>
      <c r="K162" t="s">
        <v>6590</v>
      </c>
      <c r="L162" t="s">
        <v>6591</v>
      </c>
      <c r="M162" t="s">
        <v>10249</v>
      </c>
      <c r="N162">
        <v>9</v>
      </c>
      <c r="O162" t="s">
        <v>10307</v>
      </c>
      <c r="P162" t="s">
        <v>9115</v>
      </c>
      <c r="Q162">
        <v>7</v>
      </c>
      <c r="R162">
        <v>2</v>
      </c>
      <c r="S162">
        <v>2.82</v>
      </c>
      <c r="T162">
        <v>2.82</v>
      </c>
      <c r="U162">
        <v>465.5</v>
      </c>
      <c r="V162">
        <v>97.69</v>
      </c>
      <c r="W162">
        <v>3.86</v>
      </c>
      <c r="X162">
        <v>9.85</v>
      </c>
      <c r="Y162">
        <v>0</v>
      </c>
      <c r="Z162">
        <v>3</v>
      </c>
      <c r="AA162" t="s">
        <v>6921</v>
      </c>
      <c r="AB162">
        <v>0</v>
      </c>
      <c r="AC162">
        <v>8</v>
      </c>
      <c r="AD162">
        <v>4.080095238095238</v>
      </c>
      <c r="AF162" t="s">
        <v>6952</v>
      </c>
      <c r="AI162">
        <v>0</v>
      </c>
      <c r="AJ162">
        <v>0</v>
      </c>
      <c r="AK162" t="s">
        <v>9898</v>
      </c>
      <c r="AL162" t="s">
        <v>9898</v>
      </c>
      <c r="AM162" t="s">
        <v>9923</v>
      </c>
    </row>
    <row r="163" spans="1:39">
      <c r="A163" t="s">
        <v>9938</v>
      </c>
      <c r="B163" t="s">
        <v>10200</v>
      </c>
      <c r="C163" t="s">
        <v>6168</v>
      </c>
      <c r="D163">
        <v>93</v>
      </c>
      <c r="E163" t="s">
        <v>10202</v>
      </c>
      <c r="G163" t="s">
        <v>10203</v>
      </c>
      <c r="H163" t="s">
        <v>6170</v>
      </c>
      <c r="K163" t="s">
        <v>6590</v>
      </c>
      <c r="L163" t="s">
        <v>6591</v>
      </c>
      <c r="M163" t="s">
        <v>10214</v>
      </c>
      <c r="N163">
        <v>9</v>
      </c>
      <c r="O163" t="s">
        <v>10272</v>
      </c>
      <c r="P163" t="s">
        <v>10344</v>
      </c>
      <c r="Q163">
        <v>1</v>
      </c>
      <c r="R163">
        <v>1</v>
      </c>
      <c r="S163">
        <v>8.470000000000001</v>
      </c>
      <c r="T163">
        <v>8.470000000000001</v>
      </c>
      <c r="U163">
        <v>425.62</v>
      </c>
      <c r="V163">
        <v>29.1</v>
      </c>
      <c r="W163">
        <v>7.36</v>
      </c>
      <c r="Y163">
        <v>0</v>
      </c>
      <c r="Z163">
        <v>3</v>
      </c>
      <c r="AA163" t="s">
        <v>6921</v>
      </c>
      <c r="AB163">
        <v>1</v>
      </c>
      <c r="AC163">
        <v>10</v>
      </c>
      <c r="AD163">
        <v>2.819619047619048</v>
      </c>
      <c r="AF163" t="s">
        <v>6952</v>
      </c>
      <c r="AI163">
        <v>0</v>
      </c>
      <c r="AJ163">
        <v>0</v>
      </c>
      <c r="AK163" t="s">
        <v>9921</v>
      </c>
      <c r="AL163" t="s">
        <v>9921</v>
      </c>
      <c r="AM163" t="s">
        <v>9923</v>
      </c>
    </row>
    <row r="164" spans="1:39">
      <c r="A164" t="s">
        <v>10055</v>
      </c>
      <c r="B164" t="s">
        <v>10200</v>
      </c>
      <c r="C164" t="s">
        <v>6168</v>
      </c>
      <c r="D164">
        <v>93</v>
      </c>
      <c r="E164" t="s">
        <v>10202</v>
      </c>
      <c r="G164" t="s">
        <v>10205</v>
      </c>
      <c r="H164" t="s">
        <v>6170</v>
      </c>
      <c r="K164" t="s">
        <v>6590</v>
      </c>
      <c r="L164" t="s">
        <v>6591</v>
      </c>
      <c r="M164" t="s">
        <v>10219</v>
      </c>
      <c r="N164">
        <v>9</v>
      </c>
      <c r="O164" t="s">
        <v>10277</v>
      </c>
      <c r="P164" t="s">
        <v>10461</v>
      </c>
      <c r="Q164">
        <v>2</v>
      </c>
      <c r="R164">
        <v>0</v>
      </c>
      <c r="S164">
        <v>4.63</v>
      </c>
      <c r="T164">
        <v>4.63</v>
      </c>
      <c r="U164">
        <v>265.36</v>
      </c>
      <c r="V164">
        <v>21.59</v>
      </c>
      <c r="W164">
        <v>4.01</v>
      </c>
      <c r="Y164">
        <v>0</v>
      </c>
      <c r="Z164">
        <v>2</v>
      </c>
      <c r="AA164" t="s">
        <v>6921</v>
      </c>
      <c r="AB164">
        <v>0</v>
      </c>
      <c r="AC164">
        <v>5</v>
      </c>
      <c r="AD164">
        <v>3.2645</v>
      </c>
      <c r="AI164">
        <v>0</v>
      </c>
      <c r="AJ164">
        <v>0</v>
      </c>
      <c r="AK164" t="s">
        <v>10635</v>
      </c>
      <c r="AL164" t="s">
        <v>10635</v>
      </c>
      <c r="AM164" t="s">
        <v>9923</v>
      </c>
    </row>
    <row r="165" spans="1:39">
      <c r="A165" t="s">
        <v>7900</v>
      </c>
      <c r="B165" t="s">
        <v>10200</v>
      </c>
      <c r="C165" t="s">
        <v>6168</v>
      </c>
      <c r="D165">
        <v>92.90000000000001</v>
      </c>
      <c r="E165" t="s">
        <v>10202</v>
      </c>
      <c r="G165" t="s">
        <v>10205</v>
      </c>
      <c r="H165" t="s">
        <v>6170</v>
      </c>
      <c r="K165" t="s">
        <v>6590</v>
      </c>
      <c r="L165" t="s">
        <v>6591</v>
      </c>
      <c r="M165" t="s">
        <v>10247</v>
      </c>
      <c r="N165">
        <v>9</v>
      </c>
      <c r="O165" t="s">
        <v>10305</v>
      </c>
      <c r="P165" t="s">
        <v>9468</v>
      </c>
      <c r="U165">
        <v>272.42</v>
      </c>
      <c r="Y165">
        <v>0</v>
      </c>
      <c r="AI165">
        <v>0</v>
      </c>
      <c r="AJ165">
        <v>0</v>
      </c>
      <c r="AK165" t="s">
        <v>9893</v>
      </c>
      <c r="AL165" t="s">
        <v>9893</v>
      </c>
      <c r="AM165" t="s">
        <v>9923</v>
      </c>
    </row>
    <row r="166" spans="1:39">
      <c r="A166" t="s">
        <v>10056</v>
      </c>
      <c r="B166" t="s">
        <v>10200</v>
      </c>
      <c r="C166" t="s">
        <v>6168</v>
      </c>
      <c r="D166">
        <v>92.41</v>
      </c>
      <c r="E166" t="s">
        <v>10202</v>
      </c>
      <c r="K166" t="s">
        <v>6590</v>
      </c>
      <c r="L166" t="s">
        <v>6591</v>
      </c>
      <c r="M166" t="s">
        <v>10223</v>
      </c>
      <c r="N166">
        <v>9</v>
      </c>
      <c r="O166" t="s">
        <v>10281</v>
      </c>
      <c r="P166" t="s">
        <v>10462</v>
      </c>
      <c r="Q166">
        <v>5</v>
      </c>
      <c r="R166">
        <v>4</v>
      </c>
      <c r="S166">
        <v>2.62</v>
      </c>
      <c r="T166">
        <v>2.66</v>
      </c>
      <c r="U166">
        <v>348.35</v>
      </c>
      <c r="V166">
        <v>97.98999999999999</v>
      </c>
      <c r="W166">
        <v>3.62</v>
      </c>
      <c r="X166">
        <v>8.75</v>
      </c>
      <c r="Y166">
        <v>0</v>
      </c>
      <c r="Z166">
        <v>3</v>
      </c>
      <c r="AA166" t="s">
        <v>6921</v>
      </c>
      <c r="AB166">
        <v>0</v>
      </c>
      <c r="AC166">
        <v>2</v>
      </c>
      <c r="AD166">
        <v>4.423666666666667</v>
      </c>
      <c r="AF166" t="s">
        <v>6952</v>
      </c>
      <c r="AI166">
        <v>0</v>
      </c>
      <c r="AJ166">
        <v>0</v>
      </c>
      <c r="AK166" t="s">
        <v>10637</v>
      </c>
      <c r="AL166" t="s">
        <v>10637</v>
      </c>
      <c r="AM166" t="s">
        <v>9923</v>
      </c>
    </row>
    <row r="167" spans="1:39">
      <c r="A167" t="s">
        <v>10057</v>
      </c>
      <c r="B167" t="s">
        <v>10200</v>
      </c>
      <c r="C167" t="s">
        <v>6168</v>
      </c>
      <c r="D167">
        <v>92.39</v>
      </c>
      <c r="E167" t="s">
        <v>10202</v>
      </c>
      <c r="K167" t="s">
        <v>6590</v>
      </c>
      <c r="L167" t="s">
        <v>6591</v>
      </c>
      <c r="M167" t="s">
        <v>10223</v>
      </c>
      <c r="N167">
        <v>9</v>
      </c>
      <c r="O167" t="s">
        <v>10281</v>
      </c>
      <c r="P167" t="s">
        <v>10463</v>
      </c>
      <c r="Q167">
        <v>5</v>
      </c>
      <c r="R167">
        <v>4</v>
      </c>
      <c r="S167">
        <v>2.91</v>
      </c>
      <c r="T167">
        <v>2.94</v>
      </c>
      <c r="U167">
        <v>366.34</v>
      </c>
      <c r="V167">
        <v>97.98999999999999</v>
      </c>
      <c r="W167">
        <v>3.76</v>
      </c>
      <c r="X167">
        <v>8.74</v>
      </c>
      <c r="Y167">
        <v>0</v>
      </c>
      <c r="Z167">
        <v>3</v>
      </c>
      <c r="AA167" t="s">
        <v>6921</v>
      </c>
      <c r="AB167">
        <v>0</v>
      </c>
      <c r="AC167">
        <v>2</v>
      </c>
      <c r="AD167">
        <v>4.233380952380953</v>
      </c>
      <c r="AF167" t="s">
        <v>6952</v>
      </c>
      <c r="AI167">
        <v>0</v>
      </c>
      <c r="AJ167">
        <v>0</v>
      </c>
      <c r="AK167" t="s">
        <v>10637</v>
      </c>
      <c r="AL167" t="s">
        <v>10637</v>
      </c>
      <c r="AM167" t="s">
        <v>9923</v>
      </c>
    </row>
    <row r="168" spans="1:39">
      <c r="A168" t="s">
        <v>6547</v>
      </c>
      <c r="B168" t="s">
        <v>10200</v>
      </c>
      <c r="C168" t="s">
        <v>6168</v>
      </c>
      <c r="D168">
        <v>92</v>
      </c>
      <c r="E168" t="s">
        <v>10202</v>
      </c>
      <c r="K168" t="s">
        <v>6590</v>
      </c>
      <c r="L168" t="s">
        <v>6591</v>
      </c>
      <c r="M168" t="s">
        <v>10250</v>
      </c>
      <c r="N168">
        <v>9</v>
      </c>
      <c r="O168" t="s">
        <v>10308</v>
      </c>
      <c r="P168" t="s">
        <v>6905</v>
      </c>
      <c r="Q168">
        <v>10</v>
      </c>
      <c r="R168">
        <v>2</v>
      </c>
      <c r="S168">
        <v>4.89</v>
      </c>
      <c r="T168">
        <v>5.13</v>
      </c>
      <c r="U168">
        <v>593.2</v>
      </c>
      <c r="V168">
        <v>93.54000000000001</v>
      </c>
      <c r="W168">
        <v>5.04</v>
      </c>
      <c r="X168">
        <v>10.06</v>
      </c>
      <c r="Y168">
        <v>7.06</v>
      </c>
      <c r="Z168">
        <v>4</v>
      </c>
      <c r="AA168" t="s">
        <v>6921</v>
      </c>
      <c r="AB168">
        <v>2</v>
      </c>
      <c r="AC168">
        <v>12</v>
      </c>
      <c r="AD168">
        <v>2.382</v>
      </c>
      <c r="AF168" t="s">
        <v>6952</v>
      </c>
      <c r="AI168">
        <v>0</v>
      </c>
      <c r="AJ168">
        <v>0</v>
      </c>
      <c r="AK168" t="s">
        <v>7007</v>
      </c>
      <c r="AL168" t="s">
        <v>7007</v>
      </c>
      <c r="AM168" t="s">
        <v>9923</v>
      </c>
    </row>
    <row r="169" spans="1:39">
      <c r="A169" t="s">
        <v>10058</v>
      </c>
      <c r="B169" t="s">
        <v>10200</v>
      </c>
      <c r="C169" t="s">
        <v>6168</v>
      </c>
      <c r="D169">
        <v>92</v>
      </c>
      <c r="E169" t="s">
        <v>10202</v>
      </c>
      <c r="K169" t="s">
        <v>6590</v>
      </c>
      <c r="M169" t="s">
        <v>10251</v>
      </c>
      <c r="N169">
        <v>8</v>
      </c>
      <c r="O169" t="s">
        <v>10309</v>
      </c>
      <c r="P169" t="s">
        <v>10464</v>
      </c>
      <c r="Q169">
        <v>2</v>
      </c>
      <c r="R169">
        <v>2</v>
      </c>
      <c r="S169">
        <v>3.72</v>
      </c>
      <c r="T169">
        <v>3.72</v>
      </c>
      <c r="U169">
        <v>351.49</v>
      </c>
      <c r="V169">
        <v>53.09</v>
      </c>
      <c r="W169">
        <v>4.52</v>
      </c>
      <c r="Y169">
        <v>0</v>
      </c>
      <c r="Z169">
        <v>2</v>
      </c>
      <c r="AA169" t="s">
        <v>6921</v>
      </c>
      <c r="AB169">
        <v>0</v>
      </c>
      <c r="AC169">
        <v>0</v>
      </c>
      <c r="AD169">
        <v>4.279999999999999</v>
      </c>
      <c r="AE169" t="s">
        <v>10612</v>
      </c>
      <c r="AF169" t="s">
        <v>6952</v>
      </c>
      <c r="AI169">
        <v>0</v>
      </c>
      <c r="AJ169">
        <v>0</v>
      </c>
      <c r="AK169" t="s">
        <v>9821</v>
      </c>
      <c r="AL169" t="s">
        <v>9821</v>
      </c>
      <c r="AM169" t="s">
        <v>9923</v>
      </c>
    </row>
    <row r="170" spans="1:39">
      <c r="A170" t="s">
        <v>10059</v>
      </c>
      <c r="B170" t="s">
        <v>10200</v>
      </c>
      <c r="C170" t="s">
        <v>6168</v>
      </c>
      <c r="D170">
        <v>91.7</v>
      </c>
      <c r="E170" t="s">
        <v>10202</v>
      </c>
      <c r="G170" t="s">
        <v>10205</v>
      </c>
      <c r="H170" t="s">
        <v>6169</v>
      </c>
      <c r="K170" t="s">
        <v>6590</v>
      </c>
      <c r="M170" t="s">
        <v>10243</v>
      </c>
      <c r="N170">
        <v>8</v>
      </c>
      <c r="O170" t="s">
        <v>10301</v>
      </c>
      <c r="P170" t="s">
        <v>10465</v>
      </c>
      <c r="Q170">
        <v>2</v>
      </c>
      <c r="R170">
        <v>2</v>
      </c>
      <c r="S170">
        <v>3.58</v>
      </c>
      <c r="T170">
        <v>3.59</v>
      </c>
      <c r="U170">
        <v>264.34</v>
      </c>
      <c r="V170">
        <v>40.46</v>
      </c>
      <c r="W170">
        <v>3.58</v>
      </c>
      <c r="X170">
        <v>8.970000000000001</v>
      </c>
      <c r="Y170">
        <v>0</v>
      </c>
      <c r="Z170">
        <v>1</v>
      </c>
      <c r="AA170" t="s">
        <v>6921</v>
      </c>
      <c r="AB170">
        <v>0</v>
      </c>
      <c r="AC170">
        <v>1</v>
      </c>
      <c r="AD170">
        <v>4.415</v>
      </c>
      <c r="AF170" t="s">
        <v>6952</v>
      </c>
      <c r="AI170">
        <v>0</v>
      </c>
      <c r="AJ170">
        <v>0</v>
      </c>
      <c r="AK170" t="s">
        <v>10647</v>
      </c>
      <c r="AL170" t="s">
        <v>10647</v>
      </c>
      <c r="AM170" t="s">
        <v>9923</v>
      </c>
    </row>
    <row r="171" spans="1:39">
      <c r="A171" t="s">
        <v>10060</v>
      </c>
      <c r="B171" t="s">
        <v>10200</v>
      </c>
      <c r="C171" t="s">
        <v>6168</v>
      </c>
      <c r="D171">
        <v>91.59999999999999</v>
      </c>
      <c r="E171" t="s">
        <v>10202</v>
      </c>
      <c r="G171" t="s">
        <v>10205</v>
      </c>
      <c r="H171" t="s">
        <v>6170</v>
      </c>
      <c r="K171" t="s">
        <v>6590</v>
      </c>
      <c r="L171" t="s">
        <v>6591</v>
      </c>
      <c r="M171" t="s">
        <v>10219</v>
      </c>
      <c r="N171">
        <v>9</v>
      </c>
      <c r="O171" t="s">
        <v>10277</v>
      </c>
      <c r="P171" t="s">
        <v>10466</v>
      </c>
      <c r="Q171">
        <v>2</v>
      </c>
      <c r="R171">
        <v>1</v>
      </c>
      <c r="S171">
        <v>3.1</v>
      </c>
      <c r="T171">
        <v>3.1</v>
      </c>
      <c r="U171">
        <v>254.33</v>
      </c>
      <c r="V171">
        <v>37.3</v>
      </c>
      <c r="W171">
        <v>2.79</v>
      </c>
      <c r="Y171">
        <v>0</v>
      </c>
      <c r="Z171">
        <v>2</v>
      </c>
      <c r="AA171" t="s">
        <v>6921</v>
      </c>
      <c r="AB171">
        <v>0</v>
      </c>
      <c r="AC171">
        <v>6</v>
      </c>
      <c r="AD171">
        <v>5.098333333333334</v>
      </c>
      <c r="AF171" t="s">
        <v>6952</v>
      </c>
      <c r="AI171">
        <v>0</v>
      </c>
      <c r="AJ171">
        <v>0</v>
      </c>
      <c r="AK171" t="s">
        <v>10635</v>
      </c>
      <c r="AL171" t="s">
        <v>10635</v>
      </c>
      <c r="AM171" t="s">
        <v>9923</v>
      </c>
    </row>
    <row r="172" spans="1:39">
      <c r="A172" t="s">
        <v>10061</v>
      </c>
      <c r="B172" t="s">
        <v>10200</v>
      </c>
      <c r="C172" t="s">
        <v>6168</v>
      </c>
      <c r="D172">
        <v>91.52</v>
      </c>
      <c r="E172" t="s">
        <v>10202</v>
      </c>
      <c r="K172" t="s">
        <v>6590</v>
      </c>
      <c r="L172" t="s">
        <v>6591</v>
      </c>
      <c r="M172" t="s">
        <v>10223</v>
      </c>
      <c r="N172">
        <v>9</v>
      </c>
      <c r="O172" t="s">
        <v>10281</v>
      </c>
      <c r="P172" t="s">
        <v>10467</v>
      </c>
      <c r="Q172">
        <v>5</v>
      </c>
      <c r="R172">
        <v>5</v>
      </c>
      <c r="S172">
        <v>-0.15</v>
      </c>
      <c r="T172">
        <v>-0.14</v>
      </c>
      <c r="U172">
        <v>438.48</v>
      </c>
      <c r="V172">
        <v>101.15</v>
      </c>
      <c r="W172">
        <v>5.51</v>
      </c>
      <c r="X172">
        <v>9.390000000000001</v>
      </c>
      <c r="Y172">
        <v>0</v>
      </c>
      <c r="Z172">
        <v>4</v>
      </c>
      <c r="AA172" t="s">
        <v>6921</v>
      </c>
      <c r="AB172">
        <v>1</v>
      </c>
      <c r="AC172">
        <v>4</v>
      </c>
      <c r="AD172">
        <v>4.067761904761904</v>
      </c>
      <c r="AF172" t="s">
        <v>6952</v>
      </c>
      <c r="AI172">
        <v>0</v>
      </c>
      <c r="AJ172">
        <v>0</v>
      </c>
      <c r="AK172" t="s">
        <v>10637</v>
      </c>
      <c r="AL172" t="s">
        <v>10637</v>
      </c>
      <c r="AM172" t="s">
        <v>9923</v>
      </c>
    </row>
    <row r="173" spans="1:39">
      <c r="A173" t="s">
        <v>10062</v>
      </c>
      <c r="B173" t="s">
        <v>10201</v>
      </c>
      <c r="C173" t="s">
        <v>6168</v>
      </c>
      <c r="D173">
        <v>91.3</v>
      </c>
      <c r="E173" t="s">
        <v>10202</v>
      </c>
      <c r="G173" t="s">
        <v>10208</v>
      </c>
      <c r="H173" t="s">
        <v>6170</v>
      </c>
      <c r="K173" t="s">
        <v>6590</v>
      </c>
      <c r="L173" t="s">
        <v>6591</v>
      </c>
      <c r="M173" t="s">
        <v>10226</v>
      </c>
      <c r="N173">
        <v>9</v>
      </c>
      <c r="O173" t="s">
        <v>10284</v>
      </c>
      <c r="P173" t="s">
        <v>10468</v>
      </c>
      <c r="Q173">
        <v>4</v>
      </c>
      <c r="R173">
        <v>1</v>
      </c>
      <c r="S173">
        <v>4.55</v>
      </c>
      <c r="T173">
        <v>4.55</v>
      </c>
      <c r="U173">
        <v>310.35</v>
      </c>
      <c r="V173">
        <v>59.67</v>
      </c>
      <c r="W173">
        <v>4.2</v>
      </c>
      <c r="X173">
        <v>9.640000000000001</v>
      </c>
      <c r="Y173">
        <v>0</v>
      </c>
      <c r="Z173">
        <v>3</v>
      </c>
      <c r="AA173" t="s">
        <v>6921</v>
      </c>
      <c r="AB173">
        <v>0</v>
      </c>
      <c r="AC173">
        <v>4</v>
      </c>
      <c r="AD173">
        <v>4.058333333333334</v>
      </c>
      <c r="AF173" t="s">
        <v>6952</v>
      </c>
      <c r="AI173">
        <v>0</v>
      </c>
      <c r="AJ173">
        <v>0</v>
      </c>
      <c r="AK173" t="s">
        <v>9918</v>
      </c>
      <c r="AL173" t="s">
        <v>9918</v>
      </c>
      <c r="AM173" t="s">
        <v>9923</v>
      </c>
    </row>
    <row r="174" spans="1:39">
      <c r="A174" t="s">
        <v>10004</v>
      </c>
      <c r="B174" t="s">
        <v>10200</v>
      </c>
      <c r="C174" t="s">
        <v>6168</v>
      </c>
      <c r="D174">
        <v>91.3</v>
      </c>
      <c r="E174" t="s">
        <v>10202</v>
      </c>
      <c r="G174" t="s">
        <v>10205</v>
      </c>
      <c r="H174" t="s">
        <v>6170</v>
      </c>
      <c r="K174" t="s">
        <v>6590</v>
      </c>
      <c r="L174" t="s">
        <v>6591</v>
      </c>
      <c r="M174" t="s">
        <v>10252</v>
      </c>
      <c r="N174">
        <v>9</v>
      </c>
      <c r="O174" t="s">
        <v>10310</v>
      </c>
      <c r="P174" t="s">
        <v>10410</v>
      </c>
      <c r="Q174">
        <v>2</v>
      </c>
      <c r="R174">
        <v>0</v>
      </c>
      <c r="S174">
        <v>4.11</v>
      </c>
      <c r="T174">
        <v>4.12</v>
      </c>
      <c r="U174">
        <v>266.34</v>
      </c>
      <c r="V174">
        <v>34.14</v>
      </c>
      <c r="W174">
        <v>3.39</v>
      </c>
      <c r="X174">
        <v>9.029999999999999</v>
      </c>
      <c r="Y174">
        <v>0</v>
      </c>
      <c r="Z174">
        <v>2</v>
      </c>
      <c r="AA174" t="s">
        <v>6921</v>
      </c>
      <c r="AB174">
        <v>0</v>
      </c>
      <c r="AC174">
        <v>7</v>
      </c>
      <c r="AD174">
        <v>4.147</v>
      </c>
      <c r="AF174" t="s">
        <v>6952</v>
      </c>
      <c r="AI174">
        <v>0</v>
      </c>
      <c r="AJ174">
        <v>0</v>
      </c>
      <c r="AK174" t="s">
        <v>10635</v>
      </c>
      <c r="AL174" t="s">
        <v>10635</v>
      </c>
      <c r="AM174" t="s">
        <v>9923</v>
      </c>
    </row>
    <row r="175" spans="1:39">
      <c r="A175" t="s">
        <v>10063</v>
      </c>
      <c r="B175" t="s">
        <v>10201</v>
      </c>
      <c r="C175" t="s">
        <v>6168</v>
      </c>
      <c r="D175">
        <v>91</v>
      </c>
      <c r="E175" t="s">
        <v>10202</v>
      </c>
      <c r="G175" t="s">
        <v>10205</v>
      </c>
      <c r="H175" t="s">
        <v>6170</v>
      </c>
      <c r="K175" t="s">
        <v>6590</v>
      </c>
      <c r="L175" t="s">
        <v>6591</v>
      </c>
      <c r="M175" t="s">
        <v>10253</v>
      </c>
      <c r="N175">
        <v>9</v>
      </c>
      <c r="O175" t="s">
        <v>10311</v>
      </c>
      <c r="P175" t="s">
        <v>10469</v>
      </c>
      <c r="Q175">
        <v>2</v>
      </c>
      <c r="R175">
        <v>1</v>
      </c>
      <c r="S175">
        <v>5.61</v>
      </c>
      <c r="T175">
        <v>5.61</v>
      </c>
      <c r="U175">
        <v>389.56</v>
      </c>
      <c r="V175">
        <v>40.92</v>
      </c>
      <c r="W175">
        <v>6.87</v>
      </c>
      <c r="Y175">
        <v>0</v>
      </c>
      <c r="Z175">
        <v>3</v>
      </c>
      <c r="AA175" t="s">
        <v>6921</v>
      </c>
      <c r="AB175">
        <v>1</v>
      </c>
      <c r="AC175">
        <v>7</v>
      </c>
      <c r="AD175">
        <v>3.622190476190476</v>
      </c>
      <c r="AI175">
        <v>0</v>
      </c>
      <c r="AJ175">
        <v>0</v>
      </c>
      <c r="AK175" t="s">
        <v>9920</v>
      </c>
      <c r="AL175" t="s">
        <v>9920</v>
      </c>
      <c r="AM175" t="s">
        <v>9923</v>
      </c>
    </row>
    <row r="176" spans="1:39">
      <c r="A176" t="s">
        <v>10064</v>
      </c>
      <c r="B176" t="s">
        <v>10200</v>
      </c>
      <c r="C176" t="s">
        <v>6168</v>
      </c>
      <c r="D176">
        <v>90.55</v>
      </c>
      <c r="E176" t="s">
        <v>10202</v>
      </c>
      <c r="K176" t="s">
        <v>6590</v>
      </c>
      <c r="L176" t="s">
        <v>6591</v>
      </c>
      <c r="M176" t="s">
        <v>10223</v>
      </c>
      <c r="N176">
        <v>9</v>
      </c>
      <c r="O176" t="s">
        <v>10281</v>
      </c>
      <c r="P176" t="s">
        <v>10470</v>
      </c>
      <c r="Q176">
        <v>6</v>
      </c>
      <c r="R176">
        <v>5</v>
      </c>
      <c r="S176">
        <v>2.03</v>
      </c>
      <c r="T176">
        <v>2.06</v>
      </c>
      <c r="U176">
        <v>364.35</v>
      </c>
      <c r="V176">
        <v>118.22</v>
      </c>
      <c r="W176">
        <v>3.33</v>
      </c>
      <c r="X176">
        <v>8.789999999999999</v>
      </c>
      <c r="Y176">
        <v>0</v>
      </c>
      <c r="Z176">
        <v>3</v>
      </c>
      <c r="AA176" t="s">
        <v>6921</v>
      </c>
      <c r="AB176">
        <v>0</v>
      </c>
      <c r="AC176">
        <v>2</v>
      </c>
      <c r="AD176">
        <v>4.013261904761904</v>
      </c>
      <c r="AE176" t="s">
        <v>10613</v>
      </c>
      <c r="AF176" t="s">
        <v>6952</v>
      </c>
      <c r="AI176">
        <v>0</v>
      </c>
      <c r="AJ176">
        <v>0</v>
      </c>
      <c r="AK176" t="s">
        <v>10637</v>
      </c>
      <c r="AL176" t="s">
        <v>10637</v>
      </c>
      <c r="AM176" t="s">
        <v>9923</v>
      </c>
    </row>
    <row r="177" spans="1:39">
      <c r="A177" t="s">
        <v>10065</v>
      </c>
      <c r="B177" t="s">
        <v>10200</v>
      </c>
      <c r="C177" t="s">
        <v>6168</v>
      </c>
      <c r="D177">
        <v>90.5</v>
      </c>
      <c r="E177" t="s">
        <v>10202</v>
      </c>
      <c r="K177" t="s">
        <v>6590</v>
      </c>
      <c r="M177" t="s">
        <v>10220</v>
      </c>
      <c r="N177">
        <v>8</v>
      </c>
      <c r="O177" t="s">
        <v>10278</v>
      </c>
      <c r="P177" t="s">
        <v>10471</v>
      </c>
      <c r="Q177">
        <v>2</v>
      </c>
      <c r="R177">
        <v>2</v>
      </c>
      <c r="S177">
        <v>3.34</v>
      </c>
      <c r="T177">
        <v>3.35</v>
      </c>
      <c r="U177">
        <v>268.23</v>
      </c>
      <c r="V177">
        <v>40.46</v>
      </c>
      <c r="W177">
        <v>3.57</v>
      </c>
      <c r="X177">
        <v>9.59</v>
      </c>
      <c r="Y177">
        <v>0</v>
      </c>
      <c r="Z177">
        <v>2</v>
      </c>
      <c r="AA177" t="s">
        <v>6921</v>
      </c>
      <c r="AB177">
        <v>0</v>
      </c>
      <c r="AC177">
        <v>2</v>
      </c>
      <c r="AD177">
        <v>4.655</v>
      </c>
      <c r="AF177" t="s">
        <v>6952</v>
      </c>
      <c r="AI177">
        <v>0</v>
      </c>
      <c r="AJ177">
        <v>0</v>
      </c>
      <c r="AK177" t="s">
        <v>10636</v>
      </c>
      <c r="AL177" t="s">
        <v>10636</v>
      </c>
      <c r="AM177" t="s">
        <v>9923</v>
      </c>
    </row>
    <row r="178" spans="1:39">
      <c r="A178" t="s">
        <v>10066</v>
      </c>
      <c r="B178" t="s">
        <v>10200</v>
      </c>
      <c r="C178" t="s">
        <v>6168</v>
      </c>
      <c r="D178">
        <v>90.5</v>
      </c>
      <c r="E178" t="s">
        <v>10202</v>
      </c>
      <c r="G178" t="s">
        <v>10205</v>
      </c>
      <c r="H178" t="s">
        <v>6170</v>
      </c>
      <c r="K178" t="s">
        <v>6590</v>
      </c>
      <c r="L178" t="s">
        <v>6591</v>
      </c>
      <c r="M178" t="s">
        <v>10247</v>
      </c>
      <c r="N178">
        <v>9</v>
      </c>
      <c r="O178" t="s">
        <v>10305</v>
      </c>
      <c r="P178" t="s">
        <v>10472</v>
      </c>
      <c r="Q178">
        <v>6</v>
      </c>
      <c r="R178">
        <v>2</v>
      </c>
      <c r="S178">
        <v>1.55</v>
      </c>
      <c r="T178">
        <v>1.59</v>
      </c>
      <c r="U178">
        <v>386.45</v>
      </c>
      <c r="V178">
        <v>138.78</v>
      </c>
      <c r="W178">
        <v>1.18</v>
      </c>
      <c r="X178">
        <v>8.41</v>
      </c>
      <c r="Y178">
        <v>0</v>
      </c>
      <c r="Z178">
        <v>2</v>
      </c>
      <c r="AA178" t="s">
        <v>6921</v>
      </c>
      <c r="AB178">
        <v>0</v>
      </c>
      <c r="AC178">
        <v>6</v>
      </c>
      <c r="AD178">
        <v>4.311071428571429</v>
      </c>
      <c r="AF178" t="s">
        <v>6952</v>
      </c>
      <c r="AI178">
        <v>0</v>
      </c>
      <c r="AJ178">
        <v>0</v>
      </c>
      <c r="AK178" t="s">
        <v>9893</v>
      </c>
      <c r="AL178" t="s">
        <v>9893</v>
      </c>
      <c r="AM178" t="s">
        <v>9923</v>
      </c>
    </row>
    <row r="179" spans="1:39">
      <c r="A179" t="s">
        <v>10067</v>
      </c>
      <c r="B179" t="s">
        <v>10200</v>
      </c>
      <c r="C179" t="s">
        <v>6168</v>
      </c>
      <c r="D179">
        <v>90.3</v>
      </c>
      <c r="E179" t="s">
        <v>10202</v>
      </c>
      <c r="G179" t="s">
        <v>10205</v>
      </c>
      <c r="H179" t="s">
        <v>6169</v>
      </c>
      <c r="K179" t="s">
        <v>6590</v>
      </c>
      <c r="M179" t="s">
        <v>10243</v>
      </c>
      <c r="N179">
        <v>8</v>
      </c>
      <c r="O179" t="s">
        <v>10301</v>
      </c>
      <c r="P179" t="s">
        <v>10473</v>
      </c>
      <c r="Q179">
        <v>2</v>
      </c>
      <c r="R179">
        <v>2</v>
      </c>
      <c r="S179">
        <v>3.91</v>
      </c>
      <c r="T179">
        <v>3.91</v>
      </c>
      <c r="U179">
        <v>260.38</v>
      </c>
      <c r="V179">
        <v>40.46</v>
      </c>
      <c r="W179">
        <v>3.75</v>
      </c>
      <c r="X179">
        <v>10.34</v>
      </c>
      <c r="Y179">
        <v>0</v>
      </c>
      <c r="Z179">
        <v>1</v>
      </c>
      <c r="AA179" t="s">
        <v>6921</v>
      </c>
      <c r="AB179">
        <v>0</v>
      </c>
      <c r="AC179">
        <v>1</v>
      </c>
      <c r="AD179">
        <v>4.09</v>
      </c>
      <c r="AF179" t="s">
        <v>6952</v>
      </c>
      <c r="AI179">
        <v>0</v>
      </c>
      <c r="AJ179">
        <v>0</v>
      </c>
      <c r="AK179" t="s">
        <v>10647</v>
      </c>
      <c r="AL179" t="s">
        <v>10647</v>
      </c>
      <c r="AM179" t="s">
        <v>9923</v>
      </c>
    </row>
    <row r="180" spans="1:39">
      <c r="A180" t="s">
        <v>10068</v>
      </c>
      <c r="B180" t="s">
        <v>10200</v>
      </c>
      <c r="C180" t="s">
        <v>6168</v>
      </c>
      <c r="D180">
        <v>90.09999999999999</v>
      </c>
      <c r="E180" t="s">
        <v>10202</v>
      </c>
      <c r="G180" t="s">
        <v>10205</v>
      </c>
      <c r="H180" t="s">
        <v>6170</v>
      </c>
      <c r="K180" t="s">
        <v>6590</v>
      </c>
      <c r="L180" t="s">
        <v>6591</v>
      </c>
      <c r="M180" t="s">
        <v>10219</v>
      </c>
      <c r="N180">
        <v>9</v>
      </c>
      <c r="O180" t="s">
        <v>10277</v>
      </c>
      <c r="P180" t="s">
        <v>10474</v>
      </c>
      <c r="Q180">
        <v>2</v>
      </c>
      <c r="R180">
        <v>0</v>
      </c>
      <c r="S180">
        <v>3.83</v>
      </c>
      <c r="T180">
        <v>3.83</v>
      </c>
      <c r="U180">
        <v>282.38</v>
      </c>
      <c r="V180">
        <v>26.3</v>
      </c>
      <c r="W180">
        <v>3.84</v>
      </c>
      <c r="Y180">
        <v>0</v>
      </c>
      <c r="Z180">
        <v>2</v>
      </c>
      <c r="AA180" t="s">
        <v>6921</v>
      </c>
      <c r="AB180">
        <v>0</v>
      </c>
      <c r="AC180">
        <v>8</v>
      </c>
      <c r="AD180">
        <v>3.985</v>
      </c>
      <c r="AI180">
        <v>0</v>
      </c>
      <c r="AJ180">
        <v>0</v>
      </c>
      <c r="AK180" t="s">
        <v>10635</v>
      </c>
      <c r="AL180" t="s">
        <v>10635</v>
      </c>
      <c r="AM180" t="s">
        <v>9923</v>
      </c>
    </row>
    <row r="181" spans="1:39">
      <c r="A181" t="s">
        <v>9991</v>
      </c>
      <c r="B181" t="s">
        <v>10200</v>
      </c>
      <c r="C181" t="s">
        <v>6168</v>
      </c>
      <c r="D181">
        <v>90</v>
      </c>
      <c r="E181" t="s">
        <v>10202</v>
      </c>
      <c r="K181" t="s">
        <v>6590</v>
      </c>
      <c r="L181" t="s">
        <v>6591</v>
      </c>
      <c r="M181" t="s">
        <v>10254</v>
      </c>
      <c r="N181">
        <v>9</v>
      </c>
      <c r="O181" t="s">
        <v>10312</v>
      </c>
      <c r="P181" t="s">
        <v>10397</v>
      </c>
      <c r="Q181">
        <v>4</v>
      </c>
      <c r="R181">
        <v>2</v>
      </c>
      <c r="S181">
        <v>5.46</v>
      </c>
      <c r="T181">
        <v>5.54</v>
      </c>
      <c r="U181">
        <v>358.48</v>
      </c>
      <c r="V181">
        <v>66.76000000000001</v>
      </c>
      <c r="W181">
        <v>4.46</v>
      </c>
      <c r="X181">
        <v>8.119999999999999</v>
      </c>
      <c r="Y181">
        <v>0</v>
      </c>
      <c r="Z181">
        <v>1</v>
      </c>
      <c r="AA181" t="s">
        <v>6921</v>
      </c>
      <c r="AB181">
        <v>0</v>
      </c>
      <c r="AC181">
        <v>3</v>
      </c>
      <c r="AD181">
        <v>3.5</v>
      </c>
      <c r="AE181" t="s">
        <v>10607</v>
      </c>
      <c r="AF181" t="s">
        <v>6952</v>
      </c>
      <c r="AI181">
        <v>0</v>
      </c>
      <c r="AJ181">
        <v>0</v>
      </c>
      <c r="AK181" t="s">
        <v>10643</v>
      </c>
      <c r="AL181" t="s">
        <v>10643</v>
      </c>
      <c r="AM181" t="s">
        <v>9923</v>
      </c>
    </row>
    <row r="182" spans="1:39">
      <c r="A182" t="s">
        <v>6527</v>
      </c>
      <c r="B182" t="s">
        <v>10200</v>
      </c>
      <c r="C182" t="s">
        <v>6168</v>
      </c>
      <c r="D182">
        <v>90</v>
      </c>
      <c r="E182" t="s">
        <v>10202</v>
      </c>
      <c r="K182" t="s">
        <v>6590</v>
      </c>
      <c r="L182" t="s">
        <v>6591</v>
      </c>
      <c r="M182" t="s">
        <v>10250</v>
      </c>
      <c r="N182">
        <v>9</v>
      </c>
      <c r="O182" t="s">
        <v>10308</v>
      </c>
      <c r="P182" t="s">
        <v>6885</v>
      </c>
      <c r="Q182">
        <v>8</v>
      </c>
      <c r="R182">
        <v>3</v>
      </c>
      <c r="S182">
        <v>3.03</v>
      </c>
      <c r="T182">
        <v>4.54</v>
      </c>
      <c r="U182">
        <v>465.58</v>
      </c>
      <c r="V182">
        <v>89.44</v>
      </c>
      <c r="W182">
        <v>2.85</v>
      </c>
      <c r="X182">
        <v>10.06</v>
      </c>
      <c r="Y182">
        <v>8.789999999999999</v>
      </c>
      <c r="Z182">
        <v>3</v>
      </c>
      <c r="AA182" t="s">
        <v>6921</v>
      </c>
      <c r="AB182">
        <v>0</v>
      </c>
      <c r="AC182">
        <v>10</v>
      </c>
      <c r="AD182">
        <v>2.73252380952381</v>
      </c>
      <c r="AF182" t="s">
        <v>6954</v>
      </c>
      <c r="AI182">
        <v>0</v>
      </c>
      <c r="AJ182">
        <v>0</v>
      </c>
      <c r="AK182" t="s">
        <v>7007</v>
      </c>
      <c r="AL182" t="s">
        <v>7007</v>
      </c>
      <c r="AM182" t="s">
        <v>9923</v>
      </c>
    </row>
    <row r="183" spans="1:39">
      <c r="A183" t="s">
        <v>10046</v>
      </c>
      <c r="B183" t="s">
        <v>10201</v>
      </c>
      <c r="C183" t="s">
        <v>6168</v>
      </c>
      <c r="D183">
        <v>89.8</v>
      </c>
      <c r="E183" t="s">
        <v>10202</v>
      </c>
      <c r="G183" t="s">
        <v>10208</v>
      </c>
      <c r="H183" t="s">
        <v>6170</v>
      </c>
      <c r="K183" t="s">
        <v>6590</v>
      </c>
      <c r="L183" t="s">
        <v>6591</v>
      </c>
      <c r="M183" t="s">
        <v>10226</v>
      </c>
      <c r="N183">
        <v>9</v>
      </c>
      <c r="O183" t="s">
        <v>10284</v>
      </c>
      <c r="P183" t="s">
        <v>10452</v>
      </c>
      <c r="Q183">
        <v>4</v>
      </c>
      <c r="R183">
        <v>1</v>
      </c>
      <c r="S183">
        <v>4.62</v>
      </c>
      <c r="T183">
        <v>4.62</v>
      </c>
      <c r="U183">
        <v>322.36</v>
      </c>
      <c r="V183">
        <v>59.67</v>
      </c>
      <c r="W183">
        <v>4.49</v>
      </c>
      <c r="X183">
        <v>9.65</v>
      </c>
      <c r="Y183">
        <v>0</v>
      </c>
      <c r="Z183">
        <v>3</v>
      </c>
      <c r="AA183" t="s">
        <v>6921</v>
      </c>
      <c r="AB183">
        <v>0</v>
      </c>
      <c r="AC183">
        <v>3</v>
      </c>
      <c r="AD183">
        <v>4.023333333333333</v>
      </c>
      <c r="AF183" t="s">
        <v>6952</v>
      </c>
      <c r="AI183">
        <v>0</v>
      </c>
      <c r="AJ183">
        <v>0</v>
      </c>
      <c r="AK183" t="s">
        <v>9918</v>
      </c>
      <c r="AL183" t="s">
        <v>9918</v>
      </c>
      <c r="AM183" t="s">
        <v>9923</v>
      </c>
    </row>
    <row r="184" spans="1:39">
      <c r="A184" t="s">
        <v>10069</v>
      </c>
      <c r="B184" t="s">
        <v>10200</v>
      </c>
      <c r="C184" t="s">
        <v>6168</v>
      </c>
      <c r="D184">
        <v>89.2</v>
      </c>
      <c r="E184" t="s">
        <v>10202</v>
      </c>
      <c r="G184" t="s">
        <v>10205</v>
      </c>
      <c r="H184" t="s">
        <v>6170</v>
      </c>
      <c r="K184" t="s">
        <v>6590</v>
      </c>
      <c r="L184" t="s">
        <v>6591</v>
      </c>
      <c r="M184" t="s">
        <v>10247</v>
      </c>
      <c r="N184">
        <v>9</v>
      </c>
      <c r="O184" t="s">
        <v>10305</v>
      </c>
      <c r="P184" t="s">
        <v>10475</v>
      </c>
      <c r="U184">
        <v>402.53</v>
      </c>
      <c r="Y184">
        <v>0</v>
      </c>
      <c r="AI184">
        <v>0</v>
      </c>
      <c r="AJ184">
        <v>0</v>
      </c>
      <c r="AK184" t="s">
        <v>9893</v>
      </c>
      <c r="AL184" t="s">
        <v>9893</v>
      </c>
      <c r="AM184" t="s">
        <v>9923</v>
      </c>
    </row>
    <row r="185" spans="1:39">
      <c r="A185" t="s">
        <v>9925</v>
      </c>
      <c r="B185" t="s">
        <v>10200</v>
      </c>
      <c r="C185" t="s">
        <v>6168</v>
      </c>
      <c r="D185">
        <v>89</v>
      </c>
      <c r="E185" t="s">
        <v>10202</v>
      </c>
      <c r="G185" t="s">
        <v>10210</v>
      </c>
      <c r="H185" t="s">
        <v>6170</v>
      </c>
      <c r="K185" t="s">
        <v>6590</v>
      </c>
      <c r="L185" t="s">
        <v>6591</v>
      </c>
      <c r="M185" t="s">
        <v>10255</v>
      </c>
      <c r="N185">
        <v>9</v>
      </c>
      <c r="O185" t="s">
        <v>10313</v>
      </c>
      <c r="P185" t="s">
        <v>10331</v>
      </c>
      <c r="Q185">
        <v>1</v>
      </c>
      <c r="R185">
        <v>1</v>
      </c>
      <c r="S185">
        <v>9.32</v>
      </c>
      <c r="T185">
        <v>9.32</v>
      </c>
      <c r="U185">
        <v>493.63</v>
      </c>
      <c r="V185">
        <v>29.1</v>
      </c>
      <c r="W185">
        <v>8.44</v>
      </c>
      <c r="Y185">
        <v>0.68</v>
      </c>
      <c r="Z185">
        <v>4</v>
      </c>
      <c r="AA185" t="s">
        <v>6921</v>
      </c>
      <c r="AB185">
        <v>1</v>
      </c>
      <c r="AC185">
        <v>11</v>
      </c>
      <c r="AD185">
        <v>2.333833333333334</v>
      </c>
      <c r="AF185" t="s">
        <v>6952</v>
      </c>
      <c r="AI185">
        <v>0</v>
      </c>
      <c r="AJ185">
        <v>0</v>
      </c>
      <c r="AK185" t="s">
        <v>9921</v>
      </c>
      <c r="AL185" t="s">
        <v>9921</v>
      </c>
      <c r="AM185" t="s">
        <v>9923</v>
      </c>
    </row>
    <row r="186" spans="1:39">
      <c r="A186" t="s">
        <v>8146</v>
      </c>
      <c r="B186" t="s">
        <v>10200</v>
      </c>
      <c r="C186" t="s">
        <v>6168</v>
      </c>
      <c r="D186">
        <v>89</v>
      </c>
      <c r="E186" t="s">
        <v>10202</v>
      </c>
      <c r="K186" t="s">
        <v>6590</v>
      </c>
      <c r="L186" t="s">
        <v>6591</v>
      </c>
      <c r="M186" t="s">
        <v>10250</v>
      </c>
      <c r="N186">
        <v>9</v>
      </c>
      <c r="O186" t="s">
        <v>10308</v>
      </c>
      <c r="P186" t="s">
        <v>9714</v>
      </c>
      <c r="Q186">
        <v>8</v>
      </c>
      <c r="R186">
        <v>3</v>
      </c>
      <c r="S186">
        <v>2.84</v>
      </c>
      <c r="T186">
        <v>4.36</v>
      </c>
      <c r="U186">
        <v>459.6</v>
      </c>
      <c r="V186">
        <v>89.44</v>
      </c>
      <c r="W186">
        <v>2.88</v>
      </c>
      <c r="X186">
        <v>10.06</v>
      </c>
      <c r="Y186">
        <v>8.789999999999999</v>
      </c>
      <c r="Z186">
        <v>3</v>
      </c>
      <c r="AA186" t="s">
        <v>6921</v>
      </c>
      <c r="AB186">
        <v>0</v>
      </c>
      <c r="AC186">
        <v>9</v>
      </c>
      <c r="AD186">
        <v>2.960238095238096</v>
      </c>
      <c r="AF186" t="s">
        <v>6954</v>
      </c>
      <c r="AI186">
        <v>0</v>
      </c>
      <c r="AJ186">
        <v>0</v>
      </c>
      <c r="AK186" t="s">
        <v>7007</v>
      </c>
      <c r="AL186" t="s">
        <v>7007</v>
      </c>
      <c r="AM186" t="s">
        <v>9923</v>
      </c>
    </row>
    <row r="187" spans="1:39">
      <c r="A187" t="s">
        <v>10070</v>
      </c>
      <c r="B187" t="s">
        <v>10200</v>
      </c>
      <c r="C187" t="s">
        <v>6168</v>
      </c>
      <c r="D187">
        <v>88.90000000000001</v>
      </c>
      <c r="E187" t="s">
        <v>10202</v>
      </c>
      <c r="G187" t="s">
        <v>10205</v>
      </c>
      <c r="H187" t="s">
        <v>6170</v>
      </c>
      <c r="K187" t="s">
        <v>6590</v>
      </c>
      <c r="L187" t="s">
        <v>6591</v>
      </c>
      <c r="M187" t="s">
        <v>10219</v>
      </c>
      <c r="N187">
        <v>9</v>
      </c>
      <c r="O187" t="s">
        <v>10277</v>
      </c>
      <c r="P187" t="s">
        <v>10476</v>
      </c>
      <c r="Q187">
        <v>3</v>
      </c>
      <c r="R187">
        <v>1</v>
      </c>
      <c r="S187">
        <v>4.24</v>
      </c>
      <c r="T187">
        <v>4.24</v>
      </c>
      <c r="U187">
        <v>335.81</v>
      </c>
      <c r="V187">
        <v>41.82</v>
      </c>
      <c r="W187">
        <v>3.85</v>
      </c>
      <c r="X187">
        <v>10.13</v>
      </c>
      <c r="Y187">
        <v>0</v>
      </c>
      <c r="Z187">
        <v>2</v>
      </c>
      <c r="AA187" t="s">
        <v>6921</v>
      </c>
      <c r="AB187">
        <v>0</v>
      </c>
      <c r="AC187">
        <v>5</v>
      </c>
      <c r="AD187">
        <v>4.213333333333333</v>
      </c>
      <c r="AF187" t="s">
        <v>6952</v>
      </c>
      <c r="AI187">
        <v>0</v>
      </c>
      <c r="AJ187">
        <v>0</v>
      </c>
      <c r="AK187" t="s">
        <v>10635</v>
      </c>
      <c r="AL187" t="s">
        <v>10635</v>
      </c>
      <c r="AM187" t="s">
        <v>9923</v>
      </c>
    </row>
    <row r="188" spans="1:39">
      <c r="A188" t="s">
        <v>10071</v>
      </c>
      <c r="B188" t="s">
        <v>10200</v>
      </c>
      <c r="C188" t="s">
        <v>6168</v>
      </c>
      <c r="D188">
        <v>88.8</v>
      </c>
      <c r="E188" t="s">
        <v>10202</v>
      </c>
      <c r="G188" t="s">
        <v>10205</v>
      </c>
      <c r="H188" t="s">
        <v>6170</v>
      </c>
      <c r="K188" t="s">
        <v>6590</v>
      </c>
      <c r="L188" t="s">
        <v>6591</v>
      </c>
      <c r="M188" t="s">
        <v>10219</v>
      </c>
      <c r="N188">
        <v>9</v>
      </c>
      <c r="O188" t="s">
        <v>10277</v>
      </c>
      <c r="P188" t="s">
        <v>10477</v>
      </c>
      <c r="Q188">
        <v>2</v>
      </c>
      <c r="R188">
        <v>0</v>
      </c>
      <c r="S188">
        <v>4.25</v>
      </c>
      <c r="T188">
        <v>4.25</v>
      </c>
      <c r="U188">
        <v>287.79</v>
      </c>
      <c r="V188">
        <v>21.59</v>
      </c>
      <c r="W188">
        <v>4.14</v>
      </c>
      <c r="Y188">
        <v>0</v>
      </c>
      <c r="Z188">
        <v>2</v>
      </c>
      <c r="AA188" t="s">
        <v>6921</v>
      </c>
      <c r="AB188">
        <v>0</v>
      </c>
      <c r="AC188">
        <v>4</v>
      </c>
      <c r="AD188">
        <v>3.4545</v>
      </c>
      <c r="AI188">
        <v>0</v>
      </c>
      <c r="AJ188">
        <v>0</v>
      </c>
      <c r="AK188" t="s">
        <v>10635</v>
      </c>
      <c r="AL188" t="s">
        <v>10635</v>
      </c>
      <c r="AM188" t="s">
        <v>9923</v>
      </c>
    </row>
    <row r="189" spans="1:39">
      <c r="A189" t="s">
        <v>10072</v>
      </c>
      <c r="B189" t="s">
        <v>10201</v>
      </c>
      <c r="C189" t="s">
        <v>6168</v>
      </c>
      <c r="D189">
        <v>88.56999999999999</v>
      </c>
      <c r="E189" t="s">
        <v>10202</v>
      </c>
      <c r="K189" t="s">
        <v>6590</v>
      </c>
      <c r="L189" t="s">
        <v>6591</v>
      </c>
      <c r="M189" t="s">
        <v>10224</v>
      </c>
      <c r="N189">
        <v>9</v>
      </c>
      <c r="O189" t="s">
        <v>10282</v>
      </c>
      <c r="P189" t="s">
        <v>10478</v>
      </c>
      <c r="Q189">
        <v>6</v>
      </c>
      <c r="R189">
        <v>2</v>
      </c>
      <c r="S189">
        <v>1.58</v>
      </c>
      <c r="T189">
        <v>2.89</v>
      </c>
      <c r="U189">
        <v>416.48</v>
      </c>
      <c r="V189">
        <v>74.93000000000001</v>
      </c>
      <c r="W189">
        <v>4.01</v>
      </c>
      <c r="X189">
        <v>8.960000000000001</v>
      </c>
      <c r="Y189">
        <v>8.69</v>
      </c>
      <c r="Z189">
        <v>4</v>
      </c>
      <c r="AA189" t="s">
        <v>6921</v>
      </c>
      <c r="AB189">
        <v>0</v>
      </c>
      <c r="AC189">
        <v>6</v>
      </c>
      <c r="AD189">
        <v>4.751571428571429</v>
      </c>
      <c r="AF189" t="s">
        <v>6954</v>
      </c>
      <c r="AI189">
        <v>0</v>
      </c>
      <c r="AJ189">
        <v>0</v>
      </c>
      <c r="AK189" t="s">
        <v>10638</v>
      </c>
      <c r="AL189" t="s">
        <v>10638</v>
      </c>
      <c r="AM189" t="s">
        <v>9923</v>
      </c>
    </row>
    <row r="190" spans="1:39">
      <c r="A190" t="s">
        <v>10073</v>
      </c>
      <c r="B190" t="s">
        <v>10200</v>
      </c>
      <c r="C190" t="s">
        <v>6168</v>
      </c>
      <c r="D190">
        <v>88.5</v>
      </c>
      <c r="E190" t="s">
        <v>10202</v>
      </c>
      <c r="G190" t="s">
        <v>10205</v>
      </c>
      <c r="H190" t="s">
        <v>6170</v>
      </c>
      <c r="K190" t="s">
        <v>6590</v>
      </c>
      <c r="L190" t="s">
        <v>6591</v>
      </c>
      <c r="M190" t="s">
        <v>10219</v>
      </c>
      <c r="N190">
        <v>9</v>
      </c>
      <c r="O190" t="s">
        <v>10277</v>
      </c>
      <c r="P190" t="s">
        <v>10479</v>
      </c>
      <c r="Q190">
        <v>2</v>
      </c>
      <c r="R190">
        <v>0</v>
      </c>
      <c r="S190">
        <v>4.9</v>
      </c>
      <c r="T190">
        <v>4.9</v>
      </c>
      <c r="U190">
        <v>301.82</v>
      </c>
      <c r="V190">
        <v>21.59</v>
      </c>
      <c r="W190">
        <v>4.53</v>
      </c>
      <c r="Y190">
        <v>0</v>
      </c>
      <c r="Z190">
        <v>2</v>
      </c>
      <c r="AA190" t="s">
        <v>6921</v>
      </c>
      <c r="AB190">
        <v>0</v>
      </c>
      <c r="AC190">
        <v>5</v>
      </c>
      <c r="AD190">
        <v>3.1295</v>
      </c>
      <c r="AI190">
        <v>0</v>
      </c>
      <c r="AJ190">
        <v>0</v>
      </c>
      <c r="AK190" t="s">
        <v>10635</v>
      </c>
      <c r="AL190" t="s">
        <v>10635</v>
      </c>
      <c r="AM190" t="s">
        <v>9923</v>
      </c>
    </row>
    <row r="191" spans="1:39">
      <c r="A191" t="s">
        <v>10074</v>
      </c>
      <c r="B191" t="s">
        <v>10200</v>
      </c>
      <c r="C191" t="s">
        <v>6168</v>
      </c>
      <c r="D191">
        <v>88</v>
      </c>
      <c r="E191" t="s">
        <v>10202</v>
      </c>
      <c r="G191" t="s">
        <v>10205</v>
      </c>
      <c r="H191" t="s">
        <v>6170</v>
      </c>
      <c r="K191" t="s">
        <v>6590</v>
      </c>
      <c r="L191" t="s">
        <v>6591</v>
      </c>
      <c r="M191" t="s">
        <v>10219</v>
      </c>
      <c r="N191">
        <v>9</v>
      </c>
      <c r="O191" t="s">
        <v>10277</v>
      </c>
      <c r="P191" t="s">
        <v>10480</v>
      </c>
      <c r="Q191">
        <v>2</v>
      </c>
      <c r="R191">
        <v>0</v>
      </c>
      <c r="S191">
        <v>3.97</v>
      </c>
      <c r="T191">
        <v>3.97</v>
      </c>
      <c r="U191">
        <v>282.38</v>
      </c>
      <c r="V191">
        <v>26.3</v>
      </c>
      <c r="W191">
        <v>3.84</v>
      </c>
      <c r="Y191">
        <v>0</v>
      </c>
      <c r="Z191">
        <v>2</v>
      </c>
      <c r="AA191" t="s">
        <v>6921</v>
      </c>
      <c r="AB191">
        <v>0</v>
      </c>
      <c r="AC191">
        <v>8</v>
      </c>
      <c r="AD191">
        <v>3.845</v>
      </c>
      <c r="AI191">
        <v>0</v>
      </c>
      <c r="AJ191">
        <v>0</v>
      </c>
      <c r="AK191" t="s">
        <v>10635</v>
      </c>
      <c r="AL191" t="s">
        <v>10635</v>
      </c>
      <c r="AM191" t="s">
        <v>9923</v>
      </c>
    </row>
    <row r="192" spans="1:39">
      <c r="A192" t="s">
        <v>10075</v>
      </c>
      <c r="B192" t="s">
        <v>10200</v>
      </c>
      <c r="C192" t="s">
        <v>6168</v>
      </c>
      <c r="D192">
        <v>88</v>
      </c>
      <c r="E192" t="s">
        <v>10202</v>
      </c>
      <c r="K192" t="s">
        <v>6590</v>
      </c>
      <c r="L192" t="s">
        <v>6591</v>
      </c>
      <c r="M192" t="s">
        <v>10241</v>
      </c>
      <c r="N192">
        <v>9</v>
      </c>
      <c r="O192" t="s">
        <v>10299</v>
      </c>
      <c r="P192" t="s">
        <v>10481</v>
      </c>
      <c r="Q192">
        <v>6</v>
      </c>
      <c r="R192">
        <v>2</v>
      </c>
      <c r="S192">
        <v>2.38</v>
      </c>
      <c r="T192">
        <v>3.69</v>
      </c>
      <c r="U192">
        <v>469.59</v>
      </c>
      <c r="V192">
        <v>70.75</v>
      </c>
      <c r="W192">
        <v>5.79</v>
      </c>
      <c r="X192">
        <v>8.800000000000001</v>
      </c>
      <c r="Y192">
        <v>8.630000000000001</v>
      </c>
      <c r="Z192">
        <v>4</v>
      </c>
      <c r="AA192" t="s">
        <v>6921</v>
      </c>
      <c r="AB192">
        <v>1</v>
      </c>
      <c r="AC192">
        <v>7</v>
      </c>
      <c r="AD192">
        <v>3.867214285714285</v>
      </c>
      <c r="AF192" t="s">
        <v>6954</v>
      </c>
      <c r="AI192">
        <v>0</v>
      </c>
      <c r="AJ192">
        <v>0</v>
      </c>
      <c r="AK192" t="s">
        <v>10645</v>
      </c>
      <c r="AL192" t="s">
        <v>10645</v>
      </c>
      <c r="AM192" t="s">
        <v>9923</v>
      </c>
    </row>
    <row r="193" spans="1:39">
      <c r="A193" t="s">
        <v>10076</v>
      </c>
      <c r="B193" t="s">
        <v>10200</v>
      </c>
      <c r="C193" t="s">
        <v>6168</v>
      </c>
      <c r="D193">
        <v>88</v>
      </c>
      <c r="E193" t="s">
        <v>10202</v>
      </c>
      <c r="K193" t="s">
        <v>6590</v>
      </c>
      <c r="L193" t="s">
        <v>6591</v>
      </c>
      <c r="M193" t="s">
        <v>10256</v>
      </c>
      <c r="N193">
        <v>9</v>
      </c>
      <c r="O193" t="s">
        <v>10314</v>
      </c>
      <c r="P193" t="s">
        <v>10482</v>
      </c>
      <c r="Q193">
        <v>1</v>
      </c>
      <c r="R193">
        <v>1</v>
      </c>
      <c r="S193">
        <v>-1.77</v>
      </c>
      <c r="T193">
        <v>1.21</v>
      </c>
      <c r="U193">
        <v>148.16</v>
      </c>
      <c r="V193">
        <v>37.3</v>
      </c>
      <c r="W193">
        <v>1.78</v>
      </c>
      <c r="X193">
        <v>4.34</v>
      </c>
      <c r="Y193">
        <v>0</v>
      </c>
      <c r="Z193">
        <v>1</v>
      </c>
      <c r="AA193" t="s">
        <v>5608</v>
      </c>
      <c r="AB193">
        <v>0</v>
      </c>
      <c r="AC193">
        <v>2</v>
      </c>
      <c r="AD193">
        <v>5.698333333333333</v>
      </c>
      <c r="AE193" t="s">
        <v>10614</v>
      </c>
      <c r="AF193" t="s">
        <v>6953</v>
      </c>
      <c r="AI193">
        <v>0</v>
      </c>
      <c r="AJ193">
        <v>0</v>
      </c>
      <c r="AK193" t="s">
        <v>10646</v>
      </c>
      <c r="AL193" t="s">
        <v>10646</v>
      </c>
      <c r="AM193" t="s">
        <v>9923</v>
      </c>
    </row>
    <row r="194" spans="1:39">
      <c r="A194" t="s">
        <v>6499</v>
      </c>
      <c r="B194" t="s">
        <v>10200</v>
      </c>
      <c r="C194" t="s">
        <v>6168</v>
      </c>
      <c r="D194">
        <v>88</v>
      </c>
      <c r="E194" t="s">
        <v>10202</v>
      </c>
      <c r="K194" t="s">
        <v>6590</v>
      </c>
      <c r="L194" t="s">
        <v>6591</v>
      </c>
      <c r="M194" t="s">
        <v>10250</v>
      </c>
      <c r="N194">
        <v>9</v>
      </c>
      <c r="O194" t="s">
        <v>10308</v>
      </c>
      <c r="P194" t="s">
        <v>6857</v>
      </c>
      <c r="Q194">
        <v>8</v>
      </c>
      <c r="R194">
        <v>3</v>
      </c>
      <c r="S194">
        <v>4.76</v>
      </c>
      <c r="T194">
        <v>5.67</v>
      </c>
      <c r="U194">
        <v>485.06</v>
      </c>
      <c r="V194">
        <v>86.2</v>
      </c>
      <c r="W194">
        <v>4.02</v>
      </c>
      <c r="X194">
        <v>10.05</v>
      </c>
      <c r="Y194">
        <v>8.699999999999999</v>
      </c>
      <c r="Z194">
        <v>3</v>
      </c>
      <c r="AA194" t="s">
        <v>6921</v>
      </c>
      <c r="AB194">
        <v>0</v>
      </c>
      <c r="AC194">
        <v>10</v>
      </c>
      <c r="AD194">
        <v>1.923380952380953</v>
      </c>
      <c r="AF194" t="s">
        <v>6954</v>
      </c>
      <c r="AI194">
        <v>0</v>
      </c>
      <c r="AJ194">
        <v>0</v>
      </c>
      <c r="AK194" t="s">
        <v>7007</v>
      </c>
      <c r="AL194" t="s">
        <v>7007</v>
      </c>
      <c r="AM194" t="s">
        <v>9923</v>
      </c>
    </row>
    <row r="195" spans="1:39">
      <c r="A195" t="s">
        <v>10077</v>
      </c>
      <c r="B195" t="s">
        <v>10201</v>
      </c>
      <c r="C195" t="s">
        <v>6168</v>
      </c>
      <c r="D195">
        <v>87.94</v>
      </c>
      <c r="E195" t="s">
        <v>10202</v>
      </c>
      <c r="K195" t="s">
        <v>6590</v>
      </c>
      <c r="L195" t="s">
        <v>6591</v>
      </c>
      <c r="M195" t="s">
        <v>10224</v>
      </c>
      <c r="N195">
        <v>9</v>
      </c>
      <c r="O195" t="s">
        <v>10282</v>
      </c>
      <c r="P195" t="s">
        <v>10483</v>
      </c>
      <c r="Q195">
        <v>7</v>
      </c>
      <c r="R195">
        <v>2</v>
      </c>
      <c r="S195">
        <v>2.35</v>
      </c>
      <c r="T195">
        <v>2.81</v>
      </c>
      <c r="U195">
        <v>471.56</v>
      </c>
      <c r="V195">
        <v>78.17</v>
      </c>
      <c r="W195">
        <v>3.7</v>
      </c>
      <c r="X195">
        <v>8.960000000000001</v>
      </c>
      <c r="Y195">
        <v>7.58</v>
      </c>
      <c r="Z195">
        <v>4</v>
      </c>
      <c r="AA195" t="s">
        <v>6921</v>
      </c>
      <c r="AB195">
        <v>0</v>
      </c>
      <c r="AC195">
        <v>6</v>
      </c>
      <c r="AD195">
        <v>4.528142857142857</v>
      </c>
      <c r="AF195" t="s">
        <v>6952</v>
      </c>
      <c r="AI195">
        <v>0</v>
      </c>
      <c r="AJ195">
        <v>0</v>
      </c>
      <c r="AK195" t="s">
        <v>10638</v>
      </c>
      <c r="AL195" t="s">
        <v>10638</v>
      </c>
      <c r="AM195" t="s">
        <v>9923</v>
      </c>
    </row>
    <row r="196" spans="1:39">
      <c r="A196" t="s">
        <v>10078</v>
      </c>
      <c r="B196" t="s">
        <v>10200</v>
      </c>
      <c r="C196" t="s">
        <v>6168</v>
      </c>
      <c r="D196">
        <v>87.90000000000001</v>
      </c>
      <c r="E196" t="s">
        <v>10202</v>
      </c>
      <c r="G196" t="s">
        <v>10205</v>
      </c>
      <c r="H196" t="s">
        <v>6170</v>
      </c>
      <c r="K196" t="s">
        <v>6590</v>
      </c>
      <c r="L196" t="s">
        <v>6591</v>
      </c>
      <c r="M196" t="s">
        <v>10219</v>
      </c>
      <c r="N196">
        <v>9</v>
      </c>
      <c r="O196" t="s">
        <v>10277</v>
      </c>
      <c r="P196" t="s">
        <v>10484</v>
      </c>
      <c r="Q196">
        <v>2</v>
      </c>
      <c r="R196">
        <v>1</v>
      </c>
      <c r="S196">
        <v>4.5</v>
      </c>
      <c r="T196">
        <v>4.5</v>
      </c>
      <c r="U196">
        <v>318.42</v>
      </c>
      <c r="V196">
        <v>37.3</v>
      </c>
      <c r="W196">
        <v>4.34</v>
      </c>
      <c r="X196">
        <v>13.79</v>
      </c>
      <c r="Y196">
        <v>0</v>
      </c>
      <c r="Z196">
        <v>3</v>
      </c>
      <c r="AA196" t="s">
        <v>6921</v>
      </c>
      <c r="AB196">
        <v>0</v>
      </c>
      <c r="AC196">
        <v>7</v>
      </c>
      <c r="AD196">
        <v>3.948333333333333</v>
      </c>
      <c r="AF196" t="s">
        <v>6952</v>
      </c>
      <c r="AI196">
        <v>0</v>
      </c>
      <c r="AJ196">
        <v>0</v>
      </c>
      <c r="AK196" t="s">
        <v>10635</v>
      </c>
      <c r="AL196" t="s">
        <v>10635</v>
      </c>
      <c r="AM196" t="s">
        <v>9923</v>
      </c>
    </row>
    <row r="197" spans="1:39">
      <c r="A197" t="s">
        <v>10079</v>
      </c>
      <c r="B197" t="s">
        <v>10200</v>
      </c>
      <c r="C197" t="s">
        <v>6168</v>
      </c>
      <c r="D197">
        <v>87.59999999999999</v>
      </c>
      <c r="E197" t="s">
        <v>10202</v>
      </c>
      <c r="G197" t="s">
        <v>10205</v>
      </c>
      <c r="H197" t="s">
        <v>6170</v>
      </c>
      <c r="K197" t="s">
        <v>6590</v>
      </c>
      <c r="L197" t="s">
        <v>6591</v>
      </c>
      <c r="M197" t="s">
        <v>10219</v>
      </c>
      <c r="N197">
        <v>9</v>
      </c>
      <c r="O197" t="s">
        <v>10277</v>
      </c>
      <c r="P197" t="s">
        <v>10485</v>
      </c>
      <c r="Q197">
        <v>2</v>
      </c>
      <c r="R197">
        <v>1</v>
      </c>
      <c r="S197">
        <v>4.5</v>
      </c>
      <c r="T197">
        <v>4.5</v>
      </c>
      <c r="U197">
        <v>318.42</v>
      </c>
      <c r="V197">
        <v>37.3</v>
      </c>
      <c r="W197">
        <v>4.34</v>
      </c>
      <c r="X197">
        <v>13.99</v>
      </c>
      <c r="Y197">
        <v>0</v>
      </c>
      <c r="Z197">
        <v>3</v>
      </c>
      <c r="AA197" t="s">
        <v>6921</v>
      </c>
      <c r="AB197">
        <v>0</v>
      </c>
      <c r="AC197">
        <v>7</v>
      </c>
      <c r="AD197">
        <v>3.948333333333333</v>
      </c>
      <c r="AF197" t="s">
        <v>6952</v>
      </c>
      <c r="AI197">
        <v>0</v>
      </c>
      <c r="AJ197">
        <v>0</v>
      </c>
      <c r="AK197" t="s">
        <v>10635</v>
      </c>
      <c r="AL197" t="s">
        <v>10635</v>
      </c>
      <c r="AM197" t="s">
        <v>9923</v>
      </c>
    </row>
    <row r="198" spans="1:39">
      <c r="A198" t="s">
        <v>10080</v>
      </c>
      <c r="B198" t="s">
        <v>10200</v>
      </c>
      <c r="C198" t="s">
        <v>6168</v>
      </c>
      <c r="D198">
        <v>87.2</v>
      </c>
      <c r="E198" t="s">
        <v>10202</v>
      </c>
      <c r="K198" t="s">
        <v>6590</v>
      </c>
      <c r="L198" t="s">
        <v>6591</v>
      </c>
      <c r="M198" t="s">
        <v>10216</v>
      </c>
      <c r="N198">
        <v>9</v>
      </c>
      <c r="O198" t="s">
        <v>10274</v>
      </c>
      <c r="P198" t="s">
        <v>10486</v>
      </c>
      <c r="Q198">
        <v>2</v>
      </c>
      <c r="R198">
        <v>2</v>
      </c>
      <c r="S198">
        <v>3.17</v>
      </c>
      <c r="T198">
        <v>3.92</v>
      </c>
      <c r="U198">
        <v>300.32</v>
      </c>
      <c r="V198">
        <v>40.46</v>
      </c>
      <c r="W198">
        <v>3.85</v>
      </c>
      <c r="X198">
        <v>6.74</v>
      </c>
      <c r="Y198">
        <v>0</v>
      </c>
      <c r="Z198">
        <v>1</v>
      </c>
      <c r="AA198" t="s">
        <v>6921</v>
      </c>
      <c r="AB198">
        <v>0</v>
      </c>
      <c r="AC198">
        <v>1</v>
      </c>
      <c r="AD198">
        <v>4.455</v>
      </c>
      <c r="AF198" t="s">
        <v>6952</v>
      </c>
      <c r="AI198">
        <v>0</v>
      </c>
      <c r="AJ198">
        <v>0</v>
      </c>
      <c r="AK198" t="s">
        <v>10633</v>
      </c>
      <c r="AL198" t="s">
        <v>10633</v>
      </c>
      <c r="AM198" t="s">
        <v>9923</v>
      </c>
    </row>
    <row r="199" spans="1:39">
      <c r="A199" t="s">
        <v>10081</v>
      </c>
      <c r="B199" t="s">
        <v>10200</v>
      </c>
      <c r="C199" t="s">
        <v>6168</v>
      </c>
      <c r="D199">
        <v>87.2</v>
      </c>
      <c r="E199" t="s">
        <v>10202</v>
      </c>
      <c r="G199" t="s">
        <v>10205</v>
      </c>
      <c r="H199" t="s">
        <v>6170</v>
      </c>
      <c r="K199" t="s">
        <v>6590</v>
      </c>
      <c r="L199" t="s">
        <v>6591</v>
      </c>
      <c r="M199" t="s">
        <v>10219</v>
      </c>
      <c r="N199">
        <v>9</v>
      </c>
      <c r="O199" t="s">
        <v>10277</v>
      </c>
      <c r="P199" t="s">
        <v>10487</v>
      </c>
      <c r="Q199">
        <v>2</v>
      </c>
      <c r="R199">
        <v>1</v>
      </c>
      <c r="S199">
        <v>3.32</v>
      </c>
      <c r="T199">
        <v>3.32</v>
      </c>
      <c r="U199">
        <v>268.36</v>
      </c>
      <c r="V199">
        <v>37.3</v>
      </c>
      <c r="W199">
        <v>3.18</v>
      </c>
      <c r="Y199">
        <v>0</v>
      </c>
      <c r="Z199">
        <v>2</v>
      </c>
      <c r="AA199" t="s">
        <v>6921</v>
      </c>
      <c r="AB199">
        <v>0</v>
      </c>
      <c r="AC199">
        <v>7</v>
      </c>
      <c r="AD199">
        <v>4.878333333333334</v>
      </c>
      <c r="AF199" t="s">
        <v>6952</v>
      </c>
      <c r="AI199">
        <v>0</v>
      </c>
      <c r="AJ199">
        <v>0</v>
      </c>
      <c r="AK199" t="s">
        <v>10635</v>
      </c>
      <c r="AL199" t="s">
        <v>10635</v>
      </c>
      <c r="AM199" t="s">
        <v>9923</v>
      </c>
    </row>
    <row r="200" spans="1:39">
      <c r="A200" t="s">
        <v>10082</v>
      </c>
      <c r="B200" t="s">
        <v>10201</v>
      </c>
      <c r="C200" t="s">
        <v>6168</v>
      </c>
      <c r="D200">
        <v>87.14</v>
      </c>
      <c r="E200" t="s">
        <v>10202</v>
      </c>
      <c r="K200" t="s">
        <v>6590</v>
      </c>
      <c r="L200" t="s">
        <v>6591</v>
      </c>
      <c r="M200" t="s">
        <v>10224</v>
      </c>
      <c r="N200">
        <v>9</v>
      </c>
      <c r="O200" t="s">
        <v>10282</v>
      </c>
      <c r="P200" t="s">
        <v>10488</v>
      </c>
      <c r="Q200">
        <v>6</v>
      </c>
      <c r="R200">
        <v>2</v>
      </c>
      <c r="S200">
        <v>2.92</v>
      </c>
      <c r="T200">
        <v>4.22</v>
      </c>
      <c r="U200">
        <v>456.54</v>
      </c>
      <c r="V200">
        <v>74.93000000000001</v>
      </c>
      <c r="W200">
        <v>4.93</v>
      </c>
      <c r="X200">
        <v>8.970000000000001</v>
      </c>
      <c r="Y200">
        <v>8.68</v>
      </c>
      <c r="Z200">
        <v>4</v>
      </c>
      <c r="AA200" t="s">
        <v>6921</v>
      </c>
      <c r="AB200">
        <v>0</v>
      </c>
      <c r="AC200">
        <v>6</v>
      </c>
      <c r="AD200">
        <v>3.400428571428572</v>
      </c>
      <c r="AF200" t="s">
        <v>6954</v>
      </c>
      <c r="AI200">
        <v>0</v>
      </c>
      <c r="AJ200">
        <v>0</v>
      </c>
      <c r="AK200" t="s">
        <v>10638</v>
      </c>
      <c r="AL200" t="s">
        <v>10638</v>
      </c>
      <c r="AM200" t="s">
        <v>9923</v>
      </c>
    </row>
    <row r="201" spans="1:39">
      <c r="A201" t="s">
        <v>10083</v>
      </c>
      <c r="B201" t="s">
        <v>10201</v>
      </c>
      <c r="C201" t="s">
        <v>6168</v>
      </c>
      <c r="D201">
        <v>87.09999999999999</v>
      </c>
      <c r="E201" t="s">
        <v>10202</v>
      </c>
      <c r="G201" t="s">
        <v>10206</v>
      </c>
      <c r="H201" t="s">
        <v>6170</v>
      </c>
      <c r="K201" t="s">
        <v>6590</v>
      </c>
      <c r="L201" t="s">
        <v>6591</v>
      </c>
      <c r="M201" t="s">
        <v>10221</v>
      </c>
      <c r="N201">
        <v>9</v>
      </c>
      <c r="O201" t="s">
        <v>10279</v>
      </c>
      <c r="P201" t="s">
        <v>10489</v>
      </c>
      <c r="U201">
        <v>486.69</v>
      </c>
      <c r="Y201">
        <v>0</v>
      </c>
      <c r="AI201">
        <v>0</v>
      </c>
      <c r="AJ201">
        <v>0</v>
      </c>
      <c r="AK201" t="s">
        <v>9893</v>
      </c>
      <c r="AL201" t="s">
        <v>9893</v>
      </c>
      <c r="AM201" t="s">
        <v>9923</v>
      </c>
    </row>
    <row r="202" spans="1:39">
      <c r="A202" t="s">
        <v>10084</v>
      </c>
      <c r="B202" t="s">
        <v>10200</v>
      </c>
      <c r="C202" t="s">
        <v>6168</v>
      </c>
      <c r="D202">
        <v>87</v>
      </c>
      <c r="E202" t="s">
        <v>10202</v>
      </c>
      <c r="G202" t="s">
        <v>10205</v>
      </c>
      <c r="H202" t="s">
        <v>6170</v>
      </c>
      <c r="K202" t="s">
        <v>6590</v>
      </c>
      <c r="L202" t="s">
        <v>6591</v>
      </c>
      <c r="M202" t="s">
        <v>10219</v>
      </c>
      <c r="N202">
        <v>9</v>
      </c>
      <c r="O202" t="s">
        <v>10277</v>
      </c>
      <c r="P202" t="s">
        <v>10490</v>
      </c>
      <c r="Q202">
        <v>2</v>
      </c>
      <c r="R202">
        <v>0</v>
      </c>
      <c r="S202">
        <v>6.02</v>
      </c>
      <c r="T202">
        <v>6.02</v>
      </c>
      <c r="U202">
        <v>351.88</v>
      </c>
      <c r="V202">
        <v>21.59</v>
      </c>
      <c r="W202">
        <v>5.16</v>
      </c>
      <c r="Y202">
        <v>0</v>
      </c>
      <c r="Z202">
        <v>3</v>
      </c>
      <c r="AA202" t="s">
        <v>6921</v>
      </c>
      <c r="AB202">
        <v>1</v>
      </c>
      <c r="AC202">
        <v>5</v>
      </c>
      <c r="AD202">
        <v>3.0795</v>
      </c>
      <c r="AI202">
        <v>0</v>
      </c>
      <c r="AJ202">
        <v>0</v>
      </c>
      <c r="AK202" t="s">
        <v>10635</v>
      </c>
      <c r="AL202" t="s">
        <v>10635</v>
      </c>
      <c r="AM202" t="s">
        <v>9923</v>
      </c>
    </row>
    <row r="203" spans="1:39">
      <c r="A203" t="s">
        <v>10085</v>
      </c>
      <c r="B203" t="s">
        <v>10200</v>
      </c>
      <c r="C203" t="s">
        <v>6168</v>
      </c>
      <c r="D203">
        <v>87</v>
      </c>
      <c r="E203" t="s">
        <v>10202</v>
      </c>
      <c r="G203" t="s">
        <v>10205</v>
      </c>
      <c r="H203" t="s">
        <v>6170</v>
      </c>
      <c r="K203" t="s">
        <v>6590</v>
      </c>
      <c r="L203" t="s">
        <v>6591</v>
      </c>
      <c r="M203" t="s">
        <v>10219</v>
      </c>
      <c r="N203">
        <v>9</v>
      </c>
      <c r="O203" t="s">
        <v>10277</v>
      </c>
      <c r="P203" t="s">
        <v>10491</v>
      </c>
      <c r="Q203">
        <v>2</v>
      </c>
      <c r="R203">
        <v>1</v>
      </c>
      <c r="S203">
        <v>3.06</v>
      </c>
      <c r="T203">
        <v>3.06</v>
      </c>
      <c r="U203">
        <v>254.33</v>
      </c>
      <c r="V203">
        <v>37.3</v>
      </c>
      <c r="W203">
        <v>3.25</v>
      </c>
      <c r="Y203">
        <v>0</v>
      </c>
      <c r="Z203">
        <v>2</v>
      </c>
      <c r="AA203" t="s">
        <v>6921</v>
      </c>
      <c r="AB203">
        <v>0</v>
      </c>
      <c r="AC203">
        <v>6</v>
      </c>
      <c r="AD203">
        <v>5.138333333333334</v>
      </c>
      <c r="AF203" t="s">
        <v>6952</v>
      </c>
      <c r="AI203">
        <v>0</v>
      </c>
      <c r="AJ203">
        <v>0</v>
      </c>
      <c r="AK203" t="s">
        <v>10635</v>
      </c>
      <c r="AL203" t="s">
        <v>10635</v>
      </c>
      <c r="AM203" t="s">
        <v>9923</v>
      </c>
    </row>
    <row r="204" spans="1:39">
      <c r="A204" t="s">
        <v>10086</v>
      </c>
      <c r="B204" t="s">
        <v>10200</v>
      </c>
      <c r="C204" t="s">
        <v>6168</v>
      </c>
      <c r="D204">
        <v>87</v>
      </c>
      <c r="E204" t="s">
        <v>10202</v>
      </c>
      <c r="G204" t="s">
        <v>10210</v>
      </c>
      <c r="H204" t="s">
        <v>6170</v>
      </c>
      <c r="K204" t="s">
        <v>6590</v>
      </c>
      <c r="L204" t="s">
        <v>6591</v>
      </c>
      <c r="M204" t="s">
        <v>10257</v>
      </c>
      <c r="N204">
        <v>9</v>
      </c>
      <c r="O204" t="s">
        <v>10315</v>
      </c>
      <c r="P204" t="s">
        <v>10492</v>
      </c>
      <c r="Q204">
        <v>4</v>
      </c>
      <c r="R204">
        <v>0</v>
      </c>
      <c r="S204">
        <v>1.37</v>
      </c>
      <c r="T204">
        <v>1.55</v>
      </c>
      <c r="U204">
        <v>389.28</v>
      </c>
      <c r="V204">
        <v>34.06</v>
      </c>
      <c r="W204">
        <v>4.77</v>
      </c>
      <c r="Y204">
        <v>7.12</v>
      </c>
      <c r="Z204">
        <v>2</v>
      </c>
      <c r="AA204" t="s">
        <v>6921</v>
      </c>
      <c r="AB204">
        <v>0</v>
      </c>
      <c r="AC204">
        <v>5</v>
      </c>
      <c r="AD204">
        <v>5.493857142857143</v>
      </c>
      <c r="AF204" t="s">
        <v>6952</v>
      </c>
      <c r="AI204">
        <v>0</v>
      </c>
      <c r="AJ204">
        <v>0</v>
      </c>
      <c r="AK204" t="s">
        <v>9824</v>
      </c>
      <c r="AL204" t="s">
        <v>9824</v>
      </c>
      <c r="AM204" t="s">
        <v>9923</v>
      </c>
    </row>
    <row r="205" spans="1:39">
      <c r="A205" t="s">
        <v>9927</v>
      </c>
      <c r="B205" t="s">
        <v>10200</v>
      </c>
      <c r="C205" t="s">
        <v>6168</v>
      </c>
      <c r="D205">
        <v>87</v>
      </c>
      <c r="E205" t="s">
        <v>10202</v>
      </c>
      <c r="G205" t="s">
        <v>10210</v>
      </c>
      <c r="H205" t="s">
        <v>6170</v>
      </c>
      <c r="K205" t="s">
        <v>6590</v>
      </c>
      <c r="L205" t="s">
        <v>6591</v>
      </c>
      <c r="M205" t="s">
        <v>10255</v>
      </c>
      <c r="N205">
        <v>9</v>
      </c>
      <c r="O205" t="s">
        <v>10313</v>
      </c>
      <c r="P205" t="s">
        <v>10333</v>
      </c>
      <c r="Q205">
        <v>1</v>
      </c>
      <c r="R205">
        <v>1</v>
      </c>
      <c r="S205">
        <v>4.71</v>
      </c>
      <c r="T205">
        <v>4.71</v>
      </c>
      <c r="U205">
        <v>273.42</v>
      </c>
      <c r="V205">
        <v>29.1</v>
      </c>
      <c r="W205">
        <v>4.64</v>
      </c>
      <c r="Y205">
        <v>0</v>
      </c>
      <c r="Z205">
        <v>1</v>
      </c>
      <c r="AA205" t="s">
        <v>6921</v>
      </c>
      <c r="AB205">
        <v>0</v>
      </c>
      <c r="AC205">
        <v>6</v>
      </c>
      <c r="AD205">
        <v>3.433333333333334</v>
      </c>
      <c r="AF205" t="s">
        <v>6952</v>
      </c>
      <c r="AI205">
        <v>0</v>
      </c>
      <c r="AJ205">
        <v>0</v>
      </c>
      <c r="AK205" t="s">
        <v>9921</v>
      </c>
      <c r="AL205" t="s">
        <v>9921</v>
      </c>
      <c r="AM205" t="s">
        <v>9923</v>
      </c>
    </row>
    <row r="206" spans="1:39">
      <c r="A206" t="s">
        <v>9927</v>
      </c>
      <c r="B206" t="s">
        <v>10200</v>
      </c>
      <c r="C206" t="s">
        <v>6168</v>
      </c>
      <c r="D206">
        <v>87</v>
      </c>
      <c r="E206" t="s">
        <v>10202</v>
      </c>
      <c r="G206" t="s">
        <v>10204</v>
      </c>
      <c r="H206" t="s">
        <v>6170</v>
      </c>
      <c r="K206" t="s">
        <v>6590</v>
      </c>
      <c r="L206" t="s">
        <v>6591</v>
      </c>
      <c r="M206" t="s">
        <v>10215</v>
      </c>
      <c r="N206">
        <v>9</v>
      </c>
      <c r="O206" t="s">
        <v>10273</v>
      </c>
      <c r="P206" t="s">
        <v>10333</v>
      </c>
      <c r="Q206">
        <v>1</v>
      </c>
      <c r="R206">
        <v>1</v>
      </c>
      <c r="S206">
        <v>4.71</v>
      </c>
      <c r="T206">
        <v>4.71</v>
      </c>
      <c r="U206">
        <v>273.42</v>
      </c>
      <c r="V206">
        <v>29.1</v>
      </c>
      <c r="W206">
        <v>4.64</v>
      </c>
      <c r="Y206">
        <v>0</v>
      </c>
      <c r="Z206">
        <v>1</v>
      </c>
      <c r="AA206" t="s">
        <v>6921</v>
      </c>
      <c r="AB206">
        <v>0</v>
      </c>
      <c r="AC206">
        <v>6</v>
      </c>
      <c r="AD206">
        <v>3.433333333333334</v>
      </c>
      <c r="AF206" t="s">
        <v>6952</v>
      </c>
      <c r="AI206">
        <v>0</v>
      </c>
      <c r="AJ206">
        <v>0</v>
      </c>
      <c r="AK206" t="s">
        <v>9921</v>
      </c>
      <c r="AL206" t="s">
        <v>9921</v>
      </c>
      <c r="AM206" t="s">
        <v>9923</v>
      </c>
    </row>
    <row r="207" spans="1:39">
      <c r="A207" t="s">
        <v>7860</v>
      </c>
      <c r="B207" t="s">
        <v>10201</v>
      </c>
      <c r="C207" t="s">
        <v>6168</v>
      </c>
      <c r="D207">
        <v>87</v>
      </c>
      <c r="E207" t="s">
        <v>10202</v>
      </c>
      <c r="G207" t="s">
        <v>10206</v>
      </c>
      <c r="H207" t="s">
        <v>6170</v>
      </c>
      <c r="K207" t="s">
        <v>6590</v>
      </c>
      <c r="L207" t="s">
        <v>6591</v>
      </c>
      <c r="M207" t="s">
        <v>10258</v>
      </c>
      <c r="N207">
        <v>9</v>
      </c>
      <c r="O207" t="s">
        <v>10316</v>
      </c>
      <c r="P207" t="s">
        <v>9428</v>
      </c>
      <c r="U207">
        <v>2392.96</v>
      </c>
      <c r="Y207">
        <v>0</v>
      </c>
      <c r="AI207">
        <v>0</v>
      </c>
      <c r="AJ207">
        <v>0</v>
      </c>
      <c r="AK207" t="s">
        <v>9860</v>
      </c>
      <c r="AL207" t="s">
        <v>9860</v>
      </c>
      <c r="AM207" t="s">
        <v>9923</v>
      </c>
    </row>
    <row r="208" spans="1:39">
      <c r="A208" t="s">
        <v>10087</v>
      </c>
      <c r="B208" t="s">
        <v>10201</v>
      </c>
      <c r="C208" t="s">
        <v>6168</v>
      </c>
      <c r="D208">
        <v>86.2</v>
      </c>
      <c r="E208" t="s">
        <v>10202</v>
      </c>
      <c r="K208" t="s">
        <v>6590</v>
      </c>
      <c r="M208" t="s">
        <v>10244</v>
      </c>
      <c r="N208">
        <v>8</v>
      </c>
      <c r="O208" t="s">
        <v>10302</v>
      </c>
      <c r="P208" t="s">
        <v>10493</v>
      </c>
      <c r="Q208">
        <v>6</v>
      </c>
      <c r="R208">
        <v>3</v>
      </c>
      <c r="S208">
        <v>3.08</v>
      </c>
      <c r="T208">
        <v>3.5</v>
      </c>
      <c r="U208">
        <v>370.4</v>
      </c>
      <c r="V208">
        <v>96.22</v>
      </c>
      <c r="W208">
        <v>3.6</v>
      </c>
      <c r="X208">
        <v>7.13</v>
      </c>
      <c r="Y208">
        <v>0</v>
      </c>
      <c r="Z208">
        <v>2</v>
      </c>
      <c r="AA208" t="s">
        <v>6921</v>
      </c>
      <c r="AB208">
        <v>0</v>
      </c>
      <c r="AC208">
        <v>4</v>
      </c>
      <c r="AD208">
        <v>4.095047619047619</v>
      </c>
      <c r="AE208" t="s">
        <v>10615</v>
      </c>
      <c r="AF208" t="s">
        <v>6952</v>
      </c>
      <c r="AI208">
        <v>0</v>
      </c>
      <c r="AJ208">
        <v>0</v>
      </c>
      <c r="AK208" t="s">
        <v>9906</v>
      </c>
      <c r="AL208" t="s">
        <v>9906</v>
      </c>
      <c r="AM208" t="s">
        <v>9923</v>
      </c>
    </row>
    <row r="209" spans="1:39">
      <c r="A209" t="s">
        <v>7111</v>
      </c>
      <c r="B209" t="s">
        <v>10200</v>
      </c>
      <c r="C209" t="s">
        <v>6168</v>
      </c>
      <c r="D209">
        <v>86</v>
      </c>
      <c r="E209" t="s">
        <v>10202</v>
      </c>
      <c r="G209" t="s">
        <v>10211</v>
      </c>
      <c r="H209" t="s">
        <v>6169</v>
      </c>
      <c r="K209" t="s">
        <v>6590</v>
      </c>
      <c r="L209" t="s">
        <v>6591</v>
      </c>
      <c r="M209" t="s">
        <v>10248</v>
      </c>
      <c r="N209">
        <v>9</v>
      </c>
      <c r="O209" t="s">
        <v>10306</v>
      </c>
      <c r="P209" t="s">
        <v>8688</v>
      </c>
      <c r="Q209">
        <v>4</v>
      </c>
      <c r="R209">
        <v>3</v>
      </c>
      <c r="S209">
        <v>2.69</v>
      </c>
      <c r="T209">
        <v>3.85</v>
      </c>
      <c r="U209">
        <v>375.47</v>
      </c>
      <c r="V209">
        <v>75.70999999999999</v>
      </c>
      <c r="W209">
        <v>4.8</v>
      </c>
      <c r="X209">
        <v>10.35</v>
      </c>
      <c r="Y209">
        <v>8.550000000000001</v>
      </c>
      <c r="Z209">
        <v>3</v>
      </c>
      <c r="AA209" t="s">
        <v>6921</v>
      </c>
      <c r="AB209">
        <v>0</v>
      </c>
      <c r="AC209">
        <v>7</v>
      </c>
      <c r="AD209">
        <v>4.011166666666666</v>
      </c>
      <c r="AF209" t="s">
        <v>6954</v>
      </c>
      <c r="AI209">
        <v>0</v>
      </c>
      <c r="AJ209">
        <v>0</v>
      </c>
      <c r="AK209" t="s">
        <v>9826</v>
      </c>
      <c r="AL209" t="s">
        <v>9826</v>
      </c>
      <c r="AM209" t="s">
        <v>9923</v>
      </c>
    </row>
    <row r="210" spans="1:39">
      <c r="A210" t="s">
        <v>10088</v>
      </c>
      <c r="B210" t="s">
        <v>10200</v>
      </c>
      <c r="C210" t="s">
        <v>6168</v>
      </c>
      <c r="D210">
        <v>86</v>
      </c>
      <c r="E210" t="s">
        <v>10202</v>
      </c>
      <c r="G210" t="s">
        <v>10210</v>
      </c>
      <c r="H210" t="s">
        <v>6170</v>
      </c>
      <c r="K210" t="s">
        <v>6590</v>
      </c>
      <c r="L210" t="s">
        <v>6591</v>
      </c>
      <c r="M210" t="s">
        <v>10255</v>
      </c>
      <c r="N210">
        <v>9</v>
      </c>
      <c r="O210" t="s">
        <v>10313</v>
      </c>
      <c r="P210" t="s">
        <v>10494</v>
      </c>
      <c r="Q210">
        <v>2</v>
      </c>
      <c r="R210">
        <v>1</v>
      </c>
      <c r="S210">
        <v>8.34</v>
      </c>
      <c r="T210">
        <v>8.34</v>
      </c>
      <c r="U210">
        <v>501.61</v>
      </c>
      <c r="V210">
        <v>46.17</v>
      </c>
      <c r="W210">
        <v>7.92</v>
      </c>
      <c r="X210">
        <v>9.880000000000001</v>
      </c>
      <c r="Y210">
        <v>0</v>
      </c>
      <c r="Z210">
        <v>3</v>
      </c>
      <c r="AA210" t="s">
        <v>6921</v>
      </c>
      <c r="AB210">
        <v>2</v>
      </c>
      <c r="AC210">
        <v>10</v>
      </c>
      <c r="AD210">
        <v>2.833333333333333</v>
      </c>
      <c r="AF210" t="s">
        <v>6952</v>
      </c>
      <c r="AI210">
        <v>0</v>
      </c>
      <c r="AJ210">
        <v>0</v>
      </c>
      <c r="AK210" t="s">
        <v>9921</v>
      </c>
      <c r="AL210" t="s">
        <v>9921</v>
      </c>
      <c r="AM210" t="s">
        <v>9923</v>
      </c>
    </row>
    <row r="211" spans="1:39">
      <c r="A211" t="s">
        <v>10089</v>
      </c>
      <c r="B211" t="s">
        <v>10200</v>
      </c>
      <c r="C211" t="s">
        <v>6168</v>
      </c>
      <c r="D211">
        <v>85.5</v>
      </c>
      <c r="E211" t="s">
        <v>10202</v>
      </c>
      <c r="G211" t="s">
        <v>10205</v>
      </c>
      <c r="H211" t="s">
        <v>6170</v>
      </c>
      <c r="K211" t="s">
        <v>6590</v>
      </c>
      <c r="L211" t="s">
        <v>6591</v>
      </c>
      <c r="M211" t="s">
        <v>10219</v>
      </c>
      <c r="N211">
        <v>9</v>
      </c>
      <c r="O211" t="s">
        <v>10277</v>
      </c>
      <c r="P211" t="s">
        <v>10495</v>
      </c>
      <c r="Q211">
        <v>2</v>
      </c>
      <c r="R211">
        <v>0</v>
      </c>
      <c r="S211">
        <v>4.25</v>
      </c>
      <c r="T211">
        <v>4.25</v>
      </c>
      <c r="U211">
        <v>296.41</v>
      </c>
      <c r="V211">
        <v>26.3</v>
      </c>
      <c r="W211">
        <v>4.23</v>
      </c>
      <c r="Y211">
        <v>0</v>
      </c>
      <c r="Z211">
        <v>2</v>
      </c>
      <c r="AA211" t="s">
        <v>6921</v>
      </c>
      <c r="AB211">
        <v>0</v>
      </c>
      <c r="AC211">
        <v>9</v>
      </c>
      <c r="AD211">
        <v>3.69</v>
      </c>
      <c r="AI211">
        <v>0</v>
      </c>
      <c r="AJ211">
        <v>0</v>
      </c>
      <c r="AK211" t="s">
        <v>10635</v>
      </c>
      <c r="AL211" t="s">
        <v>10635</v>
      </c>
      <c r="AM211" t="s">
        <v>9923</v>
      </c>
    </row>
    <row r="212" spans="1:39">
      <c r="A212" t="s">
        <v>10090</v>
      </c>
      <c r="B212" t="s">
        <v>10200</v>
      </c>
      <c r="C212" t="s">
        <v>6168</v>
      </c>
      <c r="D212">
        <v>85.2</v>
      </c>
      <c r="E212" t="s">
        <v>10202</v>
      </c>
      <c r="G212" t="s">
        <v>10205</v>
      </c>
      <c r="H212" t="s">
        <v>6170</v>
      </c>
      <c r="K212" t="s">
        <v>6590</v>
      </c>
      <c r="L212" t="s">
        <v>6591</v>
      </c>
      <c r="M212" t="s">
        <v>10219</v>
      </c>
      <c r="N212">
        <v>9</v>
      </c>
      <c r="O212" t="s">
        <v>10277</v>
      </c>
      <c r="P212" t="s">
        <v>10496</v>
      </c>
      <c r="Q212">
        <v>3</v>
      </c>
      <c r="R212">
        <v>0</v>
      </c>
      <c r="S212">
        <v>6.01</v>
      </c>
      <c r="T212">
        <v>6.01</v>
      </c>
      <c r="U212">
        <v>398.5</v>
      </c>
      <c r="V212">
        <v>35.53</v>
      </c>
      <c r="W212">
        <v>5.76</v>
      </c>
      <c r="Y212">
        <v>0</v>
      </c>
      <c r="Z212">
        <v>4</v>
      </c>
      <c r="AA212" t="s">
        <v>6921</v>
      </c>
      <c r="AB212">
        <v>1</v>
      </c>
      <c r="AC212">
        <v>8</v>
      </c>
      <c r="AD212">
        <v>3.5015</v>
      </c>
      <c r="AI212">
        <v>0</v>
      </c>
      <c r="AJ212">
        <v>0</v>
      </c>
      <c r="AK212" t="s">
        <v>10635</v>
      </c>
      <c r="AL212" t="s">
        <v>10635</v>
      </c>
      <c r="AM212" t="s">
        <v>9923</v>
      </c>
    </row>
    <row r="213" spans="1:39">
      <c r="A213" t="s">
        <v>10091</v>
      </c>
      <c r="B213" t="s">
        <v>10200</v>
      </c>
      <c r="C213" t="s">
        <v>6168</v>
      </c>
      <c r="D213">
        <v>85.09</v>
      </c>
      <c r="E213" t="s">
        <v>10202</v>
      </c>
      <c r="K213" t="s">
        <v>6590</v>
      </c>
      <c r="L213" t="s">
        <v>6591</v>
      </c>
      <c r="M213" t="s">
        <v>10256</v>
      </c>
      <c r="N213">
        <v>9</v>
      </c>
      <c r="O213" t="s">
        <v>10314</v>
      </c>
      <c r="P213" t="s">
        <v>10497</v>
      </c>
      <c r="Q213">
        <v>3</v>
      </c>
      <c r="R213">
        <v>3</v>
      </c>
      <c r="S213">
        <v>-1.88</v>
      </c>
      <c r="T213">
        <v>1.01</v>
      </c>
      <c r="U213">
        <v>154.12</v>
      </c>
      <c r="V213">
        <v>77.76000000000001</v>
      </c>
      <c r="W213">
        <v>0.8</v>
      </c>
      <c r="X213">
        <v>4.45</v>
      </c>
      <c r="Y213">
        <v>0</v>
      </c>
      <c r="Z213">
        <v>1</v>
      </c>
      <c r="AA213" t="s">
        <v>6921</v>
      </c>
      <c r="AB213">
        <v>0</v>
      </c>
      <c r="AC213">
        <v>1</v>
      </c>
      <c r="AD213">
        <v>5.166666666666667</v>
      </c>
      <c r="AE213" t="s">
        <v>10616</v>
      </c>
      <c r="AF213" t="s">
        <v>6953</v>
      </c>
      <c r="AI213">
        <v>0</v>
      </c>
      <c r="AJ213">
        <v>0</v>
      </c>
      <c r="AK213" t="s">
        <v>10646</v>
      </c>
      <c r="AL213" t="s">
        <v>10646</v>
      </c>
      <c r="AM213" t="s">
        <v>9923</v>
      </c>
    </row>
    <row r="214" spans="1:39">
      <c r="A214" t="s">
        <v>10052</v>
      </c>
      <c r="B214" t="s">
        <v>10200</v>
      </c>
      <c r="C214" t="s">
        <v>6168</v>
      </c>
      <c r="D214">
        <v>85</v>
      </c>
      <c r="E214" t="s">
        <v>10202</v>
      </c>
      <c r="G214" t="s">
        <v>10210</v>
      </c>
      <c r="H214" t="s">
        <v>6170</v>
      </c>
      <c r="K214" t="s">
        <v>6590</v>
      </c>
      <c r="L214" t="s">
        <v>6591</v>
      </c>
      <c r="M214" t="s">
        <v>10255</v>
      </c>
      <c r="N214">
        <v>9</v>
      </c>
      <c r="O214" t="s">
        <v>10313</v>
      </c>
      <c r="P214" t="s">
        <v>10458</v>
      </c>
      <c r="Q214">
        <v>2</v>
      </c>
      <c r="R214">
        <v>1</v>
      </c>
      <c r="S214">
        <v>5.23</v>
      </c>
      <c r="T214">
        <v>5.23</v>
      </c>
      <c r="U214">
        <v>365.4</v>
      </c>
      <c r="V214">
        <v>42.24</v>
      </c>
      <c r="W214">
        <v>5.6</v>
      </c>
      <c r="X214">
        <v>13.26</v>
      </c>
      <c r="Y214">
        <v>0</v>
      </c>
      <c r="Z214">
        <v>2</v>
      </c>
      <c r="AA214" t="s">
        <v>6921</v>
      </c>
      <c r="AB214">
        <v>1</v>
      </c>
      <c r="AC214">
        <v>7</v>
      </c>
      <c r="AD214">
        <v>3.794761904761905</v>
      </c>
      <c r="AF214" t="s">
        <v>6952</v>
      </c>
      <c r="AI214">
        <v>0</v>
      </c>
      <c r="AJ214">
        <v>0</v>
      </c>
      <c r="AK214" t="s">
        <v>9921</v>
      </c>
      <c r="AL214" t="s">
        <v>9921</v>
      </c>
      <c r="AM214" t="s">
        <v>9923</v>
      </c>
    </row>
    <row r="215" spans="1:39">
      <c r="A215" t="s">
        <v>10092</v>
      </c>
      <c r="B215" t="s">
        <v>10200</v>
      </c>
      <c r="C215" t="s">
        <v>6168</v>
      </c>
      <c r="D215">
        <v>84.81</v>
      </c>
      <c r="E215" t="s">
        <v>10202</v>
      </c>
      <c r="K215" t="s">
        <v>6590</v>
      </c>
      <c r="L215" t="s">
        <v>6591</v>
      </c>
      <c r="M215" t="s">
        <v>10223</v>
      </c>
      <c r="N215">
        <v>9</v>
      </c>
      <c r="O215" t="s">
        <v>10281</v>
      </c>
      <c r="P215" t="s">
        <v>10498</v>
      </c>
      <c r="Q215">
        <v>5</v>
      </c>
      <c r="R215">
        <v>5</v>
      </c>
      <c r="S215">
        <v>0.49</v>
      </c>
      <c r="T215">
        <v>0.5</v>
      </c>
      <c r="U215">
        <v>472.92</v>
      </c>
      <c r="V215">
        <v>101.15</v>
      </c>
      <c r="W215">
        <v>6.17</v>
      </c>
      <c r="X215">
        <v>9.390000000000001</v>
      </c>
      <c r="Y215">
        <v>0</v>
      </c>
      <c r="Z215">
        <v>4</v>
      </c>
      <c r="AA215" t="s">
        <v>6921</v>
      </c>
      <c r="AB215">
        <v>1</v>
      </c>
      <c r="AC215">
        <v>4</v>
      </c>
      <c r="AD215">
        <v>3.821761904761905</v>
      </c>
      <c r="AF215" t="s">
        <v>6952</v>
      </c>
      <c r="AI215">
        <v>0</v>
      </c>
      <c r="AJ215">
        <v>0</v>
      </c>
      <c r="AK215" t="s">
        <v>10637</v>
      </c>
      <c r="AL215" t="s">
        <v>10637</v>
      </c>
      <c r="AM215" t="s">
        <v>9923</v>
      </c>
    </row>
    <row r="216" spans="1:39">
      <c r="A216" t="s">
        <v>10093</v>
      </c>
      <c r="B216" t="s">
        <v>10200</v>
      </c>
      <c r="C216" t="s">
        <v>6168</v>
      </c>
      <c r="D216">
        <v>84.3</v>
      </c>
      <c r="E216" t="s">
        <v>10202</v>
      </c>
      <c r="G216" t="s">
        <v>10205</v>
      </c>
      <c r="H216" t="s">
        <v>6170</v>
      </c>
      <c r="K216" t="s">
        <v>6590</v>
      </c>
      <c r="L216" t="s">
        <v>6591</v>
      </c>
      <c r="M216" t="s">
        <v>10219</v>
      </c>
      <c r="N216">
        <v>9</v>
      </c>
      <c r="O216" t="s">
        <v>10277</v>
      </c>
      <c r="P216" t="s">
        <v>10499</v>
      </c>
      <c r="Q216">
        <v>3</v>
      </c>
      <c r="R216">
        <v>1</v>
      </c>
      <c r="S216">
        <v>4.16</v>
      </c>
      <c r="T216">
        <v>4.16</v>
      </c>
      <c r="U216">
        <v>317.82</v>
      </c>
      <c r="V216">
        <v>41.82</v>
      </c>
      <c r="W216">
        <v>3.71</v>
      </c>
      <c r="X216">
        <v>9.91</v>
      </c>
      <c r="Y216">
        <v>0</v>
      </c>
      <c r="Z216">
        <v>2</v>
      </c>
      <c r="AA216" t="s">
        <v>6921</v>
      </c>
      <c r="AB216">
        <v>0</v>
      </c>
      <c r="AC216">
        <v>5</v>
      </c>
      <c r="AD216">
        <v>4.253333333333334</v>
      </c>
      <c r="AF216" t="s">
        <v>6952</v>
      </c>
      <c r="AI216">
        <v>0</v>
      </c>
      <c r="AJ216">
        <v>0</v>
      </c>
      <c r="AK216" t="s">
        <v>10635</v>
      </c>
      <c r="AL216" t="s">
        <v>10635</v>
      </c>
      <c r="AM216" t="s">
        <v>9923</v>
      </c>
    </row>
    <row r="217" spans="1:39">
      <c r="A217" t="s">
        <v>6531</v>
      </c>
      <c r="B217" t="s">
        <v>10200</v>
      </c>
      <c r="C217" t="s">
        <v>6168</v>
      </c>
      <c r="D217">
        <v>84</v>
      </c>
      <c r="E217" t="s">
        <v>10202</v>
      </c>
      <c r="K217" t="s">
        <v>6590</v>
      </c>
      <c r="L217" t="s">
        <v>6591</v>
      </c>
      <c r="M217" t="s">
        <v>10250</v>
      </c>
      <c r="N217">
        <v>9</v>
      </c>
      <c r="O217" t="s">
        <v>10308</v>
      </c>
      <c r="P217" t="s">
        <v>6889</v>
      </c>
      <c r="Q217">
        <v>9</v>
      </c>
      <c r="R217">
        <v>3</v>
      </c>
      <c r="S217">
        <v>4.12</v>
      </c>
      <c r="T217">
        <v>4.55</v>
      </c>
      <c r="U217">
        <v>526.09</v>
      </c>
      <c r="V217">
        <v>100.88</v>
      </c>
      <c r="W217">
        <v>3.07</v>
      </c>
      <c r="X217">
        <v>10.06</v>
      </c>
      <c r="Y217">
        <v>7.33</v>
      </c>
      <c r="Z217">
        <v>3</v>
      </c>
      <c r="AA217" t="s">
        <v>6921</v>
      </c>
      <c r="AB217">
        <v>1</v>
      </c>
      <c r="AC217">
        <v>12</v>
      </c>
      <c r="AD217">
        <v>2.029</v>
      </c>
      <c r="AF217" t="s">
        <v>6952</v>
      </c>
      <c r="AI217">
        <v>0</v>
      </c>
      <c r="AJ217">
        <v>0</v>
      </c>
      <c r="AK217" t="s">
        <v>7007</v>
      </c>
      <c r="AL217" t="s">
        <v>7007</v>
      </c>
      <c r="AM217" t="s">
        <v>9923</v>
      </c>
    </row>
    <row r="218" spans="1:39">
      <c r="A218" t="s">
        <v>7139</v>
      </c>
      <c r="B218" t="s">
        <v>10200</v>
      </c>
      <c r="C218" t="s">
        <v>6168</v>
      </c>
      <c r="D218">
        <v>84</v>
      </c>
      <c r="E218" t="s">
        <v>10202</v>
      </c>
      <c r="G218" t="s">
        <v>10211</v>
      </c>
      <c r="H218" t="s">
        <v>6169</v>
      </c>
      <c r="K218" t="s">
        <v>6590</v>
      </c>
      <c r="L218" t="s">
        <v>6591</v>
      </c>
      <c r="M218" t="s">
        <v>10248</v>
      </c>
      <c r="N218">
        <v>9</v>
      </c>
      <c r="O218" t="s">
        <v>10306</v>
      </c>
      <c r="P218" t="s">
        <v>8716</v>
      </c>
      <c r="Q218">
        <v>2</v>
      </c>
      <c r="R218">
        <v>2</v>
      </c>
      <c r="S218">
        <v>2.49</v>
      </c>
      <c r="T218">
        <v>5.19</v>
      </c>
      <c r="U218">
        <v>357.5</v>
      </c>
      <c r="V218">
        <v>46.25</v>
      </c>
      <c r="W218">
        <v>5.65</v>
      </c>
      <c r="X218">
        <v>10.3</v>
      </c>
      <c r="Y218">
        <v>10.34</v>
      </c>
      <c r="Z218">
        <v>3</v>
      </c>
      <c r="AA218" t="s">
        <v>6921</v>
      </c>
      <c r="AB218">
        <v>1</v>
      </c>
      <c r="AC218">
        <v>7</v>
      </c>
      <c r="AD218">
        <v>3.255</v>
      </c>
      <c r="AF218" t="s">
        <v>6954</v>
      </c>
      <c r="AI218">
        <v>0</v>
      </c>
      <c r="AJ218">
        <v>0</v>
      </c>
      <c r="AK218" t="s">
        <v>9826</v>
      </c>
      <c r="AL218" t="s">
        <v>9826</v>
      </c>
      <c r="AM218" t="s">
        <v>9923</v>
      </c>
    </row>
    <row r="219" spans="1:39">
      <c r="A219" t="s">
        <v>10094</v>
      </c>
      <c r="B219" t="s">
        <v>10200</v>
      </c>
      <c r="C219" t="s">
        <v>6168</v>
      </c>
      <c r="D219">
        <v>83.90000000000001</v>
      </c>
      <c r="E219" t="s">
        <v>10202</v>
      </c>
      <c r="G219" t="s">
        <v>10205</v>
      </c>
      <c r="H219" t="s">
        <v>6170</v>
      </c>
      <c r="K219" t="s">
        <v>6590</v>
      </c>
      <c r="L219" t="s">
        <v>6591</v>
      </c>
      <c r="M219" t="s">
        <v>10219</v>
      </c>
      <c r="N219">
        <v>9</v>
      </c>
      <c r="O219" t="s">
        <v>10277</v>
      </c>
      <c r="P219" t="s">
        <v>10500</v>
      </c>
      <c r="Q219">
        <v>3</v>
      </c>
      <c r="R219">
        <v>0</v>
      </c>
      <c r="S219">
        <v>4.72</v>
      </c>
      <c r="T219">
        <v>4.72</v>
      </c>
      <c r="U219">
        <v>331.84</v>
      </c>
      <c r="V219">
        <v>30.82</v>
      </c>
      <c r="W219">
        <v>4.02</v>
      </c>
      <c r="Y219">
        <v>0</v>
      </c>
      <c r="Z219">
        <v>2</v>
      </c>
      <c r="AA219" t="s">
        <v>6921</v>
      </c>
      <c r="AB219">
        <v>0</v>
      </c>
      <c r="AC219">
        <v>6</v>
      </c>
      <c r="AD219">
        <v>3.681</v>
      </c>
      <c r="AI219">
        <v>0</v>
      </c>
      <c r="AJ219">
        <v>0</v>
      </c>
      <c r="AK219" t="s">
        <v>10635</v>
      </c>
      <c r="AL219" t="s">
        <v>10635</v>
      </c>
      <c r="AM219" t="s">
        <v>9923</v>
      </c>
    </row>
    <row r="220" spans="1:39">
      <c r="A220" t="s">
        <v>10095</v>
      </c>
      <c r="B220" t="s">
        <v>10200</v>
      </c>
      <c r="C220" t="s">
        <v>6168</v>
      </c>
      <c r="D220">
        <v>83.8</v>
      </c>
      <c r="E220" t="s">
        <v>10202</v>
      </c>
      <c r="G220" t="s">
        <v>10205</v>
      </c>
      <c r="H220" t="s">
        <v>6170</v>
      </c>
      <c r="K220" t="s">
        <v>6590</v>
      </c>
      <c r="L220" t="s">
        <v>6591</v>
      </c>
      <c r="M220" t="s">
        <v>10219</v>
      </c>
      <c r="N220">
        <v>9</v>
      </c>
      <c r="O220" t="s">
        <v>10277</v>
      </c>
      <c r="P220" t="s">
        <v>10501</v>
      </c>
      <c r="Q220">
        <v>2</v>
      </c>
      <c r="R220">
        <v>1</v>
      </c>
      <c r="S220">
        <v>3.6</v>
      </c>
      <c r="T220">
        <v>3.6</v>
      </c>
      <c r="U220">
        <v>282.38</v>
      </c>
      <c r="V220">
        <v>37.3</v>
      </c>
      <c r="W220">
        <v>3.57</v>
      </c>
      <c r="Y220">
        <v>0</v>
      </c>
      <c r="Z220">
        <v>2</v>
      </c>
      <c r="AA220" t="s">
        <v>6921</v>
      </c>
      <c r="AB220">
        <v>0</v>
      </c>
      <c r="AC220">
        <v>8</v>
      </c>
      <c r="AD220">
        <v>4.598333333333334</v>
      </c>
      <c r="AF220" t="s">
        <v>6952</v>
      </c>
      <c r="AI220">
        <v>0</v>
      </c>
      <c r="AJ220">
        <v>0</v>
      </c>
      <c r="AK220" t="s">
        <v>10635</v>
      </c>
      <c r="AL220" t="s">
        <v>10635</v>
      </c>
      <c r="AM220" t="s">
        <v>9923</v>
      </c>
    </row>
    <row r="221" spans="1:39">
      <c r="A221" t="s">
        <v>10096</v>
      </c>
      <c r="B221" t="s">
        <v>10200</v>
      </c>
      <c r="C221" t="s">
        <v>6168</v>
      </c>
      <c r="D221">
        <v>83.59999999999999</v>
      </c>
      <c r="E221" t="s">
        <v>10202</v>
      </c>
      <c r="G221" t="s">
        <v>10205</v>
      </c>
      <c r="H221" t="s">
        <v>6170</v>
      </c>
      <c r="K221" t="s">
        <v>6590</v>
      </c>
      <c r="L221" t="s">
        <v>6591</v>
      </c>
      <c r="M221" t="s">
        <v>10219</v>
      </c>
      <c r="N221">
        <v>9</v>
      </c>
      <c r="O221" t="s">
        <v>10277</v>
      </c>
      <c r="P221" t="s">
        <v>10502</v>
      </c>
      <c r="Q221">
        <v>2</v>
      </c>
      <c r="R221">
        <v>0</v>
      </c>
      <c r="S221">
        <v>4.25</v>
      </c>
      <c r="T221">
        <v>4.25</v>
      </c>
      <c r="U221">
        <v>251.33</v>
      </c>
      <c r="V221">
        <v>21.59</v>
      </c>
      <c r="W221">
        <v>4.14</v>
      </c>
      <c r="Y221">
        <v>0</v>
      </c>
      <c r="Z221">
        <v>2</v>
      </c>
      <c r="AA221" t="s">
        <v>6921</v>
      </c>
      <c r="AB221">
        <v>0</v>
      </c>
      <c r="AC221">
        <v>4</v>
      </c>
      <c r="AD221">
        <v>3.4545</v>
      </c>
      <c r="AI221">
        <v>0</v>
      </c>
      <c r="AJ221">
        <v>0</v>
      </c>
      <c r="AK221" t="s">
        <v>10635</v>
      </c>
      <c r="AL221" t="s">
        <v>10635</v>
      </c>
      <c r="AM221" t="s">
        <v>9923</v>
      </c>
    </row>
    <row r="222" spans="1:39">
      <c r="A222" t="s">
        <v>10097</v>
      </c>
      <c r="B222" t="s">
        <v>10200</v>
      </c>
      <c r="C222" t="s">
        <v>6168</v>
      </c>
      <c r="D222">
        <v>83.5</v>
      </c>
      <c r="E222" t="s">
        <v>10202</v>
      </c>
      <c r="G222" t="s">
        <v>10205</v>
      </c>
      <c r="H222" t="s">
        <v>6170</v>
      </c>
      <c r="K222" t="s">
        <v>6590</v>
      </c>
      <c r="L222" t="s">
        <v>6591</v>
      </c>
      <c r="M222" t="s">
        <v>10259</v>
      </c>
      <c r="N222">
        <v>9</v>
      </c>
      <c r="O222" t="s">
        <v>10317</v>
      </c>
      <c r="P222" t="s">
        <v>10503</v>
      </c>
      <c r="Q222">
        <v>4</v>
      </c>
      <c r="R222">
        <v>1</v>
      </c>
      <c r="S222">
        <v>4.7</v>
      </c>
      <c r="T222">
        <v>4.7</v>
      </c>
      <c r="U222">
        <v>310.35</v>
      </c>
      <c r="V222">
        <v>59.67</v>
      </c>
      <c r="W222">
        <v>4.34</v>
      </c>
      <c r="X222">
        <v>9.640000000000001</v>
      </c>
      <c r="Y222">
        <v>0</v>
      </c>
      <c r="Z222">
        <v>3</v>
      </c>
      <c r="AA222" t="s">
        <v>6921</v>
      </c>
      <c r="AB222">
        <v>0</v>
      </c>
      <c r="AC222">
        <v>5</v>
      </c>
      <c r="AD222">
        <v>3.983333333333333</v>
      </c>
      <c r="AF222" t="s">
        <v>6952</v>
      </c>
      <c r="AI222">
        <v>0</v>
      </c>
      <c r="AJ222">
        <v>0</v>
      </c>
      <c r="AK222" t="s">
        <v>9918</v>
      </c>
      <c r="AL222" t="s">
        <v>9918</v>
      </c>
      <c r="AM222" t="s">
        <v>9923</v>
      </c>
    </row>
    <row r="223" spans="1:39">
      <c r="A223" t="s">
        <v>9938</v>
      </c>
      <c r="B223" t="s">
        <v>10200</v>
      </c>
      <c r="C223" t="s">
        <v>6168</v>
      </c>
      <c r="D223">
        <v>83</v>
      </c>
      <c r="E223" t="s">
        <v>10202</v>
      </c>
      <c r="G223" t="s">
        <v>10210</v>
      </c>
      <c r="H223" t="s">
        <v>6170</v>
      </c>
      <c r="K223" t="s">
        <v>6590</v>
      </c>
      <c r="L223" t="s">
        <v>6591</v>
      </c>
      <c r="M223" t="s">
        <v>10255</v>
      </c>
      <c r="N223">
        <v>9</v>
      </c>
      <c r="O223" t="s">
        <v>10313</v>
      </c>
      <c r="P223" t="s">
        <v>10344</v>
      </c>
      <c r="Q223">
        <v>1</v>
      </c>
      <c r="R223">
        <v>1</v>
      </c>
      <c r="S223">
        <v>8.470000000000001</v>
      </c>
      <c r="T223">
        <v>8.470000000000001</v>
      </c>
      <c r="U223">
        <v>425.62</v>
      </c>
      <c r="V223">
        <v>29.1</v>
      </c>
      <c r="W223">
        <v>7.36</v>
      </c>
      <c r="Y223">
        <v>0</v>
      </c>
      <c r="Z223">
        <v>3</v>
      </c>
      <c r="AA223" t="s">
        <v>6921</v>
      </c>
      <c r="AB223">
        <v>1</v>
      </c>
      <c r="AC223">
        <v>10</v>
      </c>
      <c r="AD223">
        <v>2.819619047619048</v>
      </c>
      <c r="AF223" t="s">
        <v>6952</v>
      </c>
      <c r="AI223">
        <v>0</v>
      </c>
      <c r="AJ223">
        <v>0</v>
      </c>
      <c r="AK223" t="s">
        <v>9921</v>
      </c>
      <c r="AL223" t="s">
        <v>9921</v>
      </c>
      <c r="AM223" t="s">
        <v>9923</v>
      </c>
    </row>
    <row r="224" spans="1:39">
      <c r="A224" t="s">
        <v>10098</v>
      </c>
      <c r="B224" t="s">
        <v>10200</v>
      </c>
      <c r="C224" t="s">
        <v>6168</v>
      </c>
      <c r="D224">
        <v>82.8</v>
      </c>
      <c r="E224" t="s">
        <v>10202</v>
      </c>
      <c r="G224" t="s">
        <v>10205</v>
      </c>
      <c r="H224" t="s">
        <v>6170</v>
      </c>
      <c r="K224" t="s">
        <v>6590</v>
      </c>
      <c r="L224" t="s">
        <v>6591</v>
      </c>
      <c r="M224" t="s">
        <v>10219</v>
      </c>
      <c r="N224">
        <v>9</v>
      </c>
      <c r="O224" t="s">
        <v>10277</v>
      </c>
      <c r="P224" t="s">
        <v>10504</v>
      </c>
      <c r="Q224">
        <v>2</v>
      </c>
      <c r="R224">
        <v>0</v>
      </c>
      <c r="S224">
        <v>6.02</v>
      </c>
      <c r="T224">
        <v>6.02</v>
      </c>
      <c r="U224">
        <v>351.88</v>
      </c>
      <c r="V224">
        <v>21.59</v>
      </c>
      <c r="W224">
        <v>5.16</v>
      </c>
      <c r="Y224">
        <v>0</v>
      </c>
      <c r="Z224">
        <v>3</v>
      </c>
      <c r="AA224" t="s">
        <v>6921</v>
      </c>
      <c r="AB224">
        <v>1</v>
      </c>
      <c r="AC224">
        <v>5</v>
      </c>
      <c r="AD224">
        <v>3.0795</v>
      </c>
      <c r="AI224">
        <v>0</v>
      </c>
      <c r="AJ224">
        <v>0</v>
      </c>
      <c r="AK224" t="s">
        <v>10635</v>
      </c>
      <c r="AL224" t="s">
        <v>10635</v>
      </c>
      <c r="AM224" t="s">
        <v>9923</v>
      </c>
    </row>
    <row r="225" spans="1:39">
      <c r="A225" t="s">
        <v>9957</v>
      </c>
      <c r="B225" t="s">
        <v>10200</v>
      </c>
      <c r="C225" t="s">
        <v>6168</v>
      </c>
      <c r="D225">
        <v>82.3</v>
      </c>
      <c r="E225" t="s">
        <v>10202</v>
      </c>
      <c r="G225" t="s">
        <v>10205</v>
      </c>
      <c r="H225" t="s">
        <v>6170</v>
      </c>
      <c r="K225" t="s">
        <v>6590</v>
      </c>
      <c r="L225" t="s">
        <v>6591</v>
      </c>
      <c r="M225" t="s">
        <v>10259</v>
      </c>
      <c r="N225">
        <v>9</v>
      </c>
      <c r="O225" t="s">
        <v>10317</v>
      </c>
      <c r="P225" t="s">
        <v>10363</v>
      </c>
      <c r="Q225">
        <v>4</v>
      </c>
      <c r="R225">
        <v>1</v>
      </c>
      <c r="S225">
        <v>4.04</v>
      </c>
      <c r="T225">
        <v>4.04</v>
      </c>
      <c r="U225">
        <v>320.34</v>
      </c>
      <c r="V225">
        <v>59.67</v>
      </c>
      <c r="W225">
        <v>4.35</v>
      </c>
      <c r="X225">
        <v>9.640000000000001</v>
      </c>
      <c r="Y225">
        <v>0</v>
      </c>
      <c r="Z225">
        <v>3</v>
      </c>
      <c r="AA225" t="s">
        <v>6921</v>
      </c>
      <c r="AB225">
        <v>0</v>
      </c>
      <c r="AC225">
        <v>1</v>
      </c>
      <c r="AD225">
        <v>4.313333333333333</v>
      </c>
      <c r="AF225" t="s">
        <v>6952</v>
      </c>
      <c r="AI225">
        <v>0</v>
      </c>
      <c r="AJ225">
        <v>0</v>
      </c>
      <c r="AK225" t="s">
        <v>9918</v>
      </c>
      <c r="AL225" t="s">
        <v>9918</v>
      </c>
      <c r="AM225" t="s">
        <v>9923</v>
      </c>
    </row>
    <row r="226" spans="1:39">
      <c r="A226" t="s">
        <v>10099</v>
      </c>
      <c r="B226" t="s">
        <v>10200</v>
      </c>
      <c r="C226" t="s">
        <v>6168</v>
      </c>
      <c r="D226">
        <v>81.7</v>
      </c>
      <c r="E226" t="s">
        <v>10202</v>
      </c>
      <c r="K226" t="s">
        <v>6590</v>
      </c>
      <c r="L226" t="s">
        <v>6591</v>
      </c>
      <c r="M226" t="s">
        <v>10216</v>
      </c>
      <c r="N226">
        <v>9</v>
      </c>
      <c r="O226" t="s">
        <v>10274</v>
      </c>
      <c r="P226" t="s">
        <v>10505</v>
      </c>
      <c r="Q226">
        <v>2</v>
      </c>
      <c r="R226">
        <v>2</v>
      </c>
      <c r="S226">
        <v>3.97</v>
      </c>
      <c r="T226">
        <v>4.07</v>
      </c>
      <c r="U226">
        <v>282.33</v>
      </c>
      <c r="V226">
        <v>40.46</v>
      </c>
      <c r="W226">
        <v>3.72</v>
      </c>
      <c r="X226">
        <v>7.99</v>
      </c>
      <c r="Y226">
        <v>0</v>
      </c>
      <c r="Z226">
        <v>1</v>
      </c>
      <c r="AA226" t="s">
        <v>6921</v>
      </c>
      <c r="AB226">
        <v>0</v>
      </c>
      <c r="AC226">
        <v>1</v>
      </c>
      <c r="AD226">
        <v>3.98</v>
      </c>
      <c r="AF226" t="s">
        <v>6952</v>
      </c>
      <c r="AI226">
        <v>0</v>
      </c>
      <c r="AJ226">
        <v>0</v>
      </c>
      <c r="AK226" t="s">
        <v>10633</v>
      </c>
      <c r="AL226" t="s">
        <v>10633</v>
      </c>
      <c r="AM226" t="s">
        <v>9923</v>
      </c>
    </row>
    <row r="227" spans="1:39">
      <c r="A227" t="s">
        <v>10100</v>
      </c>
      <c r="B227" t="s">
        <v>10200</v>
      </c>
      <c r="C227" t="s">
        <v>6168</v>
      </c>
      <c r="D227">
        <v>81</v>
      </c>
      <c r="E227" t="s">
        <v>10202</v>
      </c>
      <c r="K227" t="s">
        <v>6590</v>
      </c>
      <c r="M227" t="s">
        <v>10260</v>
      </c>
      <c r="N227">
        <v>8</v>
      </c>
      <c r="O227" t="s">
        <v>10318</v>
      </c>
      <c r="P227" t="s">
        <v>10506</v>
      </c>
      <c r="Q227">
        <v>2</v>
      </c>
      <c r="R227">
        <v>3</v>
      </c>
      <c r="S227">
        <v>5.01</v>
      </c>
      <c r="T227">
        <v>5.01</v>
      </c>
      <c r="U227">
        <v>353.51</v>
      </c>
      <c r="V227">
        <v>56.25</v>
      </c>
      <c r="W227">
        <v>4.31</v>
      </c>
      <c r="Y227">
        <v>0</v>
      </c>
      <c r="Z227">
        <v>2</v>
      </c>
      <c r="AA227" t="s">
        <v>6921</v>
      </c>
      <c r="AB227">
        <v>0</v>
      </c>
      <c r="AC227">
        <v>0</v>
      </c>
      <c r="AD227">
        <v>3.166666666666667</v>
      </c>
      <c r="AE227" t="s">
        <v>10617</v>
      </c>
      <c r="AF227" t="s">
        <v>6952</v>
      </c>
      <c r="AI227">
        <v>0</v>
      </c>
      <c r="AJ227">
        <v>0</v>
      </c>
      <c r="AK227" t="s">
        <v>9821</v>
      </c>
      <c r="AL227" t="s">
        <v>9821</v>
      </c>
      <c r="AM227" t="s">
        <v>9923</v>
      </c>
    </row>
    <row r="228" spans="1:39">
      <c r="A228" t="s">
        <v>6547</v>
      </c>
      <c r="B228" t="s">
        <v>10201</v>
      </c>
      <c r="C228" t="s">
        <v>6168</v>
      </c>
      <c r="D228">
        <v>81</v>
      </c>
      <c r="E228" t="s">
        <v>10202</v>
      </c>
      <c r="K228" t="s">
        <v>6590</v>
      </c>
      <c r="L228" t="s">
        <v>6591</v>
      </c>
      <c r="M228" t="s">
        <v>10217</v>
      </c>
      <c r="N228">
        <v>9</v>
      </c>
      <c r="O228" t="s">
        <v>10275</v>
      </c>
      <c r="P228" t="s">
        <v>6905</v>
      </c>
      <c r="Q228">
        <v>10</v>
      </c>
      <c r="R228">
        <v>2</v>
      </c>
      <c r="S228">
        <v>4.89</v>
      </c>
      <c r="T228">
        <v>5.13</v>
      </c>
      <c r="U228">
        <v>593.2</v>
      </c>
      <c r="V228">
        <v>93.54000000000001</v>
      </c>
      <c r="W228">
        <v>5.04</v>
      </c>
      <c r="X228">
        <v>10.06</v>
      </c>
      <c r="Y228">
        <v>7.06</v>
      </c>
      <c r="Z228">
        <v>4</v>
      </c>
      <c r="AA228" t="s">
        <v>6921</v>
      </c>
      <c r="AB228">
        <v>2</v>
      </c>
      <c r="AC228">
        <v>12</v>
      </c>
      <c r="AD228">
        <v>2.382</v>
      </c>
      <c r="AF228" t="s">
        <v>6952</v>
      </c>
      <c r="AI228">
        <v>0</v>
      </c>
      <c r="AJ228">
        <v>0</v>
      </c>
      <c r="AK228" t="s">
        <v>7007</v>
      </c>
      <c r="AL228" t="s">
        <v>7007</v>
      </c>
      <c r="AM228" t="s">
        <v>9923</v>
      </c>
    </row>
    <row r="229" spans="1:39">
      <c r="A229" t="s">
        <v>10046</v>
      </c>
      <c r="B229" t="s">
        <v>10200</v>
      </c>
      <c r="C229" t="s">
        <v>6168</v>
      </c>
      <c r="D229">
        <v>80.8</v>
      </c>
      <c r="E229" t="s">
        <v>10202</v>
      </c>
      <c r="K229" t="s">
        <v>6590</v>
      </c>
      <c r="M229" t="s">
        <v>10261</v>
      </c>
      <c r="N229">
        <v>8</v>
      </c>
      <c r="O229" t="s">
        <v>10319</v>
      </c>
      <c r="P229" t="s">
        <v>10452</v>
      </c>
      <c r="Q229">
        <v>4</v>
      </c>
      <c r="R229">
        <v>1</v>
      </c>
      <c r="S229">
        <v>4.62</v>
      </c>
      <c r="T229">
        <v>4.62</v>
      </c>
      <c r="U229">
        <v>322.36</v>
      </c>
      <c r="V229">
        <v>59.67</v>
      </c>
      <c r="W229">
        <v>4.49</v>
      </c>
      <c r="X229">
        <v>9.65</v>
      </c>
      <c r="Y229">
        <v>0</v>
      </c>
      <c r="Z229">
        <v>3</v>
      </c>
      <c r="AA229" t="s">
        <v>6921</v>
      </c>
      <c r="AB229">
        <v>0</v>
      </c>
      <c r="AC229">
        <v>3</v>
      </c>
      <c r="AD229">
        <v>4.023333333333333</v>
      </c>
      <c r="AF229" t="s">
        <v>6952</v>
      </c>
      <c r="AI229">
        <v>0</v>
      </c>
      <c r="AJ229">
        <v>0</v>
      </c>
      <c r="AK229" t="s">
        <v>9918</v>
      </c>
      <c r="AL229" t="s">
        <v>9918</v>
      </c>
      <c r="AM229" t="s">
        <v>9923</v>
      </c>
    </row>
    <row r="230" spans="1:39">
      <c r="A230" t="s">
        <v>10101</v>
      </c>
      <c r="B230" t="s">
        <v>10200</v>
      </c>
      <c r="C230" t="s">
        <v>6168</v>
      </c>
      <c r="D230">
        <v>80.8</v>
      </c>
      <c r="E230" t="s">
        <v>10202</v>
      </c>
      <c r="G230" t="s">
        <v>10205</v>
      </c>
      <c r="H230" t="s">
        <v>6170</v>
      </c>
      <c r="K230" t="s">
        <v>6590</v>
      </c>
      <c r="L230" t="s">
        <v>6591</v>
      </c>
      <c r="M230" t="s">
        <v>10219</v>
      </c>
      <c r="N230">
        <v>9</v>
      </c>
      <c r="O230" t="s">
        <v>10277</v>
      </c>
      <c r="P230" t="s">
        <v>10507</v>
      </c>
      <c r="Q230">
        <v>3</v>
      </c>
      <c r="R230">
        <v>1</v>
      </c>
      <c r="S230">
        <v>4.16</v>
      </c>
      <c r="T230">
        <v>4.16</v>
      </c>
      <c r="U230">
        <v>281.36</v>
      </c>
      <c r="V230">
        <v>41.82</v>
      </c>
      <c r="W230">
        <v>3.71</v>
      </c>
      <c r="X230">
        <v>9.91</v>
      </c>
      <c r="Y230">
        <v>0</v>
      </c>
      <c r="Z230">
        <v>2</v>
      </c>
      <c r="AA230" t="s">
        <v>6921</v>
      </c>
      <c r="AB230">
        <v>0</v>
      </c>
      <c r="AC230">
        <v>5</v>
      </c>
      <c r="AD230">
        <v>4.253333333333334</v>
      </c>
      <c r="AF230" t="s">
        <v>6952</v>
      </c>
      <c r="AI230">
        <v>0</v>
      </c>
      <c r="AJ230">
        <v>0</v>
      </c>
      <c r="AK230" t="s">
        <v>10635</v>
      </c>
      <c r="AL230" t="s">
        <v>10635</v>
      </c>
      <c r="AM230" t="s">
        <v>9923</v>
      </c>
    </row>
    <row r="231" spans="1:39">
      <c r="A231" t="s">
        <v>10102</v>
      </c>
      <c r="B231" t="s">
        <v>10200</v>
      </c>
      <c r="C231" t="s">
        <v>6168</v>
      </c>
      <c r="D231">
        <v>80.40000000000001</v>
      </c>
      <c r="E231" t="s">
        <v>10202</v>
      </c>
      <c r="G231" t="s">
        <v>10205</v>
      </c>
      <c r="H231" t="s">
        <v>6170</v>
      </c>
      <c r="K231" t="s">
        <v>6590</v>
      </c>
      <c r="L231" t="s">
        <v>6591</v>
      </c>
      <c r="M231" t="s">
        <v>10219</v>
      </c>
      <c r="N231">
        <v>9</v>
      </c>
      <c r="O231" t="s">
        <v>10277</v>
      </c>
      <c r="P231" t="s">
        <v>10508</v>
      </c>
      <c r="Q231">
        <v>2</v>
      </c>
      <c r="R231">
        <v>0</v>
      </c>
      <c r="S231">
        <v>3.41</v>
      </c>
      <c r="T231">
        <v>3.41</v>
      </c>
      <c r="U231">
        <v>237.3</v>
      </c>
      <c r="V231">
        <v>21.59</v>
      </c>
      <c r="W231">
        <v>3.75</v>
      </c>
      <c r="Y231">
        <v>0</v>
      </c>
      <c r="Z231">
        <v>2</v>
      </c>
      <c r="AA231" t="s">
        <v>6921</v>
      </c>
      <c r="AB231">
        <v>0</v>
      </c>
      <c r="AC231">
        <v>3</v>
      </c>
      <c r="AD231">
        <v>4.1695</v>
      </c>
      <c r="AI231">
        <v>0</v>
      </c>
      <c r="AJ231">
        <v>0</v>
      </c>
      <c r="AK231" t="s">
        <v>10635</v>
      </c>
      <c r="AL231" t="s">
        <v>10635</v>
      </c>
      <c r="AM231" t="s">
        <v>9923</v>
      </c>
    </row>
    <row r="232" spans="1:39">
      <c r="A232" t="s">
        <v>10007</v>
      </c>
      <c r="B232" t="s">
        <v>10200</v>
      </c>
      <c r="C232" t="s">
        <v>6168</v>
      </c>
      <c r="D232">
        <v>80</v>
      </c>
      <c r="E232" t="s">
        <v>10202</v>
      </c>
      <c r="G232" t="s">
        <v>10210</v>
      </c>
      <c r="H232" t="s">
        <v>6170</v>
      </c>
      <c r="K232" t="s">
        <v>6590</v>
      </c>
      <c r="L232" t="s">
        <v>6591</v>
      </c>
      <c r="M232" t="s">
        <v>10255</v>
      </c>
      <c r="N232">
        <v>9</v>
      </c>
      <c r="O232" t="s">
        <v>10313</v>
      </c>
      <c r="P232" t="s">
        <v>10413</v>
      </c>
      <c r="Q232">
        <v>1</v>
      </c>
      <c r="R232">
        <v>1</v>
      </c>
      <c r="S232">
        <v>9.470000000000001</v>
      </c>
      <c r="T232">
        <v>9.470000000000001</v>
      </c>
      <c r="U232">
        <v>479.59</v>
      </c>
      <c r="V232">
        <v>29.1</v>
      </c>
      <c r="W232">
        <v>8.76</v>
      </c>
      <c r="X232">
        <v>12.92</v>
      </c>
      <c r="Y232">
        <v>0</v>
      </c>
      <c r="Z232">
        <v>3</v>
      </c>
      <c r="AA232" t="s">
        <v>6921</v>
      </c>
      <c r="AB232">
        <v>1</v>
      </c>
      <c r="AC232">
        <v>10</v>
      </c>
      <c r="AD232">
        <v>2.434119047619048</v>
      </c>
      <c r="AF232" t="s">
        <v>6952</v>
      </c>
      <c r="AI232">
        <v>0</v>
      </c>
      <c r="AJ232">
        <v>0</v>
      </c>
      <c r="AK232" t="s">
        <v>9921</v>
      </c>
      <c r="AL232" t="s">
        <v>9921</v>
      </c>
      <c r="AM232" t="s">
        <v>9923</v>
      </c>
    </row>
    <row r="233" spans="1:39">
      <c r="A233" t="s">
        <v>10103</v>
      </c>
      <c r="B233" t="s">
        <v>10200</v>
      </c>
      <c r="C233" t="s">
        <v>6168</v>
      </c>
      <c r="D233">
        <v>80</v>
      </c>
      <c r="E233" t="s">
        <v>10202</v>
      </c>
      <c r="G233" t="s">
        <v>10203</v>
      </c>
      <c r="H233" t="s">
        <v>6170</v>
      </c>
      <c r="K233" t="s">
        <v>6590</v>
      </c>
      <c r="L233" t="s">
        <v>6591</v>
      </c>
      <c r="M233" t="s">
        <v>10214</v>
      </c>
      <c r="N233">
        <v>9</v>
      </c>
      <c r="O233" t="s">
        <v>10272</v>
      </c>
      <c r="P233" t="s">
        <v>10509</v>
      </c>
      <c r="Q233">
        <v>3</v>
      </c>
      <c r="R233">
        <v>1</v>
      </c>
      <c r="S233">
        <v>6.03</v>
      </c>
      <c r="T233">
        <v>6.03</v>
      </c>
      <c r="U233">
        <v>433.47</v>
      </c>
      <c r="V233">
        <v>55.4</v>
      </c>
      <c r="W233">
        <v>5.79</v>
      </c>
      <c r="X233">
        <v>12.89</v>
      </c>
      <c r="Y233">
        <v>0</v>
      </c>
      <c r="Z233">
        <v>2</v>
      </c>
      <c r="AA233" t="s">
        <v>6921</v>
      </c>
      <c r="AB233">
        <v>1</v>
      </c>
      <c r="AC233">
        <v>8</v>
      </c>
      <c r="AD233">
        <v>3.308547619047619</v>
      </c>
      <c r="AF233" t="s">
        <v>6952</v>
      </c>
      <c r="AI233">
        <v>0</v>
      </c>
      <c r="AJ233">
        <v>0</v>
      </c>
      <c r="AK233" t="s">
        <v>9921</v>
      </c>
      <c r="AL233" t="s">
        <v>9921</v>
      </c>
      <c r="AM233" t="s">
        <v>9923</v>
      </c>
    </row>
    <row r="234" spans="1:39">
      <c r="A234" t="s">
        <v>7020</v>
      </c>
      <c r="B234" t="s">
        <v>10201</v>
      </c>
      <c r="C234" t="s">
        <v>6168</v>
      </c>
      <c r="D234">
        <v>80</v>
      </c>
      <c r="E234" t="s">
        <v>10202</v>
      </c>
      <c r="G234" t="s">
        <v>10212</v>
      </c>
      <c r="H234" t="s">
        <v>6170</v>
      </c>
      <c r="K234" t="s">
        <v>6590</v>
      </c>
      <c r="L234" t="s">
        <v>6591</v>
      </c>
      <c r="M234" t="s">
        <v>10262</v>
      </c>
      <c r="N234">
        <v>9</v>
      </c>
      <c r="O234" t="s">
        <v>10320</v>
      </c>
      <c r="P234" t="s">
        <v>8597</v>
      </c>
      <c r="Q234">
        <v>2</v>
      </c>
      <c r="R234">
        <v>2</v>
      </c>
      <c r="S234">
        <v>5.25</v>
      </c>
      <c r="T234">
        <v>5.25</v>
      </c>
      <c r="U234">
        <v>316.4</v>
      </c>
      <c r="V234">
        <v>40.46</v>
      </c>
      <c r="W234">
        <v>5.47</v>
      </c>
      <c r="X234">
        <v>10.09</v>
      </c>
      <c r="Y234">
        <v>0</v>
      </c>
      <c r="Z234">
        <v>3</v>
      </c>
      <c r="AA234" t="s">
        <v>6921</v>
      </c>
      <c r="AB234">
        <v>1</v>
      </c>
      <c r="AC234">
        <v>4</v>
      </c>
      <c r="AD234">
        <v>3.5</v>
      </c>
      <c r="AF234" t="s">
        <v>6952</v>
      </c>
      <c r="AI234">
        <v>0</v>
      </c>
      <c r="AJ234">
        <v>0</v>
      </c>
      <c r="AK234" t="s">
        <v>9822</v>
      </c>
      <c r="AL234" t="s">
        <v>9822</v>
      </c>
      <c r="AM234" t="s">
        <v>9923</v>
      </c>
    </row>
    <row r="235" spans="1:39">
      <c r="A235" t="s">
        <v>10104</v>
      </c>
      <c r="B235" t="s">
        <v>10200</v>
      </c>
      <c r="C235" t="s">
        <v>6168</v>
      </c>
      <c r="D235">
        <v>80</v>
      </c>
      <c r="E235" t="s">
        <v>10202</v>
      </c>
      <c r="K235" t="s">
        <v>6590</v>
      </c>
      <c r="L235" t="s">
        <v>6591</v>
      </c>
      <c r="M235" t="s">
        <v>10242</v>
      </c>
      <c r="N235">
        <v>9</v>
      </c>
      <c r="O235" t="s">
        <v>10300</v>
      </c>
      <c r="P235" t="s">
        <v>10510</v>
      </c>
      <c r="Q235">
        <v>3</v>
      </c>
      <c r="R235">
        <v>3</v>
      </c>
      <c r="S235">
        <v>-2.43</v>
      </c>
      <c r="T235">
        <v>0.66</v>
      </c>
      <c r="U235">
        <v>180.16</v>
      </c>
      <c r="V235">
        <v>77.76000000000001</v>
      </c>
      <c r="W235">
        <v>1.2</v>
      </c>
      <c r="X235">
        <v>4.58</v>
      </c>
      <c r="Y235">
        <v>0</v>
      </c>
      <c r="Z235">
        <v>1</v>
      </c>
      <c r="AA235" t="s">
        <v>6921</v>
      </c>
      <c r="AB235">
        <v>0</v>
      </c>
      <c r="AC235">
        <v>2</v>
      </c>
      <c r="AD235">
        <v>5.166666666666667</v>
      </c>
      <c r="AE235" t="s">
        <v>10618</v>
      </c>
      <c r="AF235" t="s">
        <v>6953</v>
      </c>
      <c r="AI235">
        <v>0</v>
      </c>
      <c r="AJ235">
        <v>0</v>
      </c>
      <c r="AK235" t="s">
        <v>10646</v>
      </c>
      <c r="AL235" t="s">
        <v>10646</v>
      </c>
      <c r="AM235" t="s">
        <v>9923</v>
      </c>
    </row>
    <row r="236" spans="1:39">
      <c r="A236" t="s">
        <v>6519</v>
      </c>
      <c r="B236" t="s">
        <v>10200</v>
      </c>
      <c r="C236" t="s">
        <v>6168</v>
      </c>
      <c r="D236">
        <v>80</v>
      </c>
      <c r="E236" t="s">
        <v>10202</v>
      </c>
      <c r="K236" t="s">
        <v>6590</v>
      </c>
      <c r="L236" t="s">
        <v>6591</v>
      </c>
      <c r="M236" t="s">
        <v>10250</v>
      </c>
      <c r="N236">
        <v>9</v>
      </c>
      <c r="O236" t="s">
        <v>10308</v>
      </c>
      <c r="P236" t="s">
        <v>6877</v>
      </c>
      <c r="Q236">
        <v>8</v>
      </c>
      <c r="R236">
        <v>3</v>
      </c>
      <c r="S236">
        <v>3.52</v>
      </c>
      <c r="T236">
        <v>5.03</v>
      </c>
      <c r="U236">
        <v>482.03</v>
      </c>
      <c r="V236">
        <v>89.44</v>
      </c>
      <c r="W236">
        <v>3.36</v>
      </c>
      <c r="X236">
        <v>10.06</v>
      </c>
      <c r="Y236">
        <v>8.789999999999999</v>
      </c>
      <c r="Z236">
        <v>3</v>
      </c>
      <c r="AA236" t="s">
        <v>6921</v>
      </c>
      <c r="AB236">
        <v>0</v>
      </c>
      <c r="AC236">
        <v>10</v>
      </c>
      <c r="AD236">
        <v>2.14002380952381</v>
      </c>
      <c r="AF236" t="s">
        <v>6954</v>
      </c>
      <c r="AI236">
        <v>0</v>
      </c>
      <c r="AJ236">
        <v>0</v>
      </c>
      <c r="AK236" t="s">
        <v>7007</v>
      </c>
      <c r="AL236" t="s">
        <v>7007</v>
      </c>
      <c r="AM236" t="s">
        <v>9923</v>
      </c>
    </row>
    <row r="237" spans="1:39">
      <c r="A237" t="s">
        <v>10105</v>
      </c>
      <c r="B237" t="s">
        <v>10200</v>
      </c>
      <c r="C237" t="s">
        <v>6168</v>
      </c>
      <c r="D237">
        <v>79.90000000000001</v>
      </c>
      <c r="E237" t="s">
        <v>10202</v>
      </c>
      <c r="G237" t="s">
        <v>10205</v>
      </c>
      <c r="H237" t="s">
        <v>6170</v>
      </c>
      <c r="K237" t="s">
        <v>6590</v>
      </c>
      <c r="L237" t="s">
        <v>6591</v>
      </c>
      <c r="M237" t="s">
        <v>10219</v>
      </c>
      <c r="N237">
        <v>9</v>
      </c>
      <c r="O237" t="s">
        <v>10277</v>
      </c>
      <c r="P237" t="s">
        <v>10511</v>
      </c>
      <c r="Q237">
        <v>2</v>
      </c>
      <c r="R237">
        <v>1</v>
      </c>
      <c r="S237">
        <v>4.5</v>
      </c>
      <c r="T237">
        <v>4.5</v>
      </c>
      <c r="U237">
        <v>354.88</v>
      </c>
      <c r="V237">
        <v>37.3</v>
      </c>
      <c r="W237">
        <v>4.34</v>
      </c>
      <c r="X237">
        <v>13.99</v>
      </c>
      <c r="Y237">
        <v>0</v>
      </c>
      <c r="Z237">
        <v>3</v>
      </c>
      <c r="AA237" t="s">
        <v>6921</v>
      </c>
      <c r="AB237">
        <v>0</v>
      </c>
      <c r="AC237">
        <v>7</v>
      </c>
      <c r="AD237">
        <v>3.948333333333333</v>
      </c>
      <c r="AF237" t="s">
        <v>6952</v>
      </c>
      <c r="AI237">
        <v>0</v>
      </c>
      <c r="AJ237">
        <v>0</v>
      </c>
      <c r="AK237" t="s">
        <v>10635</v>
      </c>
      <c r="AL237" t="s">
        <v>10635</v>
      </c>
      <c r="AM237" t="s">
        <v>9923</v>
      </c>
    </row>
    <row r="238" spans="1:39">
      <c r="A238" t="s">
        <v>10106</v>
      </c>
      <c r="B238" t="s">
        <v>10200</v>
      </c>
      <c r="C238" t="s">
        <v>6168</v>
      </c>
      <c r="D238">
        <v>79.59999999999999</v>
      </c>
      <c r="E238" t="s">
        <v>10202</v>
      </c>
      <c r="G238" t="s">
        <v>10205</v>
      </c>
      <c r="H238" t="s">
        <v>6170</v>
      </c>
      <c r="K238" t="s">
        <v>6590</v>
      </c>
      <c r="L238" t="s">
        <v>6591</v>
      </c>
      <c r="M238" t="s">
        <v>10219</v>
      </c>
      <c r="N238">
        <v>9</v>
      </c>
      <c r="O238" t="s">
        <v>10277</v>
      </c>
      <c r="P238" t="s">
        <v>10512</v>
      </c>
      <c r="Q238">
        <v>4</v>
      </c>
      <c r="R238">
        <v>2</v>
      </c>
      <c r="S238">
        <v>3.49</v>
      </c>
      <c r="T238">
        <v>3.5</v>
      </c>
      <c r="U238">
        <v>297.35</v>
      </c>
      <c r="V238">
        <v>62.05</v>
      </c>
      <c r="W238">
        <v>3.42</v>
      </c>
      <c r="X238">
        <v>10</v>
      </c>
      <c r="Y238">
        <v>0</v>
      </c>
      <c r="Z238">
        <v>2</v>
      </c>
      <c r="AA238" t="s">
        <v>6921</v>
      </c>
      <c r="AB238">
        <v>0</v>
      </c>
      <c r="AC238">
        <v>5</v>
      </c>
      <c r="AD238">
        <v>4.505</v>
      </c>
      <c r="AF238" t="s">
        <v>6952</v>
      </c>
      <c r="AI238">
        <v>0</v>
      </c>
      <c r="AJ238">
        <v>0</v>
      </c>
      <c r="AK238" t="s">
        <v>10635</v>
      </c>
      <c r="AL238" t="s">
        <v>10635</v>
      </c>
      <c r="AM238" t="s">
        <v>9923</v>
      </c>
    </row>
    <row r="239" spans="1:39">
      <c r="A239" t="s">
        <v>10107</v>
      </c>
      <c r="B239" t="s">
        <v>10200</v>
      </c>
      <c r="C239" t="s">
        <v>6168</v>
      </c>
      <c r="D239">
        <v>79.15000000000001</v>
      </c>
      <c r="E239" t="s">
        <v>10202</v>
      </c>
      <c r="K239" t="s">
        <v>6590</v>
      </c>
      <c r="L239" t="s">
        <v>6591</v>
      </c>
      <c r="M239" t="s">
        <v>10223</v>
      </c>
      <c r="N239">
        <v>9</v>
      </c>
      <c r="O239" t="s">
        <v>10281</v>
      </c>
      <c r="P239" t="s">
        <v>10513</v>
      </c>
      <c r="Q239">
        <v>6</v>
      </c>
      <c r="R239">
        <v>6</v>
      </c>
      <c r="S239">
        <v>1.09</v>
      </c>
      <c r="T239">
        <v>1.11</v>
      </c>
      <c r="U239">
        <v>454.48</v>
      </c>
      <c r="V239">
        <v>121.38</v>
      </c>
      <c r="W239">
        <v>5.39</v>
      </c>
      <c r="X239">
        <v>9.32</v>
      </c>
      <c r="Y239">
        <v>0</v>
      </c>
      <c r="Z239">
        <v>4</v>
      </c>
      <c r="AA239" t="s">
        <v>6921</v>
      </c>
      <c r="AB239">
        <v>2</v>
      </c>
      <c r="AC239">
        <v>3</v>
      </c>
      <c r="AD239">
        <v>3.325142857142857</v>
      </c>
      <c r="AF239" t="s">
        <v>6952</v>
      </c>
      <c r="AI239">
        <v>0</v>
      </c>
      <c r="AJ239">
        <v>0</v>
      </c>
      <c r="AK239" t="s">
        <v>10637</v>
      </c>
      <c r="AL239" t="s">
        <v>10637</v>
      </c>
      <c r="AM239" t="s">
        <v>9923</v>
      </c>
    </row>
    <row r="240" spans="1:39">
      <c r="A240" t="s">
        <v>6519</v>
      </c>
      <c r="B240" t="s">
        <v>10201</v>
      </c>
      <c r="C240" t="s">
        <v>6168</v>
      </c>
      <c r="D240">
        <v>79</v>
      </c>
      <c r="E240" t="s">
        <v>10202</v>
      </c>
      <c r="K240" t="s">
        <v>6590</v>
      </c>
      <c r="L240" t="s">
        <v>6591</v>
      </c>
      <c r="M240" t="s">
        <v>10217</v>
      </c>
      <c r="N240">
        <v>9</v>
      </c>
      <c r="O240" t="s">
        <v>10275</v>
      </c>
      <c r="P240" t="s">
        <v>6877</v>
      </c>
      <c r="Q240">
        <v>8</v>
      </c>
      <c r="R240">
        <v>3</v>
      </c>
      <c r="S240">
        <v>3.52</v>
      </c>
      <c r="T240">
        <v>5.03</v>
      </c>
      <c r="U240">
        <v>482.03</v>
      </c>
      <c r="V240">
        <v>89.44</v>
      </c>
      <c r="W240">
        <v>3.36</v>
      </c>
      <c r="X240">
        <v>10.06</v>
      </c>
      <c r="Y240">
        <v>8.789999999999999</v>
      </c>
      <c r="Z240">
        <v>3</v>
      </c>
      <c r="AA240" t="s">
        <v>6921</v>
      </c>
      <c r="AB240">
        <v>0</v>
      </c>
      <c r="AC240">
        <v>10</v>
      </c>
      <c r="AD240">
        <v>2.14002380952381</v>
      </c>
      <c r="AF240" t="s">
        <v>6954</v>
      </c>
      <c r="AI240">
        <v>0</v>
      </c>
      <c r="AJ240">
        <v>0</v>
      </c>
      <c r="AK240" t="s">
        <v>7007</v>
      </c>
      <c r="AL240" t="s">
        <v>7007</v>
      </c>
      <c r="AM240" t="s">
        <v>9923</v>
      </c>
    </row>
    <row r="241" spans="1:39">
      <c r="A241" t="s">
        <v>10108</v>
      </c>
      <c r="B241" t="s">
        <v>10200</v>
      </c>
      <c r="C241" t="s">
        <v>6168</v>
      </c>
      <c r="D241">
        <v>79</v>
      </c>
      <c r="E241" t="s">
        <v>10202</v>
      </c>
      <c r="K241" t="s">
        <v>6590</v>
      </c>
      <c r="M241" t="s">
        <v>10220</v>
      </c>
      <c r="N241">
        <v>8</v>
      </c>
      <c r="O241" t="s">
        <v>10278</v>
      </c>
      <c r="P241" t="s">
        <v>10514</v>
      </c>
      <c r="Q241">
        <v>2</v>
      </c>
      <c r="R241">
        <v>2</v>
      </c>
      <c r="S241">
        <v>3.31</v>
      </c>
      <c r="T241">
        <v>3.41</v>
      </c>
      <c r="U241">
        <v>303.57</v>
      </c>
      <c r="V241">
        <v>40.46</v>
      </c>
      <c r="W241">
        <v>4.51</v>
      </c>
      <c r="X241">
        <v>8.24</v>
      </c>
      <c r="Y241">
        <v>0</v>
      </c>
      <c r="Z241">
        <v>2</v>
      </c>
      <c r="AA241" t="s">
        <v>6921</v>
      </c>
      <c r="AB241">
        <v>0</v>
      </c>
      <c r="AC241">
        <v>2</v>
      </c>
      <c r="AD241">
        <v>4.64</v>
      </c>
      <c r="AF241" t="s">
        <v>6952</v>
      </c>
      <c r="AI241">
        <v>0</v>
      </c>
      <c r="AJ241">
        <v>0</v>
      </c>
      <c r="AK241" t="s">
        <v>10636</v>
      </c>
      <c r="AL241" t="s">
        <v>10636</v>
      </c>
      <c r="AM241" t="s">
        <v>9923</v>
      </c>
    </row>
    <row r="242" spans="1:39">
      <c r="A242" t="s">
        <v>9928</v>
      </c>
      <c r="B242" t="s">
        <v>10200</v>
      </c>
      <c r="C242" t="s">
        <v>6168</v>
      </c>
      <c r="D242">
        <v>79</v>
      </c>
      <c r="E242" t="s">
        <v>10202</v>
      </c>
      <c r="G242" t="s">
        <v>10210</v>
      </c>
      <c r="H242" t="s">
        <v>6170</v>
      </c>
      <c r="K242" t="s">
        <v>6590</v>
      </c>
      <c r="L242" t="s">
        <v>6591</v>
      </c>
      <c r="M242" t="s">
        <v>10255</v>
      </c>
      <c r="N242">
        <v>9</v>
      </c>
      <c r="O242" t="s">
        <v>10313</v>
      </c>
      <c r="P242" t="s">
        <v>10334</v>
      </c>
      <c r="Q242">
        <v>1</v>
      </c>
      <c r="R242">
        <v>1</v>
      </c>
      <c r="S242">
        <v>6.03</v>
      </c>
      <c r="T242">
        <v>6.03</v>
      </c>
      <c r="U242">
        <v>361.41</v>
      </c>
      <c r="V242">
        <v>29.1</v>
      </c>
      <c r="W242">
        <v>5.92</v>
      </c>
      <c r="X242">
        <v>12.95</v>
      </c>
      <c r="Y242">
        <v>0</v>
      </c>
      <c r="Z242">
        <v>2</v>
      </c>
      <c r="AA242" t="s">
        <v>6921</v>
      </c>
      <c r="AB242">
        <v>1</v>
      </c>
      <c r="AC242">
        <v>7</v>
      </c>
      <c r="AD242">
        <v>3.278261904761905</v>
      </c>
      <c r="AF242" t="s">
        <v>6952</v>
      </c>
      <c r="AI242">
        <v>0</v>
      </c>
      <c r="AJ242">
        <v>0</v>
      </c>
      <c r="AK242" t="s">
        <v>9921</v>
      </c>
      <c r="AL242" t="s">
        <v>9921</v>
      </c>
      <c r="AM242" t="s">
        <v>9923</v>
      </c>
    </row>
    <row r="243" spans="1:39">
      <c r="A243" t="s">
        <v>10109</v>
      </c>
      <c r="B243" t="s">
        <v>10200</v>
      </c>
      <c r="C243" t="s">
        <v>6168</v>
      </c>
      <c r="D243">
        <v>79</v>
      </c>
      <c r="E243" t="s">
        <v>10202</v>
      </c>
      <c r="G243" t="s">
        <v>10203</v>
      </c>
      <c r="H243" t="s">
        <v>6170</v>
      </c>
      <c r="K243" t="s">
        <v>6590</v>
      </c>
      <c r="L243" t="s">
        <v>6591</v>
      </c>
      <c r="M243" t="s">
        <v>10214</v>
      </c>
      <c r="N243">
        <v>9</v>
      </c>
      <c r="O243" t="s">
        <v>10272</v>
      </c>
      <c r="P243" t="s">
        <v>10515</v>
      </c>
      <c r="Q243">
        <v>3</v>
      </c>
      <c r="R243">
        <v>1</v>
      </c>
      <c r="S243">
        <v>4.96</v>
      </c>
      <c r="T243">
        <v>4.96</v>
      </c>
      <c r="U243">
        <v>351.45</v>
      </c>
      <c r="V243">
        <v>55.4</v>
      </c>
      <c r="W243">
        <v>4.69</v>
      </c>
      <c r="X243">
        <v>13.09</v>
      </c>
      <c r="Y243">
        <v>0</v>
      </c>
      <c r="Z243">
        <v>2</v>
      </c>
      <c r="AA243" t="s">
        <v>6921</v>
      </c>
      <c r="AB243">
        <v>0</v>
      </c>
      <c r="AC243">
        <v>8</v>
      </c>
      <c r="AD243">
        <v>3.853333333333333</v>
      </c>
      <c r="AF243" t="s">
        <v>6952</v>
      </c>
      <c r="AI243">
        <v>0</v>
      </c>
      <c r="AJ243">
        <v>0</v>
      </c>
      <c r="AK243" t="s">
        <v>9921</v>
      </c>
      <c r="AL243" t="s">
        <v>9921</v>
      </c>
      <c r="AM243" t="s">
        <v>9923</v>
      </c>
    </row>
    <row r="244" spans="1:39">
      <c r="A244" t="s">
        <v>6325</v>
      </c>
      <c r="B244" t="s">
        <v>10201</v>
      </c>
      <c r="C244" t="s">
        <v>6168</v>
      </c>
      <c r="D244">
        <v>78.2</v>
      </c>
      <c r="E244" t="s">
        <v>10202</v>
      </c>
      <c r="G244" t="s">
        <v>10205</v>
      </c>
      <c r="H244" t="s">
        <v>6170</v>
      </c>
      <c r="K244" t="s">
        <v>6590</v>
      </c>
      <c r="M244" t="s">
        <v>10263</v>
      </c>
      <c r="N244">
        <v>8</v>
      </c>
      <c r="O244" t="s">
        <v>10321</v>
      </c>
      <c r="P244" t="s">
        <v>6686</v>
      </c>
      <c r="Q244">
        <v>2</v>
      </c>
      <c r="R244">
        <v>2</v>
      </c>
      <c r="S244">
        <v>4.14</v>
      </c>
      <c r="T244">
        <v>4.15</v>
      </c>
      <c r="U244">
        <v>272.39</v>
      </c>
      <c r="V244">
        <v>40.46</v>
      </c>
      <c r="W244">
        <v>3.61</v>
      </c>
      <c r="X244">
        <v>10.27</v>
      </c>
      <c r="Y244">
        <v>0</v>
      </c>
      <c r="Z244">
        <v>1</v>
      </c>
      <c r="AA244" t="s">
        <v>6921</v>
      </c>
      <c r="AB244">
        <v>0</v>
      </c>
      <c r="AC244">
        <v>0</v>
      </c>
      <c r="AD244">
        <v>3.925</v>
      </c>
      <c r="AE244" t="s">
        <v>6922</v>
      </c>
      <c r="AF244" t="s">
        <v>6952</v>
      </c>
      <c r="AG244" t="s">
        <v>6956</v>
      </c>
      <c r="AH244" t="s">
        <v>6962</v>
      </c>
      <c r="AI244">
        <v>4</v>
      </c>
      <c r="AJ244">
        <v>1</v>
      </c>
      <c r="AK244" t="s">
        <v>10648</v>
      </c>
      <c r="AL244" t="s">
        <v>10648</v>
      </c>
      <c r="AM244" t="s">
        <v>9923</v>
      </c>
    </row>
    <row r="245" spans="1:39">
      <c r="A245" t="s">
        <v>10062</v>
      </c>
      <c r="B245" t="s">
        <v>10200</v>
      </c>
      <c r="C245" t="s">
        <v>6168</v>
      </c>
      <c r="D245">
        <v>78</v>
      </c>
      <c r="E245" t="s">
        <v>10202</v>
      </c>
      <c r="G245" t="s">
        <v>10210</v>
      </c>
      <c r="H245" t="s">
        <v>6170</v>
      </c>
      <c r="K245" t="s">
        <v>6590</v>
      </c>
      <c r="L245" t="s">
        <v>6591</v>
      </c>
      <c r="M245" t="s">
        <v>10246</v>
      </c>
      <c r="N245">
        <v>9</v>
      </c>
      <c r="O245" t="s">
        <v>10304</v>
      </c>
      <c r="P245" t="s">
        <v>10468</v>
      </c>
      <c r="Q245">
        <v>4</v>
      </c>
      <c r="R245">
        <v>1</v>
      </c>
      <c r="S245">
        <v>4.55</v>
      </c>
      <c r="T245">
        <v>4.55</v>
      </c>
      <c r="U245">
        <v>310.35</v>
      </c>
      <c r="V245">
        <v>59.67</v>
      </c>
      <c r="W245">
        <v>4.2</v>
      </c>
      <c r="X245">
        <v>9.640000000000001</v>
      </c>
      <c r="Y245">
        <v>0</v>
      </c>
      <c r="Z245">
        <v>3</v>
      </c>
      <c r="AA245" t="s">
        <v>6921</v>
      </c>
      <c r="AB245">
        <v>0</v>
      </c>
      <c r="AC245">
        <v>4</v>
      </c>
      <c r="AD245">
        <v>4.058333333333334</v>
      </c>
      <c r="AF245" t="s">
        <v>6952</v>
      </c>
      <c r="AI245">
        <v>0</v>
      </c>
      <c r="AJ245">
        <v>0</v>
      </c>
      <c r="AK245" t="s">
        <v>9918</v>
      </c>
      <c r="AL245" t="s">
        <v>9918</v>
      </c>
      <c r="AM245" t="s">
        <v>9923</v>
      </c>
    </row>
    <row r="246" spans="1:39">
      <c r="A246" t="s">
        <v>10110</v>
      </c>
      <c r="B246" t="s">
        <v>10200</v>
      </c>
      <c r="C246" t="s">
        <v>6168</v>
      </c>
      <c r="D246">
        <v>78</v>
      </c>
      <c r="E246" t="s">
        <v>10202</v>
      </c>
      <c r="K246" t="s">
        <v>6590</v>
      </c>
      <c r="M246" t="s">
        <v>10220</v>
      </c>
      <c r="N246">
        <v>8</v>
      </c>
      <c r="O246" t="s">
        <v>10278</v>
      </c>
      <c r="P246" t="s">
        <v>10516</v>
      </c>
      <c r="Q246">
        <v>2</v>
      </c>
      <c r="R246">
        <v>2</v>
      </c>
      <c r="S246">
        <v>4.15</v>
      </c>
      <c r="T246">
        <v>4.16</v>
      </c>
      <c r="U246">
        <v>276.76</v>
      </c>
      <c r="V246">
        <v>40.46</v>
      </c>
      <c r="W246">
        <v>4.33</v>
      </c>
      <c r="X246">
        <v>9.52</v>
      </c>
      <c r="Y246">
        <v>0</v>
      </c>
      <c r="Z246">
        <v>2</v>
      </c>
      <c r="AA246" t="s">
        <v>6921</v>
      </c>
      <c r="AB246">
        <v>0</v>
      </c>
      <c r="AC246">
        <v>3</v>
      </c>
      <c r="AD246">
        <v>3.92</v>
      </c>
      <c r="AF246" t="s">
        <v>6952</v>
      </c>
      <c r="AI246">
        <v>0</v>
      </c>
      <c r="AJ246">
        <v>0</v>
      </c>
      <c r="AK246" t="s">
        <v>10636</v>
      </c>
      <c r="AL246" t="s">
        <v>10636</v>
      </c>
      <c r="AM246" t="s">
        <v>9923</v>
      </c>
    </row>
    <row r="247" spans="1:39">
      <c r="A247" t="s">
        <v>10023</v>
      </c>
      <c r="B247" t="s">
        <v>10200</v>
      </c>
      <c r="C247" t="s">
        <v>6168</v>
      </c>
      <c r="D247">
        <v>78</v>
      </c>
      <c r="E247" t="s">
        <v>10202</v>
      </c>
      <c r="G247" t="s">
        <v>10210</v>
      </c>
      <c r="H247" t="s">
        <v>6170</v>
      </c>
      <c r="K247" t="s">
        <v>6590</v>
      </c>
      <c r="L247" t="s">
        <v>6591</v>
      </c>
      <c r="M247" t="s">
        <v>10255</v>
      </c>
      <c r="N247">
        <v>9</v>
      </c>
      <c r="O247" t="s">
        <v>10313</v>
      </c>
      <c r="P247" t="s">
        <v>10429</v>
      </c>
      <c r="Q247">
        <v>3</v>
      </c>
      <c r="R247">
        <v>1</v>
      </c>
      <c r="S247">
        <v>6.26</v>
      </c>
      <c r="T247">
        <v>6.26</v>
      </c>
      <c r="U247">
        <v>393.53</v>
      </c>
      <c r="V247">
        <v>55.4</v>
      </c>
      <c r="W247">
        <v>5.4</v>
      </c>
      <c r="Y247">
        <v>0</v>
      </c>
      <c r="Z247">
        <v>2</v>
      </c>
      <c r="AA247" t="s">
        <v>6921</v>
      </c>
      <c r="AB247">
        <v>1</v>
      </c>
      <c r="AC247">
        <v>10</v>
      </c>
      <c r="AD247">
        <v>3.593833333333333</v>
      </c>
      <c r="AF247" t="s">
        <v>6952</v>
      </c>
      <c r="AI247">
        <v>0</v>
      </c>
      <c r="AJ247">
        <v>0</v>
      </c>
      <c r="AK247" t="s">
        <v>9921</v>
      </c>
      <c r="AL247" t="s">
        <v>9921</v>
      </c>
      <c r="AM247" t="s">
        <v>9923</v>
      </c>
    </row>
    <row r="248" spans="1:39">
      <c r="A248" t="s">
        <v>10111</v>
      </c>
      <c r="B248" t="s">
        <v>10200</v>
      </c>
      <c r="C248" t="s">
        <v>6168</v>
      </c>
      <c r="D248">
        <v>77.7</v>
      </c>
      <c r="E248" t="s">
        <v>10202</v>
      </c>
      <c r="G248" t="s">
        <v>10205</v>
      </c>
      <c r="H248" t="s">
        <v>6170</v>
      </c>
      <c r="K248" t="s">
        <v>6590</v>
      </c>
      <c r="L248" t="s">
        <v>6591</v>
      </c>
      <c r="M248" t="s">
        <v>10219</v>
      </c>
      <c r="N248">
        <v>9</v>
      </c>
      <c r="O248" t="s">
        <v>10277</v>
      </c>
      <c r="P248" t="s">
        <v>10517</v>
      </c>
      <c r="Q248">
        <v>2</v>
      </c>
      <c r="R248">
        <v>0</v>
      </c>
      <c r="S248">
        <v>6.02</v>
      </c>
      <c r="T248">
        <v>6.02</v>
      </c>
      <c r="U248">
        <v>315.42</v>
      </c>
      <c r="V248">
        <v>21.59</v>
      </c>
      <c r="W248">
        <v>5.16</v>
      </c>
      <c r="Y248">
        <v>0</v>
      </c>
      <c r="Z248">
        <v>3</v>
      </c>
      <c r="AA248" t="s">
        <v>6921</v>
      </c>
      <c r="AB248">
        <v>1</v>
      </c>
      <c r="AC248">
        <v>5</v>
      </c>
      <c r="AD248">
        <v>3.0795</v>
      </c>
      <c r="AI248">
        <v>0</v>
      </c>
      <c r="AJ248">
        <v>0</v>
      </c>
      <c r="AK248" t="s">
        <v>10635</v>
      </c>
      <c r="AL248" t="s">
        <v>10635</v>
      </c>
      <c r="AM248" t="s">
        <v>9923</v>
      </c>
    </row>
    <row r="249" spans="1:39">
      <c r="A249" t="s">
        <v>10112</v>
      </c>
      <c r="B249" t="s">
        <v>10200</v>
      </c>
      <c r="C249" t="s">
        <v>6168</v>
      </c>
      <c r="D249">
        <v>77.2</v>
      </c>
      <c r="E249" t="s">
        <v>10202</v>
      </c>
      <c r="G249" t="s">
        <v>10205</v>
      </c>
      <c r="H249" t="s">
        <v>6170</v>
      </c>
      <c r="K249" t="s">
        <v>6590</v>
      </c>
      <c r="L249" t="s">
        <v>6591</v>
      </c>
      <c r="M249" t="s">
        <v>10219</v>
      </c>
      <c r="N249">
        <v>9</v>
      </c>
      <c r="O249" t="s">
        <v>10277</v>
      </c>
      <c r="P249" t="s">
        <v>10518</v>
      </c>
      <c r="Q249">
        <v>2</v>
      </c>
      <c r="R249">
        <v>0</v>
      </c>
      <c r="S249">
        <v>4.28</v>
      </c>
      <c r="T249">
        <v>4.28</v>
      </c>
      <c r="U249">
        <v>251.33</v>
      </c>
      <c r="V249">
        <v>21.59</v>
      </c>
      <c r="W249">
        <v>3.81</v>
      </c>
      <c r="Y249">
        <v>0</v>
      </c>
      <c r="Z249">
        <v>2</v>
      </c>
      <c r="AA249" t="s">
        <v>6921</v>
      </c>
      <c r="AB249">
        <v>0</v>
      </c>
      <c r="AC249">
        <v>4</v>
      </c>
      <c r="AD249">
        <v>3.4395</v>
      </c>
      <c r="AI249">
        <v>0</v>
      </c>
      <c r="AJ249">
        <v>0</v>
      </c>
      <c r="AK249" t="s">
        <v>10635</v>
      </c>
      <c r="AL249" t="s">
        <v>10635</v>
      </c>
      <c r="AM249" t="s">
        <v>9923</v>
      </c>
    </row>
    <row r="250" spans="1:39">
      <c r="A250" t="s">
        <v>10013</v>
      </c>
      <c r="B250" t="s">
        <v>10200</v>
      </c>
      <c r="C250" t="s">
        <v>6168</v>
      </c>
      <c r="D250">
        <v>77.09999999999999</v>
      </c>
      <c r="E250" t="s">
        <v>10202</v>
      </c>
      <c r="G250" t="s">
        <v>10205</v>
      </c>
      <c r="H250" t="s">
        <v>6170</v>
      </c>
      <c r="K250" t="s">
        <v>6590</v>
      </c>
      <c r="L250" t="s">
        <v>6591</v>
      </c>
      <c r="M250" t="s">
        <v>10252</v>
      </c>
      <c r="N250">
        <v>9</v>
      </c>
      <c r="O250" t="s">
        <v>10310</v>
      </c>
      <c r="P250" t="s">
        <v>10419</v>
      </c>
      <c r="Q250">
        <v>2</v>
      </c>
      <c r="R250">
        <v>0</v>
      </c>
      <c r="S250">
        <v>4.74</v>
      </c>
      <c r="T250">
        <v>4.74</v>
      </c>
      <c r="U250">
        <v>318.42</v>
      </c>
      <c r="V250">
        <v>26.3</v>
      </c>
      <c r="W250">
        <v>4.6</v>
      </c>
      <c r="Y250">
        <v>0</v>
      </c>
      <c r="Z250">
        <v>3</v>
      </c>
      <c r="AA250" t="s">
        <v>6921</v>
      </c>
      <c r="AB250">
        <v>0</v>
      </c>
      <c r="AC250">
        <v>7</v>
      </c>
      <c r="AD250">
        <v>3.445</v>
      </c>
      <c r="AI250">
        <v>0</v>
      </c>
      <c r="AJ250">
        <v>0</v>
      </c>
      <c r="AK250" t="s">
        <v>10635</v>
      </c>
      <c r="AL250" t="s">
        <v>10635</v>
      </c>
      <c r="AM250" t="s">
        <v>9923</v>
      </c>
    </row>
    <row r="251" spans="1:39">
      <c r="A251" t="s">
        <v>10113</v>
      </c>
      <c r="B251" t="s">
        <v>10200</v>
      </c>
      <c r="C251" t="s">
        <v>6168</v>
      </c>
      <c r="D251">
        <v>77.09</v>
      </c>
      <c r="E251" t="s">
        <v>10202</v>
      </c>
      <c r="K251" t="s">
        <v>6590</v>
      </c>
      <c r="L251" t="s">
        <v>6591</v>
      </c>
      <c r="M251" t="s">
        <v>10256</v>
      </c>
      <c r="N251">
        <v>9</v>
      </c>
      <c r="O251" t="s">
        <v>10314</v>
      </c>
      <c r="P251" t="s">
        <v>10519</v>
      </c>
      <c r="Q251">
        <v>2</v>
      </c>
      <c r="R251">
        <v>2</v>
      </c>
      <c r="S251">
        <v>-2</v>
      </c>
      <c r="T251">
        <v>1.01</v>
      </c>
      <c r="U251">
        <v>164.16</v>
      </c>
      <c r="V251">
        <v>57.53</v>
      </c>
      <c r="W251">
        <v>1.49</v>
      </c>
      <c r="X251">
        <v>4.65</v>
      </c>
      <c r="Y251">
        <v>0</v>
      </c>
      <c r="Z251">
        <v>1</v>
      </c>
      <c r="AA251" t="s">
        <v>5608</v>
      </c>
      <c r="AB251">
        <v>0</v>
      </c>
      <c r="AC251">
        <v>2</v>
      </c>
      <c r="AD251">
        <v>5.5</v>
      </c>
      <c r="AE251" t="s">
        <v>10619</v>
      </c>
      <c r="AF251" t="s">
        <v>6953</v>
      </c>
      <c r="AI251">
        <v>0</v>
      </c>
      <c r="AJ251">
        <v>0</v>
      </c>
      <c r="AK251" t="s">
        <v>10646</v>
      </c>
      <c r="AL251" t="s">
        <v>10646</v>
      </c>
      <c r="AM251" t="s">
        <v>9923</v>
      </c>
    </row>
    <row r="252" spans="1:39">
      <c r="A252" t="s">
        <v>10114</v>
      </c>
      <c r="B252" t="s">
        <v>10200</v>
      </c>
      <c r="C252" t="s">
        <v>6168</v>
      </c>
      <c r="D252">
        <v>77</v>
      </c>
      <c r="E252" t="s">
        <v>10202</v>
      </c>
      <c r="G252" t="s">
        <v>10205</v>
      </c>
      <c r="H252" t="s">
        <v>6170</v>
      </c>
      <c r="K252" t="s">
        <v>6590</v>
      </c>
      <c r="L252" t="s">
        <v>6591</v>
      </c>
      <c r="M252" t="s">
        <v>10264</v>
      </c>
      <c r="N252">
        <v>9</v>
      </c>
      <c r="O252" t="s">
        <v>10322</v>
      </c>
      <c r="P252" t="s">
        <v>10520</v>
      </c>
      <c r="Q252">
        <v>2</v>
      </c>
      <c r="R252">
        <v>2</v>
      </c>
      <c r="S252">
        <v>3.62</v>
      </c>
      <c r="T252">
        <v>3.62</v>
      </c>
      <c r="U252">
        <v>228.29</v>
      </c>
      <c r="V252">
        <v>40.46</v>
      </c>
      <c r="W252">
        <v>3.31</v>
      </c>
      <c r="X252">
        <v>10.06</v>
      </c>
      <c r="Y252">
        <v>0</v>
      </c>
      <c r="Z252">
        <v>2</v>
      </c>
      <c r="AA252" t="s">
        <v>6921</v>
      </c>
      <c r="AB252">
        <v>0</v>
      </c>
      <c r="AC252">
        <v>2</v>
      </c>
      <c r="AD252">
        <v>4.38</v>
      </c>
      <c r="AF252" t="s">
        <v>6952</v>
      </c>
      <c r="AI252">
        <v>0</v>
      </c>
      <c r="AJ252">
        <v>0</v>
      </c>
      <c r="AK252" t="s">
        <v>9832</v>
      </c>
      <c r="AL252" t="s">
        <v>9832</v>
      </c>
      <c r="AM252" t="s">
        <v>9923</v>
      </c>
    </row>
    <row r="253" spans="1:39">
      <c r="A253" t="s">
        <v>10115</v>
      </c>
      <c r="B253" t="s">
        <v>10201</v>
      </c>
      <c r="C253" t="s">
        <v>6168</v>
      </c>
      <c r="D253">
        <v>77</v>
      </c>
      <c r="E253" t="s">
        <v>10202</v>
      </c>
      <c r="G253" t="s">
        <v>10205</v>
      </c>
      <c r="H253" t="s">
        <v>6170</v>
      </c>
      <c r="K253" t="s">
        <v>6590</v>
      </c>
      <c r="L253" t="s">
        <v>6591</v>
      </c>
      <c r="M253" t="s">
        <v>10253</v>
      </c>
      <c r="N253">
        <v>9</v>
      </c>
      <c r="O253" t="s">
        <v>10311</v>
      </c>
      <c r="P253" t="s">
        <v>10521</v>
      </c>
      <c r="Q253">
        <v>2</v>
      </c>
      <c r="R253">
        <v>1</v>
      </c>
      <c r="S253">
        <v>4.08</v>
      </c>
      <c r="T253">
        <v>4.08</v>
      </c>
      <c r="U253">
        <v>347.48</v>
      </c>
      <c r="V253">
        <v>40.92</v>
      </c>
      <c r="W253">
        <v>5.7</v>
      </c>
      <c r="Y253">
        <v>0</v>
      </c>
      <c r="Z253">
        <v>3</v>
      </c>
      <c r="AA253" t="s">
        <v>6921</v>
      </c>
      <c r="AB253">
        <v>1</v>
      </c>
      <c r="AC253">
        <v>4</v>
      </c>
      <c r="AD253">
        <v>4.293333333333333</v>
      </c>
      <c r="AI253">
        <v>0</v>
      </c>
      <c r="AJ253">
        <v>0</v>
      </c>
      <c r="AK253" t="s">
        <v>9920</v>
      </c>
      <c r="AL253" t="s">
        <v>9920</v>
      </c>
      <c r="AM253" t="s">
        <v>9923</v>
      </c>
    </row>
    <row r="254" spans="1:39">
      <c r="A254" t="s">
        <v>10009</v>
      </c>
      <c r="B254" t="s">
        <v>10200</v>
      </c>
      <c r="C254" t="s">
        <v>6168</v>
      </c>
      <c r="D254">
        <v>76.09999999999999</v>
      </c>
      <c r="E254" t="s">
        <v>10202</v>
      </c>
      <c r="G254" t="s">
        <v>10205</v>
      </c>
      <c r="H254" t="s">
        <v>6170</v>
      </c>
      <c r="K254" t="s">
        <v>6590</v>
      </c>
      <c r="L254" t="s">
        <v>6591</v>
      </c>
      <c r="M254" t="s">
        <v>10219</v>
      </c>
      <c r="N254">
        <v>9</v>
      </c>
      <c r="O254" t="s">
        <v>10277</v>
      </c>
      <c r="P254" t="s">
        <v>10415</v>
      </c>
      <c r="Q254">
        <v>2</v>
      </c>
      <c r="R254">
        <v>0</v>
      </c>
      <c r="S254">
        <v>5.92</v>
      </c>
      <c r="T254">
        <v>5.92</v>
      </c>
      <c r="U254">
        <v>404.94</v>
      </c>
      <c r="V254">
        <v>26.3</v>
      </c>
      <c r="W254">
        <v>5.75</v>
      </c>
      <c r="Y254">
        <v>0</v>
      </c>
      <c r="Z254">
        <v>4</v>
      </c>
      <c r="AA254" t="s">
        <v>6921</v>
      </c>
      <c r="AB254">
        <v>1</v>
      </c>
      <c r="AC254">
        <v>7</v>
      </c>
      <c r="AD254">
        <v>2.994</v>
      </c>
      <c r="AI254">
        <v>0</v>
      </c>
      <c r="AJ254">
        <v>0</v>
      </c>
      <c r="AK254" t="s">
        <v>10635</v>
      </c>
      <c r="AL254" t="s">
        <v>10635</v>
      </c>
      <c r="AM254" t="s">
        <v>9923</v>
      </c>
    </row>
    <row r="255" spans="1:39">
      <c r="A255" t="s">
        <v>10109</v>
      </c>
      <c r="B255" t="s">
        <v>10200</v>
      </c>
      <c r="C255" t="s">
        <v>6168</v>
      </c>
      <c r="D255">
        <v>76</v>
      </c>
      <c r="E255" t="s">
        <v>10202</v>
      </c>
      <c r="G255" t="s">
        <v>10210</v>
      </c>
      <c r="H255" t="s">
        <v>6170</v>
      </c>
      <c r="K255" t="s">
        <v>6590</v>
      </c>
      <c r="L255" t="s">
        <v>6591</v>
      </c>
      <c r="M255" t="s">
        <v>10255</v>
      </c>
      <c r="N255">
        <v>9</v>
      </c>
      <c r="O255" t="s">
        <v>10313</v>
      </c>
      <c r="P255" t="s">
        <v>10515</v>
      </c>
      <c r="Q255">
        <v>3</v>
      </c>
      <c r="R255">
        <v>1</v>
      </c>
      <c r="S255">
        <v>4.96</v>
      </c>
      <c r="T255">
        <v>4.96</v>
      </c>
      <c r="U255">
        <v>351.45</v>
      </c>
      <c r="V255">
        <v>55.4</v>
      </c>
      <c r="W255">
        <v>4.69</v>
      </c>
      <c r="X255">
        <v>13.09</v>
      </c>
      <c r="Y255">
        <v>0</v>
      </c>
      <c r="Z255">
        <v>2</v>
      </c>
      <c r="AA255" t="s">
        <v>6921</v>
      </c>
      <c r="AB255">
        <v>0</v>
      </c>
      <c r="AC255">
        <v>8</v>
      </c>
      <c r="AD255">
        <v>3.853333333333333</v>
      </c>
      <c r="AF255" t="s">
        <v>6952</v>
      </c>
      <c r="AI255">
        <v>0</v>
      </c>
      <c r="AJ255">
        <v>0</v>
      </c>
      <c r="AK255" t="s">
        <v>9921</v>
      </c>
      <c r="AL255" t="s">
        <v>9921</v>
      </c>
      <c r="AM255" t="s">
        <v>9923</v>
      </c>
    </row>
    <row r="256" spans="1:39">
      <c r="A256" t="s">
        <v>10039</v>
      </c>
      <c r="B256" t="s">
        <v>10200</v>
      </c>
      <c r="C256" t="s">
        <v>6168</v>
      </c>
      <c r="D256">
        <v>76</v>
      </c>
      <c r="E256" t="s">
        <v>10202</v>
      </c>
      <c r="K256" t="s">
        <v>6590</v>
      </c>
      <c r="L256" t="s">
        <v>6591</v>
      </c>
      <c r="M256" t="s">
        <v>10265</v>
      </c>
      <c r="N256">
        <v>9</v>
      </c>
      <c r="O256" t="s">
        <v>10323</v>
      </c>
      <c r="P256" t="s">
        <v>10445</v>
      </c>
      <c r="Q256">
        <v>6</v>
      </c>
      <c r="R256">
        <v>2</v>
      </c>
      <c r="S256">
        <v>1.11</v>
      </c>
      <c r="T256">
        <v>1.14</v>
      </c>
      <c r="U256">
        <v>290.23</v>
      </c>
      <c r="V256">
        <v>126.74</v>
      </c>
      <c r="W256">
        <v>2.37</v>
      </c>
      <c r="X256">
        <v>8.859999999999999</v>
      </c>
      <c r="Y256">
        <v>0</v>
      </c>
      <c r="Z256">
        <v>2</v>
      </c>
      <c r="AA256" t="s">
        <v>6921</v>
      </c>
      <c r="AB256">
        <v>0</v>
      </c>
      <c r="AC256">
        <v>4</v>
      </c>
      <c r="AD256">
        <v>4.5</v>
      </c>
      <c r="AF256" t="s">
        <v>6952</v>
      </c>
      <c r="AI256">
        <v>0</v>
      </c>
      <c r="AJ256">
        <v>0</v>
      </c>
      <c r="AK256" t="s">
        <v>10636</v>
      </c>
      <c r="AL256" t="s">
        <v>10636</v>
      </c>
      <c r="AM256" t="s">
        <v>9923</v>
      </c>
    </row>
    <row r="257" spans="1:39">
      <c r="A257" t="s">
        <v>6325</v>
      </c>
      <c r="B257" t="s">
        <v>10200</v>
      </c>
      <c r="C257" t="s">
        <v>6168</v>
      </c>
      <c r="D257">
        <v>76</v>
      </c>
      <c r="E257" t="s">
        <v>10202</v>
      </c>
      <c r="G257" t="s">
        <v>10210</v>
      </c>
      <c r="H257" t="s">
        <v>6170</v>
      </c>
      <c r="K257" t="s">
        <v>6590</v>
      </c>
      <c r="L257" t="s">
        <v>6591</v>
      </c>
      <c r="M257" t="s">
        <v>10266</v>
      </c>
      <c r="N257">
        <v>9</v>
      </c>
      <c r="O257" t="s">
        <v>10324</v>
      </c>
      <c r="P257" t="s">
        <v>6686</v>
      </c>
      <c r="Q257">
        <v>2</v>
      </c>
      <c r="R257">
        <v>2</v>
      </c>
      <c r="S257">
        <v>4.14</v>
      </c>
      <c r="T257">
        <v>4.15</v>
      </c>
      <c r="U257">
        <v>272.39</v>
      </c>
      <c r="V257">
        <v>40.46</v>
      </c>
      <c r="W257">
        <v>3.61</v>
      </c>
      <c r="X257">
        <v>10.27</v>
      </c>
      <c r="Y257">
        <v>0</v>
      </c>
      <c r="Z257">
        <v>1</v>
      </c>
      <c r="AA257" t="s">
        <v>6921</v>
      </c>
      <c r="AB257">
        <v>0</v>
      </c>
      <c r="AC257">
        <v>0</v>
      </c>
      <c r="AD257">
        <v>3.925</v>
      </c>
      <c r="AE257" t="s">
        <v>6922</v>
      </c>
      <c r="AF257" t="s">
        <v>6952</v>
      </c>
      <c r="AG257" t="s">
        <v>6956</v>
      </c>
      <c r="AH257" t="s">
        <v>6962</v>
      </c>
      <c r="AI257">
        <v>4</v>
      </c>
      <c r="AJ257">
        <v>1</v>
      </c>
      <c r="AK257" t="s">
        <v>9890</v>
      </c>
      <c r="AL257" t="s">
        <v>9890</v>
      </c>
      <c r="AM257" t="s">
        <v>9923</v>
      </c>
    </row>
    <row r="258" spans="1:39">
      <c r="A258" t="s">
        <v>7862</v>
      </c>
      <c r="B258" t="s">
        <v>10200</v>
      </c>
      <c r="C258" t="s">
        <v>6168</v>
      </c>
      <c r="D258">
        <v>76</v>
      </c>
      <c r="E258" t="s">
        <v>10202</v>
      </c>
      <c r="G258" t="s">
        <v>10210</v>
      </c>
      <c r="H258" t="s">
        <v>6170</v>
      </c>
      <c r="K258" t="s">
        <v>6590</v>
      </c>
      <c r="L258" t="s">
        <v>6591</v>
      </c>
      <c r="M258" t="s">
        <v>10266</v>
      </c>
      <c r="N258">
        <v>9</v>
      </c>
      <c r="O258" t="s">
        <v>10324</v>
      </c>
      <c r="P258" t="s">
        <v>9430</v>
      </c>
      <c r="Q258">
        <v>3</v>
      </c>
      <c r="R258">
        <v>2</v>
      </c>
      <c r="S258">
        <v>4.39</v>
      </c>
      <c r="T258">
        <v>4.39</v>
      </c>
      <c r="U258">
        <v>263.3</v>
      </c>
      <c r="V258">
        <v>52.82</v>
      </c>
      <c r="W258">
        <v>4.02</v>
      </c>
      <c r="X258">
        <v>9.59</v>
      </c>
      <c r="Y258">
        <v>0</v>
      </c>
      <c r="Z258">
        <v>3</v>
      </c>
      <c r="AA258" t="s">
        <v>6921</v>
      </c>
      <c r="AB258">
        <v>0</v>
      </c>
      <c r="AC258">
        <v>2</v>
      </c>
      <c r="AD258">
        <v>3.805</v>
      </c>
      <c r="AF258" t="s">
        <v>6952</v>
      </c>
      <c r="AI258">
        <v>0</v>
      </c>
      <c r="AJ258">
        <v>0</v>
      </c>
      <c r="AK258" t="s">
        <v>9890</v>
      </c>
      <c r="AL258" t="s">
        <v>9890</v>
      </c>
      <c r="AM258" t="s">
        <v>9923</v>
      </c>
    </row>
    <row r="259" spans="1:39">
      <c r="A259" t="s">
        <v>9932</v>
      </c>
      <c r="B259" t="s">
        <v>10200</v>
      </c>
      <c r="C259" t="s">
        <v>6168</v>
      </c>
      <c r="D259">
        <v>76</v>
      </c>
      <c r="E259" t="s">
        <v>10202</v>
      </c>
      <c r="G259" t="s">
        <v>10210</v>
      </c>
      <c r="H259" t="s">
        <v>6170</v>
      </c>
      <c r="K259" t="s">
        <v>6590</v>
      </c>
      <c r="L259" t="s">
        <v>6591</v>
      </c>
      <c r="M259" t="s">
        <v>10255</v>
      </c>
      <c r="N259">
        <v>9</v>
      </c>
      <c r="O259" t="s">
        <v>10313</v>
      </c>
      <c r="P259" t="s">
        <v>10338</v>
      </c>
      <c r="Q259">
        <v>5</v>
      </c>
      <c r="R259">
        <v>1</v>
      </c>
      <c r="S259">
        <v>5.95</v>
      </c>
      <c r="T259">
        <v>5.95</v>
      </c>
      <c r="U259">
        <v>437.54</v>
      </c>
      <c r="V259">
        <v>81.7</v>
      </c>
      <c r="W259">
        <v>5.26</v>
      </c>
      <c r="X259">
        <v>12.88</v>
      </c>
      <c r="Y259">
        <v>0</v>
      </c>
      <c r="Z259">
        <v>2</v>
      </c>
      <c r="AA259" t="s">
        <v>6921</v>
      </c>
      <c r="AB259">
        <v>1</v>
      </c>
      <c r="AC259">
        <v>10</v>
      </c>
      <c r="AD259">
        <v>3.279476190476191</v>
      </c>
      <c r="AF259" t="s">
        <v>6952</v>
      </c>
      <c r="AI259">
        <v>0</v>
      </c>
      <c r="AJ259">
        <v>0</v>
      </c>
      <c r="AK259" t="s">
        <v>9921</v>
      </c>
      <c r="AL259" t="s">
        <v>9921</v>
      </c>
      <c r="AM259" t="s">
        <v>9923</v>
      </c>
    </row>
    <row r="260" spans="1:39">
      <c r="A260" t="s">
        <v>10116</v>
      </c>
      <c r="B260" t="s">
        <v>10200</v>
      </c>
      <c r="C260" t="s">
        <v>6168</v>
      </c>
      <c r="D260">
        <v>75.7</v>
      </c>
      <c r="E260" t="s">
        <v>10202</v>
      </c>
      <c r="G260" t="s">
        <v>10205</v>
      </c>
      <c r="H260" t="s">
        <v>6170</v>
      </c>
      <c r="K260" t="s">
        <v>6590</v>
      </c>
      <c r="L260" t="s">
        <v>6591</v>
      </c>
      <c r="M260" t="s">
        <v>10219</v>
      </c>
      <c r="N260">
        <v>9</v>
      </c>
      <c r="O260" t="s">
        <v>10277</v>
      </c>
      <c r="P260" t="s">
        <v>10522</v>
      </c>
      <c r="Q260">
        <v>3</v>
      </c>
      <c r="R260">
        <v>1</v>
      </c>
      <c r="S260">
        <v>4.18</v>
      </c>
      <c r="T260">
        <v>4.18</v>
      </c>
      <c r="U260">
        <v>317.82</v>
      </c>
      <c r="V260">
        <v>41.82</v>
      </c>
      <c r="W260">
        <v>3.71</v>
      </c>
      <c r="X260">
        <v>9.960000000000001</v>
      </c>
      <c r="Y260">
        <v>0</v>
      </c>
      <c r="Z260">
        <v>2</v>
      </c>
      <c r="AA260" t="s">
        <v>6921</v>
      </c>
      <c r="AB260">
        <v>0</v>
      </c>
      <c r="AC260">
        <v>5</v>
      </c>
      <c r="AD260">
        <v>4.243333333333334</v>
      </c>
      <c r="AF260" t="s">
        <v>6952</v>
      </c>
      <c r="AI260">
        <v>0</v>
      </c>
      <c r="AJ260">
        <v>0</v>
      </c>
      <c r="AK260" t="s">
        <v>10635</v>
      </c>
      <c r="AL260" t="s">
        <v>10635</v>
      </c>
      <c r="AM260" t="s">
        <v>9923</v>
      </c>
    </row>
    <row r="261" spans="1:39">
      <c r="A261" t="s">
        <v>10004</v>
      </c>
      <c r="B261" t="s">
        <v>10200</v>
      </c>
      <c r="C261" t="s">
        <v>6168</v>
      </c>
      <c r="D261">
        <v>75.7</v>
      </c>
      <c r="E261" t="s">
        <v>10202</v>
      </c>
      <c r="G261" t="s">
        <v>10205</v>
      </c>
      <c r="H261" t="s">
        <v>6170</v>
      </c>
      <c r="K261" t="s">
        <v>6590</v>
      </c>
      <c r="L261" t="s">
        <v>6591</v>
      </c>
      <c r="M261" t="s">
        <v>10219</v>
      </c>
      <c r="N261">
        <v>9</v>
      </c>
      <c r="O261" t="s">
        <v>10277</v>
      </c>
      <c r="P261" t="s">
        <v>10410</v>
      </c>
      <c r="Q261">
        <v>2</v>
      </c>
      <c r="R261">
        <v>0</v>
      </c>
      <c r="S261">
        <v>4.11</v>
      </c>
      <c r="T261">
        <v>4.12</v>
      </c>
      <c r="U261">
        <v>266.34</v>
      </c>
      <c r="V261">
        <v>34.14</v>
      </c>
      <c r="W261">
        <v>3.39</v>
      </c>
      <c r="X261">
        <v>9.029999999999999</v>
      </c>
      <c r="Y261">
        <v>0</v>
      </c>
      <c r="Z261">
        <v>2</v>
      </c>
      <c r="AA261" t="s">
        <v>6921</v>
      </c>
      <c r="AB261">
        <v>0</v>
      </c>
      <c r="AC261">
        <v>7</v>
      </c>
      <c r="AD261">
        <v>4.147</v>
      </c>
      <c r="AF261" t="s">
        <v>6952</v>
      </c>
      <c r="AI261">
        <v>0</v>
      </c>
      <c r="AJ261">
        <v>0</v>
      </c>
      <c r="AK261" t="s">
        <v>10635</v>
      </c>
      <c r="AL261" t="s">
        <v>10635</v>
      </c>
      <c r="AM261" t="s">
        <v>9923</v>
      </c>
    </row>
    <row r="262" spans="1:39">
      <c r="A262" t="s">
        <v>10117</v>
      </c>
      <c r="B262" t="s">
        <v>10200</v>
      </c>
      <c r="C262" t="s">
        <v>6168</v>
      </c>
      <c r="D262">
        <v>75.5</v>
      </c>
      <c r="E262" t="s">
        <v>10202</v>
      </c>
      <c r="G262" t="s">
        <v>10205</v>
      </c>
      <c r="H262" t="s">
        <v>6170</v>
      </c>
      <c r="K262" t="s">
        <v>6590</v>
      </c>
      <c r="L262" t="s">
        <v>6591</v>
      </c>
      <c r="M262" t="s">
        <v>10219</v>
      </c>
      <c r="N262">
        <v>9</v>
      </c>
      <c r="O262" t="s">
        <v>10277</v>
      </c>
      <c r="P262" t="s">
        <v>10523</v>
      </c>
      <c r="Q262">
        <v>2</v>
      </c>
      <c r="R262">
        <v>0</v>
      </c>
      <c r="S262">
        <v>4.36</v>
      </c>
      <c r="T262">
        <v>4.36</v>
      </c>
      <c r="U262">
        <v>296.41</v>
      </c>
      <c r="V262">
        <v>26.3</v>
      </c>
      <c r="W262">
        <v>4.23</v>
      </c>
      <c r="Y262">
        <v>0</v>
      </c>
      <c r="Z262">
        <v>2</v>
      </c>
      <c r="AA262" t="s">
        <v>6921</v>
      </c>
      <c r="AB262">
        <v>0</v>
      </c>
      <c r="AC262">
        <v>9</v>
      </c>
      <c r="AD262">
        <v>3.635</v>
      </c>
      <c r="AI262">
        <v>0</v>
      </c>
      <c r="AJ262">
        <v>0</v>
      </c>
      <c r="AK262" t="s">
        <v>10635</v>
      </c>
      <c r="AL262" t="s">
        <v>10635</v>
      </c>
      <c r="AM262" t="s">
        <v>9923</v>
      </c>
    </row>
    <row r="263" spans="1:39">
      <c r="A263" t="s">
        <v>10118</v>
      </c>
      <c r="B263" t="s">
        <v>10200</v>
      </c>
      <c r="C263" t="s">
        <v>6168</v>
      </c>
      <c r="D263">
        <v>75.48999999999999</v>
      </c>
      <c r="E263" t="s">
        <v>10202</v>
      </c>
      <c r="K263" t="s">
        <v>6590</v>
      </c>
      <c r="L263" t="s">
        <v>6591</v>
      </c>
      <c r="M263" t="s">
        <v>10223</v>
      </c>
      <c r="N263">
        <v>9</v>
      </c>
      <c r="O263" t="s">
        <v>10281</v>
      </c>
      <c r="P263" t="s">
        <v>10524</v>
      </c>
      <c r="Q263">
        <v>6</v>
      </c>
      <c r="R263">
        <v>6</v>
      </c>
      <c r="S263">
        <v>-0.55</v>
      </c>
      <c r="T263">
        <v>-0.54</v>
      </c>
      <c r="U263">
        <v>366.37</v>
      </c>
      <c r="V263">
        <v>121.38</v>
      </c>
      <c r="W263">
        <v>3.18</v>
      </c>
      <c r="X263">
        <v>9.390000000000001</v>
      </c>
      <c r="Y263">
        <v>0</v>
      </c>
      <c r="Z263">
        <v>3</v>
      </c>
      <c r="AA263" t="s">
        <v>6921</v>
      </c>
      <c r="AB263">
        <v>1</v>
      </c>
      <c r="AC263">
        <v>2</v>
      </c>
      <c r="AD263">
        <v>3.9545</v>
      </c>
      <c r="AF263" t="s">
        <v>6952</v>
      </c>
      <c r="AI263">
        <v>0</v>
      </c>
      <c r="AJ263">
        <v>0</v>
      </c>
      <c r="AK263" t="s">
        <v>10637</v>
      </c>
      <c r="AL263" t="s">
        <v>10637</v>
      </c>
      <c r="AM263" t="s">
        <v>9923</v>
      </c>
    </row>
    <row r="264" spans="1:39">
      <c r="A264" t="s">
        <v>10119</v>
      </c>
      <c r="B264" t="s">
        <v>10200</v>
      </c>
      <c r="C264" t="s">
        <v>6168</v>
      </c>
      <c r="D264">
        <v>75.3</v>
      </c>
      <c r="E264" t="s">
        <v>10202</v>
      </c>
      <c r="G264" t="s">
        <v>10205</v>
      </c>
      <c r="H264" t="s">
        <v>6170</v>
      </c>
      <c r="K264" t="s">
        <v>6590</v>
      </c>
      <c r="L264" t="s">
        <v>6591</v>
      </c>
      <c r="M264" t="s">
        <v>10219</v>
      </c>
      <c r="N264">
        <v>9</v>
      </c>
      <c r="O264" t="s">
        <v>10277</v>
      </c>
      <c r="P264" t="s">
        <v>10525</v>
      </c>
      <c r="Q264">
        <v>2</v>
      </c>
      <c r="R264">
        <v>1</v>
      </c>
      <c r="S264">
        <v>3.85</v>
      </c>
      <c r="T264">
        <v>3.85</v>
      </c>
      <c r="U264">
        <v>282.38</v>
      </c>
      <c r="V264">
        <v>37.3</v>
      </c>
      <c r="W264">
        <v>3.57</v>
      </c>
      <c r="Y264">
        <v>0</v>
      </c>
      <c r="Z264">
        <v>2</v>
      </c>
      <c r="AA264" t="s">
        <v>6921</v>
      </c>
      <c r="AB264">
        <v>0</v>
      </c>
      <c r="AC264">
        <v>8</v>
      </c>
      <c r="AD264">
        <v>4.348333333333334</v>
      </c>
      <c r="AF264" t="s">
        <v>6952</v>
      </c>
      <c r="AI264">
        <v>0</v>
      </c>
      <c r="AJ264">
        <v>0</v>
      </c>
      <c r="AK264" t="s">
        <v>10635</v>
      </c>
      <c r="AL264" t="s">
        <v>10635</v>
      </c>
      <c r="AM264" t="s">
        <v>9923</v>
      </c>
    </row>
    <row r="265" spans="1:39">
      <c r="A265" t="s">
        <v>10104</v>
      </c>
      <c r="B265" t="s">
        <v>10200</v>
      </c>
      <c r="C265" t="s">
        <v>6168</v>
      </c>
      <c r="D265">
        <v>75.27</v>
      </c>
      <c r="E265" t="s">
        <v>10202</v>
      </c>
      <c r="K265" t="s">
        <v>6590</v>
      </c>
      <c r="L265" t="s">
        <v>6591</v>
      </c>
      <c r="M265" t="s">
        <v>10256</v>
      </c>
      <c r="N265">
        <v>9</v>
      </c>
      <c r="O265" t="s">
        <v>10314</v>
      </c>
      <c r="P265" t="s">
        <v>10510</v>
      </c>
      <c r="Q265">
        <v>3</v>
      </c>
      <c r="R265">
        <v>3</v>
      </c>
      <c r="S265">
        <v>-2.43</v>
      </c>
      <c r="T265">
        <v>0.66</v>
      </c>
      <c r="U265">
        <v>180.16</v>
      </c>
      <c r="V265">
        <v>77.76000000000001</v>
      </c>
      <c r="W265">
        <v>1.2</v>
      </c>
      <c r="X265">
        <v>4.58</v>
      </c>
      <c r="Y265">
        <v>0</v>
      </c>
      <c r="Z265">
        <v>1</v>
      </c>
      <c r="AA265" t="s">
        <v>6921</v>
      </c>
      <c r="AB265">
        <v>0</v>
      </c>
      <c r="AC265">
        <v>2</v>
      </c>
      <c r="AD265">
        <v>5.166666666666667</v>
      </c>
      <c r="AE265" t="s">
        <v>10618</v>
      </c>
      <c r="AF265" t="s">
        <v>6953</v>
      </c>
      <c r="AI265">
        <v>0</v>
      </c>
      <c r="AJ265">
        <v>0</v>
      </c>
      <c r="AK265" t="s">
        <v>10646</v>
      </c>
      <c r="AL265" t="s">
        <v>10646</v>
      </c>
      <c r="AM265" t="s">
        <v>9923</v>
      </c>
    </row>
    <row r="266" spans="1:39">
      <c r="A266" t="s">
        <v>10120</v>
      </c>
      <c r="B266" t="s">
        <v>10200</v>
      </c>
      <c r="C266" t="s">
        <v>6168</v>
      </c>
      <c r="D266">
        <v>75</v>
      </c>
      <c r="E266" t="s">
        <v>10202</v>
      </c>
      <c r="G266" t="s">
        <v>10210</v>
      </c>
      <c r="H266" t="s">
        <v>6170</v>
      </c>
      <c r="K266" t="s">
        <v>6590</v>
      </c>
      <c r="L266" t="s">
        <v>6591</v>
      </c>
      <c r="M266" t="s">
        <v>10255</v>
      </c>
      <c r="N266">
        <v>9</v>
      </c>
      <c r="O266" t="s">
        <v>10313</v>
      </c>
      <c r="P266" t="s">
        <v>10526</v>
      </c>
      <c r="Q266">
        <v>1</v>
      </c>
      <c r="R266">
        <v>1</v>
      </c>
      <c r="S266">
        <v>7.41</v>
      </c>
      <c r="T266">
        <v>7.41</v>
      </c>
      <c r="U266">
        <v>417.53</v>
      </c>
      <c r="V266">
        <v>29.1</v>
      </c>
      <c r="W266">
        <v>6.77</v>
      </c>
      <c r="Y266">
        <v>0.79</v>
      </c>
      <c r="Z266">
        <v>3</v>
      </c>
      <c r="AA266" t="s">
        <v>6921</v>
      </c>
      <c r="AB266">
        <v>1</v>
      </c>
      <c r="AC266">
        <v>10</v>
      </c>
      <c r="AD266">
        <v>2.877404761904762</v>
      </c>
      <c r="AF266" t="s">
        <v>6952</v>
      </c>
      <c r="AI266">
        <v>0</v>
      </c>
      <c r="AJ266">
        <v>0</v>
      </c>
      <c r="AK266" t="s">
        <v>9921</v>
      </c>
      <c r="AL266" t="s">
        <v>9921</v>
      </c>
      <c r="AM266" t="s">
        <v>9923</v>
      </c>
    </row>
    <row r="267" spans="1:39">
      <c r="A267" t="s">
        <v>10121</v>
      </c>
      <c r="B267" t="s">
        <v>10200</v>
      </c>
      <c r="C267" t="s">
        <v>6168</v>
      </c>
      <c r="D267">
        <v>75</v>
      </c>
      <c r="E267" t="s">
        <v>10202</v>
      </c>
      <c r="G267" t="s">
        <v>10210</v>
      </c>
      <c r="H267" t="s">
        <v>6170</v>
      </c>
      <c r="K267" t="s">
        <v>6590</v>
      </c>
      <c r="L267" t="s">
        <v>6591</v>
      </c>
      <c r="M267" t="s">
        <v>10255</v>
      </c>
      <c r="N267">
        <v>9</v>
      </c>
      <c r="O267" t="s">
        <v>10313</v>
      </c>
      <c r="P267" t="s">
        <v>10527</v>
      </c>
      <c r="Q267">
        <v>3</v>
      </c>
      <c r="R267">
        <v>1</v>
      </c>
      <c r="S267">
        <v>8.199999999999999</v>
      </c>
      <c r="T267">
        <v>8.199999999999999</v>
      </c>
      <c r="U267">
        <v>455.6</v>
      </c>
      <c r="V267">
        <v>55.4</v>
      </c>
      <c r="W267">
        <v>7.14</v>
      </c>
      <c r="X267">
        <v>13.38</v>
      </c>
      <c r="Y267">
        <v>0</v>
      </c>
      <c r="Z267">
        <v>3</v>
      </c>
      <c r="AA267" t="s">
        <v>6921</v>
      </c>
      <c r="AB267">
        <v>1</v>
      </c>
      <c r="AC267">
        <v>10</v>
      </c>
      <c r="AD267">
        <v>3.15047619047619</v>
      </c>
      <c r="AF267" t="s">
        <v>6952</v>
      </c>
      <c r="AI267">
        <v>0</v>
      </c>
      <c r="AJ267">
        <v>0</v>
      </c>
      <c r="AK267" t="s">
        <v>9921</v>
      </c>
      <c r="AL267" t="s">
        <v>9921</v>
      </c>
      <c r="AM267" t="s">
        <v>9923</v>
      </c>
    </row>
    <row r="268" spans="1:39">
      <c r="A268" t="s">
        <v>10122</v>
      </c>
      <c r="B268" t="s">
        <v>10200</v>
      </c>
      <c r="C268" t="s">
        <v>6168</v>
      </c>
      <c r="D268">
        <v>74.7</v>
      </c>
      <c r="E268" t="s">
        <v>10202</v>
      </c>
      <c r="G268" t="s">
        <v>10205</v>
      </c>
      <c r="H268" t="s">
        <v>6170</v>
      </c>
      <c r="K268" t="s">
        <v>6590</v>
      </c>
      <c r="L268" t="s">
        <v>6591</v>
      </c>
      <c r="M268" t="s">
        <v>10247</v>
      </c>
      <c r="N268">
        <v>9</v>
      </c>
      <c r="O268" t="s">
        <v>10305</v>
      </c>
      <c r="P268" t="s">
        <v>10528</v>
      </c>
      <c r="U268">
        <v>244.37</v>
      </c>
      <c r="Y268">
        <v>0</v>
      </c>
      <c r="AI268">
        <v>0</v>
      </c>
      <c r="AJ268">
        <v>0</v>
      </c>
      <c r="AK268" t="s">
        <v>9893</v>
      </c>
      <c r="AL268" t="s">
        <v>9893</v>
      </c>
      <c r="AM268" t="s">
        <v>9923</v>
      </c>
    </row>
    <row r="269" spans="1:39">
      <c r="A269" t="s">
        <v>10123</v>
      </c>
      <c r="B269" t="s">
        <v>10200</v>
      </c>
      <c r="C269" t="s">
        <v>6168</v>
      </c>
      <c r="D269">
        <v>74.7</v>
      </c>
      <c r="E269" t="s">
        <v>10202</v>
      </c>
      <c r="G269" t="s">
        <v>10205</v>
      </c>
      <c r="H269" t="s">
        <v>6170</v>
      </c>
      <c r="K269" t="s">
        <v>6590</v>
      </c>
      <c r="L269" t="s">
        <v>6591</v>
      </c>
      <c r="M269" t="s">
        <v>10219</v>
      </c>
      <c r="N269">
        <v>9</v>
      </c>
      <c r="O269" t="s">
        <v>10277</v>
      </c>
      <c r="P269" t="s">
        <v>10529</v>
      </c>
      <c r="Q269">
        <v>2</v>
      </c>
      <c r="R269">
        <v>1</v>
      </c>
      <c r="S269">
        <v>2.85</v>
      </c>
      <c r="T269">
        <v>2.85</v>
      </c>
      <c r="U269">
        <v>290.79</v>
      </c>
      <c r="V269">
        <v>37.3</v>
      </c>
      <c r="W269">
        <v>3.31</v>
      </c>
      <c r="X269">
        <v>13.51</v>
      </c>
      <c r="Y269">
        <v>0</v>
      </c>
      <c r="Z269">
        <v>2</v>
      </c>
      <c r="AA269" t="s">
        <v>6921</v>
      </c>
      <c r="AB269">
        <v>0</v>
      </c>
      <c r="AC269">
        <v>6</v>
      </c>
      <c r="AD269">
        <v>5.273333333333333</v>
      </c>
      <c r="AF269" t="s">
        <v>6952</v>
      </c>
      <c r="AI269">
        <v>0</v>
      </c>
      <c r="AJ269">
        <v>0</v>
      </c>
      <c r="AK269" t="s">
        <v>10635</v>
      </c>
      <c r="AL269" t="s">
        <v>10635</v>
      </c>
      <c r="AM269" t="s">
        <v>9923</v>
      </c>
    </row>
    <row r="270" spans="1:39">
      <c r="A270" t="s">
        <v>10113</v>
      </c>
      <c r="B270" t="s">
        <v>10200</v>
      </c>
      <c r="C270" t="s">
        <v>6168</v>
      </c>
      <c r="D270">
        <v>74.05</v>
      </c>
      <c r="E270" t="s">
        <v>10202</v>
      </c>
      <c r="K270" t="s">
        <v>6590</v>
      </c>
      <c r="L270" t="s">
        <v>6591</v>
      </c>
      <c r="M270" t="s">
        <v>10242</v>
      </c>
      <c r="N270">
        <v>9</v>
      </c>
      <c r="O270" t="s">
        <v>10300</v>
      </c>
      <c r="P270" t="s">
        <v>10519</v>
      </c>
      <c r="Q270">
        <v>2</v>
      </c>
      <c r="R270">
        <v>2</v>
      </c>
      <c r="S270">
        <v>-2</v>
      </c>
      <c r="T270">
        <v>1.01</v>
      </c>
      <c r="U270">
        <v>164.16</v>
      </c>
      <c r="V270">
        <v>57.53</v>
      </c>
      <c r="W270">
        <v>1.49</v>
      </c>
      <c r="X270">
        <v>4.65</v>
      </c>
      <c r="Y270">
        <v>0</v>
      </c>
      <c r="Z270">
        <v>1</v>
      </c>
      <c r="AA270" t="s">
        <v>5608</v>
      </c>
      <c r="AB270">
        <v>0</v>
      </c>
      <c r="AC270">
        <v>2</v>
      </c>
      <c r="AD270">
        <v>5.5</v>
      </c>
      <c r="AE270" t="s">
        <v>10619</v>
      </c>
      <c r="AF270" t="s">
        <v>6953</v>
      </c>
      <c r="AI270">
        <v>0</v>
      </c>
      <c r="AJ270">
        <v>0</v>
      </c>
      <c r="AK270" t="s">
        <v>10646</v>
      </c>
      <c r="AL270" t="s">
        <v>10646</v>
      </c>
      <c r="AM270" t="s">
        <v>9923</v>
      </c>
    </row>
    <row r="271" spans="1:39">
      <c r="A271" t="s">
        <v>10076</v>
      </c>
      <c r="B271" t="s">
        <v>10200</v>
      </c>
      <c r="C271" t="s">
        <v>6168</v>
      </c>
      <c r="D271">
        <v>74.05</v>
      </c>
      <c r="E271" t="s">
        <v>10202</v>
      </c>
      <c r="K271" t="s">
        <v>6590</v>
      </c>
      <c r="L271" t="s">
        <v>6591</v>
      </c>
      <c r="M271" t="s">
        <v>10242</v>
      </c>
      <c r="N271">
        <v>9</v>
      </c>
      <c r="O271" t="s">
        <v>10300</v>
      </c>
      <c r="P271" t="s">
        <v>10482</v>
      </c>
      <c r="Q271">
        <v>1</v>
      </c>
      <c r="R271">
        <v>1</v>
      </c>
      <c r="S271">
        <v>-1.77</v>
      </c>
      <c r="T271">
        <v>1.21</v>
      </c>
      <c r="U271">
        <v>148.16</v>
      </c>
      <c r="V271">
        <v>37.3</v>
      </c>
      <c r="W271">
        <v>1.78</v>
      </c>
      <c r="X271">
        <v>4.34</v>
      </c>
      <c r="Y271">
        <v>0</v>
      </c>
      <c r="Z271">
        <v>1</v>
      </c>
      <c r="AA271" t="s">
        <v>5608</v>
      </c>
      <c r="AB271">
        <v>0</v>
      </c>
      <c r="AC271">
        <v>2</v>
      </c>
      <c r="AD271">
        <v>5.698333333333333</v>
      </c>
      <c r="AE271" t="s">
        <v>10614</v>
      </c>
      <c r="AF271" t="s">
        <v>6953</v>
      </c>
      <c r="AI271">
        <v>0</v>
      </c>
      <c r="AJ271">
        <v>0</v>
      </c>
      <c r="AK271" t="s">
        <v>10646</v>
      </c>
      <c r="AL271" t="s">
        <v>10646</v>
      </c>
      <c r="AM271" t="s">
        <v>9923</v>
      </c>
    </row>
    <row r="272" spans="1:39">
      <c r="A272" t="s">
        <v>10124</v>
      </c>
      <c r="B272" t="s">
        <v>10200</v>
      </c>
      <c r="C272" t="s">
        <v>6168</v>
      </c>
      <c r="D272">
        <v>74</v>
      </c>
      <c r="E272" t="s">
        <v>10202</v>
      </c>
      <c r="G272" t="s">
        <v>10205</v>
      </c>
      <c r="H272" t="s">
        <v>6170</v>
      </c>
      <c r="K272" t="s">
        <v>6590</v>
      </c>
      <c r="L272" t="s">
        <v>6591</v>
      </c>
      <c r="M272" t="s">
        <v>10264</v>
      </c>
      <c r="N272">
        <v>9</v>
      </c>
      <c r="O272" t="s">
        <v>10322</v>
      </c>
      <c r="P272" t="s">
        <v>10530</v>
      </c>
      <c r="Q272">
        <v>2</v>
      </c>
      <c r="R272">
        <v>2</v>
      </c>
      <c r="S272">
        <v>4.14</v>
      </c>
      <c r="T272">
        <v>4.14</v>
      </c>
      <c r="U272">
        <v>242.32</v>
      </c>
      <c r="V272">
        <v>40.46</v>
      </c>
      <c r="W272">
        <v>3.73</v>
      </c>
      <c r="X272">
        <v>10.6</v>
      </c>
      <c r="Y272">
        <v>0</v>
      </c>
      <c r="Z272">
        <v>2</v>
      </c>
      <c r="AA272" t="s">
        <v>6921</v>
      </c>
      <c r="AB272">
        <v>0</v>
      </c>
      <c r="AC272">
        <v>2</v>
      </c>
      <c r="AD272">
        <v>3.93</v>
      </c>
      <c r="AF272" t="s">
        <v>6952</v>
      </c>
      <c r="AI272">
        <v>0</v>
      </c>
      <c r="AJ272">
        <v>0</v>
      </c>
      <c r="AK272" t="s">
        <v>9832</v>
      </c>
      <c r="AL272" t="s">
        <v>9832</v>
      </c>
      <c r="AM272" t="s">
        <v>9923</v>
      </c>
    </row>
    <row r="273" spans="1:39">
      <c r="A273" t="s">
        <v>10125</v>
      </c>
      <c r="B273" t="s">
        <v>10200</v>
      </c>
      <c r="C273" t="s">
        <v>6168</v>
      </c>
      <c r="D273">
        <v>74</v>
      </c>
      <c r="E273" t="s">
        <v>10202</v>
      </c>
      <c r="G273" t="s">
        <v>10203</v>
      </c>
      <c r="H273" t="s">
        <v>6170</v>
      </c>
      <c r="K273" t="s">
        <v>6590</v>
      </c>
      <c r="L273" t="s">
        <v>6591</v>
      </c>
      <c r="M273" t="s">
        <v>10214</v>
      </c>
      <c r="N273">
        <v>9</v>
      </c>
      <c r="O273" t="s">
        <v>10272</v>
      </c>
      <c r="P273" t="s">
        <v>10531</v>
      </c>
      <c r="Q273">
        <v>2</v>
      </c>
      <c r="R273">
        <v>1</v>
      </c>
      <c r="S273">
        <v>6.56</v>
      </c>
      <c r="T273">
        <v>6.56</v>
      </c>
      <c r="U273">
        <v>442.81</v>
      </c>
      <c r="V273">
        <v>42.24</v>
      </c>
      <c r="W273">
        <v>7.18</v>
      </c>
      <c r="X273">
        <v>13.3</v>
      </c>
      <c r="Y273">
        <v>0</v>
      </c>
      <c r="Z273">
        <v>2</v>
      </c>
      <c r="AA273" t="s">
        <v>6921</v>
      </c>
      <c r="AB273">
        <v>1</v>
      </c>
      <c r="AC273">
        <v>8</v>
      </c>
      <c r="AD273">
        <v>3.241833333333334</v>
      </c>
      <c r="AF273" t="s">
        <v>6952</v>
      </c>
      <c r="AI273">
        <v>0</v>
      </c>
      <c r="AJ273">
        <v>0</v>
      </c>
      <c r="AK273" t="s">
        <v>9921</v>
      </c>
      <c r="AL273" t="s">
        <v>9921</v>
      </c>
      <c r="AM273" t="s">
        <v>9923</v>
      </c>
    </row>
    <row r="274" spans="1:39">
      <c r="A274" t="s">
        <v>10009</v>
      </c>
      <c r="B274" t="s">
        <v>10200</v>
      </c>
      <c r="C274" t="s">
        <v>6168</v>
      </c>
      <c r="D274">
        <v>73.90000000000001</v>
      </c>
      <c r="E274" t="s">
        <v>10202</v>
      </c>
      <c r="G274" t="s">
        <v>10205</v>
      </c>
      <c r="H274" t="s">
        <v>6170</v>
      </c>
      <c r="K274" t="s">
        <v>6590</v>
      </c>
      <c r="L274" t="s">
        <v>6591</v>
      </c>
      <c r="M274" t="s">
        <v>10252</v>
      </c>
      <c r="N274">
        <v>9</v>
      </c>
      <c r="O274" t="s">
        <v>10310</v>
      </c>
      <c r="P274" t="s">
        <v>10415</v>
      </c>
      <c r="Q274">
        <v>2</v>
      </c>
      <c r="R274">
        <v>0</v>
      </c>
      <c r="S274">
        <v>5.92</v>
      </c>
      <c r="T274">
        <v>5.92</v>
      </c>
      <c r="U274">
        <v>404.94</v>
      </c>
      <c r="V274">
        <v>26.3</v>
      </c>
      <c r="W274">
        <v>5.75</v>
      </c>
      <c r="Y274">
        <v>0</v>
      </c>
      <c r="Z274">
        <v>4</v>
      </c>
      <c r="AA274" t="s">
        <v>6921</v>
      </c>
      <c r="AB274">
        <v>1</v>
      </c>
      <c r="AC274">
        <v>7</v>
      </c>
      <c r="AD274">
        <v>2.994</v>
      </c>
      <c r="AI274">
        <v>0</v>
      </c>
      <c r="AJ274">
        <v>0</v>
      </c>
      <c r="AK274" t="s">
        <v>10635</v>
      </c>
      <c r="AL274" t="s">
        <v>10635</v>
      </c>
      <c r="AM274" t="s">
        <v>9923</v>
      </c>
    </row>
    <row r="275" spans="1:39">
      <c r="A275" t="s">
        <v>10126</v>
      </c>
      <c r="B275" t="s">
        <v>10200</v>
      </c>
      <c r="C275" t="s">
        <v>6168</v>
      </c>
      <c r="D275">
        <v>73</v>
      </c>
      <c r="E275" t="s">
        <v>10202</v>
      </c>
      <c r="G275" t="s">
        <v>10203</v>
      </c>
      <c r="H275" t="s">
        <v>6170</v>
      </c>
      <c r="K275" t="s">
        <v>6590</v>
      </c>
      <c r="L275" t="s">
        <v>6591</v>
      </c>
      <c r="M275" t="s">
        <v>10214</v>
      </c>
      <c r="N275">
        <v>9</v>
      </c>
      <c r="O275" t="s">
        <v>10272</v>
      </c>
      <c r="P275" t="s">
        <v>10532</v>
      </c>
      <c r="Q275">
        <v>3</v>
      </c>
      <c r="R275">
        <v>1</v>
      </c>
      <c r="S275">
        <v>5.71</v>
      </c>
      <c r="T275">
        <v>5.71</v>
      </c>
      <c r="U275">
        <v>359.51</v>
      </c>
      <c r="V275">
        <v>55.4</v>
      </c>
      <c r="W275">
        <v>5.2</v>
      </c>
      <c r="Y275">
        <v>0</v>
      </c>
      <c r="Z275">
        <v>1</v>
      </c>
      <c r="AA275" t="s">
        <v>6921</v>
      </c>
      <c r="AB275">
        <v>1</v>
      </c>
      <c r="AC275">
        <v>8</v>
      </c>
      <c r="AD275">
        <v>3.833333333333333</v>
      </c>
      <c r="AF275" t="s">
        <v>6952</v>
      </c>
      <c r="AI275">
        <v>0</v>
      </c>
      <c r="AJ275">
        <v>0</v>
      </c>
      <c r="AK275" t="s">
        <v>9921</v>
      </c>
      <c r="AL275" t="s">
        <v>9921</v>
      </c>
      <c r="AM275" t="s">
        <v>9923</v>
      </c>
    </row>
    <row r="276" spans="1:39">
      <c r="A276" t="s">
        <v>9928</v>
      </c>
      <c r="B276" t="s">
        <v>10200</v>
      </c>
      <c r="C276" t="s">
        <v>6168</v>
      </c>
      <c r="D276">
        <v>73</v>
      </c>
      <c r="E276" t="s">
        <v>10202</v>
      </c>
      <c r="G276" t="s">
        <v>10204</v>
      </c>
      <c r="H276" t="s">
        <v>6170</v>
      </c>
      <c r="K276" t="s">
        <v>6590</v>
      </c>
      <c r="L276" t="s">
        <v>6591</v>
      </c>
      <c r="M276" t="s">
        <v>10215</v>
      </c>
      <c r="N276">
        <v>9</v>
      </c>
      <c r="O276" t="s">
        <v>10273</v>
      </c>
      <c r="P276" t="s">
        <v>10334</v>
      </c>
      <c r="Q276">
        <v>1</v>
      </c>
      <c r="R276">
        <v>1</v>
      </c>
      <c r="S276">
        <v>6.03</v>
      </c>
      <c r="T276">
        <v>6.03</v>
      </c>
      <c r="U276">
        <v>361.41</v>
      </c>
      <c r="V276">
        <v>29.1</v>
      </c>
      <c r="W276">
        <v>5.92</v>
      </c>
      <c r="X276">
        <v>12.95</v>
      </c>
      <c r="Y276">
        <v>0</v>
      </c>
      <c r="Z276">
        <v>2</v>
      </c>
      <c r="AA276" t="s">
        <v>6921</v>
      </c>
      <c r="AB276">
        <v>1</v>
      </c>
      <c r="AC276">
        <v>7</v>
      </c>
      <c r="AD276">
        <v>3.278261904761905</v>
      </c>
      <c r="AF276" t="s">
        <v>6952</v>
      </c>
      <c r="AI276">
        <v>0</v>
      </c>
      <c r="AJ276">
        <v>0</v>
      </c>
      <c r="AK276" t="s">
        <v>9921</v>
      </c>
      <c r="AL276" t="s">
        <v>9921</v>
      </c>
      <c r="AM276" t="s">
        <v>9923</v>
      </c>
    </row>
    <row r="277" spans="1:39">
      <c r="A277" t="s">
        <v>10121</v>
      </c>
      <c r="B277" t="s">
        <v>10200</v>
      </c>
      <c r="C277" t="s">
        <v>6168</v>
      </c>
      <c r="D277">
        <v>73</v>
      </c>
      <c r="E277" t="s">
        <v>10202</v>
      </c>
      <c r="G277" t="s">
        <v>10203</v>
      </c>
      <c r="H277" t="s">
        <v>6170</v>
      </c>
      <c r="K277" t="s">
        <v>6590</v>
      </c>
      <c r="L277" t="s">
        <v>6591</v>
      </c>
      <c r="M277" t="s">
        <v>10214</v>
      </c>
      <c r="N277">
        <v>9</v>
      </c>
      <c r="O277" t="s">
        <v>10272</v>
      </c>
      <c r="P277" t="s">
        <v>10527</v>
      </c>
      <c r="Q277">
        <v>3</v>
      </c>
      <c r="R277">
        <v>1</v>
      </c>
      <c r="S277">
        <v>8.199999999999999</v>
      </c>
      <c r="T277">
        <v>8.199999999999999</v>
      </c>
      <c r="U277">
        <v>455.6</v>
      </c>
      <c r="V277">
        <v>55.4</v>
      </c>
      <c r="W277">
        <v>7.14</v>
      </c>
      <c r="X277">
        <v>13.38</v>
      </c>
      <c r="Y277">
        <v>0</v>
      </c>
      <c r="Z277">
        <v>3</v>
      </c>
      <c r="AA277" t="s">
        <v>6921</v>
      </c>
      <c r="AB277">
        <v>1</v>
      </c>
      <c r="AC277">
        <v>10</v>
      </c>
      <c r="AD277">
        <v>3.15047619047619</v>
      </c>
      <c r="AF277" t="s">
        <v>6952</v>
      </c>
      <c r="AI277">
        <v>0</v>
      </c>
      <c r="AJ277">
        <v>0</v>
      </c>
      <c r="AK277" t="s">
        <v>9921</v>
      </c>
      <c r="AL277" t="s">
        <v>9921</v>
      </c>
      <c r="AM277" t="s">
        <v>9923</v>
      </c>
    </row>
    <row r="278" spans="1:39">
      <c r="A278" t="s">
        <v>10121</v>
      </c>
      <c r="B278" t="s">
        <v>10200</v>
      </c>
      <c r="C278" t="s">
        <v>6168</v>
      </c>
      <c r="D278">
        <v>73</v>
      </c>
      <c r="E278" t="s">
        <v>10202</v>
      </c>
      <c r="G278" t="s">
        <v>10204</v>
      </c>
      <c r="H278" t="s">
        <v>6170</v>
      </c>
      <c r="K278" t="s">
        <v>6590</v>
      </c>
      <c r="L278" t="s">
        <v>6591</v>
      </c>
      <c r="M278" t="s">
        <v>10215</v>
      </c>
      <c r="N278">
        <v>9</v>
      </c>
      <c r="O278" t="s">
        <v>10273</v>
      </c>
      <c r="P278" t="s">
        <v>10527</v>
      </c>
      <c r="Q278">
        <v>3</v>
      </c>
      <c r="R278">
        <v>1</v>
      </c>
      <c r="S278">
        <v>8.199999999999999</v>
      </c>
      <c r="T278">
        <v>8.199999999999999</v>
      </c>
      <c r="U278">
        <v>455.6</v>
      </c>
      <c r="V278">
        <v>55.4</v>
      </c>
      <c r="W278">
        <v>7.14</v>
      </c>
      <c r="X278">
        <v>13.38</v>
      </c>
      <c r="Y278">
        <v>0</v>
      </c>
      <c r="Z278">
        <v>3</v>
      </c>
      <c r="AA278" t="s">
        <v>6921</v>
      </c>
      <c r="AB278">
        <v>1</v>
      </c>
      <c r="AC278">
        <v>10</v>
      </c>
      <c r="AD278">
        <v>3.15047619047619</v>
      </c>
      <c r="AF278" t="s">
        <v>6952</v>
      </c>
      <c r="AI278">
        <v>0</v>
      </c>
      <c r="AJ278">
        <v>0</v>
      </c>
      <c r="AK278" t="s">
        <v>9921</v>
      </c>
      <c r="AL278" t="s">
        <v>9921</v>
      </c>
      <c r="AM278" t="s">
        <v>9923</v>
      </c>
    </row>
    <row r="279" spans="1:39">
      <c r="A279" t="s">
        <v>10127</v>
      </c>
      <c r="B279" t="s">
        <v>10201</v>
      </c>
      <c r="C279" t="s">
        <v>6168</v>
      </c>
      <c r="D279">
        <v>72.83</v>
      </c>
      <c r="E279" t="s">
        <v>10202</v>
      </c>
      <c r="K279" t="s">
        <v>6590</v>
      </c>
      <c r="L279" t="s">
        <v>6591</v>
      </c>
      <c r="M279" t="s">
        <v>10224</v>
      </c>
      <c r="N279">
        <v>9</v>
      </c>
      <c r="O279" t="s">
        <v>10282</v>
      </c>
      <c r="P279" t="s">
        <v>10533</v>
      </c>
      <c r="Q279">
        <v>6</v>
      </c>
      <c r="R279">
        <v>0</v>
      </c>
      <c r="S279">
        <v>3.68</v>
      </c>
      <c r="T279">
        <v>4.98</v>
      </c>
      <c r="U279">
        <v>484.6</v>
      </c>
      <c r="V279">
        <v>52.93</v>
      </c>
      <c r="W279">
        <v>5.54</v>
      </c>
      <c r="Y279">
        <v>8.68</v>
      </c>
      <c r="Z279">
        <v>4</v>
      </c>
      <c r="AA279" t="s">
        <v>6921</v>
      </c>
      <c r="AB279">
        <v>1</v>
      </c>
      <c r="AC279">
        <v>8</v>
      </c>
      <c r="AD279">
        <v>2.94</v>
      </c>
      <c r="AF279" t="s">
        <v>6954</v>
      </c>
      <c r="AI279">
        <v>0</v>
      </c>
      <c r="AJ279">
        <v>0</v>
      </c>
      <c r="AK279" t="s">
        <v>10638</v>
      </c>
      <c r="AL279" t="s">
        <v>10638</v>
      </c>
      <c r="AM279" t="s">
        <v>9923</v>
      </c>
    </row>
    <row r="280" spans="1:39">
      <c r="A280" t="s">
        <v>10128</v>
      </c>
      <c r="B280" t="s">
        <v>10200</v>
      </c>
      <c r="C280" t="s">
        <v>6168</v>
      </c>
      <c r="D280">
        <v>72.3</v>
      </c>
      <c r="E280" t="s">
        <v>10202</v>
      </c>
      <c r="G280" t="s">
        <v>10205</v>
      </c>
      <c r="H280" t="s">
        <v>6170</v>
      </c>
      <c r="K280" t="s">
        <v>6590</v>
      </c>
      <c r="L280" t="s">
        <v>6591</v>
      </c>
      <c r="M280" t="s">
        <v>10219</v>
      </c>
      <c r="N280">
        <v>9</v>
      </c>
      <c r="O280" t="s">
        <v>10277</v>
      </c>
      <c r="P280" t="s">
        <v>10534</v>
      </c>
      <c r="Q280">
        <v>2</v>
      </c>
      <c r="R280">
        <v>0</v>
      </c>
      <c r="S280">
        <v>4.62</v>
      </c>
      <c r="T280">
        <v>4.63</v>
      </c>
      <c r="U280">
        <v>280.37</v>
      </c>
      <c r="V280">
        <v>34.14</v>
      </c>
      <c r="W280">
        <v>3.78</v>
      </c>
      <c r="X280">
        <v>8.99</v>
      </c>
      <c r="Y280">
        <v>0</v>
      </c>
      <c r="Z280">
        <v>2</v>
      </c>
      <c r="AA280" t="s">
        <v>6921</v>
      </c>
      <c r="AB280">
        <v>0</v>
      </c>
      <c r="AC280">
        <v>8</v>
      </c>
      <c r="AD280">
        <v>3.892</v>
      </c>
      <c r="AF280" t="s">
        <v>6952</v>
      </c>
      <c r="AI280">
        <v>0</v>
      </c>
      <c r="AJ280">
        <v>0</v>
      </c>
      <c r="AK280" t="s">
        <v>10635</v>
      </c>
      <c r="AL280" t="s">
        <v>10635</v>
      </c>
      <c r="AM280" t="s">
        <v>9923</v>
      </c>
    </row>
    <row r="281" spans="1:39">
      <c r="A281" t="s">
        <v>10129</v>
      </c>
      <c r="B281" t="s">
        <v>10200</v>
      </c>
      <c r="C281" t="s">
        <v>6168</v>
      </c>
      <c r="D281">
        <v>72</v>
      </c>
      <c r="E281" t="s">
        <v>10202</v>
      </c>
      <c r="G281" t="s">
        <v>10210</v>
      </c>
      <c r="H281" t="s">
        <v>6170</v>
      </c>
      <c r="K281" t="s">
        <v>6590</v>
      </c>
      <c r="L281" t="s">
        <v>6591</v>
      </c>
      <c r="M281" t="s">
        <v>10255</v>
      </c>
      <c r="N281">
        <v>9</v>
      </c>
      <c r="O281" t="s">
        <v>10313</v>
      </c>
      <c r="P281" t="s">
        <v>10535</v>
      </c>
      <c r="Q281">
        <v>3</v>
      </c>
      <c r="R281">
        <v>1</v>
      </c>
      <c r="S281">
        <v>7.34</v>
      </c>
      <c r="T281">
        <v>7.35</v>
      </c>
      <c r="U281">
        <v>484.67</v>
      </c>
      <c r="V281">
        <v>59.06</v>
      </c>
      <c r="W281">
        <v>7.45</v>
      </c>
      <c r="X281">
        <v>9.83</v>
      </c>
      <c r="Y281">
        <v>2.17</v>
      </c>
      <c r="Z281">
        <v>4</v>
      </c>
      <c r="AA281" t="s">
        <v>6921</v>
      </c>
      <c r="AB281">
        <v>1</v>
      </c>
      <c r="AC281">
        <v>10</v>
      </c>
      <c r="AD281">
        <v>2.942833333333333</v>
      </c>
      <c r="AF281" t="s">
        <v>6952</v>
      </c>
      <c r="AI281">
        <v>0</v>
      </c>
      <c r="AJ281">
        <v>0</v>
      </c>
      <c r="AK281" t="s">
        <v>9921</v>
      </c>
      <c r="AL281" t="s">
        <v>9921</v>
      </c>
      <c r="AM281" t="s">
        <v>9923</v>
      </c>
    </row>
    <row r="282" spans="1:39">
      <c r="A282" t="s">
        <v>10130</v>
      </c>
      <c r="B282" t="s">
        <v>10200</v>
      </c>
      <c r="C282" t="s">
        <v>6168</v>
      </c>
      <c r="D282">
        <v>72</v>
      </c>
      <c r="E282" t="s">
        <v>10202</v>
      </c>
      <c r="G282" t="s">
        <v>10204</v>
      </c>
      <c r="H282" t="s">
        <v>6170</v>
      </c>
      <c r="K282" t="s">
        <v>6590</v>
      </c>
      <c r="L282" t="s">
        <v>6591</v>
      </c>
      <c r="M282" t="s">
        <v>10215</v>
      </c>
      <c r="N282">
        <v>9</v>
      </c>
      <c r="O282" t="s">
        <v>10273</v>
      </c>
      <c r="P282" t="s">
        <v>10536</v>
      </c>
      <c r="Q282">
        <v>1</v>
      </c>
      <c r="R282">
        <v>1</v>
      </c>
      <c r="S282">
        <v>7.58</v>
      </c>
      <c r="T282">
        <v>7.58</v>
      </c>
      <c r="U282">
        <v>397.56</v>
      </c>
      <c r="V282">
        <v>29.1</v>
      </c>
      <c r="W282">
        <v>6.58</v>
      </c>
      <c r="Y282">
        <v>0</v>
      </c>
      <c r="Z282">
        <v>3</v>
      </c>
      <c r="AA282" t="s">
        <v>6921</v>
      </c>
      <c r="AB282">
        <v>1</v>
      </c>
      <c r="AC282">
        <v>9</v>
      </c>
      <c r="AD282">
        <v>3.020047619047619</v>
      </c>
      <c r="AF282" t="s">
        <v>6952</v>
      </c>
      <c r="AI282">
        <v>0</v>
      </c>
      <c r="AJ282">
        <v>0</v>
      </c>
      <c r="AK282" t="s">
        <v>9921</v>
      </c>
      <c r="AL282" t="s">
        <v>9921</v>
      </c>
      <c r="AM282" t="s">
        <v>9923</v>
      </c>
    </row>
    <row r="283" spans="1:39">
      <c r="A283" t="s">
        <v>10131</v>
      </c>
      <c r="B283" t="s">
        <v>10200</v>
      </c>
      <c r="C283" t="s">
        <v>6168</v>
      </c>
      <c r="D283">
        <v>71.90000000000001</v>
      </c>
      <c r="E283" t="s">
        <v>10202</v>
      </c>
      <c r="G283" t="s">
        <v>10205</v>
      </c>
      <c r="H283" t="s">
        <v>6170</v>
      </c>
      <c r="K283" t="s">
        <v>6590</v>
      </c>
      <c r="L283" t="s">
        <v>6591</v>
      </c>
      <c r="M283" t="s">
        <v>10219</v>
      </c>
      <c r="N283">
        <v>9</v>
      </c>
      <c r="O283" t="s">
        <v>10277</v>
      </c>
      <c r="P283" t="s">
        <v>10537</v>
      </c>
      <c r="Q283">
        <v>2</v>
      </c>
      <c r="R283">
        <v>0</v>
      </c>
      <c r="S283">
        <v>5.49</v>
      </c>
      <c r="T283">
        <v>5.49</v>
      </c>
      <c r="U283">
        <v>315.84</v>
      </c>
      <c r="V283">
        <v>21.59</v>
      </c>
      <c r="W283">
        <v>4.4</v>
      </c>
      <c r="Y283">
        <v>0</v>
      </c>
      <c r="Z283">
        <v>2</v>
      </c>
      <c r="AA283" t="s">
        <v>6921</v>
      </c>
      <c r="AB283">
        <v>0</v>
      </c>
      <c r="AC283">
        <v>6</v>
      </c>
      <c r="AD283">
        <v>3.0795</v>
      </c>
      <c r="AI283">
        <v>0</v>
      </c>
      <c r="AJ283">
        <v>0</v>
      </c>
      <c r="AK283" t="s">
        <v>10635</v>
      </c>
      <c r="AL283" t="s">
        <v>10635</v>
      </c>
      <c r="AM283" t="s">
        <v>9923</v>
      </c>
    </row>
    <row r="284" spans="1:39">
      <c r="A284" t="s">
        <v>10132</v>
      </c>
      <c r="B284" t="s">
        <v>10200</v>
      </c>
      <c r="C284" t="s">
        <v>6168</v>
      </c>
      <c r="D284">
        <v>71.5</v>
      </c>
      <c r="E284" t="s">
        <v>10202</v>
      </c>
      <c r="G284" t="s">
        <v>10205</v>
      </c>
      <c r="H284" t="s">
        <v>6170</v>
      </c>
      <c r="K284" t="s">
        <v>6590</v>
      </c>
      <c r="L284" t="s">
        <v>6591</v>
      </c>
      <c r="M284" t="s">
        <v>10219</v>
      </c>
      <c r="N284">
        <v>9</v>
      </c>
      <c r="O284" t="s">
        <v>10277</v>
      </c>
      <c r="P284" t="s">
        <v>10538</v>
      </c>
      <c r="Q284">
        <v>3</v>
      </c>
      <c r="R284">
        <v>0</v>
      </c>
      <c r="S284">
        <v>3.72</v>
      </c>
      <c r="T284">
        <v>3.72</v>
      </c>
      <c r="U284">
        <v>312.41</v>
      </c>
      <c r="V284">
        <v>35.53</v>
      </c>
      <c r="W284">
        <v>3.84</v>
      </c>
      <c r="Y284">
        <v>0</v>
      </c>
      <c r="Z284">
        <v>2</v>
      </c>
      <c r="AA284" t="s">
        <v>6921</v>
      </c>
      <c r="AB284">
        <v>0</v>
      </c>
      <c r="AC284">
        <v>9</v>
      </c>
      <c r="AD284">
        <v>4.5565</v>
      </c>
      <c r="AI284">
        <v>0</v>
      </c>
      <c r="AJ284">
        <v>0</v>
      </c>
      <c r="AK284" t="s">
        <v>10635</v>
      </c>
      <c r="AL284" t="s">
        <v>10635</v>
      </c>
      <c r="AM284" t="s">
        <v>9923</v>
      </c>
    </row>
    <row r="285" spans="1:39">
      <c r="A285" t="s">
        <v>6545</v>
      </c>
      <c r="B285" t="s">
        <v>10200</v>
      </c>
      <c r="C285" t="s">
        <v>6168</v>
      </c>
      <c r="D285">
        <v>71.3</v>
      </c>
      <c r="E285" t="s">
        <v>10202</v>
      </c>
      <c r="G285" t="s">
        <v>10205</v>
      </c>
      <c r="H285" t="s">
        <v>6170</v>
      </c>
      <c r="K285" t="s">
        <v>6590</v>
      </c>
      <c r="L285" t="s">
        <v>6591</v>
      </c>
      <c r="M285" t="s">
        <v>10247</v>
      </c>
      <c r="N285">
        <v>9</v>
      </c>
      <c r="O285" t="s">
        <v>10305</v>
      </c>
      <c r="P285" t="s">
        <v>6903</v>
      </c>
      <c r="Q285">
        <v>2</v>
      </c>
      <c r="R285">
        <v>2</v>
      </c>
      <c r="S285">
        <v>3.64</v>
      </c>
      <c r="T285">
        <v>3.64</v>
      </c>
      <c r="U285">
        <v>228.29</v>
      </c>
      <c r="V285">
        <v>40.46</v>
      </c>
      <c r="W285">
        <v>3.42</v>
      </c>
      <c r="X285">
        <v>10.29</v>
      </c>
      <c r="Y285">
        <v>0</v>
      </c>
      <c r="Z285">
        <v>2</v>
      </c>
      <c r="AA285" t="s">
        <v>6921</v>
      </c>
      <c r="AB285">
        <v>0</v>
      </c>
      <c r="AC285">
        <v>2</v>
      </c>
      <c r="AD285">
        <v>4.359999999999999</v>
      </c>
      <c r="AE285" t="s">
        <v>6949</v>
      </c>
      <c r="AF285" t="s">
        <v>6952</v>
      </c>
      <c r="AI285">
        <v>0</v>
      </c>
      <c r="AJ285">
        <v>0</v>
      </c>
      <c r="AK285" t="s">
        <v>9893</v>
      </c>
      <c r="AL285" t="s">
        <v>9893</v>
      </c>
      <c r="AM285" t="s">
        <v>9923</v>
      </c>
    </row>
    <row r="286" spans="1:39">
      <c r="A286" t="s">
        <v>10133</v>
      </c>
      <c r="B286" t="s">
        <v>10200</v>
      </c>
      <c r="C286" t="s">
        <v>6168</v>
      </c>
      <c r="D286">
        <v>71.09999999999999</v>
      </c>
      <c r="E286" t="s">
        <v>10202</v>
      </c>
      <c r="G286" t="s">
        <v>10205</v>
      </c>
      <c r="H286" t="s">
        <v>6170</v>
      </c>
      <c r="K286" t="s">
        <v>6590</v>
      </c>
      <c r="L286" t="s">
        <v>6591</v>
      </c>
      <c r="M286" t="s">
        <v>10219</v>
      </c>
      <c r="N286">
        <v>9</v>
      </c>
      <c r="O286" t="s">
        <v>10277</v>
      </c>
      <c r="P286" t="s">
        <v>10539</v>
      </c>
      <c r="Q286">
        <v>2</v>
      </c>
      <c r="R286">
        <v>0</v>
      </c>
      <c r="S286">
        <v>4.93</v>
      </c>
      <c r="T286">
        <v>4.93</v>
      </c>
      <c r="U286">
        <v>319.81</v>
      </c>
      <c r="V286">
        <v>21.59</v>
      </c>
      <c r="W286">
        <v>4.15</v>
      </c>
      <c r="Y286">
        <v>0</v>
      </c>
      <c r="Z286">
        <v>2</v>
      </c>
      <c r="AA286" t="s">
        <v>6921</v>
      </c>
      <c r="AB286">
        <v>0</v>
      </c>
      <c r="AC286">
        <v>5</v>
      </c>
      <c r="AD286">
        <v>3.1145</v>
      </c>
      <c r="AI286">
        <v>0</v>
      </c>
      <c r="AJ286">
        <v>0</v>
      </c>
      <c r="AK286" t="s">
        <v>10635</v>
      </c>
      <c r="AL286" t="s">
        <v>10635</v>
      </c>
      <c r="AM286" t="s">
        <v>9923</v>
      </c>
    </row>
    <row r="287" spans="1:39">
      <c r="A287" t="s">
        <v>10007</v>
      </c>
      <c r="B287" t="s">
        <v>10200</v>
      </c>
      <c r="C287" t="s">
        <v>6168</v>
      </c>
      <c r="D287">
        <v>71</v>
      </c>
      <c r="E287" t="s">
        <v>10202</v>
      </c>
      <c r="G287" t="s">
        <v>10203</v>
      </c>
      <c r="H287" t="s">
        <v>6170</v>
      </c>
      <c r="K287" t="s">
        <v>6590</v>
      </c>
      <c r="L287" t="s">
        <v>6591</v>
      </c>
      <c r="M287" t="s">
        <v>10214</v>
      </c>
      <c r="N287">
        <v>9</v>
      </c>
      <c r="O287" t="s">
        <v>10272</v>
      </c>
      <c r="P287" t="s">
        <v>10413</v>
      </c>
      <c r="Q287">
        <v>1</v>
      </c>
      <c r="R287">
        <v>1</v>
      </c>
      <c r="S287">
        <v>9.470000000000001</v>
      </c>
      <c r="T287">
        <v>9.470000000000001</v>
      </c>
      <c r="U287">
        <v>479.59</v>
      </c>
      <c r="V287">
        <v>29.1</v>
      </c>
      <c r="W287">
        <v>8.76</v>
      </c>
      <c r="X287">
        <v>12.92</v>
      </c>
      <c r="Y287">
        <v>0</v>
      </c>
      <c r="Z287">
        <v>3</v>
      </c>
      <c r="AA287" t="s">
        <v>6921</v>
      </c>
      <c r="AB287">
        <v>1</v>
      </c>
      <c r="AC287">
        <v>10</v>
      </c>
      <c r="AD287">
        <v>2.434119047619048</v>
      </c>
      <c r="AF287" t="s">
        <v>6952</v>
      </c>
      <c r="AI287">
        <v>0</v>
      </c>
      <c r="AJ287">
        <v>0</v>
      </c>
      <c r="AK287" t="s">
        <v>9921</v>
      </c>
      <c r="AL287" t="s">
        <v>9921</v>
      </c>
      <c r="AM287" t="s">
        <v>9923</v>
      </c>
    </row>
    <row r="288" spans="1:39">
      <c r="A288" t="s">
        <v>9924</v>
      </c>
      <c r="B288" t="s">
        <v>10200</v>
      </c>
      <c r="C288" t="s">
        <v>6168</v>
      </c>
      <c r="D288">
        <v>71</v>
      </c>
      <c r="E288" t="s">
        <v>10202</v>
      </c>
      <c r="G288" t="s">
        <v>10210</v>
      </c>
      <c r="H288" t="s">
        <v>6170</v>
      </c>
      <c r="K288" t="s">
        <v>6590</v>
      </c>
      <c r="L288" t="s">
        <v>6591</v>
      </c>
      <c r="M288" t="s">
        <v>10255</v>
      </c>
      <c r="N288">
        <v>9</v>
      </c>
      <c r="O288" t="s">
        <v>10313</v>
      </c>
      <c r="P288" t="s">
        <v>10330</v>
      </c>
      <c r="Q288">
        <v>2</v>
      </c>
      <c r="R288">
        <v>1</v>
      </c>
      <c r="S288">
        <v>4.34</v>
      </c>
      <c r="T288">
        <v>4.34</v>
      </c>
      <c r="U288">
        <v>283.37</v>
      </c>
      <c r="V288">
        <v>42.24</v>
      </c>
      <c r="W288">
        <v>4.5</v>
      </c>
      <c r="X288">
        <v>13.37</v>
      </c>
      <c r="Y288">
        <v>0</v>
      </c>
      <c r="Z288">
        <v>2</v>
      </c>
      <c r="AA288" t="s">
        <v>6921</v>
      </c>
      <c r="AB288">
        <v>0</v>
      </c>
      <c r="AC288">
        <v>7</v>
      </c>
      <c r="AD288">
        <v>4.163333333333334</v>
      </c>
      <c r="AF288" t="s">
        <v>6952</v>
      </c>
      <c r="AI288">
        <v>0</v>
      </c>
      <c r="AJ288">
        <v>0</v>
      </c>
      <c r="AK288" t="s">
        <v>9921</v>
      </c>
      <c r="AL288" t="s">
        <v>9921</v>
      </c>
      <c r="AM288" t="s">
        <v>9923</v>
      </c>
    </row>
    <row r="289" spans="1:39">
      <c r="A289" t="s">
        <v>10134</v>
      </c>
      <c r="B289" t="s">
        <v>10201</v>
      </c>
      <c r="C289" t="s">
        <v>6168</v>
      </c>
      <c r="D289">
        <v>70.09999999999999</v>
      </c>
      <c r="E289" t="s">
        <v>10202</v>
      </c>
      <c r="K289" t="s">
        <v>6590</v>
      </c>
      <c r="M289" t="s">
        <v>10244</v>
      </c>
      <c r="N289">
        <v>8</v>
      </c>
      <c r="O289" t="s">
        <v>10302</v>
      </c>
      <c r="P289" t="s">
        <v>10540</v>
      </c>
      <c r="Q289">
        <v>5</v>
      </c>
      <c r="R289">
        <v>2</v>
      </c>
      <c r="S289">
        <v>3.67</v>
      </c>
      <c r="T289">
        <v>4.1</v>
      </c>
      <c r="U289">
        <v>354.4</v>
      </c>
      <c r="V289">
        <v>75.98999999999999</v>
      </c>
      <c r="W289">
        <v>3.89</v>
      </c>
      <c r="X289">
        <v>7.11</v>
      </c>
      <c r="Y289">
        <v>0</v>
      </c>
      <c r="Z289">
        <v>2</v>
      </c>
      <c r="AA289" t="s">
        <v>6921</v>
      </c>
      <c r="AB289">
        <v>0</v>
      </c>
      <c r="AC289">
        <v>4</v>
      </c>
      <c r="AD289">
        <v>4.115</v>
      </c>
      <c r="AE289" t="s">
        <v>10620</v>
      </c>
      <c r="AF289" t="s">
        <v>6952</v>
      </c>
      <c r="AI289">
        <v>0</v>
      </c>
      <c r="AJ289">
        <v>0</v>
      </c>
      <c r="AK289" t="s">
        <v>9906</v>
      </c>
      <c r="AL289" t="s">
        <v>9906</v>
      </c>
      <c r="AM289" t="s">
        <v>9923</v>
      </c>
    </row>
    <row r="290" spans="1:39">
      <c r="A290" t="s">
        <v>9929</v>
      </c>
      <c r="B290" t="s">
        <v>10200</v>
      </c>
      <c r="C290" t="s">
        <v>6168</v>
      </c>
      <c r="D290">
        <v>70</v>
      </c>
      <c r="E290" t="s">
        <v>10202</v>
      </c>
      <c r="G290" t="s">
        <v>10210</v>
      </c>
      <c r="H290" t="s">
        <v>6170</v>
      </c>
      <c r="K290" t="s">
        <v>6590</v>
      </c>
      <c r="L290" t="s">
        <v>6591</v>
      </c>
      <c r="M290" t="s">
        <v>10255</v>
      </c>
      <c r="N290">
        <v>9</v>
      </c>
      <c r="O290" t="s">
        <v>10313</v>
      </c>
      <c r="P290" t="s">
        <v>10335</v>
      </c>
      <c r="Q290">
        <v>1</v>
      </c>
      <c r="R290">
        <v>1</v>
      </c>
      <c r="S290">
        <v>8.32</v>
      </c>
      <c r="T290">
        <v>8.32</v>
      </c>
      <c r="U290">
        <v>466.01</v>
      </c>
      <c r="V290">
        <v>29.1</v>
      </c>
      <c r="W290">
        <v>7.51</v>
      </c>
      <c r="Y290">
        <v>0.82</v>
      </c>
      <c r="Z290">
        <v>3</v>
      </c>
      <c r="AA290" t="s">
        <v>6921</v>
      </c>
      <c r="AB290">
        <v>1</v>
      </c>
      <c r="AC290">
        <v>10</v>
      </c>
      <c r="AD290">
        <v>2.531119047619048</v>
      </c>
      <c r="AF290" t="s">
        <v>6952</v>
      </c>
      <c r="AI290">
        <v>0</v>
      </c>
      <c r="AJ290">
        <v>0</v>
      </c>
      <c r="AK290" t="s">
        <v>9921</v>
      </c>
      <c r="AL290" t="s">
        <v>9921</v>
      </c>
      <c r="AM290" t="s">
        <v>9923</v>
      </c>
    </row>
    <row r="291" spans="1:39">
      <c r="A291" t="s">
        <v>8146</v>
      </c>
      <c r="B291" t="s">
        <v>10201</v>
      </c>
      <c r="C291" t="s">
        <v>6168</v>
      </c>
      <c r="D291">
        <v>70</v>
      </c>
      <c r="E291" t="s">
        <v>10202</v>
      </c>
      <c r="K291" t="s">
        <v>6590</v>
      </c>
      <c r="L291" t="s">
        <v>6591</v>
      </c>
      <c r="M291" t="s">
        <v>10217</v>
      </c>
      <c r="N291">
        <v>9</v>
      </c>
      <c r="O291" t="s">
        <v>10275</v>
      </c>
      <c r="P291" t="s">
        <v>9714</v>
      </c>
      <c r="Q291">
        <v>8</v>
      </c>
      <c r="R291">
        <v>3</v>
      </c>
      <c r="S291">
        <v>2.84</v>
      </c>
      <c r="T291">
        <v>4.36</v>
      </c>
      <c r="U291">
        <v>459.6</v>
      </c>
      <c r="V291">
        <v>89.44</v>
      </c>
      <c r="W291">
        <v>2.88</v>
      </c>
      <c r="X291">
        <v>10.06</v>
      </c>
      <c r="Y291">
        <v>8.789999999999999</v>
      </c>
      <c r="Z291">
        <v>3</v>
      </c>
      <c r="AA291" t="s">
        <v>6921</v>
      </c>
      <c r="AB291">
        <v>0</v>
      </c>
      <c r="AC291">
        <v>9</v>
      </c>
      <c r="AD291">
        <v>2.960238095238096</v>
      </c>
      <c r="AF291" t="s">
        <v>6954</v>
      </c>
      <c r="AI291">
        <v>0</v>
      </c>
      <c r="AJ291">
        <v>0</v>
      </c>
      <c r="AK291" t="s">
        <v>7007</v>
      </c>
      <c r="AL291" t="s">
        <v>7007</v>
      </c>
      <c r="AM291" t="s">
        <v>9923</v>
      </c>
    </row>
    <row r="292" spans="1:39">
      <c r="A292" t="s">
        <v>10135</v>
      </c>
      <c r="B292" t="s">
        <v>10201</v>
      </c>
      <c r="C292" t="s">
        <v>6168</v>
      </c>
      <c r="D292">
        <v>70</v>
      </c>
      <c r="E292" t="s">
        <v>10202</v>
      </c>
      <c r="G292" t="s">
        <v>10205</v>
      </c>
      <c r="H292" t="s">
        <v>6170</v>
      </c>
      <c r="K292" t="s">
        <v>6590</v>
      </c>
      <c r="L292" t="s">
        <v>6591</v>
      </c>
      <c r="M292" t="s">
        <v>10267</v>
      </c>
      <c r="N292">
        <v>9</v>
      </c>
      <c r="O292" t="s">
        <v>10325</v>
      </c>
      <c r="P292" t="s">
        <v>10541</v>
      </c>
      <c r="Q292">
        <v>2</v>
      </c>
      <c r="R292">
        <v>1</v>
      </c>
      <c r="S292">
        <v>3.64</v>
      </c>
      <c r="T292">
        <v>3.64</v>
      </c>
      <c r="U292">
        <v>304.39</v>
      </c>
      <c r="V292">
        <v>37.3</v>
      </c>
      <c r="W292">
        <v>4.11</v>
      </c>
      <c r="X292">
        <v>9.94</v>
      </c>
      <c r="Y292">
        <v>0</v>
      </c>
      <c r="Z292">
        <v>2</v>
      </c>
      <c r="AA292" t="s">
        <v>6921</v>
      </c>
      <c r="AB292">
        <v>0</v>
      </c>
      <c r="AC292">
        <v>2</v>
      </c>
      <c r="AD292">
        <v>4.558333333333334</v>
      </c>
      <c r="AF292" t="s">
        <v>6952</v>
      </c>
      <c r="AI292">
        <v>0</v>
      </c>
      <c r="AJ292">
        <v>0</v>
      </c>
      <c r="AK292" t="s">
        <v>10649</v>
      </c>
      <c r="AL292" t="s">
        <v>10649</v>
      </c>
      <c r="AM292" t="s">
        <v>9923</v>
      </c>
    </row>
    <row r="293" spans="1:39">
      <c r="A293" t="s">
        <v>6441</v>
      </c>
      <c r="B293" t="s">
        <v>10201</v>
      </c>
      <c r="C293" t="s">
        <v>6168</v>
      </c>
      <c r="D293">
        <v>70</v>
      </c>
      <c r="E293" t="s">
        <v>10202</v>
      </c>
      <c r="G293" t="s">
        <v>10210</v>
      </c>
      <c r="H293" t="s">
        <v>6170</v>
      </c>
      <c r="K293" t="s">
        <v>6590</v>
      </c>
      <c r="L293" t="s">
        <v>6591</v>
      </c>
      <c r="M293" t="s">
        <v>10268</v>
      </c>
      <c r="N293">
        <v>9</v>
      </c>
      <c r="O293" t="s">
        <v>10326</v>
      </c>
      <c r="P293" t="s">
        <v>6799</v>
      </c>
      <c r="Q293">
        <v>2</v>
      </c>
      <c r="R293">
        <v>0</v>
      </c>
      <c r="S293">
        <v>3.83</v>
      </c>
      <c r="T293">
        <v>5.13</v>
      </c>
      <c r="U293">
        <v>371.52</v>
      </c>
      <c r="V293">
        <v>12.47</v>
      </c>
      <c r="W293">
        <v>6</v>
      </c>
      <c r="Y293">
        <v>8.69</v>
      </c>
      <c r="Z293">
        <v>3</v>
      </c>
      <c r="AA293" t="s">
        <v>6921</v>
      </c>
      <c r="AB293">
        <v>1</v>
      </c>
      <c r="AC293">
        <v>8</v>
      </c>
      <c r="AD293">
        <v>2.657714285714286</v>
      </c>
      <c r="AE293" t="s">
        <v>6938</v>
      </c>
      <c r="AF293" t="s">
        <v>6954</v>
      </c>
      <c r="AG293" t="s">
        <v>6957</v>
      </c>
      <c r="AI293">
        <v>4</v>
      </c>
      <c r="AJ293">
        <v>1</v>
      </c>
      <c r="AK293" t="s">
        <v>9922</v>
      </c>
      <c r="AL293" t="s">
        <v>9922</v>
      </c>
      <c r="AM293" t="s">
        <v>9923</v>
      </c>
    </row>
    <row r="294" spans="1:39">
      <c r="A294" t="s">
        <v>10136</v>
      </c>
      <c r="B294" t="s">
        <v>10200</v>
      </c>
      <c r="C294" t="s">
        <v>6168</v>
      </c>
      <c r="D294">
        <v>69.90000000000001</v>
      </c>
      <c r="E294" t="s">
        <v>10202</v>
      </c>
      <c r="G294" t="s">
        <v>10205</v>
      </c>
      <c r="H294" t="s">
        <v>6170</v>
      </c>
      <c r="K294" t="s">
        <v>6590</v>
      </c>
      <c r="L294" t="s">
        <v>6591</v>
      </c>
      <c r="M294" t="s">
        <v>10219</v>
      </c>
      <c r="N294">
        <v>9</v>
      </c>
      <c r="O294" t="s">
        <v>10277</v>
      </c>
      <c r="P294" t="s">
        <v>10542</v>
      </c>
      <c r="Q294">
        <v>2</v>
      </c>
      <c r="R294">
        <v>1</v>
      </c>
      <c r="S294">
        <v>3.41</v>
      </c>
      <c r="T294">
        <v>3.41</v>
      </c>
      <c r="U294">
        <v>286.35</v>
      </c>
      <c r="V294">
        <v>37.3</v>
      </c>
      <c r="W294">
        <v>3.32</v>
      </c>
      <c r="X294">
        <v>13.99</v>
      </c>
      <c r="Y294">
        <v>0</v>
      </c>
      <c r="Z294">
        <v>2</v>
      </c>
      <c r="AA294" t="s">
        <v>6921</v>
      </c>
      <c r="AB294">
        <v>0</v>
      </c>
      <c r="AC294">
        <v>7</v>
      </c>
      <c r="AD294">
        <v>4.788333333333333</v>
      </c>
      <c r="AF294" t="s">
        <v>6952</v>
      </c>
      <c r="AI294">
        <v>0</v>
      </c>
      <c r="AJ294">
        <v>0</v>
      </c>
      <c r="AK294" t="s">
        <v>10635</v>
      </c>
      <c r="AL294" t="s">
        <v>10635</v>
      </c>
      <c r="AM294" t="s">
        <v>9923</v>
      </c>
    </row>
    <row r="295" spans="1:39">
      <c r="A295" t="s">
        <v>10137</v>
      </c>
      <c r="B295" t="s">
        <v>10200</v>
      </c>
      <c r="C295" t="s">
        <v>6168</v>
      </c>
      <c r="D295">
        <v>69.59999999999999</v>
      </c>
      <c r="E295" t="s">
        <v>10202</v>
      </c>
      <c r="G295" t="s">
        <v>10205</v>
      </c>
      <c r="H295" t="s">
        <v>6170</v>
      </c>
      <c r="K295" t="s">
        <v>6590</v>
      </c>
      <c r="L295" t="s">
        <v>6591</v>
      </c>
      <c r="M295" t="s">
        <v>10219</v>
      </c>
      <c r="N295">
        <v>9</v>
      </c>
      <c r="O295" t="s">
        <v>10277</v>
      </c>
      <c r="P295" t="s">
        <v>10543</v>
      </c>
      <c r="Q295">
        <v>2</v>
      </c>
      <c r="R295">
        <v>0</v>
      </c>
      <c r="S295">
        <v>5.02</v>
      </c>
      <c r="T295">
        <v>5.02</v>
      </c>
      <c r="U295">
        <v>332.44</v>
      </c>
      <c r="V295">
        <v>26.3</v>
      </c>
      <c r="W295">
        <v>4.99</v>
      </c>
      <c r="Y295">
        <v>0</v>
      </c>
      <c r="Z295">
        <v>3</v>
      </c>
      <c r="AA295" t="s">
        <v>6921</v>
      </c>
      <c r="AB295">
        <v>0</v>
      </c>
      <c r="AC295">
        <v>8</v>
      </c>
      <c r="AD295">
        <v>3.315</v>
      </c>
      <c r="AI295">
        <v>0</v>
      </c>
      <c r="AJ295">
        <v>0</v>
      </c>
      <c r="AK295" t="s">
        <v>10635</v>
      </c>
      <c r="AL295" t="s">
        <v>10635</v>
      </c>
      <c r="AM295" t="s">
        <v>9923</v>
      </c>
    </row>
    <row r="296" spans="1:39">
      <c r="A296" t="s">
        <v>10138</v>
      </c>
      <c r="B296" t="s">
        <v>10200</v>
      </c>
      <c r="C296" t="s">
        <v>6168</v>
      </c>
      <c r="D296">
        <v>69.40000000000001</v>
      </c>
      <c r="E296" t="s">
        <v>10202</v>
      </c>
      <c r="G296" t="s">
        <v>10205</v>
      </c>
      <c r="H296" t="s">
        <v>6170</v>
      </c>
      <c r="K296" t="s">
        <v>6590</v>
      </c>
      <c r="L296" t="s">
        <v>6591</v>
      </c>
      <c r="M296" t="s">
        <v>10259</v>
      </c>
      <c r="N296">
        <v>9</v>
      </c>
      <c r="O296" t="s">
        <v>10317</v>
      </c>
      <c r="P296" t="s">
        <v>10544</v>
      </c>
      <c r="Q296">
        <v>4</v>
      </c>
      <c r="R296">
        <v>1</v>
      </c>
      <c r="S296">
        <v>4.04</v>
      </c>
      <c r="T296">
        <v>4.04</v>
      </c>
      <c r="U296">
        <v>296.32</v>
      </c>
      <c r="V296">
        <v>59.67</v>
      </c>
      <c r="W296">
        <v>3.95</v>
      </c>
      <c r="X296">
        <v>9.66</v>
      </c>
      <c r="Y296">
        <v>0</v>
      </c>
      <c r="Z296">
        <v>3</v>
      </c>
      <c r="AA296" t="s">
        <v>6921</v>
      </c>
      <c r="AB296">
        <v>0</v>
      </c>
      <c r="AC296">
        <v>3</v>
      </c>
      <c r="AD296">
        <v>4.313333333333333</v>
      </c>
      <c r="AF296" t="s">
        <v>6952</v>
      </c>
      <c r="AI296">
        <v>0</v>
      </c>
      <c r="AJ296">
        <v>0</v>
      </c>
      <c r="AK296" t="s">
        <v>9918</v>
      </c>
      <c r="AL296" t="s">
        <v>9918</v>
      </c>
      <c r="AM296" t="s">
        <v>9923</v>
      </c>
    </row>
    <row r="297" spans="1:39">
      <c r="A297" t="s">
        <v>10139</v>
      </c>
      <c r="B297" t="s">
        <v>10201</v>
      </c>
      <c r="C297" t="s">
        <v>6168</v>
      </c>
      <c r="D297">
        <v>69.09999999999999</v>
      </c>
      <c r="E297" t="s">
        <v>10202</v>
      </c>
      <c r="K297" t="s">
        <v>6590</v>
      </c>
      <c r="L297" t="s">
        <v>6591</v>
      </c>
      <c r="M297" t="s">
        <v>10224</v>
      </c>
      <c r="N297">
        <v>9</v>
      </c>
      <c r="O297" t="s">
        <v>10282</v>
      </c>
      <c r="P297" t="s">
        <v>10545</v>
      </c>
      <c r="Q297">
        <v>6</v>
      </c>
      <c r="R297">
        <v>0</v>
      </c>
      <c r="S297">
        <v>2.49</v>
      </c>
      <c r="T297">
        <v>4.66</v>
      </c>
      <c r="U297">
        <v>472.59</v>
      </c>
      <c r="V297">
        <v>52.93</v>
      </c>
      <c r="W297">
        <v>5.4</v>
      </c>
      <c r="Y297">
        <v>9.619999999999999</v>
      </c>
      <c r="Z297">
        <v>4</v>
      </c>
      <c r="AA297" t="s">
        <v>6921</v>
      </c>
      <c r="AB297">
        <v>1</v>
      </c>
      <c r="AC297">
        <v>10</v>
      </c>
      <c r="AD297">
        <v>3.310785714285715</v>
      </c>
      <c r="AF297" t="s">
        <v>6954</v>
      </c>
      <c r="AI297">
        <v>0</v>
      </c>
      <c r="AJ297">
        <v>0</v>
      </c>
      <c r="AK297" t="s">
        <v>10638</v>
      </c>
      <c r="AL297" t="s">
        <v>10638</v>
      </c>
      <c r="AM297" t="s">
        <v>9923</v>
      </c>
    </row>
    <row r="298" spans="1:39">
      <c r="A298" t="s">
        <v>10140</v>
      </c>
      <c r="B298" t="s">
        <v>10200</v>
      </c>
      <c r="C298" t="s">
        <v>6168</v>
      </c>
      <c r="D298">
        <v>69</v>
      </c>
      <c r="E298" t="s">
        <v>10202</v>
      </c>
      <c r="G298" t="s">
        <v>10210</v>
      </c>
      <c r="H298" t="s">
        <v>6170</v>
      </c>
      <c r="K298" t="s">
        <v>6590</v>
      </c>
      <c r="L298" t="s">
        <v>6591</v>
      </c>
      <c r="M298" t="s">
        <v>10255</v>
      </c>
      <c r="N298">
        <v>9</v>
      </c>
      <c r="O298" t="s">
        <v>10313</v>
      </c>
      <c r="P298" t="s">
        <v>10546</v>
      </c>
      <c r="Q298">
        <v>1</v>
      </c>
      <c r="R298">
        <v>1</v>
      </c>
      <c r="S298">
        <v>7.82</v>
      </c>
      <c r="T298">
        <v>7.82</v>
      </c>
      <c r="U298">
        <v>417.51</v>
      </c>
      <c r="V298">
        <v>29.1</v>
      </c>
      <c r="W298">
        <v>7.02</v>
      </c>
      <c r="Y298">
        <v>0</v>
      </c>
      <c r="Z298">
        <v>2</v>
      </c>
      <c r="AA298" t="s">
        <v>6921</v>
      </c>
      <c r="AB298">
        <v>1</v>
      </c>
      <c r="AC298">
        <v>10</v>
      </c>
      <c r="AD298">
        <v>2.877547619047619</v>
      </c>
      <c r="AF298" t="s">
        <v>6952</v>
      </c>
      <c r="AI298">
        <v>0</v>
      </c>
      <c r="AJ298">
        <v>0</v>
      </c>
      <c r="AK298" t="s">
        <v>9921</v>
      </c>
      <c r="AL298" t="s">
        <v>9921</v>
      </c>
      <c r="AM298" t="s">
        <v>9923</v>
      </c>
    </row>
    <row r="299" spans="1:39">
      <c r="A299" t="s">
        <v>10141</v>
      </c>
      <c r="B299" t="s">
        <v>10200</v>
      </c>
      <c r="C299" t="s">
        <v>6168</v>
      </c>
      <c r="D299">
        <v>69</v>
      </c>
      <c r="E299" t="s">
        <v>10202</v>
      </c>
      <c r="G299" t="s">
        <v>10205</v>
      </c>
      <c r="H299" t="s">
        <v>6170</v>
      </c>
      <c r="K299" t="s">
        <v>6590</v>
      </c>
      <c r="L299" t="s">
        <v>6591</v>
      </c>
      <c r="M299" t="s">
        <v>10264</v>
      </c>
      <c r="N299">
        <v>9</v>
      </c>
      <c r="O299" t="s">
        <v>10322</v>
      </c>
      <c r="P299" t="s">
        <v>10547</v>
      </c>
      <c r="Q299">
        <v>2</v>
      </c>
      <c r="R299">
        <v>2</v>
      </c>
      <c r="S299">
        <v>4.64</v>
      </c>
      <c r="T299">
        <v>4.64</v>
      </c>
      <c r="U299">
        <v>256.35</v>
      </c>
      <c r="V299">
        <v>40.46</v>
      </c>
      <c r="W299">
        <v>4.04</v>
      </c>
      <c r="X299">
        <v>10.45</v>
      </c>
      <c r="Y299">
        <v>0</v>
      </c>
      <c r="Z299">
        <v>2</v>
      </c>
      <c r="AA299" t="s">
        <v>6921</v>
      </c>
      <c r="AB299">
        <v>0</v>
      </c>
      <c r="AC299">
        <v>2</v>
      </c>
      <c r="AD299">
        <v>3.68</v>
      </c>
      <c r="AF299" t="s">
        <v>6952</v>
      </c>
      <c r="AI299">
        <v>0</v>
      </c>
      <c r="AJ299">
        <v>0</v>
      </c>
      <c r="AK299" t="s">
        <v>9832</v>
      </c>
      <c r="AL299" t="s">
        <v>9832</v>
      </c>
      <c r="AM299" t="s">
        <v>9923</v>
      </c>
    </row>
    <row r="300" spans="1:39">
      <c r="A300" t="s">
        <v>10142</v>
      </c>
      <c r="B300" t="s">
        <v>10200</v>
      </c>
      <c r="C300" t="s">
        <v>6168</v>
      </c>
      <c r="D300">
        <v>69</v>
      </c>
      <c r="E300" t="s">
        <v>10202</v>
      </c>
      <c r="G300" t="s">
        <v>10210</v>
      </c>
      <c r="H300" t="s">
        <v>6170</v>
      </c>
      <c r="K300" t="s">
        <v>6590</v>
      </c>
      <c r="L300" t="s">
        <v>6591</v>
      </c>
      <c r="M300" t="s">
        <v>10255</v>
      </c>
      <c r="N300">
        <v>9</v>
      </c>
      <c r="O300" t="s">
        <v>10313</v>
      </c>
      <c r="P300" t="s">
        <v>10548</v>
      </c>
      <c r="Q300">
        <v>2</v>
      </c>
      <c r="R300">
        <v>1</v>
      </c>
      <c r="S300">
        <v>6.77</v>
      </c>
      <c r="T300">
        <v>6.77</v>
      </c>
      <c r="U300">
        <v>395.49</v>
      </c>
      <c r="V300">
        <v>29.1</v>
      </c>
      <c r="W300">
        <v>6.76</v>
      </c>
      <c r="X300">
        <v>13.32</v>
      </c>
      <c r="Y300">
        <v>0</v>
      </c>
      <c r="Z300">
        <v>2</v>
      </c>
      <c r="AA300" t="s">
        <v>6921</v>
      </c>
      <c r="AB300">
        <v>1</v>
      </c>
      <c r="AC300">
        <v>8</v>
      </c>
      <c r="AD300">
        <v>3.034833333333333</v>
      </c>
      <c r="AF300" t="s">
        <v>6952</v>
      </c>
      <c r="AI300">
        <v>0</v>
      </c>
      <c r="AJ300">
        <v>0</v>
      </c>
      <c r="AK300" t="s">
        <v>9921</v>
      </c>
      <c r="AL300" t="s">
        <v>9921</v>
      </c>
      <c r="AM300" t="s">
        <v>9923</v>
      </c>
    </row>
    <row r="301" spans="1:39">
      <c r="A301" t="s">
        <v>10143</v>
      </c>
      <c r="B301" t="s">
        <v>10200</v>
      </c>
      <c r="C301" t="s">
        <v>6168</v>
      </c>
      <c r="D301">
        <v>68.7</v>
      </c>
      <c r="E301" t="s">
        <v>10202</v>
      </c>
      <c r="G301" t="s">
        <v>10205</v>
      </c>
      <c r="H301" t="s">
        <v>6170</v>
      </c>
      <c r="K301" t="s">
        <v>6590</v>
      </c>
      <c r="L301" t="s">
        <v>6591</v>
      </c>
      <c r="M301" t="s">
        <v>10219</v>
      </c>
      <c r="N301">
        <v>9</v>
      </c>
      <c r="O301" t="s">
        <v>10277</v>
      </c>
      <c r="P301" t="s">
        <v>10549</v>
      </c>
      <c r="Q301">
        <v>2</v>
      </c>
      <c r="R301">
        <v>0</v>
      </c>
      <c r="S301">
        <v>5.49</v>
      </c>
      <c r="T301">
        <v>5.49</v>
      </c>
      <c r="U301">
        <v>279.38</v>
      </c>
      <c r="V301">
        <v>21.59</v>
      </c>
      <c r="W301">
        <v>4.4</v>
      </c>
      <c r="Y301">
        <v>0</v>
      </c>
      <c r="Z301">
        <v>2</v>
      </c>
      <c r="AA301" t="s">
        <v>6921</v>
      </c>
      <c r="AB301">
        <v>0</v>
      </c>
      <c r="AC301">
        <v>6</v>
      </c>
      <c r="AD301">
        <v>3.0795</v>
      </c>
      <c r="AI301">
        <v>0</v>
      </c>
      <c r="AJ301">
        <v>0</v>
      </c>
      <c r="AK301" t="s">
        <v>10635</v>
      </c>
      <c r="AL301" t="s">
        <v>10635</v>
      </c>
      <c r="AM301" t="s">
        <v>9923</v>
      </c>
    </row>
    <row r="302" spans="1:39">
      <c r="A302" t="s">
        <v>10138</v>
      </c>
      <c r="B302" t="s">
        <v>10201</v>
      </c>
      <c r="C302" t="s">
        <v>6168</v>
      </c>
      <c r="D302">
        <v>68.09999999999999</v>
      </c>
      <c r="E302" t="s">
        <v>10202</v>
      </c>
      <c r="G302" t="s">
        <v>10208</v>
      </c>
      <c r="H302" t="s">
        <v>6170</v>
      </c>
      <c r="K302" t="s">
        <v>6590</v>
      </c>
      <c r="L302" t="s">
        <v>6591</v>
      </c>
      <c r="M302" t="s">
        <v>10226</v>
      </c>
      <c r="N302">
        <v>9</v>
      </c>
      <c r="O302" t="s">
        <v>10284</v>
      </c>
      <c r="P302" t="s">
        <v>10544</v>
      </c>
      <c r="Q302">
        <v>4</v>
      </c>
      <c r="R302">
        <v>1</v>
      </c>
      <c r="S302">
        <v>4.04</v>
      </c>
      <c r="T302">
        <v>4.04</v>
      </c>
      <c r="U302">
        <v>296.32</v>
      </c>
      <c r="V302">
        <v>59.67</v>
      </c>
      <c r="W302">
        <v>3.95</v>
      </c>
      <c r="X302">
        <v>9.66</v>
      </c>
      <c r="Y302">
        <v>0</v>
      </c>
      <c r="Z302">
        <v>3</v>
      </c>
      <c r="AA302" t="s">
        <v>6921</v>
      </c>
      <c r="AB302">
        <v>0</v>
      </c>
      <c r="AC302">
        <v>3</v>
      </c>
      <c r="AD302">
        <v>4.313333333333333</v>
      </c>
      <c r="AF302" t="s">
        <v>6952</v>
      </c>
      <c r="AI302">
        <v>0</v>
      </c>
      <c r="AJ302">
        <v>0</v>
      </c>
      <c r="AK302" t="s">
        <v>9918</v>
      </c>
      <c r="AL302" t="s">
        <v>9918</v>
      </c>
      <c r="AM302" t="s">
        <v>9923</v>
      </c>
    </row>
    <row r="303" spans="1:39">
      <c r="A303" t="s">
        <v>9936</v>
      </c>
      <c r="B303" t="s">
        <v>10200</v>
      </c>
      <c r="C303" t="s">
        <v>6168</v>
      </c>
      <c r="D303">
        <v>68</v>
      </c>
      <c r="E303" t="s">
        <v>10202</v>
      </c>
      <c r="G303" t="s">
        <v>10210</v>
      </c>
      <c r="H303" t="s">
        <v>6170</v>
      </c>
      <c r="K303" t="s">
        <v>6590</v>
      </c>
      <c r="L303" t="s">
        <v>6591</v>
      </c>
      <c r="M303" t="s">
        <v>10255</v>
      </c>
      <c r="N303">
        <v>9</v>
      </c>
      <c r="O303" t="s">
        <v>10313</v>
      </c>
      <c r="P303" t="s">
        <v>10342</v>
      </c>
      <c r="Q303">
        <v>1</v>
      </c>
      <c r="R303">
        <v>1</v>
      </c>
      <c r="S303">
        <v>7.92</v>
      </c>
      <c r="T303">
        <v>7.92</v>
      </c>
      <c r="U303">
        <v>457.46</v>
      </c>
      <c r="V303">
        <v>29.1</v>
      </c>
      <c r="W303">
        <v>7.72</v>
      </c>
      <c r="X303">
        <v>12.69</v>
      </c>
      <c r="Y303">
        <v>0</v>
      </c>
      <c r="Z303">
        <v>2</v>
      </c>
      <c r="AA303" t="s">
        <v>6921</v>
      </c>
      <c r="AB303">
        <v>1</v>
      </c>
      <c r="AC303">
        <v>8</v>
      </c>
      <c r="AD303">
        <v>2.592190476190476</v>
      </c>
      <c r="AF303" t="s">
        <v>6952</v>
      </c>
      <c r="AI303">
        <v>0</v>
      </c>
      <c r="AJ303">
        <v>0</v>
      </c>
      <c r="AK303" t="s">
        <v>9921</v>
      </c>
      <c r="AL303" t="s">
        <v>9921</v>
      </c>
      <c r="AM303" t="s">
        <v>9923</v>
      </c>
    </row>
    <row r="304" spans="1:39">
      <c r="A304" t="s">
        <v>10144</v>
      </c>
      <c r="B304" t="s">
        <v>10200</v>
      </c>
      <c r="C304" t="s">
        <v>6168</v>
      </c>
      <c r="D304">
        <v>68</v>
      </c>
      <c r="E304" t="s">
        <v>10202</v>
      </c>
      <c r="G304" t="s">
        <v>10203</v>
      </c>
      <c r="H304" t="s">
        <v>6170</v>
      </c>
      <c r="K304" t="s">
        <v>6590</v>
      </c>
      <c r="L304" t="s">
        <v>6591</v>
      </c>
      <c r="M304" t="s">
        <v>10214</v>
      </c>
      <c r="N304">
        <v>9</v>
      </c>
      <c r="O304" t="s">
        <v>10272</v>
      </c>
      <c r="P304" t="s">
        <v>10550</v>
      </c>
      <c r="Q304">
        <v>2</v>
      </c>
      <c r="R304">
        <v>1</v>
      </c>
      <c r="S304">
        <v>7.49</v>
      </c>
      <c r="T304">
        <v>7.49</v>
      </c>
      <c r="U304">
        <v>412.58</v>
      </c>
      <c r="V304">
        <v>41.99</v>
      </c>
      <c r="W304">
        <v>7.14</v>
      </c>
      <c r="X304">
        <v>12.71</v>
      </c>
      <c r="Y304">
        <v>3.5</v>
      </c>
      <c r="Z304">
        <v>3</v>
      </c>
      <c r="AA304" t="s">
        <v>6921</v>
      </c>
      <c r="AB304">
        <v>1</v>
      </c>
      <c r="AC304">
        <v>10</v>
      </c>
      <c r="AD304">
        <v>3.457761904761905</v>
      </c>
      <c r="AF304" t="s">
        <v>6952</v>
      </c>
      <c r="AI304">
        <v>0</v>
      </c>
      <c r="AJ304">
        <v>0</v>
      </c>
      <c r="AK304" t="s">
        <v>9921</v>
      </c>
      <c r="AL304" t="s">
        <v>9921</v>
      </c>
      <c r="AM304" t="s">
        <v>9923</v>
      </c>
    </row>
    <row r="305" spans="1:39">
      <c r="A305" t="s">
        <v>7136</v>
      </c>
      <c r="B305" t="s">
        <v>10200</v>
      </c>
      <c r="C305" t="s">
        <v>6168</v>
      </c>
      <c r="D305">
        <v>68</v>
      </c>
      <c r="E305" t="s">
        <v>10202</v>
      </c>
      <c r="G305" t="s">
        <v>10211</v>
      </c>
      <c r="H305" t="s">
        <v>6169</v>
      </c>
      <c r="K305" t="s">
        <v>6590</v>
      </c>
      <c r="L305" t="s">
        <v>6591</v>
      </c>
      <c r="M305" t="s">
        <v>10248</v>
      </c>
      <c r="N305">
        <v>9</v>
      </c>
      <c r="O305" t="s">
        <v>10306</v>
      </c>
      <c r="P305" t="s">
        <v>8713</v>
      </c>
      <c r="Q305">
        <v>3</v>
      </c>
      <c r="R305">
        <v>2</v>
      </c>
      <c r="S305">
        <v>2.89</v>
      </c>
      <c r="T305">
        <v>4.05</v>
      </c>
      <c r="U305">
        <v>359.47</v>
      </c>
      <c r="V305">
        <v>55.48</v>
      </c>
      <c r="W305">
        <v>5.1</v>
      </c>
      <c r="X305">
        <v>10.35</v>
      </c>
      <c r="Y305">
        <v>8.539999999999999</v>
      </c>
      <c r="Z305">
        <v>3</v>
      </c>
      <c r="AA305" t="s">
        <v>6921</v>
      </c>
      <c r="AB305">
        <v>1</v>
      </c>
      <c r="AC305">
        <v>7</v>
      </c>
      <c r="AD305">
        <v>4.260000000000001</v>
      </c>
      <c r="AF305" t="s">
        <v>6954</v>
      </c>
      <c r="AI305">
        <v>0</v>
      </c>
      <c r="AJ305">
        <v>0</v>
      </c>
      <c r="AK305" t="s">
        <v>9826</v>
      </c>
      <c r="AL305" t="s">
        <v>9826</v>
      </c>
      <c r="AM305" t="s">
        <v>9923</v>
      </c>
    </row>
    <row r="306" spans="1:39">
      <c r="A306" t="s">
        <v>10145</v>
      </c>
      <c r="B306" t="s">
        <v>10200</v>
      </c>
      <c r="C306" t="s">
        <v>6168</v>
      </c>
      <c r="D306">
        <v>68</v>
      </c>
      <c r="E306" t="s">
        <v>10202</v>
      </c>
      <c r="G306" t="s">
        <v>10203</v>
      </c>
      <c r="H306" t="s">
        <v>6170</v>
      </c>
      <c r="K306" t="s">
        <v>6590</v>
      </c>
      <c r="L306" t="s">
        <v>6591</v>
      </c>
      <c r="M306" t="s">
        <v>10214</v>
      </c>
      <c r="N306">
        <v>9</v>
      </c>
      <c r="O306" t="s">
        <v>10272</v>
      </c>
      <c r="P306" t="s">
        <v>10551</v>
      </c>
      <c r="Q306">
        <v>1</v>
      </c>
      <c r="R306">
        <v>1</v>
      </c>
      <c r="S306">
        <v>5.93</v>
      </c>
      <c r="T306">
        <v>5.93</v>
      </c>
      <c r="U306">
        <v>375.43</v>
      </c>
      <c r="V306">
        <v>29.1</v>
      </c>
      <c r="W306">
        <v>6</v>
      </c>
      <c r="X306">
        <v>13.66</v>
      </c>
      <c r="Y306">
        <v>0</v>
      </c>
      <c r="Z306">
        <v>2</v>
      </c>
      <c r="AA306" t="s">
        <v>6921</v>
      </c>
      <c r="AB306">
        <v>1</v>
      </c>
      <c r="AC306">
        <v>7</v>
      </c>
      <c r="AD306">
        <v>3.178119047619048</v>
      </c>
      <c r="AF306" t="s">
        <v>6952</v>
      </c>
      <c r="AI306">
        <v>0</v>
      </c>
      <c r="AJ306">
        <v>0</v>
      </c>
      <c r="AK306" t="s">
        <v>9921</v>
      </c>
      <c r="AL306" t="s">
        <v>9921</v>
      </c>
      <c r="AM306" t="s">
        <v>9923</v>
      </c>
    </row>
    <row r="307" spans="1:39">
      <c r="A307" t="s">
        <v>10146</v>
      </c>
      <c r="B307" t="s">
        <v>10201</v>
      </c>
      <c r="C307" t="s">
        <v>6168</v>
      </c>
      <c r="D307">
        <v>67.3</v>
      </c>
      <c r="E307" t="s">
        <v>10202</v>
      </c>
      <c r="K307" t="s">
        <v>6590</v>
      </c>
      <c r="M307" t="s">
        <v>10244</v>
      </c>
      <c r="N307">
        <v>8</v>
      </c>
      <c r="O307" t="s">
        <v>10302</v>
      </c>
      <c r="P307" t="s">
        <v>10552</v>
      </c>
      <c r="Q307">
        <v>3</v>
      </c>
      <c r="R307">
        <v>3</v>
      </c>
      <c r="S307">
        <v>1.12</v>
      </c>
      <c r="T307">
        <v>1.12</v>
      </c>
      <c r="U307">
        <v>254.37</v>
      </c>
      <c r="V307">
        <v>60.69</v>
      </c>
      <c r="W307">
        <v>1.86</v>
      </c>
      <c r="Y307">
        <v>0</v>
      </c>
      <c r="Z307">
        <v>0</v>
      </c>
      <c r="AA307" t="s">
        <v>6921</v>
      </c>
      <c r="AB307">
        <v>0</v>
      </c>
      <c r="AC307">
        <v>1</v>
      </c>
      <c r="AD307">
        <v>5.166666666666667</v>
      </c>
      <c r="AF307" t="s">
        <v>6952</v>
      </c>
      <c r="AI307">
        <v>0</v>
      </c>
      <c r="AJ307">
        <v>0</v>
      </c>
      <c r="AK307" t="s">
        <v>9906</v>
      </c>
      <c r="AL307" t="s">
        <v>9906</v>
      </c>
      <c r="AM307" t="s">
        <v>9923</v>
      </c>
    </row>
    <row r="308" spans="1:39">
      <c r="A308" t="s">
        <v>10065</v>
      </c>
      <c r="B308" t="s">
        <v>10200</v>
      </c>
      <c r="C308" t="s">
        <v>6168</v>
      </c>
      <c r="D308">
        <v>67</v>
      </c>
      <c r="E308" t="s">
        <v>10202</v>
      </c>
      <c r="K308" t="s">
        <v>6590</v>
      </c>
      <c r="L308" t="s">
        <v>6591</v>
      </c>
      <c r="M308" t="s">
        <v>10265</v>
      </c>
      <c r="N308">
        <v>9</v>
      </c>
      <c r="O308" t="s">
        <v>10323</v>
      </c>
      <c r="P308" t="s">
        <v>10471</v>
      </c>
      <c r="Q308">
        <v>2</v>
      </c>
      <c r="R308">
        <v>2</v>
      </c>
      <c r="S308">
        <v>3.34</v>
      </c>
      <c r="T308">
        <v>3.35</v>
      </c>
      <c r="U308">
        <v>268.23</v>
      </c>
      <c r="V308">
        <v>40.46</v>
      </c>
      <c r="W308">
        <v>3.57</v>
      </c>
      <c r="X308">
        <v>9.59</v>
      </c>
      <c r="Y308">
        <v>0</v>
      </c>
      <c r="Z308">
        <v>2</v>
      </c>
      <c r="AA308" t="s">
        <v>6921</v>
      </c>
      <c r="AB308">
        <v>0</v>
      </c>
      <c r="AC308">
        <v>2</v>
      </c>
      <c r="AD308">
        <v>4.655</v>
      </c>
      <c r="AF308" t="s">
        <v>6952</v>
      </c>
      <c r="AI308">
        <v>0</v>
      </c>
      <c r="AJ308">
        <v>0</v>
      </c>
      <c r="AK308" t="s">
        <v>10636</v>
      </c>
      <c r="AL308" t="s">
        <v>10636</v>
      </c>
      <c r="AM308" t="s">
        <v>9923</v>
      </c>
    </row>
    <row r="309" spans="1:39">
      <c r="A309" t="s">
        <v>6545</v>
      </c>
      <c r="B309" t="s">
        <v>10200</v>
      </c>
      <c r="C309" t="s">
        <v>6168</v>
      </c>
      <c r="D309">
        <v>67</v>
      </c>
      <c r="E309" t="s">
        <v>10202</v>
      </c>
      <c r="G309" t="s">
        <v>10205</v>
      </c>
      <c r="H309" t="s">
        <v>6170</v>
      </c>
      <c r="K309" t="s">
        <v>6590</v>
      </c>
      <c r="L309" t="s">
        <v>6591</v>
      </c>
      <c r="M309" t="s">
        <v>10264</v>
      </c>
      <c r="N309">
        <v>9</v>
      </c>
      <c r="O309" t="s">
        <v>10322</v>
      </c>
      <c r="P309" t="s">
        <v>6903</v>
      </c>
      <c r="Q309">
        <v>2</v>
      </c>
      <c r="R309">
        <v>2</v>
      </c>
      <c r="S309">
        <v>3.64</v>
      </c>
      <c r="T309">
        <v>3.64</v>
      </c>
      <c r="U309">
        <v>228.29</v>
      </c>
      <c r="V309">
        <v>40.46</v>
      </c>
      <c r="W309">
        <v>3.42</v>
      </c>
      <c r="X309">
        <v>10.29</v>
      </c>
      <c r="Y309">
        <v>0</v>
      </c>
      <c r="Z309">
        <v>2</v>
      </c>
      <c r="AA309" t="s">
        <v>6921</v>
      </c>
      <c r="AB309">
        <v>0</v>
      </c>
      <c r="AC309">
        <v>2</v>
      </c>
      <c r="AD309">
        <v>4.359999999999999</v>
      </c>
      <c r="AE309" t="s">
        <v>6949</v>
      </c>
      <c r="AF309" t="s">
        <v>6952</v>
      </c>
      <c r="AI309">
        <v>0</v>
      </c>
      <c r="AJ309">
        <v>0</v>
      </c>
      <c r="AK309" t="s">
        <v>9832</v>
      </c>
      <c r="AL309" t="s">
        <v>9832</v>
      </c>
      <c r="AM309" t="s">
        <v>9923</v>
      </c>
    </row>
    <row r="310" spans="1:39">
      <c r="A310" t="s">
        <v>7145</v>
      </c>
      <c r="B310" t="s">
        <v>10200</v>
      </c>
      <c r="C310" t="s">
        <v>6168</v>
      </c>
      <c r="D310">
        <v>67</v>
      </c>
      <c r="E310" t="s">
        <v>10202</v>
      </c>
      <c r="G310" t="s">
        <v>10211</v>
      </c>
      <c r="H310" t="s">
        <v>6169</v>
      </c>
      <c r="K310" t="s">
        <v>6590</v>
      </c>
      <c r="L310" t="s">
        <v>6591</v>
      </c>
      <c r="M310" t="s">
        <v>10248</v>
      </c>
      <c r="N310">
        <v>9</v>
      </c>
      <c r="O310" t="s">
        <v>10306</v>
      </c>
      <c r="P310" t="s">
        <v>8722</v>
      </c>
      <c r="Q310">
        <v>3</v>
      </c>
      <c r="R310">
        <v>2</v>
      </c>
      <c r="S310">
        <v>2.86</v>
      </c>
      <c r="T310">
        <v>5.01</v>
      </c>
      <c r="U310">
        <v>373.5</v>
      </c>
      <c r="V310">
        <v>55.48</v>
      </c>
      <c r="W310">
        <v>5.49</v>
      </c>
      <c r="X310">
        <v>10.36</v>
      </c>
      <c r="Y310">
        <v>9.6</v>
      </c>
      <c r="Z310">
        <v>3</v>
      </c>
      <c r="AA310" t="s">
        <v>6921</v>
      </c>
      <c r="AB310">
        <v>1</v>
      </c>
      <c r="AC310">
        <v>8</v>
      </c>
      <c r="AD310">
        <v>3.173571428571429</v>
      </c>
      <c r="AF310" t="s">
        <v>6954</v>
      </c>
      <c r="AI310">
        <v>0</v>
      </c>
      <c r="AJ310">
        <v>0</v>
      </c>
      <c r="AK310" t="s">
        <v>9826</v>
      </c>
      <c r="AL310" t="s">
        <v>9826</v>
      </c>
      <c r="AM310" t="s">
        <v>9923</v>
      </c>
    </row>
    <row r="311" spans="1:39">
      <c r="A311" t="s">
        <v>10147</v>
      </c>
      <c r="B311" t="s">
        <v>10200</v>
      </c>
      <c r="C311" t="s">
        <v>6168</v>
      </c>
      <c r="D311">
        <v>67</v>
      </c>
      <c r="E311" t="s">
        <v>10202</v>
      </c>
      <c r="G311" t="s">
        <v>10210</v>
      </c>
      <c r="H311" t="s">
        <v>6170</v>
      </c>
      <c r="K311" t="s">
        <v>6590</v>
      </c>
      <c r="L311" t="s">
        <v>6591</v>
      </c>
      <c r="M311" t="s">
        <v>10255</v>
      </c>
      <c r="N311">
        <v>9</v>
      </c>
      <c r="O311" t="s">
        <v>10313</v>
      </c>
      <c r="P311" t="s">
        <v>10553</v>
      </c>
      <c r="Q311">
        <v>5</v>
      </c>
      <c r="R311">
        <v>1</v>
      </c>
      <c r="S311">
        <v>4.8</v>
      </c>
      <c r="T311">
        <v>4.8</v>
      </c>
      <c r="U311">
        <v>421.58</v>
      </c>
      <c r="V311">
        <v>72.47</v>
      </c>
      <c r="W311">
        <v>5.08</v>
      </c>
      <c r="X311">
        <v>10.52</v>
      </c>
      <c r="Y311">
        <v>0</v>
      </c>
      <c r="Z311">
        <v>2</v>
      </c>
      <c r="AA311" t="s">
        <v>6921</v>
      </c>
      <c r="AB311">
        <v>1</v>
      </c>
      <c r="AC311">
        <v>10</v>
      </c>
      <c r="AD311">
        <v>3.493476190476191</v>
      </c>
      <c r="AF311" t="s">
        <v>6952</v>
      </c>
      <c r="AI311">
        <v>0</v>
      </c>
      <c r="AJ311">
        <v>0</v>
      </c>
      <c r="AK311" t="s">
        <v>9921</v>
      </c>
      <c r="AL311" t="s">
        <v>9921</v>
      </c>
      <c r="AM311" t="s">
        <v>9923</v>
      </c>
    </row>
    <row r="312" spans="1:39">
      <c r="A312" t="s">
        <v>10130</v>
      </c>
      <c r="B312" t="s">
        <v>10200</v>
      </c>
      <c r="C312" t="s">
        <v>6168</v>
      </c>
      <c r="D312">
        <v>67</v>
      </c>
      <c r="E312" t="s">
        <v>10202</v>
      </c>
      <c r="G312" t="s">
        <v>10210</v>
      </c>
      <c r="H312" t="s">
        <v>6170</v>
      </c>
      <c r="K312" t="s">
        <v>6590</v>
      </c>
      <c r="L312" t="s">
        <v>6591</v>
      </c>
      <c r="M312" t="s">
        <v>10255</v>
      </c>
      <c r="N312">
        <v>9</v>
      </c>
      <c r="O312" t="s">
        <v>10313</v>
      </c>
      <c r="P312" t="s">
        <v>10536</v>
      </c>
      <c r="Q312">
        <v>1</v>
      </c>
      <c r="R312">
        <v>1</v>
      </c>
      <c r="S312">
        <v>7.58</v>
      </c>
      <c r="T312">
        <v>7.58</v>
      </c>
      <c r="U312">
        <v>397.56</v>
      </c>
      <c r="V312">
        <v>29.1</v>
      </c>
      <c r="W312">
        <v>6.58</v>
      </c>
      <c r="Y312">
        <v>0</v>
      </c>
      <c r="Z312">
        <v>3</v>
      </c>
      <c r="AA312" t="s">
        <v>6921</v>
      </c>
      <c r="AB312">
        <v>1</v>
      </c>
      <c r="AC312">
        <v>9</v>
      </c>
      <c r="AD312">
        <v>3.020047619047619</v>
      </c>
      <c r="AF312" t="s">
        <v>6952</v>
      </c>
      <c r="AI312">
        <v>0</v>
      </c>
      <c r="AJ312">
        <v>0</v>
      </c>
      <c r="AK312" t="s">
        <v>9921</v>
      </c>
      <c r="AL312" t="s">
        <v>9921</v>
      </c>
      <c r="AM312" t="s">
        <v>9923</v>
      </c>
    </row>
    <row r="313" spans="1:39">
      <c r="A313" t="s">
        <v>10145</v>
      </c>
      <c r="B313" t="s">
        <v>10200</v>
      </c>
      <c r="C313" t="s">
        <v>6168</v>
      </c>
      <c r="D313">
        <v>67</v>
      </c>
      <c r="E313" t="s">
        <v>10202</v>
      </c>
      <c r="G313" t="s">
        <v>10210</v>
      </c>
      <c r="H313" t="s">
        <v>6170</v>
      </c>
      <c r="K313" t="s">
        <v>6590</v>
      </c>
      <c r="L313" t="s">
        <v>6591</v>
      </c>
      <c r="M313" t="s">
        <v>10255</v>
      </c>
      <c r="N313">
        <v>9</v>
      </c>
      <c r="O313" t="s">
        <v>10313</v>
      </c>
      <c r="P313" t="s">
        <v>10551</v>
      </c>
      <c r="Q313">
        <v>1</v>
      </c>
      <c r="R313">
        <v>1</v>
      </c>
      <c r="S313">
        <v>5.93</v>
      </c>
      <c r="T313">
        <v>5.93</v>
      </c>
      <c r="U313">
        <v>375.43</v>
      </c>
      <c r="V313">
        <v>29.1</v>
      </c>
      <c r="W313">
        <v>6</v>
      </c>
      <c r="X313">
        <v>13.66</v>
      </c>
      <c r="Y313">
        <v>0</v>
      </c>
      <c r="Z313">
        <v>2</v>
      </c>
      <c r="AA313" t="s">
        <v>6921</v>
      </c>
      <c r="AB313">
        <v>1</v>
      </c>
      <c r="AC313">
        <v>7</v>
      </c>
      <c r="AD313">
        <v>3.178119047619048</v>
      </c>
      <c r="AF313" t="s">
        <v>6952</v>
      </c>
      <c r="AI313">
        <v>0</v>
      </c>
      <c r="AJ313">
        <v>0</v>
      </c>
      <c r="AK313" t="s">
        <v>9921</v>
      </c>
      <c r="AL313" t="s">
        <v>9921</v>
      </c>
      <c r="AM313" t="s">
        <v>9923</v>
      </c>
    </row>
    <row r="314" spans="1:39">
      <c r="A314" t="s">
        <v>6527</v>
      </c>
      <c r="B314" t="s">
        <v>10201</v>
      </c>
      <c r="C314" t="s">
        <v>6168</v>
      </c>
      <c r="D314">
        <v>67</v>
      </c>
      <c r="E314" t="s">
        <v>10202</v>
      </c>
      <c r="K314" t="s">
        <v>6590</v>
      </c>
      <c r="L314" t="s">
        <v>6591</v>
      </c>
      <c r="M314" t="s">
        <v>10217</v>
      </c>
      <c r="N314">
        <v>9</v>
      </c>
      <c r="O314" t="s">
        <v>10275</v>
      </c>
      <c r="P314" t="s">
        <v>6885</v>
      </c>
      <c r="Q314">
        <v>8</v>
      </c>
      <c r="R314">
        <v>3</v>
      </c>
      <c r="S314">
        <v>3.03</v>
      </c>
      <c r="T314">
        <v>4.54</v>
      </c>
      <c r="U314">
        <v>465.58</v>
      </c>
      <c r="V314">
        <v>89.44</v>
      </c>
      <c r="W314">
        <v>2.85</v>
      </c>
      <c r="X314">
        <v>10.06</v>
      </c>
      <c r="Y314">
        <v>8.789999999999999</v>
      </c>
      <c r="Z314">
        <v>3</v>
      </c>
      <c r="AA314" t="s">
        <v>6921</v>
      </c>
      <c r="AB314">
        <v>0</v>
      </c>
      <c r="AC314">
        <v>10</v>
      </c>
      <c r="AD314">
        <v>2.73252380952381</v>
      </c>
      <c r="AF314" t="s">
        <v>6954</v>
      </c>
      <c r="AI314">
        <v>0</v>
      </c>
      <c r="AJ314">
        <v>0</v>
      </c>
      <c r="AK314" t="s">
        <v>7007</v>
      </c>
      <c r="AL314" t="s">
        <v>7007</v>
      </c>
      <c r="AM314" t="s">
        <v>9923</v>
      </c>
    </row>
    <row r="315" spans="1:39">
      <c r="A315" t="s">
        <v>10148</v>
      </c>
      <c r="B315" t="s">
        <v>10200</v>
      </c>
      <c r="C315" t="s">
        <v>6168</v>
      </c>
      <c r="D315">
        <v>66.90000000000001</v>
      </c>
      <c r="E315" t="s">
        <v>10202</v>
      </c>
      <c r="G315" t="s">
        <v>10205</v>
      </c>
      <c r="H315" t="s">
        <v>6170</v>
      </c>
      <c r="K315" t="s">
        <v>6590</v>
      </c>
      <c r="L315" t="s">
        <v>6591</v>
      </c>
      <c r="M315" t="s">
        <v>10219</v>
      </c>
      <c r="N315">
        <v>9</v>
      </c>
      <c r="O315" t="s">
        <v>10277</v>
      </c>
      <c r="P315" t="s">
        <v>10554</v>
      </c>
      <c r="Q315">
        <v>2</v>
      </c>
      <c r="R315">
        <v>0</v>
      </c>
      <c r="S315">
        <v>3.93</v>
      </c>
      <c r="T315">
        <v>3.93</v>
      </c>
      <c r="U315">
        <v>300.37</v>
      </c>
      <c r="V315">
        <v>26.3</v>
      </c>
      <c r="W315">
        <v>3.98</v>
      </c>
      <c r="Y315">
        <v>0</v>
      </c>
      <c r="Z315">
        <v>2</v>
      </c>
      <c r="AA315" t="s">
        <v>6921</v>
      </c>
      <c r="AB315">
        <v>0</v>
      </c>
      <c r="AC315">
        <v>8</v>
      </c>
      <c r="AD315">
        <v>3.885</v>
      </c>
      <c r="AI315">
        <v>0</v>
      </c>
      <c r="AJ315">
        <v>0</v>
      </c>
      <c r="AK315" t="s">
        <v>10635</v>
      </c>
      <c r="AL315" t="s">
        <v>10635</v>
      </c>
      <c r="AM315" t="s">
        <v>9923</v>
      </c>
    </row>
    <row r="316" spans="1:39">
      <c r="A316" t="s">
        <v>10149</v>
      </c>
      <c r="B316" t="s">
        <v>10200</v>
      </c>
      <c r="C316" t="s">
        <v>6168</v>
      </c>
      <c r="D316">
        <v>66.59999999999999</v>
      </c>
      <c r="E316" t="s">
        <v>10202</v>
      </c>
      <c r="G316" t="s">
        <v>10205</v>
      </c>
      <c r="H316" t="s">
        <v>6170</v>
      </c>
      <c r="K316" t="s">
        <v>6590</v>
      </c>
      <c r="L316" t="s">
        <v>6591</v>
      </c>
      <c r="M316" t="s">
        <v>10259</v>
      </c>
      <c r="N316">
        <v>9</v>
      </c>
      <c r="O316" t="s">
        <v>10317</v>
      </c>
      <c r="P316" t="s">
        <v>10555</v>
      </c>
      <c r="Q316">
        <v>4</v>
      </c>
      <c r="R316">
        <v>1</v>
      </c>
      <c r="S316">
        <v>4.19</v>
      </c>
      <c r="T316">
        <v>4.2</v>
      </c>
      <c r="U316">
        <v>296.32</v>
      </c>
      <c r="V316">
        <v>59.67</v>
      </c>
      <c r="W316">
        <v>3.95</v>
      </c>
      <c r="X316">
        <v>9.640000000000001</v>
      </c>
      <c r="Y316">
        <v>0</v>
      </c>
      <c r="Z316">
        <v>3</v>
      </c>
      <c r="AA316" t="s">
        <v>6921</v>
      </c>
      <c r="AB316">
        <v>0</v>
      </c>
      <c r="AC316">
        <v>4</v>
      </c>
      <c r="AD316">
        <v>4.233333333333333</v>
      </c>
      <c r="AF316" t="s">
        <v>6952</v>
      </c>
      <c r="AI316">
        <v>0</v>
      </c>
      <c r="AJ316">
        <v>0</v>
      </c>
      <c r="AK316" t="s">
        <v>9918</v>
      </c>
      <c r="AL316" t="s">
        <v>9918</v>
      </c>
      <c r="AM316" t="s">
        <v>9923</v>
      </c>
    </row>
    <row r="317" spans="1:39">
      <c r="A317" t="s">
        <v>10150</v>
      </c>
      <c r="B317" t="s">
        <v>10200</v>
      </c>
      <c r="C317" t="s">
        <v>6168</v>
      </c>
      <c r="D317">
        <v>66</v>
      </c>
      <c r="E317" t="s">
        <v>10202</v>
      </c>
      <c r="K317" t="s">
        <v>6590</v>
      </c>
      <c r="M317" t="s">
        <v>10220</v>
      </c>
      <c r="N317">
        <v>8</v>
      </c>
      <c r="O317" t="s">
        <v>10278</v>
      </c>
      <c r="P317" t="s">
        <v>10556</v>
      </c>
      <c r="Q317">
        <v>4</v>
      </c>
      <c r="R317">
        <v>2</v>
      </c>
      <c r="S317">
        <v>2.26</v>
      </c>
      <c r="T317">
        <v>2.29</v>
      </c>
      <c r="U317">
        <v>324.13</v>
      </c>
      <c r="V317">
        <v>83.59999999999999</v>
      </c>
      <c r="W317">
        <v>3.22</v>
      </c>
      <c r="X317">
        <v>9.01</v>
      </c>
      <c r="Y317">
        <v>0</v>
      </c>
      <c r="Z317">
        <v>2</v>
      </c>
      <c r="AA317" t="s">
        <v>6921</v>
      </c>
      <c r="AB317">
        <v>0</v>
      </c>
      <c r="AC317">
        <v>3</v>
      </c>
      <c r="AD317">
        <v>5.37</v>
      </c>
      <c r="AF317" t="s">
        <v>6952</v>
      </c>
      <c r="AI317">
        <v>0</v>
      </c>
      <c r="AJ317">
        <v>0</v>
      </c>
      <c r="AK317" t="s">
        <v>10636</v>
      </c>
      <c r="AL317" t="s">
        <v>10636</v>
      </c>
      <c r="AM317" t="s">
        <v>9923</v>
      </c>
    </row>
    <row r="318" spans="1:39">
      <c r="A318" t="s">
        <v>7727</v>
      </c>
      <c r="B318" t="s">
        <v>10201</v>
      </c>
      <c r="C318" t="s">
        <v>6168</v>
      </c>
      <c r="D318">
        <v>66</v>
      </c>
      <c r="E318" t="s">
        <v>10202</v>
      </c>
      <c r="G318" t="s">
        <v>10213</v>
      </c>
      <c r="H318" t="s">
        <v>6169</v>
      </c>
      <c r="K318" t="s">
        <v>6590</v>
      </c>
      <c r="L318" t="s">
        <v>6591</v>
      </c>
      <c r="M318" t="s">
        <v>10269</v>
      </c>
      <c r="N318">
        <v>9</v>
      </c>
      <c r="O318" t="s">
        <v>10327</v>
      </c>
      <c r="P318" t="s">
        <v>9297</v>
      </c>
      <c r="Q318">
        <v>5</v>
      </c>
      <c r="R318">
        <v>2</v>
      </c>
      <c r="S318">
        <v>1.68</v>
      </c>
      <c r="T318">
        <v>4.78</v>
      </c>
      <c r="U318">
        <v>393.53</v>
      </c>
      <c r="V318">
        <v>57.09</v>
      </c>
      <c r="W318">
        <v>4.45</v>
      </c>
      <c r="X318">
        <v>9.57</v>
      </c>
      <c r="Y318">
        <v>10.26</v>
      </c>
      <c r="Z318">
        <v>2</v>
      </c>
      <c r="AA318" t="s">
        <v>6921</v>
      </c>
      <c r="AB318">
        <v>0</v>
      </c>
      <c r="AC318">
        <v>7</v>
      </c>
      <c r="AD318">
        <v>3.3705</v>
      </c>
      <c r="AF318" t="s">
        <v>6954</v>
      </c>
      <c r="AI318">
        <v>0</v>
      </c>
      <c r="AJ318">
        <v>0</v>
      </c>
      <c r="AK318" t="s">
        <v>9831</v>
      </c>
      <c r="AL318" t="s">
        <v>9831</v>
      </c>
      <c r="AM318" t="s">
        <v>9923</v>
      </c>
    </row>
    <row r="319" spans="1:39">
      <c r="A319" t="s">
        <v>10151</v>
      </c>
      <c r="B319" t="s">
        <v>10200</v>
      </c>
      <c r="C319" t="s">
        <v>6168</v>
      </c>
      <c r="D319">
        <v>66</v>
      </c>
      <c r="E319" t="s">
        <v>10202</v>
      </c>
      <c r="K319" t="s">
        <v>6590</v>
      </c>
      <c r="M319" t="s">
        <v>10220</v>
      </c>
      <c r="N319">
        <v>8</v>
      </c>
      <c r="O319" t="s">
        <v>10278</v>
      </c>
      <c r="P319" t="s">
        <v>10557</v>
      </c>
      <c r="Q319">
        <v>2</v>
      </c>
      <c r="R319">
        <v>2</v>
      </c>
      <c r="S319">
        <v>2.97</v>
      </c>
      <c r="T319">
        <v>2.99</v>
      </c>
      <c r="U319">
        <v>269.13</v>
      </c>
      <c r="V319">
        <v>40.46</v>
      </c>
      <c r="W319">
        <v>3.86</v>
      </c>
      <c r="X319">
        <v>9.17</v>
      </c>
      <c r="Y319">
        <v>0</v>
      </c>
      <c r="Z319">
        <v>2</v>
      </c>
      <c r="AA319" t="s">
        <v>6921</v>
      </c>
      <c r="AB319">
        <v>0</v>
      </c>
      <c r="AC319">
        <v>2</v>
      </c>
      <c r="AD319">
        <v>5.015</v>
      </c>
      <c r="AF319" t="s">
        <v>6952</v>
      </c>
      <c r="AI319">
        <v>0</v>
      </c>
      <c r="AJ319">
        <v>0</v>
      </c>
      <c r="AK319" t="s">
        <v>10636</v>
      </c>
      <c r="AL319" t="s">
        <v>10636</v>
      </c>
      <c r="AM319" t="s">
        <v>9923</v>
      </c>
    </row>
    <row r="320" spans="1:39">
      <c r="A320" t="s">
        <v>10152</v>
      </c>
      <c r="B320" t="s">
        <v>10200</v>
      </c>
      <c r="C320" t="s">
        <v>6168</v>
      </c>
      <c r="D320">
        <v>65.90000000000001</v>
      </c>
      <c r="E320" t="s">
        <v>10202</v>
      </c>
      <c r="G320" t="s">
        <v>10205</v>
      </c>
      <c r="H320" t="s">
        <v>6170</v>
      </c>
      <c r="K320" t="s">
        <v>6590</v>
      </c>
      <c r="L320" t="s">
        <v>6591</v>
      </c>
      <c r="M320" t="s">
        <v>10219</v>
      </c>
      <c r="N320">
        <v>9</v>
      </c>
      <c r="O320" t="s">
        <v>10277</v>
      </c>
      <c r="P320" t="s">
        <v>10558</v>
      </c>
      <c r="Q320">
        <v>2</v>
      </c>
      <c r="R320">
        <v>0</v>
      </c>
      <c r="S320">
        <v>6.02</v>
      </c>
      <c r="T320">
        <v>6.02</v>
      </c>
      <c r="U320">
        <v>315.42</v>
      </c>
      <c r="V320">
        <v>21.59</v>
      </c>
      <c r="W320">
        <v>5.16</v>
      </c>
      <c r="Y320">
        <v>0</v>
      </c>
      <c r="Z320">
        <v>3</v>
      </c>
      <c r="AA320" t="s">
        <v>6921</v>
      </c>
      <c r="AB320">
        <v>1</v>
      </c>
      <c r="AC320">
        <v>5</v>
      </c>
      <c r="AD320">
        <v>3.0795</v>
      </c>
      <c r="AI320">
        <v>0</v>
      </c>
      <c r="AJ320">
        <v>0</v>
      </c>
      <c r="AK320" t="s">
        <v>10635</v>
      </c>
      <c r="AL320" t="s">
        <v>10635</v>
      </c>
      <c r="AM320" t="s">
        <v>9923</v>
      </c>
    </row>
    <row r="321" spans="1:39">
      <c r="A321" t="s">
        <v>10153</v>
      </c>
      <c r="B321" t="s">
        <v>10200</v>
      </c>
      <c r="C321" t="s">
        <v>6168</v>
      </c>
      <c r="D321">
        <v>65.8</v>
      </c>
      <c r="E321" t="s">
        <v>10202</v>
      </c>
      <c r="G321" t="s">
        <v>10205</v>
      </c>
      <c r="H321" t="s">
        <v>6170</v>
      </c>
      <c r="K321" t="s">
        <v>6590</v>
      </c>
      <c r="L321" t="s">
        <v>6591</v>
      </c>
      <c r="M321" t="s">
        <v>10219</v>
      </c>
      <c r="N321">
        <v>9</v>
      </c>
      <c r="O321" t="s">
        <v>10277</v>
      </c>
      <c r="P321" t="s">
        <v>10559</v>
      </c>
      <c r="Q321">
        <v>3</v>
      </c>
      <c r="R321">
        <v>1</v>
      </c>
      <c r="S321">
        <v>4.18</v>
      </c>
      <c r="T321">
        <v>4.18</v>
      </c>
      <c r="U321">
        <v>281.36</v>
      </c>
      <c r="V321">
        <v>41.82</v>
      </c>
      <c r="W321">
        <v>3.71</v>
      </c>
      <c r="X321">
        <v>10</v>
      </c>
      <c r="Y321">
        <v>0</v>
      </c>
      <c r="Z321">
        <v>2</v>
      </c>
      <c r="AA321" t="s">
        <v>6921</v>
      </c>
      <c r="AB321">
        <v>0</v>
      </c>
      <c r="AC321">
        <v>5</v>
      </c>
      <c r="AD321">
        <v>4.243333333333334</v>
      </c>
      <c r="AF321" t="s">
        <v>6952</v>
      </c>
      <c r="AI321">
        <v>0</v>
      </c>
      <c r="AJ321">
        <v>0</v>
      </c>
      <c r="AK321" t="s">
        <v>10635</v>
      </c>
      <c r="AL321" t="s">
        <v>10635</v>
      </c>
      <c r="AM321" t="s">
        <v>9923</v>
      </c>
    </row>
    <row r="322" spans="1:39">
      <c r="A322" t="s">
        <v>10154</v>
      </c>
      <c r="B322" t="s">
        <v>10200</v>
      </c>
      <c r="C322" t="s">
        <v>6168</v>
      </c>
      <c r="D322">
        <v>65.3</v>
      </c>
      <c r="E322" t="s">
        <v>10202</v>
      </c>
      <c r="K322" t="s">
        <v>6590</v>
      </c>
      <c r="L322" t="s">
        <v>6591</v>
      </c>
      <c r="M322" t="s">
        <v>10256</v>
      </c>
      <c r="N322">
        <v>9</v>
      </c>
      <c r="O322" t="s">
        <v>10314</v>
      </c>
      <c r="P322" t="s">
        <v>10560</v>
      </c>
      <c r="Q322">
        <v>2</v>
      </c>
      <c r="R322">
        <v>0</v>
      </c>
      <c r="S322">
        <v>2.58</v>
      </c>
      <c r="T322">
        <v>2.58</v>
      </c>
      <c r="U322">
        <v>232.32</v>
      </c>
      <c r="V322">
        <v>26.3</v>
      </c>
      <c r="W322">
        <v>3.24</v>
      </c>
      <c r="Y322">
        <v>0</v>
      </c>
      <c r="Z322">
        <v>0</v>
      </c>
      <c r="AA322" t="s">
        <v>6921</v>
      </c>
      <c r="AB322">
        <v>0</v>
      </c>
      <c r="AC322">
        <v>0</v>
      </c>
      <c r="AD322">
        <v>5.025</v>
      </c>
      <c r="AE322" t="s">
        <v>10621</v>
      </c>
      <c r="AI322">
        <v>0</v>
      </c>
      <c r="AJ322">
        <v>0</v>
      </c>
      <c r="AK322" t="s">
        <v>10646</v>
      </c>
      <c r="AL322" t="s">
        <v>10646</v>
      </c>
      <c r="AM322" t="s">
        <v>9923</v>
      </c>
    </row>
    <row r="323" spans="1:39">
      <c r="A323" t="s">
        <v>10154</v>
      </c>
      <c r="B323" t="s">
        <v>10200</v>
      </c>
      <c r="C323" t="s">
        <v>6168</v>
      </c>
      <c r="D323">
        <v>65.25</v>
      </c>
      <c r="E323" t="s">
        <v>10202</v>
      </c>
      <c r="K323" t="s">
        <v>6590</v>
      </c>
      <c r="L323" t="s">
        <v>6591</v>
      </c>
      <c r="M323" t="s">
        <v>10242</v>
      </c>
      <c r="N323">
        <v>9</v>
      </c>
      <c r="O323" t="s">
        <v>10300</v>
      </c>
      <c r="P323" t="s">
        <v>10560</v>
      </c>
      <c r="Q323">
        <v>2</v>
      </c>
      <c r="R323">
        <v>0</v>
      </c>
      <c r="S323">
        <v>2.58</v>
      </c>
      <c r="T323">
        <v>2.58</v>
      </c>
      <c r="U323">
        <v>232.32</v>
      </c>
      <c r="V323">
        <v>26.3</v>
      </c>
      <c r="W323">
        <v>3.24</v>
      </c>
      <c r="Y323">
        <v>0</v>
      </c>
      <c r="Z323">
        <v>0</v>
      </c>
      <c r="AA323" t="s">
        <v>6921</v>
      </c>
      <c r="AB323">
        <v>0</v>
      </c>
      <c r="AC323">
        <v>0</v>
      </c>
      <c r="AD323">
        <v>5.025</v>
      </c>
      <c r="AE323" t="s">
        <v>10621</v>
      </c>
      <c r="AI323">
        <v>0</v>
      </c>
      <c r="AJ323">
        <v>0</v>
      </c>
      <c r="AK323" t="s">
        <v>10646</v>
      </c>
      <c r="AL323" t="s">
        <v>10646</v>
      </c>
      <c r="AM323" t="s">
        <v>9923</v>
      </c>
    </row>
    <row r="324" spans="1:39">
      <c r="A324" t="s">
        <v>9930</v>
      </c>
      <c r="B324" t="s">
        <v>10200</v>
      </c>
      <c r="C324" t="s">
        <v>6168</v>
      </c>
      <c r="D324">
        <v>65</v>
      </c>
      <c r="E324" t="s">
        <v>10202</v>
      </c>
      <c r="G324" t="s">
        <v>10210</v>
      </c>
      <c r="H324" t="s">
        <v>6170</v>
      </c>
      <c r="K324" t="s">
        <v>6590</v>
      </c>
      <c r="L324" t="s">
        <v>6591</v>
      </c>
      <c r="M324" t="s">
        <v>10255</v>
      </c>
      <c r="N324">
        <v>9</v>
      </c>
      <c r="O324" t="s">
        <v>10313</v>
      </c>
      <c r="P324" t="s">
        <v>10336</v>
      </c>
      <c r="Q324">
        <v>1</v>
      </c>
      <c r="R324">
        <v>1</v>
      </c>
      <c r="S324">
        <v>7.21</v>
      </c>
      <c r="T324">
        <v>7.21</v>
      </c>
      <c r="U324">
        <v>369.51</v>
      </c>
      <c r="V324">
        <v>29.1</v>
      </c>
      <c r="W324">
        <v>6.57</v>
      </c>
      <c r="X324">
        <v>13.6</v>
      </c>
      <c r="Y324">
        <v>0</v>
      </c>
      <c r="Z324">
        <v>3</v>
      </c>
      <c r="AA324" t="s">
        <v>6921</v>
      </c>
      <c r="AB324">
        <v>1</v>
      </c>
      <c r="AC324">
        <v>8</v>
      </c>
      <c r="AD324">
        <v>3.220404761904762</v>
      </c>
      <c r="AF324" t="s">
        <v>6952</v>
      </c>
      <c r="AI324">
        <v>0</v>
      </c>
      <c r="AJ324">
        <v>0</v>
      </c>
      <c r="AK324" t="s">
        <v>9921</v>
      </c>
      <c r="AL324" t="s">
        <v>9921</v>
      </c>
      <c r="AM324" t="s">
        <v>9923</v>
      </c>
    </row>
    <row r="325" spans="1:39">
      <c r="A325" t="s">
        <v>10100</v>
      </c>
      <c r="B325" t="s">
        <v>10200</v>
      </c>
      <c r="C325" t="s">
        <v>6168</v>
      </c>
      <c r="D325">
        <v>65</v>
      </c>
      <c r="E325" t="s">
        <v>10202</v>
      </c>
      <c r="K325" t="s">
        <v>6590</v>
      </c>
      <c r="M325" t="s">
        <v>10251</v>
      </c>
      <c r="N325">
        <v>8</v>
      </c>
      <c r="O325" t="s">
        <v>10309</v>
      </c>
      <c r="P325" t="s">
        <v>10506</v>
      </c>
      <c r="Q325">
        <v>2</v>
      </c>
      <c r="R325">
        <v>3</v>
      </c>
      <c r="S325">
        <v>5.01</v>
      </c>
      <c r="T325">
        <v>5.01</v>
      </c>
      <c r="U325">
        <v>353.51</v>
      </c>
      <c r="V325">
        <v>56.25</v>
      </c>
      <c r="W325">
        <v>4.31</v>
      </c>
      <c r="Y325">
        <v>0</v>
      </c>
      <c r="Z325">
        <v>2</v>
      </c>
      <c r="AA325" t="s">
        <v>6921</v>
      </c>
      <c r="AB325">
        <v>0</v>
      </c>
      <c r="AC325">
        <v>0</v>
      </c>
      <c r="AD325">
        <v>3.166666666666667</v>
      </c>
      <c r="AE325" t="s">
        <v>10617</v>
      </c>
      <c r="AF325" t="s">
        <v>6952</v>
      </c>
      <c r="AI325">
        <v>0</v>
      </c>
      <c r="AJ325">
        <v>0</v>
      </c>
      <c r="AK325" t="s">
        <v>9821</v>
      </c>
      <c r="AL325" t="s">
        <v>9821</v>
      </c>
      <c r="AM325" t="s">
        <v>9923</v>
      </c>
    </row>
    <row r="326" spans="1:39">
      <c r="A326" t="s">
        <v>10155</v>
      </c>
      <c r="B326" t="s">
        <v>10201</v>
      </c>
      <c r="C326" t="s">
        <v>6168</v>
      </c>
      <c r="D326">
        <v>64.84</v>
      </c>
      <c r="E326" t="s">
        <v>10202</v>
      </c>
      <c r="K326" t="s">
        <v>6590</v>
      </c>
      <c r="L326" t="s">
        <v>6591</v>
      </c>
      <c r="M326" t="s">
        <v>10224</v>
      </c>
      <c r="N326">
        <v>9</v>
      </c>
      <c r="O326" t="s">
        <v>10282</v>
      </c>
      <c r="P326" t="s">
        <v>10561</v>
      </c>
      <c r="Q326">
        <v>7</v>
      </c>
      <c r="R326">
        <v>0</v>
      </c>
      <c r="S326">
        <v>3.35</v>
      </c>
      <c r="T326">
        <v>3.4</v>
      </c>
      <c r="U326">
        <v>486.57</v>
      </c>
      <c r="V326">
        <v>62.16</v>
      </c>
      <c r="W326">
        <v>4.39</v>
      </c>
      <c r="Y326">
        <v>6.46</v>
      </c>
      <c r="Z326">
        <v>4</v>
      </c>
      <c r="AA326" t="s">
        <v>6921</v>
      </c>
      <c r="AB326">
        <v>0</v>
      </c>
      <c r="AC326">
        <v>8</v>
      </c>
      <c r="AD326">
        <v>4.220928571428571</v>
      </c>
      <c r="AF326" t="s">
        <v>6952</v>
      </c>
      <c r="AI326">
        <v>0</v>
      </c>
      <c r="AJ326">
        <v>0</v>
      </c>
      <c r="AK326" t="s">
        <v>10638</v>
      </c>
      <c r="AL326" t="s">
        <v>10638</v>
      </c>
      <c r="AM326" t="s">
        <v>9923</v>
      </c>
    </row>
    <row r="327" spans="1:39">
      <c r="A327" t="s">
        <v>10156</v>
      </c>
      <c r="B327" t="s">
        <v>10200</v>
      </c>
      <c r="C327" t="s">
        <v>6168</v>
      </c>
      <c r="D327">
        <v>64.5</v>
      </c>
      <c r="E327" t="s">
        <v>10202</v>
      </c>
      <c r="G327" t="s">
        <v>10205</v>
      </c>
      <c r="H327" t="s">
        <v>6170</v>
      </c>
      <c r="K327" t="s">
        <v>6590</v>
      </c>
      <c r="L327" t="s">
        <v>6591</v>
      </c>
      <c r="M327" t="s">
        <v>10219</v>
      </c>
      <c r="N327">
        <v>9</v>
      </c>
      <c r="O327" t="s">
        <v>10277</v>
      </c>
      <c r="P327" t="s">
        <v>10562</v>
      </c>
      <c r="Q327">
        <v>2</v>
      </c>
      <c r="R327">
        <v>0</v>
      </c>
      <c r="S327">
        <v>5.02</v>
      </c>
      <c r="T327">
        <v>5.02</v>
      </c>
      <c r="U327">
        <v>332.44</v>
      </c>
      <c r="V327">
        <v>26.3</v>
      </c>
      <c r="W327">
        <v>4.99</v>
      </c>
      <c r="Y327">
        <v>0</v>
      </c>
      <c r="Z327">
        <v>3</v>
      </c>
      <c r="AA327" t="s">
        <v>6921</v>
      </c>
      <c r="AB327">
        <v>0</v>
      </c>
      <c r="AC327">
        <v>8</v>
      </c>
      <c r="AD327">
        <v>3.315</v>
      </c>
      <c r="AI327">
        <v>0</v>
      </c>
      <c r="AJ327">
        <v>0</v>
      </c>
      <c r="AK327" t="s">
        <v>10635</v>
      </c>
      <c r="AL327" t="s">
        <v>10635</v>
      </c>
      <c r="AM327" t="s">
        <v>9923</v>
      </c>
    </row>
    <row r="328" spans="1:39">
      <c r="A328" t="s">
        <v>10157</v>
      </c>
      <c r="B328" t="s">
        <v>10200</v>
      </c>
      <c r="C328" t="s">
        <v>6168</v>
      </c>
      <c r="D328">
        <v>64</v>
      </c>
      <c r="E328" t="s">
        <v>10202</v>
      </c>
      <c r="G328" t="s">
        <v>10203</v>
      </c>
      <c r="H328" t="s">
        <v>6170</v>
      </c>
      <c r="K328" t="s">
        <v>6590</v>
      </c>
      <c r="L328" t="s">
        <v>6591</v>
      </c>
      <c r="M328" t="s">
        <v>10214</v>
      </c>
      <c r="N328">
        <v>9</v>
      </c>
      <c r="O328" t="s">
        <v>10272</v>
      </c>
      <c r="P328" t="s">
        <v>10563</v>
      </c>
      <c r="Q328">
        <v>4</v>
      </c>
      <c r="R328">
        <v>1</v>
      </c>
      <c r="S328">
        <v>5.34</v>
      </c>
      <c r="T328">
        <v>5.34</v>
      </c>
      <c r="U328">
        <v>369.46</v>
      </c>
      <c r="V328">
        <v>68.54000000000001</v>
      </c>
      <c r="W328">
        <v>5.06</v>
      </c>
      <c r="X328">
        <v>13.16</v>
      </c>
      <c r="Y328">
        <v>0</v>
      </c>
      <c r="Z328">
        <v>2</v>
      </c>
      <c r="AA328" t="s">
        <v>6921</v>
      </c>
      <c r="AB328">
        <v>1</v>
      </c>
      <c r="AC328">
        <v>9</v>
      </c>
      <c r="AD328">
        <v>3.765761904761905</v>
      </c>
      <c r="AF328" t="s">
        <v>6952</v>
      </c>
      <c r="AI328">
        <v>0</v>
      </c>
      <c r="AJ328">
        <v>0</v>
      </c>
      <c r="AK328" t="s">
        <v>9921</v>
      </c>
      <c r="AL328" t="s">
        <v>9921</v>
      </c>
      <c r="AM328" t="s">
        <v>9923</v>
      </c>
    </row>
    <row r="329" spans="1:39">
      <c r="A329" t="s">
        <v>10158</v>
      </c>
      <c r="B329" t="s">
        <v>10200</v>
      </c>
      <c r="C329" t="s">
        <v>6168</v>
      </c>
      <c r="D329">
        <v>63.64</v>
      </c>
      <c r="E329" t="s">
        <v>10202</v>
      </c>
      <c r="K329" t="s">
        <v>6590</v>
      </c>
      <c r="L329" t="s">
        <v>6591</v>
      </c>
      <c r="M329" t="s">
        <v>10256</v>
      </c>
      <c r="N329">
        <v>9</v>
      </c>
      <c r="O329" t="s">
        <v>10314</v>
      </c>
      <c r="P329" t="s">
        <v>10564</v>
      </c>
      <c r="Q329">
        <v>5</v>
      </c>
      <c r="R329">
        <v>2</v>
      </c>
      <c r="S329">
        <v>1.32</v>
      </c>
      <c r="T329">
        <v>2.24</v>
      </c>
      <c r="U329">
        <v>284.27</v>
      </c>
      <c r="V329">
        <v>79.90000000000001</v>
      </c>
      <c r="W329">
        <v>2.88</v>
      </c>
      <c r="X329">
        <v>6.83</v>
      </c>
      <c r="Y329">
        <v>0</v>
      </c>
      <c r="Z329">
        <v>3</v>
      </c>
      <c r="AA329" t="s">
        <v>6921</v>
      </c>
      <c r="AB329">
        <v>0</v>
      </c>
      <c r="AC329">
        <v>2</v>
      </c>
      <c r="AD329">
        <v>5.5</v>
      </c>
      <c r="AE329" t="s">
        <v>10622</v>
      </c>
      <c r="AF329" t="s">
        <v>6952</v>
      </c>
      <c r="AI329">
        <v>0</v>
      </c>
      <c r="AJ329">
        <v>0</v>
      </c>
      <c r="AK329" t="s">
        <v>10646</v>
      </c>
      <c r="AL329" t="s">
        <v>10646</v>
      </c>
      <c r="AM329" t="s">
        <v>9923</v>
      </c>
    </row>
    <row r="330" spans="1:39">
      <c r="A330" t="s">
        <v>10159</v>
      </c>
      <c r="B330" t="s">
        <v>10201</v>
      </c>
      <c r="C330" t="s">
        <v>6168</v>
      </c>
      <c r="D330">
        <v>63.6</v>
      </c>
      <c r="E330" t="s">
        <v>10202</v>
      </c>
      <c r="K330" t="s">
        <v>6590</v>
      </c>
      <c r="L330" t="s">
        <v>6591</v>
      </c>
      <c r="M330" t="s">
        <v>10224</v>
      </c>
      <c r="N330">
        <v>9</v>
      </c>
      <c r="O330" t="s">
        <v>10282</v>
      </c>
      <c r="P330" t="s">
        <v>10565</v>
      </c>
      <c r="Q330">
        <v>6</v>
      </c>
      <c r="R330">
        <v>0</v>
      </c>
      <c r="S330">
        <v>2.28</v>
      </c>
      <c r="T330">
        <v>4.45</v>
      </c>
      <c r="U330">
        <v>470.57</v>
      </c>
      <c r="V330">
        <v>52.93</v>
      </c>
      <c r="W330">
        <v>5.15</v>
      </c>
      <c r="Y330">
        <v>9.619999999999999</v>
      </c>
      <c r="Z330">
        <v>4</v>
      </c>
      <c r="AA330" t="s">
        <v>6921</v>
      </c>
      <c r="AB330">
        <v>1</v>
      </c>
      <c r="AC330">
        <v>8</v>
      </c>
      <c r="AD330">
        <v>3.535214285714286</v>
      </c>
      <c r="AF330" t="s">
        <v>6954</v>
      </c>
      <c r="AI330">
        <v>0</v>
      </c>
      <c r="AJ330">
        <v>0</v>
      </c>
      <c r="AK330" t="s">
        <v>10638</v>
      </c>
      <c r="AL330" t="s">
        <v>10638</v>
      </c>
      <c r="AM330" t="s">
        <v>9923</v>
      </c>
    </row>
    <row r="331" spans="1:39">
      <c r="A331" t="s">
        <v>10160</v>
      </c>
      <c r="B331" t="s">
        <v>10201</v>
      </c>
      <c r="C331" t="s">
        <v>6168</v>
      </c>
      <c r="D331">
        <v>63.12</v>
      </c>
      <c r="E331" t="s">
        <v>10202</v>
      </c>
      <c r="K331" t="s">
        <v>6590</v>
      </c>
      <c r="L331" t="s">
        <v>6591</v>
      </c>
      <c r="M331" t="s">
        <v>10224</v>
      </c>
      <c r="N331">
        <v>9</v>
      </c>
      <c r="O331" t="s">
        <v>10282</v>
      </c>
      <c r="P331" t="s">
        <v>10566</v>
      </c>
      <c r="Q331">
        <v>6</v>
      </c>
      <c r="R331">
        <v>0</v>
      </c>
      <c r="S331">
        <v>2.34</v>
      </c>
      <c r="T331">
        <v>3.64</v>
      </c>
      <c r="U331">
        <v>444.53</v>
      </c>
      <c r="V331">
        <v>52.93</v>
      </c>
      <c r="W331">
        <v>4.62</v>
      </c>
      <c r="Y331">
        <v>8.69</v>
      </c>
      <c r="Z331">
        <v>4</v>
      </c>
      <c r="AA331" t="s">
        <v>6921</v>
      </c>
      <c r="AB331">
        <v>0</v>
      </c>
      <c r="AC331">
        <v>8</v>
      </c>
      <c r="AD331">
        <v>4.561214285714286</v>
      </c>
      <c r="AF331" t="s">
        <v>6954</v>
      </c>
      <c r="AI331">
        <v>0</v>
      </c>
      <c r="AJ331">
        <v>0</v>
      </c>
      <c r="AK331" t="s">
        <v>10638</v>
      </c>
      <c r="AL331" t="s">
        <v>10638</v>
      </c>
      <c r="AM331" t="s">
        <v>9923</v>
      </c>
    </row>
    <row r="332" spans="1:39">
      <c r="A332" t="s">
        <v>10109</v>
      </c>
      <c r="B332" t="s">
        <v>10200</v>
      </c>
      <c r="C332" t="s">
        <v>6168</v>
      </c>
      <c r="D332">
        <v>63</v>
      </c>
      <c r="E332" t="s">
        <v>10202</v>
      </c>
      <c r="G332" t="s">
        <v>10204</v>
      </c>
      <c r="H332" t="s">
        <v>6170</v>
      </c>
      <c r="K332" t="s">
        <v>6590</v>
      </c>
      <c r="L332" t="s">
        <v>6591</v>
      </c>
      <c r="M332" t="s">
        <v>10215</v>
      </c>
      <c r="N332">
        <v>9</v>
      </c>
      <c r="O332" t="s">
        <v>10273</v>
      </c>
      <c r="P332" t="s">
        <v>10515</v>
      </c>
      <c r="Q332">
        <v>3</v>
      </c>
      <c r="R332">
        <v>1</v>
      </c>
      <c r="S332">
        <v>4.96</v>
      </c>
      <c r="T332">
        <v>4.96</v>
      </c>
      <c r="U332">
        <v>351.45</v>
      </c>
      <c r="V332">
        <v>55.4</v>
      </c>
      <c r="W332">
        <v>4.69</v>
      </c>
      <c r="X332">
        <v>13.09</v>
      </c>
      <c r="Y332">
        <v>0</v>
      </c>
      <c r="Z332">
        <v>2</v>
      </c>
      <c r="AA332" t="s">
        <v>6921</v>
      </c>
      <c r="AB332">
        <v>0</v>
      </c>
      <c r="AC332">
        <v>8</v>
      </c>
      <c r="AD332">
        <v>3.853333333333333</v>
      </c>
      <c r="AF332" t="s">
        <v>6952</v>
      </c>
      <c r="AI332">
        <v>0</v>
      </c>
      <c r="AJ332">
        <v>0</v>
      </c>
      <c r="AK332" t="s">
        <v>9921</v>
      </c>
      <c r="AL332" t="s">
        <v>9921</v>
      </c>
      <c r="AM332" t="s">
        <v>9923</v>
      </c>
    </row>
    <row r="333" spans="1:39">
      <c r="A333" t="s">
        <v>10161</v>
      </c>
      <c r="B333" t="s">
        <v>10200</v>
      </c>
      <c r="C333" t="s">
        <v>6168</v>
      </c>
      <c r="D333">
        <v>63</v>
      </c>
      <c r="E333" t="s">
        <v>10202</v>
      </c>
      <c r="G333" t="s">
        <v>10204</v>
      </c>
      <c r="H333" t="s">
        <v>6170</v>
      </c>
      <c r="K333" t="s">
        <v>6590</v>
      </c>
      <c r="L333" t="s">
        <v>6591</v>
      </c>
      <c r="M333" t="s">
        <v>10215</v>
      </c>
      <c r="N333">
        <v>9</v>
      </c>
      <c r="O333" t="s">
        <v>10273</v>
      </c>
      <c r="P333" t="s">
        <v>10567</v>
      </c>
      <c r="Q333">
        <v>2</v>
      </c>
      <c r="R333">
        <v>1</v>
      </c>
      <c r="S333">
        <v>6.81</v>
      </c>
      <c r="T333">
        <v>6.81</v>
      </c>
      <c r="U333">
        <v>389.56</v>
      </c>
      <c r="V333">
        <v>29.1</v>
      </c>
      <c r="W333">
        <v>6.71</v>
      </c>
      <c r="X333">
        <v>13.69</v>
      </c>
      <c r="Y333">
        <v>0</v>
      </c>
      <c r="Z333">
        <v>3</v>
      </c>
      <c r="AA333" t="s">
        <v>6921</v>
      </c>
      <c r="AB333">
        <v>1</v>
      </c>
      <c r="AC333">
        <v>8</v>
      </c>
      <c r="AD333">
        <v>3.077190476190476</v>
      </c>
      <c r="AF333" t="s">
        <v>6952</v>
      </c>
      <c r="AI333">
        <v>0</v>
      </c>
      <c r="AJ333">
        <v>0</v>
      </c>
      <c r="AK333" t="s">
        <v>9921</v>
      </c>
      <c r="AL333" t="s">
        <v>9921</v>
      </c>
      <c r="AM333" t="s">
        <v>9923</v>
      </c>
    </row>
    <row r="334" spans="1:39">
      <c r="A334" t="s">
        <v>10158</v>
      </c>
      <c r="B334" t="s">
        <v>10200</v>
      </c>
      <c r="C334" t="s">
        <v>6168</v>
      </c>
      <c r="D334">
        <v>62.7</v>
      </c>
      <c r="E334" t="s">
        <v>10202</v>
      </c>
      <c r="K334" t="s">
        <v>6590</v>
      </c>
      <c r="L334" t="s">
        <v>6591</v>
      </c>
      <c r="M334" t="s">
        <v>10242</v>
      </c>
      <c r="N334">
        <v>9</v>
      </c>
      <c r="O334" t="s">
        <v>10300</v>
      </c>
      <c r="P334" t="s">
        <v>10564</v>
      </c>
      <c r="Q334">
        <v>5</v>
      </c>
      <c r="R334">
        <v>2</v>
      </c>
      <c r="S334">
        <v>1.32</v>
      </c>
      <c r="T334">
        <v>2.24</v>
      </c>
      <c r="U334">
        <v>284.27</v>
      </c>
      <c r="V334">
        <v>79.90000000000001</v>
      </c>
      <c r="W334">
        <v>2.88</v>
      </c>
      <c r="X334">
        <v>6.83</v>
      </c>
      <c r="Y334">
        <v>0</v>
      </c>
      <c r="Z334">
        <v>3</v>
      </c>
      <c r="AA334" t="s">
        <v>6921</v>
      </c>
      <c r="AB334">
        <v>0</v>
      </c>
      <c r="AC334">
        <v>2</v>
      </c>
      <c r="AD334">
        <v>5.5</v>
      </c>
      <c r="AE334" t="s">
        <v>10622</v>
      </c>
      <c r="AF334" t="s">
        <v>6952</v>
      </c>
      <c r="AI334">
        <v>0</v>
      </c>
      <c r="AJ334">
        <v>0</v>
      </c>
      <c r="AK334" t="s">
        <v>10646</v>
      </c>
      <c r="AL334" t="s">
        <v>10646</v>
      </c>
      <c r="AM334" t="s">
        <v>9923</v>
      </c>
    </row>
    <row r="335" spans="1:39">
      <c r="A335" t="s">
        <v>10162</v>
      </c>
      <c r="B335" t="s">
        <v>10200</v>
      </c>
      <c r="C335" t="s">
        <v>6168</v>
      </c>
      <c r="D335">
        <v>62.2</v>
      </c>
      <c r="E335" t="s">
        <v>10202</v>
      </c>
      <c r="G335" t="s">
        <v>10205</v>
      </c>
      <c r="H335" t="s">
        <v>6170</v>
      </c>
      <c r="K335" t="s">
        <v>6590</v>
      </c>
      <c r="L335" t="s">
        <v>6591</v>
      </c>
      <c r="M335" t="s">
        <v>10247</v>
      </c>
      <c r="N335">
        <v>9</v>
      </c>
      <c r="O335" t="s">
        <v>10305</v>
      </c>
      <c r="P335" t="s">
        <v>10568</v>
      </c>
      <c r="Q335">
        <v>3</v>
      </c>
      <c r="R335">
        <v>2</v>
      </c>
      <c r="S335">
        <v>3.33</v>
      </c>
      <c r="T335">
        <v>3.34</v>
      </c>
      <c r="U335">
        <v>218.28</v>
      </c>
      <c r="V335">
        <v>40.46</v>
      </c>
      <c r="W335">
        <v>3.25</v>
      </c>
      <c r="X335">
        <v>9.31</v>
      </c>
      <c r="Y335">
        <v>0</v>
      </c>
      <c r="Z335">
        <v>2</v>
      </c>
      <c r="AA335" t="s">
        <v>6921</v>
      </c>
      <c r="AB335">
        <v>0</v>
      </c>
      <c r="AC335">
        <v>2</v>
      </c>
      <c r="AD335">
        <v>4.665</v>
      </c>
      <c r="AF335" t="s">
        <v>6952</v>
      </c>
      <c r="AI335">
        <v>0</v>
      </c>
      <c r="AJ335">
        <v>0</v>
      </c>
      <c r="AK335" t="s">
        <v>9893</v>
      </c>
      <c r="AL335" t="s">
        <v>9893</v>
      </c>
      <c r="AM335" t="s">
        <v>9923</v>
      </c>
    </row>
    <row r="336" spans="1:39">
      <c r="A336" t="s">
        <v>10163</v>
      </c>
      <c r="B336" t="s">
        <v>10201</v>
      </c>
      <c r="C336" t="s">
        <v>6168</v>
      </c>
      <c r="D336">
        <v>62.09</v>
      </c>
      <c r="E336" t="s">
        <v>10202</v>
      </c>
      <c r="K336" t="s">
        <v>6590</v>
      </c>
      <c r="L336" t="s">
        <v>6591</v>
      </c>
      <c r="M336" t="s">
        <v>10224</v>
      </c>
      <c r="N336">
        <v>9</v>
      </c>
      <c r="O336" t="s">
        <v>10282</v>
      </c>
      <c r="P336" t="s">
        <v>10569</v>
      </c>
      <c r="Q336">
        <v>7</v>
      </c>
      <c r="R336">
        <v>0</v>
      </c>
      <c r="S336">
        <v>3.12</v>
      </c>
      <c r="T336">
        <v>3.56</v>
      </c>
      <c r="U336">
        <v>499.61</v>
      </c>
      <c r="V336">
        <v>56.17</v>
      </c>
      <c r="W336">
        <v>4.3</v>
      </c>
      <c r="Y336">
        <v>7.58</v>
      </c>
      <c r="Z336">
        <v>4</v>
      </c>
      <c r="AA336" t="s">
        <v>6921</v>
      </c>
      <c r="AB336">
        <v>0</v>
      </c>
      <c r="AC336">
        <v>8</v>
      </c>
      <c r="AD336">
        <v>4.162785714285715</v>
      </c>
      <c r="AF336" t="s">
        <v>6952</v>
      </c>
      <c r="AI336">
        <v>0</v>
      </c>
      <c r="AJ336">
        <v>0</v>
      </c>
      <c r="AK336" t="s">
        <v>10638</v>
      </c>
      <c r="AL336" t="s">
        <v>10638</v>
      </c>
      <c r="AM336" t="s">
        <v>9923</v>
      </c>
    </row>
    <row r="337" spans="1:39">
      <c r="A337" t="s">
        <v>10164</v>
      </c>
      <c r="B337" t="s">
        <v>10201</v>
      </c>
      <c r="C337" t="s">
        <v>6168</v>
      </c>
      <c r="D337">
        <v>62</v>
      </c>
      <c r="E337" t="s">
        <v>10202</v>
      </c>
      <c r="G337" t="s">
        <v>10205</v>
      </c>
      <c r="H337" t="s">
        <v>6170</v>
      </c>
      <c r="K337" t="s">
        <v>6590</v>
      </c>
      <c r="L337" t="s">
        <v>6591</v>
      </c>
      <c r="M337" t="s">
        <v>10267</v>
      </c>
      <c r="N337">
        <v>9</v>
      </c>
      <c r="O337" t="s">
        <v>10325</v>
      </c>
      <c r="P337" t="s">
        <v>10570</v>
      </c>
      <c r="Q337">
        <v>2</v>
      </c>
      <c r="R337">
        <v>2</v>
      </c>
      <c r="S337">
        <v>5.03</v>
      </c>
      <c r="T337">
        <v>5.03</v>
      </c>
      <c r="U337">
        <v>366.89</v>
      </c>
      <c r="V337">
        <v>40.46</v>
      </c>
      <c r="W337">
        <v>4.55</v>
      </c>
      <c r="X337">
        <v>10.24</v>
      </c>
      <c r="Y337">
        <v>0</v>
      </c>
      <c r="Z337">
        <v>2</v>
      </c>
      <c r="AA337" t="s">
        <v>6921</v>
      </c>
      <c r="AB337">
        <v>0</v>
      </c>
      <c r="AC337">
        <v>2</v>
      </c>
      <c r="AD337">
        <v>3.450785714285714</v>
      </c>
      <c r="AF337" t="s">
        <v>6952</v>
      </c>
      <c r="AI337">
        <v>0</v>
      </c>
      <c r="AJ337">
        <v>0</v>
      </c>
      <c r="AK337" t="s">
        <v>10649</v>
      </c>
      <c r="AL337" t="s">
        <v>10649</v>
      </c>
      <c r="AM337" t="s">
        <v>9923</v>
      </c>
    </row>
    <row r="338" spans="1:39">
      <c r="A338" t="s">
        <v>9932</v>
      </c>
      <c r="B338" t="s">
        <v>10200</v>
      </c>
      <c r="C338" t="s">
        <v>6168</v>
      </c>
      <c r="D338">
        <v>62</v>
      </c>
      <c r="E338" t="s">
        <v>10202</v>
      </c>
      <c r="G338" t="s">
        <v>10204</v>
      </c>
      <c r="H338" t="s">
        <v>6170</v>
      </c>
      <c r="K338" t="s">
        <v>6590</v>
      </c>
      <c r="L338" t="s">
        <v>6591</v>
      </c>
      <c r="M338" t="s">
        <v>10215</v>
      </c>
      <c r="N338">
        <v>9</v>
      </c>
      <c r="O338" t="s">
        <v>10273</v>
      </c>
      <c r="P338" t="s">
        <v>10338</v>
      </c>
      <c r="Q338">
        <v>5</v>
      </c>
      <c r="R338">
        <v>1</v>
      </c>
      <c r="S338">
        <v>5.95</v>
      </c>
      <c r="T338">
        <v>5.95</v>
      </c>
      <c r="U338">
        <v>437.54</v>
      </c>
      <c r="V338">
        <v>81.7</v>
      </c>
      <c r="W338">
        <v>5.26</v>
      </c>
      <c r="X338">
        <v>12.88</v>
      </c>
      <c r="Y338">
        <v>0</v>
      </c>
      <c r="Z338">
        <v>2</v>
      </c>
      <c r="AA338" t="s">
        <v>6921</v>
      </c>
      <c r="AB338">
        <v>1</v>
      </c>
      <c r="AC338">
        <v>10</v>
      </c>
      <c r="AD338">
        <v>3.279476190476191</v>
      </c>
      <c r="AF338" t="s">
        <v>6952</v>
      </c>
      <c r="AI338">
        <v>0</v>
      </c>
      <c r="AJ338">
        <v>0</v>
      </c>
      <c r="AK338" t="s">
        <v>9921</v>
      </c>
      <c r="AL338" t="s">
        <v>9921</v>
      </c>
      <c r="AM338" t="s">
        <v>9923</v>
      </c>
    </row>
    <row r="339" spans="1:39">
      <c r="A339" t="s">
        <v>6499</v>
      </c>
      <c r="B339" t="s">
        <v>10201</v>
      </c>
      <c r="C339" t="s">
        <v>6168</v>
      </c>
      <c r="D339">
        <v>62</v>
      </c>
      <c r="E339" t="s">
        <v>10202</v>
      </c>
      <c r="K339" t="s">
        <v>6590</v>
      </c>
      <c r="L339" t="s">
        <v>6591</v>
      </c>
      <c r="M339" t="s">
        <v>10217</v>
      </c>
      <c r="N339">
        <v>9</v>
      </c>
      <c r="O339" t="s">
        <v>10275</v>
      </c>
      <c r="P339" t="s">
        <v>6857</v>
      </c>
      <c r="Q339">
        <v>8</v>
      </c>
      <c r="R339">
        <v>3</v>
      </c>
      <c r="S339">
        <v>4.76</v>
      </c>
      <c r="T339">
        <v>5.67</v>
      </c>
      <c r="U339">
        <v>485.06</v>
      </c>
      <c r="V339">
        <v>86.2</v>
      </c>
      <c r="W339">
        <v>4.02</v>
      </c>
      <c r="X339">
        <v>10.05</v>
      </c>
      <c r="Y339">
        <v>8.699999999999999</v>
      </c>
      <c r="Z339">
        <v>3</v>
      </c>
      <c r="AA339" t="s">
        <v>6921</v>
      </c>
      <c r="AB339">
        <v>0</v>
      </c>
      <c r="AC339">
        <v>10</v>
      </c>
      <c r="AD339">
        <v>1.923380952380953</v>
      </c>
      <c r="AF339" t="s">
        <v>6954</v>
      </c>
      <c r="AI339">
        <v>0</v>
      </c>
      <c r="AJ339">
        <v>0</v>
      </c>
      <c r="AK339" t="s">
        <v>7007</v>
      </c>
      <c r="AL339" t="s">
        <v>7007</v>
      </c>
      <c r="AM339" t="s">
        <v>9923</v>
      </c>
    </row>
    <row r="340" spans="1:39">
      <c r="A340" t="s">
        <v>10165</v>
      </c>
      <c r="B340" t="s">
        <v>10200</v>
      </c>
      <c r="C340" t="s">
        <v>6168</v>
      </c>
      <c r="D340">
        <v>61.9</v>
      </c>
      <c r="E340" t="s">
        <v>10202</v>
      </c>
      <c r="G340" t="s">
        <v>10205</v>
      </c>
      <c r="H340" t="s">
        <v>6170</v>
      </c>
      <c r="K340" t="s">
        <v>6590</v>
      </c>
      <c r="L340" t="s">
        <v>6591</v>
      </c>
      <c r="M340" t="s">
        <v>10219</v>
      </c>
      <c r="N340">
        <v>9</v>
      </c>
      <c r="O340" t="s">
        <v>10277</v>
      </c>
      <c r="P340" t="s">
        <v>10571</v>
      </c>
      <c r="Q340">
        <v>2</v>
      </c>
      <c r="R340">
        <v>0</v>
      </c>
      <c r="S340">
        <v>3.75</v>
      </c>
      <c r="T340">
        <v>3.75</v>
      </c>
      <c r="U340">
        <v>268.36</v>
      </c>
      <c r="V340">
        <v>26.3</v>
      </c>
      <c r="W340">
        <v>3.91</v>
      </c>
      <c r="Y340">
        <v>0</v>
      </c>
      <c r="Z340">
        <v>2</v>
      </c>
      <c r="AA340" t="s">
        <v>6921</v>
      </c>
      <c r="AB340">
        <v>0</v>
      </c>
      <c r="AC340">
        <v>7</v>
      </c>
      <c r="AD340">
        <v>4.065</v>
      </c>
      <c r="AI340">
        <v>0</v>
      </c>
      <c r="AJ340">
        <v>0</v>
      </c>
      <c r="AK340" t="s">
        <v>10635</v>
      </c>
      <c r="AL340" t="s">
        <v>10635</v>
      </c>
      <c r="AM340" t="s">
        <v>9923</v>
      </c>
    </row>
    <row r="341" spans="1:39">
      <c r="A341" t="s">
        <v>10166</v>
      </c>
      <c r="B341" t="s">
        <v>10200</v>
      </c>
      <c r="C341" t="s">
        <v>6168</v>
      </c>
      <c r="D341">
        <v>61.8</v>
      </c>
      <c r="E341" t="s">
        <v>10202</v>
      </c>
      <c r="G341" t="s">
        <v>10205</v>
      </c>
      <c r="H341" t="s">
        <v>6170</v>
      </c>
      <c r="K341" t="s">
        <v>6590</v>
      </c>
      <c r="L341" t="s">
        <v>6591</v>
      </c>
      <c r="M341" t="s">
        <v>10219</v>
      </c>
      <c r="N341">
        <v>9</v>
      </c>
      <c r="O341" t="s">
        <v>10277</v>
      </c>
      <c r="P341" t="s">
        <v>10572</v>
      </c>
      <c r="Q341">
        <v>2</v>
      </c>
      <c r="R341">
        <v>0</v>
      </c>
      <c r="S341">
        <v>4.83</v>
      </c>
      <c r="T341">
        <v>4.83</v>
      </c>
      <c r="U341">
        <v>301.82</v>
      </c>
      <c r="V341">
        <v>21.59</v>
      </c>
      <c r="W341">
        <v>4.01</v>
      </c>
      <c r="Y341">
        <v>0</v>
      </c>
      <c r="Z341">
        <v>2</v>
      </c>
      <c r="AA341" t="s">
        <v>6921</v>
      </c>
      <c r="AB341">
        <v>0</v>
      </c>
      <c r="AC341">
        <v>5</v>
      </c>
      <c r="AD341">
        <v>3.1645</v>
      </c>
      <c r="AI341">
        <v>0</v>
      </c>
      <c r="AJ341">
        <v>0</v>
      </c>
      <c r="AK341" t="s">
        <v>10635</v>
      </c>
      <c r="AL341" t="s">
        <v>10635</v>
      </c>
      <c r="AM341" t="s">
        <v>9923</v>
      </c>
    </row>
    <row r="342" spans="1:39">
      <c r="A342" t="s">
        <v>10062</v>
      </c>
      <c r="B342" t="s">
        <v>10200</v>
      </c>
      <c r="C342" t="s">
        <v>6168</v>
      </c>
      <c r="D342">
        <v>61.7</v>
      </c>
      <c r="E342" t="s">
        <v>10202</v>
      </c>
      <c r="K342" t="s">
        <v>6590</v>
      </c>
      <c r="M342" t="s">
        <v>10261</v>
      </c>
      <c r="N342">
        <v>8</v>
      </c>
      <c r="O342" t="s">
        <v>10319</v>
      </c>
      <c r="P342" t="s">
        <v>10468</v>
      </c>
      <c r="Q342">
        <v>4</v>
      </c>
      <c r="R342">
        <v>1</v>
      </c>
      <c r="S342">
        <v>4.55</v>
      </c>
      <c r="T342">
        <v>4.55</v>
      </c>
      <c r="U342">
        <v>310.35</v>
      </c>
      <c r="V342">
        <v>59.67</v>
      </c>
      <c r="W342">
        <v>4.2</v>
      </c>
      <c r="X342">
        <v>9.640000000000001</v>
      </c>
      <c r="Y342">
        <v>0</v>
      </c>
      <c r="Z342">
        <v>3</v>
      </c>
      <c r="AA342" t="s">
        <v>6921</v>
      </c>
      <c r="AB342">
        <v>0</v>
      </c>
      <c r="AC342">
        <v>4</v>
      </c>
      <c r="AD342">
        <v>4.058333333333334</v>
      </c>
      <c r="AF342" t="s">
        <v>6952</v>
      </c>
      <c r="AI342">
        <v>0</v>
      </c>
      <c r="AJ342">
        <v>0</v>
      </c>
      <c r="AK342" t="s">
        <v>9918</v>
      </c>
      <c r="AL342" t="s">
        <v>9918</v>
      </c>
      <c r="AM342" t="s">
        <v>9923</v>
      </c>
    </row>
    <row r="343" spans="1:39">
      <c r="A343" t="s">
        <v>10167</v>
      </c>
      <c r="B343" t="s">
        <v>10200</v>
      </c>
      <c r="C343" t="s">
        <v>6168</v>
      </c>
      <c r="D343">
        <v>61.44</v>
      </c>
      <c r="E343" t="s">
        <v>10202</v>
      </c>
      <c r="K343" t="s">
        <v>6590</v>
      </c>
      <c r="L343" t="s">
        <v>6591</v>
      </c>
      <c r="M343" t="s">
        <v>10242</v>
      </c>
      <c r="N343">
        <v>9</v>
      </c>
      <c r="O343" t="s">
        <v>10300</v>
      </c>
      <c r="P343" t="s">
        <v>10573</v>
      </c>
      <c r="Q343">
        <v>6</v>
      </c>
      <c r="R343">
        <v>4</v>
      </c>
      <c r="S343">
        <v>1.38</v>
      </c>
      <c r="T343">
        <v>2.69</v>
      </c>
      <c r="U343">
        <v>286.24</v>
      </c>
      <c r="V343">
        <v>111.13</v>
      </c>
      <c r="W343">
        <v>2.28</v>
      </c>
      <c r="X343">
        <v>6.34</v>
      </c>
      <c r="Y343">
        <v>0</v>
      </c>
      <c r="Z343">
        <v>3</v>
      </c>
      <c r="AA343" t="s">
        <v>6921</v>
      </c>
      <c r="AB343">
        <v>0</v>
      </c>
      <c r="AC343">
        <v>1</v>
      </c>
      <c r="AD343">
        <v>4.295666666666667</v>
      </c>
      <c r="AE343" t="s">
        <v>10623</v>
      </c>
      <c r="AF343" t="s">
        <v>6953</v>
      </c>
      <c r="AI343">
        <v>0</v>
      </c>
      <c r="AJ343">
        <v>0</v>
      </c>
      <c r="AK343" t="s">
        <v>10646</v>
      </c>
      <c r="AL343" t="s">
        <v>10646</v>
      </c>
      <c r="AM343" t="s">
        <v>9923</v>
      </c>
    </row>
    <row r="344" spans="1:39">
      <c r="A344" t="s">
        <v>10147</v>
      </c>
      <c r="B344" t="s">
        <v>10200</v>
      </c>
      <c r="C344" t="s">
        <v>6168</v>
      </c>
      <c r="D344">
        <v>61</v>
      </c>
      <c r="E344" t="s">
        <v>10202</v>
      </c>
      <c r="G344" t="s">
        <v>10203</v>
      </c>
      <c r="H344" t="s">
        <v>6170</v>
      </c>
      <c r="K344" t="s">
        <v>6590</v>
      </c>
      <c r="L344" t="s">
        <v>6591</v>
      </c>
      <c r="M344" t="s">
        <v>10214</v>
      </c>
      <c r="N344">
        <v>9</v>
      </c>
      <c r="O344" t="s">
        <v>10272</v>
      </c>
      <c r="P344" t="s">
        <v>10553</v>
      </c>
      <c r="Q344">
        <v>5</v>
      </c>
      <c r="R344">
        <v>1</v>
      </c>
      <c r="S344">
        <v>4.8</v>
      </c>
      <c r="T344">
        <v>4.8</v>
      </c>
      <c r="U344">
        <v>421.58</v>
      </c>
      <c r="V344">
        <v>72.47</v>
      </c>
      <c r="W344">
        <v>5.08</v>
      </c>
      <c r="X344">
        <v>10.52</v>
      </c>
      <c r="Y344">
        <v>0</v>
      </c>
      <c r="Z344">
        <v>2</v>
      </c>
      <c r="AA344" t="s">
        <v>6921</v>
      </c>
      <c r="AB344">
        <v>1</v>
      </c>
      <c r="AC344">
        <v>10</v>
      </c>
      <c r="AD344">
        <v>3.493476190476191</v>
      </c>
      <c r="AF344" t="s">
        <v>6952</v>
      </c>
      <c r="AI344">
        <v>0</v>
      </c>
      <c r="AJ344">
        <v>0</v>
      </c>
      <c r="AK344" t="s">
        <v>9921</v>
      </c>
      <c r="AL344" t="s">
        <v>9921</v>
      </c>
      <c r="AM344" t="s">
        <v>9923</v>
      </c>
    </row>
    <row r="345" spans="1:39">
      <c r="A345" t="s">
        <v>10168</v>
      </c>
      <c r="B345" t="s">
        <v>10201</v>
      </c>
      <c r="C345" t="s">
        <v>6168</v>
      </c>
      <c r="D345">
        <v>61</v>
      </c>
      <c r="E345" t="s">
        <v>10202</v>
      </c>
      <c r="K345" t="s">
        <v>6590</v>
      </c>
      <c r="L345" t="s">
        <v>6591</v>
      </c>
      <c r="M345" t="s">
        <v>10270</v>
      </c>
      <c r="N345">
        <v>9</v>
      </c>
      <c r="O345" t="s">
        <v>10328</v>
      </c>
      <c r="P345" t="s">
        <v>10574</v>
      </c>
      <c r="Q345">
        <v>3</v>
      </c>
      <c r="R345">
        <v>1</v>
      </c>
      <c r="S345">
        <v>2.88</v>
      </c>
      <c r="T345">
        <v>2.88</v>
      </c>
      <c r="U345">
        <v>518.3099999999999</v>
      </c>
      <c r="V345">
        <v>72.63</v>
      </c>
      <c r="W345">
        <v>6.12</v>
      </c>
      <c r="Y345">
        <v>0</v>
      </c>
      <c r="Z345">
        <v>3</v>
      </c>
      <c r="AA345" t="s">
        <v>6921</v>
      </c>
      <c r="AB345">
        <v>2</v>
      </c>
      <c r="AC345">
        <v>6</v>
      </c>
      <c r="AD345">
        <v>4.393333333333334</v>
      </c>
      <c r="AF345" t="s">
        <v>6952</v>
      </c>
      <c r="AI345">
        <v>0</v>
      </c>
      <c r="AJ345">
        <v>0</v>
      </c>
      <c r="AK345" t="s">
        <v>10650</v>
      </c>
      <c r="AL345" t="s">
        <v>10650</v>
      </c>
      <c r="AM345" t="s">
        <v>9923</v>
      </c>
    </row>
    <row r="346" spans="1:39">
      <c r="A346" t="s">
        <v>10169</v>
      </c>
      <c r="B346" t="s">
        <v>10200</v>
      </c>
      <c r="C346" t="s">
        <v>6168</v>
      </c>
      <c r="D346">
        <v>61</v>
      </c>
      <c r="E346" t="s">
        <v>10202</v>
      </c>
      <c r="G346" t="s">
        <v>10210</v>
      </c>
      <c r="H346" t="s">
        <v>6170</v>
      </c>
      <c r="K346" t="s">
        <v>6590</v>
      </c>
      <c r="L346" t="s">
        <v>6591</v>
      </c>
      <c r="M346" t="s">
        <v>10255</v>
      </c>
      <c r="N346">
        <v>9</v>
      </c>
      <c r="O346" t="s">
        <v>10313</v>
      </c>
      <c r="P346" t="s">
        <v>10575</v>
      </c>
      <c r="Q346">
        <v>2</v>
      </c>
      <c r="R346">
        <v>1</v>
      </c>
      <c r="S346">
        <v>3.51</v>
      </c>
      <c r="T346">
        <v>3.51</v>
      </c>
      <c r="U346">
        <v>295.45</v>
      </c>
      <c r="V346">
        <v>46.17</v>
      </c>
      <c r="W346">
        <v>3.8</v>
      </c>
      <c r="X346">
        <v>9.91</v>
      </c>
      <c r="Y346">
        <v>0</v>
      </c>
      <c r="Z346">
        <v>1</v>
      </c>
      <c r="AA346" t="s">
        <v>6921</v>
      </c>
      <c r="AB346">
        <v>0</v>
      </c>
      <c r="AC346">
        <v>8</v>
      </c>
      <c r="AD346">
        <v>4.823333333333334</v>
      </c>
      <c r="AF346" t="s">
        <v>6952</v>
      </c>
      <c r="AI346">
        <v>0</v>
      </c>
      <c r="AJ346">
        <v>0</v>
      </c>
      <c r="AK346" t="s">
        <v>9921</v>
      </c>
      <c r="AL346" t="s">
        <v>9921</v>
      </c>
      <c r="AM346" t="s">
        <v>9923</v>
      </c>
    </row>
    <row r="347" spans="1:39">
      <c r="A347" t="s">
        <v>10170</v>
      </c>
      <c r="B347" t="s">
        <v>10200</v>
      </c>
      <c r="C347" t="s">
        <v>6168</v>
      </c>
      <c r="D347">
        <v>61</v>
      </c>
      <c r="E347" t="s">
        <v>10202</v>
      </c>
      <c r="G347" t="s">
        <v>10210</v>
      </c>
      <c r="H347" t="s">
        <v>6170</v>
      </c>
      <c r="K347" t="s">
        <v>6590</v>
      </c>
      <c r="L347" t="s">
        <v>6591</v>
      </c>
      <c r="M347" t="s">
        <v>10255</v>
      </c>
      <c r="N347">
        <v>9</v>
      </c>
      <c r="O347" t="s">
        <v>10313</v>
      </c>
      <c r="P347" t="s">
        <v>10576</v>
      </c>
      <c r="Q347">
        <v>1</v>
      </c>
      <c r="R347">
        <v>1</v>
      </c>
      <c r="S347">
        <v>5.92</v>
      </c>
      <c r="T347">
        <v>5.92</v>
      </c>
      <c r="U347">
        <v>355.44</v>
      </c>
      <c r="V347">
        <v>29.1</v>
      </c>
      <c r="W347">
        <v>5.74</v>
      </c>
      <c r="Y347">
        <v>0</v>
      </c>
      <c r="Z347">
        <v>1</v>
      </c>
      <c r="AA347" t="s">
        <v>6921</v>
      </c>
      <c r="AB347">
        <v>1</v>
      </c>
      <c r="AC347">
        <v>6</v>
      </c>
      <c r="AD347">
        <v>3.288333333333334</v>
      </c>
      <c r="AF347" t="s">
        <v>6952</v>
      </c>
      <c r="AI347">
        <v>0</v>
      </c>
      <c r="AJ347">
        <v>0</v>
      </c>
      <c r="AK347" t="s">
        <v>9921</v>
      </c>
      <c r="AL347" t="s">
        <v>9921</v>
      </c>
      <c r="AM347" t="s">
        <v>9923</v>
      </c>
    </row>
    <row r="348" spans="1:39">
      <c r="A348" t="s">
        <v>10125</v>
      </c>
      <c r="B348" t="s">
        <v>10200</v>
      </c>
      <c r="C348" t="s">
        <v>6168</v>
      </c>
      <c r="D348">
        <v>61</v>
      </c>
      <c r="E348" t="s">
        <v>10202</v>
      </c>
      <c r="G348" t="s">
        <v>10210</v>
      </c>
      <c r="H348" t="s">
        <v>6170</v>
      </c>
      <c r="K348" t="s">
        <v>6590</v>
      </c>
      <c r="L348" t="s">
        <v>6591</v>
      </c>
      <c r="M348" t="s">
        <v>10255</v>
      </c>
      <c r="N348">
        <v>9</v>
      </c>
      <c r="O348" t="s">
        <v>10313</v>
      </c>
      <c r="P348" t="s">
        <v>10531</v>
      </c>
      <c r="Q348">
        <v>2</v>
      </c>
      <c r="R348">
        <v>1</v>
      </c>
      <c r="S348">
        <v>6.56</v>
      </c>
      <c r="T348">
        <v>6.56</v>
      </c>
      <c r="U348">
        <v>442.81</v>
      </c>
      <c r="V348">
        <v>42.24</v>
      </c>
      <c r="W348">
        <v>7.18</v>
      </c>
      <c r="X348">
        <v>13.3</v>
      </c>
      <c r="Y348">
        <v>0</v>
      </c>
      <c r="Z348">
        <v>2</v>
      </c>
      <c r="AA348" t="s">
        <v>6921</v>
      </c>
      <c r="AB348">
        <v>1</v>
      </c>
      <c r="AC348">
        <v>8</v>
      </c>
      <c r="AD348">
        <v>3.241833333333334</v>
      </c>
      <c r="AF348" t="s">
        <v>6952</v>
      </c>
      <c r="AI348">
        <v>0</v>
      </c>
      <c r="AJ348">
        <v>0</v>
      </c>
      <c r="AK348" t="s">
        <v>9921</v>
      </c>
      <c r="AL348" t="s">
        <v>9921</v>
      </c>
      <c r="AM348" t="s">
        <v>9923</v>
      </c>
    </row>
    <row r="349" spans="1:39">
      <c r="A349" t="s">
        <v>10171</v>
      </c>
      <c r="B349" t="s">
        <v>10200</v>
      </c>
      <c r="C349" t="s">
        <v>6168</v>
      </c>
      <c r="D349">
        <v>60.82</v>
      </c>
      <c r="E349" t="s">
        <v>10202</v>
      </c>
      <c r="K349" t="s">
        <v>6590</v>
      </c>
      <c r="L349" t="s">
        <v>6591</v>
      </c>
      <c r="M349" t="s">
        <v>10256</v>
      </c>
      <c r="N349">
        <v>9</v>
      </c>
      <c r="O349" t="s">
        <v>10314</v>
      </c>
      <c r="P349" t="s">
        <v>10577</v>
      </c>
      <c r="Q349">
        <v>2</v>
      </c>
      <c r="R349">
        <v>0</v>
      </c>
      <c r="S349">
        <v>2.26</v>
      </c>
      <c r="T349">
        <v>2.26</v>
      </c>
      <c r="U349">
        <v>232.32</v>
      </c>
      <c r="V349">
        <v>26.3</v>
      </c>
      <c r="W349">
        <v>3.55</v>
      </c>
      <c r="Y349">
        <v>0</v>
      </c>
      <c r="Z349">
        <v>0</v>
      </c>
      <c r="AA349" t="s">
        <v>6921</v>
      </c>
      <c r="AB349">
        <v>0</v>
      </c>
      <c r="AC349">
        <v>0</v>
      </c>
      <c r="AD349">
        <v>5.185</v>
      </c>
      <c r="AE349" t="s">
        <v>10624</v>
      </c>
      <c r="AI349">
        <v>0</v>
      </c>
      <c r="AJ349">
        <v>0</v>
      </c>
      <c r="AK349" t="s">
        <v>10646</v>
      </c>
      <c r="AL349" t="s">
        <v>10646</v>
      </c>
      <c r="AM349" t="s">
        <v>9923</v>
      </c>
    </row>
    <row r="350" spans="1:39">
      <c r="A350" t="s">
        <v>10172</v>
      </c>
      <c r="B350" t="s">
        <v>10200</v>
      </c>
      <c r="C350" t="s">
        <v>6168</v>
      </c>
      <c r="D350">
        <v>60.82</v>
      </c>
      <c r="E350" t="s">
        <v>10202</v>
      </c>
      <c r="K350" t="s">
        <v>6590</v>
      </c>
      <c r="L350" t="s">
        <v>6591</v>
      </c>
      <c r="M350" t="s">
        <v>10256</v>
      </c>
      <c r="N350">
        <v>9</v>
      </c>
      <c r="O350" t="s">
        <v>10314</v>
      </c>
      <c r="P350" t="s">
        <v>10578</v>
      </c>
      <c r="Q350">
        <v>2</v>
      </c>
      <c r="R350">
        <v>0</v>
      </c>
      <c r="S350">
        <v>1.21</v>
      </c>
      <c r="T350">
        <v>1.21</v>
      </c>
      <c r="U350">
        <v>172.66</v>
      </c>
      <c r="V350">
        <v>25.78</v>
      </c>
      <c r="W350">
        <v>1.71</v>
      </c>
      <c r="Y350">
        <v>3.19</v>
      </c>
      <c r="Z350">
        <v>1</v>
      </c>
      <c r="AA350" t="s">
        <v>5608</v>
      </c>
      <c r="AB350">
        <v>0</v>
      </c>
      <c r="AC350">
        <v>0</v>
      </c>
      <c r="AD350">
        <v>5.289</v>
      </c>
      <c r="AE350" t="s">
        <v>10625</v>
      </c>
      <c r="AF350" t="s">
        <v>6952</v>
      </c>
      <c r="AI350">
        <v>0</v>
      </c>
      <c r="AJ350">
        <v>0</v>
      </c>
      <c r="AK350" t="s">
        <v>10646</v>
      </c>
      <c r="AL350" t="s">
        <v>10646</v>
      </c>
      <c r="AM350" t="s">
        <v>9923</v>
      </c>
    </row>
    <row r="351" spans="1:39">
      <c r="A351" t="s">
        <v>10062</v>
      </c>
      <c r="B351" t="s">
        <v>10201</v>
      </c>
      <c r="C351" t="s">
        <v>6168</v>
      </c>
      <c r="D351">
        <v>60.5</v>
      </c>
      <c r="E351" t="s">
        <v>10202</v>
      </c>
      <c r="G351" t="s">
        <v>10205</v>
      </c>
      <c r="H351" t="s">
        <v>6170</v>
      </c>
      <c r="K351" t="s">
        <v>6590</v>
      </c>
      <c r="L351" t="s">
        <v>6591</v>
      </c>
      <c r="M351" t="s">
        <v>10271</v>
      </c>
      <c r="N351">
        <v>9</v>
      </c>
      <c r="O351" t="s">
        <v>10329</v>
      </c>
      <c r="P351" t="s">
        <v>10468</v>
      </c>
      <c r="Q351">
        <v>4</v>
      </c>
      <c r="R351">
        <v>1</v>
      </c>
      <c r="S351">
        <v>4.55</v>
      </c>
      <c r="T351">
        <v>4.55</v>
      </c>
      <c r="U351">
        <v>310.35</v>
      </c>
      <c r="V351">
        <v>59.67</v>
      </c>
      <c r="W351">
        <v>4.2</v>
      </c>
      <c r="X351">
        <v>9.640000000000001</v>
      </c>
      <c r="Y351">
        <v>0</v>
      </c>
      <c r="Z351">
        <v>3</v>
      </c>
      <c r="AA351" t="s">
        <v>6921</v>
      </c>
      <c r="AB351">
        <v>0</v>
      </c>
      <c r="AC351">
        <v>4</v>
      </c>
      <c r="AD351">
        <v>4.058333333333334</v>
      </c>
      <c r="AF351" t="s">
        <v>6952</v>
      </c>
      <c r="AI351">
        <v>0</v>
      </c>
      <c r="AJ351">
        <v>0</v>
      </c>
      <c r="AK351" t="s">
        <v>9918</v>
      </c>
      <c r="AL351" t="s">
        <v>9918</v>
      </c>
      <c r="AM351" t="s">
        <v>9923</v>
      </c>
    </row>
    <row r="352" spans="1:39">
      <c r="A352" t="s">
        <v>10173</v>
      </c>
      <c r="B352" t="s">
        <v>10200</v>
      </c>
      <c r="C352" t="s">
        <v>6168</v>
      </c>
      <c r="D352">
        <v>60.45</v>
      </c>
      <c r="E352" t="s">
        <v>10202</v>
      </c>
      <c r="K352" t="s">
        <v>6590</v>
      </c>
      <c r="L352" t="s">
        <v>6591</v>
      </c>
      <c r="M352" t="s">
        <v>10242</v>
      </c>
      <c r="N352">
        <v>9</v>
      </c>
      <c r="O352" t="s">
        <v>10300</v>
      </c>
      <c r="P352" t="s">
        <v>10579</v>
      </c>
      <c r="Q352">
        <v>16</v>
      </c>
      <c r="R352">
        <v>12</v>
      </c>
      <c r="S352">
        <v>-7.65</v>
      </c>
      <c r="T352">
        <v>-4.33</v>
      </c>
      <c r="U352">
        <v>612.54</v>
      </c>
      <c r="V352">
        <v>295.36</v>
      </c>
      <c r="W352">
        <v>-4.4</v>
      </c>
      <c r="X352">
        <v>4.5</v>
      </c>
      <c r="Y352">
        <v>0</v>
      </c>
      <c r="Z352">
        <v>1</v>
      </c>
      <c r="AA352" t="s">
        <v>6921</v>
      </c>
      <c r="AB352">
        <v>3</v>
      </c>
      <c r="AC352">
        <v>7</v>
      </c>
      <c r="AD352">
        <v>3</v>
      </c>
      <c r="AE352" t="s">
        <v>10626</v>
      </c>
      <c r="AF352" t="s">
        <v>6953</v>
      </c>
      <c r="AI352">
        <v>0</v>
      </c>
      <c r="AJ352">
        <v>0</v>
      </c>
      <c r="AK352" t="s">
        <v>10646</v>
      </c>
      <c r="AL352" t="s">
        <v>10646</v>
      </c>
      <c r="AM352" t="s">
        <v>9923</v>
      </c>
    </row>
    <row r="353" spans="1:39">
      <c r="A353" t="s">
        <v>10174</v>
      </c>
      <c r="B353" t="s">
        <v>10200</v>
      </c>
      <c r="C353" t="s">
        <v>6168</v>
      </c>
      <c r="D353">
        <v>60.3</v>
      </c>
      <c r="E353" t="s">
        <v>10202</v>
      </c>
      <c r="G353" t="s">
        <v>10205</v>
      </c>
      <c r="H353" t="s">
        <v>6170</v>
      </c>
      <c r="K353" t="s">
        <v>6590</v>
      </c>
      <c r="L353" t="s">
        <v>6591</v>
      </c>
      <c r="M353" t="s">
        <v>10219</v>
      </c>
      <c r="N353">
        <v>9</v>
      </c>
      <c r="O353" t="s">
        <v>10277</v>
      </c>
      <c r="P353" t="s">
        <v>10580</v>
      </c>
      <c r="Q353">
        <v>3</v>
      </c>
      <c r="R353">
        <v>1</v>
      </c>
      <c r="S353">
        <v>4.15</v>
      </c>
      <c r="T353">
        <v>4.15</v>
      </c>
      <c r="U353">
        <v>317.82</v>
      </c>
      <c r="V353">
        <v>41.82</v>
      </c>
      <c r="W353">
        <v>3.71</v>
      </c>
      <c r="X353">
        <v>10.13</v>
      </c>
      <c r="Y353">
        <v>0</v>
      </c>
      <c r="Z353">
        <v>2</v>
      </c>
      <c r="AA353" t="s">
        <v>6921</v>
      </c>
      <c r="AB353">
        <v>0</v>
      </c>
      <c r="AC353">
        <v>5</v>
      </c>
      <c r="AD353">
        <v>4.258333333333333</v>
      </c>
      <c r="AF353" t="s">
        <v>6952</v>
      </c>
      <c r="AI353">
        <v>0</v>
      </c>
      <c r="AJ353">
        <v>0</v>
      </c>
      <c r="AK353" t="s">
        <v>10635</v>
      </c>
      <c r="AL353" t="s">
        <v>10635</v>
      </c>
      <c r="AM353" t="s">
        <v>9923</v>
      </c>
    </row>
    <row r="354" spans="1:39">
      <c r="A354" t="s">
        <v>10175</v>
      </c>
      <c r="B354" t="s">
        <v>10200</v>
      </c>
      <c r="C354" t="s">
        <v>6168</v>
      </c>
      <c r="D354">
        <v>60</v>
      </c>
      <c r="E354" t="s">
        <v>10202</v>
      </c>
      <c r="G354" t="s">
        <v>10210</v>
      </c>
      <c r="H354" t="s">
        <v>6170</v>
      </c>
      <c r="K354" t="s">
        <v>6590</v>
      </c>
      <c r="L354" t="s">
        <v>6591</v>
      </c>
      <c r="M354" t="s">
        <v>10255</v>
      </c>
      <c r="N354">
        <v>9</v>
      </c>
      <c r="O354" t="s">
        <v>10313</v>
      </c>
      <c r="P354" t="s">
        <v>10581</v>
      </c>
      <c r="Q354">
        <v>2</v>
      </c>
      <c r="R354">
        <v>1</v>
      </c>
      <c r="S354">
        <v>4.88</v>
      </c>
      <c r="T354">
        <v>4.88</v>
      </c>
      <c r="U354">
        <v>299.44</v>
      </c>
      <c r="V354">
        <v>29.1</v>
      </c>
      <c r="W354">
        <v>4.97</v>
      </c>
      <c r="X354">
        <v>13.58</v>
      </c>
      <c r="Y354">
        <v>0</v>
      </c>
      <c r="Z354">
        <v>2</v>
      </c>
      <c r="AA354" t="s">
        <v>6921</v>
      </c>
      <c r="AB354">
        <v>0</v>
      </c>
      <c r="AC354">
        <v>7</v>
      </c>
      <c r="AD354">
        <v>3.348333333333334</v>
      </c>
      <c r="AF354" t="s">
        <v>6952</v>
      </c>
      <c r="AI354">
        <v>0</v>
      </c>
      <c r="AJ354">
        <v>0</v>
      </c>
      <c r="AK354" t="s">
        <v>9921</v>
      </c>
      <c r="AL354" t="s">
        <v>9921</v>
      </c>
      <c r="AM354" t="s">
        <v>9923</v>
      </c>
    </row>
    <row r="355" spans="1:39">
      <c r="A355" t="s">
        <v>6531</v>
      </c>
      <c r="B355" t="s">
        <v>10201</v>
      </c>
      <c r="C355" t="s">
        <v>6168</v>
      </c>
      <c r="D355">
        <v>60</v>
      </c>
      <c r="E355" t="s">
        <v>10202</v>
      </c>
      <c r="K355" t="s">
        <v>6590</v>
      </c>
      <c r="L355" t="s">
        <v>6591</v>
      </c>
      <c r="M355" t="s">
        <v>10217</v>
      </c>
      <c r="N355">
        <v>9</v>
      </c>
      <c r="O355" t="s">
        <v>10275</v>
      </c>
      <c r="P355" t="s">
        <v>6889</v>
      </c>
      <c r="Q355">
        <v>9</v>
      </c>
      <c r="R355">
        <v>3</v>
      </c>
      <c r="S355">
        <v>4.12</v>
      </c>
      <c r="T355">
        <v>4.55</v>
      </c>
      <c r="U355">
        <v>526.09</v>
      </c>
      <c r="V355">
        <v>100.88</v>
      </c>
      <c r="W355">
        <v>3.07</v>
      </c>
      <c r="X355">
        <v>10.06</v>
      </c>
      <c r="Y355">
        <v>7.33</v>
      </c>
      <c r="Z355">
        <v>3</v>
      </c>
      <c r="AA355" t="s">
        <v>6921</v>
      </c>
      <c r="AB355">
        <v>1</v>
      </c>
      <c r="AC355">
        <v>12</v>
      </c>
      <c r="AD355">
        <v>2.029</v>
      </c>
      <c r="AF355" t="s">
        <v>6952</v>
      </c>
      <c r="AI355">
        <v>0</v>
      </c>
      <c r="AJ355">
        <v>0</v>
      </c>
      <c r="AK355" t="s">
        <v>7007</v>
      </c>
      <c r="AL355" t="s">
        <v>7007</v>
      </c>
      <c r="AM355" t="s">
        <v>9923</v>
      </c>
    </row>
    <row r="356" spans="1:39">
      <c r="A356" t="s">
        <v>10170</v>
      </c>
      <c r="B356" t="s">
        <v>10200</v>
      </c>
      <c r="C356" t="s">
        <v>6168</v>
      </c>
      <c r="D356">
        <v>60</v>
      </c>
      <c r="E356" t="s">
        <v>10202</v>
      </c>
      <c r="G356" t="s">
        <v>10203</v>
      </c>
      <c r="H356" t="s">
        <v>6170</v>
      </c>
      <c r="K356" t="s">
        <v>6590</v>
      </c>
      <c r="L356" t="s">
        <v>6591</v>
      </c>
      <c r="M356" t="s">
        <v>10214</v>
      </c>
      <c r="N356">
        <v>9</v>
      </c>
      <c r="O356" t="s">
        <v>10272</v>
      </c>
      <c r="P356" t="s">
        <v>10576</v>
      </c>
      <c r="Q356">
        <v>1</v>
      </c>
      <c r="R356">
        <v>1</v>
      </c>
      <c r="S356">
        <v>5.92</v>
      </c>
      <c r="T356">
        <v>5.92</v>
      </c>
      <c r="U356">
        <v>355.44</v>
      </c>
      <c r="V356">
        <v>29.1</v>
      </c>
      <c r="W356">
        <v>5.74</v>
      </c>
      <c r="Y356">
        <v>0</v>
      </c>
      <c r="Z356">
        <v>1</v>
      </c>
      <c r="AA356" t="s">
        <v>6921</v>
      </c>
      <c r="AB356">
        <v>1</v>
      </c>
      <c r="AC356">
        <v>6</v>
      </c>
      <c r="AD356">
        <v>3.288333333333334</v>
      </c>
      <c r="AF356" t="s">
        <v>6952</v>
      </c>
      <c r="AI356">
        <v>0</v>
      </c>
      <c r="AJ356">
        <v>0</v>
      </c>
      <c r="AK356" t="s">
        <v>9921</v>
      </c>
      <c r="AL356" t="s">
        <v>9921</v>
      </c>
      <c r="AM356" t="s">
        <v>9923</v>
      </c>
    </row>
    <row r="357" spans="1:39">
      <c r="A357" t="s">
        <v>10176</v>
      </c>
      <c r="B357" t="s">
        <v>10200</v>
      </c>
      <c r="C357" t="s">
        <v>6168</v>
      </c>
      <c r="D357">
        <v>59.7</v>
      </c>
      <c r="E357" t="s">
        <v>10202</v>
      </c>
      <c r="K357" t="s">
        <v>6590</v>
      </c>
      <c r="L357" t="s">
        <v>6591</v>
      </c>
      <c r="M357" t="s">
        <v>10256</v>
      </c>
      <c r="N357">
        <v>9</v>
      </c>
      <c r="O357" t="s">
        <v>10314</v>
      </c>
      <c r="P357" t="s">
        <v>10582</v>
      </c>
      <c r="Q357">
        <v>2</v>
      </c>
      <c r="R357">
        <v>0</v>
      </c>
      <c r="S357">
        <v>2.55</v>
      </c>
      <c r="T357">
        <v>2.55</v>
      </c>
      <c r="U357">
        <v>232.32</v>
      </c>
      <c r="V357">
        <v>26.3</v>
      </c>
      <c r="W357">
        <v>3.24</v>
      </c>
      <c r="Y357">
        <v>0</v>
      </c>
      <c r="Z357">
        <v>0</v>
      </c>
      <c r="AA357" t="s">
        <v>6921</v>
      </c>
      <c r="AB357">
        <v>0</v>
      </c>
      <c r="AC357">
        <v>0</v>
      </c>
      <c r="AD357">
        <v>5.04</v>
      </c>
      <c r="AE357" t="s">
        <v>10627</v>
      </c>
      <c r="AI357">
        <v>0</v>
      </c>
      <c r="AJ357">
        <v>0</v>
      </c>
      <c r="AK357" t="s">
        <v>10646</v>
      </c>
      <c r="AL357" t="s">
        <v>10646</v>
      </c>
      <c r="AM357" t="s">
        <v>9923</v>
      </c>
    </row>
    <row r="358" spans="1:39">
      <c r="A358" t="s">
        <v>10177</v>
      </c>
      <c r="B358" t="s">
        <v>10201</v>
      </c>
      <c r="C358" t="s">
        <v>6168</v>
      </c>
      <c r="D358">
        <v>59.65</v>
      </c>
      <c r="E358" t="s">
        <v>10202</v>
      </c>
      <c r="K358" t="s">
        <v>6590</v>
      </c>
      <c r="L358" t="s">
        <v>6591</v>
      </c>
      <c r="M358" t="s">
        <v>10224</v>
      </c>
      <c r="N358">
        <v>9</v>
      </c>
      <c r="O358" t="s">
        <v>10282</v>
      </c>
      <c r="P358" t="s">
        <v>10583</v>
      </c>
      <c r="Q358">
        <v>6</v>
      </c>
      <c r="R358">
        <v>0</v>
      </c>
      <c r="S358">
        <v>2.6</v>
      </c>
      <c r="T358">
        <v>4.81</v>
      </c>
      <c r="U358">
        <v>498.62</v>
      </c>
      <c r="V358">
        <v>52.93</v>
      </c>
      <c r="W358">
        <v>5.93</v>
      </c>
      <c r="Y358">
        <v>9.67</v>
      </c>
      <c r="Z358">
        <v>4</v>
      </c>
      <c r="AA358" t="s">
        <v>6921</v>
      </c>
      <c r="AB358">
        <v>1</v>
      </c>
      <c r="AC358">
        <v>9</v>
      </c>
      <c r="AD358">
        <v>2.969857142857143</v>
      </c>
      <c r="AF358" t="s">
        <v>6954</v>
      </c>
      <c r="AI358">
        <v>0</v>
      </c>
      <c r="AJ358">
        <v>0</v>
      </c>
      <c r="AK358" t="s">
        <v>10638</v>
      </c>
      <c r="AL358" t="s">
        <v>10638</v>
      </c>
      <c r="AM358" t="s">
        <v>9923</v>
      </c>
    </row>
    <row r="359" spans="1:39">
      <c r="A359" t="s">
        <v>10172</v>
      </c>
      <c r="B359" t="s">
        <v>10200</v>
      </c>
      <c r="C359" t="s">
        <v>6168</v>
      </c>
      <c r="D359">
        <v>59.32</v>
      </c>
      <c r="E359" t="s">
        <v>10202</v>
      </c>
      <c r="K359" t="s">
        <v>6590</v>
      </c>
      <c r="L359" t="s">
        <v>6591</v>
      </c>
      <c r="M359" t="s">
        <v>10242</v>
      </c>
      <c r="N359">
        <v>9</v>
      </c>
      <c r="O359" t="s">
        <v>10300</v>
      </c>
      <c r="P359" t="s">
        <v>10578</v>
      </c>
      <c r="Q359">
        <v>2</v>
      </c>
      <c r="R359">
        <v>0</v>
      </c>
      <c r="S359">
        <v>1.21</v>
      </c>
      <c r="T359">
        <v>1.21</v>
      </c>
      <c r="U359">
        <v>172.66</v>
      </c>
      <c r="V359">
        <v>25.78</v>
      </c>
      <c r="W359">
        <v>1.71</v>
      </c>
      <c r="Y359">
        <v>3.19</v>
      </c>
      <c r="Z359">
        <v>1</v>
      </c>
      <c r="AA359" t="s">
        <v>5608</v>
      </c>
      <c r="AB359">
        <v>0</v>
      </c>
      <c r="AC359">
        <v>0</v>
      </c>
      <c r="AD359">
        <v>5.289</v>
      </c>
      <c r="AE359" t="s">
        <v>10625</v>
      </c>
      <c r="AF359" t="s">
        <v>6952</v>
      </c>
      <c r="AI359">
        <v>0</v>
      </c>
      <c r="AJ359">
        <v>0</v>
      </c>
      <c r="AK359" t="s">
        <v>10646</v>
      </c>
      <c r="AL359" t="s">
        <v>10646</v>
      </c>
      <c r="AM359" t="s">
        <v>9923</v>
      </c>
    </row>
    <row r="360" spans="1:39">
      <c r="A360" t="s">
        <v>10178</v>
      </c>
      <c r="B360" t="s">
        <v>10200</v>
      </c>
      <c r="C360" t="s">
        <v>6168</v>
      </c>
      <c r="D360">
        <v>59</v>
      </c>
      <c r="E360" t="s">
        <v>10202</v>
      </c>
      <c r="G360" t="s">
        <v>10204</v>
      </c>
      <c r="H360" t="s">
        <v>6170</v>
      </c>
      <c r="K360" t="s">
        <v>6590</v>
      </c>
      <c r="L360" t="s">
        <v>6591</v>
      </c>
      <c r="M360" t="s">
        <v>10215</v>
      </c>
      <c r="N360">
        <v>9</v>
      </c>
      <c r="O360" t="s">
        <v>10273</v>
      </c>
      <c r="P360" t="s">
        <v>10584</v>
      </c>
      <c r="Q360">
        <v>3</v>
      </c>
      <c r="R360">
        <v>1</v>
      </c>
      <c r="S360">
        <v>7.04</v>
      </c>
      <c r="T360">
        <v>7.04</v>
      </c>
      <c r="U360">
        <v>484.67</v>
      </c>
      <c r="V360">
        <v>59.06</v>
      </c>
      <c r="W360">
        <v>7.14</v>
      </c>
      <c r="X360">
        <v>10.09</v>
      </c>
      <c r="Y360">
        <v>2.19</v>
      </c>
      <c r="Z360">
        <v>4</v>
      </c>
      <c r="AA360" t="s">
        <v>6921</v>
      </c>
      <c r="AB360">
        <v>1</v>
      </c>
      <c r="AC360">
        <v>9</v>
      </c>
      <c r="AD360">
        <v>2.942833333333333</v>
      </c>
      <c r="AF360" t="s">
        <v>6952</v>
      </c>
      <c r="AI360">
        <v>0</v>
      </c>
      <c r="AJ360">
        <v>0</v>
      </c>
      <c r="AK360" t="s">
        <v>9921</v>
      </c>
      <c r="AL360" t="s">
        <v>9921</v>
      </c>
      <c r="AM360" t="s">
        <v>9923</v>
      </c>
    </row>
    <row r="361" spans="1:39">
      <c r="A361" t="s">
        <v>9924</v>
      </c>
      <c r="B361" t="s">
        <v>10200</v>
      </c>
      <c r="C361" t="s">
        <v>6168</v>
      </c>
      <c r="D361">
        <v>59</v>
      </c>
      <c r="E361" t="s">
        <v>10202</v>
      </c>
      <c r="G361" t="s">
        <v>10204</v>
      </c>
      <c r="H361" t="s">
        <v>6170</v>
      </c>
      <c r="K361" t="s">
        <v>6590</v>
      </c>
      <c r="L361" t="s">
        <v>6591</v>
      </c>
      <c r="M361" t="s">
        <v>10215</v>
      </c>
      <c r="N361">
        <v>9</v>
      </c>
      <c r="O361" t="s">
        <v>10273</v>
      </c>
      <c r="P361" t="s">
        <v>10330</v>
      </c>
      <c r="Q361">
        <v>2</v>
      </c>
      <c r="R361">
        <v>1</v>
      </c>
      <c r="S361">
        <v>4.34</v>
      </c>
      <c r="T361">
        <v>4.34</v>
      </c>
      <c r="U361">
        <v>283.37</v>
      </c>
      <c r="V361">
        <v>42.24</v>
      </c>
      <c r="W361">
        <v>4.5</v>
      </c>
      <c r="X361">
        <v>13.37</v>
      </c>
      <c r="Y361">
        <v>0</v>
      </c>
      <c r="Z361">
        <v>2</v>
      </c>
      <c r="AA361" t="s">
        <v>6921</v>
      </c>
      <c r="AB361">
        <v>0</v>
      </c>
      <c r="AC361">
        <v>7</v>
      </c>
      <c r="AD361">
        <v>4.163333333333334</v>
      </c>
      <c r="AF361" t="s">
        <v>6952</v>
      </c>
      <c r="AI361">
        <v>0</v>
      </c>
      <c r="AJ361">
        <v>0</v>
      </c>
      <c r="AK361" t="s">
        <v>9921</v>
      </c>
      <c r="AL361" t="s">
        <v>9921</v>
      </c>
      <c r="AM361" t="s">
        <v>9923</v>
      </c>
    </row>
    <row r="362" spans="1:39">
      <c r="A362" t="s">
        <v>10179</v>
      </c>
      <c r="B362" t="s">
        <v>10200</v>
      </c>
      <c r="C362" t="s">
        <v>6168</v>
      </c>
      <c r="D362">
        <v>59</v>
      </c>
      <c r="E362" t="s">
        <v>10202</v>
      </c>
      <c r="K362" t="s">
        <v>6590</v>
      </c>
      <c r="M362" t="s">
        <v>10220</v>
      </c>
      <c r="N362">
        <v>8</v>
      </c>
      <c r="O362" t="s">
        <v>10278</v>
      </c>
      <c r="P362" t="s">
        <v>10585</v>
      </c>
      <c r="Q362">
        <v>2</v>
      </c>
      <c r="R362">
        <v>2</v>
      </c>
      <c r="S362">
        <v>4.17</v>
      </c>
      <c r="T362">
        <v>4.18</v>
      </c>
      <c r="U362">
        <v>405.03</v>
      </c>
      <c r="V362">
        <v>40.46</v>
      </c>
      <c r="W362">
        <v>3.92</v>
      </c>
      <c r="X362">
        <v>9.220000000000001</v>
      </c>
      <c r="Y362">
        <v>0</v>
      </c>
      <c r="Z362">
        <v>2</v>
      </c>
      <c r="AA362" t="s">
        <v>6921</v>
      </c>
      <c r="AB362">
        <v>0</v>
      </c>
      <c r="AC362">
        <v>2</v>
      </c>
      <c r="AD362">
        <v>3.588357142857143</v>
      </c>
      <c r="AF362" t="s">
        <v>6952</v>
      </c>
      <c r="AI362">
        <v>0</v>
      </c>
      <c r="AJ362">
        <v>0</v>
      </c>
      <c r="AK362" t="s">
        <v>10636</v>
      </c>
      <c r="AL362" t="s">
        <v>10636</v>
      </c>
      <c r="AM362" t="s">
        <v>9923</v>
      </c>
    </row>
    <row r="363" spans="1:39">
      <c r="A363" t="s">
        <v>10180</v>
      </c>
      <c r="B363" t="s">
        <v>10200</v>
      </c>
      <c r="C363" t="s">
        <v>6168</v>
      </c>
      <c r="D363">
        <v>58.05</v>
      </c>
      <c r="E363" t="s">
        <v>10202</v>
      </c>
      <c r="K363" t="s">
        <v>6590</v>
      </c>
      <c r="L363" t="s">
        <v>6591</v>
      </c>
      <c r="M363" t="s">
        <v>10242</v>
      </c>
      <c r="N363">
        <v>9</v>
      </c>
      <c r="O363" t="s">
        <v>10300</v>
      </c>
      <c r="P363" t="s">
        <v>10586</v>
      </c>
      <c r="Q363">
        <v>2</v>
      </c>
      <c r="R363">
        <v>0</v>
      </c>
      <c r="S363">
        <v>1.48</v>
      </c>
      <c r="T363">
        <v>1.48</v>
      </c>
      <c r="U363">
        <v>230.31</v>
      </c>
      <c r="V363">
        <v>26.3</v>
      </c>
      <c r="W363">
        <v>3.02</v>
      </c>
      <c r="Y363">
        <v>0</v>
      </c>
      <c r="Z363">
        <v>0</v>
      </c>
      <c r="AA363" t="s">
        <v>6921</v>
      </c>
      <c r="AB363">
        <v>0</v>
      </c>
      <c r="AC363">
        <v>0</v>
      </c>
      <c r="AD363">
        <v>5.315</v>
      </c>
      <c r="AI363">
        <v>0</v>
      </c>
      <c r="AJ363">
        <v>0</v>
      </c>
      <c r="AK363" t="s">
        <v>10646</v>
      </c>
      <c r="AL363" t="s">
        <v>10646</v>
      </c>
      <c r="AM363" t="s">
        <v>9923</v>
      </c>
    </row>
    <row r="364" spans="1:39">
      <c r="A364" t="s">
        <v>10126</v>
      </c>
      <c r="B364" t="s">
        <v>10200</v>
      </c>
      <c r="C364" t="s">
        <v>6168</v>
      </c>
      <c r="D364">
        <v>58</v>
      </c>
      <c r="E364" t="s">
        <v>10202</v>
      </c>
      <c r="G364" t="s">
        <v>10210</v>
      </c>
      <c r="H364" t="s">
        <v>6170</v>
      </c>
      <c r="K364" t="s">
        <v>6590</v>
      </c>
      <c r="L364" t="s">
        <v>6591</v>
      </c>
      <c r="M364" t="s">
        <v>10255</v>
      </c>
      <c r="N364">
        <v>9</v>
      </c>
      <c r="O364" t="s">
        <v>10313</v>
      </c>
      <c r="P364" t="s">
        <v>10532</v>
      </c>
      <c r="Q364">
        <v>3</v>
      </c>
      <c r="R364">
        <v>1</v>
      </c>
      <c r="S364">
        <v>5.71</v>
      </c>
      <c r="T364">
        <v>5.71</v>
      </c>
      <c r="U364">
        <v>359.51</v>
      </c>
      <c r="V364">
        <v>55.4</v>
      </c>
      <c r="W364">
        <v>5.2</v>
      </c>
      <c r="Y364">
        <v>0</v>
      </c>
      <c r="Z364">
        <v>1</v>
      </c>
      <c r="AA364" t="s">
        <v>6921</v>
      </c>
      <c r="AB364">
        <v>1</v>
      </c>
      <c r="AC364">
        <v>8</v>
      </c>
      <c r="AD364">
        <v>3.833333333333333</v>
      </c>
      <c r="AF364" t="s">
        <v>6952</v>
      </c>
      <c r="AI364">
        <v>0</v>
      </c>
      <c r="AJ364">
        <v>0</v>
      </c>
      <c r="AK364" t="s">
        <v>9921</v>
      </c>
      <c r="AL364" t="s">
        <v>9921</v>
      </c>
      <c r="AM364" t="s">
        <v>9923</v>
      </c>
    </row>
    <row r="365" spans="1:39">
      <c r="A365" t="s">
        <v>9939</v>
      </c>
      <c r="B365" t="s">
        <v>10200</v>
      </c>
      <c r="C365" t="s">
        <v>6168</v>
      </c>
      <c r="D365">
        <v>58</v>
      </c>
      <c r="E365" t="s">
        <v>10202</v>
      </c>
      <c r="G365" t="s">
        <v>10210</v>
      </c>
      <c r="H365" t="s">
        <v>6170</v>
      </c>
      <c r="K365" t="s">
        <v>6590</v>
      </c>
      <c r="L365" t="s">
        <v>6591</v>
      </c>
      <c r="M365" t="s">
        <v>10255</v>
      </c>
      <c r="N365">
        <v>9</v>
      </c>
      <c r="O365" t="s">
        <v>10313</v>
      </c>
      <c r="P365" t="s">
        <v>10345</v>
      </c>
      <c r="Q365">
        <v>1</v>
      </c>
      <c r="R365">
        <v>1</v>
      </c>
      <c r="S365">
        <v>9.140000000000001</v>
      </c>
      <c r="T365">
        <v>9.140000000000001</v>
      </c>
      <c r="U365">
        <v>459.63</v>
      </c>
      <c r="V365">
        <v>29.1</v>
      </c>
      <c r="W365">
        <v>8.32</v>
      </c>
      <c r="X365">
        <v>13.71</v>
      </c>
      <c r="Y365">
        <v>0</v>
      </c>
      <c r="Z365">
        <v>4</v>
      </c>
      <c r="AA365" t="s">
        <v>6921</v>
      </c>
      <c r="AB365">
        <v>1</v>
      </c>
      <c r="AC365">
        <v>9</v>
      </c>
      <c r="AD365">
        <v>2.576690476190477</v>
      </c>
      <c r="AF365" t="s">
        <v>6952</v>
      </c>
      <c r="AI365">
        <v>0</v>
      </c>
      <c r="AJ365">
        <v>0</v>
      </c>
      <c r="AK365" t="s">
        <v>9921</v>
      </c>
      <c r="AL365" t="s">
        <v>9921</v>
      </c>
      <c r="AM365" t="s">
        <v>9923</v>
      </c>
    </row>
    <row r="366" spans="1:39">
      <c r="A366" t="s">
        <v>10181</v>
      </c>
      <c r="B366" t="s">
        <v>10200</v>
      </c>
      <c r="C366" t="s">
        <v>6168</v>
      </c>
      <c r="D366">
        <v>58</v>
      </c>
      <c r="E366" t="s">
        <v>10202</v>
      </c>
      <c r="G366" t="s">
        <v>10203</v>
      </c>
      <c r="H366" t="s">
        <v>6170</v>
      </c>
      <c r="K366" t="s">
        <v>6590</v>
      </c>
      <c r="L366" t="s">
        <v>6591</v>
      </c>
      <c r="M366" t="s">
        <v>10214</v>
      </c>
      <c r="N366">
        <v>9</v>
      </c>
      <c r="O366" t="s">
        <v>10272</v>
      </c>
      <c r="P366" t="s">
        <v>10587</v>
      </c>
      <c r="Q366">
        <v>2</v>
      </c>
      <c r="R366">
        <v>1</v>
      </c>
      <c r="S366">
        <v>6.43</v>
      </c>
      <c r="T366">
        <v>6.43</v>
      </c>
      <c r="U366">
        <v>474.88</v>
      </c>
      <c r="V366">
        <v>46.17</v>
      </c>
      <c r="W366">
        <v>7.06</v>
      </c>
      <c r="X366">
        <v>10.12</v>
      </c>
      <c r="Y366">
        <v>0</v>
      </c>
      <c r="Z366">
        <v>2</v>
      </c>
      <c r="AA366" t="s">
        <v>6921</v>
      </c>
      <c r="AB366">
        <v>1</v>
      </c>
      <c r="AC366">
        <v>9</v>
      </c>
      <c r="AD366">
        <v>3.012761904761905</v>
      </c>
      <c r="AF366" t="s">
        <v>6952</v>
      </c>
      <c r="AI366">
        <v>0</v>
      </c>
      <c r="AJ366">
        <v>0</v>
      </c>
      <c r="AK366" t="s">
        <v>9921</v>
      </c>
      <c r="AL366" t="s">
        <v>9921</v>
      </c>
      <c r="AM366" t="s">
        <v>9923</v>
      </c>
    </row>
    <row r="367" spans="1:39">
      <c r="A367" t="s">
        <v>7171</v>
      </c>
      <c r="B367" t="s">
        <v>10200</v>
      </c>
      <c r="C367" t="s">
        <v>6168</v>
      </c>
      <c r="D367">
        <v>58</v>
      </c>
      <c r="E367" t="s">
        <v>10202</v>
      </c>
      <c r="G367" t="s">
        <v>10211</v>
      </c>
      <c r="H367" t="s">
        <v>6169</v>
      </c>
      <c r="K367" t="s">
        <v>6590</v>
      </c>
      <c r="L367" t="s">
        <v>6591</v>
      </c>
      <c r="M367" t="s">
        <v>10248</v>
      </c>
      <c r="N367">
        <v>9</v>
      </c>
      <c r="O367" t="s">
        <v>10306</v>
      </c>
      <c r="P367" t="s">
        <v>8748</v>
      </c>
      <c r="Q367">
        <v>3</v>
      </c>
      <c r="R367">
        <v>2</v>
      </c>
      <c r="S367">
        <v>3.38</v>
      </c>
      <c r="T367">
        <v>4.54</v>
      </c>
      <c r="U367">
        <v>377.46</v>
      </c>
      <c r="V367">
        <v>55.48</v>
      </c>
      <c r="W367">
        <v>5.24</v>
      </c>
      <c r="X367">
        <v>10.3</v>
      </c>
      <c r="Y367">
        <v>8.539999999999999</v>
      </c>
      <c r="Z367">
        <v>3</v>
      </c>
      <c r="AA367" t="s">
        <v>6921</v>
      </c>
      <c r="AB367">
        <v>1</v>
      </c>
      <c r="AC367">
        <v>7</v>
      </c>
      <c r="AD367">
        <v>3.645285714285715</v>
      </c>
      <c r="AF367" t="s">
        <v>6954</v>
      </c>
      <c r="AI367">
        <v>0</v>
      </c>
      <c r="AJ367">
        <v>0</v>
      </c>
      <c r="AK367" t="s">
        <v>9826</v>
      </c>
      <c r="AL367" t="s">
        <v>9826</v>
      </c>
      <c r="AM367" t="s">
        <v>9923</v>
      </c>
    </row>
    <row r="368" spans="1:39">
      <c r="A368" t="s">
        <v>10182</v>
      </c>
      <c r="B368" t="s">
        <v>10201</v>
      </c>
      <c r="C368" t="s">
        <v>6168</v>
      </c>
      <c r="D368">
        <v>57.57</v>
      </c>
      <c r="E368" t="s">
        <v>10202</v>
      </c>
      <c r="K368" t="s">
        <v>6590</v>
      </c>
      <c r="L368" t="s">
        <v>6591</v>
      </c>
      <c r="M368" t="s">
        <v>10224</v>
      </c>
      <c r="N368">
        <v>9</v>
      </c>
      <c r="O368" t="s">
        <v>10282</v>
      </c>
      <c r="P368" t="s">
        <v>10588</v>
      </c>
      <c r="Q368">
        <v>6</v>
      </c>
      <c r="R368">
        <v>0</v>
      </c>
      <c r="S368">
        <v>1.66</v>
      </c>
      <c r="T368">
        <v>4.28</v>
      </c>
      <c r="U368">
        <v>484.6</v>
      </c>
      <c r="V368">
        <v>52.93</v>
      </c>
      <c r="W368">
        <v>5.54</v>
      </c>
      <c r="Y368">
        <v>10.2</v>
      </c>
      <c r="Z368">
        <v>4</v>
      </c>
      <c r="AA368" t="s">
        <v>6921</v>
      </c>
      <c r="AB368">
        <v>1</v>
      </c>
      <c r="AC368">
        <v>9</v>
      </c>
      <c r="AD368">
        <v>3.47</v>
      </c>
      <c r="AF368" t="s">
        <v>6954</v>
      </c>
      <c r="AI368">
        <v>0</v>
      </c>
      <c r="AJ368">
        <v>0</v>
      </c>
      <c r="AK368" t="s">
        <v>10638</v>
      </c>
      <c r="AL368" t="s">
        <v>10638</v>
      </c>
      <c r="AM368" t="s">
        <v>9923</v>
      </c>
    </row>
    <row r="369" spans="1:39">
      <c r="A369" t="s">
        <v>10180</v>
      </c>
      <c r="B369" t="s">
        <v>10200</v>
      </c>
      <c r="C369" t="s">
        <v>6168</v>
      </c>
      <c r="D369">
        <v>57.46</v>
      </c>
      <c r="E369" t="s">
        <v>10202</v>
      </c>
      <c r="K369" t="s">
        <v>6590</v>
      </c>
      <c r="L369" t="s">
        <v>6591</v>
      </c>
      <c r="M369" t="s">
        <v>10256</v>
      </c>
      <c r="N369">
        <v>9</v>
      </c>
      <c r="O369" t="s">
        <v>10314</v>
      </c>
      <c r="P369" t="s">
        <v>10586</v>
      </c>
      <c r="Q369">
        <v>2</v>
      </c>
      <c r="R369">
        <v>0</v>
      </c>
      <c r="S369">
        <v>1.48</v>
      </c>
      <c r="T369">
        <v>1.48</v>
      </c>
      <c r="U369">
        <v>230.31</v>
      </c>
      <c r="V369">
        <v>26.3</v>
      </c>
      <c r="W369">
        <v>3.02</v>
      </c>
      <c r="Y369">
        <v>0</v>
      </c>
      <c r="Z369">
        <v>0</v>
      </c>
      <c r="AA369" t="s">
        <v>6921</v>
      </c>
      <c r="AB369">
        <v>0</v>
      </c>
      <c r="AC369">
        <v>0</v>
      </c>
      <c r="AD369">
        <v>5.315</v>
      </c>
      <c r="AI369">
        <v>0</v>
      </c>
      <c r="AJ369">
        <v>0</v>
      </c>
      <c r="AK369" t="s">
        <v>10646</v>
      </c>
      <c r="AL369" t="s">
        <v>10646</v>
      </c>
      <c r="AM369" t="s">
        <v>9923</v>
      </c>
    </row>
    <row r="370" spans="1:39">
      <c r="A370" t="s">
        <v>10138</v>
      </c>
      <c r="B370" t="s">
        <v>10200</v>
      </c>
      <c r="C370" t="s">
        <v>6168</v>
      </c>
      <c r="D370">
        <v>57.1</v>
      </c>
      <c r="E370" t="s">
        <v>10202</v>
      </c>
      <c r="K370" t="s">
        <v>6590</v>
      </c>
      <c r="M370" t="s">
        <v>10261</v>
      </c>
      <c r="N370">
        <v>8</v>
      </c>
      <c r="O370" t="s">
        <v>10319</v>
      </c>
      <c r="P370" t="s">
        <v>10544</v>
      </c>
      <c r="Q370">
        <v>4</v>
      </c>
      <c r="R370">
        <v>1</v>
      </c>
      <c r="S370">
        <v>4.04</v>
      </c>
      <c r="T370">
        <v>4.04</v>
      </c>
      <c r="U370">
        <v>296.32</v>
      </c>
      <c r="V370">
        <v>59.67</v>
      </c>
      <c r="W370">
        <v>3.95</v>
      </c>
      <c r="X370">
        <v>9.66</v>
      </c>
      <c r="Y370">
        <v>0</v>
      </c>
      <c r="Z370">
        <v>3</v>
      </c>
      <c r="AA370" t="s">
        <v>6921</v>
      </c>
      <c r="AB370">
        <v>0</v>
      </c>
      <c r="AC370">
        <v>3</v>
      </c>
      <c r="AD370">
        <v>4.313333333333333</v>
      </c>
      <c r="AF370" t="s">
        <v>6952</v>
      </c>
      <c r="AI370">
        <v>0</v>
      </c>
      <c r="AJ370">
        <v>0</v>
      </c>
      <c r="AK370" t="s">
        <v>9918</v>
      </c>
      <c r="AL370" t="s">
        <v>9918</v>
      </c>
      <c r="AM370" t="s">
        <v>9923</v>
      </c>
    </row>
    <row r="371" spans="1:39">
      <c r="A371" t="s">
        <v>10183</v>
      </c>
      <c r="B371" t="s">
        <v>10201</v>
      </c>
      <c r="C371" t="s">
        <v>6168</v>
      </c>
      <c r="D371">
        <v>57</v>
      </c>
      <c r="E371" t="s">
        <v>10202</v>
      </c>
      <c r="G371" t="s">
        <v>10212</v>
      </c>
      <c r="H371" t="s">
        <v>6170</v>
      </c>
      <c r="K371" t="s">
        <v>6590</v>
      </c>
      <c r="L371" t="s">
        <v>6591</v>
      </c>
      <c r="M371" t="s">
        <v>10262</v>
      </c>
      <c r="N371">
        <v>9</v>
      </c>
      <c r="O371" t="s">
        <v>10320</v>
      </c>
      <c r="P371" t="s">
        <v>10589</v>
      </c>
      <c r="Q371">
        <v>3</v>
      </c>
      <c r="R371">
        <v>2</v>
      </c>
      <c r="S371">
        <v>4.75</v>
      </c>
      <c r="T371">
        <v>4.75</v>
      </c>
      <c r="U371">
        <v>373.45</v>
      </c>
      <c r="V371">
        <v>72.55</v>
      </c>
      <c r="W371">
        <v>4.63</v>
      </c>
      <c r="X371">
        <v>10.34</v>
      </c>
      <c r="Y371">
        <v>0</v>
      </c>
      <c r="Z371">
        <v>3</v>
      </c>
      <c r="AA371" t="s">
        <v>6921</v>
      </c>
      <c r="AB371">
        <v>0</v>
      </c>
      <c r="AC371">
        <v>7</v>
      </c>
      <c r="AD371">
        <v>3.528928571428572</v>
      </c>
      <c r="AF371" t="s">
        <v>6952</v>
      </c>
      <c r="AI371">
        <v>0</v>
      </c>
      <c r="AJ371">
        <v>0</v>
      </c>
      <c r="AK371" t="s">
        <v>9822</v>
      </c>
      <c r="AL371" t="s">
        <v>9822</v>
      </c>
      <c r="AM371" t="s">
        <v>9923</v>
      </c>
    </row>
    <row r="372" spans="1:39">
      <c r="A372" t="s">
        <v>10142</v>
      </c>
      <c r="B372" t="s">
        <v>10200</v>
      </c>
      <c r="C372" t="s">
        <v>6168</v>
      </c>
      <c r="D372">
        <v>57</v>
      </c>
      <c r="E372" t="s">
        <v>10202</v>
      </c>
      <c r="G372" t="s">
        <v>10203</v>
      </c>
      <c r="H372" t="s">
        <v>6170</v>
      </c>
      <c r="K372" t="s">
        <v>6590</v>
      </c>
      <c r="L372" t="s">
        <v>6591</v>
      </c>
      <c r="M372" t="s">
        <v>10214</v>
      </c>
      <c r="N372">
        <v>9</v>
      </c>
      <c r="O372" t="s">
        <v>10272</v>
      </c>
      <c r="P372" t="s">
        <v>10548</v>
      </c>
      <c r="Q372">
        <v>2</v>
      </c>
      <c r="R372">
        <v>1</v>
      </c>
      <c r="S372">
        <v>6.77</v>
      </c>
      <c r="T372">
        <v>6.77</v>
      </c>
      <c r="U372">
        <v>395.49</v>
      </c>
      <c r="V372">
        <v>29.1</v>
      </c>
      <c r="W372">
        <v>6.76</v>
      </c>
      <c r="X372">
        <v>13.32</v>
      </c>
      <c r="Y372">
        <v>0</v>
      </c>
      <c r="Z372">
        <v>2</v>
      </c>
      <c r="AA372" t="s">
        <v>6921</v>
      </c>
      <c r="AB372">
        <v>1</v>
      </c>
      <c r="AC372">
        <v>8</v>
      </c>
      <c r="AD372">
        <v>3.034833333333333</v>
      </c>
      <c r="AF372" t="s">
        <v>6952</v>
      </c>
      <c r="AI372">
        <v>0</v>
      </c>
      <c r="AJ372">
        <v>0</v>
      </c>
      <c r="AK372" t="s">
        <v>9921</v>
      </c>
      <c r="AL372" t="s">
        <v>9921</v>
      </c>
      <c r="AM372" t="s">
        <v>9923</v>
      </c>
    </row>
    <row r="373" spans="1:39">
      <c r="A373" t="s">
        <v>10003</v>
      </c>
      <c r="B373" t="s">
        <v>10200</v>
      </c>
      <c r="C373" t="s">
        <v>6168</v>
      </c>
      <c r="D373">
        <v>56.1</v>
      </c>
      <c r="E373" t="s">
        <v>10202</v>
      </c>
      <c r="G373" t="s">
        <v>10205</v>
      </c>
      <c r="H373" t="s">
        <v>6170</v>
      </c>
      <c r="K373" t="s">
        <v>6590</v>
      </c>
      <c r="L373" t="s">
        <v>6591</v>
      </c>
      <c r="M373" t="s">
        <v>10219</v>
      </c>
      <c r="N373">
        <v>9</v>
      </c>
      <c r="O373" t="s">
        <v>10277</v>
      </c>
      <c r="P373" t="s">
        <v>10409</v>
      </c>
      <c r="Q373">
        <v>2</v>
      </c>
      <c r="R373">
        <v>0</v>
      </c>
      <c r="S373">
        <v>5.39</v>
      </c>
      <c r="T373">
        <v>5.39</v>
      </c>
      <c r="U373">
        <v>315.84</v>
      </c>
      <c r="V373">
        <v>21.59</v>
      </c>
      <c r="W373">
        <v>4.4</v>
      </c>
      <c r="Y373">
        <v>0</v>
      </c>
      <c r="Z373">
        <v>2</v>
      </c>
      <c r="AA373" t="s">
        <v>6921</v>
      </c>
      <c r="AB373">
        <v>0</v>
      </c>
      <c r="AC373">
        <v>6</v>
      </c>
      <c r="AD373">
        <v>3.0795</v>
      </c>
      <c r="AI373">
        <v>0</v>
      </c>
      <c r="AJ373">
        <v>0</v>
      </c>
      <c r="AK373" t="s">
        <v>10635</v>
      </c>
      <c r="AL373" t="s">
        <v>10635</v>
      </c>
      <c r="AM373" t="s">
        <v>9923</v>
      </c>
    </row>
    <row r="374" spans="1:39">
      <c r="A374" t="s">
        <v>10144</v>
      </c>
      <c r="B374" t="s">
        <v>10200</v>
      </c>
      <c r="C374" t="s">
        <v>6168</v>
      </c>
      <c r="D374">
        <v>56</v>
      </c>
      <c r="E374" t="s">
        <v>10202</v>
      </c>
      <c r="G374" t="s">
        <v>10210</v>
      </c>
      <c r="H374" t="s">
        <v>6170</v>
      </c>
      <c r="K374" t="s">
        <v>6590</v>
      </c>
      <c r="L374" t="s">
        <v>6591</v>
      </c>
      <c r="M374" t="s">
        <v>10255</v>
      </c>
      <c r="N374">
        <v>9</v>
      </c>
      <c r="O374" t="s">
        <v>10313</v>
      </c>
      <c r="P374" t="s">
        <v>10550</v>
      </c>
      <c r="Q374">
        <v>2</v>
      </c>
      <c r="R374">
        <v>1</v>
      </c>
      <c r="S374">
        <v>7.49</v>
      </c>
      <c r="T374">
        <v>7.49</v>
      </c>
      <c r="U374">
        <v>412.58</v>
      </c>
      <c r="V374">
        <v>41.99</v>
      </c>
      <c r="W374">
        <v>7.14</v>
      </c>
      <c r="X374">
        <v>12.71</v>
      </c>
      <c r="Y374">
        <v>3.5</v>
      </c>
      <c r="Z374">
        <v>3</v>
      </c>
      <c r="AA374" t="s">
        <v>6921</v>
      </c>
      <c r="AB374">
        <v>1</v>
      </c>
      <c r="AC374">
        <v>10</v>
      </c>
      <c r="AD374">
        <v>3.457761904761905</v>
      </c>
      <c r="AF374" t="s">
        <v>6952</v>
      </c>
      <c r="AI374">
        <v>0</v>
      </c>
      <c r="AJ374">
        <v>0</v>
      </c>
      <c r="AK374" t="s">
        <v>9921</v>
      </c>
      <c r="AL374" t="s">
        <v>9921</v>
      </c>
      <c r="AM374" t="s">
        <v>9923</v>
      </c>
    </row>
    <row r="375" spans="1:39">
      <c r="A375" t="s">
        <v>10184</v>
      </c>
      <c r="B375" t="s">
        <v>10200</v>
      </c>
      <c r="C375" t="s">
        <v>6168</v>
      </c>
      <c r="D375">
        <v>56</v>
      </c>
      <c r="E375" t="s">
        <v>10202</v>
      </c>
      <c r="G375" t="s">
        <v>10205</v>
      </c>
      <c r="H375" t="s">
        <v>6169</v>
      </c>
      <c r="K375" t="s">
        <v>6590</v>
      </c>
      <c r="M375" t="s">
        <v>10243</v>
      </c>
      <c r="N375">
        <v>8</v>
      </c>
      <c r="O375" t="s">
        <v>10301</v>
      </c>
      <c r="P375" t="s">
        <v>10590</v>
      </c>
      <c r="Q375">
        <v>2</v>
      </c>
      <c r="R375">
        <v>2</v>
      </c>
      <c r="S375">
        <v>4.09</v>
      </c>
      <c r="T375">
        <v>4.1</v>
      </c>
      <c r="U375">
        <v>264.34</v>
      </c>
      <c r="V375">
        <v>40.46</v>
      </c>
      <c r="W375">
        <v>3.58</v>
      </c>
      <c r="X375">
        <v>9.24</v>
      </c>
      <c r="Y375">
        <v>0</v>
      </c>
      <c r="Z375">
        <v>1</v>
      </c>
      <c r="AA375" t="s">
        <v>6921</v>
      </c>
      <c r="AB375">
        <v>0</v>
      </c>
      <c r="AC375">
        <v>1</v>
      </c>
      <c r="AD375">
        <v>3.95</v>
      </c>
      <c r="AF375" t="s">
        <v>6952</v>
      </c>
      <c r="AI375">
        <v>0</v>
      </c>
      <c r="AJ375">
        <v>0</v>
      </c>
      <c r="AK375" t="s">
        <v>10647</v>
      </c>
      <c r="AL375" t="s">
        <v>10647</v>
      </c>
      <c r="AM375" t="s">
        <v>9923</v>
      </c>
    </row>
    <row r="376" spans="1:39">
      <c r="A376" t="s">
        <v>7198</v>
      </c>
      <c r="B376" t="s">
        <v>10200</v>
      </c>
      <c r="C376" t="s">
        <v>6168</v>
      </c>
      <c r="D376">
        <v>56</v>
      </c>
      <c r="E376" t="s">
        <v>10202</v>
      </c>
      <c r="G376" t="s">
        <v>10211</v>
      </c>
      <c r="H376" t="s">
        <v>6169</v>
      </c>
      <c r="K376" t="s">
        <v>6590</v>
      </c>
      <c r="L376" t="s">
        <v>6591</v>
      </c>
      <c r="M376" t="s">
        <v>10248</v>
      </c>
      <c r="N376">
        <v>9</v>
      </c>
      <c r="O376" t="s">
        <v>10306</v>
      </c>
      <c r="P376" t="s">
        <v>8775</v>
      </c>
      <c r="Q376">
        <v>6</v>
      </c>
      <c r="R376">
        <v>2</v>
      </c>
      <c r="S376">
        <v>0.67</v>
      </c>
      <c r="T376">
        <v>1.82</v>
      </c>
      <c r="U376">
        <v>412.49</v>
      </c>
      <c r="V376">
        <v>86.19</v>
      </c>
      <c r="W376">
        <v>3.98</v>
      </c>
      <c r="X376">
        <v>10.2</v>
      </c>
      <c r="Y376">
        <v>8.52</v>
      </c>
      <c r="Z376">
        <v>4</v>
      </c>
      <c r="AA376" t="s">
        <v>6921</v>
      </c>
      <c r="AB376">
        <v>0</v>
      </c>
      <c r="AC376">
        <v>8</v>
      </c>
      <c r="AD376">
        <v>4.865071428571428</v>
      </c>
      <c r="AF376" t="s">
        <v>6954</v>
      </c>
      <c r="AI376">
        <v>0</v>
      </c>
      <c r="AJ376">
        <v>0</v>
      </c>
      <c r="AK376" t="s">
        <v>9826</v>
      </c>
      <c r="AL376" t="s">
        <v>9826</v>
      </c>
      <c r="AM376" t="s">
        <v>9923</v>
      </c>
    </row>
    <row r="377" spans="1:39">
      <c r="A377" t="s">
        <v>9957</v>
      </c>
      <c r="B377" t="s">
        <v>10200</v>
      </c>
      <c r="C377" t="s">
        <v>6168</v>
      </c>
      <c r="D377">
        <v>55.9</v>
      </c>
      <c r="E377" t="s">
        <v>10202</v>
      </c>
      <c r="K377" t="s">
        <v>6590</v>
      </c>
      <c r="M377" t="s">
        <v>10261</v>
      </c>
      <c r="N377">
        <v>8</v>
      </c>
      <c r="O377" t="s">
        <v>10319</v>
      </c>
      <c r="P377" t="s">
        <v>10363</v>
      </c>
      <c r="Q377">
        <v>4</v>
      </c>
      <c r="R377">
        <v>1</v>
      </c>
      <c r="S377">
        <v>4.04</v>
      </c>
      <c r="T377">
        <v>4.04</v>
      </c>
      <c r="U377">
        <v>320.34</v>
      </c>
      <c r="V377">
        <v>59.67</v>
      </c>
      <c r="W377">
        <v>4.35</v>
      </c>
      <c r="X377">
        <v>9.640000000000001</v>
      </c>
      <c r="Y377">
        <v>0</v>
      </c>
      <c r="Z377">
        <v>3</v>
      </c>
      <c r="AA377" t="s">
        <v>6921</v>
      </c>
      <c r="AB377">
        <v>0</v>
      </c>
      <c r="AC377">
        <v>1</v>
      </c>
      <c r="AD377">
        <v>4.313333333333333</v>
      </c>
      <c r="AF377" t="s">
        <v>6952</v>
      </c>
      <c r="AI377">
        <v>0</v>
      </c>
      <c r="AJ377">
        <v>0</v>
      </c>
      <c r="AK377" t="s">
        <v>9918</v>
      </c>
      <c r="AL377" t="s">
        <v>9918</v>
      </c>
      <c r="AM377" t="s">
        <v>9923</v>
      </c>
    </row>
    <row r="378" spans="1:39">
      <c r="A378" t="s">
        <v>10185</v>
      </c>
      <c r="B378" t="s">
        <v>10200</v>
      </c>
      <c r="C378" t="s">
        <v>6168</v>
      </c>
      <c r="D378">
        <v>55.7</v>
      </c>
      <c r="E378" t="s">
        <v>10202</v>
      </c>
      <c r="K378" t="s">
        <v>6590</v>
      </c>
      <c r="L378" t="s">
        <v>6591</v>
      </c>
      <c r="M378" t="s">
        <v>10216</v>
      </c>
      <c r="N378">
        <v>9</v>
      </c>
      <c r="O378" t="s">
        <v>10274</v>
      </c>
      <c r="P378" t="s">
        <v>10591</v>
      </c>
      <c r="Q378">
        <v>2</v>
      </c>
      <c r="R378">
        <v>2</v>
      </c>
      <c r="S378">
        <v>4.09</v>
      </c>
      <c r="T378">
        <v>4.1</v>
      </c>
      <c r="U378">
        <v>264.34</v>
      </c>
      <c r="V378">
        <v>40.46</v>
      </c>
      <c r="W378">
        <v>3.58</v>
      </c>
      <c r="X378">
        <v>9.24</v>
      </c>
      <c r="Y378">
        <v>0</v>
      </c>
      <c r="Z378">
        <v>1</v>
      </c>
      <c r="AA378" t="s">
        <v>6921</v>
      </c>
      <c r="AB378">
        <v>0</v>
      </c>
      <c r="AC378">
        <v>1</v>
      </c>
      <c r="AD378">
        <v>3.95</v>
      </c>
      <c r="AF378" t="s">
        <v>6952</v>
      </c>
      <c r="AI378">
        <v>0</v>
      </c>
      <c r="AJ378">
        <v>0</v>
      </c>
      <c r="AK378" t="s">
        <v>10633</v>
      </c>
      <c r="AL378" t="s">
        <v>10633</v>
      </c>
      <c r="AM378" t="s">
        <v>9923</v>
      </c>
    </row>
    <row r="379" spans="1:39">
      <c r="A379" t="s">
        <v>10186</v>
      </c>
      <c r="B379" t="s">
        <v>10200</v>
      </c>
      <c r="C379" t="s">
        <v>6168</v>
      </c>
      <c r="D379">
        <v>55.7</v>
      </c>
      <c r="E379" t="s">
        <v>10202</v>
      </c>
      <c r="G379" t="s">
        <v>10205</v>
      </c>
      <c r="H379" t="s">
        <v>6170</v>
      </c>
      <c r="K379" t="s">
        <v>6590</v>
      </c>
      <c r="L379" t="s">
        <v>6591</v>
      </c>
      <c r="M379" t="s">
        <v>10219</v>
      </c>
      <c r="N379">
        <v>9</v>
      </c>
      <c r="O379" t="s">
        <v>10277</v>
      </c>
      <c r="P379" t="s">
        <v>10592</v>
      </c>
      <c r="Q379">
        <v>2</v>
      </c>
      <c r="R379">
        <v>0</v>
      </c>
      <c r="S379">
        <v>4.9</v>
      </c>
      <c r="T379">
        <v>4.9</v>
      </c>
      <c r="U379">
        <v>265.36</v>
      </c>
      <c r="V379">
        <v>21.59</v>
      </c>
      <c r="W379">
        <v>4.53</v>
      </c>
      <c r="Y379">
        <v>0</v>
      </c>
      <c r="Z379">
        <v>2</v>
      </c>
      <c r="AA379" t="s">
        <v>6921</v>
      </c>
      <c r="AB379">
        <v>0</v>
      </c>
      <c r="AC379">
        <v>5</v>
      </c>
      <c r="AD379">
        <v>3.1295</v>
      </c>
      <c r="AI379">
        <v>0</v>
      </c>
      <c r="AJ379">
        <v>0</v>
      </c>
      <c r="AK379" t="s">
        <v>10635</v>
      </c>
      <c r="AL379" t="s">
        <v>10635</v>
      </c>
      <c r="AM379" t="s">
        <v>9923</v>
      </c>
    </row>
    <row r="380" spans="1:39">
      <c r="A380" t="s">
        <v>10187</v>
      </c>
      <c r="B380" t="s">
        <v>10201</v>
      </c>
      <c r="C380" t="s">
        <v>6168</v>
      </c>
      <c r="D380">
        <v>55.3</v>
      </c>
      <c r="E380" t="s">
        <v>10202</v>
      </c>
      <c r="G380" t="s">
        <v>10206</v>
      </c>
      <c r="H380" t="s">
        <v>6170</v>
      </c>
      <c r="K380" t="s">
        <v>6590</v>
      </c>
      <c r="L380" t="s">
        <v>6591</v>
      </c>
      <c r="M380" t="s">
        <v>10221</v>
      </c>
      <c r="N380">
        <v>9</v>
      </c>
      <c r="O380" t="s">
        <v>10279</v>
      </c>
      <c r="P380" t="s">
        <v>10593</v>
      </c>
      <c r="Q380">
        <v>6</v>
      </c>
      <c r="R380">
        <v>2</v>
      </c>
      <c r="S380">
        <v>0.78</v>
      </c>
      <c r="T380">
        <v>0.82</v>
      </c>
      <c r="U380">
        <v>358.4</v>
      </c>
      <c r="V380">
        <v>138.78</v>
      </c>
      <c r="W380">
        <v>0.44</v>
      </c>
      <c r="X380">
        <v>8.41</v>
      </c>
      <c r="Y380">
        <v>0</v>
      </c>
      <c r="Z380">
        <v>2</v>
      </c>
      <c r="AA380" t="s">
        <v>6921</v>
      </c>
      <c r="AB380">
        <v>0</v>
      </c>
      <c r="AC380">
        <v>6</v>
      </c>
      <c r="AD380">
        <v>4.5</v>
      </c>
      <c r="AF380" t="s">
        <v>6952</v>
      </c>
      <c r="AI380">
        <v>0</v>
      </c>
      <c r="AJ380">
        <v>0</v>
      </c>
      <c r="AK380" t="s">
        <v>9893</v>
      </c>
      <c r="AL380" t="s">
        <v>9893</v>
      </c>
      <c r="AM380" t="s">
        <v>9923</v>
      </c>
    </row>
    <row r="381" spans="1:39">
      <c r="A381" t="s">
        <v>10149</v>
      </c>
      <c r="B381" t="s">
        <v>10200</v>
      </c>
      <c r="C381" t="s">
        <v>6168</v>
      </c>
      <c r="D381">
        <v>55.1</v>
      </c>
      <c r="E381" t="s">
        <v>10202</v>
      </c>
      <c r="K381" t="s">
        <v>6590</v>
      </c>
      <c r="M381" t="s">
        <v>10261</v>
      </c>
      <c r="N381">
        <v>8</v>
      </c>
      <c r="O381" t="s">
        <v>10319</v>
      </c>
      <c r="P381" t="s">
        <v>10555</v>
      </c>
      <c r="Q381">
        <v>4</v>
      </c>
      <c r="R381">
        <v>1</v>
      </c>
      <c r="S381">
        <v>4.19</v>
      </c>
      <c r="T381">
        <v>4.2</v>
      </c>
      <c r="U381">
        <v>296.32</v>
      </c>
      <c r="V381">
        <v>59.67</v>
      </c>
      <c r="W381">
        <v>3.95</v>
      </c>
      <c r="X381">
        <v>9.640000000000001</v>
      </c>
      <c r="Y381">
        <v>0</v>
      </c>
      <c r="Z381">
        <v>3</v>
      </c>
      <c r="AA381" t="s">
        <v>6921</v>
      </c>
      <c r="AB381">
        <v>0</v>
      </c>
      <c r="AC381">
        <v>4</v>
      </c>
      <c r="AD381">
        <v>4.233333333333333</v>
      </c>
      <c r="AF381" t="s">
        <v>6952</v>
      </c>
      <c r="AI381">
        <v>0</v>
      </c>
      <c r="AJ381">
        <v>0</v>
      </c>
      <c r="AK381" t="s">
        <v>9918</v>
      </c>
      <c r="AL381" t="s">
        <v>9918</v>
      </c>
      <c r="AM381" t="s">
        <v>9923</v>
      </c>
    </row>
    <row r="382" spans="1:39">
      <c r="A382" t="s">
        <v>10103</v>
      </c>
      <c r="B382" t="s">
        <v>10200</v>
      </c>
      <c r="C382" t="s">
        <v>6168</v>
      </c>
      <c r="D382">
        <v>55</v>
      </c>
      <c r="E382" t="s">
        <v>10202</v>
      </c>
      <c r="G382" t="s">
        <v>10210</v>
      </c>
      <c r="H382" t="s">
        <v>6170</v>
      </c>
      <c r="K382" t="s">
        <v>6590</v>
      </c>
      <c r="L382" t="s">
        <v>6591</v>
      </c>
      <c r="M382" t="s">
        <v>10255</v>
      </c>
      <c r="N382">
        <v>9</v>
      </c>
      <c r="O382" t="s">
        <v>10313</v>
      </c>
      <c r="P382" t="s">
        <v>10509</v>
      </c>
      <c r="Q382">
        <v>3</v>
      </c>
      <c r="R382">
        <v>1</v>
      </c>
      <c r="S382">
        <v>6.03</v>
      </c>
      <c r="T382">
        <v>6.03</v>
      </c>
      <c r="U382">
        <v>433.47</v>
      </c>
      <c r="V382">
        <v>55.4</v>
      </c>
      <c r="W382">
        <v>5.79</v>
      </c>
      <c r="X382">
        <v>12.89</v>
      </c>
      <c r="Y382">
        <v>0</v>
      </c>
      <c r="Z382">
        <v>2</v>
      </c>
      <c r="AA382" t="s">
        <v>6921</v>
      </c>
      <c r="AB382">
        <v>1</v>
      </c>
      <c r="AC382">
        <v>8</v>
      </c>
      <c r="AD382">
        <v>3.308547619047619</v>
      </c>
      <c r="AF382" t="s">
        <v>6952</v>
      </c>
      <c r="AI382">
        <v>0</v>
      </c>
      <c r="AJ382">
        <v>0</v>
      </c>
      <c r="AK382" t="s">
        <v>9921</v>
      </c>
      <c r="AL382" t="s">
        <v>9921</v>
      </c>
      <c r="AM382" t="s">
        <v>9923</v>
      </c>
    </row>
    <row r="383" spans="1:39">
      <c r="A383" t="s">
        <v>10103</v>
      </c>
      <c r="B383" t="s">
        <v>10200</v>
      </c>
      <c r="C383" t="s">
        <v>6168</v>
      </c>
      <c r="D383">
        <v>55</v>
      </c>
      <c r="E383" t="s">
        <v>10202</v>
      </c>
      <c r="G383" t="s">
        <v>10204</v>
      </c>
      <c r="H383" t="s">
        <v>6170</v>
      </c>
      <c r="K383" t="s">
        <v>6590</v>
      </c>
      <c r="L383" t="s">
        <v>6591</v>
      </c>
      <c r="M383" t="s">
        <v>10215</v>
      </c>
      <c r="N383">
        <v>9</v>
      </c>
      <c r="O383" t="s">
        <v>10273</v>
      </c>
      <c r="P383" t="s">
        <v>10509</v>
      </c>
      <c r="Q383">
        <v>3</v>
      </c>
      <c r="R383">
        <v>1</v>
      </c>
      <c r="S383">
        <v>6.03</v>
      </c>
      <c r="T383">
        <v>6.03</v>
      </c>
      <c r="U383">
        <v>433.47</v>
      </c>
      <c r="V383">
        <v>55.4</v>
      </c>
      <c r="W383">
        <v>5.79</v>
      </c>
      <c r="X383">
        <v>12.89</v>
      </c>
      <c r="Y383">
        <v>0</v>
      </c>
      <c r="Z383">
        <v>2</v>
      </c>
      <c r="AA383" t="s">
        <v>6921</v>
      </c>
      <c r="AB383">
        <v>1</v>
      </c>
      <c r="AC383">
        <v>8</v>
      </c>
      <c r="AD383">
        <v>3.308547619047619</v>
      </c>
      <c r="AF383" t="s">
        <v>6952</v>
      </c>
      <c r="AI383">
        <v>0</v>
      </c>
      <c r="AJ383">
        <v>0</v>
      </c>
      <c r="AK383" t="s">
        <v>9921</v>
      </c>
      <c r="AL383" t="s">
        <v>9921</v>
      </c>
      <c r="AM383" t="s">
        <v>9923</v>
      </c>
    </row>
    <row r="384" spans="1:39">
      <c r="A384" t="s">
        <v>10188</v>
      </c>
      <c r="B384" t="s">
        <v>10201</v>
      </c>
      <c r="C384" t="s">
        <v>6168</v>
      </c>
      <c r="D384">
        <v>54.9</v>
      </c>
      <c r="E384" t="s">
        <v>10202</v>
      </c>
      <c r="G384" t="s">
        <v>10206</v>
      </c>
      <c r="H384" t="s">
        <v>6170</v>
      </c>
      <c r="K384" t="s">
        <v>6590</v>
      </c>
      <c r="L384" t="s">
        <v>6591</v>
      </c>
      <c r="M384" t="s">
        <v>10221</v>
      </c>
      <c r="N384">
        <v>9</v>
      </c>
      <c r="O384" t="s">
        <v>10279</v>
      </c>
      <c r="P384" t="s">
        <v>10594</v>
      </c>
      <c r="Q384">
        <v>6</v>
      </c>
      <c r="R384">
        <v>2</v>
      </c>
      <c r="S384">
        <v>4.54</v>
      </c>
      <c r="T384">
        <v>4.58</v>
      </c>
      <c r="U384">
        <v>470.61</v>
      </c>
      <c r="V384">
        <v>138.78</v>
      </c>
      <c r="W384">
        <v>3.35</v>
      </c>
      <c r="X384">
        <v>8.52</v>
      </c>
      <c r="Y384">
        <v>0</v>
      </c>
      <c r="Z384">
        <v>2</v>
      </c>
      <c r="AA384" t="s">
        <v>6921</v>
      </c>
      <c r="AB384">
        <v>0</v>
      </c>
      <c r="AC384">
        <v>10</v>
      </c>
      <c r="AD384">
        <v>1.919928571428571</v>
      </c>
      <c r="AF384" t="s">
        <v>6952</v>
      </c>
      <c r="AI384">
        <v>0</v>
      </c>
      <c r="AJ384">
        <v>0</v>
      </c>
      <c r="AK384" t="s">
        <v>9893</v>
      </c>
      <c r="AL384" t="s">
        <v>9893</v>
      </c>
      <c r="AM384" t="s">
        <v>9923</v>
      </c>
    </row>
    <row r="385" spans="1:39">
      <c r="A385" t="s">
        <v>10167</v>
      </c>
      <c r="B385" t="s">
        <v>10200</v>
      </c>
      <c r="C385" t="s">
        <v>6168</v>
      </c>
      <c r="D385">
        <v>54.85</v>
      </c>
      <c r="E385" t="s">
        <v>10202</v>
      </c>
      <c r="K385" t="s">
        <v>6590</v>
      </c>
      <c r="L385" t="s">
        <v>6591</v>
      </c>
      <c r="M385" t="s">
        <v>10256</v>
      </c>
      <c r="N385">
        <v>9</v>
      </c>
      <c r="O385" t="s">
        <v>10314</v>
      </c>
      <c r="P385" t="s">
        <v>10573</v>
      </c>
      <c r="Q385">
        <v>6</v>
      </c>
      <c r="R385">
        <v>4</v>
      </c>
      <c r="S385">
        <v>1.38</v>
      </c>
      <c r="T385">
        <v>2.69</v>
      </c>
      <c r="U385">
        <v>286.24</v>
      </c>
      <c r="V385">
        <v>111.13</v>
      </c>
      <c r="W385">
        <v>2.28</v>
      </c>
      <c r="X385">
        <v>6.34</v>
      </c>
      <c r="Y385">
        <v>0</v>
      </c>
      <c r="Z385">
        <v>3</v>
      </c>
      <c r="AA385" t="s">
        <v>6921</v>
      </c>
      <c r="AB385">
        <v>0</v>
      </c>
      <c r="AC385">
        <v>1</v>
      </c>
      <c r="AD385">
        <v>4.295666666666667</v>
      </c>
      <c r="AE385" t="s">
        <v>10623</v>
      </c>
      <c r="AF385" t="s">
        <v>6953</v>
      </c>
      <c r="AI385">
        <v>0</v>
      </c>
      <c r="AJ385">
        <v>0</v>
      </c>
      <c r="AK385" t="s">
        <v>10646</v>
      </c>
      <c r="AL385" t="s">
        <v>10646</v>
      </c>
      <c r="AM385" t="s">
        <v>9923</v>
      </c>
    </row>
    <row r="386" spans="1:39">
      <c r="A386" t="s">
        <v>10189</v>
      </c>
      <c r="B386" t="s">
        <v>10200</v>
      </c>
      <c r="C386" t="s">
        <v>6168</v>
      </c>
      <c r="D386">
        <v>54.8</v>
      </c>
      <c r="E386" t="s">
        <v>10202</v>
      </c>
      <c r="K386" t="s">
        <v>6590</v>
      </c>
      <c r="L386" t="s">
        <v>6591</v>
      </c>
      <c r="M386" t="s">
        <v>10242</v>
      </c>
      <c r="N386">
        <v>9</v>
      </c>
      <c r="O386" t="s">
        <v>10300</v>
      </c>
      <c r="P386" t="s">
        <v>10595</v>
      </c>
      <c r="Q386">
        <v>10</v>
      </c>
      <c r="R386">
        <v>6</v>
      </c>
      <c r="S386">
        <v>-3.2</v>
      </c>
      <c r="T386">
        <v>1.43</v>
      </c>
      <c r="U386">
        <v>446.36</v>
      </c>
      <c r="V386">
        <v>187.12</v>
      </c>
      <c r="W386">
        <v>0.14</v>
      </c>
      <c r="X386">
        <v>2.72</v>
      </c>
      <c r="Y386">
        <v>0</v>
      </c>
      <c r="Z386">
        <v>3</v>
      </c>
      <c r="AA386" t="s">
        <v>6921</v>
      </c>
      <c r="AB386">
        <v>1</v>
      </c>
      <c r="AC386">
        <v>4</v>
      </c>
      <c r="AD386">
        <v>3.383142857142857</v>
      </c>
      <c r="AE386" t="s">
        <v>10628</v>
      </c>
      <c r="AF386" t="s">
        <v>6953</v>
      </c>
      <c r="AI386">
        <v>0</v>
      </c>
      <c r="AJ386">
        <v>0</v>
      </c>
      <c r="AK386" t="s">
        <v>10646</v>
      </c>
      <c r="AL386" t="s">
        <v>10646</v>
      </c>
      <c r="AM386" t="s">
        <v>9923</v>
      </c>
    </row>
    <row r="387" spans="1:39">
      <c r="A387" t="s">
        <v>10173</v>
      </c>
      <c r="B387" t="s">
        <v>10200</v>
      </c>
      <c r="C387" t="s">
        <v>6168</v>
      </c>
      <c r="D387">
        <v>54.72</v>
      </c>
      <c r="E387" t="s">
        <v>10202</v>
      </c>
      <c r="K387" t="s">
        <v>6590</v>
      </c>
      <c r="L387" t="s">
        <v>6591</v>
      </c>
      <c r="M387" t="s">
        <v>10256</v>
      </c>
      <c r="N387">
        <v>9</v>
      </c>
      <c r="O387" t="s">
        <v>10314</v>
      </c>
      <c r="P387" t="s">
        <v>10579</v>
      </c>
      <c r="Q387">
        <v>16</v>
      </c>
      <c r="R387">
        <v>12</v>
      </c>
      <c r="S387">
        <v>-7.65</v>
      </c>
      <c r="T387">
        <v>-4.33</v>
      </c>
      <c r="U387">
        <v>612.54</v>
      </c>
      <c r="V387">
        <v>295.36</v>
      </c>
      <c r="W387">
        <v>-4.4</v>
      </c>
      <c r="X387">
        <v>4.5</v>
      </c>
      <c r="Y387">
        <v>0</v>
      </c>
      <c r="Z387">
        <v>1</v>
      </c>
      <c r="AA387" t="s">
        <v>6921</v>
      </c>
      <c r="AB387">
        <v>3</v>
      </c>
      <c r="AC387">
        <v>7</v>
      </c>
      <c r="AD387">
        <v>3</v>
      </c>
      <c r="AE387" t="s">
        <v>10626</v>
      </c>
      <c r="AF387" t="s">
        <v>6953</v>
      </c>
      <c r="AI387">
        <v>0</v>
      </c>
      <c r="AJ387">
        <v>0</v>
      </c>
      <c r="AK387" t="s">
        <v>10646</v>
      </c>
      <c r="AL387" t="s">
        <v>10646</v>
      </c>
      <c r="AM387" t="s">
        <v>9923</v>
      </c>
    </row>
    <row r="388" spans="1:39">
      <c r="A388" t="s">
        <v>9957</v>
      </c>
      <c r="B388" t="s">
        <v>10201</v>
      </c>
      <c r="C388" t="s">
        <v>6168</v>
      </c>
      <c r="D388">
        <v>54.6</v>
      </c>
      <c r="E388" t="s">
        <v>10202</v>
      </c>
      <c r="G388" t="s">
        <v>10205</v>
      </c>
      <c r="H388" t="s">
        <v>6170</v>
      </c>
      <c r="K388" t="s">
        <v>6590</v>
      </c>
      <c r="L388" t="s">
        <v>6591</v>
      </c>
      <c r="M388" t="s">
        <v>10271</v>
      </c>
      <c r="N388">
        <v>9</v>
      </c>
      <c r="O388" t="s">
        <v>10329</v>
      </c>
      <c r="P388" t="s">
        <v>10363</v>
      </c>
      <c r="Q388">
        <v>4</v>
      </c>
      <c r="R388">
        <v>1</v>
      </c>
      <c r="S388">
        <v>4.04</v>
      </c>
      <c r="T388">
        <v>4.04</v>
      </c>
      <c r="U388">
        <v>320.34</v>
      </c>
      <c r="V388">
        <v>59.67</v>
      </c>
      <c r="W388">
        <v>4.35</v>
      </c>
      <c r="X388">
        <v>9.640000000000001</v>
      </c>
      <c r="Y388">
        <v>0</v>
      </c>
      <c r="Z388">
        <v>3</v>
      </c>
      <c r="AA388" t="s">
        <v>6921</v>
      </c>
      <c r="AB388">
        <v>0</v>
      </c>
      <c r="AC388">
        <v>1</v>
      </c>
      <c r="AD388">
        <v>4.313333333333333</v>
      </c>
      <c r="AF388" t="s">
        <v>6952</v>
      </c>
      <c r="AI388">
        <v>0</v>
      </c>
      <c r="AJ388">
        <v>0</v>
      </c>
      <c r="AK388" t="s">
        <v>9918</v>
      </c>
      <c r="AL388" t="s">
        <v>9918</v>
      </c>
      <c r="AM388" t="s">
        <v>9923</v>
      </c>
    </row>
    <row r="389" spans="1:39">
      <c r="A389" t="s">
        <v>10046</v>
      </c>
      <c r="B389" t="s">
        <v>10201</v>
      </c>
      <c r="C389" t="s">
        <v>6168</v>
      </c>
      <c r="D389">
        <v>54.1</v>
      </c>
      <c r="E389" t="s">
        <v>10202</v>
      </c>
      <c r="G389" t="s">
        <v>10205</v>
      </c>
      <c r="H389" t="s">
        <v>6170</v>
      </c>
      <c r="K389" t="s">
        <v>6590</v>
      </c>
      <c r="L389" t="s">
        <v>6591</v>
      </c>
      <c r="M389" t="s">
        <v>10271</v>
      </c>
      <c r="N389">
        <v>9</v>
      </c>
      <c r="O389" t="s">
        <v>10329</v>
      </c>
      <c r="P389" t="s">
        <v>10452</v>
      </c>
      <c r="Q389">
        <v>4</v>
      </c>
      <c r="R389">
        <v>1</v>
      </c>
      <c r="S389">
        <v>4.62</v>
      </c>
      <c r="T389">
        <v>4.62</v>
      </c>
      <c r="U389">
        <v>322.36</v>
      </c>
      <c r="V389">
        <v>59.67</v>
      </c>
      <c r="W389">
        <v>4.49</v>
      </c>
      <c r="X389">
        <v>9.65</v>
      </c>
      <c r="Y389">
        <v>0</v>
      </c>
      <c r="Z389">
        <v>3</v>
      </c>
      <c r="AA389" t="s">
        <v>6921</v>
      </c>
      <c r="AB389">
        <v>0</v>
      </c>
      <c r="AC389">
        <v>3</v>
      </c>
      <c r="AD389">
        <v>4.023333333333333</v>
      </c>
      <c r="AF389" t="s">
        <v>6952</v>
      </c>
      <c r="AI389">
        <v>0</v>
      </c>
      <c r="AJ389">
        <v>0</v>
      </c>
      <c r="AK389" t="s">
        <v>9918</v>
      </c>
      <c r="AL389" t="s">
        <v>9918</v>
      </c>
      <c r="AM389" t="s">
        <v>9923</v>
      </c>
    </row>
    <row r="390" spans="1:39">
      <c r="A390" t="s">
        <v>9925</v>
      </c>
      <c r="B390" t="s">
        <v>10200</v>
      </c>
      <c r="C390" t="s">
        <v>6168</v>
      </c>
      <c r="D390">
        <v>54</v>
      </c>
      <c r="E390" t="s">
        <v>10202</v>
      </c>
      <c r="G390" t="s">
        <v>10203</v>
      </c>
      <c r="H390" t="s">
        <v>6170</v>
      </c>
      <c r="K390" t="s">
        <v>6590</v>
      </c>
      <c r="L390" t="s">
        <v>6591</v>
      </c>
      <c r="M390" t="s">
        <v>10214</v>
      </c>
      <c r="N390">
        <v>9</v>
      </c>
      <c r="O390" t="s">
        <v>10272</v>
      </c>
      <c r="P390" t="s">
        <v>10331</v>
      </c>
      <c r="Q390">
        <v>1</v>
      </c>
      <c r="R390">
        <v>1</v>
      </c>
      <c r="S390">
        <v>9.32</v>
      </c>
      <c r="T390">
        <v>9.32</v>
      </c>
      <c r="U390">
        <v>493.63</v>
      </c>
      <c r="V390">
        <v>29.1</v>
      </c>
      <c r="W390">
        <v>8.44</v>
      </c>
      <c r="Y390">
        <v>0.68</v>
      </c>
      <c r="Z390">
        <v>4</v>
      </c>
      <c r="AA390" t="s">
        <v>6921</v>
      </c>
      <c r="AB390">
        <v>1</v>
      </c>
      <c r="AC390">
        <v>11</v>
      </c>
      <c r="AD390">
        <v>2.333833333333334</v>
      </c>
      <c r="AF390" t="s">
        <v>6952</v>
      </c>
      <c r="AI390">
        <v>0</v>
      </c>
      <c r="AJ390">
        <v>0</v>
      </c>
      <c r="AK390" t="s">
        <v>9921</v>
      </c>
      <c r="AL390" t="s">
        <v>9921</v>
      </c>
      <c r="AM390" t="s">
        <v>9923</v>
      </c>
    </row>
    <row r="391" spans="1:39">
      <c r="A391" t="s">
        <v>10088</v>
      </c>
      <c r="B391" t="s">
        <v>10200</v>
      </c>
      <c r="C391" t="s">
        <v>6168</v>
      </c>
      <c r="D391">
        <v>54</v>
      </c>
      <c r="E391" t="s">
        <v>10202</v>
      </c>
      <c r="G391" t="s">
        <v>10204</v>
      </c>
      <c r="H391" t="s">
        <v>6170</v>
      </c>
      <c r="K391" t="s">
        <v>6590</v>
      </c>
      <c r="L391" t="s">
        <v>6591</v>
      </c>
      <c r="M391" t="s">
        <v>10215</v>
      </c>
      <c r="N391">
        <v>9</v>
      </c>
      <c r="O391" t="s">
        <v>10273</v>
      </c>
      <c r="P391" t="s">
        <v>10494</v>
      </c>
      <c r="Q391">
        <v>2</v>
      </c>
      <c r="R391">
        <v>1</v>
      </c>
      <c r="S391">
        <v>8.34</v>
      </c>
      <c r="T391">
        <v>8.34</v>
      </c>
      <c r="U391">
        <v>501.61</v>
      </c>
      <c r="V391">
        <v>46.17</v>
      </c>
      <c r="W391">
        <v>7.92</v>
      </c>
      <c r="X391">
        <v>9.880000000000001</v>
      </c>
      <c r="Y391">
        <v>0</v>
      </c>
      <c r="Z391">
        <v>3</v>
      </c>
      <c r="AA391" t="s">
        <v>6921</v>
      </c>
      <c r="AB391">
        <v>2</v>
      </c>
      <c r="AC391">
        <v>10</v>
      </c>
      <c r="AD391">
        <v>2.833333333333333</v>
      </c>
      <c r="AF391" t="s">
        <v>6952</v>
      </c>
      <c r="AI391">
        <v>0</v>
      </c>
      <c r="AJ391">
        <v>0</v>
      </c>
      <c r="AK391" t="s">
        <v>9921</v>
      </c>
      <c r="AL391" t="s">
        <v>9921</v>
      </c>
      <c r="AM391" t="s">
        <v>9923</v>
      </c>
    </row>
    <row r="392" spans="1:39">
      <c r="A392" t="s">
        <v>10190</v>
      </c>
      <c r="B392" t="s">
        <v>10201</v>
      </c>
      <c r="C392" t="s">
        <v>6168</v>
      </c>
      <c r="D392">
        <v>54</v>
      </c>
      <c r="E392" t="s">
        <v>10202</v>
      </c>
      <c r="G392" t="s">
        <v>10205</v>
      </c>
      <c r="H392" t="s">
        <v>6170</v>
      </c>
      <c r="K392" t="s">
        <v>6590</v>
      </c>
      <c r="L392" t="s">
        <v>6591</v>
      </c>
      <c r="M392" t="s">
        <v>10253</v>
      </c>
      <c r="N392">
        <v>9</v>
      </c>
      <c r="O392" t="s">
        <v>10311</v>
      </c>
      <c r="P392" t="s">
        <v>10596</v>
      </c>
      <c r="Q392">
        <v>3</v>
      </c>
      <c r="R392">
        <v>0</v>
      </c>
      <c r="S392">
        <v>6.2</v>
      </c>
      <c r="T392">
        <v>6.2</v>
      </c>
      <c r="U392">
        <v>414.57</v>
      </c>
      <c r="V392">
        <v>53.22</v>
      </c>
      <c r="W392">
        <v>6.77</v>
      </c>
      <c r="Y392">
        <v>0</v>
      </c>
      <c r="Z392">
        <v>3</v>
      </c>
      <c r="AA392" t="s">
        <v>6921</v>
      </c>
      <c r="AB392">
        <v>1</v>
      </c>
      <c r="AC392">
        <v>7</v>
      </c>
      <c r="AD392">
        <v>3.610214285714286</v>
      </c>
      <c r="AI392">
        <v>0</v>
      </c>
      <c r="AJ392">
        <v>0</v>
      </c>
      <c r="AK392" t="s">
        <v>9920</v>
      </c>
      <c r="AL392" t="s">
        <v>9920</v>
      </c>
      <c r="AM392" t="s">
        <v>9923</v>
      </c>
    </row>
    <row r="393" spans="1:39">
      <c r="A393" t="s">
        <v>9930</v>
      </c>
      <c r="B393" t="s">
        <v>10200</v>
      </c>
      <c r="C393" t="s">
        <v>6168</v>
      </c>
      <c r="D393">
        <v>54</v>
      </c>
      <c r="E393" t="s">
        <v>10202</v>
      </c>
      <c r="G393" t="s">
        <v>10204</v>
      </c>
      <c r="H393" t="s">
        <v>6170</v>
      </c>
      <c r="K393" t="s">
        <v>6590</v>
      </c>
      <c r="L393" t="s">
        <v>6591</v>
      </c>
      <c r="M393" t="s">
        <v>10215</v>
      </c>
      <c r="N393">
        <v>9</v>
      </c>
      <c r="O393" t="s">
        <v>10273</v>
      </c>
      <c r="P393" t="s">
        <v>10336</v>
      </c>
      <c r="Q393">
        <v>1</v>
      </c>
      <c r="R393">
        <v>1</v>
      </c>
      <c r="S393">
        <v>7.21</v>
      </c>
      <c r="T393">
        <v>7.21</v>
      </c>
      <c r="U393">
        <v>369.51</v>
      </c>
      <c r="V393">
        <v>29.1</v>
      </c>
      <c r="W393">
        <v>6.57</v>
      </c>
      <c r="X393">
        <v>13.6</v>
      </c>
      <c r="Y393">
        <v>0</v>
      </c>
      <c r="Z393">
        <v>3</v>
      </c>
      <c r="AA393" t="s">
        <v>6921</v>
      </c>
      <c r="AB393">
        <v>1</v>
      </c>
      <c r="AC393">
        <v>8</v>
      </c>
      <c r="AD393">
        <v>3.220404761904762</v>
      </c>
      <c r="AF393" t="s">
        <v>6952</v>
      </c>
      <c r="AI393">
        <v>0</v>
      </c>
      <c r="AJ393">
        <v>0</v>
      </c>
      <c r="AK393" t="s">
        <v>9921</v>
      </c>
      <c r="AL393" t="s">
        <v>9921</v>
      </c>
      <c r="AM393" t="s">
        <v>9923</v>
      </c>
    </row>
    <row r="394" spans="1:39">
      <c r="A394" t="s">
        <v>10191</v>
      </c>
      <c r="B394" t="s">
        <v>10201</v>
      </c>
      <c r="C394" t="s">
        <v>6168</v>
      </c>
      <c r="D394">
        <v>53.2</v>
      </c>
      <c r="E394" t="s">
        <v>10202</v>
      </c>
      <c r="G394" t="s">
        <v>10206</v>
      </c>
      <c r="H394" t="s">
        <v>6170</v>
      </c>
      <c r="K394" t="s">
        <v>6590</v>
      </c>
      <c r="L394" t="s">
        <v>6591</v>
      </c>
      <c r="M394" t="s">
        <v>10221</v>
      </c>
      <c r="N394">
        <v>9</v>
      </c>
      <c r="O394" t="s">
        <v>10279</v>
      </c>
      <c r="P394" t="s">
        <v>10597</v>
      </c>
      <c r="Q394">
        <v>6</v>
      </c>
      <c r="R394">
        <v>2</v>
      </c>
      <c r="S394">
        <v>2.56</v>
      </c>
      <c r="T394">
        <v>2.61</v>
      </c>
      <c r="U394">
        <v>414.51</v>
      </c>
      <c r="V394">
        <v>138.78</v>
      </c>
      <c r="W394">
        <v>1.96</v>
      </c>
      <c r="X394">
        <v>8.4</v>
      </c>
      <c r="Y394">
        <v>0</v>
      </c>
      <c r="Z394">
        <v>2</v>
      </c>
      <c r="AA394" t="s">
        <v>6921</v>
      </c>
      <c r="AB394">
        <v>0</v>
      </c>
      <c r="AC394">
        <v>8</v>
      </c>
      <c r="AD394">
        <v>3.830642857142857</v>
      </c>
      <c r="AF394" t="s">
        <v>6952</v>
      </c>
      <c r="AI394">
        <v>0</v>
      </c>
      <c r="AJ394">
        <v>0</v>
      </c>
      <c r="AK394" t="s">
        <v>9893</v>
      </c>
      <c r="AL394" t="s">
        <v>9893</v>
      </c>
      <c r="AM394" t="s">
        <v>9923</v>
      </c>
    </row>
    <row r="395" spans="1:39">
      <c r="A395" t="s">
        <v>10192</v>
      </c>
      <c r="B395" t="s">
        <v>10200</v>
      </c>
      <c r="C395" t="s">
        <v>6168</v>
      </c>
      <c r="D395">
        <v>53.11</v>
      </c>
      <c r="E395" t="s">
        <v>10202</v>
      </c>
      <c r="K395" t="s">
        <v>6590</v>
      </c>
      <c r="L395" t="s">
        <v>6591</v>
      </c>
      <c r="M395" t="s">
        <v>10242</v>
      </c>
      <c r="N395">
        <v>9</v>
      </c>
      <c r="O395" t="s">
        <v>10300</v>
      </c>
      <c r="P395" t="s">
        <v>10598</v>
      </c>
      <c r="Q395">
        <v>4</v>
      </c>
      <c r="R395">
        <v>0</v>
      </c>
      <c r="S395">
        <v>-0.34</v>
      </c>
      <c r="T395">
        <v>-0.34</v>
      </c>
      <c r="U395">
        <v>387.86</v>
      </c>
      <c r="V395">
        <v>40.8</v>
      </c>
      <c r="W395">
        <v>3.38</v>
      </c>
      <c r="Y395">
        <v>0</v>
      </c>
      <c r="Z395">
        <v>3</v>
      </c>
      <c r="AA395" t="s">
        <v>6921</v>
      </c>
      <c r="AB395">
        <v>0</v>
      </c>
      <c r="AC395">
        <v>4</v>
      </c>
      <c r="AD395">
        <v>5.801</v>
      </c>
      <c r="AE395" t="s">
        <v>10629</v>
      </c>
      <c r="AI395">
        <v>0</v>
      </c>
      <c r="AJ395">
        <v>0</v>
      </c>
      <c r="AK395" t="s">
        <v>10646</v>
      </c>
      <c r="AL395" t="s">
        <v>10646</v>
      </c>
      <c r="AM395" t="s">
        <v>9923</v>
      </c>
    </row>
    <row r="396" spans="1:39">
      <c r="A396" t="s">
        <v>10120</v>
      </c>
      <c r="B396" t="s">
        <v>10200</v>
      </c>
      <c r="C396" t="s">
        <v>6168</v>
      </c>
      <c r="D396">
        <v>53</v>
      </c>
      <c r="E396" t="s">
        <v>10202</v>
      </c>
      <c r="G396" t="s">
        <v>10203</v>
      </c>
      <c r="H396" t="s">
        <v>6170</v>
      </c>
      <c r="K396" t="s">
        <v>6590</v>
      </c>
      <c r="L396" t="s">
        <v>6591</v>
      </c>
      <c r="M396" t="s">
        <v>10214</v>
      </c>
      <c r="N396">
        <v>9</v>
      </c>
      <c r="O396" t="s">
        <v>10272</v>
      </c>
      <c r="P396" t="s">
        <v>10526</v>
      </c>
      <c r="Q396">
        <v>1</v>
      </c>
      <c r="R396">
        <v>1</v>
      </c>
      <c r="S396">
        <v>7.41</v>
      </c>
      <c r="T396">
        <v>7.41</v>
      </c>
      <c r="U396">
        <v>417.53</v>
      </c>
      <c r="V396">
        <v>29.1</v>
      </c>
      <c r="W396">
        <v>6.77</v>
      </c>
      <c r="Y396">
        <v>0.79</v>
      </c>
      <c r="Z396">
        <v>3</v>
      </c>
      <c r="AA396" t="s">
        <v>6921</v>
      </c>
      <c r="AB396">
        <v>1</v>
      </c>
      <c r="AC396">
        <v>10</v>
      </c>
      <c r="AD396">
        <v>2.877404761904762</v>
      </c>
      <c r="AF396" t="s">
        <v>6952</v>
      </c>
      <c r="AI396">
        <v>0</v>
      </c>
      <c r="AJ396">
        <v>0</v>
      </c>
      <c r="AK396" t="s">
        <v>9921</v>
      </c>
      <c r="AL396" t="s">
        <v>9921</v>
      </c>
      <c r="AM396" t="s">
        <v>9923</v>
      </c>
    </row>
    <row r="397" spans="1:39">
      <c r="A397" t="s">
        <v>10193</v>
      </c>
      <c r="B397" t="s">
        <v>10200</v>
      </c>
      <c r="C397" t="s">
        <v>6168</v>
      </c>
      <c r="D397">
        <v>53</v>
      </c>
      <c r="E397" t="s">
        <v>10202</v>
      </c>
      <c r="G397" t="s">
        <v>10203</v>
      </c>
      <c r="H397" t="s">
        <v>6170</v>
      </c>
      <c r="K397" t="s">
        <v>6590</v>
      </c>
      <c r="L397" t="s">
        <v>6591</v>
      </c>
      <c r="M397" t="s">
        <v>10214</v>
      </c>
      <c r="N397">
        <v>9</v>
      </c>
      <c r="O397" t="s">
        <v>10272</v>
      </c>
      <c r="P397" t="s">
        <v>10599</v>
      </c>
      <c r="Q397">
        <v>2</v>
      </c>
      <c r="R397">
        <v>1</v>
      </c>
      <c r="S397">
        <v>6.43</v>
      </c>
      <c r="T397">
        <v>6.43</v>
      </c>
      <c r="U397">
        <v>425.52</v>
      </c>
      <c r="V397">
        <v>46.17</v>
      </c>
      <c r="W397">
        <v>6.25</v>
      </c>
      <c r="X397">
        <v>9.98</v>
      </c>
      <c r="Y397">
        <v>0</v>
      </c>
      <c r="Z397">
        <v>2</v>
      </c>
      <c r="AA397" t="s">
        <v>6921</v>
      </c>
      <c r="AB397">
        <v>1</v>
      </c>
      <c r="AC397">
        <v>9</v>
      </c>
      <c r="AD397">
        <v>3.365333333333334</v>
      </c>
      <c r="AF397" t="s">
        <v>6952</v>
      </c>
      <c r="AI397">
        <v>0</v>
      </c>
      <c r="AJ397">
        <v>0</v>
      </c>
      <c r="AK397" t="s">
        <v>9921</v>
      </c>
      <c r="AL397" t="s">
        <v>9921</v>
      </c>
      <c r="AM397" t="s">
        <v>9923</v>
      </c>
    </row>
    <row r="398" spans="1:39">
      <c r="A398" t="s">
        <v>10130</v>
      </c>
      <c r="B398" t="s">
        <v>10200</v>
      </c>
      <c r="C398" t="s">
        <v>6168</v>
      </c>
      <c r="D398">
        <v>53</v>
      </c>
      <c r="E398" t="s">
        <v>10202</v>
      </c>
      <c r="G398" t="s">
        <v>10203</v>
      </c>
      <c r="H398" t="s">
        <v>6170</v>
      </c>
      <c r="K398" t="s">
        <v>6590</v>
      </c>
      <c r="L398" t="s">
        <v>6591</v>
      </c>
      <c r="M398" t="s">
        <v>10214</v>
      </c>
      <c r="N398">
        <v>9</v>
      </c>
      <c r="O398" t="s">
        <v>10272</v>
      </c>
      <c r="P398" t="s">
        <v>10536</v>
      </c>
      <c r="Q398">
        <v>1</v>
      </c>
      <c r="R398">
        <v>1</v>
      </c>
      <c r="S398">
        <v>7.58</v>
      </c>
      <c r="T398">
        <v>7.58</v>
      </c>
      <c r="U398">
        <v>397.56</v>
      </c>
      <c r="V398">
        <v>29.1</v>
      </c>
      <c r="W398">
        <v>6.58</v>
      </c>
      <c r="Y398">
        <v>0</v>
      </c>
      <c r="Z398">
        <v>3</v>
      </c>
      <c r="AA398" t="s">
        <v>6921</v>
      </c>
      <c r="AB398">
        <v>1</v>
      </c>
      <c r="AC398">
        <v>9</v>
      </c>
      <c r="AD398">
        <v>3.020047619047619</v>
      </c>
      <c r="AF398" t="s">
        <v>6952</v>
      </c>
      <c r="AI398">
        <v>0</v>
      </c>
      <c r="AJ398">
        <v>0</v>
      </c>
      <c r="AK398" t="s">
        <v>9921</v>
      </c>
      <c r="AL398" t="s">
        <v>9921</v>
      </c>
      <c r="AM398" t="s">
        <v>9923</v>
      </c>
    </row>
    <row r="399" spans="1:39">
      <c r="A399" t="s">
        <v>9926</v>
      </c>
      <c r="B399" t="s">
        <v>10200</v>
      </c>
      <c r="C399" t="s">
        <v>6168</v>
      </c>
      <c r="D399">
        <v>53</v>
      </c>
      <c r="E399" t="s">
        <v>10202</v>
      </c>
      <c r="G399" t="s">
        <v>10210</v>
      </c>
      <c r="H399" t="s">
        <v>6170</v>
      </c>
      <c r="K399" t="s">
        <v>6590</v>
      </c>
      <c r="L399" t="s">
        <v>6591</v>
      </c>
      <c r="M399" t="s">
        <v>10255</v>
      </c>
      <c r="N399">
        <v>9</v>
      </c>
      <c r="O399" t="s">
        <v>10313</v>
      </c>
      <c r="P399" t="s">
        <v>10332</v>
      </c>
      <c r="Q399">
        <v>4</v>
      </c>
      <c r="R399">
        <v>1</v>
      </c>
      <c r="S399">
        <v>7.65</v>
      </c>
      <c r="T399">
        <v>7.65</v>
      </c>
      <c r="U399">
        <v>491.65</v>
      </c>
      <c r="V399">
        <v>72.47</v>
      </c>
      <c r="W399">
        <v>6.69</v>
      </c>
      <c r="X399">
        <v>10.64</v>
      </c>
      <c r="Y399">
        <v>0</v>
      </c>
      <c r="Z399">
        <v>3</v>
      </c>
      <c r="AA399" t="s">
        <v>6921</v>
      </c>
      <c r="AB399">
        <v>1</v>
      </c>
      <c r="AC399">
        <v>11</v>
      </c>
      <c r="AD399">
        <v>2.892976190476191</v>
      </c>
      <c r="AF399" t="s">
        <v>6952</v>
      </c>
      <c r="AI399">
        <v>0</v>
      </c>
      <c r="AJ399">
        <v>0</v>
      </c>
      <c r="AK399" t="s">
        <v>9921</v>
      </c>
      <c r="AL399" t="s">
        <v>9921</v>
      </c>
      <c r="AM399" t="s">
        <v>9923</v>
      </c>
    </row>
    <row r="400" spans="1:39">
      <c r="A400" t="s">
        <v>7156</v>
      </c>
      <c r="B400" t="s">
        <v>10200</v>
      </c>
      <c r="C400" t="s">
        <v>6168</v>
      </c>
      <c r="D400">
        <v>53</v>
      </c>
      <c r="E400" t="s">
        <v>10202</v>
      </c>
      <c r="G400" t="s">
        <v>10211</v>
      </c>
      <c r="H400" t="s">
        <v>6169</v>
      </c>
      <c r="K400" t="s">
        <v>6590</v>
      </c>
      <c r="L400" t="s">
        <v>6591</v>
      </c>
      <c r="M400" t="s">
        <v>10248</v>
      </c>
      <c r="N400">
        <v>9</v>
      </c>
      <c r="O400" t="s">
        <v>10306</v>
      </c>
      <c r="P400" t="s">
        <v>8733</v>
      </c>
      <c r="Q400">
        <v>6</v>
      </c>
      <c r="R400">
        <v>2</v>
      </c>
      <c r="S400">
        <v>0.67</v>
      </c>
      <c r="T400">
        <v>1.82</v>
      </c>
      <c r="U400">
        <v>412.49</v>
      </c>
      <c r="V400">
        <v>86.19</v>
      </c>
      <c r="W400">
        <v>3.98</v>
      </c>
      <c r="X400">
        <v>10.2</v>
      </c>
      <c r="Y400">
        <v>8.52</v>
      </c>
      <c r="Z400">
        <v>4</v>
      </c>
      <c r="AA400" t="s">
        <v>6921</v>
      </c>
      <c r="AB400">
        <v>0</v>
      </c>
      <c r="AC400">
        <v>8</v>
      </c>
      <c r="AD400">
        <v>4.865071428571428</v>
      </c>
      <c r="AF400" t="s">
        <v>6954</v>
      </c>
      <c r="AI400">
        <v>0</v>
      </c>
      <c r="AJ400">
        <v>0</v>
      </c>
      <c r="AK400" t="s">
        <v>9826</v>
      </c>
      <c r="AL400" t="s">
        <v>9826</v>
      </c>
      <c r="AM400" t="s">
        <v>9923</v>
      </c>
    </row>
    <row r="401" spans="1:39">
      <c r="A401" t="s">
        <v>7210</v>
      </c>
      <c r="B401" t="s">
        <v>10200</v>
      </c>
      <c r="C401" t="s">
        <v>6168</v>
      </c>
      <c r="D401">
        <v>53</v>
      </c>
      <c r="E401" t="s">
        <v>10202</v>
      </c>
      <c r="G401" t="s">
        <v>10211</v>
      </c>
      <c r="H401" t="s">
        <v>6169</v>
      </c>
      <c r="K401" t="s">
        <v>6590</v>
      </c>
      <c r="L401" t="s">
        <v>6591</v>
      </c>
      <c r="M401" t="s">
        <v>10248</v>
      </c>
      <c r="N401">
        <v>9</v>
      </c>
      <c r="O401" t="s">
        <v>10306</v>
      </c>
      <c r="P401" t="s">
        <v>8787</v>
      </c>
      <c r="Q401">
        <v>6</v>
      </c>
      <c r="R401">
        <v>2</v>
      </c>
      <c r="S401">
        <v>-0.2</v>
      </c>
      <c r="T401">
        <v>0.95</v>
      </c>
      <c r="U401">
        <v>412.49</v>
      </c>
      <c r="V401">
        <v>86.19</v>
      </c>
      <c r="W401">
        <v>3.98</v>
      </c>
      <c r="X401">
        <v>10.17</v>
      </c>
      <c r="Y401">
        <v>8.52</v>
      </c>
      <c r="Z401">
        <v>4</v>
      </c>
      <c r="AA401" t="s">
        <v>6921</v>
      </c>
      <c r="AB401">
        <v>0</v>
      </c>
      <c r="AC401">
        <v>8</v>
      </c>
      <c r="AD401">
        <v>4.865071428571428</v>
      </c>
      <c r="AF401" t="s">
        <v>6954</v>
      </c>
      <c r="AI401">
        <v>0</v>
      </c>
      <c r="AJ401">
        <v>0</v>
      </c>
      <c r="AK401" t="s">
        <v>9826</v>
      </c>
      <c r="AL401" t="s">
        <v>9826</v>
      </c>
      <c r="AM401" t="s">
        <v>9923</v>
      </c>
    </row>
    <row r="402" spans="1:39">
      <c r="A402" t="s">
        <v>10194</v>
      </c>
      <c r="B402" t="s">
        <v>10200</v>
      </c>
      <c r="C402" t="s">
        <v>6168</v>
      </c>
      <c r="D402">
        <v>53</v>
      </c>
      <c r="E402" t="s">
        <v>10202</v>
      </c>
      <c r="G402" t="s">
        <v>10203</v>
      </c>
      <c r="H402" t="s">
        <v>6170</v>
      </c>
      <c r="K402" t="s">
        <v>6590</v>
      </c>
      <c r="L402" t="s">
        <v>6591</v>
      </c>
      <c r="M402" t="s">
        <v>10214</v>
      </c>
      <c r="N402">
        <v>9</v>
      </c>
      <c r="O402" t="s">
        <v>10272</v>
      </c>
      <c r="P402" t="s">
        <v>10600</v>
      </c>
      <c r="Q402">
        <v>1</v>
      </c>
      <c r="R402">
        <v>1</v>
      </c>
      <c r="S402">
        <v>7.05</v>
      </c>
      <c r="T402">
        <v>7.05</v>
      </c>
      <c r="U402">
        <v>389.46</v>
      </c>
      <c r="V402">
        <v>29.1</v>
      </c>
      <c r="W402">
        <v>6.7</v>
      </c>
      <c r="X402">
        <v>12.98</v>
      </c>
      <c r="Y402">
        <v>0</v>
      </c>
      <c r="Z402">
        <v>2</v>
      </c>
      <c r="AA402" t="s">
        <v>6921</v>
      </c>
      <c r="AB402">
        <v>1</v>
      </c>
      <c r="AC402">
        <v>8</v>
      </c>
      <c r="AD402">
        <v>3.077904761904762</v>
      </c>
      <c r="AF402" t="s">
        <v>6952</v>
      </c>
      <c r="AI402">
        <v>0</v>
      </c>
      <c r="AJ402">
        <v>0</v>
      </c>
      <c r="AK402" t="s">
        <v>9921</v>
      </c>
      <c r="AL402" t="s">
        <v>9921</v>
      </c>
      <c r="AM402" t="s">
        <v>9923</v>
      </c>
    </row>
    <row r="403" spans="1:39">
      <c r="A403" t="s">
        <v>10176</v>
      </c>
      <c r="B403" t="s">
        <v>10200</v>
      </c>
      <c r="C403" t="s">
        <v>6168</v>
      </c>
      <c r="D403">
        <v>52.97</v>
      </c>
      <c r="E403" t="s">
        <v>10202</v>
      </c>
      <c r="K403" t="s">
        <v>6590</v>
      </c>
      <c r="L403" t="s">
        <v>6591</v>
      </c>
      <c r="M403" t="s">
        <v>10242</v>
      </c>
      <c r="N403">
        <v>9</v>
      </c>
      <c r="O403" t="s">
        <v>10300</v>
      </c>
      <c r="P403" t="s">
        <v>10582</v>
      </c>
      <c r="Q403">
        <v>2</v>
      </c>
      <c r="R403">
        <v>0</v>
      </c>
      <c r="S403">
        <v>2.55</v>
      </c>
      <c r="T403">
        <v>2.55</v>
      </c>
      <c r="U403">
        <v>232.32</v>
      </c>
      <c r="V403">
        <v>26.3</v>
      </c>
      <c r="W403">
        <v>3.24</v>
      </c>
      <c r="Y403">
        <v>0</v>
      </c>
      <c r="Z403">
        <v>0</v>
      </c>
      <c r="AA403" t="s">
        <v>6921</v>
      </c>
      <c r="AB403">
        <v>0</v>
      </c>
      <c r="AC403">
        <v>0</v>
      </c>
      <c r="AD403">
        <v>5.04</v>
      </c>
      <c r="AE403" t="s">
        <v>10627</v>
      </c>
      <c r="AI403">
        <v>0</v>
      </c>
      <c r="AJ403">
        <v>0</v>
      </c>
      <c r="AK403" t="s">
        <v>10646</v>
      </c>
      <c r="AL403" t="s">
        <v>10646</v>
      </c>
      <c r="AM403" t="s">
        <v>9923</v>
      </c>
    </row>
    <row r="404" spans="1:39">
      <c r="A404" t="s">
        <v>10195</v>
      </c>
      <c r="B404" t="s">
        <v>10200</v>
      </c>
      <c r="C404" t="s">
        <v>6168</v>
      </c>
      <c r="D404">
        <v>52.8</v>
      </c>
      <c r="E404" t="s">
        <v>10202</v>
      </c>
      <c r="G404" t="s">
        <v>10205</v>
      </c>
      <c r="H404" t="s">
        <v>6170</v>
      </c>
      <c r="K404" t="s">
        <v>6590</v>
      </c>
      <c r="L404" t="s">
        <v>6591</v>
      </c>
      <c r="M404" t="s">
        <v>10219</v>
      </c>
      <c r="N404">
        <v>9</v>
      </c>
      <c r="O404" t="s">
        <v>10277</v>
      </c>
      <c r="P404" t="s">
        <v>10601</v>
      </c>
      <c r="Q404">
        <v>2</v>
      </c>
      <c r="R404">
        <v>0</v>
      </c>
      <c r="S404">
        <v>3.64</v>
      </c>
      <c r="T404">
        <v>3.64</v>
      </c>
      <c r="U404">
        <v>273.76</v>
      </c>
      <c r="V404">
        <v>21.59</v>
      </c>
      <c r="W404">
        <v>3.42</v>
      </c>
      <c r="Y404">
        <v>0</v>
      </c>
      <c r="Z404">
        <v>2</v>
      </c>
      <c r="AA404" t="s">
        <v>6921</v>
      </c>
      <c r="AB404">
        <v>0</v>
      </c>
      <c r="AC404">
        <v>3</v>
      </c>
      <c r="AD404">
        <v>3.9395</v>
      </c>
      <c r="AI404">
        <v>0</v>
      </c>
      <c r="AJ404">
        <v>0</v>
      </c>
      <c r="AK404" t="s">
        <v>10635</v>
      </c>
      <c r="AL404" t="s">
        <v>10635</v>
      </c>
      <c r="AM404" t="s">
        <v>9923</v>
      </c>
    </row>
    <row r="405" spans="1:39">
      <c r="A405" t="s">
        <v>10169</v>
      </c>
      <c r="B405" t="s">
        <v>10200</v>
      </c>
      <c r="C405" t="s">
        <v>6168</v>
      </c>
      <c r="D405">
        <v>52</v>
      </c>
      <c r="E405" t="s">
        <v>10202</v>
      </c>
      <c r="G405" t="s">
        <v>10203</v>
      </c>
      <c r="H405" t="s">
        <v>6170</v>
      </c>
      <c r="K405" t="s">
        <v>6590</v>
      </c>
      <c r="L405" t="s">
        <v>6591</v>
      </c>
      <c r="M405" t="s">
        <v>10214</v>
      </c>
      <c r="N405">
        <v>9</v>
      </c>
      <c r="O405" t="s">
        <v>10272</v>
      </c>
      <c r="P405" t="s">
        <v>10575</v>
      </c>
      <c r="Q405">
        <v>2</v>
      </c>
      <c r="R405">
        <v>1</v>
      </c>
      <c r="S405">
        <v>3.51</v>
      </c>
      <c r="T405">
        <v>3.51</v>
      </c>
      <c r="U405">
        <v>295.45</v>
      </c>
      <c r="V405">
        <v>46.17</v>
      </c>
      <c r="W405">
        <v>3.8</v>
      </c>
      <c r="X405">
        <v>9.91</v>
      </c>
      <c r="Y405">
        <v>0</v>
      </c>
      <c r="Z405">
        <v>1</v>
      </c>
      <c r="AA405" t="s">
        <v>6921</v>
      </c>
      <c r="AB405">
        <v>0</v>
      </c>
      <c r="AC405">
        <v>8</v>
      </c>
      <c r="AD405">
        <v>4.823333333333334</v>
      </c>
      <c r="AF405" t="s">
        <v>6952</v>
      </c>
      <c r="AI405">
        <v>0</v>
      </c>
      <c r="AJ405">
        <v>0</v>
      </c>
      <c r="AK405" t="s">
        <v>9921</v>
      </c>
      <c r="AL405" t="s">
        <v>9921</v>
      </c>
      <c r="AM405" t="s">
        <v>9923</v>
      </c>
    </row>
    <row r="406" spans="1:39">
      <c r="A406" t="s">
        <v>10145</v>
      </c>
      <c r="B406" t="s">
        <v>10200</v>
      </c>
      <c r="C406" t="s">
        <v>6168</v>
      </c>
      <c r="D406">
        <v>52</v>
      </c>
      <c r="E406" t="s">
        <v>10202</v>
      </c>
      <c r="G406" t="s">
        <v>10204</v>
      </c>
      <c r="H406" t="s">
        <v>6170</v>
      </c>
      <c r="K406" t="s">
        <v>6590</v>
      </c>
      <c r="L406" t="s">
        <v>6591</v>
      </c>
      <c r="M406" t="s">
        <v>10215</v>
      </c>
      <c r="N406">
        <v>9</v>
      </c>
      <c r="O406" t="s">
        <v>10273</v>
      </c>
      <c r="P406" t="s">
        <v>10551</v>
      </c>
      <c r="Q406">
        <v>1</v>
      </c>
      <c r="R406">
        <v>1</v>
      </c>
      <c r="S406">
        <v>5.93</v>
      </c>
      <c r="T406">
        <v>5.93</v>
      </c>
      <c r="U406">
        <v>375.43</v>
      </c>
      <c r="V406">
        <v>29.1</v>
      </c>
      <c r="W406">
        <v>6</v>
      </c>
      <c r="X406">
        <v>13.66</v>
      </c>
      <c r="Y406">
        <v>0</v>
      </c>
      <c r="Z406">
        <v>2</v>
      </c>
      <c r="AA406" t="s">
        <v>6921</v>
      </c>
      <c r="AB406">
        <v>1</v>
      </c>
      <c r="AC406">
        <v>7</v>
      </c>
      <c r="AD406">
        <v>3.178119047619048</v>
      </c>
      <c r="AF406" t="s">
        <v>6952</v>
      </c>
      <c r="AI406">
        <v>0</v>
      </c>
      <c r="AJ406">
        <v>0</v>
      </c>
      <c r="AK406" t="s">
        <v>9921</v>
      </c>
      <c r="AL406" t="s">
        <v>9921</v>
      </c>
      <c r="AM406" t="s">
        <v>9923</v>
      </c>
    </row>
    <row r="407" spans="1:39">
      <c r="A407" t="s">
        <v>10144</v>
      </c>
      <c r="B407" t="s">
        <v>10200</v>
      </c>
      <c r="C407" t="s">
        <v>6168</v>
      </c>
      <c r="D407">
        <v>52</v>
      </c>
      <c r="E407" t="s">
        <v>10202</v>
      </c>
      <c r="G407" t="s">
        <v>10204</v>
      </c>
      <c r="H407" t="s">
        <v>6170</v>
      </c>
      <c r="K407" t="s">
        <v>6590</v>
      </c>
      <c r="L407" t="s">
        <v>6591</v>
      </c>
      <c r="M407" t="s">
        <v>10215</v>
      </c>
      <c r="N407">
        <v>9</v>
      </c>
      <c r="O407" t="s">
        <v>10273</v>
      </c>
      <c r="P407" t="s">
        <v>10550</v>
      </c>
      <c r="Q407">
        <v>2</v>
      </c>
      <c r="R407">
        <v>1</v>
      </c>
      <c r="S407">
        <v>7.49</v>
      </c>
      <c r="T407">
        <v>7.49</v>
      </c>
      <c r="U407">
        <v>412.58</v>
      </c>
      <c r="V407">
        <v>41.99</v>
      </c>
      <c r="W407">
        <v>7.14</v>
      </c>
      <c r="X407">
        <v>12.71</v>
      </c>
      <c r="Y407">
        <v>3.5</v>
      </c>
      <c r="Z407">
        <v>3</v>
      </c>
      <c r="AA407" t="s">
        <v>6921</v>
      </c>
      <c r="AB407">
        <v>1</v>
      </c>
      <c r="AC407">
        <v>10</v>
      </c>
      <c r="AD407">
        <v>3.457761904761905</v>
      </c>
      <c r="AF407" t="s">
        <v>6952</v>
      </c>
      <c r="AI407">
        <v>0</v>
      </c>
      <c r="AJ407">
        <v>0</v>
      </c>
      <c r="AK407" t="s">
        <v>9921</v>
      </c>
      <c r="AL407" t="s">
        <v>9921</v>
      </c>
      <c r="AM407" t="s">
        <v>9923</v>
      </c>
    </row>
    <row r="408" spans="1:39">
      <c r="A408" t="s">
        <v>10196</v>
      </c>
      <c r="B408" t="s">
        <v>10200</v>
      </c>
      <c r="C408" t="s">
        <v>6168</v>
      </c>
      <c r="D408">
        <v>52</v>
      </c>
      <c r="E408" t="s">
        <v>10202</v>
      </c>
      <c r="G408" t="s">
        <v>10203</v>
      </c>
      <c r="H408" t="s">
        <v>6170</v>
      </c>
      <c r="K408" t="s">
        <v>6590</v>
      </c>
      <c r="L408" t="s">
        <v>6591</v>
      </c>
      <c r="M408" t="s">
        <v>10214</v>
      </c>
      <c r="N408">
        <v>9</v>
      </c>
      <c r="O408" t="s">
        <v>10272</v>
      </c>
      <c r="P408" t="s">
        <v>10602</v>
      </c>
      <c r="Q408">
        <v>4</v>
      </c>
      <c r="R408">
        <v>1</v>
      </c>
      <c r="S408">
        <v>5.88</v>
      </c>
      <c r="T408">
        <v>5.88</v>
      </c>
      <c r="U408">
        <v>385.53</v>
      </c>
      <c r="V408">
        <v>55.4</v>
      </c>
      <c r="W408">
        <v>5.53</v>
      </c>
      <c r="X408">
        <v>13.37</v>
      </c>
      <c r="Y408">
        <v>0</v>
      </c>
      <c r="Z408">
        <v>2</v>
      </c>
      <c r="AA408" t="s">
        <v>6921</v>
      </c>
      <c r="AB408">
        <v>1</v>
      </c>
      <c r="AC408">
        <v>9</v>
      </c>
      <c r="AD408">
        <v>3.650976190476191</v>
      </c>
      <c r="AF408" t="s">
        <v>6952</v>
      </c>
      <c r="AI408">
        <v>0</v>
      </c>
      <c r="AJ408">
        <v>0</v>
      </c>
      <c r="AK408" t="s">
        <v>9921</v>
      </c>
      <c r="AL408" t="s">
        <v>9921</v>
      </c>
      <c r="AM408" t="s">
        <v>9923</v>
      </c>
    </row>
    <row r="409" spans="1:39">
      <c r="A409" t="s">
        <v>10197</v>
      </c>
      <c r="B409" t="s">
        <v>10200</v>
      </c>
      <c r="C409" t="s">
        <v>6168</v>
      </c>
      <c r="D409">
        <v>52</v>
      </c>
      <c r="E409" t="s">
        <v>10202</v>
      </c>
      <c r="G409" t="s">
        <v>10207</v>
      </c>
      <c r="H409" t="s">
        <v>6169</v>
      </c>
      <c r="K409" t="s">
        <v>6590</v>
      </c>
      <c r="L409" t="s">
        <v>6591</v>
      </c>
      <c r="M409" t="s">
        <v>10222</v>
      </c>
      <c r="N409">
        <v>9</v>
      </c>
      <c r="O409" t="s">
        <v>10280</v>
      </c>
      <c r="P409" t="s">
        <v>10603</v>
      </c>
      <c r="Q409">
        <v>4</v>
      </c>
      <c r="R409">
        <v>2</v>
      </c>
      <c r="S409">
        <v>1.26</v>
      </c>
      <c r="T409">
        <v>2.4</v>
      </c>
      <c r="U409">
        <v>370.45</v>
      </c>
      <c r="V409">
        <v>79.27</v>
      </c>
      <c r="W409">
        <v>4.6</v>
      </c>
      <c r="X409">
        <v>10.14</v>
      </c>
      <c r="Y409">
        <v>8.52</v>
      </c>
      <c r="Z409">
        <v>3</v>
      </c>
      <c r="AA409" t="s">
        <v>6921</v>
      </c>
      <c r="AB409">
        <v>0</v>
      </c>
      <c r="AC409">
        <v>7</v>
      </c>
      <c r="AD409">
        <v>5.165357142857143</v>
      </c>
      <c r="AF409" t="s">
        <v>6954</v>
      </c>
      <c r="AI409">
        <v>0</v>
      </c>
      <c r="AJ409">
        <v>0</v>
      </c>
      <c r="AK409" t="s">
        <v>9826</v>
      </c>
      <c r="AL409" t="s">
        <v>9826</v>
      </c>
      <c r="AM409" t="s">
        <v>9923</v>
      </c>
    </row>
    <row r="410" spans="1:39">
      <c r="A410" t="s">
        <v>10023</v>
      </c>
      <c r="B410" t="s">
        <v>10200</v>
      </c>
      <c r="C410" t="s">
        <v>6168</v>
      </c>
      <c r="D410">
        <v>52</v>
      </c>
      <c r="E410" t="s">
        <v>10202</v>
      </c>
      <c r="G410" t="s">
        <v>10204</v>
      </c>
      <c r="H410" t="s">
        <v>6170</v>
      </c>
      <c r="K410" t="s">
        <v>6590</v>
      </c>
      <c r="L410" t="s">
        <v>6591</v>
      </c>
      <c r="M410" t="s">
        <v>10215</v>
      </c>
      <c r="N410">
        <v>9</v>
      </c>
      <c r="O410" t="s">
        <v>10273</v>
      </c>
      <c r="P410" t="s">
        <v>10429</v>
      </c>
      <c r="Q410">
        <v>3</v>
      </c>
      <c r="R410">
        <v>1</v>
      </c>
      <c r="S410">
        <v>6.26</v>
      </c>
      <c r="T410">
        <v>6.26</v>
      </c>
      <c r="U410">
        <v>393.53</v>
      </c>
      <c r="V410">
        <v>55.4</v>
      </c>
      <c r="W410">
        <v>5.4</v>
      </c>
      <c r="Y410">
        <v>0</v>
      </c>
      <c r="Z410">
        <v>2</v>
      </c>
      <c r="AA410" t="s">
        <v>6921</v>
      </c>
      <c r="AB410">
        <v>1</v>
      </c>
      <c r="AC410">
        <v>10</v>
      </c>
      <c r="AD410">
        <v>3.593833333333333</v>
      </c>
      <c r="AF410" t="s">
        <v>6952</v>
      </c>
      <c r="AI410">
        <v>0</v>
      </c>
      <c r="AJ410">
        <v>0</v>
      </c>
      <c r="AK410" t="s">
        <v>9921</v>
      </c>
      <c r="AL410" t="s">
        <v>9921</v>
      </c>
      <c r="AM410" t="s">
        <v>9923</v>
      </c>
    </row>
    <row r="411" spans="1:39">
      <c r="A411" t="s">
        <v>10013</v>
      </c>
      <c r="B411" t="s">
        <v>10200</v>
      </c>
      <c r="C411" t="s">
        <v>6168</v>
      </c>
      <c r="D411">
        <v>51.9</v>
      </c>
      <c r="E411" t="s">
        <v>10202</v>
      </c>
      <c r="G411" t="s">
        <v>10205</v>
      </c>
      <c r="H411" t="s">
        <v>6170</v>
      </c>
      <c r="K411" t="s">
        <v>6590</v>
      </c>
      <c r="L411" t="s">
        <v>6591</v>
      </c>
      <c r="M411" t="s">
        <v>10219</v>
      </c>
      <c r="N411">
        <v>9</v>
      </c>
      <c r="O411" t="s">
        <v>10277</v>
      </c>
      <c r="P411" t="s">
        <v>10419</v>
      </c>
      <c r="Q411">
        <v>2</v>
      </c>
      <c r="R411">
        <v>0</v>
      </c>
      <c r="S411">
        <v>4.74</v>
      </c>
      <c r="T411">
        <v>4.74</v>
      </c>
      <c r="U411">
        <v>318.42</v>
      </c>
      <c r="V411">
        <v>26.3</v>
      </c>
      <c r="W411">
        <v>4.6</v>
      </c>
      <c r="Y411">
        <v>0</v>
      </c>
      <c r="Z411">
        <v>3</v>
      </c>
      <c r="AA411" t="s">
        <v>6921</v>
      </c>
      <c r="AB411">
        <v>0</v>
      </c>
      <c r="AC411">
        <v>7</v>
      </c>
      <c r="AD411">
        <v>3.445</v>
      </c>
      <c r="AI411">
        <v>0</v>
      </c>
      <c r="AJ411">
        <v>0</v>
      </c>
      <c r="AK411" t="s">
        <v>10635</v>
      </c>
      <c r="AL411" t="s">
        <v>10635</v>
      </c>
      <c r="AM411" t="s">
        <v>9923</v>
      </c>
    </row>
    <row r="412" spans="1:39">
      <c r="A412" t="s">
        <v>10198</v>
      </c>
      <c r="B412" t="s">
        <v>10200</v>
      </c>
      <c r="C412" t="s">
        <v>6168</v>
      </c>
      <c r="D412">
        <v>51.56</v>
      </c>
      <c r="E412" t="s">
        <v>10202</v>
      </c>
      <c r="K412" t="s">
        <v>6590</v>
      </c>
      <c r="L412" t="s">
        <v>6591</v>
      </c>
      <c r="M412" t="s">
        <v>10256</v>
      </c>
      <c r="N412">
        <v>9</v>
      </c>
      <c r="O412" t="s">
        <v>10314</v>
      </c>
      <c r="P412" t="s">
        <v>10604</v>
      </c>
      <c r="Q412">
        <v>5</v>
      </c>
      <c r="R412">
        <v>3</v>
      </c>
      <c r="S412">
        <v>2.21</v>
      </c>
      <c r="T412">
        <v>3.64</v>
      </c>
      <c r="U412">
        <v>270.24</v>
      </c>
      <c r="V412">
        <v>90.90000000000001</v>
      </c>
      <c r="W412">
        <v>2.58</v>
      </c>
      <c r="X412">
        <v>6.31</v>
      </c>
      <c r="Y412">
        <v>0</v>
      </c>
      <c r="Z412">
        <v>3</v>
      </c>
      <c r="AA412" t="s">
        <v>6921</v>
      </c>
      <c r="AB412">
        <v>0</v>
      </c>
      <c r="AC412">
        <v>1</v>
      </c>
      <c r="AD412">
        <v>4.711666666666667</v>
      </c>
      <c r="AE412" t="s">
        <v>10630</v>
      </c>
      <c r="AF412" t="s">
        <v>6953</v>
      </c>
      <c r="AI412">
        <v>0</v>
      </c>
      <c r="AJ412">
        <v>0</v>
      </c>
      <c r="AK412" t="s">
        <v>10646</v>
      </c>
      <c r="AL412" t="s">
        <v>10646</v>
      </c>
      <c r="AM412" t="s">
        <v>9923</v>
      </c>
    </row>
    <row r="413" spans="1:39">
      <c r="A413" t="s">
        <v>10199</v>
      </c>
      <c r="B413" t="s">
        <v>10200</v>
      </c>
      <c r="C413" t="s">
        <v>6168</v>
      </c>
      <c r="D413">
        <v>51.41</v>
      </c>
      <c r="E413" t="s">
        <v>10202</v>
      </c>
      <c r="K413" t="s">
        <v>6590</v>
      </c>
      <c r="L413" t="s">
        <v>6591</v>
      </c>
      <c r="M413" t="s">
        <v>10242</v>
      </c>
      <c r="N413">
        <v>9</v>
      </c>
      <c r="O413" t="s">
        <v>10300</v>
      </c>
      <c r="P413" t="s">
        <v>10605</v>
      </c>
      <c r="Q413">
        <v>2</v>
      </c>
      <c r="R413">
        <v>0</v>
      </c>
      <c r="S413">
        <v>1.64</v>
      </c>
      <c r="T413">
        <v>1.64</v>
      </c>
      <c r="U413">
        <v>136.15</v>
      </c>
      <c r="V413">
        <v>26.3</v>
      </c>
      <c r="W413">
        <v>1.51</v>
      </c>
      <c r="Y413">
        <v>0</v>
      </c>
      <c r="Z413">
        <v>1</v>
      </c>
      <c r="AA413" t="s">
        <v>5608</v>
      </c>
      <c r="AB413">
        <v>0</v>
      </c>
      <c r="AC413">
        <v>2</v>
      </c>
      <c r="AD413">
        <v>5.315</v>
      </c>
      <c r="AE413" t="s">
        <v>10631</v>
      </c>
      <c r="AI413">
        <v>0</v>
      </c>
      <c r="AJ413">
        <v>0</v>
      </c>
      <c r="AK413" t="s">
        <v>10646</v>
      </c>
      <c r="AL413" t="s">
        <v>10646</v>
      </c>
      <c r="AM413" t="s">
        <v>9923</v>
      </c>
    </row>
    <row r="414" spans="1:39">
      <c r="A414" t="s">
        <v>10122</v>
      </c>
      <c r="B414" t="s">
        <v>10201</v>
      </c>
      <c r="C414" t="s">
        <v>6168</v>
      </c>
      <c r="D414">
        <v>50.9</v>
      </c>
      <c r="E414" t="s">
        <v>10202</v>
      </c>
      <c r="G414" t="s">
        <v>10206</v>
      </c>
      <c r="H414" t="s">
        <v>6170</v>
      </c>
      <c r="K414" t="s">
        <v>6590</v>
      </c>
      <c r="L414" t="s">
        <v>6591</v>
      </c>
      <c r="M414" t="s">
        <v>10221</v>
      </c>
      <c r="N414">
        <v>9</v>
      </c>
      <c r="O414" t="s">
        <v>10279</v>
      </c>
      <c r="P414" t="s">
        <v>10528</v>
      </c>
      <c r="U414">
        <v>244.37</v>
      </c>
      <c r="Y414">
        <v>0</v>
      </c>
      <c r="AI414">
        <v>0</v>
      </c>
      <c r="AJ414">
        <v>0</v>
      </c>
      <c r="AK414" t="s">
        <v>9893</v>
      </c>
      <c r="AL414" t="s">
        <v>9893</v>
      </c>
      <c r="AM414" t="s">
        <v>9923</v>
      </c>
    </row>
  </sheetData>
  <mergeCells count="5">
    <mergeCell ref="A1:J1"/>
    <mergeCell ref="K1:O1"/>
    <mergeCell ref="Q1:AE1"/>
    <mergeCell ref="AF1:AK1"/>
    <mergeCell ref="AL1:AM1"/>
  </mergeCells>
  <conditionalFormatting sqref="AE1:AE415">
    <cfRule type="iconSet" priority="1">
      <iconSet>
        <cfvo type="percent" val="0"/>
        <cfvo type="num" val="3.5"/>
        <cfvo type="num" val="4.5"/>
      </iconSet>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M340"/>
  <sheetViews>
    <sheetView workbookViewId="0"/>
  </sheetViews>
  <sheetFormatPr defaultRowHeight="15"/>
  <sheetData>
    <row r="1" spans="1:39">
      <c r="A1" s="1" t="s">
        <v>7011</v>
      </c>
      <c r="B1" s="1"/>
      <c r="C1" s="1"/>
      <c r="D1" s="1"/>
      <c r="E1" s="1"/>
      <c r="F1" s="1"/>
      <c r="G1" s="1"/>
      <c r="H1" s="1"/>
      <c r="I1" s="1"/>
      <c r="J1" s="1"/>
      <c r="K1" s="1" t="s">
        <v>7012</v>
      </c>
      <c r="L1" s="1"/>
      <c r="M1" s="1"/>
      <c r="N1" s="1"/>
      <c r="O1" s="1"/>
      <c r="P1" s="1" t="s">
        <v>7013</v>
      </c>
      <c r="Q1" s="1" t="s">
        <v>7014</v>
      </c>
      <c r="R1" s="1"/>
      <c r="S1" s="1"/>
      <c r="T1" s="1"/>
      <c r="U1" s="1"/>
      <c r="V1" s="1"/>
      <c r="W1" s="1"/>
      <c r="X1" s="1"/>
      <c r="Y1" s="1"/>
      <c r="Z1" s="1"/>
      <c r="AA1" s="1"/>
      <c r="AB1" s="1"/>
      <c r="AC1" s="1"/>
      <c r="AD1" s="1"/>
      <c r="AE1" s="1"/>
      <c r="AF1" s="1" t="s">
        <v>7015</v>
      </c>
      <c r="AG1" s="1"/>
      <c r="AH1" s="1"/>
      <c r="AI1" s="1"/>
      <c r="AJ1" s="1"/>
      <c r="AK1" s="1"/>
      <c r="AL1" s="1" t="s">
        <v>7016</v>
      </c>
      <c r="AM1" s="1"/>
    </row>
    <row r="2" spans="1:39">
      <c r="A2" s="6" t="s">
        <v>6290</v>
      </c>
      <c r="B2" s="6" t="s">
        <v>6291</v>
      </c>
      <c r="C2" s="6" t="s">
        <v>5707</v>
      </c>
      <c r="D2" s="6" t="s">
        <v>6292</v>
      </c>
      <c r="E2" s="6" t="s">
        <v>5709</v>
      </c>
      <c r="F2" s="6" t="s">
        <v>6293</v>
      </c>
      <c r="G2" s="6" t="s">
        <v>7017</v>
      </c>
      <c r="H2" s="6" t="s">
        <v>7018</v>
      </c>
      <c r="I2" s="6" t="s">
        <v>6296</v>
      </c>
      <c r="J2" s="6" t="s">
        <v>7019</v>
      </c>
      <c r="K2" s="6" t="s">
        <v>6297</v>
      </c>
      <c r="L2" s="6" t="s">
        <v>6298</v>
      </c>
      <c r="M2" s="6" t="s">
        <v>6299</v>
      </c>
      <c r="N2" s="6" t="s">
        <v>6300</v>
      </c>
      <c r="O2" s="6" t="s">
        <v>6301</v>
      </c>
      <c r="P2" s="6" t="s">
        <v>6302</v>
      </c>
      <c r="Q2" s="6" t="s">
        <v>6303</v>
      </c>
      <c r="R2" s="6" t="s">
        <v>6304</v>
      </c>
      <c r="S2" s="6" t="s">
        <v>6305</v>
      </c>
      <c r="T2" s="6" t="s">
        <v>6306</v>
      </c>
      <c r="U2" s="6" t="s">
        <v>6307</v>
      </c>
      <c r="V2" s="6" t="s">
        <v>6308</v>
      </c>
      <c r="W2" s="6" t="s">
        <v>6309</v>
      </c>
      <c r="X2" s="6" t="s">
        <v>6310</v>
      </c>
      <c r="Y2" s="6" t="s">
        <v>6311</v>
      </c>
      <c r="Z2" s="6" t="s">
        <v>6312</v>
      </c>
      <c r="AA2" s="6" t="s">
        <v>6313</v>
      </c>
      <c r="AB2" s="6" t="s">
        <v>6314</v>
      </c>
      <c r="AC2" s="6" t="s">
        <v>6315</v>
      </c>
      <c r="AD2" s="6" t="s">
        <v>6316</v>
      </c>
      <c r="AE2" s="6" t="s">
        <v>6317</v>
      </c>
      <c r="AF2" s="6" t="s">
        <v>6318</v>
      </c>
      <c r="AG2" s="6" t="s">
        <v>6319</v>
      </c>
      <c r="AH2" s="6" t="s">
        <v>6320</v>
      </c>
      <c r="AI2" s="6" t="s">
        <v>6321</v>
      </c>
      <c r="AJ2" s="6" t="s">
        <v>6322</v>
      </c>
      <c r="AK2" s="6" t="s">
        <v>6323</v>
      </c>
      <c r="AL2" s="6" t="s">
        <v>6324</v>
      </c>
      <c r="AM2" s="6" t="s">
        <v>3615</v>
      </c>
    </row>
    <row r="3" spans="1:39">
      <c r="A3" t="s">
        <v>10651</v>
      </c>
      <c r="B3" t="s">
        <v>10716</v>
      </c>
      <c r="C3" t="s">
        <v>6168</v>
      </c>
      <c r="D3">
        <v>315</v>
      </c>
      <c r="E3" t="s">
        <v>10202</v>
      </c>
      <c r="K3" t="s">
        <v>6590</v>
      </c>
      <c r="L3" t="s">
        <v>6591</v>
      </c>
      <c r="M3" t="s">
        <v>10719</v>
      </c>
      <c r="N3">
        <v>9</v>
      </c>
      <c r="O3" t="s">
        <v>10743</v>
      </c>
      <c r="P3" t="s">
        <v>10768</v>
      </c>
      <c r="Q3">
        <v>3</v>
      </c>
      <c r="R3">
        <v>2</v>
      </c>
      <c r="S3">
        <v>4.98</v>
      </c>
      <c r="T3">
        <v>5.07</v>
      </c>
      <c r="U3">
        <v>304.32</v>
      </c>
      <c r="V3">
        <v>40.46</v>
      </c>
      <c r="W3">
        <v>4.77</v>
      </c>
      <c r="X3">
        <v>8.06</v>
      </c>
      <c r="Y3">
        <v>0</v>
      </c>
      <c r="Z3">
        <v>3</v>
      </c>
      <c r="AA3" t="s">
        <v>6921</v>
      </c>
      <c r="AB3">
        <v>0</v>
      </c>
      <c r="AC3">
        <v>2</v>
      </c>
      <c r="AD3">
        <v>3.5</v>
      </c>
      <c r="AF3" t="s">
        <v>6952</v>
      </c>
      <c r="AI3">
        <v>0</v>
      </c>
      <c r="AJ3">
        <v>0</v>
      </c>
      <c r="AK3" t="s">
        <v>6974</v>
      </c>
      <c r="AL3" t="s">
        <v>6974</v>
      </c>
      <c r="AM3" t="s">
        <v>9923</v>
      </c>
    </row>
    <row r="4" spans="1:39">
      <c r="A4" t="s">
        <v>7230</v>
      </c>
      <c r="B4" t="s">
        <v>10716</v>
      </c>
      <c r="C4" t="s">
        <v>6168</v>
      </c>
      <c r="D4">
        <v>260</v>
      </c>
      <c r="E4" t="s">
        <v>10202</v>
      </c>
      <c r="K4" t="s">
        <v>6590</v>
      </c>
      <c r="L4" t="s">
        <v>6591</v>
      </c>
      <c r="M4" t="s">
        <v>10719</v>
      </c>
      <c r="N4">
        <v>9</v>
      </c>
      <c r="O4" t="s">
        <v>10743</v>
      </c>
      <c r="P4" t="s">
        <v>8807</v>
      </c>
      <c r="Q4">
        <v>3</v>
      </c>
      <c r="R4">
        <v>2</v>
      </c>
      <c r="S4">
        <v>5.33</v>
      </c>
      <c r="T4">
        <v>5.42</v>
      </c>
      <c r="U4">
        <v>318.34</v>
      </c>
      <c r="V4">
        <v>40.46</v>
      </c>
      <c r="W4">
        <v>5.08</v>
      </c>
      <c r="X4">
        <v>8.369999999999999</v>
      </c>
      <c r="Y4">
        <v>0</v>
      </c>
      <c r="Z4">
        <v>3</v>
      </c>
      <c r="AA4" t="s">
        <v>6921</v>
      </c>
      <c r="AB4">
        <v>1</v>
      </c>
      <c r="AC4">
        <v>2</v>
      </c>
      <c r="AD4">
        <v>3.5</v>
      </c>
      <c r="AF4" t="s">
        <v>6952</v>
      </c>
      <c r="AI4">
        <v>0</v>
      </c>
      <c r="AJ4">
        <v>0</v>
      </c>
      <c r="AK4" t="s">
        <v>6974</v>
      </c>
      <c r="AL4" t="s">
        <v>6974</v>
      </c>
      <c r="AM4" t="s">
        <v>9923</v>
      </c>
    </row>
    <row r="5" spans="1:39">
      <c r="A5" t="s">
        <v>10652</v>
      </c>
      <c r="B5" t="s">
        <v>10716</v>
      </c>
      <c r="C5" t="s">
        <v>6168</v>
      </c>
      <c r="D5">
        <v>225</v>
      </c>
      <c r="E5" t="s">
        <v>10202</v>
      </c>
      <c r="K5" t="s">
        <v>6590</v>
      </c>
      <c r="L5" t="s">
        <v>6591</v>
      </c>
      <c r="M5" t="s">
        <v>10719</v>
      </c>
      <c r="N5">
        <v>9</v>
      </c>
      <c r="O5" t="s">
        <v>10743</v>
      </c>
      <c r="P5" t="s">
        <v>10769</v>
      </c>
      <c r="Q5">
        <v>3</v>
      </c>
      <c r="R5">
        <v>2</v>
      </c>
      <c r="S5">
        <v>4.53</v>
      </c>
      <c r="T5">
        <v>4.54</v>
      </c>
      <c r="U5">
        <v>282.36</v>
      </c>
      <c r="V5">
        <v>40.46</v>
      </c>
      <c r="W5">
        <v>4.8</v>
      </c>
      <c r="X5">
        <v>9.4</v>
      </c>
      <c r="Y5">
        <v>0</v>
      </c>
      <c r="Z5">
        <v>3</v>
      </c>
      <c r="AA5" t="s">
        <v>6921</v>
      </c>
      <c r="AB5">
        <v>0</v>
      </c>
      <c r="AC5">
        <v>2</v>
      </c>
      <c r="AD5">
        <v>3.73</v>
      </c>
      <c r="AF5" t="s">
        <v>6952</v>
      </c>
      <c r="AI5">
        <v>0</v>
      </c>
      <c r="AJ5">
        <v>0</v>
      </c>
      <c r="AK5" t="s">
        <v>6974</v>
      </c>
      <c r="AL5" t="s">
        <v>6974</v>
      </c>
      <c r="AM5" t="s">
        <v>9923</v>
      </c>
    </row>
    <row r="6" spans="1:39">
      <c r="A6" t="s">
        <v>10653</v>
      </c>
      <c r="B6" t="s">
        <v>10716</v>
      </c>
      <c r="C6" t="s">
        <v>6168</v>
      </c>
      <c r="D6">
        <v>201</v>
      </c>
      <c r="E6" t="s">
        <v>10202</v>
      </c>
      <c r="K6" t="s">
        <v>6590</v>
      </c>
      <c r="L6" t="s">
        <v>6591</v>
      </c>
      <c r="M6" t="s">
        <v>10719</v>
      </c>
      <c r="N6">
        <v>9</v>
      </c>
      <c r="O6" t="s">
        <v>10743</v>
      </c>
      <c r="P6" t="s">
        <v>10770</v>
      </c>
      <c r="Q6">
        <v>3</v>
      </c>
      <c r="R6">
        <v>2</v>
      </c>
      <c r="S6">
        <v>4.66</v>
      </c>
      <c r="T6">
        <v>4.74</v>
      </c>
      <c r="U6">
        <v>304.32</v>
      </c>
      <c r="V6">
        <v>40.46</v>
      </c>
      <c r="W6">
        <v>4.77</v>
      </c>
      <c r="X6">
        <v>8.359999999999999</v>
      </c>
      <c r="Y6">
        <v>0</v>
      </c>
      <c r="Z6">
        <v>3</v>
      </c>
      <c r="AA6" t="s">
        <v>6921</v>
      </c>
      <c r="AB6">
        <v>0</v>
      </c>
      <c r="AC6">
        <v>2</v>
      </c>
      <c r="AD6">
        <v>3.63</v>
      </c>
      <c r="AF6" t="s">
        <v>6952</v>
      </c>
      <c r="AI6">
        <v>0</v>
      </c>
      <c r="AJ6">
        <v>0</v>
      </c>
      <c r="AK6" t="s">
        <v>6974</v>
      </c>
      <c r="AL6" t="s">
        <v>6974</v>
      </c>
      <c r="AM6" t="s">
        <v>9923</v>
      </c>
    </row>
    <row r="7" spans="1:39">
      <c r="A7" t="s">
        <v>10651</v>
      </c>
      <c r="B7" t="s">
        <v>10716</v>
      </c>
      <c r="C7" t="s">
        <v>6168</v>
      </c>
      <c r="D7">
        <v>181</v>
      </c>
      <c r="E7" t="s">
        <v>10202</v>
      </c>
      <c r="K7" t="s">
        <v>6590</v>
      </c>
      <c r="L7" t="s">
        <v>6591</v>
      </c>
      <c r="M7" t="s">
        <v>10720</v>
      </c>
      <c r="N7">
        <v>9</v>
      </c>
      <c r="O7" t="s">
        <v>10744</v>
      </c>
      <c r="P7" t="s">
        <v>10768</v>
      </c>
      <c r="Q7">
        <v>3</v>
      </c>
      <c r="R7">
        <v>2</v>
      </c>
      <c r="S7">
        <v>4.98</v>
      </c>
      <c r="T7">
        <v>5.07</v>
      </c>
      <c r="U7">
        <v>304.32</v>
      </c>
      <c r="V7">
        <v>40.46</v>
      </c>
      <c r="W7">
        <v>4.77</v>
      </c>
      <c r="X7">
        <v>8.06</v>
      </c>
      <c r="Y7">
        <v>0</v>
      </c>
      <c r="Z7">
        <v>3</v>
      </c>
      <c r="AA7" t="s">
        <v>6921</v>
      </c>
      <c r="AB7">
        <v>0</v>
      </c>
      <c r="AC7">
        <v>2</v>
      </c>
      <c r="AD7">
        <v>3.5</v>
      </c>
      <c r="AF7" t="s">
        <v>6952</v>
      </c>
      <c r="AI7">
        <v>0</v>
      </c>
      <c r="AJ7">
        <v>0</v>
      </c>
      <c r="AK7" t="s">
        <v>6974</v>
      </c>
      <c r="AL7" t="s">
        <v>6974</v>
      </c>
      <c r="AM7" t="s">
        <v>9923</v>
      </c>
    </row>
    <row r="8" spans="1:39">
      <c r="A8" t="s">
        <v>10654</v>
      </c>
      <c r="B8" t="s">
        <v>10716</v>
      </c>
      <c r="C8" t="s">
        <v>6168</v>
      </c>
      <c r="D8">
        <v>169</v>
      </c>
      <c r="E8" t="s">
        <v>10202</v>
      </c>
      <c r="K8" t="s">
        <v>6590</v>
      </c>
      <c r="L8" t="s">
        <v>6591</v>
      </c>
      <c r="M8" t="s">
        <v>10719</v>
      </c>
      <c r="N8">
        <v>9</v>
      </c>
      <c r="O8" t="s">
        <v>10743</v>
      </c>
      <c r="P8" t="s">
        <v>10771</v>
      </c>
      <c r="Q8">
        <v>3</v>
      </c>
      <c r="R8">
        <v>2</v>
      </c>
      <c r="S8">
        <v>4.96</v>
      </c>
      <c r="T8">
        <v>5.04</v>
      </c>
      <c r="U8">
        <v>337.23</v>
      </c>
      <c r="V8">
        <v>40.46</v>
      </c>
      <c r="W8">
        <v>5.8</v>
      </c>
      <c r="X8">
        <v>8.1</v>
      </c>
      <c r="Y8">
        <v>0</v>
      </c>
      <c r="Z8">
        <v>3</v>
      </c>
      <c r="AA8" t="s">
        <v>6921</v>
      </c>
      <c r="AB8">
        <v>1</v>
      </c>
      <c r="AC8">
        <v>2</v>
      </c>
      <c r="AD8">
        <v>3.5</v>
      </c>
      <c r="AF8" t="s">
        <v>6952</v>
      </c>
      <c r="AI8">
        <v>0</v>
      </c>
      <c r="AJ8">
        <v>0</v>
      </c>
      <c r="AK8" t="s">
        <v>6974</v>
      </c>
      <c r="AL8" t="s">
        <v>6974</v>
      </c>
      <c r="AM8" t="s">
        <v>9923</v>
      </c>
    </row>
    <row r="9" spans="1:39">
      <c r="A9" t="s">
        <v>10655</v>
      </c>
      <c r="B9" t="s">
        <v>10716</v>
      </c>
      <c r="C9" t="s">
        <v>6168</v>
      </c>
      <c r="D9">
        <v>164</v>
      </c>
      <c r="E9" t="s">
        <v>10202</v>
      </c>
      <c r="K9" t="s">
        <v>6590</v>
      </c>
      <c r="L9" t="s">
        <v>6591</v>
      </c>
      <c r="M9" t="s">
        <v>10721</v>
      </c>
      <c r="N9">
        <v>9</v>
      </c>
      <c r="O9" t="s">
        <v>10745</v>
      </c>
      <c r="P9" t="s">
        <v>10772</v>
      </c>
      <c r="Q9">
        <v>9</v>
      </c>
      <c r="R9">
        <v>4</v>
      </c>
      <c r="S9">
        <v>3.8</v>
      </c>
      <c r="T9">
        <v>3.81</v>
      </c>
      <c r="U9">
        <v>636.72</v>
      </c>
      <c r="V9">
        <v>160.49</v>
      </c>
      <c r="W9">
        <v>5.04</v>
      </c>
      <c r="X9">
        <v>9.48</v>
      </c>
      <c r="Y9">
        <v>0.9</v>
      </c>
      <c r="Z9">
        <v>3</v>
      </c>
      <c r="AA9" t="s">
        <v>6921</v>
      </c>
      <c r="AB9">
        <v>2</v>
      </c>
      <c r="AC9">
        <v>14</v>
      </c>
      <c r="AD9">
        <v>1.695</v>
      </c>
      <c r="AF9" t="s">
        <v>6952</v>
      </c>
      <c r="AI9">
        <v>0</v>
      </c>
      <c r="AJ9">
        <v>0</v>
      </c>
      <c r="AK9" t="s">
        <v>7005</v>
      </c>
      <c r="AL9" t="s">
        <v>7005</v>
      </c>
      <c r="AM9" t="s">
        <v>9923</v>
      </c>
    </row>
    <row r="10" spans="1:39">
      <c r="A10" t="s">
        <v>10656</v>
      </c>
      <c r="B10" t="s">
        <v>10716</v>
      </c>
      <c r="C10" t="s">
        <v>6168</v>
      </c>
      <c r="D10">
        <v>154</v>
      </c>
      <c r="E10" t="s">
        <v>10202</v>
      </c>
      <c r="K10" t="s">
        <v>6590</v>
      </c>
      <c r="L10" t="s">
        <v>6591</v>
      </c>
      <c r="M10" t="s">
        <v>10720</v>
      </c>
      <c r="N10">
        <v>9</v>
      </c>
      <c r="O10" t="s">
        <v>10744</v>
      </c>
      <c r="P10" t="s">
        <v>10773</v>
      </c>
      <c r="Q10">
        <v>3</v>
      </c>
      <c r="R10">
        <v>2</v>
      </c>
      <c r="S10">
        <v>4.98</v>
      </c>
      <c r="T10">
        <v>5.08</v>
      </c>
      <c r="U10">
        <v>288.25</v>
      </c>
      <c r="V10">
        <v>53.6</v>
      </c>
      <c r="W10">
        <v>4.3</v>
      </c>
      <c r="X10">
        <v>8.02</v>
      </c>
      <c r="Y10">
        <v>0</v>
      </c>
      <c r="Z10">
        <v>3</v>
      </c>
      <c r="AA10" t="s">
        <v>6921</v>
      </c>
      <c r="AB10">
        <v>0</v>
      </c>
      <c r="AC10">
        <v>2</v>
      </c>
      <c r="AD10">
        <v>3.5</v>
      </c>
      <c r="AF10" t="s">
        <v>6952</v>
      </c>
      <c r="AI10">
        <v>0</v>
      </c>
      <c r="AJ10">
        <v>0</v>
      </c>
      <c r="AK10" t="s">
        <v>6974</v>
      </c>
      <c r="AL10" t="s">
        <v>6974</v>
      </c>
      <c r="AM10" t="s">
        <v>9923</v>
      </c>
    </row>
    <row r="11" spans="1:39">
      <c r="A11" t="s">
        <v>7230</v>
      </c>
      <c r="B11" t="s">
        <v>10716</v>
      </c>
      <c r="C11" t="s">
        <v>6168</v>
      </c>
      <c r="D11">
        <v>149</v>
      </c>
      <c r="E11" t="s">
        <v>10202</v>
      </c>
      <c r="K11" t="s">
        <v>6590</v>
      </c>
      <c r="L11" t="s">
        <v>6591</v>
      </c>
      <c r="M11" t="s">
        <v>10720</v>
      </c>
      <c r="N11">
        <v>9</v>
      </c>
      <c r="O11" t="s">
        <v>10744</v>
      </c>
      <c r="P11" t="s">
        <v>8807</v>
      </c>
      <c r="Q11">
        <v>3</v>
      </c>
      <c r="R11">
        <v>2</v>
      </c>
      <c r="S11">
        <v>5.33</v>
      </c>
      <c r="T11">
        <v>5.42</v>
      </c>
      <c r="U11">
        <v>318.34</v>
      </c>
      <c r="V11">
        <v>40.46</v>
      </c>
      <c r="W11">
        <v>5.08</v>
      </c>
      <c r="X11">
        <v>8.369999999999999</v>
      </c>
      <c r="Y11">
        <v>0</v>
      </c>
      <c r="Z11">
        <v>3</v>
      </c>
      <c r="AA11" t="s">
        <v>6921</v>
      </c>
      <c r="AB11">
        <v>1</v>
      </c>
      <c r="AC11">
        <v>2</v>
      </c>
      <c r="AD11">
        <v>3.5</v>
      </c>
      <c r="AF11" t="s">
        <v>6952</v>
      </c>
      <c r="AI11">
        <v>0</v>
      </c>
      <c r="AJ11">
        <v>0</v>
      </c>
      <c r="AK11" t="s">
        <v>6974</v>
      </c>
      <c r="AL11" t="s">
        <v>6974</v>
      </c>
      <c r="AM11" t="s">
        <v>9923</v>
      </c>
    </row>
    <row r="12" spans="1:39">
      <c r="A12" t="s">
        <v>6488</v>
      </c>
      <c r="B12" t="s">
        <v>10716</v>
      </c>
      <c r="C12" t="s">
        <v>6168</v>
      </c>
      <c r="D12">
        <v>149</v>
      </c>
      <c r="E12" t="s">
        <v>10202</v>
      </c>
      <c r="K12" t="s">
        <v>6590</v>
      </c>
      <c r="L12" t="s">
        <v>6591</v>
      </c>
      <c r="M12" t="s">
        <v>10722</v>
      </c>
      <c r="N12">
        <v>9</v>
      </c>
      <c r="O12" t="s">
        <v>10746</v>
      </c>
      <c r="P12" t="s">
        <v>6846</v>
      </c>
      <c r="Q12">
        <v>7</v>
      </c>
      <c r="R12">
        <v>3</v>
      </c>
      <c r="S12">
        <v>2.03</v>
      </c>
      <c r="T12">
        <v>4.64</v>
      </c>
      <c r="U12">
        <v>626.13</v>
      </c>
      <c r="V12">
        <v>139.23</v>
      </c>
      <c r="W12">
        <v>6.27</v>
      </c>
      <c r="X12">
        <v>4.77</v>
      </c>
      <c r="Y12">
        <v>0.9</v>
      </c>
      <c r="Z12">
        <v>3</v>
      </c>
      <c r="AA12" t="s">
        <v>6921</v>
      </c>
      <c r="AB12">
        <v>2</v>
      </c>
      <c r="AC12">
        <v>13</v>
      </c>
      <c r="AD12">
        <v>2.331666666666667</v>
      </c>
      <c r="AF12" t="s">
        <v>6953</v>
      </c>
      <c r="AI12">
        <v>0</v>
      </c>
      <c r="AJ12">
        <v>0</v>
      </c>
      <c r="AK12" t="s">
        <v>7005</v>
      </c>
      <c r="AL12" t="s">
        <v>7005</v>
      </c>
      <c r="AM12" t="s">
        <v>9923</v>
      </c>
    </row>
    <row r="13" spans="1:39">
      <c r="A13" t="s">
        <v>7091</v>
      </c>
      <c r="B13" t="s">
        <v>10716</v>
      </c>
      <c r="C13" t="s">
        <v>6168</v>
      </c>
      <c r="D13">
        <v>149</v>
      </c>
      <c r="E13" t="s">
        <v>10202</v>
      </c>
      <c r="K13" t="s">
        <v>6590</v>
      </c>
      <c r="L13" t="s">
        <v>6591</v>
      </c>
      <c r="M13" t="s">
        <v>10723</v>
      </c>
      <c r="N13">
        <v>9</v>
      </c>
      <c r="O13" t="s">
        <v>10747</v>
      </c>
      <c r="P13" t="s">
        <v>8668</v>
      </c>
      <c r="Q13">
        <v>3</v>
      </c>
      <c r="R13">
        <v>2</v>
      </c>
      <c r="S13">
        <v>4.75</v>
      </c>
      <c r="T13">
        <v>4.78</v>
      </c>
      <c r="U13">
        <v>303.36</v>
      </c>
      <c r="V13">
        <v>52.82</v>
      </c>
      <c r="W13">
        <v>4.58</v>
      </c>
      <c r="X13">
        <v>8.970000000000001</v>
      </c>
      <c r="Y13">
        <v>3.93</v>
      </c>
      <c r="Z13">
        <v>3</v>
      </c>
      <c r="AA13" t="s">
        <v>6921</v>
      </c>
      <c r="AB13">
        <v>0</v>
      </c>
      <c r="AC13">
        <v>3</v>
      </c>
      <c r="AD13">
        <v>3.61</v>
      </c>
      <c r="AF13" t="s">
        <v>6952</v>
      </c>
      <c r="AI13">
        <v>0</v>
      </c>
      <c r="AJ13">
        <v>0</v>
      </c>
      <c r="AK13" t="s">
        <v>9815</v>
      </c>
      <c r="AL13" t="s">
        <v>9815</v>
      </c>
      <c r="AM13" t="s">
        <v>9923</v>
      </c>
    </row>
    <row r="14" spans="1:39">
      <c r="A14" t="s">
        <v>10657</v>
      </c>
      <c r="B14" t="s">
        <v>10716</v>
      </c>
      <c r="C14" t="s">
        <v>6168</v>
      </c>
      <c r="D14">
        <v>148</v>
      </c>
      <c r="E14" t="s">
        <v>10202</v>
      </c>
      <c r="K14" t="s">
        <v>6590</v>
      </c>
      <c r="L14" t="s">
        <v>6591</v>
      </c>
      <c r="M14" t="s">
        <v>10719</v>
      </c>
      <c r="N14">
        <v>9</v>
      </c>
      <c r="O14" t="s">
        <v>10743</v>
      </c>
      <c r="P14" t="s">
        <v>10774</v>
      </c>
      <c r="Q14">
        <v>3</v>
      </c>
      <c r="R14">
        <v>2</v>
      </c>
      <c r="S14">
        <v>5.2</v>
      </c>
      <c r="T14">
        <v>5.2</v>
      </c>
      <c r="U14">
        <v>296.39</v>
      </c>
      <c r="V14">
        <v>40.46</v>
      </c>
      <c r="W14">
        <v>5.11</v>
      </c>
      <c r="X14">
        <v>9.210000000000001</v>
      </c>
      <c r="Y14">
        <v>0</v>
      </c>
      <c r="Z14">
        <v>3</v>
      </c>
      <c r="AA14" t="s">
        <v>6921</v>
      </c>
      <c r="AB14">
        <v>1</v>
      </c>
      <c r="AC14">
        <v>2</v>
      </c>
      <c r="AD14">
        <v>3.5</v>
      </c>
      <c r="AF14" t="s">
        <v>6952</v>
      </c>
      <c r="AI14">
        <v>0</v>
      </c>
      <c r="AJ14">
        <v>0</v>
      </c>
      <c r="AK14" t="s">
        <v>6974</v>
      </c>
      <c r="AL14" t="s">
        <v>6974</v>
      </c>
      <c r="AM14" t="s">
        <v>9923</v>
      </c>
    </row>
    <row r="15" spans="1:39">
      <c r="A15" t="s">
        <v>7234</v>
      </c>
      <c r="B15" t="s">
        <v>10716</v>
      </c>
      <c r="C15" t="s">
        <v>6168</v>
      </c>
      <c r="D15">
        <v>145</v>
      </c>
      <c r="E15" t="s">
        <v>10202</v>
      </c>
      <c r="K15" t="s">
        <v>6590</v>
      </c>
      <c r="L15" t="s">
        <v>6591</v>
      </c>
      <c r="M15" t="s">
        <v>10719</v>
      </c>
      <c r="N15">
        <v>9</v>
      </c>
      <c r="O15" t="s">
        <v>10743</v>
      </c>
      <c r="P15" t="s">
        <v>8811</v>
      </c>
      <c r="Q15">
        <v>4</v>
      </c>
      <c r="R15">
        <v>3</v>
      </c>
      <c r="S15">
        <v>3.95</v>
      </c>
      <c r="T15">
        <v>3.96</v>
      </c>
      <c r="U15">
        <v>360.43</v>
      </c>
      <c r="V15">
        <v>60.69</v>
      </c>
      <c r="W15">
        <v>5.87</v>
      </c>
      <c r="X15">
        <v>9.26</v>
      </c>
      <c r="Y15">
        <v>0</v>
      </c>
      <c r="Z15">
        <v>4</v>
      </c>
      <c r="AA15" t="s">
        <v>6921</v>
      </c>
      <c r="AB15">
        <v>1</v>
      </c>
      <c r="AC15">
        <v>3</v>
      </c>
      <c r="AD15">
        <v>3.708595238095238</v>
      </c>
      <c r="AF15" t="s">
        <v>6952</v>
      </c>
      <c r="AI15">
        <v>0</v>
      </c>
      <c r="AJ15">
        <v>0</v>
      </c>
      <c r="AK15" t="s">
        <v>6974</v>
      </c>
      <c r="AL15" t="s">
        <v>6974</v>
      </c>
      <c r="AM15" t="s">
        <v>9923</v>
      </c>
    </row>
    <row r="16" spans="1:39">
      <c r="A16" t="s">
        <v>10658</v>
      </c>
      <c r="B16" t="s">
        <v>10716</v>
      </c>
      <c r="C16" t="s">
        <v>6168</v>
      </c>
      <c r="D16">
        <v>138</v>
      </c>
      <c r="E16" t="s">
        <v>10202</v>
      </c>
      <c r="K16" t="s">
        <v>10718</v>
      </c>
      <c r="L16" t="s">
        <v>6591</v>
      </c>
      <c r="M16" t="s">
        <v>10724</v>
      </c>
      <c r="N16">
        <v>9</v>
      </c>
      <c r="O16" t="s">
        <v>10748</v>
      </c>
      <c r="P16" t="s">
        <v>10775</v>
      </c>
      <c r="Q16">
        <v>3</v>
      </c>
      <c r="R16">
        <v>1</v>
      </c>
      <c r="S16">
        <v>2.14</v>
      </c>
      <c r="T16">
        <v>2.43</v>
      </c>
      <c r="U16">
        <v>359.37</v>
      </c>
      <c r="V16">
        <v>57.61</v>
      </c>
      <c r="W16">
        <v>4.02</v>
      </c>
      <c r="X16">
        <v>7.43</v>
      </c>
      <c r="Y16">
        <v>0</v>
      </c>
      <c r="Z16">
        <v>2</v>
      </c>
      <c r="AA16" t="s">
        <v>6921</v>
      </c>
      <c r="AB16">
        <v>0</v>
      </c>
      <c r="AC16">
        <v>5</v>
      </c>
      <c r="AD16">
        <v>5.763333333333333</v>
      </c>
      <c r="AF16" t="s">
        <v>6952</v>
      </c>
      <c r="AI16">
        <v>0</v>
      </c>
      <c r="AJ16">
        <v>0</v>
      </c>
      <c r="AK16" t="s">
        <v>10833</v>
      </c>
      <c r="AL16" t="s">
        <v>10833</v>
      </c>
      <c r="AM16" t="s">
        <v>9923</v>
      </c>
    </row>
    <row r="17" spans="1:39">
      <c r="A17" t="s">
        <v>7056</v>
      </c>
      <c r="B17" t="s">
        <v>10716</v>
      </c>
      <c r="C17" t="s">
        <v>6168</v>
      </c>
      <c r="D17">
        <v>138</v>
      </c>
      <c r="E17" t="s">
        <v>10202</v>
      </c>
      <c r="K17" t="s">
        <v>6590</v>
      </c>
      <c r="L17" t="s">
        <v>6591</v>
      </c>
      <c r="M17" t="s">
        <v>10723</v>
      </c>
      <c r="N17">
        <v>9</v>
      </c>
      <c r="O17" t="s">
        <v>10747</v>
      </c>
      <c r="P17" t="s">
        <v>8633</v>
      </c>
      <c r="Q17">
        <v>3</v>
      </c>
      <c r="R17">
        <v>2</v>
      </c>
      <c r="S17">
        <v>4.92</v>
      </c>
      <c r="T17">
        <v>4.96</v>
      </c>
      <c r="U17">
        <v>323.78</v>
      </c>
      <c r="V17">
        <v>52.82</v>
      </c>
      <c r="W17">
        <v>4.92</v>
      </c>
      <c r="X17">
        <v>8.83</v>
      </c>
      <c r="Y17">
        <v>3.29</v>
      </c>
      <c r="Z17">
        <v>3</v>
      </c>
      <c r="AA17" t="s">
        <v>6921</v>
      </c>
      <c r="AB17">
        <v>0</v>
      </c>
      <c r="AC17">
        <v>3</v>
      </c>
      <c r="AD17">
        <v>3.52</v>
      </c>
      <c r="AF17" t="s">
        <v>6952</v>
      </c>
      <c r="AI17">
        <v>0</v>
      </c>
      <c r="AJ17">
        <v>0</v>
      </c>
      <c r="AK17" t="s">
        <v>9815</v>
      </c>
      <c r="AL17" t="s">
        <v>9815</v>
      </c>
      <c r="AM17" t="s">
        <v>9923</v>
      </c>
    </row>
    <row r="18" spans="1:39">
      <c r="A18" t="s">
        <v>7026</v>
      </c>
      <c r="B18" t="s">
        <v>10716</v>
      </c>
      <c r="C18" t="s">
        <v>6168</v>
      </c>
      <c r="D18">
        <v>136</v>
      </c>
      <c r="E18" t="s">
        <v>10202</v>
      </c>
      <c r="K18" t="s">
        <v>6590</v>
      </c>
      <c r="L18" t="s">
        <v>6591</v>
      </c>
      <c r="M18" t="s">
        <v>10723</v>
      </c>
      <c r="N18">
        <v>9</v>
      </c>
      <c r="O18" t="s">
        <v>10747</v>
      </c>
      <c r="P18" t="s">
        <v>8603</v>
      </c>
      <c r="Q18">
        <v>4</v>
      </c>
      <c r="R18">
        <v>3</v>
      </c>
      <c r="S18">
        <v>4.49</v>
      </c>
      <c r="T18">
        <v>4.68</v>
      </c>
      <c r="U18">
        <v>339.78</v>
      </c>
      <c r="V18">
        <v>73.05</v>
      </c>
      <c r="W18">
        <v>4.63</v>
      </c>
      <c r="X18">
        <v>8.220000000000001</v>
      </c>
      <c r="Y18">
        <v>2.22</v>
      </c>
      <c r="Z18">
        <v>3</v>
      </c>
      <c r="AA18" t="s">
        <v>6921</v>
      </c>
      <c r="AB18">
        <v>0</v>
      </c>
      <c r="AC18">
        <v>3</v>
      </c>
      <c r="AD18">
        <v>3.326666666666667</v>
      </c>
      <c r="AF18" t="s">
        <v>6952</v>
      </c>
      <c r="AI18">
        <v>0</v>
      </c>
      <c r="AJ18">
        <v>0</v>
      </c>
      <c r="AK18" t="s">
        <v>9815</v>
      </c>
      <c r="AL18" t="s">
        <v>9815</v>
      </c>
      <c r="AM18" t="s">
        <v>9923</v>
      </c>
    </row>
    <row r="19" spans="1:39">
      <c r="A19" t="s">
        <v>10659</v>
      </c>
      <c r="B19" t="s">
        <v>10716</v>
      </c>
      <c r="C19" t="s">
        <v>6168</v>
      </c>
      <c r="D19">
        <v>135</v>
      </c>
      <c r="E19" t="s">
        <v>10202</v>
      </c>
      <c r="K19" t="s">
        <v>6590</v>
      </c>
      <c r="L19" t="s">
        <v>6591</v>
      </c>
      <c r="M19" t="s">
        <v>10721</v>
      </c>
      <c r="N19">
        <v>9</v>
      </c>
      <c r="O19" t="s">
        <v>10745</v>
      </c>
      <c r="P19" t="s">
        <v>10776</v>
      </c>
      <c r="Q19">
        <v>8</v>
      </c>
      <c r="R19">
        <v>4</v>
      </c>
      <c r="S19">
        <v>4.19</v>
      </c>
      <c r="T19">
        <v>4.19</v>
      </c>
      <c r="U19">
        <v>624.6900000000001</v>
      </c>
      <c r="V19">
        <v>151.26</v>
      </c>
      <c r="W19">
        <v>5.18</v>
      </c>
      <c r="X19">
        <v>9.48</v>
      </c>
      <c r="Y19">
        <v>0.9</v>
      </c>
      <c r="Z19">
        <v>3</v>
      </c>
      <c r="AA19" t="s">
        <v>6921</v>
      </c>
      <c r="AB19">
        <v>2</v>
      </c>
      <c r="AC19">
        <v>13</v>
      </c>
      <c r="AD19">
        <v>1.405</v>
      </c>
      <c r="AF19" t="s">
        <v>6952</v>
      </c>
      <c r="AI19">
        <v>0</v>
      </c>
      <c r="AJ19">
        <v>0</v>
      </c>
      <c r="AK19" t="s">
        <v>7005</v>
      </c>
      <c r="AL19" t="s">
        <v>7005</v>
      </c>
      <c r="AM19" t="s">
        <v>9923</v>
      </c>
    </row>
    <row r="20" spans="1:39">
      <c r="A20" t="s">
        <v>7092</v>
      </c>
      <c r="B20" t="s">
        <v>10716</v>
      </c>
      <c r="C20" t="s">
        <v>6168</v>
      </c>
      <c r="D20">
        <v>134</v>
      </c>
      <c r="E20" t="s">
        <v>10202</v>
      </c>
      <c r="K20" t="s">
        <v>6590</v>
      </c>
      <c r="L20" t="s">
        <v>6591</v>
      </c>
      <c r="M20" t="s">
        <v>10723</v>
      </c>
      <c r="N20">
        <v>9</v>
      </c>
      <c r="O20" t="s">
        <v>10747</v>
      </c>
      <c r="P20" t="s">
        <v>8669</v>
      </c>
      <c r="Q20">
        <v>4</v>
      </c>
      <c r="R20">
        <v>3</v>
      </c>
      <c r="S20">
        <v>4.27</v>
      </c>
      <c r="T20">
        <v>4.4</v>
      </c>
      <c r="U20">
        <v>305.33</v>
      </c>
      <c r="V20">
        <v>73.05</v>
      </c>
      <c r="W20">
        <v>3.97</v>
      </c>
      <c r="X20">
        <v>8.48</v>
      </c>
      <c r="Y20">
        <v>2.94</v>
      </c>
      <c r="Z20">
        <v>3</v>
      </c>
      <c r="AA20" t="s">
        <v>6921</v>
      </c>
      <c r="AB20">
        <v>0</v>
      </c>
      <c r="AC20">
        <v>3</v>
      </c>
      <c r="AD20">
        <v>3.466666666666667</v>
      </c>
      <c r="AF20" t="s">
        <v>6952</v>
      </c>
      <c r="AI20">
        <v>0</v>
      </c>
      <c r="AJ20">
        <v>0</v>
      </c>
      <c r="AK20" t="s">
        <v>9815</v>
      </c>
      <c r="AL20" t="s">
        <v>9815</v>
      </c>
      <c r="AM20" t="s">
        <v>9923</v>
      </c>
    </row>
    <row r="21" spans="1:39">
      <c r="A21" t="s">
        <v>7051</v>
      </c>
      <c r="B21" t="s">
        <v>10716</v>
      </c>
      <c r="C21" t="s">
        <v>6168</v>
      </c>
      <c r="D21">
        <v>128</v>
      </c>
      <c r="E21" t="s">
        <v>10202</v>
      </c>
      <c r="K21" t="s">
        <v>6590</v>
      </c>
      <c r="L21" t="s">
        <v>6591</v>
      </c>
      <c r="M21" t="s">
        <v>10723</v>
      </c>
      <c r="N21">
        <v>9</v>
      </c>
      <c r="O21" t="s">
        <v>10747</v>
      </c>
      <c r="P21" t="s">
        <v>8628</v>
      </c>
      <c r="Q21">
        <v>3</v>
      </c>
      <c r="R21">
        <v>2</v>
      </c>
      <c r="S21">
        <v>5.01</v>
      </c>
      <c r="T21">
        <v>5.05</v>
      </c>
      <c r="U21">
        <v>368.23</v>
      </c>
      <c r="V21">
        <v>52.82</v>
      </c>
      <c r="W21">
        <v>5.03</v>
      </c>
      <c r="X21">
        <v>8.83</v>
      </c>
      <c r="Y21">
        <v>3.29</v>
      </c>
      <c r="Z21">
        <v>3</v>
      </c>
      <c r="AA21" t="s">
        <v>6921</v>
      </c>
      <c r="AB21">
        <v>1</v>
      </c>
      <c r="AC21">
        <v>3</v>
      </c>
      <c r="AD21">
        <v>3.441214285714286</v>
      </c>
      <c r="AF21" t="s">
        <v>6952</v>
      </c>
      <c r="AI21">
        <v>0</v>
      </c>
      <c r="AJ21">
        <v>0</v>
      </c>
      <c r="AK21" t="s">
        <v>9815</v>
      </c>
      <c r="AL21" t="s">
        <v>9815</v>
      </c>
      <c r="AM21" t="s">
        <v>9923</v>
      </c>
    </row>
    <row r="22" spans="1:39">
      <c r="A22" t="s">
        <v>7214</v>
      </c>
      <c r="B22" t="s">
        <v>10716</v>
      </c>
      <c r="C22" t="s">
        <v>6168</v>
      </c>
      <c r="D22">
        <v>127</v>
      </c>
      <c r="E22" t="s">
        <v>10202</v>
      </c>
      <c r="K22" t="s">
        <v>6590</v>
      </c>
      <c r="L22" t="s">
        <v>6591</v>
      </c>
      <c r="M22" t="s">
        <v>10721</v>
      </c>
      <c r="N22">
        <v>9</v>
      </c>
      <c r="O22" t="s">
        <v>10745</v>
      </c>
      <c r="P22" t="s">
        <v>8791</v>
      </c>
      <c r="Q22">
        <v>7</v>
      </c>
      <c r="R22">
        <v>3</v>
      </c>
      <c r="S22">
        <v>2.18</v>
      </c>
      <c r="T22">
        <v>4.79</v>
      </c>
      <c r="U22">
        <v>619.74</v>
      </c>
      <c r="V22">
        <v>139.23</v>
      </c>
      <c r="W22">
        <v>6.23</v>
      </c>
      <c r="X22">
        <v>4.77</v>
      </c>
      <c r="Y22">
        <v>0.9</v>
      </c>
      <c r="Z22">
        <v>3</v>
      </c>
      <c r="AA22" t="s">
        <v>6921</v>
      </c>
      <c r="AB22">
        <v>2</v>
      </c>
      <c r="AC22">
        <v>13</v>
      </c>
      <c r="AD22">
        <v>2.181666666666667</v>
      </c>
      <c r="AF22" t="s">
        <v>6953</v>
      </c>
      <c r="AI22">
        <v>0</v>
      </c>
      <c r="AJ22">
        <v>0</v>
      </c>
      <c r="AK22" t="s">
        <v>7005</v>
      </c>
      <c r="AL22" t="s">
        <v>7005</v>
      </c>
      <c r="AM22" t="s">
        <v>9923</v>
      </c>
    </row>
    <row r="23" spans="1:39">
      <c r="A23" t="s">
        <v>7066</v>
      </c>
      <c r="B23" t="s">
        <v>10716</v>
      </c>
      <c r="C23" t="s">
        <v>6168</v>
      </c>
      <c r="D23">
        <v>126</v>
      </c>
      <c r="E23" t="s">
        <v>10202</v>
      </c>
      <c r="K23" t="s">
        <v>6590</v>
      </c>
      <c r="L23" t="s">
        <v>6591</v>
      </c>
      <c r="M23" t="s">
        <v>10723</v>
      </c>
      <c r="N23">
        <v>9</v>
      </c>
      <c r="O23" t="s">
        <v>10747</v>
      </c>
      <c r="P23" t="s">
        <v>8643</v>
      </c>
      <c r="Q23">
        <v>3</v>
      </c>
      <c r="R23">
        <v>2</v>
      </c>
      <c r="S23">
        <v>4.2</v>
      </c>
      <c r="T23">
        <v>4.23</v>
      </c>
      <c r="U23">
        <v>289.33</v>
      </c>
      <c r="V23">
        <v>52.82</v>
      </c>
      <c r="W23">
        <v>4.27</v>
      </c>
      <c r="X23">
        <v>8.960000000000001</v>
      </c>
      <c r="Y23">
        <v>3.79</v>
      </c>
      <c r="Z23">
        <v>3</v>
      </c>
      <c r="AA23" t="s">
        <v>6921</v>
      </c>
      <c r="AB23">
        <v>0</v>
      </c>
      <c r="AC23">
        <v>3</v>
      </c>
      <c r="AD23">
        <v>3.885</v>
      </c>
      <c r="AF23" t="s">
        <v>6952</v>
      </c>
      <c r="AI23">
        <v>0</v>
      </c>
      <c r="AJ23">
        <v>0</v>
      </c>
      <c r="AK23" t="s">
        <v>9815</v>
      </c>
      <c r="AL23" t="s">
        <v>9815</v>
      </c>
      <c r="AM23" t="s">
        <v>9923</v>
      </c>
    </row>
    <row r="24" spans="1:39">
      <c r="A24" t="s">
        <v>10660</v>
      </c>
      <c r="B24" t="s">
        <v>10716</v>
      </c>
      <c r="C24" t="s">
        <v>6168</v>
      </c>
      <c r="D24">
        <v>126</v>
      </c>
      <c r="E24" t="s">
        <v>10202</v>
      </c>
      <c r="K24" t="s">
        <v>6590</v>
      </c>
      <c r="L24" t="s">
        <v>6591</v>
      </c>
      <c r="M24" t="s">
        <v>10721</v>
      </c>
      <c r="N24">
        <v>9</v>
      </c>
      <c r="O24" t="s">
        <v>10745</v>
      </c>
      <c r="P24" t="s">
        <v>10777</v>
      </c>
      <c r="Q24">
        <v>8</v>
      </c>
      <c r="R24">
        <v>4</v>
      </c>
      <c r="S24">
        <v>4.47</v>
      </c>
      <c r="T24">
        <v>4.47</v>
      </c>
      <c r="U24">
        <v>620.72</v>
      </c>
      <c r="V24">
        <v>151.26</v>
      </c>
      <c r="W24">
        <v>5.34</v>
      </c>
      <c r="X24">
        <v>9.48</v>
      </c>
      <c r="Y24">
        <v>0.9</v>
      </c>
      <c r="Z24">
        <v>3</v>
      </c>
      <c r="AA24" t="s">
        <v>6921</v>
      </c>
      <c r="AB24">
        <v>2</v>
      </c>
      <c r="AC24">
        <v>13</v>
      </c>
      <c r="AD24">
        <v>1.265</v>
      </c>
      <c r="AF24" t="s">
        <v>6952</v>
      </c>
      <c r="AI24">
        <v>0</v>
      </c>
      <c r="AJ24">
        <v>0</v>
      </c>
      <c r="AK24" t="s">
        <v>7005</v>
      </c>
      <c r="AL24" t="s">
        <v>7005</v>
      </c>
      <c r="AM24" t="s">
        <v>9923</v>
      </c>
    </row>
    <row r="25" spans="1:39">
      <c r="A25" t="s">
        <v>10661</v>
      </c>
      <c r="B25" t="s">
        <v>10716</v>
      </c>
      <c r="C25" t="s">
        <v>6168</v>
      </c>
      <c r="D25">
        <v>125</v>
      </c>
      <c r="E25" t="s">
        <v>10202</v>
      </c>
      <c r="K25" t="s">
        <v>6590</v>
      </c>
      <c r="L25" t="s">
        <v>6591</v>
      </c>
      <c r="M25" t="s">
        <v>10720</v>
      </c>
      <c r="N25">
        <v>9</v>
      </c>
      <c r="O25" t="s">
        <v>10744</v>
      </c>
      <c r="P25" t="s">
        <v>10778</v>
      </c>
      <c r="Q25">
        <v>3</v>
      </c>
      <c r="R25">
        <v>2</v>
      </c>
      <c r="S25">
        <v>4.19</v>
      </c>
      <c r="T25">
        <v>4.2</v>
      </c>
      <c r="U25">
        <v>268.34</v>
      </c>
      <c r="V25">
        <v>40.46</v>
      </c>
      <c r="W25">
        <v>4.49</v>
      </c>
      <c r="X25">
        <v>9.08</v>
      </c>
      <c r="Y25">
        <v>0</v>
      </c>
      <c r="Z25">
        <v>3</v>
      </c>
      <c r="AA25" t="s">
        <v>6921</v>
      </c>
      <c r="AB25">
        <v>0</v>
      </c>
      <c r="AC25">
        <v>2</v>
      </c>
      <c r="AD25">
        <v>3.9</v>
      </c>
      <c r="AF25" t="s">
        <v>6952</v>
      </c>
      <c r="AI25">
        <v>0</v>
      </c>
      <c r="AJ25">
        <v>0</v>
      </c>
      <c r="AK25" t="s">
        <v>6974</v>
      </c>
      <c r="AL25" t="s">
        <v>6974</v>
      </c>
      <c r="AM25" t="s">
        <v>9923</v>
      </c>
    </row>
    <row r="26" spans="1:39">
      <c r="A26" t="s">
        <v>7099</v>
      </c>
      <c r="B26" t="s">
        <v>10716</v>
      </c>
      <c r="C26" t="s">
        <v>6168</v>
      </c>
      <c r="D26">
        <v>124</v>
      </c>
      <c r="E26" t="s">
        <v>10202</v>
      </c>
      <c r="K26" t="s">
        <v>6590</v>
      </c>
      <c r="L26" t="s">
        <v>6591</v>
      </c>
      <c r="M26" t="s">
        <v>10723</v>
      </c>
      <c r="N26">
        <v>9</v>
      </c>
      <c r="O26" t="s">
        <v>10747</v>
      </c>
      <c r="P26" t="s">
        <v>8676</v>
      </c>
      <c r="Q26">
        <v>4</v>
      </c>
      <c r="R26">
        <v>3</v>
      </c>
      <c r="S26">
        <v>4.44</v>
      </c>
      <c r="T26">
        <v>4.58</v>
      </c>
      <c r="U26">
        <v>323.32</v>
      </c>
      <c r="V26">
        <v>73.05</v>
      </c>
      <c r="W26">
        <v>4.11</v>
      </c>
      <c r="X26">
        <v>8.42</v>
      </c>
      <c r="Y26">
        <v>2.8</v>
      </c>
      <c r="Z26">
        <v>3</v>
      </c>
      <c r="AA26" t="s">
        <v>6921</v>
      </c>
      <c r="AB26">
        <v>0</v>
      </c>
      <c r="AC26">
        <v>3</v>
      </c>
      <c r="AD26">
        <v>3.376666666666667</v>
      </c>
      <c r="AF26" t="s">
        <v>6952</v>
      </c>
      <c r="AI26">
        <v>0</v>
      </c>
      <c r="AJ26">
        <v>0</v>
      </c>
      <c r="AK26" t="s">
        <v>9815</v>
      </c>
      <c r="AL26" t="s">
        <v>9815</v>
      </c>
      <c r="AM26" t="s">
        <v>9923</v>
      </c>
    </row>
    <row r="27" spans="1:39">
      <c r="A27" t="s">
        <v>10653</v>
      </c>
      <c r="B27" t="s">
        <v>10716</v>
      </c>
      <c r="C27" t="s">
        <v>6168</v>
      </c>
      <c r="D27">
        <v>123</v>
      </c>
      <c r="E27" t="s">
        <v>10202</v>
      </c>
      <c r="K27" t="s">
        <v>6590</v>
      </c>
      <c r="L27" t="s">
        <v>6591</v>
      </c>
      <c r="M27" t="s">
        <v>10720</v>
      </c>
      <c r="N27">
        <v>9</v>
      </c>
      <c r="O27" t="s">
        <v>10744</v>
      </c>
      <c r="P27" t="s">
        <v>10770</v>
      </c>
      <c r="Q27">
        <v>3</v>
      </c>
      <c r="R27">
        <v>2</v>
      </c>
      <c r="S27">
        <v>4.66</v>
      </c>
      <c r="T27">
        <v>4.74</v>
      </c>
      <c r="U27">
        <v>304.32</v>
      </c>
      <c r="V27">
        <v>40.46</v>
      </c>
      <c r="W27">
        <v>4.77</v>
      </c>
      <c r="X27">
        <v>8.359999999999999</v>
      </c>
      <c r="Y27">
        <v>0</v>
      </c>
      <c r="Z27">
        <v>3</v>
      </c>
      <c r="AA27" t="s">
        <v>6921</v>
      </c>
      <c r="AB27">
        <v>0</v>
      </c>
      <c r="AC27">
        <v>2</v>
      </c>
      <c r="AD27">
        <v>3.63</v>
      </c>
      <c r="AF27" t="s">
        <v>6952</v>
      </c>
      <c r="AI27">
        <v>0</v>
      </c>
      <c r="AJ27">
        <v>0</v>
      </c>
      <c r="AK27" t="s">
        <v>6974</v>
      </c>
      <c r="AL27" t="s">
        <v>6974</v>
      </c>
      <c r="AM27" t="s">
        <v>9923</v>
      </c>
    </row>
    <row r="28" spans="1:39">
      <c r="A28" t="s">
        <v>7073</v>
      </c>
      <c r="B28" t="s">
        <v>10716</v>
      </c>
      <c r="C28" t="s">
        <v>6168</v>
      </c>
      <c r="D28">
        <v>123</v>
      </c>
      <c r="E28" t="s">
        <v>10202</v>
      </c>
      <c r="K28" t="s">
        <v>6590</v>
      </c>
      <c r="L28" t="s">
        <v>6591</v>
      </c>
      <c r="M28" t="s">
        <v>10723</v>
      </c>
      <c r="N28">
        <v>9</v>
      </c>
      <c r="O28" t="s">
        <v>10747</v>
      </c>
      <c r="P28" t="s">
        <v>8650</v>
      </c>
      <c r="Q28">
        <v>4</v>
      </c>
      <c r="R28">
        <v>3</v>
      </c>
      <c r="S28">
        <v>4.96</v>
      </c>
      <c r="T28">
        <v>5.12</v>
      </c>
      <c r="U28">
        <v>339.78</v>
      </c>
      <c r="V28">
        <v>73.05</v>
      </c>
      <c r="W28">
        <v>4.63</v>
      </c>
      <c r="X28">
        <v>8.32</v>
      </c>
      <c r="Y28">
        <v>2.43</v>
      </c>
      <c r="Z28">
        <v>3</v>
      </c>
      <c r="AA28" t="s">
        <v>6921</v>
      </c>
      <c r="AB28">
        <v>0</v>
      </c>
      <c r="AC28">
        <v>3</v>
      </c>
      <c r="AD28">
        <v>3.166666666666667</v>
      </c>
      <c r="AF28" t="s">
        <v>6952</v>
      </c>
      <c r="AI28">
        <v>0</v>
      </c>
      <c r="AJ28">
        <v>0</v>
      </c>
      <c r="AK28" t="s">
        <v>9815</v>
      </c>
      <c r="AL28" t="s">
        <v>9815</v>
      </c>
      <c r="AM28" t="s">
        <v>9923</v>
      </c>
    </row>
    <row r="29" spans="1:39">
      <c r="A29" t="s">
        <v>6459</v>
      </c>
      <c r="B29" t="s">
        <v>10716</v>
      </c>
      <c r="C29" t="s">
        <v>6168</v>
      </c>
      <c r="D29">
        <v>122</v>
      </c>
      <c r="E29" t="s">
        <v>10202</v>
      </c>
      <c r="K29" t="s">
        <v>6590</v>
      </c>
      <c r="L29" t="s">
        <v>6591</v>
      </c>
      <c r="M29" t="s">
        <v>10721</v>
      </c>
      <c r="N29">
        <v>9</v>
      </c>
      <c r="O29" t="s">
        <v>10745</v>
      </c>
      <c r="P29" t="s">
        <v>6817</v>
      </c>
      <c r="Q29">
        <v>8</v>
      </c>
      <c r="R29">
        <v>4</v>
      </c>
      <c r="S29">
        <v>1.17</v>
      </c>
      <c r="T29">
        <v>3.78</v>
      </c>
      <c r="U29">
        <v>607.6799999999999</v>
      </c>
      <c r="V29">
        <v>159.46</v>
      </c>
      <c r="W29">
        <v>5.32</v>
      </c>
      <c r="X29">
        <v>4.76</v>
      </c>
      <c r="Y29">
        <v>0</v>
      </c>
      <c r="Z29">
        <v>3</v>
      </c>
      <c r="AA29" t="s">
        <v>6921</v>
      </c>
      <c r="AB29">
        <v>2</v>
      </c>
      <c r="AC29">
        <v>13</v>
      </c>
      <c r="AD29">
        <v>2.61</v>
      </c>
      <c r="AF29" t="s">
        <v>6953</v>
      </c>
      <c r="AI29">
        <v>0</v>
      </c>
      <c r="AJ29">
        <v>0</v>
      </c>
      <c r="AK29" t="s">
        <v>7005</v>
      </c>
      <c r="AL29" t="s">
        <v>7005</v>
      </c>
      <c r="AM29" t="s">
        <v>9923</v>
      </c>
    </row>
    <row r="30" spans="1:39">
      <c r="A30" t="s">
        <v>7119</v>
      </c>
      <c r="B30" t="s">
        <v>10716</v>
      </c>
      <c r="C30" t="s">
        <v>6168</v>
      </c>
      <c r="D30">
        <v>122</v>
      </c>
      <c r="E30" t="s">
        <v>10202</v>
      </c>
      <c r="K30" t="s">
        <v>6590</v>
      </c>
      <c r="L30" t="s">
        <v>6591</v>
      </c>
      <c r="M30" t="s">
        <v>10723</v>
      </c>
      <c r="N30">
        <v>9</v>
      </c>
      <c r="O30" t="s">
        <v>10747</v>
      </c>
      <c r="P30" t="s">
        <v>8696</v>
      </c>
      <c r="Q30">
        <v>4</v>
      </c>
      <c r="R30">
        <v>3</v>
      </c>
      <c r="S30">
        <v>4.83</v>
      </c>
      <c r="T30">
        <v>4.94</v>
      </c>
      <c r="U30">
        <v>319.36</v>
      </c>
      <c r="V30">
        <v>73.05</v>
      </c>
      <c r="W30">
        <v>4.28</v>
      </c>
      <c r="X30">
        <v>8.56</v>
      </c>
      <c r="Y30">
        <v>3.33</v>
      </c>
      <c r="Z30">
        <v>3</v>
      </c>
      <c r="AA30" t="s">
        <v>6921</v>
      </c>
      <c r="AB30">
        <v>0</v>
      </c>
      <c r="AC30">
        <v>3</v>
      </c>
      <c r="AD30">
        <v>3.196666666666666</v>
      </c>
      <c r="AF30" t="s">
        <v>6952</v>
      </c>
      <c r="AI30">
        <v>0</v>
      </c>
      <c r="AJ30">
        <v>0</v>
      </c>
      <c r="AK30" t="s">
        <v>9815</v>
      </c>
      <c r="AL30" t="s">
        <v>9815</v>
      </c>
      <c r="AM30" t="s">
        <v>9923</v>
      </c>
    </row>
    <row r="31" spans="1:39">
      <c r="A31" t="s">
        <v>10662</v>
      </c>
      <c r="B31" t="s">
        <v>10716</v>
      </c>
      <c r="C31" t="s">
        <v>6168</v>
      </c>
      <c r="D31">
        <v>120</v>
      </c>
      <c r="E31" t="s">
        <v>10202</v>
      </c>
      <c r="K31" t="s">
        <v>10718</v>
      </c>
      <c r="L31" t="s">
        <v>6591</v>
      </c>
      <c r="M31" t="s">
        <v>10724</v>
      </c>
      <c r="N31">
        <v>9</v>
      </c>
      <c r="O31" t="s">
        <v>10748</v>
      </c>
      <c r="P31" t="s">
        <v>10779</v>
      </c>
      <c r="Q31">
        <v>3</v>
      </c>
      <c r="R31">
        <v>1</v>
      </c>
      <c r="S31">
        <v>2.02</v>
      </c>
      <c r="T31">
        <v>3.95</v>
      </c>
      <c r="U31">
        <v>438.26</v>
      </c>
      <c r="V31">
        <v>57.61</v>
      </c>
      <c r="W31">
        <v>4.78</v>
      </c>
      <c r="X31">
        <v>5.45</v>
      </c>
      <c r="Y31">
        <v>0</v>
      </c>
      <c r="Z31">
        <v>2</v>
      </c>
      <c r="AA31" t="s">
        <v>6921</v>
      </c>
      <c r="AB31">
        <v>0</v>
      </c>
      <c r="AC31">
        <v>5</v>
      </c>
      <c r="AD31">
        <v>4.789333333333333</v>
      </c>
      <c r="AF31" t="s">
        <v>6953</v>
      </c>
      <c r="AI31">
        <v>0</v>
      </c>
      <c r="AJ31">
        <v>0</v>
      </c>
      <c r="AK31" t="s">
        <v>10833</v>
      </c>
      <c r="AL31" t="s">
        <v>10833</v>
      </c>
      <c r="AM31" t="s">
        <v>9923</v>
      </c>
    </row>
    <row r="32" spans="1:39">
      <c r="A32" t="s">
        <v>10663</v>
      </c>
      <c r="B32" t="s">
        <v>10716</v>
      </c>
      <c r="C32" t="s">
        <v>6168</v>
      </c>
      <c r="D32">
        <v>120</v>
      </c>
      <c r="E32" t="s">
        <v>10202</v>
      </c>
      <c r="K32" t="s">
        <v>6590</v>
      </c>
      <c r="L32" t="s">
        <v>6591</v>
      </c>
      <c r="M32" t="s">
        <v>10719</v>
      </c>
      <c r="N32">
        <v>9</v>
      </c>
      <c r="O32" t="s">
        <v>10743</v>
      </c>
      <c r="P32" t="s">
        <v>10780</v>
      </c>
      <c r="Q32">
        <v>3</v>
      </c>
      <c r="R32">
        <v>2</v>
      </c>
      <c r="S32">
        <v>4.08</v>
      </c>
      <c r="T32">
        <v>4.08</v>
      </c>
      <c r="U32">
        <v>296.39</v>
      </c>
      <c r="V32">
        <v>40.46</v>
      </c>
      <c r="W32">
        <v>5.11</v>
      </c>
      <c r="X32">
        <v>9.279999999999999</v>
      </c>
      <c r="Y32">
        <v>0</v>
      </c>
      <c r="Z32">
        <v>3</v>
      </c>
      <c r="AA32" t="s">
        <v>6921</v>
      </c>
      <c r="AB32">
        <v>1</v>
      </c>
      <c r="AC32">
        <v>2</v>
      </c>
      <c r="AD32">
        <v>3.96</v>
      </c>
      <c r="AF32" t="s">
        <v>6952</v>
      </c>
      <c r="AI32">
        <v>0</v>
      </c>
      <c r="AJ32">
        <v>0</v>
      </c>
      <c r="AK32" t="s">
        <v>6974</v>
      </c>
      <c r="AL32" t="s">
        <v>6974</v>
      </c>
      <c r="AM32" t="s">
        <v>9923</v>
      </c>
    </row>
    <row r="33" spans="1:39">
      <c r="A33" t="s">
        <v>10664</v>
      </c>
      <c r="B33" t="s">
        <v>10716</v>
      </c>
      <c r="C33" t="s">
        <v>6168</v>
      </c>
      <c r="D33">
        <v>118</v>
      </c>
      <c r="E33" t="s">
        <v>10202</v>
      </c>
      <c r="K33" t="s">
        <v>6590</v>
      </c>
      <c r="L33" t="s">
        <v>6591</v>
      </c>
      <c r="M33" t="s">
        <v>10719</v>
      </c>
      <c r="N33">
        <v>9</v>
      </c>
      <c r="O33" t="s">
        <v>10743</v>
      </c>
      <c r="P33" t="s">
        <v>10781</v>
      </c>
      <c r="Q33">
        <v>3</v>
      </c>
      <c r="R33">
        <v>2</v>
      </c>
      <c r="S33">
        <v>4.96</v>
      </c>
      <c r="T33">
        <v>5.05</v>
      </c>
      <c r="U33">
        <v>321.16</v>
      </c>
      <c r="V33">
        <v>53.6</v>
      </c>
      <c r="W33">
        <v>5.33</v>
      </c>
      <c r="X33">
        <v>8.06</v>
      </c>
      <c r="Y33">
        <v>0</v>
      </c>
      <c r="Z33">
        <v>3</v>
      </c>
      <c r="AA33" t="s">
        <v>6921</v>
      </c>
      <c r="AB33">
        <v>1</v>
      </c>
      <c r="AC33">
        <v>2</v>
      </c>
      <c r="AD33">
        <v>3.5</v>
      </c>
      <c r="AF33" t="s">
        <v>6952</v>
      </c>
      <c r="AI33">
        <v>0</v>
      </c>
      <c r="AJ33">
        <v>0</v>
      </c>
      <c r="AK33" t="s">
        <v>6974</v>
      </c>
      <c r="AL33" t="s">
        <v>6974</v>
      </c>
      <c r="AM33" t="s">
        <v>9923</v>
      </c>
    </row>
    <row r="34" spans="1:39">
      <c r="A34" t="s">
        <v>7114</v>
      </c>
      <c r="B34" t="s">
        <v>10716</v>
      </c>
      <c r="C34" t="s">
        <v>6168</v>
      </c>
      <c r="D34">
        <v>118</v>
      </c>
      <c r="E34" t="s">
        <v>10202</v>
      </c>
      <c r="K34" t="s">
        <v>6590</v>
      </c>
      <c r="L34" t="s">
        <v>6591</v>
      </c>
      <c r="M34" t="s">
        <v>10723</v>
      </c>
      <c r="N34">
        <v>9</v>
      </c>
      <c r="O34" t="s">
        <v>10747</v>
      </c>
      <c r="P34" t="s">
        <v>8691</v>
      </c>
      <c r="Q34">
        <v>4</v>
      </c>
      <c r="R34">
        <v>3</v>
      </c>
      <c r="S34">
        <v>5.16</v>
      </c>
      <c r="T34">
        <v>5.32</v>
      </c>
      <c r="U34">
        <v>339.78</v>
      </c>
      <c r="V34">
        <v>73.05</v>
      </c>
      <c r="W34">
        <v>4.63</v>
      </c>
      <c r="X34">
        <v>8.31</v>
      </c>
      <c r="Y34">
        <v>2.42</v>
      </c>
      <c r="Z34">
        <v>3</v>
      </c>
      <c r="AA34" t="s">
        <v>6921</v>
      </c>
      <c r="AB34">
        <v>0</v>
      </c>
      <c r="AC34">
        <v>3</v>
      </c>
      <c r="AD34">
        <v>3.166666666666667</v>
      </c>
      <c r="AF34" t="s">
        <v>6952</v>
      </c>
      <c r="AI34">
        <v>0</v>
      </c>
      <c r="AJ34">
        <v>0</v>
      </c>
      <c r="AK34" t="s">
        <v>9815</v>
      </c>
      <c r="AL34" t="s">
        <v>9815</v>
      </c>
      <c r="AM34" t="s">
        <v>9923</v>
      </c>
    </row>
    <row r="35" spans="1:39">
      <c r="A35" t="s">
        <v>7233</v>
      </c>
      <c r="B35" t="s">
        <v>10716</v>
      </c>
      <c r="C35" t="s">
        <v>6168</v>
      </c>
      <c r="D35">
        <v>117</v>
      </c>
      <c r="E35" t="s">
        <v>10202</v>
      </c>
      <c r="K35" t="s">
        <v>6590</v>
      </c>
      <c r="L35" t="s">
        <v>6591</v>
      </c>
      <c r="M35" t="s">
        <v>10720</v>
      </c>
      <c r="N35">
        <v>9</v>
      </c>
      <c r="O35" t="s">
        <v>10744</v>
      </c>
      <c r="P35" t="s">
        <v>8810</v>
      </c>
      <c r="Q35">
        <v>3</v>
      </c>
      <c r="R35">
        <v>2</v>
      </c>
      <c r="S35">
        <v>5.09</v>
      </c>
      <c r="T35">
        <v>5.14</v>
      </c>
      <c r="U35">
        <v>300.35</v>
      </c>
      <c r="V35">
        <v>40.46</v>
      </c>
      <c r="W35">
        <v>4.94</v>
      </c>
      <c r="X35">
        <v>8.41</v>
      </c>
      <c r="Y35">
        <v>0</v>
      </c>
      <c r="Z35">
        <v>3</v>
      </c>
      <c r="AA35" t="s">
        <v>6921</v>
      </c>
      <c r="AB35">
        <v>0</v>
      </c>
      <c r="AC35">
        <v>2</v>
      </c>
      <c r="AD35">
        <v>3.5</v>
      </c>
      <c r="AF35" t="s">
        <v>6952</v>
      </c>
      <c r="AI35">
        <v>0</v>
      </c>
      <c r="AJ35">
        <v>0</v>
      </c>
      <c r="AK35" t="s">
        <v>6974</v>
      </c>
      <c r="AL35" t="s">
        <v>6974</v>
      </c>
      <c r="AM35" t="s">
        <v>9923</v>
      </c>
    </row>
    <row r="36" spans="1:39">
      <c r="A36" t="s">
        <v>7114</v>
      </c>
      <c r="B36" t="s">
        <v>10716</v>
      </c>
      <c r="C36" t="s">
        <v>6168</v>
      </c>
      <c r="D36">
        <v>117</v>
      </c>
      <c r="E36" t="s">
        <v>10202</v>
      </c>
      <c r="K36" t="s">
        <v>6590</v>
      </c>
      <c r="L36" t="s">
        <v>6591</v>
      </c>
      <c r="M36" t="s">
        <v>10725</v>
      </c>
      <c r="N36">
        <v>9</v>
      </c>
      <c r="O36" t="s">
        <v>10749</v>
      </c>
      <c r="P36" t="s">
        <v>8691</v>
      </c>
      <c r="Q36">
        <v>4</v>
      </c>
      <c r="R36">
        <v>3</v>
      </c>
      <c r="S36">
        <v>5.16</v>
      </c>
      <c r="T36">
        <v>5.32</v>
      </c>
      <c r="U36">
        <v>339.78</v>
      </c>
      <c r="V36">
        <v>73.05</v>
      </c>
      <c r="W36">
        <v>4.63</v>
      </c>
      <c r="X36">
        <v>8.31</v>
      </c>
      <c r="Y36">
        <v>2.42</v>
      </c>
      <c r="Z36">
        <v>3</v>
      </c>
      <c r="AA36" t="s">
        <v>6921</v>
      </c>
      <c r="AB36">
        <v>0</v>
      </c>
      <c r="AC36">
        <v>3</v>
      </c>
      <c r="AD36">
        <v>3.166666666666667</v>
      </c>
      <c r="AF36" t="s">
        <v>6952</v>
      </c>
      <c r="AI36">
        <v>0</v>
      </c>
      <c r="AJ36">
        <v>0</v>
      </c>
      <c r="AK36" t="s">
        <v>9815</v>
      </c>
      <c r="AL36" t="s">
        <v>9815</v>
      </c>
      <c r="AM36" t="s">
        <v>9923</v>
      </c>
    </row>
    <row r="37" spans="1:39">
      <c r="A37" t="s">
        <v>7206</v>
      </c>
      <c r="B37" t="s">
        <v>10716</v>
      </c>
      <c r="C37" t="s">
        <v>6168</v>
      </c>
      <c r="D37">
        <v>116</v>
      </c>
      <c r="E37" t="s">
        <v>10202</v>
      </c>
      <c r="K37" t="s">
        <v>6590</v>
      </c>
      <c r="L37" t="s">
        <v>6591</v>
      </c>
      <c r="M37" t="s">
        <v>10719</v>
      </c>
      <c r="N37">
        <v>9</v>
      </c>
      <c r="O37" t="s">
        <v>10743</v>
      </c>
      <c r="P37" t="s">
        <v>8783</v>
      </c>
      <c r="Q37">
        <v>3</v>
      </c>
      <c r="R37">
        <v>2</v>
      </c>
      <c r="S37">
        <v>4.1</v>
      </c>
      <c r="T37">
        <v>4.17</v>
      </c>
      <c r="U37">
        <v>321.16</v>
      </c>
      <c r="V37">
        <v>53.6</v>
      </c>
      <c r="W37">
        <v>5.33</v>
      </c>
      <c r="X37">
        <v>8.16</v>
      </c>
      <c r="Y37">
        <v>0</v>
      </c>
      <c r="Z37">
        <v>3</v>
      </c>
      <c r="AA37" t="s">
        <v>6921</v>
      </c>
      <c r="AB37">
        <v>1</v>
      </c>
      <c r="AC37">
        <v>2</v>
      </c>
      <c r="AD37">
        <v>3.915</v>
      </c>
      <c r="AF37" t="s">
        <v>6952</v>
      </c>
      <c r="AI37">
        <v>0</v>
      </c>
      <c r="AJ37">
        <v>0</v>
      </c>
      <c r="AK37" t="s">
        <v>6974</v>
      </c>
      <c r="AL37" t="s">
        <v>6974</v>
      </c>
      <c r="AM37" t="s">
        <v>9923</v>
      </c>
    </row>
    <row r="38" spans="1:39">
      <c r="A38" t="s">
        <v>7631</v>
      </c>
      <c r="B38" t="s">
        <v>10716</v>
      </c>
      <c r="C38" t="s">
        <v>6168</v>
      </c>
      <c r="D38">
        <v>116</v>
      </c>
      <c r="E38" t="s">
        <v>10202</v>
      </c>
      <c r="K38" t="s">
        <v>6590</v>
      </c>
      <c r="L38" t="s">
        <v>6591</v>
      </c>
      <c r="M38" t="s">
        <v>10726</v>
      </c>
      <c r="N38">
        <v>9</v>
      </c>
      <c r="O38" t="s">
        <v>10750</v>
      </c>
      <c r="P38" t="s">
        <v>9202</v>
      </c>
      <c r="Q38">
        <v>3</v>
      </c>
      <c r="R38">
        <v>1</v>
      </c>
      <c r="S38">
        <v>5.53</v>
      </c>
      <c r="T38">
        <v>5.54</v>
      </c>
      <c r="U38">
        <v>334.34</v>
      </c>
      <c r="V38">
        <v>38.05</v>
      </c>
      <c r="W38">
        <v>5.32</v>
      </c>
      <c r="X38">
        <v>9.09</v>
      </c>
      <c r="Y38">
        <v>0</v>
      </c>
      <c r="Z38">
        <v>3</v>
      </c>
      <c r="AA38" t="s">
        <v>6921</v>
      </c>
      <c r="AB38">
        <v>1</v>
      </c>
      <c r="AC38">
        <v>2</v>
      </c>
      <c r="AD38">
        <v>3.735833333333333</v>
      </c>
      <c r="AF38" t="s">
        <v>6952</v>
      </c>
      <c r="AI38">
        <v>0</v>
      </c>
      <c r="AJ38">
        <v>0</v>
      </c>
      <c r="AK38" t="s">
        <v>9825</v>
      </c>
      <c r="AL38" t="s">
        <v>9825</v>
      </c>
      <c r="AM38" t="s">
        <v>9923</v>
      </c>
    </row>
    <row r="39" spans="1:39">
      <c r="A39" t="s">
        <v>10665</v>
      </c>
      <c r="B39" t="s">
        <v>10716</v>
      </c>
      <c r="C39" t="s">
        <v>6168</v>
      </c>
      <c r="D39">
        <v>116</v>
      </c>
      <c r="E39" t="s">
        <v>10202</v>
      </c>
      <c r="K39" t="s">
        <v>6590</v>
      </c>
      <c r="L39" t="s">
        <v>6591</v>
      </c>
      <c r="M39" t="s">
        <v>10721</v>
      </c>
      <c r="N39">
        <v>9</v>
      </c>
      <c r="O39" t="s">
        <v>10745</v>
      </c>
      <c r="P39" t="s">
        <v>10782</v>
      </c>
      <c r="Q39">
        <v>8</v>
      </c>
      <c r="R39">
        <v>4</v>
      </c>
      <c r="S39">
        <v>4.22</v>
      </c>
      <c r="T39">
        <v>4.22</v>
      </c>
      <c r="U39">
        <v>620.72</v>
      </c>
      <c r="V39">
        <v>151.26</v>
      </c>
      <c r="W39">
        <v>5.34</v>
      </c>
      <c r="X39">
        <v>9.48</v>
      </c>
      <c r="Y39">
        <v>0.9</v>
      </c>
      <c r="Z39">
        <v>3</v>
      </c>
      <c r="AA39" t="s">
        <v>6921</v>
      </c>
      <c r="AB39">
        <v>2</v>
      </c>
      <c r="AC39">
        <v>13</v>
      </c>
      <c r="AD39">
        <v>1.39</v>
      </c>
      <c r="AF39" t="s">
        <v>6952</v>
      </c>
      <c r="AI39">
        <v>0</v>
      </c>
      <c r="AJ39">
        <v>0</v>
      </c>
      <c r="AK39" t="s">
        <v>7005</v>
      </c>
      <c r="AL39" t="s">
        <v>7005</v>
      </c>
      <c r="AM39" t="s">
        <v>9923</v>
      </c>
    </row>
    <row r="40" spans="1:39">
      <c r="A40" t="s">
        <v>10652</v>
      </c>
      <c r="B40" t="s">
        <v>10716</v>
      </c>
      <c r="C40" t="s">
        <v>6168</v>
      </c>
      <c r="D40">
        <v>116</v>
      </c>
      <c r="E40" t="s">
        <v>10202</v>
      </c>
      <c r="K40" t="s">
        <v>6590</v>
      </c>
      <c r="L40" t="s">
        <v>6591</v>
      </c>
      <c r="M40" t="s">
        <v>10720</v>
      </c>
      <c r="N40">
        <v>9</v>
      </c>
      <c r="O40" t="s">
        <v>10744</v>
      </c>
      <c r="P40" t="s">
        <v>10769</v>
      </c>
      <c r="Q40">
        <v>3</v>
      </c>
      <c r="R40">
        <v>2</v>
      </c>
      <c r="S40">
        <v>4.53</v>
      </c>
      <c r="T40">
        <v>4.54</v>
      </c>
      <c r="U40">
        <v>282.36</v>
      </c>
      <c r="V40">
        <v>40.46</v>
      </c>
      <c r="W40">
        <v>4.8</v>
      </c>
      <c r="X40">
        <v>9.4</v>
      </c>
      <c r="Y40">
        <v>0</v>
      </c>
      <c r="Z40">
        <v>3</v>
      </c>
      <c r="AA40" t="s">
        <v>6921</v>
      </c>
      <c r="AB40">
        <v>0</v>
      </c>
      <c r="AC40">
        <v>2</v>
      </c>
      <c r="AD40">
        <v>3.73</v>
      </c>
      <c r="AF40" t="s">
        <v>6952</v>
      </c>
      <c r="AI40">
        <v>0</v>
      </c>
      <c r="AJ40">
        <v>0</v>
      </c>
      <c r="AK40" t="s">
        <v>6974</v>
      </c>
      <c r="AL40" t="s">
        <v>6974</v>
      </c>
      <c r="AM40" t="s">
        <v>9923</v>
      </c>
    </row>
    <row r="41" spans="1:39">
      <c r="A41" t="s">
        <v>10666</v>
      </c>
      <c r="B41" t="s">
        <v>10716</v>
      </c>
      <c r="C41" t="s">
        <v>6168</v>
      </c>
      <c r="D41">
        <v>115</v>
      </c>
      <c r="E41" t="s">
        <v>10202</v>
      </c>
      <c r="K41" t="s">
        <v>6590</v>
      </c>
      <c r="L41" t="s">
        <v>6591</v>
      </c>
      <c r="M41" t="s">
        <v>10721</v>
      </c>
      <c r="N41">
        <v>9</v>
      </c>
      <c r="O41" t="s">
        <v>10745</v>
      </c>
      <c r="P41" t="s">
        <v>10783</v>
      </c>
      <c r="Q41">
        <v>8</v>
      </c>
      <c r="R41">
        <v>4</v>
      </c>
      <c r="S41">
        <v>4.47</v>
      </c>
      <c r="T41">
        <v>4.47</v>
      </c>
      <c r="U41">
        <v>620.72</v>
      </c>
      <c r="V41">
        <v>151.26</v>
      </c>
      <c r="W41">
        <v>5.34</v>
      </c>
      <c r="X41">
        <v>9.48</v>
      </c>
      <c r="Y41">
        <v>0.9</v>
      </c>
      <c r="Z41">
        <v>3</v>
      </c>
      <c r="AA41" t="s">
        <v>6921</v>
      </c>
      <c r="AB41">
        <v>2</v>
      </c>
      <c r="AC41">
        <v>13</v>
      </c>
      <c r="AD41">
        <v>1.265</v>
      </c>
      <c r="AF41" t="s">
        <v>6952</v>
      </c>
      <c r="AI41">
        <v>0</v>
      </c>
      <c r="AJ41">
        <v>0</v>
      </c>
      <c r="AK41" t="s">
        <v>7005</v>
      </c>
      <c r="AL41" t="s">
        <v>7005</v>
      </c>
      <c r="AM41" t="s">
        <v>9923</v>
      </c>
    </row>
    <row r="42" spans="1:39">
      <c r="A42" t="s">
        <v>10667</v>
      </c>
      <c r="B42" t="s">
        <v>10716</v>
      </c>
      <c r="C42" t="s">
        <v>6168</v>
      </c>
      <c r="D42">
        <v>115</v>
      </c>
      <c r="E42" t="s">
        <v>10202</v>
      </c>
      <c r="K42" t="s">
        <v>10718</v>
      </c>
      <c r="L42" t="s">
        <v>6591</v>
      </c>
      <c r="M42" t="s">
        <v>10724</v>
      </c>
      <c r="N42">
        <v>9</v>
      </c>
      <c r="O42" t="s">
        <v>10748</v>
      </c>
      <c r="P42" t="s">
        <v>10784</v>
      </c>
      <c r="Q42">
        <v>3</v>
      </c>
      <c r="R42">
        <v>1</v>
      </c>
      <c r="S42">
        <v>2.52</v>
      </c>
      <c r="T42">
        <v>2.62</v>
      </c>
      <c r="U42">
        <v>319.43</v>
      </c>
      <c r="V42">
        <v>57.61</v>
      </c>
      <c r="W42">
        <v>3.61</v>
      </c>
      <c r="X42">
        <v>7.97</v>
      </c>
      <c r="Y42">
        <v>0</v>
      </c>
      <c r="Z42">
        <v>2</v>
      </c>
      <c r="AA42" t="s">
        <v>6921</v>
      </c>
      <c r="AB42">
        <v>0</v>
      </c>
      <c r="AC42">
        <v>5</v>
      </c>
      <c r="AD42">
        <v>5.573333333333333</v>
      </c>
      <c r="AF42" t="s">
        <v>6952</v>
      </c>
      <c r="AI42">
        <v>0</v>
      </c>
      <c r="AJ42">
        <v>0</v>
      </c>
      <c r="AK42" t="s">
        <v>10833</v>
      </c>
      <c r="AL42" t="s">
        <v>10833</v>
      </c>
      <c r="AM42" t="s">
        <v>9923</v>
      </c>
    </row>
    <row r="43" spans="1:39">
      <c r="A43" t="s">
        <v>7073</v>
      </c>
      <c r="B43" t="s">
        <v>10716</v>
      </c>
      <c r="C43" t="s">
        <v>6168</v>
      </c>
      <c r="D43">
        <v>114</v>
      </c>
      <c r="E43" t="s">
        <v>10202</v>
      </c>
      <c r="K43" t="s">
        <v>6590</v>
      </c>
      <c r="L43" t="s">
        <v>6591</v>
      </c>
      <c r="M43" t="s">
        <v>10725</v>
      </c>
      <c r="N43">
        <v>9</v>
      </c>
      <c r="O43" t="s">
        <v>10749</v>
      </c>
      <c r="P43" t="s">
        <v>8650</v>
      </c>
      <c r="Q43">
        <v>4</v>
      </c>
      <c r="R43">
        <v>3</v>
      </c>
      <c r="S43">
        <v>4.96</v>
      </c>
      <c r="T43">
        <v>5.12</v>
      </c>
      <c r="U43">
        <v>339.78</v>
      </c>
      <c r="V43">
        <v>73.05</v>
      </c>
      <c r="W43">
        <v>4.63</v>
      </c>
      <c r="X43">
        <v>8.32</v>
      </c>
      <c r="Y43">
        <v>2.43</v>
      </c>
      <c r="Z43">
        <v>3</v>
      </c>
      <c r="AA43" t="s">
        <v>6921</v>
      </c>
      <c r="AB43">
        <v>0</v>
      </c>
      <c r="AC43">
        <v>3</v>
      </c>
      <c r="AD43">
        <v>3.166666666666667</v>
      </c>
      <c r="AF43" t="s">
        <v>6952</v>
      </c>
      <c r="AI43">
        <v>0</v>
      </c>
      <c r="AJ43">
        <v>0</v>
      </c>
      <c r="AK43" t="s">
        <v>9815</v>
      </c>
      <c r="AL43" t="s">
        <v>9815</v>
      </c>
      <c r="AM43" t="s">
        <v>9923</v>
      </c>
    </row>
    <row r="44" spans="1:39">
      <c r="A44" t="s">
        <v>10668</v>
      </c>
      <c r="B44" t="s">
        <v>10716</v>
      </c>
      <c r="C44" t="s">
        <v>6168</v>
      </c>
      <c r="D44">
        <v>114</v>
      </c>
      <c r="E44" t="s">
        <v>10202</v>
      </c>
      <c r="K44" t="s">
        <v>6590</v>
      </c>
      <c r="L44" t="s">
        <v>6591</v>
      </c>
      <c r="M44" t="s">
        <v>10719</v>
      </c>
      <c r="N44">
        <v>9</v>
      </c>
      <c r="O44" t="s">
        <v>10743</v>
      </c>
      <c r="P44" t="s">
        <v>10785</v>
      </c>
      <c r="Q44">
        <v>3</v>
      </c>
      <c r="R44">
        <v>2</v>
      </c>
      <c r="S44">
        <v>4.16</v>
      </c>
      <c r="T44">
        <v>4.25</v>
      </c>
      <c r="U44">
        <v>337.23</v>
      </c>
      <c r="V44">
        <v>40.46</v>
      </c>
      <c r="W44">
        <v>5.8</v>
      </c>
      <c r="X44">
        <v>8.289999999999999</v>
      </c>
      <c r="Y44">
        <v>0</v>
      </c>
      <c r="Z44">
        <v>3</v>
      </c>
      <c r="AA44" t="s">
        <v>6921</v>
      </c>
      <c r="AB44">
        <v>1</v>
      </c>
      <c r="AC44">
        <v>2</v>
      </c>
      <c r="AD44">
        <v>3.875</v>
      </c>
      <c r="AF44" t="s">
        <v>6952</v>
      </c>
      <c r="AI44">
        <v>0</v>
      </c>
      <c r="AJ44">
        <v>0</v>
      </c>
      <c r="AK44" t="s">
        <v>6974</v>
      </c>
      <c r="AL44" t="s">
        <v>6974</v>
      </c>
      <c r="AM44" t="s">
        <v>9923</v>
      </c>
    </row>
    <row r="45" spans="1:39">
      <c r="A45" t="s">
        <v>7056</v>
      </c>
      <c r="B45" t="s">
        <v>10716</v>
      </c>
      <c r="C45" t="s">
        <v>6168</v>
      </c>
      <c r="D45">
        <v>114</v>
      </c>
      <c r="E45" t="s">
        <v>10202</v>
      </c>
      <c r="K45" t="s">
        <v>6590</v>
      </c>
      <c r="L45" t="s">
        <v>6591</v>
      </c>
      <c r="M45" t="s">
        <v>10725</v>
      </c>
      <c r="N45">
        <v>9</v>
      </c>
      <c r="O45" t="s">
        <v>10749</v>
      </c>
      <c r="P45" t="s">
        <v>8633</v>
      </c>
      <c r="Q45">
        <v>3</v>
      </c>
      <c r="R45">
        <v>2</v>
      </c>
      <c r="S45">
        <v>4.92</v>
      </c>
      <c r="T45">
        <v>4.96</v>
      </c>
      <c r="U45">
        <v>323.78</v>
      </c>
      <c r="V45">
        <v>52.82</v>
      </c>
      <c r="W45">
        <v>4.92</v>
      </c>
      <c r="X45">
        <v>8.83</v>
      </c>
      <c r="Y45">
        <v>3.29</v>
      </c>
      <c r="Z45">
        <v>3</v>
      </c>
      <c r="AA45" t="s">
        <v>6921</v>
      </c>
      <c r="AB45">
        <v>0</v>
      </c>
      <c r="AC45">
        <v>3</v>
      </c>
      <c r="AD45">
        <v>3.52</v>
      </c>
      <c r="AF45" t="s">
        <v>6952</v>
      </c>
      <c r="AI45">
        <v>0</v>
      </c>
      <c r="AJ45">
        <v>0</v>
      </c>
      <c r="AK45" t="s">
        <v>9815</v>
      </c>
      <c r="AL45" t="s">
        <v>9815</v>
      </c>
      <c r="AM45" t="s">
        <v>9923</v>
      </c>
    </row>
    <row r="46" spans="1:39">
      <c r="A46" t="s">
        <v>7057</v>
      </c>
      <c r="B46" t="s">
        <v>10716</v>
      </c>
      <c r="C46" t="s">
        <v>6168</v>
      </c>
      <c r="D46">
        <v>114</v>
      </c>
      <c r="E46" t="s">
        <v>10202</v>
      </c>
      <c r="K46" t="s">
        <v>6590</v>
      </c>
      <c r="L46" t="s">
        <v>6591</v>
      </c>
      <c r="M46" t="s">
        <v>10725</v>
      </c>
      <c r="N46">
        <v>9</v>
      </c>
      <c r="O46" t="s">
        <v>10749</v>
      </c>
      <c r="P46" t="s">
        <v>8634</v>
      </c>
      <c r="Q46">
        <v>3</v>
      </c>
      <c r="R46">
        <v>2</v>
      </c>
      <c r="S46">
        <v>4.39</v>
      </c>
      <c r="T46">
        <v>4.42</v>
      </c>
      <c r="U46">
        <v>307.32</v>
      </c>
      <c r="V46">
        <v>52.82</v>
      </c>
      <c r="W46">
        <v>4.41</v>
      </c>
      <c r="X46">
        <v>8.91</v>
      </c>
      <c r="Y46">
        <v>3.66</v>
      </c>
      <c r="Z46">
        <v>3</v>
      </c>
      <c r="AA46" t="s">
        <v>6921</v>
      </c>
      <c r="AB46">
        <v>0</v>
      </c>
      <c r="AC46">
        <v>3</v>
      </c>
      <c r="AD46">
        <v>3.79</v>
      </c>
      <c r="AF46" t="s">
        <v>6952</v>
      </c>
      <c r="AI46">
        <v>0</v>
      </c>
      <c r="AJ46">
        <v>0</v>
      </c>
      <c r="AK46" t="s">
        <v>9815</v>
      </c>
      <c r="AL46" t="s">
        <v>9815</v>
      </c>
      <c r="AM46" t="s">
        <v>9923</v>
      </c>
    </row>
    <row r="47" spans="1:39">
      <c r="A47" t="s">
        <v>7026</v>
      </c>
      <c r="B47" t="s">
        <v>10716</v>
      </c>
      <c r="C47" t="s">
        <v>6168</v>
      </c>
      <c r="D47">
        <v>113</v>
      </c>
      <c r="E47" t="s">
        <v>10202</v>
      </c>
      <c r="K47" t="s">
        <v>6590</v>
      </c>
      <c r="L47" t="s">
        <v>6591</v>
      </c>
      <c r="M47" t="s">
        <v>10725</v>
      </c>
      <c r="N47">
        <v>9</v>
      </c>
      <c r="O47" t="s">
        <v>10749</v>
      </c>
      <c r="P47" t="s">
        <v>8603</v>
      </c>
      <c r="Q47">
        <v>4</v>
      </c>
      <c r="R47">
        <v>3</v>
      </c>
      <c r="S47">
        <v>4.49</v>
      </c>
      <c r="T47">
        <v>4.68</v>
      </c>
      <c r="U47">
        <v>339.78</v>
      </c>
      <c r="V47">
        <v>73.05</v>
      </c>
      <c r="W47">
        <v>4.63</v>
      </c>
      <c r="X47">
        <v>8.220000000000001</v>
      </c>
      <c r="Y47">
        <v>2.22</v>
      </c>
      <c r="Z47">
        <v>3</v>
      </c>
      <c r="AA47" t="s">
        <v>6921</v>
      </c>
      <c r="AB47">
        <v>0</v>
      </c>
      <c r="AC47">
        <v>3</v>
      </c>
      <c r="AD47">
        <v>3.326666666666667</v>
      </c>
      <c r="AF47" t="s">
        <v>6952</v>
      </c>
      <c r="AI47">
        <v>0</v>
      </c>
      <c r="AJ47">
        <v>0</v>
      </c>
      <c r="AK47" t="s">
        <v>9815</v>
      </c>
      <c r="AL47" t="s">
        <v>9815</v>
      </c>
      <c r="AM47" t="s">
        <v>9923</v>
      </c>
    </row>
    <row r="48" spans="1:39">
      <c r="A48" t="s">
        <v>7096</v>
      </c>
      <c r="B48" t="s">
        <v>10716</v>
      </c>
      <c r="C48" t="s">
        <v>6168</v>
      </c>
      <c r="D48">
        <v>113</v>
      </c>
      <c r="E48" t="s">
        <v>10202</v>
      </c>
      <c r="K48" t="s">
        <v>6590</v>
      </c>
      <c r="L48" t="s">
        <v>6591</v>
      </c>
      <c r="M48" t="s">
        <v>10725</v>
      </c>
      <c r="N48">
        <v>9</v>
      </c>
      <c r="O48" t="s">
        <v>10749</v>
      </c>
      <c r="P48" t="s">
        <v>8673</v>
      </c>
      <c r="Q48">
        <v>4</v>
      </c>
      <c r="R48">
        <v>3</v>
      </c>
      <c r="S48">
        <v>5.05</v>
      </c>
      <c r="T48">
        <v>5.21</v>
      </c>
      <c r="U48">
        <v>384.23</v>
      </c>
      <c r="V48">
        <v>73.05</v>
      </c>
      <c r="W48">
        <v>4.74</v>
      </c>
      <c r="X48">
        <v>8.32</v>
      </c>
      <c r="Y48">
        <v>2.43</v>
      </c>
      <c r="Z48">
        <v>3</v>
      </c>
      <c r="AA48" t="s">
        <v>6921</v>
      </c>
      <c r="AB48">
        <v>0</v>
      </c>
      <c r="AC48">
        <v>3</v>
      </c>
      <c r="AD48">
        <v>2.993595238095238</v>
      </c>
      <c r="AF48" t="s">
        <v>6952</v>
      </c>
      <c r="AI48">
        <v>0</v>
      </c>
      <c r="AJ48">
        <v>0</v>
      </c>
      <c r="AK48" t="s">
        <v>9815</v>
      </c>
      <c r="AL48" t="s">
        <v>9815</v>
      </c>
      <c r="AM48" t="s">
        <v>9923</v>
      </c>
    </row>
    <row r="49" spans="1:39">
      <c r="A49" t="s">
        <v>10669</v>
      </c>
      <c r="B49" t="s">
        <v>10716</v>
      </c>
      <c r="C49" t="s">
        <v>6168</v>
      </c>
      <c r="D49">
        <v>113</v>
      </c>
      <c r="E49" t="s">
        <v>10202</v>
      </c>
      <c r="K49" t="s">
        <v>10718</v>
      </c>
      <c r="L49" t="s">
        <v>6591</v>
      </c>
      <c r="M49" t="s">
        <v>10724</v>
      </c>
      <c r="N49">
        <v>9</v>
      </c>
      <c r="O49" t="s">
        <v>10748</v>
      </c>
      <c r="P49" t="s">
        <v>10786</v>
      </c>
      <c r="Q49">
        <v>3</v>
      </c>
      <c r="R49">
        <v>1</v>
      </c>
      <c r="S49">
        <v>1.48</v>
      </c>
      <c r="T49">
        <v>1.94</v>
      </c>
      <c r="U49">
        <v>291.37</v>
      </c>
      <c r="V49">
        <v>57.61</v>
      </c>
      <c r="W49">
        <v>3</v>
      </c>
      <c r="X49">
        <v>7.58</v>
      </c>
      <c r="Y49">
        <v>0</v>
      </c>
      <c r="Z49">
        <v>2</v>
      </c>
      <c r="AA49" t="s">
        <v>6921</v>
      </c>
      <c r="AB49">
        <v>0</v>
      </c>
      <c r="AC49">
        <v>5</v>
      </c>
      <c r="AD49">
        <v>5.833333333333333</v>
      </c>
      <c r="AF49" t="s">
        <v>6952</v>
      </c>
      <c r="AI49">
        <v>0</v>
      </c>
      <c r="AJ49">
        <v>0</v>
      </c>
      <c r="AK49" t="s">
        <v>10833</v>
      </c>
      <c r="AL49" t="s">
        <v>10833</v>
      </c>
      <c r="AM49" t="s">
        <v>9923</v>
      </c>
    </row>
    <row r="50" spans="1:39">
      <c r="A50" t="s">
        <v>7057</v>
      </c>
      <c r="B50" t="s">
        <v>10716</v>
      </c>
      <c r="C50" t="s">
        <v>6168</v>
      </c>
      <c r="D50">
        <v>113</v>
      </c>
      <c r="E50" t="s">
        <v>10202</v>
      </c>
      <c r="K50" t="s">
        <v>6590</v>
      </c>
      <c r="L50" t="s">
        <v>6591</v>
      </c>
      <c r="M50" t="s">
        <v>10723</v>
      </c>
      <c r="N50">
        <v>9</v>
      </c>
      <c r="O50" t="s">
        <v>10747</v>
      </c>
      <c r="P50" t="s">
        <v>8634</v>
      </c>
      <c r="Q50">
        <v>3</v>
      </c>
      <c r="R50">
        <v>2</v>
      </c>
      <c r="S50">
        <v>4.39</v>
      </c>
      <c r="T50">
        <v>4.42</v>
      </c>
      <c r="U50">
        <v>307.32</v>
      </c>
      <c r="V50">
        <v>52.82</v>
      </c>
      <c r="W50">
        <v>4.41</v>
      </c>
      <c r="X50">
        <v>8.91</v>
      </c>
      <c r="Y50">
        <v>3.66</v>
      </c>
      <c r="Z50">
        <v>3</v>
      </c>
      <c r="AA50" t="s">
        <v>6921</v>
      </c>
      <c r="AB50">
        <v>0</v>
      </c>
      <c r="AC50">
        <v>3</v>
      </c>
      <c r="AD50">
        <v>3.79</v>
      </c>
      <c r="AF50" t="s">
        <v>6952</v>
      </c>
      <c r="AI50">
        <v>0</v>
      </c>
      <c r="AJ50">
        <v>0</v>
      </c>
      <c r="AK50" t="s">
        <v>9815</v>
      </c>
      <c r="AL50" t="s">
        <v>9815</v>
      </c>
      <c r="AM50" t="s">
        <v>9923</v>
      </c>
    </row>
    <row r="51" spans="1:39">
      <c r="A51" t="s">
        <v>7096</v>
      </c>
      <c r="B51" t="s">
        <v>10716</v>
      </c>
      <c r="C51" t="s">
        <v>6168</v>
      </c>
      <c r="D51">
        <v>111</v>
      </c>
      <c r="E51" t="s">
        <v>10202</v>
      </c>
      <c r="K51" t="s">
        <v>6590</v>
      </c>
      <c r="L51" t="s">
        <v>6591</v>
      </c>
      <c r="M51" t="s">
        <v>10723</v>
      </c>
      <c r="N51">
        <v>9</v>
      </c>
      <c r="O51" t="s">
        <v>10747</v>
      </c>
      <c r="P51" t="s">
        <v>8673</v>
      </c>
      <c r="Q51">
        <v>4</v>
      </c>
      <c r="R51">
        <v>3</v>
      </c>
      <c r="S51">
        <v>5.05</v>
      </c>
      <c r="T51">
        <v>5.21</v>
      </c>
      <c r="U51">
        <v>384.23</v>
      </c>
      <c r="V51">
        <v>73.05</v>
      </c>
      <c r="W51">
        <v>4.74</v>
      </c>
      <c r="X51">
        <v>8.32</v>
      </c>
      <c r="Y51">
        <v>2.43</v>
      </c>
      <c r="Z51">
        <v>3</v>
      </c>
      <c r="AA51" t="s">
        <v>6921</v>
      </c>
      <c r="AB51">
        <v>0</v>
      </c>
      <c r="AC51">
        <v>3</v>
      </c>
      <c r="AD51">
        <v>2.993595238095238</v>
      </c>
      <c r="AF51" t="s">
        <v>6952</v>
      </c>
      <c r="AI51">
        <v>0</v>
      </c>
      <c r="AJ51">
        <v>0</v>
      </c>
      <c r="AK51" t="s">
        <v>9815</v>
      </c>
      <c r="AL51" t="s">
        <v>9815</v>
      </c>
      <c r="AM51" t="s">
        <v>9923</v>
      </c>
    </row>
    <row r="52" spans="1:39">
      <c r="A52" t="s">
        <v>10670</v>
      </c>
      <c r="B52" t="s">
        <v>10716</v>
      </c>
      <c r="C52" t="s">
        <v>6168</v>
      </c>
      <c r="D52">
        <v>111</v>
      </c>
      <c r="E52" t="s">
        <v>10202</v>
      </c>
      <c r="K52" t="s">
        <v>6590</v>
      </c>
      <c r="L52" t="s">
        <v>6591</v>
      </c>
      <c r="M52" t="s">
        <v>10725</v>
      </c>
      <c r="N52">
        <v>9</v>
      </c>
      <c r="O52" t="s">
        <v>10749</v>
      </c>
      <c r="P52" t="s">
        <v>10787</v>
      </c>
      <c r="Q52">
        <v>4</v>
      </c>
      <c r="R52">
        <v>3</v>
      </c>
      <c r="S52">
        <v>4.82</v>
      </c>
      <c r="T52">
        <v>4.94</v>
      </c>
      <c r="U52">
        <v>319.36</v>
      </c>
      <c r="V52">
        <v>73.05</v>
      </c>
      <c r="W52">
        <v>4.28</v>
      </c>
      <c r="X52">
        <v>8.49</v>
      </c>
      <c r="Y52">
        <v>3.07</v>
      </c>
      <c r="Z52">
        <v>3</v>
      </c>
      <c r="AA52" t="s">
        <v>6921</v>
      </c>
      <c r="AB52">
        <v>0</v>
      </c>
      <c r="AC52">
        <v>3</v>
      </c>
      <c r="AD52">
        <v>3.196666666666666</v>
      </c>
      <c r="AF52" t="s">
        <v>6952</v>
      </c>
      <c r="AI52">
        <v>0</v>
      </c>
      <c r="AJ52">
        <v>0</v>
      </c>
      <c r="AK52" t="s">
        <v>9815</v>
      </c>
      <c r="AL52" t="s">
        <v>9815</v>
      </c>
      <c r="AM52" t="s">
        <v>9923</v>
      </c>
    </row>
    <row r="53" spans="1:39">
      <c r="A53" t="s">
        <v>7107</v>
      </c>
      <c r="B53" t="s">
        <v>10716</v>
      </c>
      <c r="C53" t="s">
        <v>6168</v>
      </c>
      <c r="D53">
        <v>111</v>
      </c>
      <c r="E53" t="s">
        <v>10202</v>
      </c>
      <c r="K53" t="s">
        <v>6590</v>
      </c>
      <c r="L53" t="s">
        <v>6591</v>
      </c>
      <c r="M53" t="s">
        <v>10723</v>
      </c>
      <c r="N53">
        <v>9</v>
      </c>
      <c r="O53" t="s">
        <v>10747</v>
      </c>
      <c r="P53" t="s">
        <v>8684</v>
      </c>
      <c r="Q53">
        <v>4</v>
      </c>
      <c r="R53">
        <v>3</v>
      </c>
      <c r="S53">
        <v>3.59</v>
      </c>
      <c r="T53">
        <v>3.63</v>
      </c>
      <c r="U53">
        <v>305.33</v>
      </c>
      <c r="V53">
        <v>73.05</v>
      </c>
      <c r="W53">
        <v>3.97</v>
      </c>
      <c r="X53">
        <v>9.02</v>
      </c>
      <c r="Y53">
        <v>4.67</v>
      </c>
      <c r="Z53">
        <v>3</v>
      </c>
      <c r="AA53" t="s">
        <v>6921</v>
      </c>
      <c r="AB53">
        <v>0</v>
      </c>
      <c r="AC53">
        <v>3</v>
      </c>
      <c r="AD53">
        <v>4.056666666666667</v>
      </c>
      <c r="AF53" t="s">
        <v>6952</v>
      </c>
      <c r="AI53">
        <v>0</v>
      </c>
      <c r="AJ53">
        <v>0</v>
      </c>
      <c r="AK53" t="s">
        <v>9815</v>
      </c>
      <c r="AL53" t="s">
        <v>9815</v>
      </c>
      <c r="AM53" t="s">
        <v>9923</v>
      </c>
    </row>
    <row r="54" spans="1:39">
      <c r="A54" t="s">
        <v>10661</v>
      </c>
      <c r="B54" t="s">
        <v>10716</v>
      </c>
      <c r="C54" t="s">
        <v>6168</v>
      </c>
      <c r="D54">
        <v>111</v>
      </c>
      <c r="E54" t="s">
        <v>10202</v>
      </c>
      <c r="K54" t="s">
        <v>6590</v>
      </c>
      <c r="L54" t="s">
        <v>6591</v>
      </c>
      <c r="M54" t="s">
        <v>10719</v>
      </c>
      <c r="N54">
        <v>9</v>
      </c>
      <c r="O54" t="s">
        <v>10743</v>
      </c>
      <c r="P54" t="s">
        <v>10778</v>
      </c>
      <c r="Q54">
        <v>3</v>
      </c>
      <c r="R54">
        <v>2</v>
      </c>
      <c r="S54">
        <v>4.19</v>
      </c>
      <c r="T54">
        <v>4.2</v>
      </c>
      <c r="U54">
        <v>268.34</v>
      </c>
      <c r="V54">
        <v>40.46</v>
      </c>
      <c r="W54">
        <v>4.49</v>
      </c>
      <c r="X54">
        <v>9.08</v>
      </c>
      <c r="Y54">
        <v>0</v>
      </c>
      <c r="Z54">
        <v>3</v>
      </c>
      <c r="AA54" t="s">
        <v>6921</v>
      </c>
      <c r="AB54">
        <v>0</v>
      </c>
      <c r="AC54">
        <v>2</v>
      </c>
      <c r="AD54">
        <v>3.9</v>
      </c>
      <c r="AF54" t="s">
        <v>6952</v>
      </c>
      <c r="AI54">
        <v>0</v>
      </c>
      <c r="AJ54">
        <v>0</v>
      </c>
      <c r="AK54" t="s">
        <v>6974</v>
      </c>
      <c r="AL54" t="s">
        <v>6974</v>
      </c>
      <c r="AM54" t="s">
        <v>9923</v>
      </c>
    </row>
    <row r="55" spans="1:39">
      <c r="A55" t="s">
        <v>10654</v>
      </c>
      <c r="B55" t="s">
        <v>10716</v>
      </c>
      <c r="C55" t="s">
        <v>6168</v>
      </c>
      <c r="D55">
        <v>111</v>
      </c>
      <c r="E55" t="s">
        <v>10202</v>
      </c>
      <c r="K55" t="s">
        <v>6590</v>
      </c>
      <c r="L55" t="s">
        <v>6591</v>
      </c>
      <c r="M55" t="s">
        <v>10720</v>
      </c>
      <c r="N55">
        <v>9</v>
      </c>
      <c r="O55" t="s">
        <v>10744</v>
      </c>
      <c r="P55" t="s">
        <v>10771</v>
      </c>
      <c r="Q55">
        <v>3</v>
      </c>
      <c r="R55">
        <v>2</v>
      </c>
      <c r="S55">
        <v>4.96</v>
      </c>
      <c r="T55">
        <v>5.04</v>
      </c>
      <c r="U55">
        <v>337.23</v>
      </c>
      <c r="V55">
        <v>40.46</v>
      </c>
      <c r="W55">
        <v>5.8</v>
      </c>
      <c r="X55">
        <v>8.1</v>
      </c>
      <c r="Y55">
        <v>0</v>
      </c>
      <c r="Z55">
        <v>3</v>
      </c>
      <c r="AA55" t="s">
        <v>6921</v>
      </c>
      <c r="AB55">
        <v>1</v>
      </c>
      <c r="AC55">
        <v>2</v>
      </c>
      <c r="AD55">
        <v>3.5</v>
      </c>
      <c r="AF55" t="s">
        <v>6952</v>
      </c>
      <c r="AI55">
        <v>0</v>
      </c>
      <c r="AJ55">
        <v>0</v>
      </c>
      <c r="AK55" t="s">
        <v>6974</v>
      </c>
      <c r="AL55" t="s">
        <v>6974</v>
      </c>
      <c r="AM55" t="s">
        <v>9923</v>
      </c>
    </row>
    <row r="56" spans="1:39">
      <c r="A56" t="s">
        <v>6466</v>
      </c>
      <c r="B56" t="s">
        <v>10716</v>
      </c>
      <c r="C56" t="s">
        <v>6168</v>
      </c>
      <c r="D56">
        <v>111</v>
      </c>
      <c r="E56" t="s">
        <v>10202</v>
      </c>
      <c r="K56" t="s">
        <v>6590</v>
      </c>
      <c r="L56" t="s">
        <v>6591</v>
      </c>
      <c r="M56" t="s">
        <v>10721</v>
      </c>
      <c r="N56">
        <v>9</v>
      </c>
      <c r="O56" t="s">
        <v>10745</v>
      </c>
      <c r="P56" t="s">
        <v>6824</v>
      </c>
      <c r="Q56">
        <v>9</v>
      </c>
      <c r="R56">
        <v>3</v>
      </c>
      <c r="S56">
        <v>4.37</v>
      </c>
      <c r="T56">
        <v>4.38</v>
      </c>
      <c r="U56">
        <v>621.71</v>
      </c>
      <c r="V56">
        <v>148.46</v>
      </c>
      <c r="W56">
        <v>5.41</v>
      </c>
      <c r="X56">
        <v>10.13</v>
      </c>
      <c r="Y56">
        <v>0</v>
      </c>
      <c r="Z56">
        <v>3</v>
      </c>
      <c r="AA56" t="s">
        <v>6921</v>
      </c>
      <c r="AB56">
        <v>2</v>
      </c>
      <c r="AC56">
        <v>13</v>
      </c>
      <c r="AD56">
        <v>1.476666666666667</v>
      </c>
      <c r="AF56" t="s">
        <v>6952</v>
      </c>
      <c r="AI56">
        <v>0</v>
      </c>
      <c r="AJ56">
        <v>0</v>
      </c>
      <c r="AK56" t="s">
        <v>7005</v>
      </c>
      <c r="AL56" t="s">
        <v>7005</v>
      </c>
      <c r="AM56" t="s">
        <v>9923</v>
      </c>
    </row>
    <row r="57" spans="1:39">
      <c r="A57" t="s">
        <v>10671</v>
      </c>
      <c r="B57" t="s">
        <v>10716</v>
      </c>
      <c r="C57" t="s">
        <v>6168</v>
      </c>
      <c r="D57">
        <v>111</v>
      </c>
      <c r="E57" t="s">
        <v>10202</v>
      </c>
      <c r="K57" t="s">
        <v>10718</v>
      </c>
      <c r="L57" t="s">
        <v>6591</v>
      </c>
      <c r="M57" t="s">
        <v>10724</v>
      </c>
      <c r="N57">
        <v>9</v>
      </c>
      <c r="O57" t="s">
        <v>10748</v>
      </c>
      <c r="P57" t="s">
        <v>10788</v>
      </c>
      <c r="Q57">
        <v>3</v>
      </c>
      <c r="R57">
        <v>1</v>
      </c>
      <c r="S57">
        <v>1.66</v>
      </c>
      <c r="T57">
        <v>1.77</v>
      </c>
      <c r="U57">
        <v>291.37</v>
      </c>
      <c r="V57">
        <v>57.61</v>
      </c>
      <c r="W57">
        <v>2.92</v>
      </c>
      <c r="X57">
        <v>7.95</v>
      </c>
      <c r="Y57">
        <v>0</v>
      </c>
      <c r="Z57">
        <v>2</v>
      </c>
      <c r="AA57" t="s">
        <v>6921</v>
      </c>
      <c r="AB57">
        <v>0</v>
      </c>
      <c r="AC57">
        <v>4</v>
      </c>
      <c r="AD57">
        <v>5.833333333333333</v>
      </c>
      <c r="AF57" t="s">
        <v>6952</v>
      </c>
      <c r="AI57">
        <v>0</v>
      </c>
      <c r="AJ57">
        <v>0</v>
      </c>
      <c r="AK57" t="s">
        <v>10833</v>
      </c>
      <c r="AL57" t="s">
        <v>10833</v>
      </c>
      <c r="AM57" t="s">
        <v>9923</v>
      </c>
    </row>
    <row r="58" spans="1:39">
      <c r="A58" t="s">
        <v>7194</v>
      </c>
      <c r="B58" t="s">
        <v>10716</v>
      </c>
      <c r="C58" t="s">
        <v>6168</v>
      </c>
      <c r="D58">
        <v>110</v>
      </c>
      <c r="E58" t="s">
        <v>10202</v>
      </c>
      <c r="K58" t="s">
        <v>6590</v>
      </c>
      <c r="L58" t="s">
        <v>6591</v>
      </c>
      <c r="M58" t="s">
        <v>8282</v>
      </c>
      <c r="N58">
        <v>9</v>
      </c>
      <c r="O58" t="s">
        <v>10751</v>
      </c>
      <c r="P58" t="s">
        <v>8771</v>
      </c>
      <c r="Q58">
        <v>3</v>
      </c>
      <c r="R58">
        <v>3</v>
      </c>
      <c r="S58">
        <v>-0.95</v>
      </c>
      <c r="T58">
        <v>2.57</v>
      </c>
      <c r="U58">
        <v>296.32</v>
      </c>
      <c r="V58">
        <v>77.76000000000001</v>
      </c>
      <c r="W58">
        <v>3.6</v>
      </c>
      <c r="X58">
        <v>3.53</v>
      </c>
      <c r="Y58">
        <v>0</v>
      </c>
      <c r="Z58">
        <v>2</v>
      </c>
      <c r="AA58" t="s">
        <v>6921</v>
      </c>
      <c r="AB58">
        <v>0</v>
      </c>
      <c r="AC58">
        <v>3</v>
      </c>
      <c r="AD58">
        <v>5.166666666666667</v>
      </c>
      <c r="AF58" t="s">
        <v>6953</v>
      </c>
      <c r="AI58">
        <v>0</v>
      </c>
      <c r="AJ58">
        <v>0</v>
      </c>
      <c r="AK58" t="s">
        <v>6991</v>
      </c>
      <c r="AL58" t="s">
        <v>6991</v>
      </c>
      <c r="AM58" t="s">
        <v>9923</v>
      </c>
    </row>
    <row r="59" spans="1:39">
      <c r="A59" t="s">
        <v>7066</v>
      </c>
      <c r="B59" t="s">
        <v>10716</v>
      </c>
      <c r="C59" t="s">
        <v>6168</v>
      </c>
      <c r="D59">
        <v>110</v>
      </c>
      <c r="E59" t="s">
        <v>10202</v>
      </c>
      <c r="K59" t="s">
        <v>6590</v>
      </c>
      <c r="L59" t="s">
        <v>6591</v>
      </c>
      <c r="M59" t="s">
        <v>10725</v>
      </c>
      <c r="N59">
        <v>9</v>
      </c>
      <c r="O59" t="s">
        <v>10749</v>
      </c>
      <c r="P59" t="s">
        <v>8643</v>
      </c>
      <c r="Q59">
        <v>3</v>
      </c>
      <c r="R59">
        <v>2</v>
      </c>
      <c r="S59">
        <v>4.2</v>
      </c>
      <c r="T59">
        <v>4.23</v>
      </c>
      <c r="U59">
        <v>289.33</v>
      </c>
      <c r="V59">
        <v>52.82</v>
      </c>
      <c r="W59">
        <v>4.27</v>
      </c>
      <c r="X59">
        <v>8.960000000000001</v>
      </c>
      <c r="Y59">
        <v>3.79</v>
      </c>
      <c r="Z59">
        <v>3</v>
      </c>
      <c r="AA59" t="s">
        <v>6921</v>
      </c>
      <c r="AB59">
        <v>0</v>
      </c>
      <c r="AC59">
        <v>3</v>
      </c>
      <c r="AD59">
        <v>3.885</v>
      </c>
      <c r="AF59" t="s">
        <v>6952</v>
      </c>
      <c r="AI59">
        <v>0</v>
      </c>
      <c r="AJ59">
        <v>0</v>
      </c>
      <c r="AK59" t="s">
        <v>9815</v>
      </c>
      <c r="AL59" t="s">
        <v>9815</v>
      </c>
      <c r="AM59" t="s">
        <v>9923</v>
      </c>
    </row>
    <row r="60" spans="1:39">
      <c r="A60" t="s">
        <v>7098</v>
      </c>
      <c r="B60" t="s">
        <v>10716</v>
      </c>
      <c r="C60" t="s">
        <v>6168</v>
      </c>
      <c r="D60">
        <v>109</v>
      </c>
      <c r="E60" t="s">
        <v>10202</v>
      </c>
      <c r="K60" t="s">
        <v>6590</v>
      </c>
      <c r="L60" t="s">
        <v>6591</v>
      </c>
      <c r="M60" t="s">
        <v>10723</v>
      </c>
      <c r="N60">
        <v>9</v>
      </c>
      <c r="O60" t="s">
        <v>10747</v>
      </c>
      <c r="P60" t="s">
        <v>8675</v>
      </c>
      <c r="Q60">
        <v>3</v>
      </c>
      <c r="R60">
        <v>2</v>
      </c>
      <c r="S60">
        <v>5.12</v>
      </c>
      <c r="T60">
        <v>5.16</v>
      </c>
      <c r="U60">
        <v>323.78</v>
      </c>
      <c r="V60">
        <v>52.82</v>
      </c>
      <c r="W60">
        <v>4.92</v>
      </c>
      <c r="X60">
        <v>8.85</v>
      </c>
      <c r="Y60">
        <v>3.28</v>
      </c>
      <c r="Z60">
        <v>3</v>
      </c>
      <c r="AA60" t="s">
        <v>6921</v>
      </c>
      <c r="AB60">
        <v>0</v>
      </c>
      <c r="AC60">
        <v>3</v>
      </c>
      <c r="AD60">
        <v>3.5</v>
      </c>
      <c r="AF60" t="s">
        <v>6952</v>
      </c>
      <c r="AI60">
        <v>0</v>
      </c>
      <c r="AJ60">
        <v>0</v>
      </c>
      <c r="AK60" t="s">
        <v>9815</v>
      </c>
      <c r="AL60" t="s">
        <v>9815</v>
      </c>
      <c r="AM60" t="s">
        <v>9923</v>
      </c>
    </row>
    <row r="61" spans="1:39">
      <c r="A61" t="s">
        <v>7078</v>
      </c>
      <c r="B61" t="s">
        <v>10716</v>
      </c>
      <c r="C61" t="s">
        <v>6168</v>
      </c>
      <c r="D61">
        <v>109</v>
      </c>
      <c r="E61" t="s">
        <v>10202</v>
      </c>
      <c r="K61" t="s">
        <v>6590</v>
      </c>
      <c r="L61" t="s">
        <v>6591</v>
      </c>
      <c r="M61" t="s">
        <v>10725</v>
      </c>
      <c r="N61">
        <v>9</v>
      </c>
      <c r="O61" t="s">
        <v>10749</v>
      </c>
      <c r="P61" t="s">
        <v>8655</v>
      </c>
      <c r="Q61">
        <v>3</v>
      </c>
      <c r="R61">
        <v>2</v>
      </c>
      <c r="S61">
        <v>4.5</v>
      </c>
      <c r="T61">
        <v>4.53</v>
      </c>
      <c r="U61">
        <v>303.36</v>
      </c>
      <c r="V61">
        <v>52.82</v>
      </c>
      <c r="W61">
        <v>4.58</v>
      </c>
      <c r="X61">
        <v>9.01</v>
      </c>
      <c r="Y61">
        <v>3.89</v>
      </c>
      <c r="Z61">
        <v>3</v>
      </c>
      <c r="AA61" t="s">
        <v>6921</v>
      </c>
      <c r="AB61">
        <v>0</v>
      </c>
      <c r="AC61">
        <v>3</v>
      </c>
      <c r="AD61">
        <v>3.735</v>
      </c>
      <c r="AF61" t="s">
        <v>6952</v>
      </c>
      <c r="AI61">
        <v>0</v>
      </c>
      <c r="AJ61">
        <v>0</v>
      </c>
      <c r="AK61" t="s">
        <v>9815</v>
      </c>
      <c r="AL61" t="s">
        <v>9815</v>
      </c>
      <c r="AM61" t="s">
        <v>9923</v>
      </c>
    </row>
    <row r="62" spans="1:39">
      <c r="A62" t="s">
        <v>6471</v>
      </c>
      <c r="B62" t="s">
        <v>10716</v>
      </c>
      <c r="C62" t="s">
        <v>6168</v>
      </c>
      <c r="D62">
        <v>108</v>
      </c>
      <c r="E62" t="s">
        <v>10202</v>
      </c>
      <c r="K62" t="s">
        <v>6590</v>
      </c>
      <c r="L62" t="s">
        <v>6591</v>
      </c>
      <c r="M62" t="s">
        <v>10721</v>
      </c>
      <c r="N62">
        <v>9</v>
      </c>
      <c r="O62" t="s">
        <v>10745</v>
      </c>
      <c r="P62" t="s">
        <v>6829</v>
      </c>
      <c r="Q62">
        <v>8</v>
      </c>
      <c r="R62">
        <v>4</v>
      </c>
      <c r="S62">
        <v>0.72</v>
      </c>
      <c r="T62">
        <v>3.35</v>
      </c>
      <c r="U62">
        <v>607.6799999999999</v>
      </c>
      <c r="V62">
        <v>159.46</v>
      </c>
      <c r="W62">
        <v>5.32</v>
      </c>
      <c r="X62">
        <v>4.77</v>
      </c>
      <c r="Y62">
        <v>0.9</v>
      </c>
      <c r="Z62">
        <v>3</v>
      </c>
      <c r="AA62" t="s">
        <v>6921</v>
      </c>
      <c r="AB62">
        <v>2</v>
      </c>
      <c r="AC62">
        <v>13</v>
      </c>
      <c r="AD62">
        <v>2.825</v>
      </c>
      <c r="AF62" t="s">
        <v>6953</v>
      </c>
      <c r="AI62">
        <v>0</v>
      </c>
      <c r="AJ62">
        <v>0</v>
      </c>
      <c r="AK62" t="s">
        <v>7005</v>
      </c>
      <c r="AL62" t="s">
        <v>7005</v>
      </c>
      <c r="AM62" t="s">
        <v>9923</v>
      </c>
    </row>
    <row r="63" spans="1:39">
      <c r="A63" t="s">
        <v>10672</v>
      </c>
      <c r="B63" t="s">
        <v>10716</v>
      </c>
      <c r="C63" t="s">
        <v>6168</v>
      </c>
      <c r="D63">
        <v>108</v>
      </c>
      <c r="E63" t="s">
        <v>10202</v>
      </c>
      <c r="K63" t="s">
        <v>10718</v>
      </c>
      <c r="L63" t="s">
        <v>6591</v>
      </c>
      <c r="M63" t="s">
        <v>10724</v>
      </c>
      <c r="N63">
        <v>9</v>
      </c>
      <c r="O63" t="s">
        <v>10748</v>
      </c>
      <c r="P63" t="s">
        <v>10789</v>
      </c>
      <c r="Q63">
        <v>3</v>
      </c>
      <c r="R63">
        <v>1</v>
      </c>
      <c r="S63">
        <v>2.3</v>
      </c>
      <c r="T63">
        <v>2.6</v>
      </c>
      <c r="U63">
        <v>325.82</v>
      </c>
      <c r="V63">
        <v>57.61</v>
      </c>
      <c r="W63">
        <v>3.65</v>
      </c>
      <c r="X63">
        <v>7.41</v>
      </c>
      <c r="Y63">
        <v>0</v>
      </c>
      <c r="Z63">
        <v>2</v>
      </c>
      <c r="AA63" t="s">
        <v>6921</v>
      </c>
      <c r="AB63">
        <v>0</v>
      </c>
      <c r="AC63">
        <v>5</v>
      </c>
      <c r="AD63">
        <v>5.683333333333334</v>
      </c>
      <c r="AF63" t="s">
        <v>6952</v>
      </c>
      <c r="AI63">
        <v>0</v>
      </c>
      <c r="AJ63">
        <v>0</v>
      </c>
      <c r="AK63" t="s">
        <v>10833</v>
      </c>
      <c r="AL63" t="s">
        <v>10833</v>
      </c>
      <c r="AM63" t="s">
        <v>9923</v>
      </c>
    </row>
    <row r="64" spans="1:39">
      <c r="A64" t="s">
        <v>7093</v>
      </c>
      <c r="B64" t="s">
        <v>10716</v>
      </c>
      <c r="C64" t="s">
        <v>6168</v>
      </c>
      <c r="D64">
        <v>108</v>
      </c>
      <c r="E64" t="s">
        <v>10202</v>
      </c>
      <c r="K64" t="s">
        <v>6590</v>
      </c>
      <c r="L64" t="s">
        <v>6591</v>
      </c>
      <c r="M64" t="s">
        <v>10723</v>
      </c>
      <c r="N64">
        <v>9</v>
      </c>
      <c r="O64" t="s">
        <v>10747</v>
      </c>
      <c r="P64" t="s">
        <v>8670</v>
      </c>
      <c r="Q64">
        <v>5</v>
      </c>
      <c r="R64">
        <v>4</v>
      </c>
      <c r="S64">
        <v>3.68</v>
      </c>
      <c r="T64">
        <v>3.79</v>
      </c>
      <c r="U64">
        <v>321.33</v>
      </c>
      <c r="V64">
        <v>93.28</v>
      </c>
      <c r="W64">
        <v>3.68</v>
      </c>
      <c r="X64">
        <v>8.640000000000001</v>
      </c>
      <c r="Y64">
        <v>3.81</v>
      </c>
      <c r="Z64">
        <v>3</v>
      </c>
      <c r="AA64" t="s">
        <v>6921</v>
      </c>
      <c r="AB64">
        <v>0</v>
      </c>
      <c r="AC64">
        <v>3</v>
      </c>
      <c r="AD64">
        <v>3.655666666666666</v>
      </c>
      <c r="AF64" t="s">
        <v>6952</v>
      </c>
      <c r="AI64">
        <v>0</v>
      </c>
      <c r="AJ64">
        <v>0</v>
      </c>
      <c r="AK64" t="s">
        <v>9815</v>
      </c>
      <c r="AL64" t="s">
        <v>9815</v>
      </c>
      <c r="AM64" t="s">
        <v>9923</v>
      </c>
    </row>
    <row r="65" spans="1:39">
      <c r="A65" t="s">
        <v>7099</v>
      </c>
      <c r="B65" t="s">
        <v>10716</v>
      </c>
      <c r="C65" t="s">
        <v>6168</v>
      </c>
      <c r="D65">
        <v>108</v>
      </c>
      <c r="E65" t="s">
        <v>10202</v>
      </c>
      <c r="K65" t="s">
        <v>6590</v>
      </c>
      <c r="L65" t="s">
        <v>6591</v>
      </c>
      <c r="M65" t="s">
        <v>10725</v>
      </c>
      <c r="N65">
        <v>9</v>
      </c>
      <c r="O65" t="s">
        <v>10749</v>
      </c>
      <c r="P65" t="s">
        <v>8676</v>
      </c>
      <c r="Q65">
        <v>4</v>
      </c>
      <c r="R65">
        <v>3</v>
      </c>
      <c r="S65">
        <v>4.44</v>
      </c>
      <c r="T65">
        <v>4.58</v>
      </c>
      <c r="U65">
        <v>323.32</v>
      </c>
      <c r="V65">
        <v>73.05</v>
      </c>
      <c r="W65">
        <v>4.11</v>
      </c>
      <c r="X65">
        <v>8.42</v>
      </c>
      <c r="Y65">
        <v>2.8</v>
      </c>
      <c r="Z65">
        <v>3</v>
      </c>
      <c r="AA65" t="s">
        <v>6921</v>
      </c>
      <c r="AB65">
        <v>0</v>
      </c>
      <c r="AC65">
        <v>3</v>
      </c>
      <c r="AD65">
        <v>3.376666666666667</v>
      </c>
      <c r="AF65" t="s">
        <v>6952</v>
      </c>
      <c r="AI65">
        <v>0</v>
      </c>
      <c r="AJ65">
        <v>0</v>
      </c>
      <c r="AK65" t="s">
        <v>9815</v>
      </c>
      <c r="AL65" t="s">
        <v>9815</v>
      </c>
      <c r="AM65" t="s">
        <v>9923</v>
      </c>
    </row>
    <row r="66" spans="1:39">
      <c r="A66" t="s">
        <v>10673</v>
      </c>
      <c r="B66" t="s">
        <v>10716</v>
      </c>
      <c r="C66" t="s">
        <v>6168</v>
      </c>
      <c r="D66">
        <v>107</v>
      </c>
      <c r="E66" t="s">
        <v>10202</v>
      </c>
      <c r="K66" t="s">
        <v>10718</v>
      </c>
      <c r="L66" t="s">
        <v>6591</v>
      </c>
      <c r="M66" t="s">
        <v>10724</v>
      </c>
      <c r="N66">
        <v>9</v>
      </c>
      <c r="O66" t="s">
        <v>10748</v>
      </c>
      <c r="P66" t="s">
        <v>10790</v>
      </c>
      <c r="Q66">
        <v>3</v>
      </c>
      <c r="R66">
        <v>1</v>
      </c>
      <c r="S66">
        <v>2.39</v>
      </c>
      <c r="T66">
        <v>2.96</v>
      </c>
      <c r="U66">
        <v>339.84</v>
      </c>
      <c r="V66">
        <v>57.61</v>
      </c>
      <c r="W66">
        <v>3.96</v>
      </c>
      <c r="X66">
        <v>7.41</v>
      </c>
      <c r="Y66">
        <v>0</v>
      </c>
      <c r="Z66">
        <v>2</v>
      </c>
      <c r="AA66" t="s">
        <v>6921</v>
      </c>
      <c r="AB66">
        <v>0</v>
      </c>
      <c r="AC66">
        <v>5</v>
      </c>
      <c r="AD66">
        <v>5.638333333333333</v>
      </c>
      <c r="AF66" t="s">
        <v>6952</v>
      </c>
      <c r="AI66">
        <v>0</v>
      </c>
      <c r="AJ66">
        <v>0</v>
      </c>
      <c r="AK66" t="s">
        <v>10833</v>
      </c>
      <c r="AL66" t="s">
        <v>10833</v>
      </c>
      <c r="AM66" t="s">
        <v>9923</v>
      </c>
    </row>
    <row r="67" spans="1:39">
      <c r="A67" t="s">
        <v>10674</v>
      </c>
      <c r="B67" t="s">
        <v>10716</v>
      </c>
      <c r="C67" t="s">
        <v>6168</v>
      </c>
      <c r="D67">
        <v>107</v>
      </c>
      <c r="E67" t="s">
        <v>10202</v>
      </c>
      <c r="K67" t="s">
        <v>10718</v>
      </c>
      <c r="L67" t="s">
        <v>6591</v>
      </c>
      <c r="M67" t="s">
        <v>10724</v>
      </c>
      <c r="N67">
        <v>9</v>
      </c>
      <c r="O67" t="s">
        <v>10748</v>
      </c>
      <c r="P67" t="s">
        <v>10791</v>
      </c>
      <c r="Q67">
        <v>3</v>
      </c>
      <c r="R67">
        <v>1</v>
      </c>
      <c r="S67">
        <v>1.28</v>
      </c>
      <c r="T67">
        <v>1.79</v>
      </c>
      <c r="U67">
        <v>289.36</v>
      </c>
      <c r="V67">
        <v>57.61</v>
      </c>
      <c r="W67">
        <v>2.77</v>
      </c>
      <c r="X67">
        <v>7.5</v>
      </c>
      <c r="Y67">
        <v>0</v>
      </c>
      <c r="Z67">
        <v>2</v>
      </c>
      <c r="AA67" t="s">
        <v>6921</v>
      </c>
      <c r="AB67">
        <v>0</v>
      </c>
      <c r="AC67">
        <v>5</v>
      </c>
      <c r="AD67">
        <v>5.833333333333333</v>
      </c>
      <c r="AF67" t="s">
        <v>6952</v>
      </c>
      <c r="AI67">
        <v>0</v>
      </c>
      <c r="AJ67">
        <v>0</v>
      </c>
      <c r="AK67" t="s">
        <v>10833</v>
      </c>
      <c r="AL67" t="s">
        <v>10833</v>
      </c>
      <c r="AM67" t="s">
        <v>9923</v>
      </c>
    </row>
    <row r="68" spans="1:39">
      <c r="A68" t="s">
        <v>6355</v>
      </c>
      <c r="B68" t="s">
        <v>10716</v>
      </c>
      <c r="C68" t="s">
        <v>6168</v>
      </c>
      <c r="D68">
        <v>106</v>
      </c>
      <c r="E68" t="s">
        <v>10202</v>
      </c>
      <c r="K68" t="s">
        <v>10718</v>
      </c>
      <c r="L68" t="s">
        <v>6591</v>
      </c>
      <c r="M68" t="s">
        <v>10727</v>
      </c>
      <c r="N68">
        <v>9</v>
      </c>
      <c r="O68" t="s">
        <v>10752</v>
      </c>
      <c r="P68" t="s">
        <v>6714</v>
      </c>
      <c r="Q68">
        <v>3</v>
      </c>
      <c r="R68">
        <v>2</v>
      </c>
      <c r="S68">
        <v>5.94</v>
      </c>
      <c r="T68">
        <v>5.94</v>
      </c>
      <c r="U68">
        <v>316.4</v>
      </c>
      <c r="V68">
        <v>44.62</v>
      </c>
      <c r="W68">
        <v>5.26</v>
      </c>
      <c r="X68">
        <v>10.91</v>
      </c>
      <c r="Y68">
        <v>3.87</v>
      </c>
      <c r="Z68">
        <v>3</v>
      </c>
      <c r="AA68" t="s">
        <v>6921</v>
      </c>
      <c r="AB68">
        <v>1</v>
      </c>
      <c r="AC68">
        <v>5</v>
      </c>
      <c r="AD68">
        <v>3.5</v>
      </c>
      <c r="AF68" t="s">
        <v>6952</v>
      </c>
      <c r="AI68">
        <v>0</v>
      </c>
      <c r="AJ68">
        <v>0</v>
      </c>
      <c r="AK68" t="s">
        <v>6968</v>
      </c>
      <c r="AL68" t="s">
        <v>6968</v>
      </c>
      <c r="AM68" t="s">
        <v>9923</v>
      </c>
    </row>
    <row r="69" spans="1:39">
      <c r="A69" t="s">
        <v>7051</v>
      </c>
      <c r="B69" t="s">
        <v>10716</v>
      </c>
      <c r="C69" t="s">
        <v>6168</v>
      </c>
      <c r="D69">
        <v>105</v>
      </c>
      <c r="E69" t="s">
        <v>10202</v>
      </c>
      <c r="K69" t="s">
        <v>6590</v>
      </c>
      <c r="L69" t="s">
        <v>6591</v>
      </c>
      <c r="M69" t="s">
        <v>10725</v>
      </c>
      <c r="N69">
        <v>9</v>
      </c>
      <c r="O69" t="s">
        <v>10749</v>
      </c>
      <c r="P69" t="s">
        <v>8628</v>
      </c>
      <c r="Q69">
        <v>3</v>
      </c>
      <c r="R69">
        <v>2</v>
      </c>
      <c r="S69">
        <v>5.01</v>
      </c>
      <c r="T69">
        <v>5.05</v>
      </c>
      <c r="U69">
        <v>368.23</v>
      </c>
      <c r="V69">
        <v>52.82</v>
      </c>
      <c r="W69">
        <v>5.03</v>
      </c>
      <c r="X69">
        <v>8.83</v>
      </c>
      <c r="Y69">
        <v>3.29</v>
      </c>
      <c r="Z69">
        <v>3</v>
      </c>
      <c r="AA69" t="s">
        <v>6921</v>
      </c>
      <c r="AB69">
        <v>1</v>
      </c>
      <c r="AC69">
        <v>3</v>
      </c>
      <c r="AD69">
        <v>3.441214285714286</v>
      </c>
      <c r="AF69" t="s">
        <v>6952</v>
      </c>
      <c r="AI69">
        <v>0</v>
      </c>
      <c r="AJ69">
        <v>0</v>
      </c>
      <c r="AK69" t="s">
        <v>9815</v>
      </c>
      <c r="AL69" t="s">
        <v>9815</v>
      </c>
      <c r="AM69" t="s">
        <v>9923</v>
      </c>
    </row>
    <row r="70" spans="1:39">
      <c r="A70" t="s">
        <v>7050</v>
      </c>
      <c r="B70" t="s">
        <v>10716</v>
      </c>
      <c r="C70" t="s">
        <v>6168</v>
      </c>
      <c r="D70">
        <v>104</v>
      </c>
      <c r="E70" t="s">
        <v>10202</v>
      </c>
      <c r="K70" t="s">
        <v>6590</v>
      </c>
      <c r="L70" t="s">
        <v>6591</v>
      </c>
      <c r="M70" t="s">
        <v>10725</v>
      </c>
      <c r="N70">
        <v>9</v>
      </c>
      <c r="O70" t="s">
        <v>10749</v>
      </c>
      <c r="P70" t="s">
        <v>8627</v>
      </c>
      <c r="Q70">
        <v>3</v>
      </c>
      <c r="R70">
        <v>2</v>
      </c>
      <c r="S70">
        <v>4.47</v>
      </c>
      <c r="T70">
        <v>4.51</v>
      </c>
      <c r="U70">
        <v>323.78</v>
      </c>
      <c r="V70">
        <v>52.82</v>
      </c>
      <c r="W70">
        <v>4.92</v>
      </c>
      <c r="X70">
        <v>8.779999999999999</v>
      </c>
      <c r="Y70">
        <v>3.07</v>
      </c>
      <c r="Z70">
        <v>3</v>
      </c>
      <c r="AA70" t="s">
        <v>6921</v>
      </c>
      <c r="AB70">
        <v>0</v>
      </c>
      <c r="AC70">
        <v>3</v>
      </c>
      <c r="AD70">
        <v>3.745</v>
      </c>
      <c r="AF70" t="s">
        <v>6952</v>
      </c>
      <c r="AI70">
        <v>0</v>
      </c>
      <c r="AJ70">
        <v>0</v>
      </c>
      <c r="AK70" t="s">
        <v>9815</v>
      </c>
      <c r="AL70" t="s">
        <v>9815</v>
      </c>
      <c r="AM70" t="s">
        <v>9923</v>
      </c>
    </row>
    <row r="71" spans="1:39">
      <c r="A71" t="s">
        <v>6496</v>
      </c>
      <c r="B71" t="s">
        <v>10716</v>
      </c>
      <c r="C71" t="s">
        <v>6168</v>
      </c>
      <c r="D71">
        <v>104</v>
      </c>
      <c r="E71" t="s">
        <v>10202</v>
      </c>
      <c r="K71" t="s">
        <v>6590</v>
      </c>
      <c r="L71" t="s">
        <v>6591</v>
      </c>
      <c r="M71" t="s">
        <v>10721</v>
      </c>
      <c r="N71">
        <v>9</v>
      </c>
      <c r="O71" t="s">
        <v>10745</v>
      </c>
      <c r="P71" t="s">
        <v>6854</v>
      </c>
      <c r="Q71">
        <v>9</v>
      </c>
      <c r="R71">
        <v>5</v>
      </c>
      <c r="S71">
        <v>3.43</v>
      </c>
      <c r="T71">
        <v>3.43</v>
      </c>
      <c r="U71">
        <v>622.7</v>
      </c>
      <c r="V71">
        <v>171.49</v>
      </c>
      <c r="W71">
        <v>4.74</v>
      </c>
      <c r="X71">
        <v>9.48</v>
      </c>
      <c r="Y71">
        <v>0</v>
      </c>
      <c r="Z71">
        <v>3</v>
      </c>
      <c r="AA71" t="s">
        <v>6921</v>
      </c>
      <c r="AB71">
        <v>1</v>
      </c>
      <c r="AC71">
        <v>13</v>
      </c>
      <c r="AD71">
        <v>2.07</v>
      </c>
      <c r="AF71" t="s">
        <v>6952</v>
      </c>
      <c r="AI71">
        <v>0</v>
      </c>
      <c r="AJ71">
        <v>0</v>
      </c>
      <c r="AK71" t="s">
        <v>7005</v>
      </c>
      <c r="AL71" t="s">
        <v>7005</v>
      </c>
      <c r="AM71" t="s">
        <v>9923</v>
      </c>
    </row>
    <row r="72" spans="1:39">
      <c r="A72" t="s">
        <v>7243</v>
      </c>
      <c r="B72" t="s">
        <v>10716</v>
      </c>
      <c r="C72" t="s">
        <v>6168</v>
      </c>
      <c r="D72">
        <v>104</v>
      </c>
      <c r="E72" t="s">
        <v>10202</v>
      </c>
      <c r="K72" t="s">
        <v>6590</v>
      </c>
      <c r="L72" t="s">
        <v>6591</v>
      </c>
      <c r="M72" t="s">
        <v>10719</v>
      </c>
      <c r="N72">
        <v>9</v>
      </c>
      <c r="O72" t="s">
        <v>10743</v>
      </c>
      <c r="P72" t="s">
        <v>8820</v>
      </c>
      <c r="Q72">
        <v>3</v>
      </c>
      <c r="R72">
        <v>2</v>
      </c>
      <c r="S72">
        <v>4.33</v>
      </c>
      <c r="T72">
        <v>4.33</v>
      </c>
      <c r="U72">
        <v>280.32</v>
      </c>
      <c r="V72">
        <v>53.6</v>
      </c>
      <c r="W72">
        <v>4.64</v>
      </c>
      <c r="X72">
        <v>9.31</v>
      </c>
      <c r="Y72">
        <v>0</v>
      </c>
      <c r="Z72">
        <v>3</v>
      </c>
      <c r="AA72" t="s">
        <v>6921</v>
      </c>
      <c r="AB72">
        <v>0</v>
      </c>
      <c r="AC72">
        <v>2</v>
      </c>
      <c r="AD72">
        <v>3.835</v>
      </c>
      <c r="AF72" t="s">
        <v>6952</v>
      </c>
      <c r="AI72">
        <v>0</v>
      </c>
      <c r="AJ72">
        <v>0</v>
      </c>
      <c r="AK72" t="s">
        <v>6974</v>
      </c>
      <c r="AL72" t="s">
        <v>6974</v>
      </c>
      <c r="AM72" t="s">
        <v>9923</v>
      </c>
    </row>
    <row r="73" spans="1:39">
      <c r="A73" t="s">
        <v>10675</v>
      </c>
      <c r="B73" t="s">
        <v>10716</v>
      </c>
      <c r="C73" t="s">
        <v>6168</v>
      </c>
      <c r="D73">
        <v>104</v>
      </c>
      <c r="E73" t="s">
        <v>10202</v>
      </c>
      <c r="K73" t="s">
        <v>10718</v>
      </c>
      <c r="L73" t="s">
        <v>6591</v>
      </c>
      <c r="M73" t="s">
        <v>10724</v>
      </c>
      <c r="N73">
        <v>9</v>
      </c>
      <c r="O73" t="s">
        <v>10748</v>
      </c>
      <c r="P73" t="s">
        <v>10792</v>
      </c>
      <c r="Q73">
        <v>3</v>
      </c>
      <c r="R73">
        <v>1</v>
      </c>
      <c r="S73">
        <v>1.47</v>
      </c>
      <c r="T73">
        <v>2.06</v>
      </c>
      <c r="U73">
        <v>309.36</v>
      </c>
      <c r="V73">
        <v>57.61</v>
      </c>
      <c r="W73">
        <v>3.14</v>
      </c>
      <c r="X73">
        <v>7.37</v>
      </c>
      <c r="Y73">
        <v>0</v>
      </c>
      <c r="Z73">
        <v>2</v>
      </c>
      <c r="AA73" t="s">
        <v>6921</v>
      </c>
      <c r="AB73">
        <v>0</v>
      </c>
      <c r="AC73">
        <v>5</v>
      </c>
      <c r="AD73">
        <v>5.833333333333333</v>
      </c>
      <c r="AF73" t="s">
        <v>6952</v>
      </c>
      <c r="AI73">
        <v>0</v>
      </c>
      <c r="AJ73">
        <v>0</v>
      </c>
      <c r="AK73" t="s">
        <v>10833</v>
      </c>
      <c r="AL73" t="s">
        <v>10833</v>
      </c>
      <c r="AM73" t="s">
        <v>9923</v>
      </c>
    </row>
    <row r="74" spans="1:39">
      <c r="A74" t="s">
        <v>6498</v>
      </c>
      <c r="B74" t="s">
        <v>10716</v>
      </c>
      <c r="C74" t="s">
        <v>6168</v>
      </c>
      <c r="D74">
        <v>104</v>
      </c>
      <c r="E74" t="s">
        <v>10202</v>
      </c>
      <c r="K74" t="s">
        <v>6590</v>
      </c>
      <c r="L74" t="s">
        <v>6591</v>
      </c>
      <c r="M74" t="s">
        <v>10721</v>
      </c>
      <c r="N74">
        <v>9</v>
      </c>
      <c r="O74" t="s">
        <v>10745</v>
      </c>
      <c r="P74" t="s">
        <v>6856</v>
      </c>
      <c r="Q74">
        <v>8</v>
      </c>
      <c r="R74">
        <v>3</v>
      </c>
      <c r="S74">
        <v>1.11</v>
      </c>
      <c r="T74">
        <v>3.72</v>
      </c>
      <c r="U74">
        <v>621.71</v>
      </c>
      <c r="V74">
        <v>148.46</v>
      </c>
      <c r="W74">
        <v>5.62</v>
      </c>
      <c r="X74">
        <v>4.77</v>
      </c>
      <c r="Y74">
        <v>0.9</v>
      </c>
      <c r="Z74">
        <v>3</v>
      </c>
      <c r="AA74" t="s">
        <v>6921</v>
      </c>
      <c r="AB74">
        <v>2</v>
      </c>
      <c r="AC74">
        <v>14</v>
      </c>
      <c r="AD74">
        <v>2.806666666666667</v>
      </c>
      <c r="AF74" t="s">
        <v>6953</v>
      </c>
      <c r="AI74">
        <v>0</v>
      </c>
      <c r="AJ74">
        <v>0</v>
      </c>
      <c r="AK74" t="s">
        <v>7005</v>
      </c>
      <c r="AL74" t="s">
        <v>7005</v>
      </c>
      <c r="AM74" t="s">
        <v>9923</v>
      </c>
    </row>
    <row r="75" spans="1:39">
      <c r="A75" t="s">
        <v>7132</v>
      </c>
      <c r="B75" t="s">
        <v>10716</v>
      </c>
      <c r="C75" t="s">
        <v>6168</v>
      </c>
      <c r="D75">
        <v>104</v>
      </c>
      <c r="E75" t="s">
        <v>10202</v>
      </c>
      <c r="K75" t="s">
        <v>6590</v>
      </c>
      <c r="L75" t="s">
        <v>6591</v>
      </c>
      <c r="M75" t="s">
        <v>10723</v>
      </c>
      <c r="N75">
        <v>9</v>
      </c>
      <c r="O75" t="s">
        <v>10747</v>
      </c>
      <c r="P75" t="s">
        <v>8709</v>
      </c>
      <c r="Q75">
        <v>3</v>
      </c>
      <c r="R75">
        <v>2</v>
      </c>
      <c r="S75">
        <v>4.91</v>
      </c>
      <c r="T75">
        <v>4.94</v>
      </c>
      <c r="U75">
        <v>357.33</v>
      </c>
      <c r="V75">
        <v>52.82</v>
      </c>
      <c r="W75">
        <v>5.29</v>
      </c>
      <c r="X75">
        <v>8.82</v>
      </c>
      <c r="Y75">
        <v>3.2</v>
      </c>
      <c r="Z75">
        <v>3</v>
      </c>
      <c r="AA75" t="s">
        <v>6921</v>
      </c>
      <c r="AB75">
        <v>1</v>
      </c>
      <c r="AC75">
        <v>3</v>
      </c>
      <c r="AD75">
        <v>3.53</v>
      </c>
      <c r="AF75" t="s">
        <v>6952</v>
      </c>
      <c r="AI75">
        <v>0</v>
      </c>
      <c r="AJ75">
        <v>0</v>
      </c>
      <c r="AK75" t="s">
        <v>9815</v>
      </c>
      <c r="AL75" t="s">
        <v>9815</v>
      </c>
      <c r="AM75" t="s">
        <v>9923</v>
      </c>
    </row>
    <row r="76" spans="1:39">
      <c r="A76" t="s">
        <v>7119</v>
      </c>
      <c r="B76" t="s">
        <v>10716</v>
      </c>
      <c r="C76" t="s">
        <v>6168</v>
      </c>
      <c r="D76">
        <v>103</v>
      </c>
      <c r="E76" t="s">
        <v>10202</v>
      </c>
      <c r="K76" t="s">
        <v>6590</v>
      </c>
      <c r="L76" t="s">
        <v>6591</v>
      </c>
      <c r="M76" t="s">
        <v>10725</v>
      </c>
      <c r="N76">
        <v>9</v>
      </c>
      <c r="O76" t="s">
        <v>10749</v>
      </c>
      <c r="P76" t="s">
        <v>8696</v>
      </c>
      <c r="Q76">
        <v>4</v>
      </c>
      <c r="R76">
        <v>3</v>
      </c>
      <c r="S76">
        <v>4.83</v>
      </c>
      <c r="T76">
        <v>4.94</v>
      </c>
      <c r="U76">
        <v>319.36</v>
      </c>
      <c r="V76">
        <v>73.05</v>
      </c>
      <c r="W76">
        <v>4.28</v>
      </c>
      <c r="X76">
        <v>8.56</v>
      </c>
      <c r="Y76">
        <v>3.33</v>
      </c>
      <c r="Z76">
        <v>3</v>
      </c>
      <c r="AA76" t="s">
        <v>6921</v>
      </c>
      <c r="AB76">
        <v>0</v>
      </c>
      <c r="AC76">
        <v>3</v>
      </c>
      <c r="AD76">
        <v>3.196666666666666</v>
      </c>
      <c r="AF76" t="s">
        <v>6952</v>
      </c>
      <c r="AI76">
        <v>0</v>
      </c>
      <c r="AJ76">
        <v>0</v>
      </c>
      <c r="AK76" t="s">
        <v>9815</v>
      </c>
      <c r="AL76" t="s">
        <v>9815</v>
      </c>
      <c r="AM76" t="s">
        <v>9923</v>
      </c>
    </row>
    <row r="77" spans="1:39">
      <c r="A77" t="s">
        <v>7091</v>
      </c>
      <c r="B77" t="s">
        <v>10716</v>
      </c>
      <c r="C77" t="s">
        <v>6168</v>
      </c>
      <c r="D77">
        <v>103</v>
      </c>
      <c r="E77" t="s">
        <v>10202</v>
      </c>
      <c r="K77" t="s">
        <v>6590</v>
      </c>
      <c r="L77" t="s">
        <v>6591</v>
      </c>
      <c r="M77" t="s">
        <v>10725</v>
      </c>
      <c r="N77">
        <v>9</v>
      </c>
      <c r="O77" t="s">
        <v>10749</v>
      </c>
      <c r="P77" t="s">
        <v>8668</v>
      </c>
      <c r="Q77">
        <v>3</v>
      </c>
      <c r="R77">
        <v>2</v>
      </c>
      <c r="S77">
        <v>4.75</v>
      </c>
      <c r="T77">
        <v>4.78</v>
      </c>
      <c r="U77">
        <v>303.36</v>
      </c>
      <c r="V77">
        <v>52.82</v>
      </c>
      <c r="W77">
        <v>4.58</v>
      </c>
      <c r="X77">
        <v>8.970000000000001</v>
      </c>
      <c r="Y77">
        <v>3.93</v>
      </c>
      <c r="Z77">
        <v>3</v>
      </c>
      <c r="AA77" t="s">
        <v>6921</v>
      </c>
      <c r="AB77">
        <v>0</v>
      </c>
      <c r="AC77">
        <v>3</v>
      </c>
      <c r="AD77">
        <v>3.61</v>
      </c>
      <c r="AF77" t="s">
        <v>6952</v>
      </c>
      <c r="AI77">
        <v>0</v>
      </c>
      <c r="AJ77">
        <v>0</v>
      </c>
      <c r="AK77" t="s">
        <v>9815</v>
      </c>
      <c r="AL77" t="s">
        <v>9815</v>
      </c>
      <c r="AM77" t="s">
        <v>9923</v>
      </c>
    </row>
    <row r="78" spans="1:39">
      <c r="A78" t="s">
        <v>10676</v>
      </c>
      <c r="B78" t="s">
        <v>10716</v>
      </c>
      <c r="C78" t="s">
        <v>6168</v>
      </c>
      <c r="D78">
        <v>102</v>
      </c>
      <c r="E78" t="s">
        <v>10202</v>
      </c>
      <c r="K78" t="s">
        <v>6590</v>
      </c>
      <c r="L78" t="s">
        <v>6591</v>
      </c>
      <c r="M78" t="s">
        <v>10719</v>
      </c>
      <c r="N78">
        <v>9</v>
      </c>
      <c r="O78" t="s">
        <v>10743</v>
      </c>
      <c r="P78" t="s">
        <v>10793</v>
      </c>
      <c r="Q78">
        <v>3</v>
      </c>
      <c r="R78">
        <v>2</v>
      </c>
      <c r="S78">
        <v>5.08</v>
      </c>
      <c r="T78">
        <v>5.12</v>
      </c>
      <c r="U78">
        <v>316.81</v>
      </c>
      <c r="V78">
        <v>40.46</v>
      </c>
      <c r="W78">
        <v>5.46</v>
      </c>
      <c r="X78">
        <v>8.44</v>
      </c>
      <c r="Y78">
        <v>0</v>
      </c>
      <c r="Z78">
        <v>3</v>
      </c>
      <c r="AA78" t="s">
        <v>6921</v>
      </c>
      <c r="AB78">
        <v>1</v>
      </c>
      <c r="AC78">
        <v>2</v>
      </c>
      <c r="AD78">
        <v>3.5</v>
      </c>
      <c r="AF78" t="s">
        <v>6952</v>
      </c>
      <c r="AI78">
        <v>0</v>
      </c>
      <c r="AJ78">
        <v>0</v>
      </c>
      <c r="AK78" t="s">
        <v>6974</v>
      </c>
      <c r="AL78" t="s">
        <v>6974</v>
      </c>
      <c r="AM78" t="s">
        <v>9923</v>
      </c>
    </row>
    <row r="79" spans="1:39">
      <c r="A79" t="s">
        <v>7127</v>
      </c>
      <c r="B79" t="s">
        <v>10716</v>
      </c>
      <c r="C79" t="s">
        <v>6168</v>
      </c>
      <c r="D79">
        <v>102</v>
      </c>
      <c r="E79" t="s">
        <v>10202</v>
      </c>
      <c r="K79" t="s">
        <v>6590</v>
      </c>
      <c r="L79" t="s">
        <v>6591</v>
      </c>
      <c r="M79" t="s">
        <v>10723</v>
      </c>
      <c r="N79">
        <v>9</v>
      </c>
      <c r="O79" t="s">
        <v>10747</v>
      </c>
      <c r="P79" t="s">
        <v>8704</v>
      </c>
      <c r="Q79">
        <v>5</v>
      </c>
      <c r="R79">
        <v>3</v>
      </c>
      <c r="S79">
        <v>4.59</v>
      </c>
      <c r="T79">
        <v>4.7</v>
      </c>
      <c r="U79">
        <v>335.36</v>
      </c>
      <c r="V79">
        <v>82.28</v>
      </c>
      <c r="W79">
        <v>3.98</v>
      </c>
      <c r="X79">
        <v>8.57</v>
      </c>
      <c r="Y79">
        <v>3.58</v>
      </c>
      <c r="Z79">
        <v>3</v>
      </c>
      <c r="AA79" t="s">
        <v>6921</v>
      </c>
      <c r="AB79">
        <v>0</v>
      </c>
      <c r="AC79">
        <v>4</v>
      </c>
      <c r="AD79">
        <v>3.316666666666666</v>
      </c>
      <c r="AF79" t="s">
        <v>6952</v>
      </c>
      <c r="AI79">
        <v>0</v>
      </c>
      <c r="AJ79">
        <v>0</v>
      </c>
      <c r="AK79" t="s">
        <v>9815</v>
      </c>
      <c r="AL79" t="s">
        <v>9815</v>
      </c>
      <c r="AM79" t="s">
        <v>9923</v>
      </c>
    </row>
    <row r="80" spans="1:39">
      <c r="A80" t="s">
        <v>7098</v>
      </c>
      <c r="B80" t="s">
        <v>10716</v>
      </c>
      <c r="C80" t="s">
        <v>6168</v>
      </c>
      <c r="D80">
        <v>102</v>
      </c>
      <c r="E80" t="s">
        <v>10202</v>
      </c>
      <c r="K80" t="s">
        <v>6590</v>
      </c>
      <c r="L80" t="s">
        <v>6591</v>
      </c>
      <c r="M80" t="s">
        <v>10725</v>
      </c>
      <c r="N80">
        <v>9</v>
      </c>
      <c r="O80" t="s">
        <v>10749</v>
      </c>
      <c r="P80" t="s">
        <v>8675</v>
      </c>
      <c r="Q80">
        <v>3</v>
      </c>
      <c r="R80">
        <v>2</v>
      </c>
      <c r="S80">
        <v>5.12</v>
      </c>
      <c r="T80">
        <v>5.16</v>
      </c>
      <c r="U80">
        <v>323.78</v>
      </c>
      <c r="V80">
        <v>52.82</v>
      </c>
      <c r="W80">
        <v>4.92</v>
      </c>
      <c r="X80">
        <v>8.85</v>
      </c>
      <c r="Y80">
        <v>3.28</v>
      </c>
      <c r="Z80">
        <v>3</v>
      </c>
      <c r="AA80" t="s">
        <v>6921</v>
      </c>
      <c r="AB80">
        <v>0</v>
      </c>
      <c r="AC80">
        <v>3</v>
      </c>
      <c r="AD80">
        <v>3.5</v>
      </c>
      <c r="AF80" t="s">
        <v>6952</v>
      </c>
      <c r="AI80">
        <v>0</v>
      </c>
      <c r="AJ80">
        <v>0</v>
      </c>
      <c r="AK80" t="s">
        <v>9815</v>
      </c>
      <c r="AL80" t="s">
        <v>9815</v>
      </c>
      <c r="AM80" t="s">
        <v>9923</v>
      </c>
    </row>
    <row r="81" spans="1:39">
      <c r="A81" t="s">
        <v>7022</v>
      </c>
      <c r="B81" t="s">
        <v>10716</v>
      </c>
      <c r="C81" t="s">
        <v>6168</v>
      </c>
      <c r="D81">
        <v>102</v>
      </c>
      <c r="E81" t="s">
        <v>10202</v>
      </c>
      <c r="K81" t="s">
        <v>6590</v>
      </c>
      <c r="L81" t="s">
        <v>6591</v>
      </c>
      <c r="M81" t="s">
        <v>8282</v>
      </c>
      <c r="N81">
        <v>9</v>
      </c>
      <c r="O81" t="s">
        <v>10751</v>
      </c>
      <c r="P81" t="s">
        <v>8599</v>
      </c>
      <c r="Q81">
        <v>2</v>
      </c>
      <c r="R81">
        <v>2</v>
      </c>
      <c r="S81">
        <v>5.11</v>
      </c>
      <c r="T81">
        <v>5.11</v>
      </c>
      <c r="U81">
        <v>280.37</v>
      </c>
      <c r="V81">
        <v>40.46</v>
      </c>
      <c r="W81">
        <v>4.93</v>
      </c>
      <c r="X81">
        <v>10.22</v>
      </c>
      <c r="Y81">
        <v>0</v>
      </c>
      <c r="Z81">
        <v>2</v>
      </c>
      <c r="AA81" t="s">
        <v>6921</v>
      </c>
      <c r="AB81">
        <v>0</v>
      </c>
      <c r="AC81">
        <v>3</v>
      </c>
      <c r="AD81">
        <v>3.5</v>
      </c>
      <c r="AF81" t="s">
        <v>6952</v>
      </c>
      <c r="AI81">
        <v>0</v>
      </c>
      <c r="AJ81">
        <v>0</v>
      </c>
      <c r="AK81" t="s">
        <v>6991</v>
      </c>
      <c r="AL81" t="s">
        <v>6991</v>
      </c>
      <c r="AM81" t="s">
        <v>9923</v>
      </c>
    </row>
    <row r="82" spans="1:39">
      <c r="A82" t="s">
        <v>7127</v>
      </c>
      <c r="B82" t="s">
        <v>10716</v>
      </c>
      <c r="C82" t="s">
        <v>6168</v>
      </c>
      <c r="D82">
        <v>102</v>
      </c>
      <c r="E82" t="s">
        <v>10202</v>
      </c>
      <c r="K82" t="s">
        <v>6590</v>
      </c>
      <c r="L82" t="s">
        <v>6591</v>
      </c>
      <c r="M82" t="s">
        <v>10725</v>
      </c>
      <c r="N82">
        <v>9</v>
      </c>
      <c r="O82" t="s">
        <v>10749</v>
      </c>
      <c r="P82" t="s">
        <v>8704</v>
      </c>
      <c r="Q82">
        <v>5</v>
      </c>
      <c r="R82">
        <v>3</v>
      </c>
      <c r="S82">
        <v>4.59</v>
      </c>
      <c r="T82">
        <v>4.7</v>
      </c>
      <c r="U82">
        <v>335.36</v>
      </c>
      <c r="V82">
        <v>82.28</v>
      </c>
      <c r="W82">
        <v>3.98</v>
      </c>
      <c r="X82">
        <v>8.57</v>
      </c>
      <c r="Y82">
        <v>3.58</v>
      </c>
      <c r="Z82">
        <v>3</v>
      </c>
      <c r="AA82" t="s">
        <v>6921</v>
      </c>
      <c r="AB82">
        <v>0</v>
      </c>
      <c r="AC82">
        <v>4</v>
      </c>
      <c r="AD82">
        <v>3.316666666666666</v>
      </c>
      <c r="AF82" t="s">
        <v>6952</v>
      </c>
      <c r="AI82">
        <v>0</v>
      </c>
      <c r="AJ82">
        <v>0</v>
      </c>
      <c r="AK82" t="s">
        <v>9815</v>
      </c>
      <c r="AL82" t="s">
        <v>9815</v>
      </c>
      <c r="AM82" t="s">
        <v>9923</v>
      </c>
    </row>
    <row r="83" spans="1:39">
      <c r="A83" t="s">
        <v>7092</v>
      </c>
      <c r="B83" t="s">
        <v>10716</v>
      </c>
      <c r="C83" t="s">
        <v>6168</v>
      </c>
      <c r="D83">
        <v>102</v>
      </c>
      <c r="E83" t="s">
        <v>10202</v>
      </c>
      <c r="K83" t="s">
        <v>6590</v>
      </c>
      <c r="L83" t="s">
        <v>6591</v>
      </c>
      <c r="M83" t="s">
        <v>10725</v>
      </c>
      <c r="N83">
        <v>9</v>
      </c>
      <c r="O83" t="s">
        <v>10749</v>
      </c>
      <c r="P83" t="s">
        <v>8669</v>
      </c>
      <c r="Q83">
        <v>4</v>
      </c>
      <c r="R83">
        <v>3</v>
      </c>
      <c r="S83">
        <v>4.27</v>
      </c>
      <c r="T83">
        <v>4.4</v>
      </c>
      <c r="U83">
        <v>305.33</v>
      </c>
      <c r="V83">
        <v>73.05</v>
      </c>
      <c r="W83">
        <v>3.97</v>
      </c>
      <c r="X83">
        <v>8.48</v>
      </c>
      <c r="Y83">
        <v>2.94</v>
      </c>
      <c r="Z83">
        <v>3</v>
      </c>
      <c r="AA83" t="s">
        <v>6921</v>
      </c>
      <c r="AB83">
        <v>0</v>
      </c>
      <c r="AC83">
        <v>3</v>
      </c>
      <c r="AD83">
        <v>3.466666666666667</v>
      </c>
      <c r="AF83" t="s">
        <v>6952</v>
      </c>
      <c r="AI83">
        <v>0</v>
      </c>
      <c r="AJ83">
        <v>0</v>
      </c>
      <c r="AK83" t="s">
        <v>9815</v>
      </c>
      <c r="AL83" t="s">
        <v>9815</v>
      </c>
      <c r="AM83" t="s">
        <v>9923</v>
      </c>
    </row>
    <row r="84" spans="1:39">
      <c r="A84" t="s">
        <v>7108</v>
      </c>
      <c r="B84" t="s">
        <v>10716</v>
      </c>
      <c r="C84" t="s">
        <v>6168</v>
      </c>
      <c r="D84">
        <v>101</v>
      </c>
      <c r="E84" t="s">
        <v>10202</v>
      </c>
      <c r="K84" t="s">
        <v>6590</v>
      </c>
      <c r="L84" t="s">
        <v>6591</v>
      </c>
      <c r="M84" t="s">
        <v>10723</v>
      </c>
      <c r="N84">
        <v>9</v>
      </c>
      <c r="O84" t="s">
        <v>10747</v>
      </c>
      <c r="P84" t="s">
        <v>8685</v>
      </c>
      <c r="Q84">
        <v>4</v>
      </c>
      <c r="R84">
        <v>3</v>
      </c>
      <c r="S84">
        <v>4.58</v>
      </c>
      <c r="T84">
        <v>4.7</v>
      </c>
      <c r="U84">
        <v>319.36</v>
      </c>
      <c r="V84">
        <v>73.05</v>
      </c>
      <c r="W84">
        <v>4.28</v>
      </c>
      <c r="X84">
        <v>8.529999999999999</v>
      </c>
      <c r="Y84">
        <v>3.04</v>
      </c>
      <c r="Z84">
        <v>3</v>
      </c>
      <c r="AA84" t="s">
        <v>6921</v>
      </c>
      <c r="AB84">
        <v>0</v>
      </c>
      <c r="AC84">
        <v>3</v>
      </c>
      <c r="AD84">
        <v>3.316666666666666</v>
      </c>
      <c r="AF84" t="s">
        <v>6952</v>
      </c>
      <c r="AI84">
        <v>0</v>
      </c>
      <c r="AJ84">
        <v>0</v>
      </c>
      <c r="AK84" t="s">
        <v>9815</v>
      </c>
      <c r="AL84" t="s">
        <v>9815</v>
      </c>
      <c r="AM84" t="s">
        <v>9923</v>
      </c>
    </row>
    <row r="85" spans="1:39">
      <c r="A85" t="s">
        <v>10677</v>
      </c>
      <c r="B85" t="s">
        <v>10716</v>
      </c>
      <c r="C85" t="s">
        <v>6168</v>
      </c>
      <c r="D85">
        <v>101</v>
      </c>
      <c r="E85" t="s">
        <v>10202</v>
      </c>
      <c r="K85" t="s">
        <v>6590</v>
      </c>
      <c r="L85" t="s">
        <v>6591</v>
      </c>
      <c r="M85" t="s">
        <v>10721</v>
      </c>
      <c r="N85">
        <v>9</v>
      </c>
      <c r="O85" t="s">
        <v>10745</v>
      </c>
      <c r="P85" t="s">
        <v>10794</v>
      </c>
      <c r="Q85">
        <v>8</v>
      </c>
      <c r="R85">
        <v>4</v>
      </c>
      <c r="S85">
        <v>4.82</v>
      </c>
      <c r="T85">
        <v>4.82</v>
      </c>
      <c r="U85">
        <v>685.59</v>
      </c>
      <c r="V85">
        <v>151.26</v>
      </c>
      <c r="W85">
        <v>5.8</v>
      </c>
      <c r="X85">
        <v>9.48</v>
      </c>
      <c r="Y85">
        <v>0.9</v>
      </c>
      <c r="Z85">
        <v>3</v>
      </c>
      <c r="AA85" t="s">
        <v>6921</v>
      </c>
      <c r="AB85">
        <v>2</v>
      </c>
      <c r="AC85">
        <v>13</v>
      </c>
      <c r="AD85">
        <v>1.09</v>
      </c>
      <c r="AF85" t="s">
        <v>6952</v>
      </c>
      <c r="AI85">
        <v>0</v>
      </c>
      <c r="AJ85">
        <v>0</v>
      </c>
      <c r="AK85" t="s">
        <v>7005</v>
      </c>
      <c r="AL85" t="s">
        <v>7005</v>
      </c>
      <c r="AM85" t="s">
        <v>9923</v>
      </c>
    </row>
    <row r="86" spans="1:39">
      <c r="A86" t="s">
        <v>10678</v>
      </c>
      <c r="B86" t="s">
        <v>10716</v>
      </c>
      <c r="C86" t="s">
        <v>6168</v>
      </c>
      <c r="D86">
        <v>100</v>
      </c>
      <c r="E86" t="s">
        <v>10202</v>
      </c>
      <c r="K86" t="s">
        <v>10718</v>
      </c>
      <c r="L86" t="s">
        <v>6591</v>
      </c>
      <c r="M86" t="s">
        <v>10724</v>
      </c>
      <c r="N86">
        <v>9</v>
      </c>
      <c r="O86" t="s">
        <v>10748</v>
      </c>
      <c r="P86" t="s">
        <v>10795</v>
      </c>
      <c r="Q86">
        <v>3</v>
      </c>
      <c r="R86">
        <v>1</v>
      </c>
      <c r="S86">
        <v>0.97</v>
      </c>
      <c r="T86">
        <v>1.43</v>
      </c>
      <c r="U86">
        <v>277.35</v>
      </c>
      <c r="V86">
        <v>57.61</v>
      </c>
      <c r="W86">
        <v>2.61</v>
      </c>
      <c r="X86">
        <v>7.57</v>
      </c>
      <c r="Y86">
        <v>0</v>
      </c>
      <c r="Z86">
        <v>2</v>
      </c>
      <c r="AA86" t="s">
        <v>6921</v>
      </c>
      <c r="AB86">
        <v>0</v>
      </c>
      <c r="AC86">
        <v>4</v>
      </c>
      <c r="AD86">
        <v>5.833333333333333</v>
      </c>
      <c r="AF86" t="s">
        <v>6952</v>
      </c>
      <c r="AI86">
        <v>0</v>
      </c>
      <c r="AJ86">
        <v>0</v>
      </c>
      <c r="AK86" t="s">
        <v>10833</v>
      </c>
      <c r="AL86" t="s">
        <v>10833</v>
      </c>
      <c r="AM86" t="s">
        <v>9923</v>
      </c>
    </row>
    <row r="87" spans="1:39">
      <c r="A87" t="s">
        <v>10670</v>
      </c>
      <c r="B87" t="s">
        <v>10716</v>
      </c>
      <c r="C87" t="s">
        <v>6168</v>
      </c>
      <c r="D87">
        <v>100</v>
      </c>
      <c r="E87" t="s">
        <v>10202</v>
      </c>
      <c r="K87" t="s">
        <v>6590</v>
      </c>
      <c r="L87" t="s">
        <v>6591</v>
      </c>
      <c r="M87" t="s">
        <v>10723</v>
      </c>
      <c r="N87">
        <v>9</v>
      </c>
      <c r="O87" t="s">
        <v>10747</v>
      </c>
      <c r="P87" t="s">
        <v>10787</v>
      </c>
      <c r="Q87">
        <v>4</v>
      </c>
      <c r="R87">
        <v>3</v>
      </c>
      <c r="S87">
        <v>4.82</v>
      </c>
      <c r="T87">
        <v>4.94</v>
      </c>
      <c r="U87">
        <v>319.36</v>
      </c>
      <c r="V87">
        <v>73.05</v>
      </c>
      <c r="W87">
        <v>4.28</v>
      </c>
      <c r="X87">
        <v>8.49</v>
      </c>
      <c r="Y87">
        <v>3.07</v>
      </c>
      <c r="Z87">
        <v>3</v>
      </c>
      <c r="AA87" t="s">
        <v>6921</v>
      </c>
      <c r="AB87">
        <v>0</v>
      </c>
      <c r="AC87">
        <v>3</v>
      </c>
      <c r="AD87">
        <v>3.196666666666666</v>
      </c>
      <c r="AF87" t="s">
        <v>6952</v>
      </c>
      <c r="AI87">
        <v>0</v>
      </c>
      <c r="AJ87">
        <v>0</v>
      </c>
      <c r="AK87" t="s">
        <v>9815</v>
      </c>
      <c r="AL87" t="s">
        <v>9815</v>
      </c>
      <c r="AM87" t="s">
        <v>9923</v>
      </c>
    </row>
    <row r="88" spans="1:39">
      <c r="A88" t="s">
        <v>7184</v>
      </c>
      <c r="B88" t="s">
        <v>10716</v>
      </c>
      <c r="C88" t="s">
        <v>6168</v>
      </c>
      <c r="D88">
        <v>100</v>
      </c>
      <c r="E88" t="s">
        <v>10202</v>
      </c>
      <c r="K88" t="s">
        <v>6590</v>
      </c>
      <c r="L88" t="s">
        <v>6591</v>
      </c>
      <c r="M88" t="s">
        <v>10728</v>
      </c>
      <c r="N88">
        <v>9</v>
      </c>
      <c r="O88" t="s">
        <v>10753</v>
      </c>
      <c r="P88" t="s">
        <v>8761</v>
      </c>
      <c r="Q88">
        <v>3</v>
      </c>
      <c r="R88">
        <v>1</v>
      </c>
      <c r="S88">
        <v>5.78</v>
      </c>
      <c r="T88">
        <v>5.8</v>
      </c>
      <c r="U88">
        <v>432.85</v>
      </c>
      <c r="V88">
        <v>37.3</v>
      </c>
      <c r="W88">
        <v>7.18</v>
      </c>
      <c r="X88">
        <v>8.68</v>
      </c>
      <c r="Y88">
        <v>0</v>
      </c>
      <c r="Z88">
        <v>4</v>
      </c>
      <c r="AA88" t="s">
        <v>6921</v>
      </c>
      <c r="AB88">
        <v>1</v>
      </c>
      <c r="AC88">
        <v>3</v>
      </c>
      <c r="AD88">
        <v>3.17797619047619</v>
      </c>
      <c r="AF88" t="s">
        <v>6952</v>
      </c>
      <c r="AI88">
        <v>0</v>
      </c>
      <c r="AJ88">
        <v>0</v>
      </c>
      <c r="AK88" t="s">
        <v>9817</v>
      </c>
      <c r="AL88" t="s">
        <v>9817</v>
      </c>
      <c r="AM88" t="s">
        <v>9923</v>
      </c>
    </row>
    <row r="89" spans="1:39">
      <c r="A89" t="s">
        <v>7240</v>
      </c>
      <c r="B89" t="s">
        <v>10716</v>
      </c>
      <c r="C89" t="s">
        <v>6168</v>
      </c>
      <c r="D89">
        <v>100</v>
      </c>
      <c r="E89" t="s">
        <v>10202</v>
      </c>
      <c r="K89" t="s">
        <v>6590</v>
      </c>
      <c r="L89" t="s">
        <v>6591</v>
      </c>
      <c r="M89" t="s">
        <v>10728</v>
      </c>
      <c r="N89">
        <v>9</v>
      </c>
      <c r="O89" t="s">
        <v>10753</v>
      </c>
      <c r="P89" t="s">
        <v>8817</v>
      </c>
      <c r="Q89">
        <v>3</v>
      </c>
      <c r="R89">
        <v>1</v>
      </c>
      <c r="S89">
        <v>5.47</v>
      </c>
      <c r="T89">
        <v>5.49</v>
      </c>
      <c r="U89">
        <v>362.43</v>
      </c>
      <c r="V89">
        <v>37.3</v>
      </c>
      <c r="W89">
        <v>5.95</v>
      </c>
      <c r="X89">
        <v>8.75</v>
      </c>
      <c r="Y89">
        <v>0</v>
      </c>
      <c r="Z89">
        <v>4</v>
      </c>
      <c r="AA89" t="s">
        <v>6921</v>
      </c>
      <c r="AB89">
        <v>1</v>
      </c>
      <c r="AC89">
        <v>3</v>
      </c>
      <c r="AD89">
        <v>3.68097619047619</v>
      </c>
      <c r="AF89" t="s">
        <v>6952</v>
      </c>
      <c r="AI89">
        <v>0</v>
      </c>
      <c r="AJ89">
        <v>0</v>
      </c>
      <c r="AK89" t="s">
        <v>9817</v>
      </c>
      <c r="AL89" t="s">
        <v>9817</v>
      </c>
      <c r="AM89" t="s">
        <v>9923</v>
      </c>
    </row>
    <row r="90" spans="1:39">
      <c r="A90" t="s">
        <v>7033</v>
      </c>
      <c r="B90" t="s">
        <v>10716</v>
      </c>
      <c r="C90" t="s">
        <v>6168</v>
      </c>
      <c r="D90">
        <v>100</v>
      </c>
      <c r="E90" t="s">
        <v>10202</v>
      </c>
      <c r="K90" t="s">
        <v>6590</v>
      </c>
      <c r="L90" t="s">
        <v>6591</v>
      </c>
      <c r="M90" t="s">
        <v>10728</v>
      </c>
      <c r="N90">
        <v>9</v>
      </c>
      <c r="O90" t="s">
        <v>10753</v>
      </c>
      <c r="P90" t="s">
        <v>8610</v>
      </c>
      <c r="Q90">
        <v>4</v>
      </c>
      <c r="R90">
        <v>2</v>
      </c>
      <c r="S90">
        <v>4.17</v>
      </c>
      <c r="T90">
        <v>4.54</v>
      </c>
      <c r="U90">
        <v>364.4</v>
      </c>
      <c r="V90">
        <v>57.53</v>
      </c>
      <c r="W90">
        <v>5.35</v>
      </c>
      <c r="X90">
        <v>7.26</v>
      </c>
      <c r="Y90">
        <v>0</v>
      </c>
      <c r="Z90">
        <v>4</v>
      </c>
      <c r="AA90" t="s">
        <v>6921</v>
      </c>
      <c r="AB90">
        <v>1</v>
      </c>
      <c r="AC90">
        <v>3</v>
      </c>
      <c r="AD90">
        <v>3.698571428571429</v>
      </c>
      <c r="AF90" t="s">
        <v>6952</v>
      </c>
      <c r="AI90">
        <v>0</v>
      </c>
      <c r="AJ90">
        <v>0</v>
      </c>
      <c r="AK90" t="s">
        <v>9817</v>
      </c>
      <c r="AL90" t="s">
        <v>9817</v>
      </c>
      <c r="AM90" t="s">
        <v>9923</v>
      </c>
    </row>
    <row r="91" spans="1:39">
      <c r="A91" t="s">
        <v>7144</v>
      </c>
      <c r="B91" t="s">
        <v>10716</v>
      </c>
      <c r="C91" t="s">
        <v>6168</v>
      </c>
      <c r="D91">
        <v>100</v>
      </c>
      <c r="E91" t="s">
        <v>10202</v>
      </c>
      <c r="K91" t="s">
        <v>6590</v>
      </c>
      <c r="L91" t="s">
        <v>6591</v>
      </c>
      <c r="M91" t="s">
        <v>10728</v>
      </c>
      <c r="N91">
        <v>9</v>
      </c>
      <c r="O91" t="s">
        <v>10753</v>
      </c>
      <c r="P91" t="s">
        <v>8721</v>
      </c>
      <c r="Q91">
        <v>3</v>
      </c>
      <c r="R91">
        <v>1</v>
      </c>
      <c r="S91">
        <v>6.19</v>
      </c>
      <c r="T91">
        <v>6.19</v>
      </c>
      <c r="U91">
        <v>372.37</v>
      </c>
      <c r="V91">
        <v>29.46</v>
      </c>
      <c r="W91">
        <v>6.48</v>
      </c>
      <c r="X91">
        <v>9.15</v>
      </c>
      <c r="Y91">
        <v>0</v>
      </c>
      <c r="Z91">
        <v>4</v>
      </c>
      <c r="AA91" t="s">
        <v>6921</v>
      </c>
      <c r="AB91">
        <v>1</v>
      </c>
      <c r="AC91">
        <v>3</v>
      </c>
      <c r="AD91">
        <v>3.217976190476191</v>
      </c>
      <c r="AF91" t="s">
        <v>6952</v>
      </c>
      <c r="AI91">
        <v>0</v>
      </c>
      <c r="AJ91">
        <v>0</v>
      </c>
      <c r="AK91" t="s">
        <v>9817</v>
      </c>
      <c r="AL91" t="s">
        <v>9817</v>
      </c>
      <c r="AM91" t="s">
        <v>9923</v>
      </c>
    </row>
    <row r="92" spans="1:39">
      <c r="A92" t="s">
        <v>7157</v>
      </c>
      <c r="B92" t="s">
        <v>10716</v>
      </c>
      <c r="C92" t="s">
        <v>6168</v>
      </c>
      <c r="D92">
        <v>100</v>
      </c>
      <c r="E92" t="s">
        <v>10202</v>
      </c>
      <c r="K92" t="s">
        <v>6590</v>
      </c>
      <c r="L92" t="s">
        <v>6591</v>
      </c>
      <c r="M92" t="s">
        <v>10725</v>
      </c>
      <c r="N92">
        <v>9</v>
      </c>
      <c r="O92" t="s">
        <v>10749</v>
      </c>
      <c r="P92" t="s">
        <v>8734</v>
      </c>
      <c r="Q92">
        <v>4</v>
      </c>
      <c r="R92">
        <v>3</v>
      </c>
      <c r="S92">
        <v>4.94</v>
      </c>
      <c r="T92">
        <v>5.11</v>
      </c>
      <c r="U92">
        <v>373.33</v>
      </c>
      <c r="V92">
        <v>73.05</v>
      </c>
      <c r="W92">
        <v>4.99</v>
      </c>
      <c r="X92">
        <v>8.279999999999999</v>
      </c>
      <c r="Y92">
        <v>2.34</v>
      </c>
      <c r="Z92">
        <v>3</v>
      </c>
      <c r="AA92" t="s">
        <v>6921</v>
      </c>
      <c r="AB92">
        <v>0</v>
      </c>
      <c r="AC92">
        <v>3</v>
      </c>
      <c r="AD92">
        <v>3.071452380952381</v>
      </c>
      <c r="AF92" t="s">
        <v>6952</v>
      </c>
      <c r="AI92">
        <v>0</v>
      </c>
      <c r="AJ92">
        <v>0</v>
      </c>
      <c r="AK92" t="s">
        <v>9815</v>
      </c>
      <c r="AL92" t="s">
        <v>9815</v>
      </c>
      <c r="AM92" t="s">
        <v>9923</v>
      </c>
    </row>
    <row r="93" spans="1:39">
      <c r="A93" t="s">
        <v>7085</v>
      </c>
      <c r="B93" t="s">
        <v>10716</v>
      </c>
      <c r="C93" t="s">
        <v>6168</v>
      </c>
      <c r="D93">
        <v>100</v>
      </c>
      <c r="E93" t="s">
        <v>10202</v>
      </c>
      <c r="K93" t="s">
        <v>6590</v>
      </c>
      <c r="L93" t="s">
        <v>6591</v>
      </c>
      <c r="M93" t="s">
        <v>10728</v>
      </c>
      <c r="N93">
        <v>9</v>
      </c>
      <c r="O93" t="s">
        <v>10753</v>
      </c>
      <c r="P93" t="s">
        <v>8662</v>
      </c>
      <c r="Q93">
        <v>4</v>
      </c>
      <c r="R93">
        <v>2</v>
      </c>
      <c r="S93">
        <v>4.9</v>
      </c>
      <c r="T93">
        <v>4.91</v>
      </c>
      <c r="U93">
        <v>352.39</v>
      </c>
      <c r="V93">
        <v>49.69</v>
      </c>
      <c r="W93">
        <v>5.91</v>
      </c>
      <c r="X93">
        <v>9.07</v>
      </c>
      <c r="Y93">
        <v>0</v>
      </c>
      <c r="Z93">
        <v>4</v>
      </c>
      <c r="AA93" t="s">
        <v>6921</v>
      </c>
      <c r="AB93">
        <v>1</v>
      </c>
      <c r="AC93">
        <v>3</v>
      </c>
      <c r="AD93">
        <v>3.545</v>
      </c>
      <c r="AF93" t="s">
        <v>6952</v>
      </c>
      <c r="AI93">
        <v>0</v>
      </c>
      <c r="AJ93">
        <v>0</v>
      </c>
      <c r="AK93" t="s">
        <v>9817</v>
      </c>
      <c r="AL93" t="s">
        <v>9817</v>
      </c>
      <c r="AM93" t="s">
        <v>9923</v>
      </c>
    </row>
    <row r="94" spans="1:39">
      <c r="A94" t="s">
        <v>7160</v>
      </c>
      <c r="B94" t="s">
        <v>10716</v>
      </c>
      <c r="C94" t="s">
        <v>6168</v>
      </c>
      <c r="D94">
        <v>100</v>
      </c>
      <c r="E94" t="s">
        <v>10202</v>
      </c>
      <c r="K94" t="s">
        <v>6590</v>
      </c>
      <c r="L94" t="s">
        <v>6591</v>
      </c>
      <c r="M94" t="s">
        <v>10728</v>
      </c>
      <c r="N94">
        <v>9</v>
      </c>
      <c r="O94" t="s">
        <v>10753</v>
      </c>
      <c r="P94" t="s">
        <v>8737</v>
      </c>
      <c r="Q94">
        <v>3</v>
      </c>
      <c r="R94">
        <v>1</v>
      </c>
      <c r="S94">
        <v>5.04</v>
      </c>
      <c r="T94">
        <v>5.06</v>
      </c>
      <c r="U94">
        <v>416.4</v>
      </c>
      <c r="V94">
        <v>37.3</v>
      </c>
      <c r="W94">
        <v>6.66</v>
      </c>
      <c r="X94">
        <v>8.73</v>
      </c>
      <c r="Y94">
        <v>0</v>
      </c>
      <c r="Z94">
        <v>4</v>
      </c>
      <c r="AA94" t="s">
        <v>6921</v>
      </c>
      <c r="AB94">
        <v>1</v>
      </c>
      <c r="AC94">
        <v>3</v>
      </c>
      <c r="AD94">
        <v>3.295476190476191</v>
      </c>
      <c r="AF94" t="s">
        <v>6952</v>
      </c>
      <c r="AI94">
        <v>0</v>
      </c>
      <c r="AJ94">
        <v>0</v>
      </c>
      <c r="AK94" t="s">
        <v>9817</v>
      </c>
      <c r="AL94" t="s">
        <v>9817</v>
      </c>
      <c r="AM94" t="s">
        <v>9923</v>
      </c>
    </row>
    <row r="95" spans="1:39">
      <c r="A95" t="s">
        <v>6325</v>
      </c>
      <c r="B95" t="s">
        <v>10716</v>
      </c>
      <c r="C95" t="s">
        <v>6168</v>
      </c>
      <c r="D95">
        <v>100</v>
      </c>
      <c r="E95" t="s">
        <v>10202</v>
      </c>
      <c r="K95" t="s">
        <v>10718</v>
      </c>
      <c r="L95" t="s">
        <v>6591</v>
      </c>
      <c r="M95" t="s">
        <v>10729</v>
      </c>
      <c r="N95">
        <v>9</v>
      </c>
      <c r="O95" t="s">
        <v>10754</v>
      </c>
      <c r="P95" t="s">
        <v>6686</v>
      </c>
      <c r="Q95">
        <v>2</v>
      </c>
      <c r="R95">
        <v>2</v>
      </c>
      <c r="S95">
        <v>4.14</v>
      </c>
      <c r="T95">
        <v>4.15</v>
      </c>
      <c r="U95">
        <v>272.39</v>
      </c>
      <c r="V95">
        <v>40.46</v>
      </c>
      <c r="W95">
        <v>3.61</v>
      </c>
      <c r="X95">
        <v>10.27</v>
      </c>
      <c r="Y95">
        <v>0</v>
      </c>
      <c r="Z95">
        <v>1</v>
      </c>
      <c r="AA95" t="s">
        <v>6921</v>
      </c>
      <c r="AB95">
        <v>0</v>
      </c>
      <c r="AC95">
        <v>0</v>
      </c>
      <c r="AD95">
        <v>3.925</v>
      </c>
      <c r="AE95" t="s">
        <v>6922</v>
      </c>
      <c r="AF95" t="s">
        <v>6952</v>
      </c>
      <c r="AG95" t="s">
        <v>6956</v>
      </c>
      <c r="AH95" t="s">
        <v>6962</v>
      </c>
      <c r="AI95">
        <v>4</v>
      </c>
      <c r="AJ95">
        <v>1</v>
      </c>
      <c r="AK95" t="s">
        <v>10834</v>
      </c>
      <c r="AL95" t="s">
        <v>10834</v>
      </c>
      <c r="AM95" t="s">
        <v>9923</v>
      </c>
    </row>
    <row r="96" spans="1:39">
      <c r="A96" t="s">
        <v>6325</v>
      </c>
      <c r="B96" t="s">
        <v>10716</v>
      </c>
      <c r="C96" t="s">
        <v>6168</v>
      </c>
      <c r="D96">
        <v>100</v>
      </c>
      <c r="E96" t="s">
        <v>10202</v>
      </c>
      <c r="K96" t="s">
        <v>6590</v>
      </c>
      <c r="L96" t="s">
        <v>6591</v>
      </c>
      <c r="M96" t="s">
        <v>8282</v>
      </c>
      <c r="N96">
        <v>9</v>
      </c>
      <c r="O96" t="s">
        <v>10751</v>
      </c>
      <c r="P96" t="s">
        <v>6686</v>
      </c>
      <c r="Q96">
        <v>2</v>
      </c>
      <c r="R96">
        <v>2</v>
      </c>
      <c r="S96">
        <v>4.14</v>
      </c>
      <c r="T96">
        <v>4.15</v>
      </c>
      <c r="U96">
        <v>272.39</v>
      </c>
      <c r="V96">
        <v>40.46</v>
      </c>
      <c r="W96">
        <v>3.61</v>
      </c>
      <c r="X96">
        <v>10.27</v>
      </c>
      <c r="Y96">
        <v>0</v>
      </c>
      <c r="Z96">
        <v>1</v>
      </c>
      <c r="AA96" t="s">
        <v>6921</v>
      </c>
      <c r="AB96">
        <v>0</v>
      </c>
      <c r="AC96">
        <v>0</v>
      </c>
      <c r="AD96">
        <v>3.925</v>
      </c>
      <c r="AE96" t="s">
        <v>6922</v>
      </c>
      <c r="AF96" t="s">
        <v>6952</v>
      </c>
      <c r="AG96" t="s">
        <v>6956</v>
      </c>
      <c r="AH96" t="s">
        <v>6962</v>
      </c>
      <c r="AI96">
        <v>4</v>
      </c>
      <c r="AJ96">
        <v>1</v>
      </c>
      <c r="AK96" t="s">
        <v>6991</v>
      </c>
      <c r="AL96" t="s">
        <v>6991</v>
      </c>
      <c r="AM96" t="s">
        <v>9923</v>
      </c>
    </row>
    <row r="97" spans="1:39">
      <c r="A97" t="s">
        <v>7061</v>
      </c>
      <c r="B97" t="s">
        <v>10716</v>
      </c>
      <c r="C97" t="s">
        <v>6168</v>
      </c>
      <c r="D97">
        <v>100</v>
      </c>
      <c r="E97" t="s">
        <v>10202</v>
      </c>
      <c r="K97" t="s">
        <v>6590</v>
      </c>
      <c r="L97" t="s">
        <v>6591</v>
      </c>
      <c r="M97" t="s">
        <v>10728</v>
      </c>
      <c r="N97">
        <v>9</v>
      </c>
      <c r="O97" t="s">
        <v>10753</v>
      </c>
      <c r="P97" t="s">
        <v>8638</v>
      </c>
      <c r="Q97">
        <v>4</v>
      </c>
      <c r="R97">
        <v>2</v>
      </c>
      <c r="S97">
        <v>4.28</v>
      </c>
      <c r="T97">
        <v>4.3</v>
      </c>
      <c r="U97">
        <v>360.43</v>
      </c>
      <c r="V97">
        <v>57.53</v>
      </c>
      <c r="W97">
        <v>5.52</v>
      </c>
      <c r="X97">
        <v>8.83</v>
      </c>
      <c r="Y97">
        <v>0</v>
      </c>
      <c r="Z97">
        <v>4</v>
      </c>
      <c r="AA97" t="s">
        <v>6921</v>
      </c>
      <c r="AB97">
        <v>1</v>
      </c>
      <c r="AC97">
        <v>3</v>
      </c>
      <c r="AD97">
        <v>3.846928571428571</v>
      </c>
      <c r="AF97" t="s">
        <v>6952</v>
      </c>
      <c r="AI97">
        <v>0</v>
      </c>
      <c r="AJ97">
        <v>0</v>
      </c>
      <c r="AK97" t="s">
        <v>9817</v>
      </c>
      <c r="AL97" t="s">
        <v>9817</v>
      </c>
      <c r="AM97" t="s">
        <v>9923</v>
      </c>
    </row>
    <row r="98" spans="1:39">
      <c r="A98" t="s">
        <v>7053</v>
      </c>
      <c r="B98" t="s">
        <v>10716</v>
      </c>
      <c r="C98" t="s">
        <v>6168</v>
      </c>
      <c r="D98">
        <v>100</v>
      </c>
      <c r="E98" t="s">
        <v>10202</v>
      </c>
      <c r="K98" t="s">
        <v>6590</v>
      </c>
      <c r="L98" t="s">
        <v>6591</v>
      </c>
      <c r="M98" t="s">
        <v>10728</v>
      </c>
      <c r="N98">
        <v>9</v>
      </c>
      <c r="O98" t="s">
        <v>10753</v>
      </c>
      <c r="P98" t="s">
        <v>8630</v>
      </c>
      <c r="Q98">
        <v>3</v>
      </c>
      <c r="R98">
        <v>1</v>
      </c>
      <c r="S98">
        <v>5</v>
      </c>
      <c r="T98">
        <v>5.02</v>
      </c>
      <c r="U98">
        <v>354.45</v>
      </c>
      <c r="V98">
        <v>37.3</v>
      </c>
      <c r="W98">
        <v>6.18</v>
      </c>
      <c r="X98">
        <v>8.82</v>
      </c>
      <c r="Y98">
        <v>0</v>
      </c>
      <c r="Z98">
        <v>3</v>
      </c>
      <c r="AA98" t="s">
        <v>6921</v>
      </c>
      <c r="AB98">
        <v>1</v>
      </c>
      <c r="AC98">
        <v>3</v>
      </c>
      <c r="AD98">
        <v>3.698333333333333</v>
      </c>
      <c r="AF98" t="s">
        <v>6952</v>
      </c>
      <c r="AI98">
        <v>0</v>
      </c>
      <c r="AJ98">
        <v>0</v>
      </c>
      <c r="AK98" t="s">
        <v>9817</v>
      </c>
      <c r="AL98" t="s">
        <v>9817</v>
      </c>
      <c r="AM98" t="s">
        <v>9923</v>
      </c>
    </row>
    <row r="99" spans="1:39">
      <c r="A99" t="s">
        <v>7104</v>
      </c>
      <c r="B99" t="s">
        <v>10716</v>
      </c>
      <c r="C99" t="s">
        <v>6168</v>
      </c>
      <c r="D99">
        <v>100</v>
      </c>
      <c r="E99" t="s">
        <v>10202</v>
      </c>
      <c r="K99" t="s">
        <v>6590</v>
      </c>
      <c r="L99" t="s">
        <v>6591</v>
      </c>
      <c r="M99" t="s">
        <v>10728</v>
      </c>
      <c r="N99">
        <v>9</v>
      </c>
      <c r="O99" t="s">
        <v>10753</v>
      </c>
      <c r="P99" t="s">
        <v>8681</v>
      </c>
      <c r="Q99">
        <v>3</v>
      </c>
      <c r="R99">
        <v>1</v>
      </c>
      <c r="S99">
        <v>3.42</v>
      </c>
      <c r="T99">
        <v>3.44</v>
      </c>
      <c r="U99">
        <v>312.37</v>
      </c>
      <c r="V99">
        <v>37.3</v>
      </c>
      <c r="W99">
        <v>5.01</v>
      </c>
      <c r="X99">
        <v>8.82</v>
      </c>
      <c r="Y99">
        <v>0</v>
      </c>
      <c r="Z99">
        <v>3</v>
      </c>
      <c r="AA99" t="s">
        <v>6921</v>
      </c>
      <c r="AB99">
        <v>1</v>
      </c>
      <c r="AC99">
        <v>3</v>
      </c>
      <c r="AD99">
        <v>4.768333333333334</v>
      </c>
      <c r="AF99" t="s">
        <v>6952</v>
      </c>
      <c r="AI99">
        <v>0</v>
      </c>
      <c r="AJ99">
        <v>0</v>
      </c>
      <c r="AK99" t="s">
        <v>9817</v>
      </c>
      <c r="AL99" t="s">
        <v>9817</v>
      </c>
      <c r="AM99" t="s">
        <v>9923</v>
      </c>
    </row>
    <row r="100" spans="1:39">
      <c r="A100" t="s">
        <v>7129</v>
      </c>
      <c r="B100" t="s">
        <v>10716</v>
      </c>
      <c r="C100" t="s">
        <v>6168</v>
      </c>
      <c r="D100">
        <v>100</v>
      </c>
      <c r="E100" t="s">
        <v>10202</v>
      </c>
      <c r="K100" t="s">
        <v>6590</v>
      </c>
      <c r="L100" t="s">
        <v>6591</v>
      </c>
      <c r="M100" t="s">
        <v>10728</v>
      </c>
      <c r="N100">
        <v>9</v>
      </c>
      <c r="O100" t="s">
        <v>10753</v>
      </c>
      <c r="P100" t="s">
        <v>8706</v>
      </c>
      <c r="Q100">
        <v>3</v>
      </c>
      <c r="R100">
        <v>1</v>
      </c>
      <c r="S100">
        <v>5.06</v>
      </c>
      <c r="T100">
        <v>5.08</v>
      </c>
      <c r="U100">
        <v>366.39</v>
      </c>
      <c r="V100">
        <v>37.3</v>
      </c>
      <c r="W100">
        <v>5.78</v>
      </c>
      <c r="X100">
        <v>8.720000000000001</v>
      </c>
      <c r="Y100">
        <v>0</v>
      </c>
      <c r="Z100">
        <v>4</v>
      </c>
      <c r="AA100" t="s">
        <v>6921</v>
      </c>
      <c r="AB100">
        <v>1</v>
      </c>
      <c r="AC100">
        <v>3</v>
      </c>
      <c r="AD100">
        <v>3.652690476190476</v>
      </c>
      <c r="AF100" t="s">
        <v>6952</v>
      </c>
      <c r="AI100">
        <v>0</v>
      </c>
      <c r="AJ100">
        <v>0</v>
      </c>
      <c r="AK100" t="s">
        <v>9817</v>
      </c>
      <c r="AL100" t="s">
        <v>9817</v>
      </c>
      <c r="AM100" t="s">
        <v>9923</v>
      </c>
    </row>
    <row r="101" spans="1:39">
      <c r="A101" t="s">
        <v>7158</v>
      </c>
      <c r="B101" t="s">
        <v>10716</v>
      </c>
      <c r="C101" t="s">
        <v>6168</v>
      </c>
      <c r="D101">
        <v>100</v>
      </c>
      <c r="E101" t="s">
        <v>10202</v>
      </c>
      <c r="K101" t="s">
        <v>6590</v>
      </c>
      <c r="L101" t="s">
        <v>6591</v>
      </c>
      <c r="M101" t="s">
        <v>10728</v>
      </c>
      <c r="N101">
        <v>9</v>
      </c>
      <c r="O101" t="s">
        <v>10753</v>
      </c>
      <c r="P101" t="s">
        <v>8735</v>
      </c>
      <c r="Q101">
        <v>4</v>
      </c>
      <c r="R101">
        <v>1</v>
      </c>
      <c r="S101">
        <v>4.59</v>
      </c>
      <c r="T101">
        <v>4.61</v>
      </c>
      <c r="U101">
        <v>373.41</v>
      </c>
      <c r="V101">
        <v>61.09</v>
      </c>
      <c r="W101">
        <v>5.52</v>
      </c>
      <c r="X101">
        <v>8.640000000000001</v>
      </c>
      <c r="Y101">
        <v>0</v>
      </c>
      <c r="Z101">
        <v>4</v>
      </c>
      <c r="AA101" t="s">
        <v>6921</v>
      </c>
      <c r="AB101">
        <v>1</v>
      </c>
      <c r="AC101">
        <v>3</v>
      </c>
      <c r="AD101">
        <v>3.932547619047619</v>
      </c>
      <c r="AF101" t="s">
        <v>6952</v>
      </c>
      <c r="AI101">
        <v>0</v>
      </c>
      <c r="AJ101">
        <v>0</v>
      </c>
      <c r="AK101" t="s">
        <v>9817</v>
      </c>
      <c r="AL101" t="s">
        <v>9817</v>
      </c>
      <c r="AM101" t="s">
        <v>9923</v>
      </c>
    </row>
    <row r="102" spans="1:39">
      <c r="A102" t="s">
        <v>7227</v>
      </c>
      <c r="B102" t="s">
        <v>10716</v>
      </c>
      <c r="C102" t="s">
        <v>6168</v>
      </c>
      <c r="D102">
        <v>100</v>
      </c>
      <c r="E102" t="s">
        <v>10202</v>
      </c>
      <c r="K102" t="s">
        <v>6590</v>
      </c>
      <c r="L102" t="s">
        <v>6591</v>
      </c>
      <c r="M102" t="s">
        <v>10728</v>
      </c>
      <c r="N102">
        <v>9</v>
      </c>
      <c r="O102" t="s">
        <v>10753</v>
      </c>
      <c r="P102" t="s">
        <v>8804</v>
      </c>
      <c r="Q102">
        <v>5</v>
      </c>
      <c r="R102">
        <v>1</v>
      </c>
      <c r="S102">
        <v>3.8</v>
      </c>
      <c r="T102">
        <v>3.82</v>
      </c>
      <c r="U102">
        <v>426.49</v>
      </c>
      <c r="V102">
        <v>71.44</v>
      </c>
      <c r="W102">
        <v>5.05</v>
      </c>
      <c r="X102">
        <v>8.640000000000001</v>
      </c>
      <c r="Y102">
        <v>0</v>
      </c>
      <c r="Z102">
        <v>4</v>
      </c>
      <c r="AA102" t="s">
        <v>6921</v>
      </c>
      <c r="AB102">
        <v>1</v>
      </c>
      <c r="AC102">
        <v>4</v>
      </c>
      <c r="AD102">
        <v>4.048404761904762</v>
      </c>
      <c r="AF102" t="s">
        <v>6952</v>
      </c>
      <c r="AI102">
        <v>0</v>
      </c>
      <c r="AJ102">
        <v>0</v>
      </c>
      <c r="AK102" t="s">
        <v>9817</v>
      </c>
      <c r="AL102" t="s">
        <v>9817</v>
      </c>
      <c r="AM102" t="s">
        <v>9923</v>
      </c>
    </row>
    <row r="103" spans="1:39">
      <c r="A103" t="s">
        <v>7148</v>
      </c>
      <c r="B103" t="s">
        <v>10716</v>
      </c>
      <c r="C103" t="s">
        <v>6168</v>
      </c>
      <c r="D103">
        <v>100</v>
      </c>
      <c r="E103" t="s">
        <v>10202</v>
      </c>
      <c r="K103" t="s">
        <v>6590</v>
      </c>
      <c r="L103" t="s">
        <v>6591</v>
      </c>
      <c r="M103" t="s">
        <v>10728</v>
      </c>
      <c r="N103">
        <v>9</v>
      </c>
      <c r="O103" t="s">
        <v>10753</v>
      </c>
      <c r="P103" t="s">
        <v>8725</v>
      </c>
      <c r="Q103">
        <v>3</v>
      </c>
      <c r="R103">
        <v>1</v>
      </c>
      <c r="S103">
        <v>6.52</v>
      </c>
      <c r="T103">
        <v>6.53</v>
      </c>
      <c r="U103">
        <v>354.38</v>
      </c>
      <c r="V103">
        <v>29.46</v>
      </c>
      <c r="W103">
        <v>6.34</v>
      </c>
      <c r="X103">
        <v>9.359999999999999</v>
      </c>
      <c r="Y103">
        <v>0</v>
      </c>
      <c r="Z103">
        <v>4</v>
      </c>
      <c r="AA103" t="s">
        <v>6921</v>
      </c>
      <c r="AB103">
        <v>1</v>
      </c>
      <c r="AC103">
        <v>3</v>
      </c>
      <c r="AD103">
        <v>3.306333333333334</v>
      </c>
      <c r="AF103" t="s">
        <v>6952</v>
      </c>
      <c r="AI103">
        <v>0</v>
      </c>
      <c r="AJ103">
        <v>0</v>
      </c>
      <c r="AK103" t="s">
        <v>9817</v>
      </c>
      <c r="AL103" t="s">
        <v>9817</v>
      </c>
      <c r="AM103" t="s">
        <v>9923</v>
      </c>
    </row>
    <row r="104" spans="1:39">
      <c r="A104" t="s">
        <v>6491</v>
      </c>
      <c r="B104" t="s">
        <v>10716</v>
      </c>
      <c r="C104" t="s">
        <v>6168</v>
      </c>
      <c r="D104">
        <v>99</v>
      </c>
      <c r="E104" t="s">
        <v>10202</v>
      </c>
      <c r="K104" t="s">
        <v>6590</v>
      </c>
      <c r="L104" t="s">
        <v>6591</v>
      </c>
      <c r="M104" t="s">
        <v>10721</v>
      </c>
      <c r="N104">
        <v>9</v>
      </c>
      <c r="O104" t="s">
        <v>10745</v>
      </c>
      <c r="P104" t="s">
        <v>6849</v>
      </c>
      <c r="Q104">
        <v>8</v>
      </c>
      <c r="R104">
        <v>4</v>
      </c>
      <c r="S104">
        <v>0.92</v>
      </c>
      <c r="T104">
        <v>3.54</v>
      </c>
      <c r="U104">
        <v>607.6799999999999</v>
      </c>
      <c r="V104">
        <v>159.46</v>
      </c>
      <c r="W104">
        <v>5.32</v>
      </c>
      <c r="X104">
        <v>4.77</v>
      </c>
      <c r="Y104">
        <v>0.9</v>
      </c>
      <c r="Z104">
        <v>3</v>
      </c>
      <c r="AA104" t="s">
        <v>6921</v>
      </c>
      <c r="AB104">
        <v>2</v>
      </c>
      <c r="AC104">
        <v>13</v>
      </c>
      <c r="AD104">
        <v>2.73</v>
      </c>
      <c r="AF104" t="s">
        <v>6953</v>
      </c>
      <c r="AI104">
        <v>0</v>
      </c>
      <c r="AJ104">
        <v>0</v>
      </c>
      <c r="AK104" t="s">
        <v>7005</v>
      </c>
      <c r="AL104" t="s">
        <v>7005</v>
      </c>
      <c r="AM104" t="s">
        <v>9923</v>
      </c>
    </row>
    <row r="105" spans="1:39">
      <c r="A105" t="s">
        <v>6473</v>
      </c>
      <c r="B105" t="s">
        <v>10716</v>
      </c>
      <c r="C105" t="s">
        <v>6168</v>
      </c>
      <c r="D105">
        <v>99</v>
      </c>
      <c r="E105" t="s">
        <v>10202</v>
      </c>
      <c r="K105" t="s">
        <v>6590</v>
      </c>
      <c r="L105" t="s">
        <v>6591</v>
      </c>
      <c r="M105" t="s">
        <v>10721</v>
      </c>
      <c r="N105">
        <v>9</v>
      </c>
      <c r="O105" t="s">
        <v>10745</v>
      </c>
      <c r="P105" t="s">
        <v>6831</v>
      </c>
      <c r="Q105">
        <v>7</v>
      </c>
      <c r="R105">
        <v>3</v>
      </c>
      <c r="S105">
        <v>1.49</v>
      </c>
      <c r="T105">
        <v>4.1</v>
      </c>
      <c r="U105">
        <v>609.67</v>
      </c>
      <c r="V105">
        <v>139.23</v>
      </c>
      <c r="W105">
        <v>5.75</v>
      </c>
      <c r="X105">
        <v>4.77</v>
      </c>
      <c r="Y105">
        <v>0.9</v>
      </c>
      <c r="Z105">
        <v>3</v>
      </c>
      <c r="AA105" t="s">
        <v>6921</v>
      </c>
      <c r="AB105">
        <v>2</v>
      </c>
      <c r="AC105">
        <v>13</v>
      </c>
      <c r="AD105">
        <v>2.616666666666667</v>
      </c>
      <c r="AF105" t="s">
        <v>6953</v>
      </c>
      <c r="AI105">
        <v>0</v>
      </c>
      <c r="AJ105">
        <v>0</v>
      </c>
      <c r="AK105" t="s">
        <v>7005</v>
      </c>
      <c r="AL105" t="s">
        <v>7005</v>
      </c>
      <c r="AM105" t="s">
        <v>9923</v>
      </c>
    </row>
    <row r="106" spans="1:39">
      <c r="A106" t="s">
        <v>10679</v>
      </c>
      <c r="B106" t="s">
        <v>10716</v>
      </c>
      <c r="C106" t="s">
        <v>6168</v>
      </c>
      <c r="D106">
        <v>98</v>
      </c>
      <c r="E106" t="s">
        <v>10202</v>
      </c>
      <c r="K106" t="s">
        <v>10718</v>
      </c>
      <c r="L106" t="s">
        <v>6591</v>
      </c>
      <c r="M106" t="s">
        <v>10724</v>
      </c>
      <c r="N106">
        <v>9</v>
      </c>
      <c r="O106" t="s">
        <v>10748</v>
      </c>
      <c r="P106" t="s">
        <v>10796</v>
      </c>
      <c r="Q106">
        <v>3</v>
      </c>
      <c r="R106">
        <v>1</v>
      </c>
      <c r="S106">
        <v>1.99</v>
      </c>
      <c r="T106">
        <v>2.45</v>
      </c>
      <c r="U106">
        <v>305.4</v>
      </c>
      <c r="V106">
        <v>57.61</v>
      </c>
      <c r="W106">
        <v>3.39</v>
      </c>
      <c r="X106">
        <v>7.58</v>
      </c>
      <c r="Y106">
        <v>0</v>
      </c>
      <c r="Z106">
        <v>2</v>
      </c>
      <c r="AA106" t="s">
        <v>6921</v>
      </c>
      <c r="AB106">
        <v>0</v>
      </c>
      <c r="AC106">
        <v>6</v>
      </c>
      <c r="AD106">
        <v>5.833333333333333</v>
      </c>
      <c r="AF106" t="s">
        <v>6952</v>
      </c>
      <c r="AI106">
        <v>0</v>
      </c>
      <c r="AJ106">
        <v>0</v>
      </c>
      <c r="AK106" t="s">
        <v>10833</v>
      </c>
      <c r="AL106" t="s">
        <v>10833</v>
      </c>
      <c r="AM106" t="s">
        <v>9923</v>
      </c>
    </row>
    <row r="107" spans="1:39">
      <c r="A107" t="s">
        <v>10680</v>
      </c>
      <c r="B107" t="s">
        <v>10716</v>
      </c>
      <c r="C107" t="s">
        <v>6168</v>
      </c>
      <c r="D107">
        <v>98</v>
      </c>
      <c r="E107" t="s">
        <v>10202</v>
      </c>
      <c r="K107" t="s">
        <v>10718</v>
      </c>
      <c r="L107" t="s">
        <v>6591</v>
      </c>
      <c r="M107" t="s">
        <v>10724</v>
      </c>
      <c r="N107">
        <v>9</v>
      </c>
      <c r="O107" t="s">
        <v>10748</v>
      </c>
      <c r="P107" t="s">
        <v>10797</v>
      </c>
      <c r="Q107">
        <v>3</v>
      </c>
      <c r="R107">
        <v>1</v>
      </c>
      <c r="S107">
        <v>3.48</v>
      </c>
      <c r="T107">
        <v>3.97</v>
      </c>
      <c r="U107">
        <v>303.38</v>
      </c>
      <c r="V107">
        <v>57.61</v>
      </c>
      <c r="W107">
        <v>2.92</v>
      </c>
      <c r="X107">
        <v>7.52</v>
      </c>
      <c r="Y107">
        <v>0</v>
      </c>
      <c r="Z107">
        <v>2</v>
      </c>
      <c r="AA107" t="s">
        <v>6921</v>
      </c>
      <c r="AB107">
        <v>0</v>
      </c>
      <c r="AC107">
        <v>2</v>
      </c>
      <c r="AD107">
        <v>4.608333333333333</v>
      </c>
      <c r="AF107" t="s">
        <v>6952</v>
      </c>
      <c r="AI107">
        <v>0</v>
      </c>
      <c r="AJ107">
        <v>0</v>
      </c>
      <c r="AK107" t="s">
        <v>10833</v>
      </c>
      <c r="AL107" t="s">
        <v>10833</v>
      </c>
      <c r="AM107" t="s">
        <v>9923</v>
      </c>
    </row>
    <row r="108" spans="1:39">
      <c r="A108" t="s">
        <v>10681</v>
      </c>
      <c r="B108" t="s">
        <v>10716</v>
      </c>
      <c r="C108" t="s">
        <v>6168</v>
      </c>
      <c r="D108">
        <v>98</v>
      </c>
      <c r="E108" t="s">
        <v>10202</v>
      </c>
      <c r="K108" t="s">
        <v>10718</v>
      </c>
      <c r="L108" t="s">
        <v>6591</v>
      </c>
      <c r="M108" t="s">
        <v>10724</v>
      </c>
      <c r="N108">
        <v>9</v>
      </c>
      <c r="O108" t="s">
        <v>10748</v>
      </c>
      <c r="P108" t="s">
        <v>10798</v>
      </c>
      <c r="Q108">
        <v>3</v>
      </c>
      <c r="R108">
        <v>1</v>
      </c>
      <c r="S108">
        <v>2.39</v>
      </c>
      <c r="T108">
        <v>2.69</v>
      </c>
      <c r="U108">
        <v>370.27</v>
      </c>
      <c r="V108">
        <v>57.61</v>
      </c>
      <c r="W108">
        <v>3.76</v>
      </c>
      <c r="X108">
        <v>7.4</v>
      </c>
      <c r="Y108">
        <v>0</v>
      </c>
      <c r="Z108">
        <v>2</v>
      </c>
      <c r="AA108" t="s">
        <v>6921</v>
      </c>
      <c r="AB108">
        <v>0</v>
      </c>
      <c r="AC108">
        <v>5</v>
      </c>
      <c r="AD108">
        <v>5.56497619047619</v>
      </c>
      <c r="AF108" t="s">
        <v>6952</v>
      </c>
      <c r="AI108">
        <v>0</v>
      </c>
      <c r="AJ108">
        <v>0</v>
      </c>
      <c r="AK108" t="s">
        <v>10833</v>
      </c>
      <c r="AL108" t="s">
        <v>10833</v>
      </c>
      <c r="AM108" t="s">
        <v>9923</v>
      </c>
    </row>
    <row r="109" spans="1:39">
      <c r="A109" t="s">
        <v>10682</v>
      </c>
      <c r="B109" t="s">
        <v>10716</v>
      </c>
      <c r="C109" t="s">
        <v>6168</v>
      </c>
      <c r="D109">
        <v>98</v>
      </c>
      <c r="E109" t="s">
        <v>10202</v>
      </c>
      <c r="K109" t="s">
        <v>10718</v>
      </c>
      <c r="L109" t="s">
        <v>6591</v>
      </c>
      <c r="M109" t="s">
        <v>10724</v>
      </c>
      <c r="N109">
        <v>9</v>
      </c>
      <c r="O109" t="s">
        <v>10748</v>
      </c>
      <c r="P109" t="s">
        <v>10799</v>
      </c>
      <c r="Q109">
        <v>3</v>
      </c>
      <c r="R109">
        <v>1</v>
      </c>
      <c r="S109">
        <v>1.87</v>
      </c>
      <c r="T109">
        <v>2.18</v>
      </c>
      <c r="U109">
        <v>356.24</v>
      </c>
      <c r="V109">
        <v>57.61</v>
      </c>
      <c r="W109">
        <v>3.37</v>
      </c>
      <c r="X109">
        <v>7.39</v>
      </c>
      <c r="Y109">
        <v>0</v>
      </c>
      <c r="Z109">
        <v>2</v>
      </c>
      <c r="AA109" t="s">
        <v>6921</v>
      </c>
      <c r="AB109">
        <v>0</v>
      </c>
      <c r="AC109">
        <v>4</v>
      </c>
      <c r="AD109">
        <v>5.833333333333333</v>
      </c>
      <c r="AF109" t="s">
        <v>6952</v>
      </c>
      <c r="AI109">
        <v>0</v>
      </c>
      <c r="AJ109">
        <v>0</v>
      </c>
      <c r="AK109" t="s">
        <v>10833</v>
      </c>
      <c r="AL109" t="s">
        <v>10833</v>
      </c>
      <c r="AM109" t="s">
        <v>9923</v>
      </c>
    </row>
    <row r="110" spans="1:39">
      <c r="A110" t="s">
        <v>6337</v>
      </c>
      <c r="B110" t="s">
        <v>10716</v>
      </c>
      <c r="C110" t="s">
        <v>6168</v>
      </c>
      <c r="D110">
        <v>98</v>
      </c>
      <c r="E110" t="s">
        <v>10202</v>
      </c>
      <c r="K110" t="s">
        <v>10718</v>
      </c>
      <c r="L110" t="s">
        <v>6591</v>
      </c>
      <c r="M110" t="s">
        <v>10727</v>
      </c>
      <c r="N110">
        <v>9</v>
      </c>
      <c r="O110" t="s">
        <v>10752</v>
      </c>
      <c r="P110" t="s">
        <v>6697</v>
      </c>
      <c r="Q110">
        <v>2</v>
      </c>
      <c r="R110">
        <v>1</v>
      </c>
      <c r="S110">
        <v>4.67</v>
      </c>
      <c r="T110">
        <v>4.67</v>
      </c>
      <c r="U110">
        <v>273.34</v>
      </c>
      <c r="V110">
        <v>32.59</v>
      </c>
      <c r="W110">
        <v>4.83</v>
      </c>
      <c r="X110">
        <v>10.62</v>
      </c>
      <c r="Y110">
        <v>0</v>
      </c>
      <c r="Z110">
        <v>3</v>
      </c>
      <c r="AA110" t="s">
        <v>6921</v>
      </c>
      <c r="AB110">
        <v>0</v>
      </c>
      <c r="AC110">
        <v>3</v>
      </c>
      <c r="AD110">
        <v>3.627833333333334</v>
      </c>
      <c r="AF110" t="s">
        <v>6952</v>
      </c>
      <c r="AI110">
        <v>0</v>
      </c>
      <c r="AJ110">
        <v>0</v>
      </c>
      <c r="AK110" t="s">
        <v>6968</v>
      </c>
      <c r="AL110" t="s">
        <v>6968</v>
      </c>
      <c r="AM110" t="s">
        <v>9923</v>
      </c>
    </row>
    <row r="111" spans="1:39">
      <c r="A111" t="s">
        <v>7243</v>
      </c>
      <c r="B111" t="s">
        <v>10716</v>
      </c>
      <c r="C111" t="s">
        <v>6168</v>
      </c>
      <c r="D111">
        <v>97</v>
      </c>
      <c r="E111" t="s">
        <v>10202</v>
      </c>
      <c r="K111" t="s">
        <v>6590</v>
      </c>
      <c r="L111" t="s">
        <v>6591</v>
      </c>
      <c r="M111" t="s">
        <v>10720</v>
      </c>
      <c r="N111">
        <v>9</v>
      </c>
      <c r="O111" t="s">
        <v>10744</v>
      </c>
      <c r="P111" t="s">
        <v>8820</v>
      </c>
      <c r="Q111">
        <v>3</v>
      </c>
      <c r="R111">
        <v>2</v>
      </c>
      <c r="S111">
        <v>4.33</v>
      </c>
      <c r="T111">
        <v>4.33</v>
      </c>
      <c r="U111">
        <v>280.32</v>
      </c>
      <c r="V111">
        <v>53.6</v>
      </c>
      <c r="W111">
        <v>4.64</v>
      </c>
      <c r="X111">
        <v>9.31</v>
      </c>
      <c r="Y111">
        <v>0</v>
      </c>
      <c r="Z111">
        <v>3</v>
      </c>
      <c r="AA111" t="s">
        <v>6921</v>
      </c>
      <c r="AB111">
        <v>0</v>
      </c>
      <c r="AC111">
        <v>2</v>
      </c>
      <c r="AD111">
        <v>3.835</v>
      </c>
      <c r="AF111" t="s">
        <v>6952</v>
      </c>
      <c r="AI111">
        <v>0</v>
      </c>
      <c r="AJ111">
        <v>0</v>
      </c>
      <c r="AK111" t="s">
        <v>6974</v>
      </c>
      <c r="AL111" t="s">
        <v>6974</v>
      </c>
      <c r="AM111" t="s">
        <v>9923</v>
      </c>
    </row>
    <row r="112" spans="1:39">
      <c r="A112" t="s">
        <v>10663</v>
      </c>
      <c r="B112" t="s">
        <v>10716</v>
      </c>
      <c r="C112" t="s">
        <v>6168</v>
      </c>
      <c r="D112">
        <v>97</v>
      </c>
      <c r="E112" t="s">
        <v>10202</v>
      </c>
      <c r="K112" t="s">
        <v>6590</v>
      </c>
      <c r="L112" t="s">
        <v>6591</v>
      </c>
      <c r="M112" t="s">
        <v>10720</v>
      </c>
      <c r="N112">
        <v>9</v>
      </c>
      <c r="O112" t="s">
        <v>10744</v>
      </c>
      <c r="P112" t="s">
        <v>10780</v>
      </c>
      <c r="Q112">
        <v>3</v>
      </c>
      <c r="R112">
        <v>2</v>
      </c>
      <c r="S112">
        <v>4.08</v>
      </c>
      <c r="T112">
        <v>4.08</v>
      </c>
      <c r="U112">
        <v>296.39</v>
      </c>
      <c r="V112">
        <v>40.46</v>
      </c>
      <c r="W112">
        <v>5.11</v>
      </c>
      <c r="X112">
        <v>9.279999999999999</v>
      </c>
      <c r="Y112">
        <v>0</v>
      </c>
      <c r="Z112">
        <v>3</v>
      </c>
      <c r="AA112" t="s">
        <v>6921</v>
      </c>
      <c r="AB112">
        <v>1</v>
      </c>
      <c r="AC112">
        <v>2</v>
      </c>
      <c r="AD112">
        <v>3.96</v>
      </c>
      <c r="AF112" t="s">
        <v>6952</v>
      </c>
      <c r="AI112">
        <v>0</v>
      </c>
      <c r="AJ112">
        <v>0</v>
      </c>
      <c r="AK112" t="s">
        <v>6974</v>
      </c>
      <c r="AL112" t="s">
        <v>6974</v>
      </c>
      <c r="AM112" t="s">
        <v>9923</v>
      </c>
    </row>
    <row r="113" spans="1:39">
      <c r="A113" t="s">
        <v>7093</v>
      </c>
      <c r="B113" t="s">
        <v>10716</v>
      </c>
      <c r="C113" t="s">
        <v>6168</v>
      </c>
      <c r="D113">
        <v>97</v>
      </c>
      <c r="E113" t="s">
        <v>10202</v>
      </c>
      <c r="K113" t="s">
        <v>6590</v>
      </c>
      <c r="L113" t="s">
        <v>6591</v>
      </c>
      <c r="M113" t="s">
        <v>10725</v>
      </c>
      <c r="N113">
        <v>9</v>
      </c>
      <c r="O113" t="s">
        <v>10749</v>
      </c>
      <c r="P113" t="s">
        <v>8670</v>
      </c>
      <c r="Q113">
        <v>5</v>
      </c>
      <c r="R113">
        <v>4</v>
      </c>
      <c r="S113">
        <v>3.68</v>
      </c>
      <c r="T113">
        <v>3.79</v>
      </c>
      <c r="U113">
        <v>321.33</v>
      </c>
      <c r="V113">
        <v>93.28</v>
      </c>
      <c r="W113">
        <v>3.68</v>
      </c>
      <c r="X113">
        <v>8.640000000000001</v>
      </c>
      <c r="Y113">
        <v>3.81</v>
      </c>
      <c r="Z113">
        <v>3</v>
      </c>
      <c r="AA113" t="s">
        <v>6921</v>
      </c>
      <c r="AB113">
        <v>0</v>
      </c>
      <c r="AC113">
        <v>3</v>
      </c>
      <c r="AD113">
        <v>3.655666666666666</v>
      </c>
      <c r="AF113" t="s">
        <v>6952</v>
      </c>
      <c r="AI113">
        <v>0</v>
      </c>
      <c r="AJ113">
        <v>0</v>
      </c>
      <c r="AK113" t="s">
        <v>9815</v>
      </c>
      <c r="AL113" t="s">
        <v>9815</v>
      </c>
      <c r="AM113" t="s">
        <v>9923</v>
      </c>
    </row>
    <row r="114" spans="1:39">
      <c r="A114" t="s">
        <v>10683</v>
      </c>
      <c r="B114" t="s">
        <v>10716</v>
      </c>
      <c r="C114" t="s">
        <v>6168</v>
      </c>
      <c r="D114">
        <v>97</v>
      </c>
      <c r="E114" t="s">
        <v>10202</v>
      </c>
      <c r="K114" t="s">
        <v>10718</v>
      </c>
      <c r="L114" t="s">
        <v>6591</v>
      </c>
      <c r="M114" t="s">
        <v>10724</v>
      </c>
      <c r="N114">
        <v>9</v>
      </c>
      <c r="O114" t="s">
        <v>10748</v>
      </c>
      <c r="P114" t="s">
        <v>10800</v>
      </c>
      <c r="Q114">
        <v>3</v>
      </c>
      <c r="R114">
        <v>1</v>
      </c>
      <c r="S114">
        <v>2.88</v>
      </c>
      <c r="T114">
        <v>3.03</v>
      </c>
      <c r="U114">
        <v>384.3</v>
      </c>
      <c r="V114">
        <v>57.61</v>
      </c>
      <c r="W114">
        <v>4.07</v>
      </c>
      <c r="X114">
        <v>7.78</v>
      </c>
      <c r="Y114">
        <v>0</v>
      </c>
      <c r="Z114">
        <v>2</v>
      </c>
      <c r="AA114" t="s">
        <v>6921</v>
      </c>
      <c r="AB114">
        <v>0</v>
      </c>
      <c r="AC114">
        <v>5</v>
      </c>
      <c r="AD114">
        <v>5.204761904761904</v>
      </c>
      <c r="AF114" t="s">
        <v>6952</v>
      </c>
      <c r="AI114">
        <v>0</v>
      </c>
      <c r="AJ114">
        <v>0</v>
      </c>
      <c r="AK114" t="s">
        <v>10833</v>
      </c>
      <c r="AL114" t="s">
        <v>10833</v>
      </c>
      <c r="AM114" t="s">
        <v>9923</v>
      </c>
    </row>
    <row r="115" spans="1:39">
      <c r="A115" t="s">
        <v>8047</v>
      </c>
      <c r="B115" t="s">
        <v>10716</v>
      </c>
      <c r="C115" t="s">
        <v>6168</v>
      </c>
      <c r="D115">
        <v>97</v>
      </c>
      <c r="E115" t="s">
        <v>10202</v>
      </c>
      <c r="K115" t="s">
        <v>6590</v>
      </c>
      <c r="L115" t="s">
        <v>6591</v>
      </c>
      <c r="M115" t="s">
        <v>10730</v>
      </c>
      <c r="N115">
        <v>9</v>
      </c>
      <c r="O115" t="s">
        <v>10755</v>
      </c>
      <c r="P115" t="s">
        <v>9615</v>
      </c>
      <c r="Q115">
        <v>5</v>
      </c>
      <c r="R115">
        <v>3</v>
      </c>
      <c r="S115">
        <v>2.37</v>
      </c>
      <c r="T115">
        <v>2.45</v>
      </c>
      <c r="U115">
        <v>270.29</v>
      </c>
      <c r="V115">
        <v>78.51000000000001</v>
      </c>
      <c r="W115">
        <v>2.84</v>
      </c>
      <c r="X115">
        <v>8.529999999999999</v>
      </c>
      <c r="Y115">
        <v>1.67</v>
      </c>
      <c r="Z115">
        <v>3</v>
      </c>
      <c r="AA115" t="s">
        <v>6921</v>
      </c>
      <c r="AB115">
        <v>0</v>
      </c>
      <c r="AC115">
        <v>2</v>
      </c>
      <c r="AD115">
        <v>4.981666666666666</v>
      </c>
      <c r="AF115" t="s">
        <v>6952</v>
      </c>
      <c r="AI115">
        <v>0</v>
      </c>
      <c r="AJ115">
        <v>0</v>
      </c>
      <c r="AK115" t="s">
        <v>9825</v>
      </c>
      <c r="AL115" t="s">
        <v>9825</v>
      </c>
      <c r="AM115" t="s">
        <v>9923</v>
      </c>
    </row>
    <row r="116" spans="1:39">
      <c r="A116" t="s">
        <v>10684</v>
      </c>
      <c r="B116" t="s">
        <v>10716</v>
      </c>
      <c r="C116" t="s">
        <v>6168</v>
      </c>
      <c r="D116">
        <v>96</v>
      </c>
      <c r="E116" t="s">
        <v>10202</v>
      </c>
      <c r="K116" t="s">
        <v>10718</v>
      </c>
      <c r="L116" t="s">
        <v>6591</v>
      </c>
      <c r="M116" t="s">
        <v>10724</v>
      </c>
      <c r="N116">
        <v>9</v>
      </c>
      <c r="O116" t="s">
        <v>10748</v>
      </c>
      <c r="P116" t="s">
        <v>10801</v>
      </c>
      <c r="Q116">
        <v>3</v>
      </c>
      <c r="R116">
        <v>1</v>
      </c>
      <c r="S116">
        <v>3.39</v>
      </c>
      <c r="T116">
        <v>3.59</v>
      </c>
      <c r="U116">
        <v>374.29</v>
      </c>
      <c r="V116">
        <v>57.61</v>
      </c>
      <c r="W116">
        <v>4.61</v>
      </c>
      <c r="X116">
        <v>7.63</v>
      </c>
      <c r="Y116">
        <v>0</v>
      </c>
      <c r="Z116">
        <v>2</v>
      </c>
      <c r="AA116" t="s">
        <v>6921</v>
      </c>
      <c r="AB116">
        <v>0</v>
      </c>
      <c r="AC116">
        <v>5</v>
      </c>
      <c r="AD116">
        <v>4.741261904761904</v>
      </c>
      <c r="AF116" t="s">
        <v>6952</v>
      </c>
      <c r="AI116">
        <v>0</v>
      </c>
      <c r="AJ116">
        <v>0</v>
      </c>
      <c r="AK116" t="s">
        <v>10833</v>
      </c>
      <c r="AL116" t="s">
        <v>10833</v>
      </c>
      <c r="AM116" t="s">
        <v>9923</v>
      </c>
    </row>
    <row r="117" spans="1:39">
      <c r="A117" t="s">
        <v>7193</v>
      </c>
      <c r="B117" t="s">
        <v>10716</v>
      </c>
      <c r="C117" t="s">
        <v>6168</v>
      </c>
      <c r="D117">
        <v>96</v>
      </c>
      <c r="E117" t="s">
        <v>10202</v>
      </c>
      <c r="K117" t="s">
        <v>6590</v>
      </c>
      <c r="L117" t="s">
        <v>6591</v>
      </c>
      <c r="M117" t="s">
        <v>8282</v>
      </c>
      <c r="N117">
        <v>9</v>
      </c>
      <c r="O117" t="s">
        <v>10751</v>
      </c>
      <c r="P117" t="s">
        <v>8770</v>
      </c>
      <c r="Q117">
        <v>5</v>
      </c>
      <c r="R117">
        <v>3</v>
      </c>
      <c r="S117">
        <v>2.42</v>
      </c>
      <c r="T117">
        <v>3.84</v>
      </c>
      <c r="U117">
        <v>458.56</v>
      </c>
      <c r="V117">
        <v>82.03</v>
      </c>
      <c r="W117">
        <v>5.09</v>
      </c>
      <c r="X117">
        <v>10.03</v>
      </c>
      <c r="Y117">
        <v>8.69</v>
      </c>
      <c r="Z117">
        <v>3</v>
      </c>
      <c r="AA117" t="s">
        <v>6921</v>
      </c>
      <c r="AB117">
        <v>1</v>
      </c>
      <c r="AC117">
        <v>8</v>
      </c>
      <c r="AD117">
        <v>3.487666666666668</v>
      </c>
      <c r="AF117" t="s">
        <v>6954</v>
      </c>
      <c r="AI117">
        <v>0</v>
      </c>
      <c r="AJ117">
        <v>0</v>
      </c>
      <c r="AK117" t="s">
        <v>6991</v>
      </c>
      <c r="AL117" t="s">
        <v>6991</v>
      </c>
      <c r="AM117" t="s">
        <v>9923</v>
      </c>
    </row>
    <row r="118" spans="1:39">
      <c r="A118" t="s">
        <v>7107</v>
      </c>
      <c r="B118" t="s">
        <v>10716</v>
      </c>
      <c r="C118" t="s">
        <v>6168</v>
      </c>
      <c r="D118">
        <v>95</v>
      </c>
      <c r="E118" t="s">
        <v>10202</v>
      </c>
      <c r="K118" t="s">
        <v>6590</v>
      </c>
      <c r="L118" t="s">
        <v>6591</v>
      </c>
      <c r="M118" t="s">
        <v>10725</v>
      </c>
      <c r="N118">
        <v>9</v>
      </c>
      <c r="O118" t="s">
        <v>10749</v>
      </c>
      <c r="P118" t="s">
        <v>8684</v>
      </c>
      <c r="Q118">
        <v>4</v>
      </c>
      <c r="R118">
        <v>3</v>
      </c>
      <c r="S118">
        <v>3.59</v>
      </c>
      <c r="T118">
        <v>3.63</v>
      </c>
      <c r="U118">
        <v>305.33</v>
      </c>
      <c r="V118">
        <v>73.05</v>
      </c>
      <c r="W118">
        <v>3.97</v>
      </c>
      <c r="X118">
        <v>9.02</v>
      </c>
      <c r="Y118">
        <v>4.67</v>
      </c>
      <c r="Z118">
        <v>3</v>
      </c>
      <c r="AA118" t="s">
        <v>6921</v>
      </c>
      <c r="AB118">
        <v>0</v>
      </c>
      <c r="AC118">
        <v>3</v>
      </c>
      <c r="AD118">
        <v>4.056666666666667</v>
      </c>
      <c r="AF118" t="s">
        <v>6952</v>
      </c>
      <c r="AI118">
        <v>0</v>
      </c>
      <c r="AJ118">
        <v>0</v>
      </c>
      <c r="AK118" t="s">
        <v>9815</v>
      </c>
      <c r="AL118" t="s">
        <v>9815</v>
      </c>
      <c r="AM118" t="s">
        <v>9923</v>
      </c>
    </row>
    <row r="119" spans="1:39">
      <c r="A119" t="s">
        <v>7108</v>
      </c>
      <c r="B119" t="s">
        <v>10716</v>
      </c>
      <c r="C119" t="s">
        <v>6168</v>
      </c>
      <c r="D119">
        <v>95</v>
      </c>
      <c r="E119" t="s">
        <v>10202</v>
      </c>
      <c r="K119" t="s">
        <v>6590</v>
      </c>
      <c r="L119" t="s">
        <v>6591</v>
      </c>
      <c r="M119" t="s">
        <v>10725</v>
      </c>
      <c r="N119">
        <v>9</v>
      </c>
      <c r="O119" t="s">
        <v>10749</v>
      </c>
      <c r="P119" t="s">
        <v>8685</v>
      </c>
      <c r="Q119">
        <v>4</v>
      </c>
      <c r="R119">
        <v>3</v>
      </c>
      <c r="S119">
        <v>4.58</v>
      </c>
      <c r="T119">
        <v>4.7</v>
      </c>
      <c r="U119">
        <v>319.36</v>
      </c>
      <c r="V119">
        <v>73.05</v>
      </c>
      <c r="W119">
        <v>4.28</v>
      </c>
      <c r="X119">
        <v>8.529999999999999</v>
      </c>
      <c r="Y119">
        <v>3.04</v>
      </c>
      <c r="Z119">
        <v>3</v>
      </c>
      <c r="AA119" t="s">
        <v>6921</v>
      </c>
      <c r="AB119">
        <v>0</v>
      </c>
      <c r="AC119">
        <v>3</v>
      </c>
      <c r="AD119">
        <v>3.316666666666666</v>
      </c>
      <c r="AF119" t="s">
        <v>6952</v>
      </c>
      <c r="AI119">
        <v>0</v>
      </c>
      <c r="AJ119">
        <v>0</v>
      </c>
      <c r="AK119" t="s">
        <v>9815</v>
      </c>
      <c r="AL119" t="s">
        <v>9815</v>
      </c>
      <c r="AM119" t="s">
        <v>9923</v>
      </c>
    </row>
    <row r="120" spans="1:39">
      <c r="A120" t="s">
        <v>7157</v>
      </c>
      <c r="B120" t="s">
        <v>10716</v>
      </c>
      <c r="C120" t="s">
        <v>6168</v>
      </c>
      <c r="D120">
        <v>95</v>
      </c>
      <c r="E120" t="s">
        <v>10202</v>
      </c>
      <c r="K120" t="s">
        <v>6590</v>
      </c>
      <c r="L120" t="s">
        <v>6591</v>
      </c>
      <c r="M120" t="s">
        <v>10723</v>
      </c>
      <c r="N120">
        <v>9</v>
      </c>
      <c r="O120" t="s">
        <v>10747</v>
      </c>
      <c r="P120" t="s">
        <v>8734</v>
      </c>
      <c r="Q120">
        <v>4</v>
      </c>
      <c r="R120">
        <v>3</v>
      </c>
      <c r="S120">
        <v>4.94</v>
      </c>
      <c r="T120">
        <v>5.11</v>
      </c>
      <c r="U120">
        <v>373.33</v>
      </c>
      <c r="V120">
        <v>73.05</v>
      </c>
      <c r="W120">
        <v>4.99</v>
      </c>
      <c r="X120">
        <v>8.279999999999999</v>
      </c>
      <c r="Y120">
        <v>2.34</v>
      </c>
      <c r="Z120">
        <v>3</v>
      </c>
      <c r="AA120" t="s">
        <v>6921</v>
      </c>
      <c r="AB120">
        <v>0</v>
      </c>
      <c r="AC120">
        <v>3</v>
      </c>
      <c r="AD120">
        <v>3.071452380952381</v>
      </c>
      <c r="AF120" t="s">
        <v>6952</v>
      </c>
      <c r="AI120">
        <v>0</v>
      </c>
      <c r="AJ120">
        <v>0</v>
      </c>
      <c r="AK120" t="s">
        <v>9815</v>
      </c>
      <c r="AL120" t="s">
        <v>9815</v>
      </c>
      <c r="AM120" t="s">
        <v>9923</v>
      </c>
    </row>
    <row r="121" spans="1:39">
      <c r="A121" t="s">
        <v>6379</v>
      </c>
      <c r="B121" t="s">
        <v>10716</v>
      </c>
      <c r="C121" t="s">
        <v>6168</v>
      </c>
      <c r="D121">
        <v>94</v>
      </c>
      <c r="E121" t="s">
        <v>10202</v>
      </c>
      <c r="K121" t="s">
        <v>10718</v>
      </c>
      <c r="L121" t="s">
        <v>6591</v>
      </c>
      <c r="M121" t="s">
        <v>10731</v>
      </c>
      <c r="N121">
        <v>9</v>
      </c>
      <c r="O121" t="s">
        <v>10756</v>
      </c>
      <c r="P121" t="s">
        <v>6737</v>
      </c>
      <c r="Q121">
        <v>3</v>
      </c>
      <c r="R121">
        <v>2</v>
      </c>
      <c r="S121">
        <v>3.62</v>
      </c>
      <c r="T121">
        <v>3.62</v>
      </c>
      <c r="U121">
        <v>282.34</v>
      </c>
      <c r="V121">
        <v>49.69</v>
      </c>
      <c r="W121">
        <v>4.12</v>
      </c>
      <c r="X121">
        <v>9.789999999999999</v>
      </c>
      <c r="Y121">
        <v>0</v>
      </c>
      <c r="Z121">
        <v>2</v>
      </c>
      <c r="AA121" t="s">
        <v>6921</v>
      </c>
      <c r="AB121">
        <v>0</v>
      </c>
      <c r="AC121">
        <v>1</v>
      </c>
      <c r="AD121">
        <v>4.38</v>
      </c>
      <c r="AE121" t="s">
        <v>6930</v>
      </c>
      <c r="AF121" t="s">
        <v>6952</v>
      </c>
      <c r="AH121" t="s">
        <v>6965</v>
      </c>
      <c r="AI121">
        <v>2</v>
      </c>
      <c r="AJ121">
        <v>0</v>
      </c>
      <c r="AK121" t="s">
        <v>6998</v>
      </c>
      <c r="AL121" t="s">
        <v>6998</v>
      </c>
      <c r="AM121" t="s">
        <v>9923</v>
      </c>
    </row>
    <row r="122" spans="1:39">
      <c r="A122" t="s">
        <v>10685</v>
      </c>
      <c r="B122" t="s">
        <v>10716</v>
      </c>
      <c r="C122" t="s">
        <v>6168</v>
      </c>
      <c r="D122">
        <v>94</v>
      </c>
      <c r="E122" t="s">
        <v>10202</v>
      </c>
      <c r="K122" t="s">
        <v>10718</v>
      </c>
      <c r="L122" t="s">
        <v>6591</v>
      </c>
      <c r="M122" t="s">
        <v>10732</v>
      </c>
      <c r="N122">
        <v>9</v>
      </c>
      <c r="O122" t="s">
        <v>10757</v>
      </c>
      <c r="P122" t="s">
        <v>10802</v>
      </c>
      <c r="Q122">
        <v>4</v>
      </c>
      <c r="R122">
        <v>2</v>
      </c>
      <c r="S122">
        <v>0.4</v>
      </c>
      <c r="T122">
        <v>0.79</v>
      </c>
      <c r="U122">
        <v>293.34</v>
      </c>
      <c r="V122">
        <v>77.84</v>
      </c>
      <c r="W122">
        <v>2.31</v>
      </c>
      <c r="X122">
        <v>7.68</v>
      </c>
      <c r="Y122">
        <v>0</v>
      </c>
      <c r="Z122">
        <v>2</v>
      </c>
      <c r="AA122" t="s">
        <v>6921</v>
      </c>
      <c r="AB122">
        <v>0</v>
      </c>
      <c r="AC122">
        <v>4</v>
      </c>
      <c r="AD122">
        <v>5.5</v>
      </c>
      <c r="AF122" t="s">
        <v>6952</v>
      </c>
      <c r="AI122">
        <v>0</v>
      </c>
      <c r="AJ122">
        <v>0</v>
      </c>
      <c r="AK122" t="s">
        <v>10833</v>
      </c>
      <c r="AL122" t="s">
        <v>10833</v>
      </c>
      <c r="AM122" t="s">
        <v>9923</v>
      </c>
    </row>
    <row r="123" spans="1:39">
      <c r="A123" t="s">
        <v>7174</v>
      </c>
      <c r="B123" t="s">
        <v>10716</v>
      </c>
      <c r="C123" t="s">
        <v>6168</v>
      </c>
      <c r="D123">
        <v>94</v>
      </c>
      <c r="E123" t="s">
        <v>10202</v>
      </c>
      <c r="K123" t="s">
        <v>6590</v>
      </c>
      <c r="L123" t="s">
        <v>6591</v>
      </c>
      <c r="M123" t="s">
        <v>10726</v>
      </c>
      <c r="N123">
        <v>9</v>
      </c>
      <c r="O123" t="s">
        <v>10750</v>
      </c>
      <c r="P123" t="s">
        <v>8751</v>
      </c>
      <c r="Q123">
        <v>3</v>
      </c>
      <c r="R123">
        <v>1</v>
      </c>
      <c r="S123">
        <v>5.56</v>
      </c>
      <c r="T123">
        <v>5.58</v>
      </c>
      <c r="U123">
        <v>312.8</v>
      </c>
      <c r="V123">
        <v>38.05</v>
      </c>
      <c r="W123">
        <v>5.18</v>
      </c>
      <c r="X123">
        <v>8.949999999999999</v>
      </c>
      <c r="Y123">
        <v>0.8100000000000001</v>
      </c>
      <c r="Z123">
        <v>3</v>
      </c>
      <c r="AA123" t="s">
        <v>6921</v>
      </c>
      <c r="AB123">
        <v>1</v>
      </c>
      <c r="AC123">
        <v>2</v>
      </c>
      <c r="AD123">
        <v>3.735833333333333</v>
      </c>
      <c r="AF123" t="s">
        <v>6952</v>
      </c>
      <c r="AI123">
        <v>0</v>
      </c>
      <c r="AJ123">
        <v>0</v>
      </c>
      <c r="AK123" t="s">
        <v>9825</v>
      </c>
      <c r="AL123" t="s">
        <v>9825</v>
      </c>
      <c r="AM123" t="s">
        <v>9923</v>
      </c>
    </row>
    <row r="124" spans="1:39">
      <c r="A124" t="s">
        <v>6488</v>
      </c>
      <c r="B124" t="s">
        <v>10716</v>
      </c>
      <c r="C124" t="s">
        <v>6168</v>
      </c>
      <c r="D124">
        <v>93</v>
      </c>
      <c r="E124" t="s">
        <v>10202</v>
      </c>
      <c r="K124" t="s">
        <v>6590</v>
      </c>
      <c r="L124" t="s">
        <v>6591</v>
      </c>
      <c r="M124" t="s">
        <v>10721</v>
      </c>
      <c r="N124">
        <v>9</v>
      </c>
      <c r="O124" t="s">
        <v>10745</v>
      </c>
      <c r="P124" t="s">
        <v>6846</v>
      </c>
      <c r="Q124">
        <v>7</v>
      </c>
      <c r="R124">
        <v>3</v>
      </c>
      <c r="S124">
        <v>2.03</v>
      </c>
      <c r="T124">
        <v>4.64</v>
      </c>
      <c r="U124">
        <v>626.13</v>
      </c>
      <c r="V124">
        <v>139.23</v>
      </c>
      <c r="W124">
        <v>6.27</v>
      </c>
      <c r="X124">
        <v>4.77</v>
      </c>
      <c r="Y124">
        <v>0.9</v>
      </c>
      <c r="Z124">
        <v>3</v>
      </c>
      <c r="AA124" t="s">
        <v>6921</v>
      </c>
      <c r="AB124">
        <v>2</v>
      </c>
      <c r="AC124">
        <v>13</v>
      </c>
      <c r="AD124">
        <v>2.331666666666667</v>
      </c>
      <c r="AF124" t="s">
        <v>6953</v>
      </c>
      <c r="AI124">
        <v>0</v>
      </c>
      <c r="AJ124">
        <v>0</v>
      </c>
      <c r="AK124" t="s">
        <v>7005</v>
      </c>
      <c r="AL124" t="s">
        <v>7005</v>
      </c>
      <c r="AM124" t="s">
        <v>9923</v>
      </c>
    </row>
    <row r="125" spans="1:39">
      <c r="A125" t="s">
        <v>7076</v>
      </c>
      <c r="B125" t="s">
        <v>10716</v>
      </c>
      <c r="C125" t="s">
        <v>6168</v>
      </c>
      <c r="D125">
        <v>93</v>
      </c>
      <c r="E125" t="s">
        <v>10202</v>
      </c>
      <c r="K125" t="s">
        <v>6590</v>
      </c>
      <c r="L125" t="s">
        <v>6591</v>
      </c>
      <c r="M125" t="s">
        <v>10733</v>
      </c>
      <c r="N125">
        <v>9</v>
      </c>
      <c r="O125" t="s">
        <v>10758</v>
      </c>
      <c r="P125" t="s">
        <v>8653</v>
      </c>
      <c r="Q125">
        <v>3</v>
      </c>
      <c r="R125">
        <v>2</v>
      </c>
      <c r="S125">
        <v>1.93</v>
      </c>
      <c r="T125">
        <v>4.76</v>
      </c>
      <c r="U125">
        <v>424.5</v>
      </c>
      <c r="V125">
        <v>75.20999999999999</v>
      </c>
      <c r="W125">
        <v>6.04</v>
      </c>
      <c r="X125">
        <v>4.52</v>
      </c>
      <c r="Y125">
        <v>1.48</v>
      </c>
      <c r="Z125">
        <v>4</v>
      </c>
      <c r="AA125" t="s">
        <v>6921</v>
      </c>
      <c r="AB125">
        <v>1</v>
      </c>
      <c r="AC125">
        <v>7</v>
      </c>
      <c r="AD125">
        <v>4.159285714285715</v>
      </c>
      <c r="AF125" t="s">
        <v>6953</v>
      </c>
      <c r="AI125">
        <v>0</v>
      </c>
      <c r="AJ125">
        <v>0</v>
      </c>
      <c r="AK125" t="s">
        <v>9814</v>
      </c>
      <c r="AL125" t="s">
        <v>9814</v>
      </c>
      <c r="AM125" t="s">
        <v>9923</v>
      </c>
    </row>
    <row r="126" spans="1:39">
      <c r="A126" t="s">
        <v>7078</v>
      </c>
      <c r="B126" t="s">
        <v>10716</v>
      </c>
      <c r="C126" t="s">
        <v>6168</v>
      </c>
      <c r="D126">
        <v>93</v>
      </c>
      <c r="E126" t="s">
        <v>10202</v>
      </c>
      <c r="K126" t="s">
        <v>6590</v>
      </c>
      <c r="L126" t="s">
        <v>6591</v>
      </c>
      <c r="M126" t="s">
        <v>10723</v>
      </c>
      <c r="N126">
        <v>9</v>
      </c>
      <c r="O126" t="s">
        <v>10747</v>
      </c>
      <c r="P126" t="s">
        <v>8655</v>
      </c>
      <c r="Q126">
        <v>3</v>
      </c>
      <c r="R126">
        <v>2</v>
      </c>
      <c r="S126">
        <v>4.5</v>
      </c>
      <c r="T126">
        <v>4.53</v>
      </c>
      <c r="U126">
        <v>303.36</v>
      </c>
      <c r="V126">
        <v>52.82</v>
      </c>
      <c r="W126">
        <v>4.58</v>
      </c>
      <c r="X126">
        <v>9.01</v>
      </c>
      <c r="Y126">
        <v>3.89</v>
      </c>
      <c r="Z126">
        <v>3</v>
      </c>
      <c r="AA126" t="s">
        <v>6921</v>
      </c>
      <c r="AB126">
        <v>0</v>
      </c>
      <c r="AC126">
        <v>3</v>
      </c>
      <c r="AD126">
        <v>3.735</v>
      </c>
      <c r="AF126" t="s">
        <v>6952</v>
      </c>
      <c r="AI126">
        <v>0</v>
      </c>
      <c r="AJ126">
        <v>0</v>
      </c>
      <c r="AK126" t="s">
        <v>9815</v>
      </c>
      <c r="AL126" t="s">
        <v>9815</v>
      </c>
      <c r="AM126" t="s">
        <v>9923</v>
      </c>
    </row>
    <row r="127" spans="1:39">
      <c r="A127" t="s">
        <v>7147</v>
      </c>
      <c r="B127" t="s">
        <v>10716</v>
      </c>
      <c r="C127" t="s">
        <v>6168</v>
      </c>
      <c r="D127">
        <v>93</v>
      </c>
      <c r="E127" t="s">
        <v>10202</v>
      </c>
      <c r="K127" t="s">
        <v>6590</v>
      </c>
      <c r="L127" t="s">
        <v>6591</v>
      </c>
      <c r="M127" t="s">
        <v>10733</v>
      </c>
      <c r="N127">
        <v>9</v>
      </c>
      <c r="O127" t="s">
        <v>10758</v>
      </c>
      <c r="P127" t="s">
        <v>8724</v>
      </c>
      <c r="Q127">
        <v>3</v>
      </c>
      <c r="R127">
        <v>2</v>
      </c>
      <c r="S127">
        <v>1.08</v>
      </c>
      <c r="T127">
        <v>3.93</v>
      </c>
      <c r="U127">
        <v>419.48</v>
      </c>
      <c r="V127">
        <v>89.77</v>
      </c>
      <c r="W127">
        <v>5.9</v>
      </c>
      <c r="X127">
        <v>4.49</v>
      </c>
      <c r="Y127">
        <v>1.16</v>
      </c>
      <c r="Z127">
        <v>4</v>
      </c>
      <c r="AA127" t="s">
        <v>6921</v>
      </c>
      <c r="AB127">
        <v>1</v>
      </c>
      <c r="AC127">
        <v>6</v>
      </c>
      <c r="AD127">
        <v>4.610142857142857</v>
      </c>
      <c r="AF127" t="s">
        <v>6953</v>
      </c>
      <c r="AI127">
        <v>0</v>
      </c>
      <c r="AJ127">
        <v>0</v>
      </c>
      <c r="AK127" t="s">
        <v>9814</v>
      </c>
      <c r="AL127" t="s">
        <v>9814</v>
      </c>
      <c r="AM127" t="s">
        <v>9923</v>
      </c>
    </row>
    <row r="128" spans="1:39">
      <c r="A128" t="s">
        <v>7069</v>
      </c>
      <c r="B128" t="s">
        <v>10716</v>
      </c>
      <c r="C128" t="s">
        <v>6168</v>
      </c>
      <c r="D128">
        <v>93</v>
      </c>
      <c r="E128" t="s">
        <v>10202</v>
      </c>
      <c r="K128" t="s">
        <v>6590</v>
      </c>
      <c r="L128" t="s">
        <v>6591</v>
      </c>
      <c r="M128" t="s">
        <v>10733</v>
      </c>
      <c r="N128">
        <v>9</v>
      </c>
      <c r="O128" t="s">
        <v>10758</v>
      </c>
      <c r="P128" t="s">
        <v>8646</v>
      </c>
      <c r="Q128">
        <v>3</v>
      </c>
      <c r="R128">
        <v>2</v>
      </c>
      <c r="S128">
        <v>0.86</v>
      </c>
      <c r="T128">
        <v>3.71</v>
      </c>
      <c r="U128">
        <v>419.48</v>
      </c>
      <c r="V128">
        <v>89.77</v>
      </c>
      <c r="W128">
        <v>5.9</v>
      </c>
      <c r="X128">
        <v>4.5</v>
      </c>
      <c r="Y128">
        <v>1.23</v>
      </c>
      <c r="Z128">
        <v>4</v>
      </c>
      <c r="AA128" t="s">
        <v>6921</v>
      </c>
      <c r="AB128">
        <v>1</v>
      </c>
      <c r="AC128">
        <v>6</v>
      </c>
      <c r="AD128">
        <v>4.720142857142857</v>
      </c>
      <c r="AF128" t="s">
        <v>6953</v>
      </c>
      <c r="AI128">
        <v>0</v>
      </c>
      <c r="AJ128">
        <v>0</v>
      </c>
      <c r="AK128" t="s">
        <v>9814</v>
      </c>
      <c r="AL128" t="s">
        <v>9814</v>
      </c>
      <c r="AM128" t="s">
        <v>9923</v>
      </c>
    </row>
    <row r="129" spans="1:39">
      <c r="A129" t="s">
        <v>7101</v>
      </c>
      <c r="B129" t="s">
        <v>10716</v>
      </c>
      <c r="C129" t="s">
        <v>6168</v>
      </c>
      <c r="D129">
        <v>93</v>
      </c>
      <c r="E129" t="s">
        <v>10202</v>
      </c>
      <c r="K129" t="s">
        <v>6590</v>
      </c>
      <c r="L129" t="s">
        <v>6591</v>
      </c>
      <c r="M129" t="s">
        <v>10733</v>
      </c>
      <c r="N129">
        <v>9</v>
      </c>
      <c r="O129" t="s">
        <v>10758</v>
      </c>
      <c r="P129" t="s">
        <v>8678</v>
      </c>
      <c r="Q129">
        <v>2</v>
      </c>
      <c r="R129">
        <v>2</v>
      </c>
      <c r="S129">
        <v>2.31</v>
      </c>
      <c r="T129">
        <v>5.15</v>
      </c>
      <c r="U129">
        <v>428.92</v>
      </c>
      <c r="V129">
        <v>65.98</v>
      </c>
      <c r="W129">
        <v>6.68</v>
      </c>
      <c r="X129">
        <v>4.51</v>
      </c>
      <c r="Y129">
        <v>1.3</v>
      </c>
      <c r="Z129">
        <v>4</v>
      </c>
      <c r="AA129" t="s">
        <v>6921</v>
      </c>
      <c r="AB129">
        <v>1</v>
      </c>
      <c r="AC129">
        <v>6</v>
      </c>
      <c r="AD129">
        <v>3.852714285714286</v>
      </c>
      <c r="AF129" t="s">
        <v>6953</v>
      </c>
      <c r="AI129">
        <v>0</v>
      </c>
      <c r="AJ129">
        <v>0</v>
      </c>
      <c r="AK129" t="s">
        <v>9814</v>
      </c>
      <c r="AL129" t="s">
        <v>9814</v>
      </c>
      <c r="AM129" t="s">
        <v>9923</v>
      </c>
    </row>
    <row r="130" spans="1:39">
      <c r="A130" t="s">
        <v>7067</v>
      </c>
      <c r="B130" t="s">
        <v>10716</v>
      </c>
      <c r="C130" t="s">
        <v>6168</v>
      </c>
      <c r="D130">
        <v>93</v>
      </c>
      <c r="E130" t="s">
        <v>10202</v>
      </c>
      <c r="K130" t="s">
        <v>6590</v>
      </c>
      <c r="L130" t="s">
        <v>6591</v>
      </c>
      <c r="M130" t="s">
        <v>10733</v>
      </c>
      <c r="N130">
        <v>9</v>
      </c>
      <c r="O130" t="s">
        <v>10758</v>
      </c>
      <c r="P130" t="s">
        <v>8644</v>
      </c>
      <c r="Q130">
        <v>1</v>
      </c>
      <c r="R130">
        <v>2</v>
      </c>
      <c r="S130">
        <v>2.51</v>
      </c>
      <c r="T130">
        <v>5.31</v>
      </c>
      <c r="U130">
        <v>393.49</v>
      </c>
      <c r="V130">
        <v>53.09</v>
      </c>
      <c r="W130">
        <v>6.63</v>
      </c>
      <c r="X130">
        <v>4.54</v>
      </c>
      <c r="Y130">
        <v>0</v>
      </c>
      <c r="Z130">
        <v>4</v>
      </c>
      <c r="AA130" t="s">
        <v>6921</v>
      </c>
      <c r="AB130">
        <v>1</v>
      </c>
      <c r="AC130">
        <v>6</v>
      </c>
      <c r="AD130">
        <v>4.005785714285715</v>
      </c>
      <c r="AF130" t="s">
        <v>6953</v>
      </c>
      <c r="AI130">
        <v>0</v>
      </c>
      <c r="AJ130">
        <v>0</v>
      </c>
      <c r="AK130" t="s">
        <v>9814</v>
      </c>
      <c r="AL130" t="s">
        <v>9814</v>
      </c>
      <c r="AM130" t="s">
        <v>9923</v>
      </c>
    </row>
    <row r="131" spans="1:39">
      <c r="A131" t="s">
        <v>7217</v>
      </c>
      <c r="B131" t="s">
        <v>10716</v>
      </c>
      <c r="C131" t="s">
        <v>6168</v>
      </c>
      <c r="D131">
        <v>92.8</v>
      </c>
      <c r="E131" t="s">
        <v>10202</v>
      </c>
      <c r="K131" t="s">
        <v>6590</v>
      </c>
      <c r="L131" t="s">
        <v>6591</v>
      </c>
      <c r="M131" t="s">
        <v>10734</v>
      </c>
      <c r="N131">
        <v>9</v>
      </c>
      <c r="O131" t="s">
        <v>10759</v>
      </c>
      <c r="P131" t="s">
        <v>8794</v>
      </c>
      <c r="Q131">
        <v>4</v>
      </c>
      <c r="R131">
        <v>2</v>
      </c>
      <c r="S131">
        <v>4.34</v>
      </c>
      <c r="T131">
        <v>4.34</v>
      </c>
      <c r="U131">
        <v>472.63</v>
      </c>
      <c r="V131">
        <v>74.59999999999999</v>
      </c>
      <c r="W131">
        <v>5.4</v>
      </c>
      <c r="X131">
        <v>10.26</v>
      </c>
      <c r="Y131">
        <v>0</v>
      </c>
      <c r="Z131">
        <v>2</v>
      </c>
      <c r="AA131" t="s">
        <v>6921</v>
      </c>
      <c r="AB131">
        <v>1</v>
      </c>
      <c r="AC131">
        <v>3</v>
      </c>
      <c r="AD131">
        <v>3.0255</v>
      </c>
      <c r="AF131" t="s">
        <v>6952</v>
      </c>
      <c r="AI131">
        <v>0</v>
      </c>
      <c r="AJ131">
        <v>0</v>
      </c>
      <c r="AK131" t="s">
        <v>9812</v>
      </c>
      <c r="AL131" t="s">
        <v>9812</v>
      </c>
      <c r="AM131" t="s">
        <v>9923</v>
      </c>
    </row>
    <row r="132" spans="1:39">
      <c r="A132" t="s">
        <v>7049</v>
      </c>
      <c r="B132" t="s">
        <v>10716</v>
      </c>
      <c r="C132" t="s">
        <v>6168</v>
      </c>
      <c r="D132">
        <v>92</v>
      </c>
      <c r="E132" t="s">
        <v>10202</v>
      </c>
      <c r="K132" t="s">
        <v>6590</v>
      </c>
      <c r="L132" t="s">
        <v>6591</v>
      </c>
      <c r="M132" t="s">
        <v>10733</v>
      </c>
      <c r="N132">
        <v>9</v>
      </c>
      <c r="O132" t="s">
        <v>10758</v>
      </c>
      <c r="P132" t="s">
        <v>8626</v>
      </c>
      <c r="Q132">
        <v>3</v>
      </c>
      <c r="R132">
        <v>2</v>
      </c>
      <c r="S132">
        <v>1.7</v>
      </c>
      <c r="T132">
        <v>4.56</v>
      </c>
      <c r="U132">
        <v>453.93</v>
      </c>
      <c r="V132">
        <v>89.77</v>
      </c>
      <c r="W132">
        <v>6.55</v>
      </c>
      <c r="X132">
        <v>4.49</v>
      </c>
      <c r="Y132">
        <v>1.11</v>
      </c>
      <c r="Z132">
        <v>4</v>
      </c>
      <c r="AA132" t="s">
        <v>6921</v>
      </c>
      <c r="AB132">
        <v>1</v>
      </c>
      <c r="AC132">
        <v>6</v>
      </c>
      <c r="AD132">
        <v>4.049071428571429</v>
      </c>
      <c r="AF132" t="s">
        <v>6953</v>
      </c>
      <c r="AI132">
        <v>0</v>
      </c>
      <c r="AJ132">
        <v>0</v>
      </c>
      <c r="AK132" t="s">
        <v>9814</v>
      </c>
      <c r="AL132" t="s">
        <v>9814</v>
      </c>
      <c r="AM132" t="s">
        <v>9923</v>
      </c>
    </row>
    <row r="133" spans="1:39">
      <c r="A133" t="s">
        <v>7163</v>
      </c>
      <c r="B133" t="s">
        <v>10716</v>
      </c>
      <c r="C133" t="s">
        <v>6168</v>
      </c>
      <c r="D133">
        <v>92</v>
      </c>
      <c r="E133" t="s">
        <v>10202</v>
      </c>
      <c r="K133" t="s">
        <v>6590</v>
      </c>
      <c r="L133" t="s">
        <v>6591</v>
      </c>
      <c r="M133" t="s">
        <v>10719</v>
      </c>
      <c r="N133">
        <v>9</v>
      </c>
      <c r="O133" t="s">
        <v>10743</v>
      </c>
      <c r="P133" t="s">
        <v>8740</v>
      </c>
      <c r="Q133">
        <v>3</v>
      </c>
      <c r="R133">
        <v>2</v>
      </c>
      <c r="S133">
        <v>5.35</v>
      </c>
      <c r="T133">
        <v>5.45</v>
      </c>
      <c r="U133">
        <v>413.32</v>
      </c>
      <c r="V133">
        <v>40.46</v>
      </c>
      <c r="W133">
        <v>7.47</v>
      </c>
      <c r="X133">
        <v>8.289999999999999</v>
      </c>
      <c r="Y133">
        <v>0</v>
      </c>
      <c r="Z133">
        <v>4</v>
      </c>
      <c r="AA133" t="s">
        <v>6921</v>
      </c>
      <c r="AB133">
        <v>1</v>
      </c>
      <c r="AC133">
        <v>3</v>
      </c>
      <c r="AD133">
        <v>3.119142857142857</v>
      </c>
      <c r="AF133" t="s">
        <v>6952</v>
      </c>
      <c r="AI133">
        <v>0</v>
      </c>
      <c r="AJ133">
        <v>0</v>
      </c>
      <c r="AK133" t="s">
        <v>6974</v>
      </c>
      <c r="AL133" t="s">
        <v>6974</v>
      </c>
      <c r="AM133" t="s">
        <v>9923</v>
      </c>
    </row>
    <row r="134" spans="1:39">
      <c r="A134" t="s">
        <v>7109</v>
      </c>
      <c r="B134" t="s">
        <v>10716</v>
      </c>
      <c r="C134" t="s">
        <v>6168</v>
      </c>
      <c r="D134">
        <v>92</v>
      </c>
      <c r="E134" t="s">
        <v>10202</v>
      </c>
      <c r="K134" t="s">
        <v>6590</v>
      </c>
      <c r="L134" t="s">
        <v>6591</v>
      </c>
      <c r="M134" t="s">
        <v>10733</v>
      </c>
      <c r="N134">
        <v>9</v>
      </c>
      <c r="O134" t="s">
        <v>10758</v>
      </c>
      <c r="P134" t="s">
        <v>8686</v>
      </c>
      <c r="Q134">
        <v>3</v>
      </c>
      <c r="R134">
        <v>2</v>
      </c>
      <c r="S134">
        <v>1.25</v>
      </c>
      <c r="T134">
        <v>4.13</v>
      </c>
      <c r="U134">
        <v>395.46</v>
      </c>
      <c r="V134">
        <v>78.87</v>
      </c>
      <c r="W134">
        <v>5.42</v>
      </c>
      <c r="X134">
        <v>4.5</v>
      </c>
      <c r="Y134">
        <v>1.55</v>
      </c>
      <c r="Z134">
        <v>4</v>
      </c>
      <c r="AA134" t="s">
        <v>6921</v>
      </c>
      <c r="AB134">
        <v>1</v>
      </c>
      <c r="AC134">
        <v>6</v>
      </c>
      <c r="AD134">
        <v>4.681714285714285</v>
      </c>
      <c r="AF134" t="s">
        <v>6953</v>
      </c>
      <c r="AI134">
        <v>0</v>
      </c>
      <c r="AJ134">
        <v>0</v>
      </c>
      <c r="AK134" t="s">
        <v>9814</v>
      </c>
      <c r="AL134" t="s">
        <v>9814</v>
      </c>
      <c r="AM134" t="s">
        <v>9923</v>
      </c>
    </row>
    <row r="135" spans="1:39">
      <c r="A135" t="s">
        <v>10686</v>
      </c>
      <c r="B135" t="s">
        <v>10716</v>
      </c>
      <c r="C135" t="s">
        <v>6168</v>
      </c>
      <c r="D135">
        <v>92</v>
      </c>
      <c r="E135" t="s">
        <v>10202</v>
      </c>
      <c r="K135" t="s">
        <v>10718</v>
      </c>
      <c r="L135" t="s">
        <v>6591</v>
      </c>
      <c r="M135" t="s">
        <v>10724</v>
      </c>
      <c r="N135">
        <v>9</v>
      </c>
      <c r="O135" t="s">
        <v>10748</v>
      </c>
      <c r="P135" t="s">
        <v>10803</v>
      </c>
      <c r="Q135">
        <v>3</v>
      </c>
      <c r="R135">
        <v>1</v>
      </c>
      <c r="S135">
        <v>2.23</v>
      </c>
      <c r="T135">
        <v>2.7</v>
      </c>
      <c r="U135">
        <v>319.43</v>
      </c>
      <c r="V135">
        <v>57.61</v>
      </c>
      <c r="W135">
        <v>3.63</v>
      </c>
      <c r="X135">
        <v>7.56</v>
      </c>
      <c r="Y135">
        <v>0</v>
      </c>
      <c r="Z135">
        <v>2</v>
      </c>
      <c r="AA135" t="s">
        <v>6921</v>
      </c>
      <c r="AB135">
        <v>0</v>
      </c>
      <c r="AC135">
        <v>4</v>
      </c>
      <c r="AD135">
        <v>5.718333333333333</v>
      </c>
      <c r="AF135" t="s">
        <v>6952</v>
      </c>
      <c r="AI135">
        <v>0</v>
      </c>
      <c r="AJ135">
        <v>0</v>
      </c>
      <c r="AK135" t="s">
        <v>10833</v>
      </c>
      <c r="AL135" t="s">
        <v>10833</v>
      </c>
      <c r="AM135" t="s">
        <v>9923</v>
      </c>
    </row>
    <row r="136" spans="1:39">
      <c r="A136" t="s">
        <v>7116</v>
      </c>
      <c r="B136" t="s">
        <v>10716</v>
      </c>
      <c r="C136" t="s">
        <v>6168</v>
      </c>
      <c r="D136">
        <v>92</v>
      </c>
      <c r="E136" t="s">
        <v>10202</v>
      </c>
      <c r="K136" t="s">
        <v>6590</v>
      </c>
      <c r="L136" t="s">
        <v>6591</v>
      </c>
      <c r="M136" t="s">
        <v>10733</v>
      </c>
      <c r="N136">
        <v>9</v>
      </c>
      <c r="O136" t="s">
        <v>10758</v>
      </c>
      <c r="P136" t="s">
        <v>8693</v>
      </c>
      <c r="Q136">
        <v>2</v>
      </c>
      <c r="R136">
        <v>2</v>
      </c>
      <c r="S136">
        <v>2.1</v>
      </c>
      <c r="T136">
        <v>4.91</v>
      </c>
      <c r="U136">
        <v>408.5</v>
      </c>
      <c r="V136">
        <v>65.98</v>
      </c>
      <c r="W136">
        <v>6.34</v>
      </c>
      <c r="X136">
        <v>4.54</v>
      </c>
      <c r="Y136">
        <v>1.47</v>
      </c>
      <c r="Z136">
        <v>4</v>
      </c>
      <c r="AA136" t="s">
        <v>6921</v>
      </c>
      <c r="AB136">
        <v>1</v>
      </c>
      <c r="AC136">
        <v>6</v>
      </c>
      <c r="AD136">
        <v>4.148571428571429</v>
      </c>
      <c r="AF136" t="s">
        <v>6953</v>
      </c>
      <c r="AI136">
        <v>0</v>
      </c>
      <c r="AJ136">
        <v>0</v>
      </c>
      <c r="AK136" t="s">
        <v>9814</v>
      </c>
      <c r="AL136" t="s">
        <v>9814</v>
      </c>
      <c r="AM136" t="s">
        <v>9923</v>
      </c>
    </row>
    <row r="137" spans="1:39">
      <c r="A137" t="s">
        <v>7045</v>
      </c>
      <c r="B137" t="s">
        <v>10716</v>
      </c>
      <c r="C137" t="s">
        <v>6168</v>
      </c>
      <c r="D137">
        <v>92</v>
      </c>
      <c r="E137" t="s">
        <v>10202</v>
      </c>
      <c r="K137" t="s">
        <v>6590</v>
      </c>
      <c r="L137" t="s">
        <v>6591</v>
      </c>
      <c r="M137" t="s">
        <v>10733</v>
      </c>
      <c r="N137">
        <v>9</v>
      </c>
      <c r="O137" t="s">
        <v>10758</v>
      </c>
      <c r="P137" t="s">
        <v>8622</v>
      </c>
      <c r="Q137">
        <v>2</v>
      </c>
      <c r="R137">
        <v>2</v>
      </c>
      <c r="S137">
        <v>2.26</v>
      </c>
      <c r="T137">
        <v>5.1</v>
      </c>
      <c r="U137">
        <v>428.92</v>
      </c>
      <c r="V137">
        <v>65.98</v>
      </c>
      <c r="W137">
        <v>6.68</v>
      </c>
      <c r="X137">
        <v>4.5</v>
      </c>
      <c r="Y137">
        <v>1.27</v>
      </c>
      <c r="Z137">
        <v>4</v>
      </c>
      <c r="AA137" t="s">
        <v>6921</v>
      </c>
      <c r="AB137">
        <v>1</v>
      </c>
      <c r="AC137">
        <v>6</v>
      </c>
      <c r="AD137">
        <v>3.877714285714286</v>
      </c>
      <c r="AF137" t="s">
        <v>6953</v>
      </c>
      <c r="AI137">
        <v>0</v>
      </c>
      <c r="AJ137">
        <v>0</v>
      </c>
      <c r="AK137" t="s">
        <v>9814</v>
      </c>
      <c r="AL137" t="s">
        <v>9814</v>
      </c>
      <c r="AM137" t="s">
        <v>9923</v>
      </c>
    </row>
    <row r="138" spans="1:39">
      <c r="A138" t="s">
        <v>7082</v>
      </c>
      <c r="B138" t="s">
        <v>10716</v>
      </c>
      <c r="C138" t="s">
        <v>6168</v>
      </c>
      <c r="D138">
        <v>92</v>
      </c>
      <c r="E138" t="s">
        <v>10202</v>
      </c>
      <c r="K138" t="s">
        <v>6590</v>
      </c>
      <c r="L138" t="s">
        <v>6591</v>
      </c>
      <c r="M138" t="s">
        <v>10733</v>
      </c>
      <c r="N138">
        <v>9</v>
      </c>
      <c r="O138" t="s">
        <v>10758</v>
      </c>
      <c r="P138" t="s">
        <v>8659</v>
      </c>
      <c r="Q138">
        <v>2</v>
      </c>
      <c r="R138">
        <v>2</v>
      </c>
      <c r="S138">
        <v>1.16</v>
      </c>
      <c r="T138">
        <v>3.99</v>
      </c>
      <c r="U138">
        <v>394.47</v>
      </c>
      <c r="V138">
        <v>65.98</v>
      </c>
      <c r="W138">
        <v>6.03</v>
      </c>
      <c r="X138">
        <v>4.52</v>
      </c>
      <c r="Y138">
        <v>1.67</v>
      </c>
      <c r="Z138">
        <v>4</v>
      </c>
      <c r="AA138" t="s">
        <v>6921</v>
      </c>
      <c r="AB138">
        <v>1</v>
      </c>
      <c r="AC138">
        <v>6</v>
      </c>
      <c r="AD138">
        <v>4.758785714285714</v>
      </c>
      <c r="AF138" t="s">
        <v>6953</v>
      </c>
      <c r="AI138">
        <v>0</v>
      </c>
      <c r="AJ138">
        <v>0</v>
      </c>
      <c r="AK138" t="s">
        <v>9814</v>
      </c>
      <c r="AL138" t="s">
        <v>9814</v>
      </c>
      <c r="AM138" t="s">
        <v>9923</v>
      </c>
    </row>
    <row r="139" spans="1:39">
      <c r="A139" t="s">
        <v>7046</v>
      </c>
      <c r="B139" t="s">
        <v>10716</v>
      </c>
      <c r="C139" t="s">
        <v>6168</v>
      </c>
      <c r="D139">
        <v>92</v>
      </c>
      <c r="E139" t="s">
        <v>10202</v>
      </c>
      <c r="K139" t="s">
        <v>6590</v>
      </c>
      <c r="L139" t="s">
        <v>6591</v>
      </c>
      <c r="M139" t="s">
        <v>10733</v>
      </c>
      <c r="N139">
        <v>9</v>
      </c>
      <c r="O139" t="s">
        <v>10758</v>
      </c>
      <c r="P139" t="s">
        <v>8623</v>
      </c>
      <c r="Q139">
        <v>2</v>
      </c>
      <c r="R139">
        <v>2</v>
      </c>
      <c r="S139">
        <v>2.08</v>
      </c>
      <c r="T139">
        <v>4.91</v>
      </c>
      <c r="U139">
        <v>408.5</v>
      </c>
      <c r="V139">
        <v>65.98</v>
      </c>
      <c r="W139">
        <v>6.34</v>
      </c>
      <c r="X139">
        <v>4.51</v>
      </c>
      <c r="Y139">
        <v>1.47</v>
      </c>
      <c r="Z139">
        <v>4</v>
      </c>
      <c r="AA139" t="s">
        <v>6921</v>
      </c>
      <c r="AB139">
        <v>1</v>
      </c>
      <c r="AC139">
        <v>6</v>
      </c>
      <c r="AD139">
        <v>4.158571428571428</v>
      </c>
      <c r="AF139" t="s">
        <v>6953</v>
      </c>
      <c r="AI139">
        <v>0</v>
      </c>
      <c r="AJ139">
        <v>0</v>
      </c>
      <c r="AK139" t="s">
        <v>9814</v>
      </c>
      <c r="AL139" t="s">
        <v>9814</v>
      </c>
      <c r="AM139" t="s">
        <v>9923</v>
      </c>
    </row>
    <row r="140" spans="1:39">
      <c r="A140" t="s">
        <v>7178</v>
      </c>
      <c r="B140" t="s">
        <v>10716</v>
      </c>
      <c r="C140" t="s">
        <v>6168</v>
      </c>
      <c r="D140">
        <v>92</v>
      </c>
      <c r="E140" t="s">
        <v>10202</v>
      </c>
      <c r="K140" t="s">
        <v>6590</v>
      </c>
      <c r="L140" t="s">
        <v>6591</v>
      </c>
      <c r="M140" t="s">
        <v>10733</v>
      </c>
      <c r="N140">
        <v>9</v>
      </c>
      <c r="O140" t="s">
        <v>10758</v>
      </c>
      <c r="P140" t="s">
        <v>8755</v>
      </c>
      <c r="Q140">
        <v>3</v>
      </c>
      <c r="R140">
        <v>2</v>
      </c>
      <c r="S140">
        <v>1.1</v>
      </c>
      <c r="T140">
        <v>3.93</v>
      </c>
      <c r="U140">
        <v>427.53</v>
      </c>
      <c r="V140">
        <v>70.16</v>
      </c>
      <c r="W140">
        <v>6.06</v>
      </c>
      <c r="X140">
        <v>4.5</v>
      </c>
      <c r="Y140">
        <v>0</v>
      </c>
      <c r="Z140">
        <v>4</v>
      </c>
      <c r="AA140" t="s">
        <v>6921</v>
      </c>
      <c r="AB140">
        <v>1</v>
      </c>
      <c r="AC140">
        <v>6</v>
      </c>
      <c r="AD140">
        <v>4.552642857142858</v>
      </c>
      <c r="AF140" t="s">
        <v>6953</v>
      </c>
      <c r="AI140">
        <v>0</v>
      </c>
      <c r="AJ140">
        <v>0</v>
      </c>
      <c r="AK140" t="s">
        <v>9814</v>
      </c>
      <c r="AL140" t="s">
        <v>9814</v>
      </c>
      <c r="AM140" t="s">
        <v>9923</v>
      </c>
    </row>
    <row r="141" spans="1:39">
      <c r="A141" t="s">
        <v>7044</v>
      </c>
      <c r="B141" t="s">
        <v>10716</v>
      </c>
      <c r="C141" t="s">
        <v>6168</v>
      </c>
      <c r="D141">
        <v>91</v>
      </c>
      <c r="E141" t="s">
        <v>10202</v>
      </c>
      <c r="K141" t="s">
        <v>6590</v>
      </c>
      <c r="L141" t="s">
        <v>6591</v>
      </c>
      <c r="M141" t="s">
        <v>10733</v>
      </c>
      <c r="N141">
        <v>9</v>
      </c>
      <c r="O141" t="s">
        <v>10758</v>
      </c>
      <c r="P141" t="s">
        <v>8621</v>
      </c>
      <c r="Q141">
        <v>2</v>
      </c>
      <c r="R141">
        <v>2</v>
      </c>
      <c r="S141">
        <v>2.76</v>
      </c>
      <c r="T141">
        <v>5.61</v>
      </c>
      <c r="U141">
        <v>446.91</v>
      </c>
      <c r="V141">
        <v>65.98</v>
      </c>
      <c r="W141">
        <v>6.82</v>
      </c>
      <c r="X141">
        <v>4.49</v>
      </c>
      <c r="Y141">
        <v>1.2</v>
      </c>
      <c r="Z141">
        <v>4</v>
      </c>
      <c r="AA141" t="s">
        <v>6921</v>
      </c>
      <c r="AB141">
        <v>1</v>
      </c>
      <c r="AC141">
        <v>6</v>
      </c>
      <c r="AD141">
        <v>3.499214285714285</v>
      </c>
      <c r="AE141" t="s">
        <v>9787</v>
      </c>
      <c r="AF141" t="s">
        <v>6953</v>
      </c>
      <c r="AH141" t="s">
        <v>6964</v>
      </c>
      <c r="AI141">
        <v>2</v>
      </c>
      <c r="AJ141">
        <v>0</v>
      </c>
      <c r="AK141" t="s">
        <v>9814</v>
      </c>
      <c r="AL141" t="s">
        <v>9814</v>
      </c>
      <c r="AM141" t="s">
        <v>9923</v>
      </c>
    </row>
    <row r="142" spans="1:39">
      <c r="A142" t="s">
        <v>7181</v>
      </c>
      <c r="B142" t="s">
        <v>10716</v>
      </c>
      <c r="C142" t="s">
        <v>6168</v>
      </c>
      <c r="D142">
        <v>91</v>
      </c>
      <c r="E142" t="s">
        <v>10202</v>
      </c>
      <c r="K142" t="s">
        <v>6590</v>
      </c>
      <c r="L142" t="s">
        <v>6591</v>
      </c>
      <c r="M142" t="s">
        <v>10733</v>
      </c>
      <c r="N142">
        <v>9</v>
      </c>
      <c r="O142" t="s">
        <v>10758</v>
      </c>
      <c r="P142" t="s">
        <v>8758</v>
      </c>
      <c r="Q142">
        <v>3</v>
      </c>
      <c r="R142">
        <v>2</v>
      </c>
      <c r="S142">
        <v>1.11</v>
      </c>
      <c r="T142">
        <v>3.94</v>
      </c>
      <c r="U142">
        <v>409.49</v>
      </c>
      <c r="V142">
        <v>78.87</v>
      </c>
      <c r="W142">
        <v>5.73</v>
      </c>
      <c r="X142">
        <v>4.45</v>
      </c>
      <c r="Y142">
        <v>5.7</v>
      </c>
      <c r="Z142">
        <v>4</v>
      </c>
      <c r="AA142" t="s">
        <v>6921</v>
      </c>
      <c r="AB142">
        <v>1</v>
      </c>
      <c r="AC142">
        <v>6</v>
      </c>
      <c r="AD142">
        <v>4.676500000000001</v>
      </c>
      <c r="AF142" t="s">
        <v>6953</v>
      </c>
      <c r="AI142">
        <v>0</v>
      </c>
      <c r="AJ142">
        <v>0</v>
      </c>
      <c r="AK142" t="s">
        <v>9814</v>
      </c>
      <c r="AL142" t="s">
        <v>9814</v>
      </c>
      <c r="AM142" t="s">
        <v>9923</v>
      </c>
    </row>
    <row r="143" spans="1:39">
      <c r="A143" t="s">
        <v>7237</v>
      </c>
      <c r="B143" t="s">
        <v>10716</v>
      </c>
      <c r="C143" t="s">
        <v>6168</v>
      </c>
      <c r="D143">
        <v>91</v>
      </c>
      <c r="E143" t="s">
        <v>10202</v>
      </c>
      <c r="K143" t="s">
        <v>6590</v>
      </c>
      <c r="L143" t="s">
        <v>6591</v>
      </c>
      <c r="M143" t="s">
        <v>10719</v>
      </c>
      <c r="N143">
        <v>9</v>
      </c>
      <c r="O143" t="s">
        <v>10743</v>
      </c>
      <c r="P143" t="s">
        <v>8814</v>
      </c>
      <c r="Q143">
        <v>3</v>
      </c>
      <c r="R143">
        <v>2</v>
      </c>
      <c r="S143">
        <v>5.37</v>
      </c>
      <c r="T143">
        <v>5.48</v>
      </c>
      <c r="U143">
        <v>380.42</v>
      </c>
      <c r="V143">
        <v>40.46</v>
      </c>
      <c r="W143">
        <v>6.44</v>
      </c>
      <c r="X143">
        <v>8.25</v>
      </c>
      <c r="Y143">
        <v>0</v>
      </c>
      <c r="Z143">
        <v>4</v>
      </c>
      <c r="AA143" t="s">
        <v>6921</v>
      </c>
      <c r="AB143">
        <v>1</v>
      </c>
      <c r="AC143">
        <v>3</v>
      </c>
      <c r="AD143">
        <v>3.354142857142857</v>
      </c>
      <c r="AF143" t="s">
        <v>6952</v>
      </c>
      <c r="AI143">
        <v>0</v>
      </c>
      <c r="AJ143">
        <v>0</v>
      </c>
      <c r="AK143" t="s">
        <v>6974</v>
      </c>
      <c r="AL143" t="s">
        <v>6974</v>
      </c>
      <c r="AM143" t="s">
        <v>9923</v>
      </c>
    </row>
    <row r="144" spans="1:39">
      <c r="A144" t="s">
        <v>10687</v>
      </c>
      <c r="B144" t="s">
        <v>10716</v>
      </c>
      <c r="C144" t="s">
        <v>6168</v>
      </c>
      <c r="D144">
        <v>91</v>
      </c>
      <c r="E144" t="s">
        <v>10202</v>
      </c>
      <c r="K144" t="s">
        <v>6590</v>
      </c>
      <c r="L144" t="s">
        <v>6591</v>
      </c>
      <c r="M144" t="s">
        <v>10719</v>
      </c>
      <c r="N144">
        <v>9</v>
      </c>
      <c r="O144" t="s">
        <v>10743</v>
      </c>
      <c r="P144" t="s">
        <v>10804</v>
      </c>
      <c r="Q144">
        <v>3</v>
      </c>
      <c r="R144">
        <v>2</v>
      </c>
      <c r="S144">
        <v>4.2</v>
      </c>
      <c r="T144">
        <v>4.21</v>
      </c>
      <c r="U144">
        <v>252.27</v>
      </c>
      <c r="V144">
        <v>53.6</v>
      </c>
      <c r="W144">
        <v>4.02</v>
      </c>
      <c r="X144">
        <v>9.050000000000001</v>
      </c>
      <c r="Y144">
        <v>0</v>
      </c>
      <c r="Z144">
        <v>3</v>
      </c>
      <c r="AA144" t="s">
        <v>6921</v>
      </c>
      <c r="AB144">
        <v>0</v>
      </c>
      <c r="AC144">
        <v>2</v>
      </c>
      <c r="AD144">
        <v>3.895</v>
      </c>
      <c r="AF144" t="s">
        <v>6952</v>
      </c>
      <c r="AI144">
        <v>0</v>
      </c>
      <c r="AJ144">
        <v>0</v>
      </c>
      <c r="AK144" t="s">
        <v>6974</v>
      </c>
      <c r="AL144" t="s">
        <v>6974</v>
      </c>
      <c r="AM144" t="s">
        <v>9923</v>
      </c>
    </row>
    <row r="145" spans="1:39">
      <c r="A145" t="s">
        <v>7060</v>
      </c>
      <c r="B145" t="s">
        <v>10716</v>
      </c>
      <c r="C145" t="s">
        <v>6168</v>
      </c>
      <c r="D145">
        <v>91</v>
      </c>
      <c r="E145" t="s">
        <v>10202</v>
      </c>
      <c r="K145" t="s">
        <v>6590</v>
      </c>
      <c r="L145" t="s">
        <v>6591</v>
      </c>
      <c r="M145" t="s">
        <v>10733</v>
      </c>
      <c r="N145">
        <v>9</v>
      </c>
      <c r="O145" t="s">
        <v>10758</v>
      </c>
      <c r="P145" t="s">
        <v>8637</v>
      </c>
      <c r="Q145">
        <v>2</v>
      </c>
      <c r="R145">
        <v>2</v>
      </c>
      <c r="S145">
        <v>2.23</v>
      </c>
      <c r="T145">
        <v>5.07</v>
      </c>
      <c r="U145">
        <v>428.92</v>
      </c>
      <c r="V145">
        <v>65.98</v>
      </c>
      <c r="W145">
        <v>6.68</v>
      </c>
      <c r="X145">
        <v>4.51</v>
      </c>
      <c r="Y145">
        <v>1.34</v>
      </c>
      <c r="Z145">
        <v>4</v>
      </c>
      <c r="AA145" t="s">
        <v>6921</v>
      </c>
      <c r="AB145">
        <v>1</v>
      </c>
      <c r="AC145">
        <v>6</v>
      </c>
      <c r="AD145">
        <v>3.892714285714286</v>
      </c>
      <c r="AF145" t="s">
        <v>6953</v>
      </c>
      <c r="AI145">
        <v>0</v>
      </c>
      <c r="AJ145">
        <v>0</v>
      </c>
      <c r="AK145" t="s">
        <v>9814</v>
      </c>
      <c r="AL145" t="s">
        <v>9814</v>
      </c>
      <c r="AM145" t="s">
        <v>9923</v>
      </c>
    </row>
    <row r="146" spans="1:39">
      <c r="A146" t="s">
        <v>7155</v>
      </c>
      <c r="B146" t="s">
        <v>10716</v>
      </c>
      <c r="C146" t="s">
        <v>6168</v>
      </c>
      <c r="D146">
        <v>91</v>
      </c>
      <c r="E146" t="s">
        <v>10202</v>
      </c>
      <c r="K146" t="s">
        <v>6590</v>
      </c>
      <c r="L146" t="s">
        <v>6591</v>
      </c>
      <c r="M146" t="s">
        <v>10733</v>
      </c>
      <c r="N146">
        <v>9</v>
      </c>
      <c r="O146" t="s">
        <v>10758</v>
      </c>
      <c r="P146" t="s">
        <v>8732</v>
      </c>
      <c r="Q146">
        <v>4</v>
      </c>
      <c r="R146">
        <v>2</v>
      </c>
      <c r="S146">
        <v>-0.36</v>
      </c>
      <c r="T146">
        <v>2.49</v>
      </c>
      <c r="U146">
        <v>472.57</v>
      </c>
      <c r="V146">
        <v>100.12</v>
      </c>
      <c r="W146">
        <v>5.43</v>
      </c>
      <c r="X146">
        <v>4.49</v>
      </c>
      <c r="Y146">
        <v>1.23</v>
      </c>
      <c r="Z146">
        <v>4</v>
      </c>
      <c r="AA146" t="s">
        <v>6921</v>
      </c>
      <c r="AB146">
        <v>1</v>
      </c>
      <c r="AC146">
        <v>7</v>
      </c>
      <c r="AD146">
        <v>4.358595238095238</v>
      </c>
      <c r="AF146" t="s">
        <v>6953</v>
      </c>
      <c r="AI146">
        <v>0</v>
      </c>
      <c r="AJ146">
        <v>0</v>
      </c>
      <c r="AK146" t="s">
        <v>9814</v>
      </c>
      <c r="AL146" t="s">
        <v>9814</v>
      </c>
      <c r="AM146" t="s">
        <v>9923</v>
      </c>
    </row>
    <row r="147" spans="1:39">
      <c r="A147" t="s">
        <v>6449</v>
      </c>
      <c r="B147" t="s">
        <v>10716</v>
      </c>
      <c r="C147" t="s">
        <v>6168</v>
      </c>
      <c r="D147">
        <v>91</v>
      </c>
      <c r="E147" t="s">
        <v>10202</v>
      </c>
      <c r="K147" t="s">
        <v>6590</v>
      </c>
      <c r="L147" t="s">
        <v>6591</v>
      </c>
      <c r="M147" t="s">
        <v>10735</v>
      </c>
      <c r="N147">
        <v>9</v>
      </c>
      <c r="O147" t="s">
        <v>10760</v>
      </c>
      <c r="P147" t="s">
        <v>6807</v>
      </c>
      <c r="Q147">
        <v>5</v>
      </c>
      <c r="R147">
        <v>3</v>
      </c>
      <c r="S147">
        <v>1.93</v>
      </c>
      <c r="T147">
        <v>3.11</v>
      </c>
      <c r="U147">
        <v>270.24</v>
      </c>
      <c r="V147">
        <v>90.90000000000001</v>
      </c>
      <c r="W147">
        <v>2.58</v>
      </c>
      <c r="X147">
        <v>6.51</v>
      </c>
      <c r="Y147">
        <v>0</v>
      </c>
      <c r="Z147">
        <v>3</v>
      </c>
      <c r="AA147" t="s">
        <v>6921</v>
      </c>
      <c r="AB147">
        <v>0</v>
      </c>
      <c r="AC147">
        <v>1</v>
      </c>
      <c r="AD147">
        <v>5.081666666666667</v>
      </c>
      <c r="AE147" t="s">
        <v>6940</v>
      </c>
      <c r="AF147" t="s">
        <v>6952</v>
      </c>
      <c r="AI147">
        <v>0</v>
      </c>
      <c r="AJ147">
        <v>0</v>
      </c>
      <c r="AK147" t="s">
        <v>9813</v>
      </c>
      <c r="AL147" t="s">
        <v>9813</v>
      </c>
      <c r="AM147" t="s">
        <v>9923</v>
      </c>
    </row>
    <row r="148" spans="1:39">
      <c r="A148" t="s">
        <v>7102</v>
      </c>
      <c r="B148" t="s">
        <v>10716</v>
      </c>
      <c r="C148" t="s">
        <v>6168</v>
      </c>
      <c r="D148">
        <v>91</v>
      </c>
      <c r="E148" t="s">
        <v>10202</v>
      </c>
      <c r="K148" t="s">
        <v>6590</v>
      </c>
      <c r="L148" t="s">
        <v>6591</v>
      </c>
      <c r="M148" t="s">
        <v>10726</v>
      </c>
      <c r="N148">
        <v>9</v>
      </c>
      <c r="O148" t="s">
        <v>10750</v>
      </c>
      <c r="P148" t="s">
        <v>8679</v>
      </c>
      <c r="Q148">
        <v>3</v>
      </c>
      <c r="R148">
        <v>1</v>
      </c>
      <c r="S148">
        <v>5.03</v>
      </c>
      <c r="T148">
        <v>5.04</v>
      </c>
      <c r="U148">
        <v>320.31</v>
      </c>
      <c r="V148">
        <v>38.05</v>
      </c>
      <c r="W148">
        <v>5.01</v>
      </c>
      <c r="X148">
        <v>8.949999999999999</v>
      </c>
      <c r="Y148">
        <v>0.32</v>
      </c>
      <c r="Z148">
        <v>3</v>
      </c>
      <c r="AA148" t="s">
        <v>6921</v>
      </c>
      <c r="AB148">
        <v>1</v>
      </c>
      <c r="AC148">
        <v>2</v>
      </c>
      <c r="AD148">
        <v>3.735833333333333</v>
      </c>
      <c r="AF148" t="s">
        <v>6952</v>
      </c>
      <c r="AI148">
        <v>0</v>
      </c>
      <c r="AJ148">
        <v>0</v>
      </c>
      <c r="AK148" t="s">
        <v>9825</v>
      </c>
      <c r="AL148" t="s">
        <v>9825</v>
      </c>
      <c r="AM148" t="s">
        <v>9923</v>
      </c>
    </row>
    <row r="149" spans="1:39">
      <c r="A149" t="s">
        <v>6382</v>
      </c>
      <c r="B149" t="s">
        <v>10716</v>
      </c>
      <c r="C149" t="s">
        <v>6168</v>
      </c>
      <c r="D149">
        <v>91</v>
      </c>
      <c r="E149" t="s">
        <v>10202</v>
      </c>
      <c r="K149" t="s">
        <v>6590</v>
      </c>
      <c r="L149" t="s">
        <v>6591</v>
      </c>
      <c r="M149" t="s">
        <v>10733</v>
      </c>
      <c r="N149">
        <v>9</v>
      </c>
      <c r="O149" t="s">
        <v>10758</v>
      </c>
      <c r="P149" t="s">
        <v>6740</v>
      </c>
      <c r="Q149">
        <v>2</v>
      </c>
      <c r="R149">
        <v>2</v>
      </c>
      <c r="S149">
        <v>1.38</v>
      </c>
      <c r="T149">
        <v>4.19</v>
      </c>
      <c r="U149">
        <v>370.45</v>
      </c>
      <c r="V149">
        <v>57.53</v>
      </c>
      <c r="W149">
        <v>5.86</v>
      </c>
      <c r="X149">
        <v>4.55</v>
      </c>
      <c r="Y149">
        <v>0</v>
      </c>
      <c r="Z149">
        <v>3</v>
      </c>
      <c r="AA149" t="s">
        <v>6921</v>
      </c>
      <c r="AB149">
        <v>1</v>
      </c>
      <c r="AC149">
        <v>6</v>
      </c>
      <c r="AD149">
        <v>4.830357142857142</v>
      </c>
      <c r="AF149" t="s">
        <v>6953</v>
      </c>
      <c r="AI149">
        <v>0</v>
      </c>
      <c r="AJ149">
        <v>0</v>
      </c>
      <c r="AK149" t="s">
        <v>9814</v>
      </c>
      <c r="AL149" t="s">
        <v>9814</v>
      </c>
      <c r="AM149" t="s">
        <v>9923</v>
      </c>
    </row>
    <row r="150" spans="1:39">
      <c r="A150" t="s">
        <v>7077</v>
      </c>
      <c r="B150" t="s">
        <v>10716</v>
      </c>
      <c r="C150" t="s">
        <v>6168</v>
      </c>
      <c r="D150">
        <v>90</v>
      </c>
      <c r="E150" t="s">
        <v>10202</v>
      </c>
      <c r="K150" t="s">
        <v>6590</v>
      </c>
      <c r="L150" t="s">
        <v>6591</v>
      </c>
      <c r="M150" t="s">
        <v>8282</v>
      </c>
      <c r="N150">
        <v>9</v>
      </c>
      <c r="O150" t="s">
        <v>10751</v>
      </c>
      <c r="P150" t="s">
        <v>8654</v>
      </c>
      <c r="Q150">
        <v>2</v>
      </c>
      <c r="R150">
        <v>2</v>
      </c>
      <c r="S150">
        <v>3.88</v>
      </c>
      <c r="T150">
        <v>3.88</v>
      </c>
      <c r="U150">
        <v>300.36</v>
      </c>
      <c r="V150">
        <v>40.46</v>
      </c>
      <c r="W150">
        <v>4.61</v>
      </c>
      <c r="X150">
        <v>10.02</v>
      </c>
      <c r="Y150">
        <v>0</v>
      </c>
      <c r="Z150">
        <v>3</v>
      </c>
      <c r="AA150" t="s">
        <v>6921</v>
      </c>
      <c r="AB150">
        <v>0</v>
      </c>
      <c r="AC150">
        <v>2</v>
      </c>
      <c r="AD150">
        <v>4.12</v>
      </c>
      <c r="AF150" t="s">
        <v>6952</v>
      </c>
      <c r="AI150">
        <v>0</v>
      </c>
      <c r="AJ150">
        <v>0</v>
      </c>
      <c r="AK150" t="s">
        <v>6991</v>
      </c>
      <c r="AL150" t="s">
        <v>6991</v>
      </c>
      <c r="AM150" t="s">
        <v>9923</v>
      </c>
    </row>
    <row r="151" spans="1:39">
      <c r="A151" t="s">
        <v>7059</v>
      </c>
      <c r="B151" t="s">
        <v>10716</v>
      </c>
      <c r="C151" t="s">
        <v>6168</v>
      </c>
      <c r="D151">
        <v>90</v>
      </c>
      <c r="E151" t="s">
        <v>10202</v>
      </c>
      <c r="K151" t="s">
        <v>6590</v>
      </c>
      <c r="L151" t="s">
        <v>6591</v>
      </c>
      <c r="M151" t="s">
        <v>10733</v>
      </c>
      <c r="N151">
        <v>9</v>
      </c>
      <c r="O151" t="s">
        <v>10758</v>
      </c>
      <c r="P151" t="s">
        <v>8636</v>
      </c>
      <c r="Q151">
        <v>3</v>
      </c>
      <c r="R151">
        <v>2</v>
      </c>
      <c r="S151">
        <v>1.23</v>
      </c>
      <c r="T151">
        <v>4.11</v>
      </c>
      <c r="U151">
        <v>429.91</v>
      </c>
      <c r="V151">
        <v>78.87</v>
      </c>
      <c r="W151">
        <v>6.08</v>
      </c>
      <c r="X151">
        <v>4.44</v>
      </c>
      <c r="Y151">
        <v>3.65</v>
      </c>
      <c r="Z151">
        <v>4</v>
      </c>
      <c r="AA151" t="s">
        <v>6921</v>
      </c>
      <c r="AB151">
        <v>1</v>
      </c>
      <c r="AC151">
        <v>6</v>
      </c>
      <c r="AD151">
        <v>4.445642857142857</v>
      </c>
      <c r="AF151" t="s">
        <v>6953</v>
      </c>
      <c r="AI151">
        <v>0</v>
      </c>
      <c r="AJ151">
        <v>0</v>
      </c>
      <c r="AK151" t="s">
        <v>9814</v>
      </c>
      <c r="AL151" t="s">
        <v>9814</v>
      </c>
      <c r="AM151" t="s">
        <v>9923</v>
      </c>
    </row>
    <row r="152" spans="1:39">
      <c r="A152" t="s">
        <v>10688</v>
      </c>
      <c r="B152" t="s">
        <v>10716</v>
      </c>
      <c r="C152" t="s">
        <v>6168</v>
      </c>
      <c r="D152">
        <v>90</v>
      </c>
      <c r="E152" t="s">
        <v>10202</v>
      </c>
      <c r="K152" t="s">
        <v>10718</v>
      </c>
      <c r="L152" t="s">
        <v>6591</v>
      </c>
      <c r="M152" t="s">
        <v>10724</v>
      </c>
      <c r="N152">
        <v>9</v>
      </c>
      <c r="O152" t="s">
        <v>10748</v>
      </c>
      <c r="P152" t="s">
        <v>10805</v>
      </c>
      <c r="Q152">
        <v>3</v>
      </c>
      <c r="R152">
        <v>1</v>
      </c>
      <c r="S152">
        <v>2.77</v>
      </c>
      <c r="T152">
        <v>2.97</v>
      </c>
      <c r="U152">
        <v>333.45</v>
      </c>
      <c r="V152">
        <v>57.61</v>
      </c>
      <c r="W152">
        <v>3.92</v>
      </c>
      <c r="X152">
        <v>7.97</v>
      </c>
      <c r="Y152">
        <v>0</v>
      </c>
      <c r="Z152">
        <v>2</v>
      </c>
      <c r="AA152" t="s">
        <v>6921</v>
      </c>
      <c r="AB152">
        <v>0</v>
      </c>
      <c r="AC152">
        <v>5</v>
      </c>
      <c r="AD152">
        <v>5.448333333333333</v>
      </c>
      <c r="AF152" t="s">
        <v>6952</v>
      </c>
      <c r="AI152">
        <v>0</v>
      </c>
      <c r="AJ152">
        <v>0</v>
      </c>
      <c r="AK152" t="s">
        <v>10833</v>
      </c>
      <c r="AL152" t="s">
        <v>10833</v>
      </c>
      <c r="AM152" t="s">
        <v>9923</v>
      </c>
    </row>
    <row r="153" spans="1:39">
      <c r="A153" t="s">
        <v>7151</v>
      </c>
      <c r="B153" t="s">
        <v>10716</v>
      </c>
      <c r="C153" t="s">
        <v>6168</v>
      </c>
      <c r="D153">
        <v>90</v>
      </c>
      <c r="E153" t="s">
        <v>10202</v>
      </c>
      <c r="K153" t="s">
        <v>6590</v>
      </c>
      <c r="L153" t="s">
        <v>6591</v>
      </c>
      <c r="M153" t="s">
        <v>10719</v>
      </c>
      <c r="N153">
        <v>9</v>
      </c>
      <c r="O153" t="s">
        <v>10743</v>
      </c>
      <c r="P153" t="s">
        <v>8728</v>
      </c>
      <c r="Q153">
        <v>3</v>
      </c>
      <c r="R153">
        <v>2</v>
      </c>
      <c r="S153">
        <v>3.84</v>
      </c>
      <c r="T153">
        <v>3.92</v>
      </c>
      <c r="U153">
        <v>337.23</v>
      </c>
      <c r="V153">
        <v>40.46</v>
      </c>
      <c r="W153">
        <v>5.8</v>
      </c>
      <c r="X153">
        <v>8.119999999999999</v>
      </c>
      <c r="Y153">
        <v>0</v>
      </c>
      <c r="Z153">
        <v>3</v>
      </c>
      <c r="AA153" t="s">
        <v>6921</v>
      </c>
      <c r="AB153">
        <v>1</v>
      </c>
      <c r="AC153">
        <v>2</v>
      </c>
      <c r="AD153">
        <v>4.12</v>
      </c>
      <c r="AF153" t="s">
        <v>6952</v>
      </c>
      <c r="AI153">
        <v>0</v>
      </c>
      <c r="AJ153">
        <v>0</v>
      </c>
      <c r="AK153" t="s">
        <v>6974</v>
      </c>
      <c r="AL153" t="s">
        <v>6974</v>
      </c>
      <c r="AM153" t="s">
        <v>9923</v>
      </c>
    </row>
    <row r="154" spans="1:39">
      <c r="A154" t="s">
        <v>7151</v>
      </c>
      <c r="B154" t="s">
        <v>10716</v>
      </c>
      <c r="C154" t="s">
        <v>6168</v>
      </c>
      <c r="D154">
        <v>90</v>
      </c>
      <c r="E154" t="s">
        <v>10202</v>
      </c>
      <c r="K154" t="s">
        <v>6590</v>
      </c>
      <c r="L154" t="s">
        <v>6591</v>
      </c>
      <c r="M154" t="s">
        <v>10720</v>
      </c>
      <c r="N154">
        <v>9</v>
      </c>
      <c r="O154" t="s">
        <v>10744</v>
      </c>
      <c r="P154" t="s">
        <v>8728</v>
      </c>
      <c r="Q154">
        <v>3</v>
      </c>
      <c r="R154">
        <v>2</v>
      </c>
      <c r="S154">
        <v>3.84</v>
      </c>
      <c r="T154">
        <v>3.92</v>
      </c>
      <c r="U154">
        <v>337.23</v>
      </c>
      <c r="V154">
        <v>40.46</v>
      </c>
      <c r="W154">
        <v>5.8</v>
      </c>
      <c r="X154">
        <v>8.119999999999999</v>
      </c>
      <c r="Y154">
        <v>0</v>
      </c>
      <c r="Z154">
        <v>3</v>
      </c>
      <c r="AA154" t="s">
        <v>6921</v>
      </c>
      <c r="AB154">
        <v>1</v>
      </c>
      <c r="AC154">
        <v>2</v>
      </c>
      <c r="AD154">
        <v>4.12</v>
      </c>
      <c r="AF154" t="s">
        <v>6952</v>
      </c>
      <c r="AI154">
        <v>0</v>
      </c>
      <c r="AJ154">
        <v>0</v>
      </c>
      <c r="AK154" t="s">
        <v>6974</v>
      </c>
      <c r="AL154" t="s">
        <v>6974</v>
      </c>
      <c r="AM154" t="s">
        <v>9923</v>
      </c>
    </row>
    <row r="155" spans="1:39">
      <c r="A155" t="s">
        <v>7161</v>
      </c>
      <c r="B155" t="s">
        <v>10716</v>
      </c>
      <c r="C155" t="s">
        <v>6168</v>
      </c>
      <c r="D155">
        <v>90</v>
      </c>
      <c r="E155" t="s">
        <v>10202</v>
      </c>
      <c r="K155" t="s">
        <v>6590</v>
      </c>
      <c r="L155" t="s">
        <v>6591</v>
      </c>
      <c r="M155" t="s">
        <v>10726</v>
      </c>
      <c r="N155">
        <v>9</v>
      </c>
      <c r="O155" t="s">
        <v>10750</v>
      </c>
      <c r="P155" t="s">
        <v>8738</v>
      </c>
      <c r="Q155">
        <v>3</v>
      </c>
      <c r="R155">
        <v>1</v>
      </c>
      <c r="S155">
        <v>5.65</v>
      </c>
      <c r="T155">
        <v>5.66</v>
      </c>
      <c r="U155">
        <v>300.79</v>
      </c>
      <c r="V155">
        <v>38.05</v>
      </c>
      <c r="W155">
        <v>4.86</v>
      </c>
      <c r="X155">
        <v>8.960000000000001</v>
      </c>
      <c r="Y155">
        <v>0.46</v>
      </c>
      <c r="Z155">
        <v>3</v>
      </c>
      <c r="AA155" t="s">
        <v>6921</v>
      </c>
      <c r="AB155">
        <v>0</v>
      </c>
      <c r="AC155">
        <v>4</v>
      </c>
      <c r="AD155">
        <v>3.735833333333333</v>
      </c>
      <c r="AF155" t="s">
        <v>6952</v>
      </c>
      <c r="AI155">
        <v>0</v>
      </c>
      <c r="AJ155">
        <v>0</v>
      </c>
      <c r="AK155" t="s">
        <v>9825</v>
      </c>
      <c r="AL155" t="s">
        <v>9825</v>
      </c>
      <c r="AM155" t="s">
        <v>9923</v>
      </c>
    </row>
    <row r="156" spans="1:39">
      <c r="A156" t="s">
        <v>7042</v>
      </c>
      <c r="B156" t="s">
        <v>10716</v>
      </c>
      <c r="C156" t="s">
        <v>6168</v>
      </c>
      <c r="D156">
        <v>90</v>
      </c>
      <c r="E156" t="s">
        <v>10202</v>
      </c>
      <c r="K156" t="s">
        <v>6590</v>
      </c>
      <c r="L156" t="s">
        <v>6591</v>
      </c>
      <c r="M156" t="s">
        <v>10733</v>
      </c>
      <c r="N156">
        <v>9</v>
      </c>
      <c r="O156" t="s">
        <v>10758</v>
      </c>
      <c r="P156" t="s">
        <v>8619</v>
      </c>
      <c r="Q156">
        <v>3</v>
      </c>
      <c r="R156">
        <v>2</v>
      </c>
      <c r="S156">
        <v>1.69</v>
      </c>
      <c r="T156">
        <v>4.52</v>
      </c>
      <c r="U156">
        <v>414.53</v>
      </c>
      <c r="V156">
        <v>65.98</v>
      </c>
      <c r="W156">
        <v>6.4</v>
      </c>
      <c r="X156">
        <v>4.52</v>
      </c>
      <c r="Y156">
        <v>1.53</v>
      </c>
      <c r="Z156">
        <v>4</v>
      </c>
      <c r="AA156" t="s">
        <v>6921</v>
      </c>
      <c r="AB156">
        <v>1</v>
      </c>
      <c r="AC156">
        <v>6</v>
      </c>
      <c r="AD156">
        <v>4.3505</v>
      </c>
      <c r="AF156" t="s">
        <v>6953</v>
      </c>
      <c r="AI156">
        <v>0</v>
      </c>
      <c r="AJ156">
        <v>0</v>
      </c>
      <c r="AK156" t="s">
        <v>9814</v>
      </c>
      <c r="AL156" t="s">
        <v>9814</v>
      </c>
      <c r="AM156" t="s">
        <v>9923</v>
      </c>
    </row>
    <row r="157" spans="1:39">
      <c r="A157" t="s">
        <v>7223</v>
      </c>
      <c r="B157" t="s">
        <v>10716</v>
      </c>
      <c r="C157" t="s">
        <v>6168</v>
      </c>
      <c r="D157">
        <v>90</v>
      </c>
      <c r="E157" t="s">
        <v>10202</v>
      </c>
      <c r="K157" t="s">
        <v>6590</v>
      </c>
      <c r="L157" t="s">
        <v>6591</v>
      </c>
      <c r="M157" t="s">
        <v>10733</v>
      </c>
      <c r="N157">
        <v>9</v>
      </c>
      <c r="O157" t="s">
        <v>10758</v>
      </c>
      <c r="P157" t="s">
        <v>8800</v>
      </c>
      <c r="Q157">
        <v>1</v>
      </c>
      <c r="R157">
        <v>1</v>
      </c>
      <c r="S157">
        <v>1.58</v>
      </c>
      <c r="T157">
        <v>4.4</v>
      </c>
      <c r="U157">
        <v>354.45</v>
      </c>
      <c r="V157">
        <v>37.3</v>
      </c>
      <c r="W157">
        <v>6.15</v>
      </c>
      <c r="X157">
        <v>4.53</v>
      </c>
      <c r="Y157">
        <v>0</v>
      </c>
      <c r="Z157">
        <v>3</v>
      </c>
      <c r="AA157" t="s">
        <v>6921</v>
      </c>
      <c r="AB157">
        <v>1</v>
      </c>
      <c r="AC157">
        <v>6</v>
      </c>
      <c r="AD157">
        <v>4.998333333333333</v>
      </c>
      <c r="AF157" t="s">
        <v>6953</v>
      </c>
      <c r="AI157">
        <v>0</v>
      </c>
      <c r="AJ157">
        <v>0</v>
      </c>
      <c r="AK157" t="s">
        <v>9814</v>
      </c>
      <c r="AL157" t="s">
        <v>9814</v>
      </c>
      <c r="AM157" t="s">
        <v>9923</v>
      </c>
    </row>
    <row r="158" spans="1:39">
      <c r="A158" t="s">
        <v>7068</v>
      </c>
      <c r="B158" t="s">
        <v>10716</v>
      </c>
      <c r="C158" t="s">
        <v>6168</v>
      </c>
      <c r="D158">
        <v>90</v>
      </c>
      <c r="E158" t="s">
        <v>10202</v>
      </c>
      <c r="K158" t="s">
        <v>6590</v>
      </c>
      <c r="L158" t="s">
        <v>6591</v>
      </c>
      <c r="M158" t="s">
        <v>10733</v>
      </c>
      <c r="N158">
        <v>9</v>
      </c>
      <c r="O158" t="s">
        <v>10758</v>
      </c>
      <c r="P158" t="s">
        <v>8645</v>
      </c>
      <c r="Q158">
        <v>2</v>
      </c>
      <c r="R158">
        <v>2</v>
      </c>
      <c r="S158">
        <v>1.54</v>
      </c>
      <c r="T158">
        <v>4.37</v>
      </c>
      <c r="U158">
        <v>394.47</v>
      </c>
      <c r="V158">
        <v>65.98</v>
      </c>
      <c r="W158">
        <v>6.03</v>
      </c>
      <c r="X158">
        <v>4.52</v>
      </c>
      <c r="Y158">
        <v>1.47</v>
      </c>
      <c r="Z158">
        <v>4</v>
      </c>
      <c r="AA158" t="s">
        <v>6921</v>
      </c>
      <c r="AB158">
        <v>1</v>
      </c>
      <c r="AC158">
        <v>6</v>
      </c>
      <c r="AD158">
        <v>4.568785714285714</v>
      </c>
      <c r="AF158" t="s">
        <v>6953</v>
      </c>
      <c r="AI158">
        <v>0</v>
      </c>
      <c r="AJ158">
        <v>0</v>
      </c>
      <c r="AK158" t="s">
        <v>9814</v>
      </c>
      <c r="AL158" t="s">
        <v>9814</v>
      </c>
      <c r="AM158" t="s">
        <v>9923</v>
      </c>
    </row>
    <row r="159" spans="1:39">
      <c r="A159" t="s">
        <v>7075</v>
      </c>
      <c r="B159" t="s">
        <v>10716</v>
      </c>
      <c r="C159" t="s">
        <v>6168</v>
      </c>
      <c r="D159">
        <v>90</v>
      </c>
      <c r="E159" t="s">
        <v>10202</v>
      </c>
      <c r="K159" t="s">
        <v>6590</v>
      </c>
      <c r="L159" t="s">
        <v>6591</v>
      </c>
      <c r="M159" t="s">
        <v>10733</v>
      </c>
      <c r="N159">
        <v>9</v>
      </c>
      <c r="O159" t="s">
        <v>10758</v>
      </c>
      <c r="P159" t="s">
        <v>8652</v>
      </c>
      <c r="Q159">
        <v>3</v>
      </c>
      <c r="R159">
        <v>2</v>
      </c>
      <c r="S159">
        <v>2.03</v>
      </c>
      <c r="T159">
        <v>4.92</v>
      </c>
      <c r="U159">
        <v>424.5</v>
      </c>
      <c r="V159">
        <v>75.20999999999999</v>
      </c>
      <c r="W159">
        <v>6.04</v>
      </c>
      <c r="X159">
        <v>4.46</v>
      </c>
      <c r="Y159">
        <v>1.47</v>
      </c>
      <c r="Z159">
        <v>4</v>
      </c>
      <c r="AA159" t="s">
        <v>6921</v>
      </c>
      <c r="AB159">
        <v>1</v>
      </c>
      <c r="AC159">
        <v>7</v>
      </c>
      <c r="AD159">
        <v>4.064285714285715</v>
      </c>
      <c r="AF159" t="s">
        <v>6953</v>
      </c>
      <c r="AI159">
        <v>0</v>
      </c>
      <c r="AJ159">
        <v>0</v>
      </c>
      <c r="AK159" t="s">
        <v>9814</v>
      </c>
      <c r="AL159" t="s">
        <v>9814</v>
      </c>
      <c r="AM159" t="s">
        <v>9923</v>
      </c>
    </row>
    <row r="160" spans="1:39">
      <c r="A160" t="s">
        <v>7083</v>
      </c>
      <c r="B160" t="s">
        <v>10716</v>
      </c>
      <c r="C160" t="s">
        <v>6168</v>
      </c>
      <c r="D160">
        <v>90</v>
      </c>
      <c r="E160" t="s">
        <v>10202</v>
      </c>
      <c r="K160" t="s">
        <v>6590</v>
      </c>
      <c r="L160" t="s">
        <v>6591</v>
      </c>
      <c r="M160" t="s">
        <v>10733</v>
      </c>
      <c r="N160">
        <v>9</v>
      </c>
      <c r="O160" t="s">
        <v>10758</v>
      </c>
      <c r="P160" t="s">
        <v>8660</v>
      </c>
      <c r="Q160">
        <v>2</v>
      </c>
      <c r="R160">
        <v>2</v>
      </c>
      <c r="S160">
        <v>2.13</v>
      </c>
      <c r="T160">
        <v>4.91</v>
      </c>
      <c r="U160">
        <v>408.5</v>
      </c>
      <c r="V160">
        <v>65.98</v>
      </c>
      <c r="W160">
        <v>6.34</v>
      </c>
      <c r="X160">
        <v>4.57</v>
      </c>
      <c r="Y160">
        <v>1.47</v>
      </c>
      <c r="Z160">
        <v>4</v>
      </c>
      <c r="AA160" t="s">
        <v>6921</v>
      </c>
      <c r="AB160">
        <v>1</v>
      </c>
      <c r="AC160">
        <v>6</v>
      </c>
      <c r="AD160">
        <v>4.133571428571429</v>
      </c>
      <c r="AF160" t="s">
        <v>6953</v>
      </c>
      <c r="AI160">
        <v>0</v>
      </c>
      <c r="AJ160">
        <v>0</v>
      </c>
      <c r="AK160" t="s">
        <v>9814</v>
      </c>
      <c r="AL160" t="s">
        <v>9814</v>
      </c>
      <c r="AM160" t="s">
        <v>9923</v>
      </c>
    </row>
    <row r="161" spans="1:39">
      <c r="A161" t="s">
        <v>7133</v>
      </c>
      <c r="B161" t="s">
        <v>10716</v>
      </c>
      <c r="C161" t="s">
        <v>6168</v>
      </c>
      <c r="D161">
        <v>90</v>
      </c>
      <c r="E161" t="s">
        <v>10202</v>
      </c>
      <c r="K161" t="s">
        <v>6590</v>
      </c>
      <c r="L161" t="s">
        <v>6591</v>
      </c>
      <c r="M161" t="s">
        <v>10733</v>
      </c>
      <c r="N161">
        <v>9</v>
      </c>
      <c r="O161" t="s">
        <v>10758</v>
      </c>
      <c r="P161" t="s">
        <v>8710</v>
      </c>
      <c r="Q161">
        <v>3</v>
      </c>
      <c r="R161">
        <v>2</v>
      </c>
      <c r="S161">
        <v>0.5600000000000001</v>
      </c>
      <c r="T161">
        <v>3.38</v>
      </c>
      <c r="U161">
        <v>411.46</v>
      </c>
      <c r="V161">
        <v>83.3</v>
      </c>
      <c r="W161">
        <v>5.59</v>
      </c>
      <c r="X161">
        <v>4.51</v>
      </c>
      <c r="Y161">
        <v>0.67</v>
      </c>
      <c r="Z161">
        <v>4</v>
      </c>
      <c r="AA161" t="s">
        <v>6921</v>
      </c>
      <c r="AB161">
        <v>1</v>
      </c>
      <c r="AC161">
        <v>6</v>
      </c>
      <c r="AD161">
        <v>4.942428571428572</v>
      </c>
      <c r="AF161" t="s">
        <v>6953</v>
      </c>
      <c r="AI161">
        <v>0</v>
      </c>
      <c r="AJ161">
        <v>0</v>
      </c>
      <c r="AK161" t="s">
        <v>9814</v>
      </c>
      <c r="AL161" t="s">
        <v>9814</v>
      </c>
      <c r="AM161" t="s">
        <v>9923</v>
      </c>
    </row>
    <row r="162" spans="1:39">
      <c r="A162" t="s">
        <v>7132</v>
      </c>
      <c r="B162" t="s">
        <v>10716</v>
      </c>
      <c r="C162" t="s">
        <v>6168</v>
      </c>
      <c r="D162">
        <v>89</v>
      </c>
      <c r="E162" t="s">
        <v>10202</v>
      </c>
      <c r="K162" t="s">
        <v>6590</v>
      </c>
      <c r="L162" t="s">
        <v>6591</v>
      </c>
      <c r="M162" t="s">
        <v>10725</v>
      </c>
      <c r="N162">
        <v>9</v>
      </c>
      <c r="O162" t="s">
        <v>10749</v>
      </c>
      <c r="P162" t="s">
        <v>8709</v>
      </c>
      <c r="Q162">
        <v>3</v>
      </c>
      <c r="R162">
        <v>2</v>
      </c>
      <c r="S162">
        <v>4.91</v>
      </c>
      <c r="T162">
        <v>4.94</v>
      </c>
      <c r="U162">
        <v>357.33</v>
      </c>
      <c r="V162">
        <v>52.82</v>
      </c>
      <c r="W162">
        <v>5.29</v>
      </c>
      <c r="X162">
        <v>8.82</v>
      </c>
      <c r="Y162">
        <v>3.2</v>
      </c>
      <c r="Z162">
        <v>3</v>
      </c>
      <c r="AA162" t="s">
        <v>6921</v>
      </c>
      <c r="AB162">
        <v>1</v>
      </c>
      <c r="AC162">
        <v>3</v>
      </c>
      <c r="AD162">
        <v>3.53</v>
      </c>
      <c r="AF162" t="s">
        <v>6952</v>
      </c>
      <c r="AI162">
        <v>0</v>
      </c>
      <c r="AJ162">
        <v>0</v>
      </c>
      <c r="AK162" t="s">
        <v>9815</v>
      </c>
      <c r="AL162" t="s">
        <v>9815</v>
      </c>
      <c r="AM162" t="s">
        <v>9923</v>
      </c>
    </row>
    <row r="163" spans="1:39">
      <c r="A163" t="s">
        <v>7094</v>
      </c>
      <c r="B163" t="s">
        <v>10716</v>
      </c>
      <c r="C163" t="s">
        <v>6168</v>
      </c>
      <c r="D163">
        <v>89</v>
      </c>
      <c r="E163" t="s">
        <v>10202</v>
      </c>
      <c r="K163" t="s">
        <v>6590</v>
      </c>
      <c r="L163" t="s">
        <v>6591</v>
      </c>
      <c r="M163" t="s">
        <v>10733</v>
      </c>
      <c r="N163">
        <v>9</v>
      </c>
      <c r="O163" t="s">
        <v>10758</v>
      </c>
      <c r="P163" t="s">
        <v>8671</v>
      </c>
      <c r="Q163">
        <v>3</v>
      </c>
      <c r="R163">
        <v>2</v>
      </c>
      <c r="S163">
        <v>1.06</v>
      </c>
      <c r="T163">
        <v>3.88</v>
      </c>
      <c r="U163">
        <v>409.49</v>
      </c>
      <c r="V163">
        <v>78.87</v>
      </c>
      <c r="W163">
        <v>5.73</v>
      </c>
      <c r="X163">
        <v>4.45</v>
      </c>
      <c r="Y163">
        <v>6.33</v>
      </c>
      <c r="Z163">
        <v>4</v>
      </c>
      <c r="AA163" t="s">
        <v>6921</v>
      </c>
      <c r="AB163">
        <v>1</v>
      </c>
      <c r="AC163">
        <v>6</v>
      </c>
      <c r="AD163">
        <v>4.7065</v>
      </c>
      <c r="AF163" t="s">
        <v>6953</v>
      </c>
      <c r="AI163">
        <v>0</v>
      </c>
      <c r="AJ163">
        <v>0</v>
      </c>
      <c r="AK163" t="s">
        <v>9814</v>
      </c>
      <c r="AL163" t="s">
        <v>9814</v>
      </c>
      <c r="AM163" t="s">
        <v>9923</v>
      </c>
    </row>
    <row r="164" spans="1:39">
      <c r="A164" t="s">
        <v>7052</v>
      </c>
      <c r="B164" t="s">
        <v>10716</v>
      </c>
      <c r="C164" t="s">
        <v>6168</v>
      </c>
      <c r="D164">
        <v>89</v>
      </c>
      <c r="E164" t="s">
        <v>10202</v>
      </c>
      <c r="K164" t="s">
        <v>6590</v>
      </c>
      <c r="L164" t="s">
        <v>6591</v>
      </c>
      <c r="M164" t="s">
        <v>10733</v>
      </c>
      <c r="N164">
        <v>9</v>
      </c>
      <c r="O164" t="s">
        <v>10758</v>
      </c>
      <c r="P164" t="s">
        <v>8629</v>
      </c>
      <c r="Q164">
        <v>3</v>
      </c>
      <c r="R164">
        <v>2</v>
      </c>
      <c r="S164">
        <v>1.62</v>
      </c>
      <c r="T164">
        <v>4.47</v>
      </c>
      <c r="U164">
        <v>433.51</v>
      </c>
      <c r="V164">
        <v>89.77</v>
      </c>
      <c r="W164">
        <v>6.21</v>
      </c>
      <c r="X164">
        <v>4.5</v>
      </c>
      <c r="Y164">
        <v>1.29</v>
      </c>
      <c r="Z164">
        <v>4</v>
      </c>
      <c r="AA164" t="s">
        <v>6921</v>
      </c>
      <c r="AB164">
        <v>1</v>
      </c>
      <c r="AC164">
        <v>6</v>
      </c>
      <c r="AD164">
        <v>4.239928571428571</v>
      </c>
      <c r="AF164" t="s">
        <v>6953</v>
      </c>
      <c r="AI164">
        <v>0</v>
      </c>
      <c r="AJ164">
        <v>0</v>
      </c>
      <c r="AK164" t="s">
        <v>9814</v>
      </c>
      <c r="AL164" t="s">
        <v>9814</v>
      </c>
      <c r="AM164" t="s">
        <v>9923</v>
      </c>
    </row>
    <row r="165" spans="1:39">
      <c r="A165" t="s">
        <v>7213</v>
      </c>
      <c r="B165" t="s">
        <v>10716</v>
      </c>
      <c r="C165" t="s">
        <v>6168</v>
      </c>
      <c r="D165">
        <v>89</v>
      </c>
      <c r="E165" t="s">
        <v>10202</v>
      </c>
      <c r="K165" t="s">
        <v>6590</v>
      </c>
      <c r="L165" t="s">
        <v>6591</v>
      </c>
      <c r="M165" t="s">
        <v>10726</v>
      </c>
      <c r="N165">
        <v>9</v>
      </c>
      <c r="O165" t="s">
        <v>10750</v>
      </c>
      <c r="P165" t="s">
        <v>8790</v>
      </c>
      <c r="Q165">
        <v>3</v>
      </c>
      <c r="R165">
        <v>1</v>
      </c>
      <c r="S165">
        <v>5.02</v>
      </c>
      <c r="T165">
        <v>5.03</v>
      </c>
      <c r="U165">
        <v>266.34</v>
      </c>
      <c r="V165">
        <v>38.05</v>
      </c>
      <c r="W165">
        <v>4.13</v>
      </c>
      <c r="X165">
        <v>9.15</v>
      </c>
      <c r="Y165">
        <v>1.95</v>
      </c>
      <c r="Z165">
        <v>3</v>
      </c>
      <c r="AA165" t="s">
        <v>6921</v>
      </c>
      <c r="AB165">
        <v>0</v>
      </c>
      <c r="AC165">
        <v>3</v>
      </c>
      <c r="AD165">
        <v>3.735833333333333</v>
      </c>
      <c r="AF165" t="s">
        <v>6952</v>
      </c>
      <c r="AI165">
        <v>0</v>
      </c>
      <c r="AJ165">
        <v>0</v>
      </c>
      <c r="AK165" t="s">
        <v>9825</v>
      </c>
      <c r="AL165" t="s">
        <v>9825</v>
      </c>
      <c r="AM165" t="s">
        <v>9923</v>
      </c>
    </row>
    <row r="166" spans="1:39">
      <c r="A166" t="s">
        <v>10689</v>
      </c>
      <c r="B166" t="s">
        <v>10716</v>
      </c>
      <c r="C166" t="s">
        <v>6168</v>
      </c>
      <c r="D166">
        <v>88</v>
      </c>
      <c r="E166" t="s">
        <v>10202</v>
      </c>
      <c r="K166" t="s">
        <v>6590</v>
      </c>
      <c r="L166" t="s">
        <v>6591</v>
      </c>
      <c r="M166" t="s">
        <v>10721</v>
      </c>
      <c r="N166">
        <v>9</v>
      </c>
      <c r="O166" t="s">
        <v>10745</v>
      </c>
      <c r="P166" t="s">
        <v>10806</v>
      </c>
      <c r="Q166">
        <v>8</v>
      </c>
      <c r="R166">
        <v>4</v>
      </c>
      <c r="S166">
        <v>5.26</v>
      </c>
      <c r="T166">
        <v>5.26</v>
      </c>
      <c r="U166">
        <v>656.76</v>
      </c>
      <c r="V166">
        <v>151.26</v>
      </c>
      <c r="W166">
        <v>6.19</v>
      </c>
      <c r="X166">
        <v>9.48</v>
      </c>
      <c r="Y166">
        <v>0.9</v>
      </c>
      <c r="Z166">
        <v>4</v>
      </c>
      <c r="AA166" t="s">
        <v>6921</v>
      </c>
      <c r="AB166">
        <v>2</v>
      </c>
      <c r="AC166">
        <v>13</v>
      </c>
      <c r="AD166">
        <v>1</v>
      </c>
      <c r="AF166" t="s">
        <v>6952</v>
      </c>
      <c r="AI166">
        <v>0</v>
      </c>
      <c r="AJ166">
        <v>0</v>
      </c>
      <c r="AK166" t="s">
        <v>7005</v>
      </c>
      <c r="AL166" t="s">
        <v>7005</v>
      </c>
      <c r="AM166" t="s">
        <v>9923</v>
      </c>
    </row>
    <row r="167" spans="1:39">
      <c r="A167" t="s">
        <v>10669</v>
      </c>
      <c r="B167" t="s">
        <v>10716</v>
      </c>
      <c r="C167" t="s">
        <v>6168</v>
      </c>
      <c r="D167">
        <v>88</v>
      </c>
      <c r="E167" t="s">
        <v>10202</v>
      </c>
      <c r="K167" t="s">
        <v>10718</v>
      </c>
      <c r="L167" t="s">
        <v>6591</v>
      </c>
      <c r="M167" t="s">
        <v>10732</v>
      </c>
      <c r="N167">
        <v>9</v>
      </c>
      <c r="O167" t="s">
        <v>10757</v>
      </c>
      <c r="P167" t="s">
        <v>10786</v>
      </c>
      <c r="Q167">
        <v>3</v>
      </c>
      <c r="R167">
        <v>1</v>
      </c>
      <c r="S167">
        <v>1.48</v>
      </c>
      <c r="T167">
        <v>1.94</v>
      </c>
      <c r="U167">
        <v>291.37</v>
      </c>
      <c r="V167">
        <v>57.61</v>
      </c>
      <c r="W167">
        <v>3</v>
      </c>
      <c r="X167">
        <v>7.58</v>
      </c>
      <c r="Y167">
        <v>0</v>
      </c>
      <c r="Z167">
        <v>2</v>
      </c>
      <c r="AA167" t="s">
        <v>6921</v>
      </c>
      <c r="AB167">
        <v>0</v>
      </c>
      <c r="AC167">
        <v>5</v>
      </c>
      <c r="AD167">
        <v>5.833333333333333</v>
      </c>
      <c r="AF167" t="s">
        <v>6952</v>
      </c>
      <c r="AI167">
        <v>0</v>
      </c>
      <c r="AJ167">
        <v>0</v>
      </c>
      <c r="AK167" t="s">
        <v>10833</v>
      </c>
      <c r="AL167" t="s">
        <v>10833</v>
      </c>
      <c r="AM167" t="s">
        <v>9923</v>
      </c>
    </row>
    <row r="168" spans="1:39">
      <c r="A168" t="s">
        <v>7172</v>
      </c>
      <c r="B168" t="s">
        <v>10716</v>
      </c>
      <c r="C168" t="s">
        <v>6168</v>
      </c>
      <c r="D168">
        <v>87.2</v>
      </c>
      <c r="E168" t="s">
        <v>10202</v>
      </c>
      <c r="K168" t="s">
        <v>6590</v>
      </c>
      <c r="L168" t="s">
        <v>6591</v>
      </c>
      <c r="M168" t="s">
        <v>10734</v>
      </c>
      <c r="N168">
        <v>9</v>
      </c>
      <c r="O168" t="s">
        <v>10759</v>
      </c>
      <c r="P168" t="s">
        <v>8749</v>
      </c>
      <c r="Q168">
        <v>4</v>
      </c>
      <c r="R168">
        <v>2</v>
      </c>
      <c r="S168">
        <v>6.93</v>
      </c>
      <c r="T168">
        <v>6.93</v>
      </c>
      <c r="U168">
        <v>543.73</v>
      </c>
      <c r="V168">
        <v>77.84</v>
      </c>
      <c r="W168">
        <v>6.15</v>
      </c>
      <c r="X168">
        <v>10.26</v>
      </c>
      <c r="Y168">
        <v>0</v>
      </c>
      <c r="Z168">
        <v>3</v>
      </c>
      <c r="AA168" t="s">
        <v>6921</v>
      </c>
      <c r="AB168">
        <v>2</v>
      </c>
      <c r="AC168">
        <v>3</v>
      </c>
      <c r="AD168">
        <v>2.5</v>
      </c>
      <c r="AF168" t="s">
        <v>6952</v>
      </c>
      <c r="AI168">
        <v>0</v>
      </c>
      <c r="AJ168">
        <v>0</v>
      </c>
      <c r="AK168" t="s">
        <v>9812</v>
      </c>
      <c r="AL168" t="s">
        <v>9812</v>
      </c>
      <c r="AM168" t="s">
        <v>9923</v>
      </c>
    </row>
    <row r="169" spans="1:39">
      <c r="A169" t="s">
        <v>10690</v>
      </c>
      <c r="B169" t="s">
        <v>10716</v>
      </c>
      <c r="C169" t="s">
        <v>6168</v>
      </c>
      <c r="D169">
        <v>87</v>
      </c>
      <c r="E169" t="s">
        <v>10202</v>
      </c>
      <c r="K169" t="s">
        <v>6590</v>
      </c>
      <c r="L169" t="s">
        <v>6591</v>
      </c>
      <c r="M169" t="s">
        <v>10721</v>
      </c>
      <c r="N169">
        <v>9</v>
      </c>
      <c r="O169" t="s">
        <v>10745</v>
      </c>
      <c r="P169" t="s">
        <v>10807</v>
      </c>
      <c r="Q169">
        <v>8</v>
      </c>
      <c r="R169">
        <v>3</v>
      </c>
      <c r="S169">
        <v>1.45</v>
      </c>
      <c r="T169">
        <v>4.05</v>
      </c>
      <c r="U169">
        <v>621.71</v>
      </c>
      <c r="V169">
        <v>148.46</v>
      </c>
      <c r="W169">
        <v>5.62</v>
      </c>
      <c r="X169">
        <v>4.77</v>
      </c>
      <c r="Y169">
        <v>0.9</v>
      </c>
      <c r="Z169">
        <v>3</v>
      </c>
      <c r="AA169" t="s">
        <v>6921</v>
      </c>
      <c r="AB169">
        <v>2</v>
      </c>
      <c r="AC169">
        <v>14</v>
      </c>
      <c r="AD169">
        <v>2.641666666666667</v>
      </c>
      <c r="AF169" t="s">
        <v>6953</v>
      </c>
      <c r="AI169">
        <v>0</v>
      </c>
      <c r="AJ169">
        <v>0</v>
      </c>
      <c r="AK169" t="s">
        <v>7005</v>
      </c>
      <c r="AL169" t="s">
        <v>7005</v>
      </c>
      <c r="AM169" t="s">
        <v>9923</v>
      </c>
    </row>
    <row r="170" spans="1:39">
      <c r="A170" t="s">
        <v>7025</v>
      </c>
      <c r="B170" t="s">
        <v>10716</v>
      </c>
      <c r="C170" t="s">
        <v>6168</v>
      </c>
      <c r="D170">
        <v>87</v>
      </c>
      <c r="E170" t="s">
        <v>10202</v>
      </c>
      <c r="K170" t="s">
        <v>6590</v>
      </c>
      <c r="L170" t="s">
        <v>6591</v>
      </c>
      <c r="M170" t="s">
        <v>10733</v>
      </c>
      <c r="N170">
        <v>9</v>
      </c>
      <c r="O170" t="s">
        <v>10758</v>
      </c>
      <c r="P170" t="s">
        <v>8602</v>
      </c>
      <c r="Q170">
        <v>5</v>
      </c>
      <c r="R170">
        <v>2</v>
      </c>
      <c r="S170">
        <v>4.81</v>
      </c>
      <c r="T170">
        <v>6.1</v>
      </c>
      <c r="U170">
        <v>456.59</v>
      </c>
      <c r="V170">
        <v>57.86</v>
      </c>
      <c r="W170">
        <v>5.94</v>
      </c>
      <c r="X170">
        <v>10.12</v>
      </c>
      <c r="Y170">
        <v>8.68</v>
      </c>
      <c r="Z170">
        <v>4</v>
      </c>
      <c r="AA170" t="s">
        <v>6921</v>
      </c>
      <c r="AB170">
        <v>1</v>
      </c>
      <c r="AC170">
        <v>7</v>
      </c>
      <c r="AD170">
        <v>2.470071428571429</v>
      </c>
      <c r="AE170" t="s">
        <v>9785</v>
      </c>
      <c r="AF170" t="s">
        <v>6954</v>
      </c>
      <c r="AH170" t="s">
        <v>6963</v>
      </c>
      <c r="AI170">
        <v>0</v>
      </c>
      <c r="AJ170">
        <v>0</v>
      </c>
      <c r="AK170" t="s">
        <v>9814</v>
      </c>
      <c r="AL170" t="s">
        <v>9814</v>
      </c>
      <c r="AM170" t="s">
        <v>9923</v>
      </c>
    </row>
    <row r="171" spans="1:39">
      <c r="A171" t="s">
        <v>7702</v>
      </c>
      <c r="B171" t="s">
        <v>10716</v>
      </c>
      <c r="C171" t="s">
        <v>6168</v>
      </c>
      <c r="D171">
        <v>87</v>
      </c>
      <c r="E171" t="s">
        <v>10202</v>
      </c>
      <c r="K171" t="s">
        <v>6590</v>
      </c>
      <c r="L171" t="s">
        <v>6591</v>
      </c>
      <c r="M171" t="s">
        <v>10726</v>
      </c>
      <c r="N171">
        <v>9</v>
      </c>
      <c r="O171" t="s">
        <v>10750</v>
      </c>
      <c r="P171" t="s">
        <v>9272</v>
      </c>
      <c r="Q171">
        <v>5</v>
      </c>
      <c r="R171">
        <v>3</v>
      </c>
      <c r="S171">
        <v>2.14</v>
      </c>
      <c r="T171">
        <v>2.29</v>
      </c>
      <c r="U171">
        <v>354.31</v>
      </c>
      <c r="V171">
        <v>78.51000000000001</v>
      </c>
      <c r="W171">
        <v>4.09</v>
      </c>
      <c r="X171">
        <v>8.32</v>
      </c>
      <c r="Y171">
        <v>0</v>
      </c>
      <c r="Z171">
        <v>4</v>
      </c>
      <c r="AA171" t="s">
        <v>6921</v>
      </c>
      <c r="AB171">
        <v>0</v>
      </c>
      <c r="AC171">
        <v>2</v>
      </c>
      <c r="AD171">
        <v>5.096666666666667</v>
      </c>
      <c r="AF171" t="s">
        <v>6952</v>
      </c>
      <c r="AI171">
        <v>0</v>
      </c>
      <c r="AJ171">
        <v>0</v>
      </c>
      <c r="AK171" t="s">
        <v>9825</v>
      </c>
      <c r="AL171" t="s">
        <v>9825</v>
      </c>
      <c r="AM171" t="s">
        <v>9923</v>
      </c>
    </row>
    <row r="172" spans="1:39">
      <c r="A172" t="s">
        <v>7140</v>
      </c>
      <c r="B172" t="s">
        <v>10716</v>
      </c>
      <c r="C172" t="s">
        <v>6168</v>
      </c>
      <c r="D172">
        <v>87</v>
      </c>
      <c r="E172" t="s">
        <v>10202</v>
      </c>
      <c r="K172" t="s">
        <v>6590</v>
      </c>
      <c r="L172" t="s">
        <v>6591</v>
      </c>
      <c r="M172" t="s">
        <v>10733</v>
      </c>
      <c r="N172">
        <v>9</v>
      </c>
      <c r="O172" t="s">
        <v>10758</v>
      </c>
      <c r="P172" t="s">
        <v>8717</v>
      </c>
      <c r="Q172">
        <v>3</v>
      </c>
      <c r="R172">
        <v>2</v>
      </c>
      <c r="S172">
        <v>1.01</v>
      </c>
      <c r="T172">
        <v>3.86</v>
      </c>
      <c r="U172">
        <v>419.48</v>
      </c>
      <c r="V172">
        <v>89.77</v>
      </c>
      <c r="W172">
        <v>5.9</v>
      </c>
      <c r="X172">
        <v>4.5</v>
      </c>
      <c r="Y172">
        <v>1.25</v>
      </c>
      <c r="Z172">
        <v>4</v>
      </c>
      <c r="AA172" t="s">
        <v>6921</v>
      </c>
      <c r="AB172">
        <v>1</v>
      </c>
      <c r="AC172">
        <v>6</v>
      </c>
      <c r="AD172">
        <v>4.645142857142857</v>
      </c>
      <c r="AF172" t="s">
        <v>6953</v>
      </c>
      <c r="AI172">
        <v>0</v>
      </c>
      <c r="AJ172">
        <v>0</v>
      </c>
      <c r="AK172" t="s">
        <v>9814</v>
      </c>
      <c r="AL172" t="s">
        <v>9814</v>
      </c>
      <c r="AM172" t="s">
        <v>9923</v>
      </c>
    </row>
    <row r="173" spans="1:39">
      <c r="A173" t="s">
        <v>10685</v>
      </c>
      <c r="B173" t="s">
        <v>10716</v>
      </c>
      <c r="C173" t="s">
        <v>6168</v>
      </c>
      <c r="D173">
        <v>87</v>
      </c>
      <c r="E173" t="s">
        <v>10202</v>
      </c>
      <c r="K173" t="s">
        <v>10718</v>
      </c>
      <c r="L173" t="s">
        <v>6591</v>
      </c>
      <c r="M173" t="s">
        <v>10724</v>
      </c>
      <c r="N173">
        <v>9</v>
      </c>
      <c r="O173" t="s">
        <v>10748</v>
      </c>
      <c r="P173" t="s">
        <v>10802</v>
      </c>
      <c r="Q173">
        <v>4</v>
      </c>
      <c r="R173">
        <v>2</v>
      </c>
      <c r="S173">
        <v>0.4</v>
      </c>
      <c r="T173">
        <v>0.79</v>
      </c>
      <c r="U173">
        <v>293.34</v>
      </c>
      <c r="V173">
        <v>77.84</v>
      </c>
      <c r="W173">
        <v>2.31</v>
      </c>
      <c r="X173">
        <v>7.68</v>
      </c>
      <c r="Y173">
        <v>0</v>
      </c>
      <c r="Z173">
        <v>2</v>
      </c>
      <c r="AA173" t="s">
        <v>6921</v>
      </c>
      <c r="AB173">
        <v>0</v>
      </c>
      <c r="AC173">
        <v>4</v>
      </c>
      <c r="AD173">
        <v>5.5</v>
      </c>
      <c r="AF173" t="s">
        <v>6952</v>
      </c>
      <c r="AI173">
        <v>0</v>
      </c>
      <c r="AJ173">
        <v>0</v>
      </c>
      <c r="AK173" t="s">
        <v>10833</v>
      </c>
      <c r="AL173" t="s">
        <v>10833</v>
      </c>
      <c r="AM173" t="s">
        <v>9923</v>
      </c>
    </row>
    <row r="174" spans="1:39">
      <c r="A174" t="s">
        <v>7236</v>
      </c>
      <c r="B174" t="s">
        <v>10716</v>
      </c>
      <c r="C174" t="s">
        <v>6168</v>
      </c>
      <c r="D174">
        <v>87</v>
      </c>
      <c r="E174" t="s">
        <v>10202</v>
      </c>
      <c r="K174" t="s">
        <v>6590</v>
      </c>
      <c r="L174" t="s">
        <v>6591</v>
      </c>
      <c r="M174" t="s">
        <v>10720</v>
      </c>
      <c r="N174">
        <v>9</v>
      </c>
      <c r="O174" t="s">
        <v>10744</v>
      </c>
      <c r="P174" t="s">
        <v>8813</v>
      </c>
      <c r="Q174">
        <v>3</v>
      </c>
      <c r="R174">
        <v>2</v>
      </c>
      <c r="S174">
        <v>4.64</v>
      </c>
      <c r="T174">
        <v>4.71</v>
      </c>
      <c r="U174">
        <v>337.23</v>
      </c>
      <c r="V174">
        <v>40.46</v>
      </c>
      <c r="W174">
        <v>5.8</v>
      </c>
      <c r="X174">
        <v>8.4</v>
      </c>
      <c r="Y174">
        <v>0</v>
      </c>
      <c r="Z174">
        <v>3</v>
      </c>
      <c r="AA174" t="s">
        <v>6921</v>
      </c>
      <c r="AB174">
        <v>1</v>
      </c>
      <c r="AC174">
        <v>2</v>
      </c>
      <c r="AD174">
        <v>3.645</v>
      </c>
      <c r="AF174" t="s">
        <v>6952</v>
      </c>
      <c r="AI174">
        <v>0</v>
      </c>
      <c r="AJ174">
        <v>0</v>
      </c>
      <c r="AK174" t="s">
        <v>6974</v>
      </c>
      <c r="AL174" t="s">
        <v>6974</v>
      </c>
      <c r="AM174" t="s">
        <v>9923</v>
      </c>
    </row>
    <row r="175" spans="1:39">
      <c r="A175" t="s">
        <v>7801</v>
      </c>
      <c r="B175" t="s">
        <v>10716</v>
      </c>
      <c r="C175" t="s">
        <v>6168</v>
      </c>
      <c r="D175">
        <v>86</v>
      </c>
      <c r="E175" t="s">
        <v>10202</v>
      </c>
      <c r="K175" t="s">
        <v>6590</v>
      </c>
      <c r="L175" t="s">
        <v>6591</v>
      </c>
      <c r="M175" t="s">
        <v>10726</v>
      </c>
      <c r="N175">
        <v>9</v>
      </c>
      <c r="O175" t="s">
        <v>10750</v>
      </c>
      <c r="P175" t="s">
        <v>9371</v>
      </c>
      <c r="Q175">
        <v>3</v>
      </c>
      <c r="R175">
        <v>1</v>
      </c>
      <c r="S175">
        <v>5.6</v>
      </c>
      <c r="T175">
        <v>5.62</v>
      </c>
      <c r="U175">
        <v>332.32</v>
      </c>
      <c r="V175">
        <v>38.05</v>
      </c>
      <c r="W175">
        <v>4.92</v>
      </c>
      <c r="X175">
        <v>9.17</v>
      </c>
      <c r="Y175">
        <v>0</v>
      </c>
      <c r="Z175">
        <v>3</v>
      </c>
      <c r="AA175" t="s">
        <v>6921</v>
      </c>
      <c r="AB175">
        <v>0</v>
      </c>
      <c r="AC175">
        <v>3</v>
      </c>
      <c r="AD175">
        <v>3.735833333333333</v>
      </c>
      <c r="AF175" t="s">
        <v>6952</v>
      </c>
      <c r="AI175">
        <v>0</v>
      </c>
      <c r="AJ175">
        <v>0</v>
      </c>
      <c r="AK175" t="s">
        <v>9825</v>
      </c>
      <c r="AL175" t="s">
        <v>9825</v>
      </c>
      <c r="AM175" t="s">
        <v>9923</v>
      </c>
    </row>
    <row r="176" spans="1:39">
      <c r="A176" t="s">
        <v>7206</v>
      </c>
      <c r="B176" t="s">
        <v>10716</v>
      </c>
      <c r="C176" t="s">
        <v>6168</v>
      </c>
      <c r="D176">
        <v>86</v>
      </c>
      <c r="E176" t="s">
        <v>10202</v>
      </c>
      <c r="K176" t="s">
        <v>6590</v>
      </c>
      <c r="L176" t="s">
        <v>6591</v>
      </c>
      <c r="M176" t="s">
        <v>10720</v>
      </c>
      <c r="N176">
        <v>9</v>
      </c>
      <c r="O176" t="s">
        <v>10744</v>
      </c>
      <c r="P176" t="s">
        <v>8783</v>
      </c>
      <c r="Q176">
        <v>3</v>
      </c>
      <c r="R176">
        <v>2</v>
      </c>
      <c r="S176">
        <v>4.1</v>
      </c>
      <c r="T176">
        <v>4.17</v>
      </c>
      <c r="U176">
        <v>321.16</v>
      </c>
      <c r="V176">
        <v>53.6</v>
      </c>
      <c r="W176">
        <v>5.33</v>
      </c>
      <c r="X176">
        <v>8.16</v>
      </c>
      <c r="Y176">
        <v>0</v>
      </c>
      <c r="Z176">
        <v>3</v>
      </c>
      <c r="AA176" t="s">
        <v>6921</v>
      </c>
      <c r="AB176">
        <v>1</v>
      </c>
      <c r="AC176">
        <v>2</v>
      </c>
      <c r="AD176">
        <v>3.915</v>
      </c>
      <c r="AF176" t="s">
        <v>6952</v>
      </c>
      <c r="AI176">
        <v>0</v>
      </c>
      <c r="AJ176">
        <v>0</v>
      </c>
      <c r="AK176" t="s">
        <v>6974</v>
      </c>
      <c r="AL176" t="s">
        <v>6974</v>
      </c>
      <c r="AM176" t="s">
        <v>9923</v>
      </c>
    </row>
    <row r="177" spans="1:39">
      <c r="A177" t="s">
        <v>10691</v>
      </c>
      <c r="B177" t="s">
        <v>10716</v>
      </c>
      <c r="C177" t="s">
        <v>6168</v>
      </c>
      <c r="D177">
        <v>86</v>
      </c>
      <c r="E177" t="s">
        <v>10202</v>
      </c>
      <c r="K177" t="s">
        <v>10718</v>
      </c>
      <c r="L177" t="s">
        <v>6591</v>
      </c>
      <c r="M177" t="s">
        <v>10724</v>
      </c>
      <c r="N177">
        <v>9</v>
      </c>
      <c r="O177" t="s">
        <v>10748</v>
      </c>
      <c r="P177" t="s">
        <v>10808</v>
      </c>
      <c r="Q177">
        <v>3</v>
      </c>
      <c r="R177">
        <v>1</v>
      </c>
      <c r="S177">
        <v>2.41</v>
      </c>
      <c r="T177">
        <v>2.89</v>
      </c>
      <c r="U177">
        <v>331.44</v>
      </c>
      <c r="V177">
        <v>57.61</v>
      </c>
      <c r="W177">
        <v>3.92</v>
      </c>
      <c r="X177">
        <v>7.55</v>
      </c>
      <c r="Y177">
        <v>0</v>
      </c>
      <c r="Z177">
        <v>2</v>
      </c>
      <c r="AA177" t="s">
        <v>6921</v>
      </c>
      <c r="AB177">
        <v>0</v>
      </c>
      <c r="AC177">
        <v>4</v>
      </c>
      <c r="AD177">
        <v>5.628333333333333</v>
      </c>
      <c r="AF177" t="s">
        <v>6952</v>
      </c>
      <c r="AI177">
        <v>0</v>
      </c>
      <c r="AJ177">
        <v>0</v>
      </c>
      <c r="AK177" t="s">
        <v>10833</v>
      </c>
      <c r="AL177" t="s">
        <v>10833</v>
      </c>
      <c r="AM177" t="s">
        <v>9923</v>
      </c>
    </row>
    <row r="178" spans="1:39">
      <c r="A178" t="s">
        <v>7180</v>
      </c>
      <c r="B178" t="s">
        <v>10716</v>
      </c>
      <c r="C178" t="s">
        <v>6168</v>
      </c>
      <c r="D178">
        <v>85</v>
      </c>
      <c r="E178" t="s">
        <v>10202</v>
      </c>
      <c r="K178" t="s">
        <v>6590</v>
      </c>
      <c r="L178" t="s">
        <v>6591</v>
      </c>
      <c r="M178" t="s">
        <v>10733</v>
      </c>
      <c r="N178">
        <v>9</v>
      </c>
      <c r="O178" t="s">
        <v>10758</v>
      </c>
      <c r="P178" t="s">
        <v>8757</v>
      </c>
      <c r="Q178">
        <v>3</v>
      </c>
      <c r="R178">
        <v>2</v>
      </c>
      <c r="S178">
        <v>1.08</v>
      </c>
      <c r="T178">
        <v>4.47</v>
      </c>
      <c r="U178">
        <v>395.46</v>
      </c>
      <c r="V178">
        <v>78.87</v>
      </c>
      <c r="W178">
        <v>5.42</v>
      </c>
      <c r="X178">
        <v>2.08</v>
      </c>
      <c r="Y178">
        <v>4.65</v>
      </c>
      <c r="Z178">
        <v>4</v>
      </c>
      <c r="AA178" t="s">
        <v>6921</v>
      </c>
      <c r="AB178">
        <v>1</v>
      </c>
      <c r="AC178">
        <v>6</v>
      </c>
      <c r="AD178">
        <v>4.511714285714286</v>
      </c>
      <c r="AF178" t="s">
        <v>6953</v>
      </c>
      <c r="AI178">
        <v>0</v>
      </c>
      <c r="AJ178">
        <v>0</v>
      </c>
      <c r="AK178" t="s">
        <v>9814</v>
      </c>
      <c r="AL178" t="s">
        <v>9814</v>
      </c>
      <c r="AM178" t="s">
        <v>9923</v>
      </c>
    </row>
    <row r="179" spans="1:39">
      <c r="A179" t="s">
        <v>7103</v>
      </c>
      <c r="B179" t="s">
        <v>10716</v>
      </c>
      <c r="C179" t="s">
        <v>6168</v>
      </c>
      <c r="D179">
        <v>85</v>
      </c>
      <c r="E179" t="s">
        <v>10202</v>
      </c>
      <c r="K179" t="s">
        <v>6590</v>
      </c>
      <c r="L179" t="s">
        <v>6591</v>
      </c>
      <c r="M179" t="s">
        <v>10733</v>
      </c>
      <c r="N179">
        <v>9</v>
      </c>
      <c r="O179" t="s">
        <v>10758</v>
      </c>
      <c r="P179" t="s">
        <v>8680</v>
      </c>
      <c r="Q179">
        <v>3</v>
      </c>
      <c r="R179">
        <v>2</v>
      </c>
      <c r="S179">
        <v>2.67</v>
      </c>
      <c r="T179">
        <v>5.49</v>
      </c>
      <c r="U179">
        <v>424.5</v>
      </c>
      <c r="V179">
        <v>75.20999999999999</v>
      </c>
      <c r="W179">
        <v>6.04</v>
      </c>
      <c r="X179">
        <v>4.53</v>
      </c>
      <c r="Y179">
        <v>1.47</v>
      </c>
      <c r="Z179">
        <v>4</v>
      </c>
      <c r="AA179" t="s">
        <v>6921</v>
      </c>
      <c r="AB179">
        <v>1</v>
      </c>
      <c r="AC179">
        <v>7</v>
      </c>
      <c r="AD179">
        <v>3.704285714285715</v>
      </c>
      <c r="AF179" t="s">
        <v>6953</v>
      </c>
      <c r="AI179">
        <v>0</v>
      </c>
      <c r="AJ179">
        <v>0</v>
      </c>
      <c r="AK179" t="s">
        <v>9814</v>
      </c>
      <c r="AL179" t="s">
        <v>9814</v>
      </c>
      <c r="AM179" t="s">
        <v>9923</v>
      </c>
    </row>
    <row r="180" spans="1:39">
      <c r="A180" t="s">
        <v>6394</v>
      </c>
      <c r="B180" t="s">
        <v>10716</v>
      </c>
      <c r="C180" t="s">
        <v>6168</v>
      </c>
      <c r="D180">
        <v>85</v>
      </c>
      <c r="E180" t="s">
        <v>10202</v>
      </c>
      <c r="K180" t="s">
        <v>10718</v>
      </c>
      <c r="L180" t="s">
        <v>6591</v>
      </c>
      <c r="M180" t="s">
        <v>10731</v>
      </c>
      <c r="N180">
        <v>9</v>
      </c>
      <c r="O180" t="s">
        <v>10756</v>
      </c>
      <c r="P180" t="s">
        <v>6752</v>
      </c>
      <c r="Q180">
        <v>3</v>
      </c>
      <c r="R180">
        <v>2</v>
      </c>
      <c r="S180">
        <v>3.62</v>
      </c>
      <c r="T180">
        <v>3.62</v>
      </c>
      <c r="U180">
        <v>282.34</v>
      </c>
      <c r="V180">
        <v>49.69</v>
      </c>
      <c r="W180">
        <v>4.12</v>
      </c>
      <c r="X180">
        <v>9.789999999999999</v>
      </c>
      <c r="Y180">
        <v>0</v>
      </c>
      <c r="Z180">
        <v>2</v>
      </c>
      <c r="AA180" t="s">
        <v>6921</v>
      </c>
      <c r="AB180">
        <v>0</v>
      </c>
      <c r="AC180">
        <v>1</v>
      </c>
      <c r="AD180">
        <v>4.38</v>
      </c>
      <c r="AF180" t="s">
        <v>6952</v>
      </c>
      <c r="AI180">
        <v>0</v>
      </c>
      <c r="AJ180">
        <v>0</v>
      </c>
      <c r="AK180" t="s">
        <v>6998</v>
      </c>
      <c r="AL180" t="s">
        <v>6998</v>
      </c>
      <c r="AM180" t="s">
        <v>9923</v>
      </c>
    </row>
    <row r="181" spans="1:39">
      <c r="A181" t="s">
        <v>10692</v>
      </c>
      <c r="B181" t="s">
        <v>10716</v>
      </c>
      <c r="C181" t="s">
        <v>6168</v>
      </c>
      <c r="D181">
        <v>85</v>
      </c>
      <c r="E181" t="s">
        <v>10202</v>
      </c>
      <c r="K181" t="s">
        <v>6590</v>
      </c>
      <c r="L181" t="s">
        <v>6591</v>
      </c>
      <c r="M181" t="s">
        <v>10719</v>
      </c>
      <c r="N181">
        <v>9</v>
      </c>
      <c r="O181" t="s">
        <v>10743</v>
      </c>
      <c r="P181" t="s">
        <v>10809</v>
      </c>
      <c r="Q181">
        <v>3</v>
      </c>
      <c r="R181">
        <v>2</v>
      </c>
      <c r="S181">
        <v>4.12</v>
      </c>
      <c r="T181">
        <v>4.2</v>
      </c>
      <c r="U181">
        <v>288.25</v>
      </c>
      <c r="V181">
        <v>53.6</v>
      </c>
      <c r="W181">
        <v>4.3</v>
      </c>
      <c r="X181">
        <v>8.109999999999999</v>
      </c>
      <c r="Y181">
        <v>0</v>
      </c>
      <c r="Z181">
        <v>3</v>
      </c>
      <c r="AA181" t="s">
        <v>6921</v>
      </c>
      <c r="AB181">
        <v>0</v>
      </c>
      <c r="AC181">
        <v>2</v>
      </c>
      <c r="AD181">
        <v>3.9</v>
      </c>
      <c r="AF181" t="s">
        <v>6952</v>
      </c>
      <c r="AI181">
        <v>0</v>
      </c>
      <c r="AJ181">
        <v>0</v>
      </c>
      <c r="AK181" t="s">
        <v>6974</v>
      </c>
      <c r="AL181" t="s">
        <v>6974</v>
      </c>
      <c r="AM181" t="s">
        <v>9923</v>
      </c>
    </row>
    <row r="182" spans="1:39">
      <c r="A182" t="s">
        <v>6378</v>
      </c>
      <c r="B182" t="s">
        <v>10716</v>
      </c>
      <c r="C182" t="s">
        <v>6168</v>
      </c>
      <c r="D182">
        <v>85</v>
      </c>
      <c r="E182" t="s">
        <v>10202</v>
      </c>
      <c r="K182" t="s">
        <v>10718</v>
      </c>
      <c r="L182" t="s">
        <v>6591</v>
      </c>
      <c r="M182" t="s">
        <v>10727</v>
      </c>
      <c r="N182">
        <v>9</v>
      </c>
      <c r="O182" t="s">
        <v>10752</v>
      </c>
      <c r="P182" t="s">
        <v>6736</v>
      </c>
      <c r="Q182">
        <v>3</v>
      </c>
      <c r="R182">
        <v>2</v>
      </c>
      <c r="S182">
        <v>4.03</v>
      </c>
      <c r="T182">
        <v>4.03</v>
      </c>
      <c r="U182">
        <v>288.35</v>
      </c>
      <c r="V182">
        <v>58.61</v>
      </c>
      <c r="W182">
        <v>4.41</v>
      </c>
      <c r="X182">
        <v>10.8</v>
      </c>
      <c r="Y182">
        <v>2.69</v>
      </c>
      <c r="Z182">
        <v>3</v>
      </c>
      <c r="AA182" t="s">
        <v>6921</v>
      </c>
      <c r="AB182">
        <v>0</v>
      </c>
      <c r="AC182">
        <v>3</v>
      </c>
      <c r="AD182">
        <v>3.985</v>
      </c>
      <c r="AF182" t="s">
        <v>6952</v>
      </c>
      <c r="AI182">
        <v>0</v>
      </c>
      <c r="AJ182">
        <v>0</v>
      </c>
      <c r="AK182" t="s">
        <v>6968</v>
      </c>
      <c r="AL182" t="s">
        <v>6968</v>
      </c>
      <c r="AM182" t="s">
        <v>9923</v>
      </c>
    </row>
    <row r="183" spans="1:39">
      <c r="A183" t="s">
        <v>6386</v>
      </c>
      <c r="B183" t="s">
        <v>10716</v>
      </c>
      <c r="C183" t="s">
        <v>6168</v>
      </c>
      <c r="D183">
        <v>85</v>
      </c>
      <c r="E183" t="s">
        <v>10202</v>
      </c>
      <c r="K183" t="s">
        <v>10718</v>
      </c>
      <c r="L183" t="s">
        <v>6591</v>
      </c>
      <c r="M183" t="s">
        <v>10727</v>
      </c>
      <c r="N183">
        <v>9</v>
      </c>
      <c r="O183" t="s">
        <v>10752</v>
      </c>
      <c r="P183" t="s">
        <v>6744</v>
      </c>
      <c r="Q183">
        <v>3</v>
      </c>
      <c r="R183">
        <v>2</v>
      </c>
      <c r="S183">
        <v>5.43</v>
      </c>
      <c r="T183">
        <v>5.43</v>
      </c>
      <c r="U183">
        <v>302.38</v>
      </c>
      <c r="V183">
        <v>44.62</v>
      </c>
      <c r="W183">
        <v>4.87</v>
      </c>
      <c r="X183">
        <v>10.86</v>
      </c>
      <c r="Y183">
        <v>3.6</v>
      </c>
      <c r="Z183">
        <v>3</v>
      </c>
      <c r="AA183" t="s">
        <v>6921</v>
      </c>
      <c r="AB183">
        <v>0</v>
      </c>
      <c r="AC183">
        <v>4</v>
      </c>
      <c r="AD183">
        <v>3.5</v>
      </c>
      <c r="AF183" t="s">
        <v>6952</v>
      </c>
      <c r="AI183">
        <v>0</v>
      </c>
      <c r="AJ183">
        <v>0</v>
      </c>
      <c r="AK183" t="s">
        <v>6968</v>
      </c>
      <c r="AL183" t="s">
        <v>6968</v>
      </c>
      <c r="AM183" t="s">
        <v>9923</v>
      </c>
    </row>
    <row r="184" spans="1:39">
      <c r="A184" t="s">
        <v>7080</v>
      </c>
      <c r="B184" t="s">
        <v>10716</v>
      </c>
      <c r="C184" t="s">
        <v>6168</v>
      </c>
      <c r="D184">
        <v>85</v>
      </c>
      <c r="E184" t="s">
        <v>10202</v>
      </c>
      <c r="K184" t="s">
        <v>6590</v>
      </c>
      <c r="L184" t="s">
        <v>6591</v>
      </c>
      <c r="M184" t="s">
        <v>10728</v>
      </c>
      <c r="N184">
        <v>9</v>
      </c>
      <c r="O184" t="s">
        <v>10753</v>
      </c>
      <c r="P184" t="s">
        <v>8657</v>
      </c>
      <c r="Q184">
        <v>3</v>
      </c>
      <c r="R184">
        <v>1</v>
      </c>
      <c r="S184">
        <v>5.65</v>
      </c>
      <c r="T184">
        <v>5.67</v>
      </c>
      <c r="U184">
        <v>416.39</v>
      </c>
      <c r="V184">
        <v>37.3</v>
      </c>
      <c r="W184">
        <v>6.66</v>
      </c>
      <c r="X184">
        <v>8.66</v>
      </c>
      <c r="Y184">
        <v>0</v>
      </c>
      <c r="Z184">
        <v>4</v>
      </c>
      <c r="AA184" t="s">
        <v>6921</v>
      </c>
      <c r="AB184">
        <v>1</v>
      </c>
      <c r="AC184">
        <v>3</v>
      </c>
      <c r="AD184">
        <v>3.295547619047619</v>
      </c>
      <c r="AF184" t="s">
        <v>6952</v>
      </c>
      <c r="AI184">
        <v>0</v>
      </c>
      <c r="AJ184">
        <v>0</v>
      </c>
      <c r="AK184" t="s">
        <v>9817</v>
      </c>
      <c r="AL184" t="s">
        <v>9817</v>
      </c>
      <c r="AM184" t="s">
        <v>9923</v>
      </c>
    </row>
    <row r="185" spans="1:39">
      <c r="A185" t="s">
        <v>6337</v>
      </c>
      <c r="B185" t="s">
        <v>10716</v>
      </c>
      <c r="C185" t="s">
        <v>6168</v>
      </c>
      <c r="D185">
        <v>85</v>
      </c>
      <c r="E185" t="s">
        <v>10202</v>
      </c>
      <c r="K185" t="s">
        <v>10718</v>
      </c>
      <c r="L185" t="s">
        <v>6591</v>
      </c>
      <c r="M185" t="s">
        <v>10736</v>
      </c>
      <c r="N185">
        <v>9</v>
      </c>
      <c r="O185" t="s">
        <v>10761</v>
      </c>
      <c r="P185" t="s">
        <v>6697</v>
      </c>
      <c r="Q185">
        <v>2</v>
      </c>
      <c r="R185">
        <v>1</v>
      </c>
      <c r="S185">
        <v>4.67</v>
      </c>
      <c r="T185">
        <v>4.67</v>
      </c>
      <c r="U185">
        <v>273.34</v>
      </c>
      <c r="V185">
        <v>32.59</v>
      </c>
      <c r="W185">
        <v>4.83</v>
      </c>
      <c r="X185">
        <v>10.62</v>
      </c>
      <c r="Y185">
        <v>0</v>
      </c>
      <c r="Z185">
        <v>3</v>
      </c>
      <c r="AA185" t="s">
        <v>6921</v>
      </c>
      <c r="AB185">
        <v>0</v>
      </c>
      <c r="AC185">
        <v>3</v>
      </c>
      <c r="AD185">
        <v>3.627833333333334</v>
      </c>
      <c r="AF185" t="s">
        <v>6952</v>
      </c>
      <c r="AI185">
        <v>0</v>
      </c>
      <c r="AJ185">
        <v>0</v>
      </c>
      <c r="AK185" t="s">
        <v>6968</v>
      </c>
      <c r="AL185" t="s">
        <v>6968</v>
      </c>
      <c r="AM185" t="s">
        <v>9923</v>
      </c>
    </row>
    <row r="186" spans="1:39">
      <c r="A186" t="s">
        <v>10693</v>
      </c>
      <c r="B186" t="s">
        <v>10716</v>
      </c>
      <c r="C186" t="s">
        <v>6168</v>
      </c>
      <c r="D186">
        <v>84</v>
      </c>
      <c r="E186" t="s">
        <v>10202</v>
      </c>
      <c r="K186" t="s">
        <v>10718</v>
      </c>
      <c r="L186" t="s">
        <v>6591</v>
      </c>
      <c r="M186" t="s">
        <v>10724</v>
      </c>
      <c r="N186">
        <v>9</v>
      </c>
      <c r="O186" t="s">
        <v>10748</v>
      </c>
      <c r="P186" t="s">
        <v>10810</v>
      </c>
      <c r="Q186">
        <v>3</v>
      </c>
      <c r="R186">
        <v>1</v>
      </c>
      <c r="S186">
        <v>3.6</v>
      </c>
      <c r="T186">
        <v>3.98</v>
      </c>
      <c r="U186">
        <v>325.39</v>
      </c>
      <c r="V186">
        <v>57.61</v>
      </c>
      <c r="W186">
        <v>3.92</v>
      </c>
      <c r="X186">
        <v>7.26</v>
      </c>
      <c r="Y186">
        <v>0</v>
      </c>
      <c r="Z186">
        <v>3</v>
      </c>
      <c r="AA186" t="s">
        <v>6921</v>
      </c>
      <c r="AB186">
        <v>0</v>
      </c>
      <c r="AC186">
        <v>4</v>
      </c>
      <c r="AD186">
        <v>4.543333333333333</v>
      </c>
      <c r="AF186" t="s">
        <v>6952</v>
      </c>
      <c r="AI186">
        <v>0</v>
      </c>
      <c r="AJ186">
        <v>0</v>
      </c>
      <c r="AK186" t="s">
        <v>10833</v>
      </c>
      <c r="AL186" t="s">
        <v>10833</v>
      </c>
      <c r="AM186" t="s">
        <v>9923</v>
      </c>
    </row>
    <row r="187" spans="1:39">
      <c r="A187" t="s">
        <v>6498</v>
      </c>
      <c r="B187" t="s">
        <v>10716</v>
      </c>
      <c r="C187" t="s">
        <v>6168</v>
      </c>
      <c r="D187">
        <v>84</v>
      </c>
      <c r="E187" t="s">
        <v>10202</v>
      </c>
      <c r="K187" t="s">
        <v>6590</v>
      </c>
      <c r="L187" t="s">
        <v>6591</v>
      </c>
      <c r="M187" t="s">
        <v>10722</v>
      </c>
      <c r="N187">
        <v>9</v>
      </c>
      <c r="O187" t="s">
        <v>10746</v>
      </c>
      <c r="P187" t="s">
        <v>6856</v>
      </c>
      <c r="Q187">
        <v>8</v>
      </c>
      <c r="R187">
        <v>3</v>
      </c>
      <c r="S187">
        <v>1.11</v>
      </c>
      <c r="T187">
        <v>3.72</v>
      </c>
      <c r="U187">
        <v>621.71</v>
      </c>
      <c r="V187">
        <v>148.46</v>
      </c>
      <c r="W187">
        <v>5.62</v>
      </c>
      <c r="X187">
        <v>4.77</v>
      </c>
      <c r="Y187">
        <v>0.9</v>
      </c>
      <c r="Z187">
        <v>3</v>
      </c>
      <c r="AA187" t="s">
        <v>6921</v>
      </c>
      <c r="AB187">
        <v>2</v>
      </c>
      <c r="AC187">
        <v>14</v>
      </c>
      <c r="AD187">
        <v>2.806666666666667</v>
      </c>
      <c r="AF187" t="s">
        <v>6953</v>
      </c>
      <c r="AI187">
        <v>0</v>
      </c>
      <c r="AJ187">
        <v>0</v>
      </c>
      <c r="AK187" t="s">
        <v>7005</v>
      </c>
      <c r="AL187" t="s">
        <v>7005</v>
      </c>
      <c r="AM187" t="s">
        <v>9923</v>
      </c>
    </row>
    <row r="188" spans="1:39">
      <c r="A188" t="s">
        <v>6358</v>
      </c>
      <c r="B188" t="s">
        <v>10716</v>
      </c>
      <c r="C188" t="s">
        <v>6168</v>
      </c>
      <c r="D188">
        <v>84</v>
      </c>
      <c r="E188" t="s">
        <v>10202</v>
      </c>
      <c r="K188" t="s">
        <v>6590</v>
      </c>
      <c r="L188" t="s">
        <v>6591</v>
      </c>
      <c r="M188" t="s">
        <v>10737</v>
      </c>
      <c r="N188">
        <v>9</v>
      </c>
      <c r="O188" t="s">
        <v>10762</v>
      </c>
      <c r="P188" t="s">
        <v>6717</v>
      </c>
      <c r="Q188">
        <v>3</v>
      </c>
      <c r="R188">
        <v>3</v>
      </c>
      <c r="S188">
        <v>2.53</v>
      </c>
      <c r="T188">
        <v>2.53</v>
      </c>
      <c r="U188">
        <v>288.39</v>
      </c>
      <c r="V188">
        <v>60.69</v>
      </c>
      <c r="W188">
        <v>2.58</v>
      </c>
      <c r="X188">
        <v>10.25</v>
      </c>
      <c r="Y188">
        <v>0</v>
      </c>
      <c r="Z188">
        <v>1</v>
      </c>
      <c r="AA188" t="s">
        <v>6921</v>
      </c>
      <c r="AB188">
        <v>0</v>
      </c>
      <c r="AC188">
        <v>0</v>
      </c>
      <c r="AD188">
        <v>4.901666666666667</v>
      </c>
      <c r="AE188" t="s">
        <v>6926</v>
      </c>
      <c r="AF188" t="s">
        <v>6952</v>
      </c>
      <c r="AG188" t="s">
        <v>6956</v>
      </c>
      <c r="AH188" t="s">
        <v>6962</v>
      </c>
      <c r="AI188">
        <v>4</v>
      </c>
      <c r="AJ188">
        <v>0</v>
      </c>
      <c r="AK188" t="s">
        <v>9813</v>
      </c>
      <c r="AL188" t="s">
        <v>9813</v>
      </c>
      <c r="AM188" t="s">
        <v>9923</v>
      </c>
    </row>
    <row r="189" spans="1:39">
      <c r="A189" t="s">
        <v>7222</v>
      </c>
      <c r="B189" t="s">
        <v>10716</v>
      </c>
      <c r="C189" t="s">
        <v>6168</v>
      </c>
      <c r="D189">
        <v>84</v>
      </c>
      <c r="E189" t="s">
        <v>10202</v>
      </c>
      <c r="K189" t="s">
        <v>6590</v>
      </c>
      <c r="L189" t="s">
        <v>6591</v>
      </c>
      <c r="M189" t="s">
        <v>10720</v>
      </c>
      <c r="N189">
        <v>9</v>
      </c>
      <c r="O189" t="s">
        <v>10744</v>
      </c>
      <c r="P189" t="s">
        <v>8799</v>
      </c>
      <c r="Q189">
        <v>4</v>
      </c>
      <c r="R189">
        <v>3</v>
      </c>
      <c r="S189">
        <v>5.08</v>
      </c>
      <c r="T189">
        <v>5.28</v>
      </c>
      <c r="U189">
        <v>414.4</v>
      </c>
      <c r="V189">
        <v>60.69</v>
      </c>
      <c r="W189">
        <v>6.28</v>
      </c>
      <c r="X189">
        <v>8.109999999999999</v>
      </c>
      <c r="Y189">
        <v>0</v>
      </c>
      <c r="Z189">
        <v>4</v>
      </c>
      <c r="AA189" t="s">
        <v>6921</v>
      </c>
      <c r="AB189">
        <v>1</v>
      </c>
      <c r="AC189">
        <v>3</v>
      </c>
      <c r="AD189">
        <v>2.778095238095238</v>
      </c>
      <c r="AF189" t="s">
        <v>6952</v>
      </c>
      <c r="AI189">
        <v>0</v>
      </c>
      <c r="AJ189">
        <v>0</v>
      </c>
      <c r="AK189" t="s">
        <v>6974</v>
      </c>
      <c r="AL189" t="s">
        <v>6974</v>
      </c>
      <c r="AM189" t="s">
        <v>9923</v>
      </c>
    </row>
    <row r="190" spans="1:39">
      <c r="A190" t="s">
        <v>10694</v>
      </c>
      <c r="B190" t="s">
        <v>10716</v>
      </c>
      <c r="C190" t="s">
        <v>6168</v>
      </c>
      <c r="D190">
        <v>83</v>
      </c>
      <c r="E190" t="s">
        <v>10202</v>
      </c>
      <c r="K190" t="s">
        <v>10718</v>
      </c>
      <c r="L190" t="s">
        <v>6591</v>
      </c>
      <c r="M190" t="s">
        <v>10738</v>
      </c>
      <c r="N190">
        <v>9</v>
      </c>
      <c r="O190" t="s">
        <v>10763</v>
      </c>
      <c r="P190" t="s">
        <v>10811</v>
      </c>
      <c r="Q190">
        <v>1</v>
      </c>
      <c r="R190">
        <v>1</v>
      </c>
      <c r="S190">
        <v>6.65</v>
      </c>
      <c r="T190">
        <v>6.65</v>
      </c>
      <c r="U190">
        <v>304.43</v>
      </c>
      <c r="V190">
        <v>20.23</v>
      </c>
      <c r="W190">
        <v>5.79</v>
      </c>
      <c r="X190">
        <v>10.03</v>
      </c>
      <c r="Y190">
        <v>0</v>
      </c>
      <c r="Z190">
        <v>2</v>
      </c>
      <c r="AA190" t="s">
        <v>6921</v>
      </c>
      <c r="AB190">
        <v>1</v>
      </c>
      <c r="AC190">
        <v>2</v>
      </c>
      <c r="AD190">
        <v>2.844833333333333</v>
      </c>
      <c r="AF190" t="s">
        <v>6952</v>
      </c>
      <c r="AI190">
        <v>0</v>
      </c>
      <c r="AJ190">
        <v>0</v>
      </c>
      <c r="AK190" t="s">
        <v>10835</v>
      </c>
      <c r="AL190" t="s">
        <v>10835</v>
      </c>
      <c r="AM190" t="s">
        <v>9923</v>
      </c>
    </row>
    <row r="191" spans="1:39">
      <c r="A191" t="s">
        <v>10695</v>
      </c>
      <c r="B191" t="s">
        <v>10716</v>
      </c>
      <c r="C191" t="s">
        <v>6168</v>
      </c>
      <c r="D191">
        <v>83</v>
      </c>
      <c r="E191" t="s">
        <v>10202</v>
      </c>
      <c r="K191" t="s">
        <v>10718</v>
      </c>
      <c r="L191" t="s">
        <v>6591</v>
      </c>
      <c r="M191" t="s">
        <v>10724</v>
      </c>
      <c r="N191">
        <v>9</v>
      </c>
      <c r="O191" t="s">
        <v>10748</v>
      </c>
      <c r="P191" t="s">
        <v>10812</v>
      </c>
      <c r="Q191">
        <v>3</v>
      </c>
      <c r="R191">
        <v>1</v>
      </c>
      <c r="S191">
        <v>3.15</v>
      </c>
      <c r="T191">
        <v>3.3</v>
      </c>
      <c r="U191">
        <v>353.87</v>
      </c>
      <c r="V191">
        <v>57.61</v>
      </c>
      <c r="W191">
        <v>4.27</v>
      </c>
      <c r="X191">
        <v>7.79</v>
      </c>
      <c r="Y191">
        <v>0</v>
      </c>
      <c r="Z191">
        <v>2</v>
      </c>
      <c r="AA191" t="s">
        <v>6921</v>
      </c>
      <c r="AB191">
        <v>0</v>
      </c>
      <c r="AC191">
        <v>5</v>
      </c>
      <c r="AD191">
        <v>5.108333333333333</v>
      </c>
      <c r="AF191" t="s">
        <v>6952</v>
      </c>
      <c r="AI191">
        <v>0</v>
      </c>
      <c r="AJ191">
        <v>0</v>
      </c>
      <c r="AK191" t="s">
        <v>10833</v>
      </c>
      <c r="AL191" t="s">
        <v>10833</v>
      </c>
      <c r="AM191" t="s">
        <v>9923</v>
      </c>
    </row>
    <row r="192" spans="1:39">
      <c r="A192" t="s">
        <v>7050</v>
      </c>
      <c r="B192" t="s">
        <v>10716</v>
      </c>
      <c r="C192" t="s">
        <v>6168</v>
      </c>
      <c r="D192">
        <v>83</v>
      </c>
      <c r="E192" t="s">
        <v>10202</v>
      </c>
      <c r="K192" t="s">
        <v>6590</v>
      </c>
      <c r="L192" t="s">
        <v>6591</v>
      </c>
      <c r="M192" t="s">
        <v>10723</v>
      </c>
      <c r="N192">
        <v>9</v>
      </c>
      <c r="O192" t="s">
        <v>10747</v>
      </c>
      <c r="P192" t="s">
        <v>8627</v>
      </c>
      <c r="Q192">
        <v>3</v>
      </c>
      <c r="R192">
        <v>2</v>
      </c>
      <c r="S192">
        <v>4.47</v>
      </c>
      <c r="T192">
        <v>4.51</v>
      </c>
      <c r="U192">
        <v>323.78</v>
      </c>
      <c r="V192">
        <v>52.82</v>
      </c>
      <c r="W192">
        <v>4.92</v>
      </c>
      <c r="X192">
        <v>8.779999999999999</v>
      </c>
      <c r="Y192">
        <v>3.07</v>
      </c>
      <c r="Z192">
        <v>3</v>
      </c>
      <c r="AA192" t="s">
        <v>6921</v>
      </c>
      <c r="AB192">
        <v>0</v>
      </c>
      <c r="AC192">
        <v>3</v>
      </c>
      <c r="AD192">
        <v>3.745</v>
      </c>
      <c r="AF192" t="s">
        <v>6952</v>
      </c>
      <c r="AI192">
        <v>0</v>
      </c>
      <c r="AJ192">
        <v>0</v>
      </c>
      <c r="AK192" t="s">
        <v>9815</v>
      </c>
      <c r="AL192" t="s">
        <v>9815</v>
      </c>
      <c r="AM192" t="s">
        <v>9923</v>
      </c>
    </row>
    <row r="193" spans="1:39">
      <c r="A193" t="s">
        <v>7146</v>
      </c>
      <c r="B193" t="s">
        <v>10716</v>
      </c>
      <c r="C193" t="s">
        <v>6168</v>
      </c>
      <c r="D193">
        <v>82.2</v>
      </c>
      <c r="E193" t="s">
        <v>10202</v>
      </c>
      <c r="K193" t="s">
        <v>6590</v>
      </c>
      <c r="L193" t="s">
        <v>6591</v>
      </c>
      <c r="M193" t="s">
        <v>10734</v>
      </c>
      <c r="N193">
        <v>9</v>
      </c>
      <c r="O193" t="s">
        <v>10759</v>
      </c>
      <c r="P193" t="s">
        <v>8723</v>
      </c>
      <c r="Q193">
        <v>3</v>
      </c>
      <c r="R193">
        <v>2</v>
      </c>
      <c r="S193">
        <v>4.87</v>
      </c>
      <c r="T193">
        <v>4.87</v>
      </c>
      <c r="U193">
        <v>390.52</v>
      </c>
      <c r="V193">
        <v>49.69</v>
      </c>
      <c r="W193">
        <v>5.17</v>
      </c>
      <c r="X193">
        <v>10.26</v>
      </c>
      <c r="Y193">
        <v>0</v>
      </c>
      <c r="Z193">
        <v>2</v>
      </c>
      <c r="AA193" t="s">
        <v>6921</v>
      </c>
      <c r="AB193">
        <v>1</v>
      </c>
      <c r="AC193">
        <v>1</v>
      </c>
      <c r="AD193">
        <v>3.347</v>
      </c>
      <c r="AF193" t="s">
        <v>6952</v>
      </c>
      <c r="AI193">
        <v>0</v>
      </c>
      <c r="AJ193">
        <v>0</v>
      </c>
      <c r="AK193" t="s">
        <v>9812</v>
      </c>
      <c r="AL193" t="s">
        <v>9812</v>
      </c>
      <c r="AM193" t="s">
        <v>9923</v>
      </c>
    </row>
    <row r="194" spans="1:39">
      <c r="A194" t="s">
        <v>7234</v>
      </c>
      <c r="B194" t="s">
        <v>10716</v>
      </c>
      <c r="C194" t="s">
        <v>6168</v>
      </c>
      <c r="D194">
        <v>82</v>
      </c>
      <c r="E194" t="s">
        <v>10202</v>
      </c>
      <c r="K194" t="s">
        <v>6590</v>
      </c>
      <c r="L194" t="s">
        <v>6591</v>
      </c>
      <c r="M194" t="s">
        <v>10720</v>
      </c>
      <c r="N194">
        <v>9</v>
      </c>
      <c r="O194" t="s">
        <v>10744</v>
      </c>
      <c r="P194" t="s">
        <v>8811</v>
      </c>
      <c r="Q194">
        <v>4</v>
      </c>
      <c r="R194">
        <v>3</v>
      </c>
      <c r="S194">
        <v>3.95</v>
      </c>
      <c r="T194">
        <v>3.96</v>
      </c>
      <c r="U194">
        <v>360.43</v>
      </c>
      <c r="V194">
        <v>60.69</v>
      </c>
      <c r="W194">
        <v>5.87</v>
      </c>
      <c r="X194">
        <v>9.26</v>
      </c>
      <c r="Y194">
        <v>0</v>
      </c>
      <c r="Z194">
        <v>4</v>
      </c>
      <c r="AA194" t="s">
        <v>6921</v>
      </c>
      <c r="AB194">
        <v>1</v>
      </c>
      <c r="AC194">
        <v>3</v>
      </c>
      <c r="AD194">
        <v>3.708595238095238</v>
      </c>
      <c r="AF194" t="s">
        <v>6952</v>
      </c>
      <c r="AI194">
        <v>0</v>
      </c>
      <c r="AJ194">
        <v>0</v>
      </c>
      <c r="AK194" t="s">
        <v>6974</v>
      </c>
      <c r="AL194" t="s">
        <v>6974</v>
      </c>
      <c r="AM194" t="s">
        <v>9923</v>
      </c>
    </row>
    <row r="195" spans="1:39">
      <c r="A195" t="s">
        <v>10668</v>
      </c>
      <c r="B195" t="s">
        <v>10716</v>
      </c>
      <c r="C195" t="s">
        <v>6168</v>
      </c>
      <c r="D195">
        <v>82</v>
      </c>
      <c r="E195" t="s">
        <v>10202</v>
      </c>
      <c r="K195" t="s">
        <v>6590</v>
      </c>
      <c r="L195" t="s">
        <v>6591</v>
      </c>
      <c r="M195" t="s">
        <v>10720</v>
      </c>
      <c r="N195">
        <v>9</v>
      </c>
      <c r="O195" t="s">
        <v>10744</v>
      </c>
      <c r="P195" t="s">
        <v>10785</v>
      </c>
      <c r="Q195">
        <v>3</v>
      </c>
      <c r="R195">
        <v>2</v>
      </c>
      <c r="S195">
        <v>4.16</v>
      </c>
      <c r="T195">
        <v>4.25</v>
      </c>
      <c r="U195">
        <v>337.23</v>
      </c>
      <c r="V195">
        <v>40.46</v>
      </c>
      <c r="W195">
        <v>5.8</v>
      </c>
      <c r="X195">
        <v>8.289999999999999</v>
      </c>
      <c r="Y195">
        <v>0</v>
      </c>
      <c r="Z195">
        <v>3</v>
      </c>
      <c r="AA195" t="s">
        <v>6921</v>
      </c>
      <c r="AB195">
        <v>1</v>
      </c>
      <c r="AC195">
        <v>2</v>
      </c>
      <c r="AD195">
        <v>3.875</v>
      </c>
      <c r="AF195" t="s">
        <v>6952</v>
      </c>
      <c r="AI195">
        <v>0</v>
      </c>
      <c r="AJ195">
        <v>0</v>
      </c>
      <c r="AK195" t="s">
        <v>6974</v>
      </c>
      <c r="AL195" t="s">
        <v>6974</v>
      </c>
      <c r="AM195" t="s">
        <v>9923</v>
      </c>
    </row>
    <row r="196" spans="1:39">
      <c r="A196" t="s">
        <v>7143</v>
      </c>
      <c r="B196" t="s">
        <v>10716</v>
      </c>
      <c r="C196" t="s">
        <v>6168</v>
      </c>
      <c r="D196">
        <v>82</v>
      </c>
      <c r="E196" t="s">
        <v>10202</v>
      </c>
      <c r="K196" t="s">
        <v>6590</v>
      </c>
      <c r="L196" t="s">
        <v>6591</v>
      </c>
      <c r="M196" t="s">
        <v>10737</v>
      </c>
      <c r="N196">
        <v>9</v>
      </c>
      <c r="O196" t="s">
        <v>10762</v>
      </c>
      <c r="P196" t="s">
        <v>8720</v>
      </c>
      <c r="Q196">
        <v>2</v>
      </c>
      <c r="R196">
        <v>2</v>
      </c>
      <c r="S196">
        <v>3.62</v>
      </c>
      <c r="T196">
        <v>3.62</v>
      </c>
      <c r="U196">
        <v>246.35</v>
      </c>
      <c r="V196">
        <v>40.46</v>
      </c>
      <c r="W196">
        <v>3.44</v>
      </c>
      <c r="X196">
        <v>10.19</v>
      </c>
      <c r="Y196">
        <v>0</v>
      </c>
      <c r="Z196">
        <v>1</v>
      </c>
      <c r="AA196" t="s">
        <v>6921</v>
      </c>
      <c r="AB196">
        <v>0</v>
      </c>
      <c r="AC196">
        <v>1</v>
      </c>
      <c r="AD196">
        <v>4.38</v>
      </c>
      <c r="AF196" t="s">
        <v>6952</v>
      </c>
      <c r="AI196">
        <v>0</v>
      </c>
      <c r="AJ196">
        <v>0</v>
      </c>
      <c r="AK196" t="s">
        <v>9813</v>
      </c>
      <c r="AL196" t="s">
        <v>9813</v>
      </c>
      <c r="AM196" t="s">
        <v>9923</v>
      </c>
    </row>
    <row r="197" spans="1:39">
      <c r="A197" t="s">
        <v>10664</v>
      </c>
      <c r="B197" t="s">
        <v>10716</v>
      </c>
      <c r="C197" t="s">
        <v>6168</v>
      </c>
      <c r="D197">
        <v>82</v>
      </c>
      <c r="E197" t="s">
        <v>10202</v>
      </c>
      <c r="K197" t="s">
        <v>6590</v>
      </c>
      <c r="L197" t="s">
        <v>6591</v>
      </c>
      <c r="M197" t="s">
        <v>10720</v>
      </c>
      <c r="N197">
        <v>9</v>
      </c>
      <c r="O197" t="s">
        <v>10744</v>
      </c>
      <c r="P197" t="s">
        <v>10781</v>
      </c>
      <c r="Q197">
        <v>3</v>
      </c>
      <c r="R197">
        <v>2</v>
      </c>
      <c r="S197">
        <v>4.96</v>
      </c>
      <c r="T197">
        <v>5.05</v>
      </c>
      <c r="U197">
        <v>321.16</v>
      </c>
      <c r="V197">
        <v>53.6</v>
      </c>
      <c r="W197">
        <v>5.33</v>
      </c>
      <c r="X197">
        <v>8.06</v>
      </c>
      <c r="Y197">
        <v>0</v>
      </c>
      <c r="Z197">
        <v>3</v>
      </c>
      <c r="AA197" t="s">
        <v>6921</v>
      </c>
      <c r="AB197">
        <v>1</v>
      </c>
      <c r="AC197">
        <v>2</v>
      </c>
      <c r="AD197">
        <v>3.5</v>
      </c>
      <c r="AF197" t="s">
        <v>6952</v>
      </c>
      <c r="AI197">
        <v>0</v>
      </c>
      <c r="AJ197">
        <v>0</v>
      </c>
      <c r="AK197" t="s">
        <v>6974</v>
      </c>
      <c r="AL197" t="s">
        <v>6974</v>
      </c>
      <c r="AM197" t="s">
        <v>9923</v>
      </c>
    </row>
    <row r="198" spans="1:39">
      <c r="A198" t="s">
        <v>10696</v>
      </c>
      <c r="B198" t="s">
        <v>10716</v>
      </c>
      <c r="C198" t="s">
        <v>6168</v>
      </c>
      <c r="D198">
        <v>82</v>
      </c>
      <c r="E198" t="s">
        <v>10202</v>
      </c>
      <c r="K198" t="s">
        <v>6590</v>
      </c>
      <c r="L198" t="s">
        <v>6591</v>
      </c>
      <c r="M198" t="s">
        <v>10719</v>
      </c>
      <c r="N198">
        <v>9</v>
      </c>
      <c r="O198" t="s">
        <v>10743</v>
      </c>
      <c r="P198" t="s">
        <v>10813</v>
      </c>
      <c r="Q198">
        <v>3</v>
      </c>
      <c r="R198">
        <v>2</v>
      </c>
      <c r="S198">
        <v>3.32</v>
      </c>
      <c r="T198">
        <v>3.33</v>
      </c>
      <c r="U198">
        <v>252.27</v>
      </c>
      <c r="V198">
        <v>53.6</v>
      </c>
      <c r="W198">
        <v>4.02</v>
      </c>
      <c r="X198">
        <v>9.199999999999999</v>
      </c>
      <c r="Y198">
        <v>0</v>
      </c>
      <c r="Z198">
        <v>3</v>
      </c>
      <c r="AA198" t="s">
        <v>6921</v>
      </c>
      <c r="AB198">
        <v>0</v>
      </c>
      <c r="AC198">
        <v>2</v>
      </c>
      <c r="AD198">
        <v>4.675</v>
      </c>
      <c r="AF198" t="s">
        <v>6952</v>
      </c>
      <c r="AI198">
        <v>0</v>
      </c>
      <c r="AJ198">
        <v>0</v>
      </c>
      <c r="AK198" t="s">
        <v>6974</v>
      </c>
      <c r="AL198" t="s">
        <v>6974</v>
      </c>
      <c r="AM198" t="s">
        <v>9923</v>
      </c>
    </row>
    <row r="199" spans="1:39">
      <c r="A199" t="s">
        <v>7177</v>
      </c>
      <c r="B199" t="s">
        <v>10716</v>
      </c>
      <c r="C199" t="s">
        <v>6168</v>
      </c>
      <c r="D199">
        <v>82</v>
      </c>
      <c r="E199" t="s">
        <v>10202</v>
      </c>
      <c r="K199" t="s">
        <v>6590</v>
      </c>
      <c r="L199" t="s">
        <v>6591</v>
      </c>
      <c r="M199" t="s">
        <v>10720</v>
      </c>
      <c r="N199">
        <v>9</v>
      </c>
      <c r="O199" t="s">
        <v>10744</v>
      </c>
      <c r="P199" t="s">
        <v>8754</v>
      </c>
      <c r="Q199">
        <v>3</v>
      </c>
      <c r="R199">
        <v>2</v>
      </c>
      <c r="S199">
        <v>5.31</v>
      </c>
      <c r="T199">
        <v>5.39</v>
      </c>
      <c r="U199">
        <v>351.25</v>
      </c>
      <c r="V199">
        <v>40.46</v>
      </c>
      <c r="W199">
        <v>6.11</v>
      </c>
      <c r="X199">
        <v>8.41</v>
      </c>
      <c r="Y199">
        <v>0</v>
      </c>
      <c r="Z199">
        <v>3</v>
      </c>
      <c r="AA199" t="s">
        <v>6921</v>
      </c>
      <c r="AB199">
        <v>1</v>
      </c>
      <c r="AC199">
        <v>2</v>
      </c>
      <c r="AD199">
        <v>3.5</v>
      </c>
      <c r="AF199" t="s">
        <v>6952</v>
      </c>
      <c r="AI199">
        <v>0</v>
      </c>
      <c r="AJ199">
        <v>0</v>
      </c>
      <c r="AK199" t="s">
        <v>6974</v>
      </c>
      <c r="AL199" t="s">
        <v>6974</v>
      </c>
      <c r="AM199" t="s">
        <v>9923</v>
      </c>
    </row>
    <row r="200" spans="1:39">
      <c r="A200" t="s">
        <v>7211</v>
      </c>
      <c r="B200" t="s">
        <v>10716</v>
      </c>
      <c r="C200" t="s">
        <v>6168</v>
      </c>
      <c r="D200">
        <v>82</v>
      </c>
      <c r="E200" t="s">
        <v>10202</v>
      </c>
      <c r="K200" t="s">
        <v>6590</v>
      </c>
      <c r="L200" t="s">
        <v>6591</v>
      </c>
      <c r="M200" t="s">
        <v>10726</v>
      </c>
      <c r="N200">
        <v>9</v>
      </c>
      <c r="O200" t="s">
        <v>10750</v>
      </c>
      <c r="P200" t="s">
        <v>8788</v>
      </c>
      <c r="Q200">
        <v>4</v>
      </c>
      <c r="R200">
        <v>4</v>
      </c>
      <c r="S200">
        <v>0.61</v>
      </c>
      <c r="T200">
        <v>0.68</v>
      </c>
      <c r="U200">
        <v>242.23</v>
      </c>
      <c r="V200">
        <v>89.37</v>
      </c>
      <c r="W200">
        <v>2.35</v>
      </c>
      <c r="X200">
        <v>8.51</v>
      </c>
      <c r="Y200">
        <v>1.29</v>
      </c>
      <c r="Z200">
        <v>3</v>
      </c>
      <c r="AA200" t="s">
        <v>6921</v>
      </c>
      <c r="AB200">
        <v>0</v>
      </c>
      <c r="AC200">
        <v>1</v>
      </c>
      <c r="AD200">
        <v>5</v>
      </c>
      <c r="AF200" t="s">
        <v>6952</v>
      </c>
      <c r="AI200">
        <v>0</v>
      </c>
      <c r="AJ200">
        <v>0</v>
      </c>
      <c r="AK200" t="s">
        <v>9825</v>
      </c>
      <c r="AL200" t="s">
        <v>9825</v>
      </c>
      <c r="AM200" t="s">
        <v>9923</v>
      </c>
    </row>
    <row r="201" spans="1:39">
      <c r="A201" t="s">
        <v>10697</v>
      </c>
      <c r="B201" t="s">
        <v>10716</v>
      </c>
      <c r="C201" t="s">
        <v>6168</v>
      </c>
      <c r="D201">
        <v>81</v>
      </c>
      <c r="E201" t="s">
        <v>10202</v>
      </c>
      <c r="K201" t="s">
        <v>10718</v>
      </c>
      <c r="L201" t="s">
        <v>6591</v>
      </c>
      <c r="M201" t="s">
        <v>10724</v>
      </c>
      <c r="N201">
        <v>9</v>
      </c>
      <c r="O201" t="s">
        <v>10748</v>
      </c>
      <c r="P201" t="s">
        <v>10814</v>
      </c>
      <c r="Q201">
        <v>3</v>
      </c>
      <c r="R201">
        <v>1</v>
      </c>
      <c r="S201">
        <v>1.29</v>
      </c>
      <c r="T201">
        <v>1.78</v>
      </c>
      <c r="U201">
        <v>291.37</v>
      </c>
      <c r="V201">
        <v>57.61</v>
      </c>
      <c r="W201">
        <v>3</v>
      </c>
      <c r="X201">
        <v>7.53</v>
      </c>
      <c r="Y201">
        <v>0</v>
      </c>
      <c r="Z201">
        <v>2</v>
      </c>
      <c r="AA201" t="s">
        <v>6921</v>
      </c>
      <c r="AB201">
        <v>0</v>
      </c>
      <c r="AC201">
        <v>4</v>
      </c>
      <c r="AD201">
        <v>5.833333333333333</v>
      </c>
      <c r="AF201" t="s">
        <v>6952</v>
      </c>
      <c r="AI201">
        <v>0</v>
      </c>
      <c r="AJ201">
        <v>0</v>
      </c>
      <c r="AK201" t="s">
        <v>10833</v>
      </c>
      <c r="AL201" t="s">
        <v>10833</v>
      </c>
      <c r="AM201" t="s">
        <v>9923</v>
      </c>
    </row>
    <row r="202" spans="1:39">
      <c r="A202" t="s">
        <v>7858</v>
      </c>
      <c r="B202" t="s">
        <v>10716</v>
      </c>
      <c r="C202" t="s">
        <v>6168</v>
      </c>
      <c r="D202">
        <v>81</v>
      </c>
      <c r="E202" t="s">
        <v>10202</v>
      </c>
      <c r="K202" t="s">
        <v>6590</v>
      </c>
      <c r="L202" t="s">
        <v>6591</v>
      </c>
      <c r="M202" t="s">
        <v>10726</v>
      </c>
      <c r="N202">
        <v>9</v>
      </c>
      <c r="O202" t="s">
        <v>10750</v>
      </c>
      <c r="P202" t="s">
        <v>9426</v>
      </c>
      <c r="Q202">
        <v>4</v>
      </c>
      <c r="R202">
        <v>2</v>
      </c>
      <c r="S202">
        <v>4.14</v>
      </c>
      <c r="T202">
        <v>4.22</v>
      </c>
      <c r="U202">
        <v>334.3</v>
      </c>
      <c r="V202">
        <v>58.28</v>
      </c>
      <c r="W202">
        <v>4.32</v>
      </c>
      <c r="X202">
        <v>8.529999999999999</v>
      </c>
      <c r="Y202">
        <v>0</v>
      </c>
      <c r="Z202">
        <v>3</v>
      </c>
      <c r="AA202" t="s">
        <v>6921</v>
      </c>
      <c r="AB202">
        <v>0</v>
      </c>
      <c r="AC202">
        <v>3</v>
      </c>
      <c r="AD202">
        <v>3.89</v>
      </c>
      <c r="AF202" t="s">
        <v>6952</v>
      </c>
      <c r="AI202">
        <v>0</v>
      </c>
      <c r="AJ202">
        <v>0</v>
      </c>
      <c r="AK202" t="s">
        <v>9825</v>
      </c>
      <c r="AL202" t="s">
        <v>9825</v>
      </c>
      <c r="AM202" t="s">
        <v>9923</v>
      </c>
    </row>
    <row r="203" spans="1:39">
      <c r="A203" t="s">
        <v>7236</v>
      </c>
      <c r="B203" t="s">
        <v>10716</v>
      </c>
      <c r="C203" t="s">
        <v>6168</v>
      </c>
      <c r="D203">
        <v>81</v>
      </c>
      <c r="E203" t="s">
        <v>10202</v>
      </c>
      <c r="K203" t="s">
        <v>6590</v>
      </c>
      <c r="L203" t="s">
        <v>6591</v>
      </c>
      <c r="M203" t="s">
        <v>10719</v>
      </c>
      <c r="N203">
        <v>9</v>
      </c>
      <c r="O203" t="s">
        <v>10743</v>
      </c>
      <c r="P203" t="s">
        <v>8813</v>
      </c>
      <c r="Q203">
        <v>3</v>
      </c>
      <c r="R203">
        <v>2</v>
      </c>
      <c r="S203">
        <v>4.64</v>
      </c>
      <c r="T203">
        <v>4.71</v>
      </c>
      <c r="U203">
        <v>337.23</v>
      </c>
      <c r="V203">
        <v>40.46</v>
      </c>
      <c r="W203">
        <v>5.8</v>
      </c>
      <c r="X203">
        <v>8.4</v>
      </c>
      <c r="Y203">
        <v>0</v>
      </c>
      <c r="Z203">
        <v>3</v>
      </c>
      <c r="AA203" t="s">
        <v>6921</v>
      </c>
      <c r="AB203">
        <v>1</v>
      </c>
      <c r="AC203">
        <v>2</v>
      </c>
      <c r="AD203">
        <v>3.645</v>
      </c>
      <c r="AF203" t="s">
        <v>6952</v>
      </c>
      <c r="AI203">
        <v>0</v>
      </c>
      <c r="AJ203">
        <v>0</v>
      </c>
      <c r="AK203" t="s">
        <v>6974</v>
      </c>
      <c r="AL203" t="s">
        <v>6974</v>
      </c>
      <c r="AM203" t="s">
        <v>9923</v>
      </c>
    </row>
    <row r="204" spans="1:39">
      <c r="A204" t="s">
        <v>10696</v>
      </c>
      <c r="B204" t="s">
        <v>10716</v>
      </c>
      <c r="C204" t="s">
        <v>6168</v>
      </c>
      <c r="D204">
        <v>81</v>
      </c>
      <c r="E204" t="s">
        <v>10202</v>
      </c>
      <c r="K204" t="s">
        <v>6590</v>
      </c>
      <c r="L204" t="s">
        <v>6591</v>
      </c>
      <c r="M204" t="s">
        <v>10720</v>
      </c>
      <c r="N204">
        <v>9</v>
      </c>
      <c r="O204" t="s">
        <v>10744</v>
      </c>
      <c r="P204" t="s">
        <v>10813</v>
      </c>
      <c r="Q204">
        <v>3</v>
      </c>
      <c r="R204">
        <v>2</v>
      </c>
      <c r="S204">
        <v>3.32</v>
      </c>
      <c r="T204">
        <v>3.33</v>
      </c>
      <c r="U204">
        <v>252.27</v>
      </c>
      <c r="V204">
        <v>53.6</v>
      </c>
      <c r="W204">
        <v>4.02</v>
      </c>
      <c r="X204">
        <v>9.199999999999999</v>
      </c>
      <c r="Y204">
        <v>0</v>
      </c>
      <c r="Z204">
        <v>3</v>
      </c>
      <c r="AA204" t="s">
        <v>6921</v>
      </c>
      <c r="AB204">
        <v>0</v>
      </c>
      <c r="AC204">
        <v>2</v>
      </c>
      <c r="AD204">
        <v>4.675</v>
      </c>
      <c r="AF204" t="s">
        <v>6952</v>
      </c>
      <c r="AI204">
        <v>0</v>
      </c>
      <c r="AJ204">
        <v>0</v>
      </c>
      <c r="AK204" t="s">
        <v>6974</v>
      </c>
      <c r="AL204" t="s">
        <v>6974</v>
      </c>
      <c r="AM204" t="s">
        <v>9923</v>
      </c>
    </row>
    <row r="205" spans="1:39">
      <c r="A205" t="s">
        <v>7215</v>
      </c>
      <c r="B205" t="s">
        <v>10716</v>
      </c>
      <c r="C205" t="s">
        <v>6168</v>
      </c>
      <c r="D205">
        <v>80</v>
      </c>
      <c r="E205" t="s">
        <v>10202</v>
      </c>
      <c r="K205" t="s">
        <v>6590</v>
      </c>
      <c r="L205" t="s">
        <v>6591</v>
      </c>
      <c r="M205" t="s">
        <v>10726</v>
      </c>
      <c r="N205">
        <v>9</v>
      </c>
      <c r="O205" t="s">
        <v>10750</v>
      </c>
      <c r="P205" t="s">
        <v>8792</v>
      </c>
      <c r="Q205">
        <v>3</v>
      </c>
      <c r="R205">
        <v>1</v>
      </c>
      <c r="S205">
        <v>5.02</v>
      </c>
      <c r="T205">
        <v>5.04</v>
      </c>
      <c r="U205">
        <v>296.35</v>
      </c>
      <c r="V205">
        <v>38.05</v>
      </c>
      <c r="W205">
        <v>4.66</v>
      </c>
      <c r="X205">
        <v>8.93</v>
      </c>
      <c r="Y205">
        <v>0.91</v>
      </c>
      <c r="Z205">
        <v>3</v>
      </c>
      <c r="AA205" t="s">
        <v>6921</v>
      </c>
      <c r="AB205">
        <v>0</v>
      </c>
      <c r="AC205">
        <v>2</v>
      </c>
      <c r="AD205">
        <v>3.735833333333333</v>
      </c>
      <c r="AF205" t="s">
        <v>6952</v>
      </c>
      <c r="AI205">
        <v>0</v>
      </c>
      <c r="AJ205">
        <v>0</v>
      </c>
      <c r="AK205" t="s">
        <v>9825</v>
      </c>
      <c r="AL205" t="s">
        <v>9825</v>
      </c>
      <c r="AM205" t="s">
        <v>9923</v>
      </c>
    </row>
    <row r="206" spans="1:39">
      <c r="A206" t="s">
        <v>10698</v>
      </c>
      <c r="B206" t="s">
        <v>10716</v>
      </c>
      <c r="C206" t="s">
        <v>6168</v>
      </c>
      <c r="D206">
        <v>80</v>
      </c>
      <c r="E206" t="s">
        <v>10202</v>
      </c>
      <c r="K206" t="s">
        <v>10718</v>
      </c>
      <c r="L206" t="s">
        <v>6591</v>
      </c>
      <c r="M206" t="s">
        <v>10724</v>
      </c>
      <c r="N206">
        <v>9</v>
      </c>
      <c r="O206" t="s">
        <v>10748</v>
      </c>
      <c r="P206" t="s">
        <v>10815</v>
      </c>
      <c r="Q206">
        <v>3</v>
      </c>
      <c r="R206">
        <v>1</v>
      </c>
      <c r="S206">
        <v>2.78</v>
      </c>
      <c r="T206">
        <v>3.1</v>
      </c>
      <c r="U206">
        <v>309.77</v>
      </c>
      <c r="V206">
        <v>57.61</v>
      </c>
      <c r="W206">
        <v>2.8</v>
      </c>
      <c r="X206">
        <v>7.37</v>
      </c>
      <c r="Y206">
        <v>0</v>
      </c>
      <c r="Z206">
        <v>2</v>
      </c>
      <c r="AA206" t="s">
        <v>6921</v>
      </c>
      <c r="AB206">
        <v>0</v>
      </c>
      <c r="AC206">
        <v>1</v>
      </c>
      <c r="AD206">
        <v>5.393333333333334</v>
      </c>
      <c r="AF206" t="s">
        <v>6952</v>
      </c>
      <c r="AI206">
        <v>0</v>
      </c>
      <c r="AJ206">
        <v>0</v>
      </c>
      <c r="AK206" t="s">
        <v>10833</v>
      </c>
      <c r="AL206" t="s">
        <v>10833</v>
      </c>
      <c r="AM206" t="s">
        <v>9923</v>
      </c>
    </row>
    <row r="207" spans="1:39">
      <c r="A207" t="s">
        <v>10694</v>
      </c>
      <c r="B207" t="s">
        <v>10716</v>
      </c>
      <c r="C207" t="s">
        <v>6168</v>
      </c>
      <c r="D207">
        <v>80</v>
      </c>
      <c r="E207" t="s">
        <v>10202</v>
      </c>
      <c r="K207" t="s">
        <v>10718</v>
      </c>
      <c r="L207" t="s">
        <v>6591</v>
      </c>
      <c r="M207" t="s">
        <v>10739</v>
      </c>
      <c r="N207">
        <v>9</v>
      </c>
      <c r="O207" t="s">
        <v>10764</v>
      </c>
      <c r="P207" t="s">
        <v>10811</v>
      </c>
      <c r="Q207">
        <v>1</v>
      </c>
      <c r="R207">
        <v>1</v>
      </c>
      <c r="S207">
        <v>6.65</v>
      </c>
      <c r="T207">
        <v>6.65</v>
      </c>
      <c r="U207">
        <v>304.43</v>
      </c>
      <c r="V207">
        <v>20.23</v>
      </c>
      <c r="W207">
        <v>5.79</v>
      </c>
      <c r="X207">
        <v>10.03</v>
      </c>
      <c r="Y207">
        <v>0</v>
      </c>
      <c r="Z207">
        <v>2</v>
      </c>
      <c r="AA207" t="s">
        <v>6921</v>
      </c>
      <c r="AB207">
        <v>1</v>
      </c>
      <c r="AC207">
        <v>2</v>
      </c>
      <c r="AD207">
        <v>2.844833333333333</v>
      </c>
      <c r="AF207" t="s">
        <v>6952</v>
      </c>
      <c r="AI207">
        <v>0</v>
      </c>
      <c r="AJ207">
        <v>0</v>
      </c>
      <c r="AK207" t="s">
        <v>10835</v>
      </c>
      <c r="AL207" t="s">
        <v>10835</v>
      </c>
      <c r="AM207" t="s">
        <v>9923</v>
      </c>
    </row>
    <row r="208" spans="1:39">
      <c r="A208" t="s">
        <v>10699</v>
      </c>
      <c r="B208" t="s">
        <v>10716</v>
      </c>
      <c r="C208" t="s">
        <v>6168</v>
      </c>
      <c r="D208">
        <v>79</v>
      </c>
      <c r="E208" t="s">
        <v>10202</v>
      </c>
      <c r="K208" t="s">
        <v>10718</v>
      </c>
      <c r="L208" t="s">
        <v>6591</v>
      </c>
      <c r="M208" t="s">
        <v>10724</v>
      </c>
      <c r="N208">
        <v>9</v>
      </c>
      <c r="O208" t="s">
        <v>10748</v>
      </c>
      <c r="P208" t="s">
        <v>10816</v>
      </c>
      <c r="Q208">
        <v>3</v>
      </c>
      <c r="R208">
        <v>1</v>
      </c>
      <c r="S208">
        <v>2.07</v>
      </c>
      <c r="T208">
        <v>2.55</v>
      </c>
      <c r="U208">
        <v>339.42</v>
      </c>
      <c r="V208">
        <v>57.61</v>
      </c>
      <c r="W208">
        <v>3.79</v>
      </c>
      <c r="X208">
        <v>7.54</v>
      </c>
      <c r="Y208">
        <v>0</v>
      </c>
      <c r="Z208">
        <v>3</v>
      </c>
      <c r="AA208" t="s">
        <v>6921</v>
      </c>
      <c r="AB208">
        <v>0</v>
      </c>
      <c r="AC208">
        <v>5</v>
      </c>
      <c r="AD208">
        <v>5.798333333333333</v>
      </c>
      <c r="AF208" t="s">
        <v>6952</v>
      </c>
      <c r="AI208">
        <v>0</v>
      </c>
      <c r="AJ208">
        <v>0</v>
      </c>
      <c r="AK208" t="s">
        <v>10833</v>
      </c>
      <c r="AL208" t="s">
        <v>10833</v>
      </c>
      <c r="AM208" t="s">
        <v>9923</v>
      </c>
    </row>
    <row r="209" spans="1:39">
      <c r="A209" t="s">
        <v>6491</v>
      </c>
      <c r="B209" t="s">
        <v>10716</v>
      </c>
      <c r="C209" t="s">
        <v>6168</v>
      </c>
      <c r="D209">
        <v>79</v>
      </c>
      <c r="E209" t="s">
        <v>10202</v>
      </c>
      <c r="K209" t="s">
        <v>6590</v>
      </c>
      <c r="L209" t="s">
        <v>6591</v>
      </c>
      <c r="M209" t="s">
        <v>10722</v>
      </c>
      <c r="N209">
        <v>9</v>
      </c>
      <c r="O209" t="s">
        <v>10746</v>
      </c>
      <c r="P209" t="s">
        <v>6849</v>
      </c>
      <c r="Q209">
        <v>8</v>
      </c>
      <c r="R209">
        <v>4</v>
      </c>
      <c r="S209">
        <v>0.92</v>
      </c>
      <c r="T209">
        <v>3.54</v>
      </c>
      <c r="U209">
        <v>607.6799999999999</v>
      </c>
      <c r="V209">
        <v>159.46</v>
      </c>
      <c r="W209">
        <v>5.32</v>
      </c>
      <c r="X209">
        <v>4.77</v>
      </c>
      <c r="Y209">
        <v>0.9</v>
      </c>
      <c r="Z209">
        <v>3</v>
      </c>
      <c r="AA209" t="s">
        <v>6921</v>
      </c>
      <c r="AB209">
        <v>2</v>
      </c>
      <c r="AC209">
        <v>13</v>
      </c>
      <c r="AD209">
        <v>2.73</v>
      </c>
      <c r="AF209" t="s">
        <v>6953</v>
      </c>
      <c r="AI209">
        <v>0</v>
      </c>
      <c r="AJ209">
        <v>0</v>
      </c>
      <c r="AK209" t="s">
        <v>7005</v>
      </c>
      <c r="AL209" t="s">
        <v>7005</v>
      </c>
      <c r="AM209" t="s">
        <v>9923</v>
      </c>
    </row>
    <row r="210" spans="1:39">
      <c r="A210" t="s">
        <v>10700</v>
      </c>
      <c r="B210" t="s">
        <v>10716</v>
      </c>
      <c r="C210" t="s">
        <v>6168</v>
      </c>
      <c r="D210">
        <v>79</v>
      </c>
      <c r="E210" t="s">
        <v>10202</v>
      </c>
      <c r="K210" t="s">
        <v>10718</v>
      </c>
      <c r="L210" t="s">
        <v>6591</v>
      </c>
      <c r="M210" t="s">
        <v>10724</v>
      </c>
      <c r="N210">
        <v>9</v>
      </c>
      <c r="O210" t="s">
        <v>10748</v>
      </c>
      <c r="P210" t="s">
        <v>10817</v>
      </c>
      <c r="Q210">
        <v>3</v>
      </c>
      <c r="R210">
        <v>1</v>
      </c>
      <c r="S210">
        <v>2.79</v>
      </c>
      <c r="T210">
        <v>2.94</v>
      </c>
      <c r="U210">
        <v>339.84</v>
      </c>
      <c r="V210">
        <v>57.61</v>
      </c>
      <c r="W210">
        <v>3.96</v>
      </c>
      <c r="X210">
        <v>7.79</v>
      </c>
      <c r="Y210">
        <v>0</v>
      </c>
      <c r="Z210">
        <v>2</v>
      </c>
      <c r="AA210" t="s">
        <v>6921</v>
      </c>
      <c r="AB210">
        <v>0</v>
      </c>
      <c r="AC210">
        <v>5</v>
      </c>
      <c r="AD210">
        <v>5.438333333333333</v>
      </c>
      <c r="AF210" t="s">
        <v>6952</v>
      </c>
      <c r="AI210">
        <v>0</v>
      </c>
      <c r="AJ210">
        <v>0</v>
      </c>
      <c r="AK210" t="s">
        <v>10833</v>
      </c>
      <c r="AL210" t="s">
        <v>10833</v>
      </c>
      <c r="AM210" t="s">
        <v>9923</v>
      </c>
    </row>
    <row r="211" spans="1:39">
      <c r="A211" t="s">
        <v>7183</v>
      </c>
      <c r="B211" t="s">
        <v>10716</v>
      </c>
      <c r="C211" t="s">
        <v>6168</v>
      </c>
      <c r="D211">
        <v>79</v>
      </c>
      <c r="E211" t="s">
        <v>10202</v>
      </c>
      <c r="K211" t="s">
        <v>6590</v>
      </c>
      <c r="L211" t="s">
        <v>6591</v>
      </c>
      <c r="M211" t="s">
        <v>10720</v>
      </c>
      <c r="N211">
        <v>9</v>
      </c>
      <c r="O211" t="s">
        <v>10744</v>
      </c>
      <c r="P211" t="s">
        <v>8760</v>
      </c>
      <c r="Q211">
        <v>3</v>
      </c>
      <c r="R211">
        <v>2</v>
      </c>
      <c r="S211">
        <v>3.86</v>
      </c>
      <c r="T211">
        <v>3.95</v>
      </c>
      <c r="U211">
        <v>304.32</v>
      </c>
      <c r="V211">
        <v>40.46</v>
      </c>
      <c r="W211">
        <v>4.77</v>
      </c>
      <c r="X211">
        <v>8.08</v>
      </c>
      <c r="Y211">
        <v>0</v>
      </c>
      <c r="Z211">
        <v>3</v>
      </c>
      <c r="AA211" t="s">
        <v>6921</v>
      </c>
      <c r="AB211">
        <v>0</v>
      </c>
      <c r="AC211">
        <v>2</v>
      </c>
      <c r="AD211">
        <v>4.095</v>
      </c>
      <c r="AF211" t="s">
        <v>6952</v>
      </c>
      <c r="AI211">
        <v>0</v>
      </c>
      <c r="AJ211">
        <v>0</v>
      </c>
      <c r="AK211" t="s">
        <v>6974</v>
      </c>
      <c r="AL211" t="s">
        <v>6974</v>
      </c>
      <c r="AM211" t="s">
        <v>9923</v>
      </c>
    </row>
    <row r="212" spans="1:39">
      <c r="A212" t="s">
        <v>10657</v>
      </c>
      <c r="B212" t="s">
        <v>10716</v>
      </c>
      <c r="C212" t="s">
        <v>6168</v>
      </c>
      <c r="D212">
        <v>78</v>
      </c>
      <c r="E212" t="s">
        <v>10202</v>
      </c>
      <c r="K212" t="s">
        <v>6590</v>
      </c>
      <c r="L212" t="s">
        <v>6591</v>
      </c>
      <c r="M212" t="s">
        <v>10720</v>
      </c>
      <c r="N212">
        <v>9</v>
      </c>
      <c r="O212" t="s">
        <v>10744</v>
      </c>
      <c r="P212" t="s">
        <v>10774</v>
      </c>
      <c r="Q212">
        <v>3</v>
      </c>
      <c r="R212">
        <v>2</v>
      </c>
      <c r="S212">
        <v>5.2</v>
      </c>
      <c r="T212">
        <v>5.2</v>
      </c>
      <c r="U212">
        <v>296.39</v>
      </c>
      <c r="V212">
        <v>40.46</v>
      </c>
      <c r="W212">
        <v>5.11</v>
      </c>
      <c r="X212">
        <v>9.210000000000001</v>
      </c>
      <c r="Y212">
        <v>0</v>
      </c>
      <c r="Z212">
        <v>3</v>
      </c>
      <c r="AA212" t="s">
        <v>6921</v>
      </c>
      <c r="AB212">
        <v>1</v>
      </c>
      <c r="AC212">
        <v>2</v>
      </c>
      <c r="AD212">
        <v>3.5</v>
      </c>
      <c r="AF212" t="s">
        <v>6952</v>
      </c>
      <c r="AI212">
        <v>0</v>
      </c>
      <c r="AJ212">
        <v>0</v>
      </c>
      <c r="AK212" t="s">
        <v>6974</v>
      </c>
      <c r="AL212" t="s">
        <v>6974</v>
      </c>
      <c r="AM212" t="s">
        <v>9923</v>
      </c>
    </row>
    <row r="213" spans="1:39">
      <c r="A213" t="s">
        <v>10676</v>
      </c>
      <c r="B213" t="s">
        <v>10716</v>
      </c>
      <c r="C213" t="s">
        <v>6168</v>
      </c>
      <c r="D213">
        <v>78</v>
      </c>
      <c r="E213" t="s">
        <v>10202</v>
      </c>
      <c r="K213" t="s">
        <v>6590</v>
      </c>
      <c r="L213" t="s">
        <v>6591</v>
      </c>
      <c r="M213" t="s">
        <v>10720</v>
      </c>
      <c r="N213">
        <v>9</v>
      </c>
      <c r="O213" t="s">
        <v>10744</v>
      </c>
      <c r="P213" t="s">
        <v>10793</v>
      </c>
      <c r="Q213">
        <v>3</v>
      </c>
      <c r="R213">
        <v>2</v>
      </c>
      <c r="S213">
        <v>5.08</v>
      </c>
      <c r="T213">
        <v>5.12</v>
      </c>
      <c r="U213">
        <v>316.81</v>
      </c>
      <c r="V213">
        <v>40.46</v>
      </c>
      <c r="W213">
        <v>5.46</v>
      </c>
      <c r="X213">
        <v>8.44</v>
      </c>
      <c r="Y213">
        <v>0</v>
      </c>
      <c r="Z213">
        <v>3</v>
      </c>
      <c r="AA213" t="s">
        <v>6921</v>
      </c>
      <c r="AB213">
        <v>1</v>
      </c>
      <c r="AC213">
        <v>2</v>
      </c>
      <c r="AD213">
        <v>3.5</v>
      </c>
      <c r="AF213" t="s">
        <v>6952</v>
      </c>
      <c r="AI213">
        <v>0</v>
      </c>
      <c r="AJ213">
        <v>0</v>
      </c>
      <c r="AK213" t="s">
        <v>6974</v>
      </c>
      <c r="AL213" t="s">
        <v>6974</v>
      </c>
      <c r="AM213" t="s">
        <v>9923</v>
      </c>
    </row>
    <row r="214" spans="1:39">
      <c r="A214" t="s">
        <v>7106</v>
      </c>
      <c r="B214" t="s">
        <v>10716</v>
      </c>
      <c r="C214" t="s">
        <v>6168</v>
      </c>
      <c r="D214">
        <v>77</v>
      </c>
      <c r="E214" t="s">
        <v>10202</v>
      </c>
      <c r="K214" t="s">
        <v>6590</v>
      </c>
      <c r="L214" t="s">
        <v>6591</v>
      </c>
      <c r="M214" t="s">
        <v>8282</v>
      </c>
      <c r="N214">
        <v>9</v>
      </c>
      <c r="O214" t="s">
        <v>10751</v>
      </c>
      <c r="P214" t="s">
        <v>8683</v>
      </c>
      <c r="Q214">
        <v>2</v>
      </c>
      <c r="R214">
        <v>2</v>
      </c>
      <c r="S214">
        <v>5.02</v>
      </c>
      <c r="T214">
        <v>5.02</v>
      </c>
      <c r="U214">
        <v>314.38</v>
      </c>
      <c r="V214">
        <v>40.46</v>
      </c>
      <c r="W214">
        <v>4.81</v>
      </c>
      <c r="X214">
        <v>10.22</v>
      </c>
      <c r="Y214">
        <v>0</v>
      </c>
      <c r="Z214">
        <v>3</v>
      </c>
      <c r="AA214" t="s">
        <v>6921</v>
      </c>
      <c r="AB214">
        <v>0</v>
      </c>
      <c r="AC214">
        <v>3</v>
      </c>
      <c r="AD214">
        <v>3.5</v>
      </c>
      <c r="AF214" t="s">
        <v>6952</v>
      </c>
      <c r="AI214">
        <v>0</v>
      </c>
      <c r="AJ214">
        <v>0</v>
      </c>
      <c r="AK214" t="s">
        <v>6991</v>
      </c>
      <c r="AL214" t="s">
        <v>6991</v>
      </c>
      <c r="AM214" t="s">
        <v>9923</v>
      </c>
    </row>
    <row r="215" spans="1:39">
      <c r="A215" t="s">
        <v>7072</v>
      </c>
      <c r="B215" t="s">
        <v>10716</v>
      </c>
      <c r="C215" t="s">
        <v>6168</v>
      </c>
      <c r="D215">
        <v>77</v>
      </c>
      <c r="E215" t="s">
        <v>10202</v>
      </c>
      <c r="K215" t="s">
        <v>6590</v>
      </c>
      <c r="L215" t="s">
        <v>6591</v>
      </c>
      <c r="M215" t="s">
        <v>8282</v>
      </c>
      <c r="N215">
        <v>9</v>
      </c>
      <c r="O215" t="s">
        <v>10751</v>
      </c>
      <c r="P215" t="s">
        <v>8649</v>
      </c>
      <c r="Q215">
        <v>2</v>
      </c>
      <c r="R215">
        <v>2</v>
      </c>
      <c r="S215">
        <v>3.53</v>
      </c>
      <c r="T215">
        <v>3.53</v>
      </c>
      <c r="U215">
        <v>318.35</v>
      </c>
      <c r="V215">
        <v>40.46</v>
      </c>
      <c r="W215">
        <v>4.75</v>
      </c>
      <c r="X215">
        <v>9.93</v>
      </c>
      <c r="Y215">
        <v>0</v>
      </c>
      <c r="Z215">
        <v>3</v>
      </c>
      <c r="AA215" t="s">
        <v>6921</v>
      </c>
      <c r="AB215">
        <v>0</v>
      </c>
      <c r="AC215">
        <v>2</v>
      </c>
      <c r="AD215">
        <v>4.470000000000001</v>
      </c>
      <c r="AF215" t="s">
        <v>6952</v>
      </c>
      <c r="AI215">
        <v>0</v>
      </c>
      <c r="AJ215">
        <v>0</v>
      </c>
      <c r="AK215" t="s">
        <v>6991</v>
      </c>
      <c r="AL215" t="s">
        <v>6991</v>
      </c>
      <c r="AM215" t="s">
        <v>9923</v>
      </c>
    </row>
    <row r="216" spans="1:39">
      <c r="A216" t="s">
        <v>6471</v>
      </c>
      <c r="B216" t="s">
        <v>10716</v>
      </c>
      <c r="C216" t="s">
        <v>6168</v>
      </c>
      <c r="D216">
        <v>77</v>
      </c>
      <c r="E216" t="s">
        <v>10202</v>
      </c>
      <c r="K216" t="s">
        <v>6590</v>
      </c>
      <c r="L216" t="s">
        <v>6591</v>
      </c>
      <c r="M216" t="s">
        <v>10722</v>
      </c>
      <c r="N216">
        <v>9</v>
      </c>
      <c r="O216" t="s">
        <v>10746</v>
      </c>
      <c r="P216" t="s">
        <v>6829</v>
      </c>
      <c r="Q216">
        <v>8</v>
      </c>
      <c r="R216">
        <v>4</v>
      </c>
      <c r="S216">
        <v>0.72</v>
      </c>
      <c r="T216">
        <v>3.35</v>
      </c>
      <c r="U216">
        <v>607.6799999999999</v>
      </c>
      <c r="V216">
        <v>159.46</v>
      </c>
      <c r="W216">
        <v>5.32</v>
      </c>
      <c r="X216">
        <v>4.77</v>
      </c>
      <c r="Y216">
        <v>0.9</v>
      </c>
      <c r="Z216">
        <v>3</v>
      </c>
      <c r="AA216" t="s">
        <v>6921</v>
      </c>
      <c r="AB216">
        <v>2</v>
      </c>
      <c r="AC216">
        <v>13</v>
      </c>
      <c r="AD216">
        <v>2.825</v>
      </c>
      <c r="AF216" t="s">
        <v>6953</v>
      </c>
      <c r="AI216">
        <v>0</v>
      </c>
      <c r="AJ216">
        <v>0</v>
      </c>
      <c r="AK216" t="s">
        <v>7005</v>
      </c>
      <c r="AL216" t="s">
        <v>7005</v>
      </c>
      <c r="AM216" t="s">
        <v>9923</v>
      </c>
    </row>
    <row r="217" spans="1:39">
      <c r="A217" t="s">
        <v>10701</v>
      </c>
      <c r="B217" t="s">
        <v>10716</v>
      </c>
      <c r="C217" t="s">
        <v>6168</v>
      </c>
      <c r="D217">
        <v>77</v>
      </c>
      <c r="E217" t="s">
        <v>10202</v>
      </c>
      <c r="K217" t="s">
        <v>6590</v>
      </c>
      <c r="L217" t="s">
        <v>6591</v>
      </c>
      <c r="M217" t="s">
        <v>10721</v>
      </c>
      <c r="N217">
        <v>9</v>
      </c>
      <c r="O217" t="s">
        <v>10745</v>
      </c>
      <c r="P217" t="s">
        <v>10818</v>
      </c>
      <c r="Q217">
        <v>8</v>
      </c>
      <c r="R217">
        <v>4</v>
      </c>
      <c r="S217">
        <v>4.07</v>
      </c>
      <c r="T217">
        <v>4.08</v>
      </c>
      <c r="U217">
        <v>606.7</v>
      </c>
      <c r="V217">
        <v>151.26</v>
      </c>
      <c r="W217">
        <v>5.04</v>
      </c>
      <c r="X217">
        <v>9.48</v>
      </c>
      <c r="Y217">
        <v>0.9</v>
      </c>
      <c r="Z217">
        <v>3</v>
      </c>
      <c r="AA217" t="s">
        <v>6921</v>
      </c>
      <c r="AB217">
        <v>2</v>
      </c>
      <c r="AC217">
        <v>13</v>
      </c>
      <c r="AD217">
        <v>1.46</v>
      </c>
      <c r="AF217" t="s">
        <v>6952</v>
      </c>
      <c r="AI217">
        <v>0</v>
      </c>
      <c r="AJ217">
        <v>0</v>
      </c>
      <c r="AK217" t="s">
        <v>7005</v>
      </c>
      <c r="AL217" t="s">
        <v>7005</v>
      </c>
      <c r="AM217" t="s">
        <v>9923</v>
      </c>
    </row>
    <row r="218" spans="1:39">
      <c r="A218" t="s">
        <v>6325</v>
      </c>
      <c r="B218" t="s">
        <v>10716</v>
      </c>
      <c r="C218" t="s">
        <v>6168</v>
      </c>
      <c r="D218">
        <v>77</v>
      </c>
      <c r="E218" t="s">
        <v>10202</v>
      </c>
      <c r="K218" t="s">
        <v>10718</v>
      </c>
      <c r="L218" t="s">
        <v>6591</v>
      </c>
      <c r="M218" t="s">
        <v>10740</v>
      </c>
      <c r="N218">
        <v>9</v>
      </c>
      <c r="O218" t="s">
        <v>10765</v>
      </c>
      <c r="P218" t="s">
        <v>6686</v>
      </c>
      <c r="Q218">
        <v>2</v>
      </c>
      <c r="R218">
        <v>2</v>
      </c>
      <c r="S218">
        <v>4.14</v>
      </c>
      <c r="T218">
        <v>4.15</v>
      </c>
      <c r="U218">
        <v>272.39</v>
      </c>
      <c r="V218">
        <v>40.46</v>
      </c>
      <c r="W218">
        <v>3.61</v>
      </c>
      <c r="X218">
        <v>10.27</v>
      </c>
      <c r="Y218">
        <v>0</v>
      </c>
      <c r="Z218">
        <v>1</v>
      </c>
      <c r="AA218" t="s">
        <v>6921</v>
      </c>
      <c r="AB218">
        <v>0</v>
      </c>
      <c r="AC218">
        <v>0</v>
      </c>
      <c r="AD218">
        <v>3.925</v>
      </c>
      <c r="AE218" t="s">
        <v>6922</v>
      </c>
      <c r="AF218" t="s">
        <v>6952</v>
      </c>
      <c r="AG218" t="s">
        <v>6956</v>
      </c>
      <c r="AH218" t="s">
        <v>6962</v>
      </c>
      <c r="AI218">
        <v>4</v>
      </c>
      <c r="AJ218">
        <v>1</v>
      </c>
      <c r="AK218" t="s">
        <v>10834</v>
      </c>
      <c r="AL218" t="s">
        <v>10834</v>
      </c>
      <c r="AM218" t="s">
        <v>9923</v>
      </c>
    </row>
    <row r="219" spans="1:39">
      <c r="A219" t="s">
        <v>7187</v>
      </c>
      <c r="B219" t="s">
        <v>10716</v>
      </c>
      <c r="C219" t="s">
        <v>6168</v>
      </c>
      <c r="D219">
        <v>77</v>
      </c>
      <c r="E219" t="s">
        <v>10202</v>
      </c>
      <c r="K219" t="s">
        <v>6590</v>
      </c>
      <c r="L219" t="s">
        <v>6591</v>
      </c>
      <c r="M219" t="s">
        <v>10726</v>
      </c>
      <c r="N219">
        <v>9</v>
      </c>
      <c r="O219" t="s">
        <v>10750</v>
      </c>
      <c r="P219" t="s">
        <v>8764</v>
      </c>
      <c r="Q219">
        <v>3</v>
      </c>
      <c r="R219">
        <v>1</v>
      </c>
      <c r="S219">
        <v>5.14</v>
      </c>
      <c r="T219">
        <v>5.15</v>
      </c>
      <c r="U219">
        <v>286.76</v>
      </c>
      <c r="V219">
        <v>38.05</v>
      </c>
      <c r="W219">
        <v>4.47</v>
      </c>
      <c r="X219">
        <v>8.94</v>
      </c>
      <c r="Y219">
        <v>0.46</v>
      </c>
      <c r="Z219">
        <v>3</v>
      </c>
      <c r="AA219" t="s">
        <v>6921</v>
      </c>
      <c r="AB219">
        <v>0</v>
      </c>
      <c r="AC219">
        <v>3</v>
      </c>
      <c r="AD219">
        <v>3.735833333333333</v>
      </c>
      <c r="AF219" t="s">
        <v>6952</v>
      </c>
      <c r="AI219">
        <v>0</v>
      </c>
      <c r="AJ219">
        <v>0</v>
      </c>
      <c r="AK219" t="s">
        <v>9825</v>
      </c>
      <c r="AL219" t="s">
        <v>9825</v>
      </c>
      <c r="AM219" t="s">
        <v>9923</v>
      </c>
    </row>
    <row r="220" spans="1:39">
      <c r="A220" t="s">
        <v>7191</v>
      </c>
      <c r="B220" t="s">
        <v>10716</v>
      </c>
      <c r="C220" t="s">
        <v>6168</v>
      </c>
      <c r="D220">
        <v>75</v>
      </c>
      <c r="E220" t="s">
        <v>10202</v>
      </c>
      <c r="K220" t="s">
        <v>6590</v>
      </c>
      <c r="L220" t="s">
        <v>6591</v>
      </c>
      <c r="M220" t="s">
        <v>10726</v>
      </c>
      <c r="N220">
        <v>9</v>
      </c>
      <c r="O220" t="s">
        <v>10750</v>
      </c>
      <c r="P220" t="s">
        <v>8768</v>
      </c>
      <c r="Q220">
        <v>5</v>
      </c>
      <c r="R220">
        <v>3</v>
      </c>
      <c r="S220">
        <v>2.48</v>
      </c>
      <c r="T220">
        <v>2.59</v>
      </c>
      <c r="U220">
        <v>332.36</v>
      </c>
      <c r="V220">
        <v>78.51000000000001</v>
      </c>
      <c r="W220">
        <v>4.12</v>
      </c>
      <c r="X220">
        <v>8.42</v>
      </c>
      <c r="Y220">
        <v>1.14</v>
      </c>
      <c r="Z220">
        <v>4</v>
      </c>
      <c r="AA220" t="s">
        <v>6921</v>
      </c>
      <c r="AB220">
        <v>0</v>
      </c>
      <c r="AC220">
        <v>2</v>
      </c>
      <c r="AD220">
        <v>4.926666666666667</v>
      </c>
      <c r="AF220" t="s">
        <v>6952</v>
      </c>
      <c r="AI220">
        <v>0</v>
      </c>
      <c r="AJ220">
        <v>0</v>
      </c>
      <c r="AK220" t="s">
        <v>9825</v>
      </c>
      <c r="AL220" t="s">
        <v>9825</v>
      </c>
      <c r="AM220" t="s">
        <v>9923</v>
      </c>
    </row>
    <row r="221" spans="1:39">
      <c r="A221" t="s">
        <v>6485</v>
      </c>
      <c r="B221" t="s">
        <v>10716</v>
      </c>
      <c r="C221" t="s">
        <v>6168</v>
      </c>
      <c r="D221">
        <v>75</v>
      </c>
      <c r="E221" t="s">
        <v>10202</v>
      </c>
      <c r="K221" t="s">
        <v>6590</v>
      </c>
      <c r="L221" t="s">
        <v>6591</v>
      </c>
      <c r="M221" t="s">
        <v>10721</v>
      </c>
      <c r="N221">
        <v>9</v>
      </c>
      <c r="O221" t="s">
        <v>10745</v>
      </c>
      <c r="P221" t="s">
        <v>6843</v>
      </c>
      <c r="Q221">
        <v>7</v>
      </c>
      <c r="R221">
        <v>3</v>
      </c>
      <c r="S221">
        <v>2.12</v>
      </c>
      <c r="T221">
        <v>4.73</v>
      </c>
      <c r="U221">
        <v>670.58</v>
      </c>
      <c r="V221">
        <v>139.23</v>
      </c>
      <c r="W221">
        <v>6.38</v>
      </c>
      <c r="X221">
        <v>4.77</v>
      </c>
      <c r="Y221">
        <v>0.9</v>
      </c>
      <c r="Z221">
        <v>3</v>
      </c>
      <c r="AA221" t="s">
        <v>6921</v>
      </c>
      <c r="AB221">
        <v>2</v>
      </c>
      <c r="AC221">
        <v>13</v>
      </c>
      <c r="AD221">
        <v>2.241666666666666</v>
      </c>
      <c r="AF221" t="s">
        <v>6953</v>
      </c>
      <c r="AI221">
        <v>0</v>
      </c>
      <c r="AJ221">
        <v>0</v>
      </c>
      <c r="AK221" t="s">
        <v>7005</v>
      </c>
      <c r="AL221" t="s">
        <v>7005</v>
      </c>
      <c r="AM221" t="s">
        <v>9923</v>
      </c>
    </row>
    <row r="222" spans="1:39">
      <c r="A222" t="s">
        <v>6369</v>
      </c>
      <c r="B222" t="s">
        <v>10716</v>
      </c>
      <c r="C222" t="s">
        <v>6168</v>
      </c>
      <c r="D222">
        <v>74</v>
      </c>
      <c r="E222" t="s">
        <v>10202</v>
      </c>
      <c r="K222" t="s">
        <v>10718</v>
      </c>
      <c r="L222" t="s">
        <v>6591</v>
      </c>
      <c r="M222" t="s">
        <v>10736</v>
      </c>
      <c r="N222">
        <v>9</v>
      </c>
      <c r="O222" t="s">
        <v>10761</v>
      </c>
      <c r="P222" t="s">
        <v>6727</v>
      </c>
      <c r="Q222">
        <v>3</v>
      </c>
      <c r="R222">
        <v>2</v>
      </c>
      <c r="S222">
        <v>4.76</v>
      </c>
      <c r="T222">
        <v>4.77</v>
      </c>
      <c r="U222">
        <v>289.33</v>
      </c>
      <c r="V222">
        <v>52.82</v>
      </c>
      <c r="W222">
        <v>4.53</v>
      </c>
      <c r="X222">
        <v>8.880000000000001</v>
      </c>
      <c r="Y222">
        <v>0</v>
      </c>
      <c r="Z222">
        <v>3</v>
      </c>
      <c r="AA222" t="s">
        <v>6921</v>
      </c>
      <c r="AB222">
        <v>0</v>
      </c>
      <c r="AC222">
        <v>3</v>
      </c>
      <c r="AD222">
        <v>3.615</v>
      </c>
      <c r="AF222" t="s">
        <v>6952</v>
      </c>
      <c r="AI222">
        <v>0</v>
      </c>
      <c r="AJ222">
        <v>0</v>
      </c>
      <c r="AK222" t="s">
        <v>6968</v>
      </c>
      <c r="AL222" t="s">
        <v>6968</v>
      </c>
      <c r="AM222" t="s">
        <v>9923</v>
      </c>
    </row>
    <row r="223" spans="1:39">
      <c r="A223" t="s">
        <v>7124</v>
      </c>
      <c r="B223" t="s">
        <v>10716</v>
      </c>
      <c r="C223" t="s">
        <v>6168</v>
      </c>
      <c r="D223">
        <v>73</v>
      </c>
      <c r="E223" t="s">
        <v>10202</v>
      </c>
      <c r="K223" t="s">
        <v>6590</v>
      </c>
      <c r="L223" t="s">
        <v>6591</v>
      </c>
      <c r="M223" t="s">
        <v>8282</v>
      </c>
      <c r="N223">
        <v>9</v>
      </c>
      <c r="O223" t="s">
        <v>10751</v>
      </c>
      <c r="P223" t="s">
        <v>8701</v>
      </c>
      <c r="Q223">
        <v>2</v>
      </c>
      <c r="R223">
        <v>2</v>
      </c>
      <c r="S223">
        <v>4.42</v>
      </c>
      <c r="T223">
        <v>4.42</v>
      </c>
      <c r="U223">
        <v>314.38</v>
      </c>
      <c r="V223">
        <v>40.46</v>
      </c>
      <c r="W223">
        <v>4.92</v>
      </c>
      <c r="X223">
        <v>10.02</v>
      </c>
      <c r="Y223">
        <v>0</v>
      </c>
      <c r="Z223">
        <v>3</v>
      </c>
      <c r="AA223" t="s">
        <v>6921</v>
      </c>
      <c r="AB223">
        <v>0</v>
      </c>
      <c r="AC223">
        <v>2</v>
      </c>
      <c r="AD223">
        <v>3.79</v>
      </c>
      <c r="AF223" t="s">
        <v>6952</v>
      </c>
      <c r="AI223">
        <v>0</v>
      </c>
      <c r="AJ223">
        <v>0</v>
      </c>
      <c r="AK223" t="s">
        <v>6991</v>
      </c>
      <c r="AL223" t="s">
        <v>6991</v>
      </c>
      <c r="AM223" t="s">
        <v>9923</v>
      </c>
    </row>
    <row r="224" spans="1:39">
      <c r="A224" t="s">
        <v>10702</v>
      </c>
      <c r="B224" t="s">
        <v>10716</v>
      </c>
      <c r="C224" t="s">
        <v>6168</v>
      </c>
      <c r="D224">
        <v>73</v>
      </c>
      <c r="E224" t="s">
        <v>10202</v>
      </c>
      <c r="K224" t="s">
        <v>6590</v>
      </c>
      <c r="L224" t="s">
        <v>6591</v>
      </c>
      <c r="M224" t="s">
        <v>10720</v>
      </c>
      <c r="N224">
        <v>9</v>
      </c>
      <c r="O224" t="s">
        <v>10744</v>
      </c>
      <c r="P224" t="s">
        <v>10819</v>
      </c>
      <c r="Q224">
        <v>3</v>
      </c>
      <c r="R224">
        <v>2</v>
      </c>
      <c r="S224">
        <v>3.92</v>
      </c>
      <c r="T224">
        <v>3.92</v>
      </c>
      <c r="U224">
        <v>296.39</v>
      </c>
      <c r="V224">
        <v>40.46</v>
      </c>
      <c r="W224">
        <v>5.11</v>
      </c>
      <c r="X224">
        <v>9.52</v>
      </c>
      <c r="Y224">
        <v>0</v>
      </c>
      <c r="Z224">
        <v>3</v>
      </c>
      <c r="AA224" t="s">
        <v>6921</v>
      </c>
      <c r="AB224">
        <v>1</v>
      </c>
      <c r="AC224">
        <v>2</v>
      </c>
      <c r="AD224">
        <v>4.08</v>
      </c>
      <c r="AF224" t="s">
        <v>6952</v>
      </c>
      <c r="AI224">
        <v>0</v>
      </c>
      <c r="AJ224">
        <v>0</v>
      </c>
      <c r="AK224" t="s">
        <v>6974</v>
      </c>
      <c r="AL224" t="s">
        <v>6974</v>
      </c>
      <c r="AM224" t="s">
        <v>9923</v>
      </c>
    </row>
    <row r="225" spans="1:39">
      <c r="A225" t="s">
        <v>10692</v>
      </c>
      <c r="B225" t="s">
        <v>10716</v>
      </c>
      <c r="C225" t="s">
        <v>6168</v>
      </c>
      <c r="D225">
        <v>73</v>
      </c>
      <c r="E225" t="s">
        <v>10202</v>
      </c>
      <c r="K225" t="s">
        <v>6590</v>
      </c>
      <c r="L225" t="s">
        <v>6591</v>
      </c>
      <c r="M225" t="s">
        <v>10720</v>
      </c>
      <c r="N225">
        <v>9</v>
      </c>
      <c r="O225" t="s">
        <v>10744</v>
      </c>
      <c r="P225" t="s">
        <v>10809</v>
      </c>
      <c r="Q225">
        <v>3</v>
      </c>
      <c r="R225">
        <v>2</v>
      </c>
      <c r="S225">
        <v>4.12</v>
      </c>
      <c r="T225">
        <v>4.2</v>
      </c>
      <c r="U225">
        <v>288.25</v>
      </c>
      <c r="V225">
        <v>53.6</v>
      </c>
      <c r="W225">
        <v>4.3</v>
      </c>
      <c r="X225">
        <v>8.109999999999999</v>
      </c>
      <c r="Y225">
        <v>0</v>
      </c>
      <c r="Z225">
        <v>3</v>
      </c>
      <c r="AA225" t="s">
        <v>6921</v>
      </c>
      <c r="AB225">
        <v>0</v>
      </c>
      <c r="AC225">
        <v>2</v>
      </c>
      <c r="AD225">
        <v>3.9</v>
      </c>
      <c r="AF225" t="s">
        <v>6952</v>
      </c>
      <c r="AI225">
        <v>0</v>
      </c>
      <c r="AJ225">
        <v>0</v>
      </c>
      <c r="AK225" t="s">
        <v>6974</v>
      </c>
      <c r="AL225" t="s">
        <v>6974</v>
      </c>
      <c r="AM225" t="s">
        <v>9923</v>
      </c>
    </row>
    <row r="226" spans="1:39">
      <c r="A226" t="s">
        <v>7987</v>
      </c>
      <c r="B226" t="s">
        <v>10716</v>
      </c>
      <c r="C226" t="s">
        <v>6168</v>
      </c>
      <c r="D226">
        <v>73</v>
      </c>
      <c r="E226" t="s">
        <v>10202</v>
      </c>
      <c r="K226" t="s">
        <v>6590</v>
      </c>
      <c r="L226" t="s">
        <v>6591</v>
      </c>
      <c r="M226" t="s">
        <v>10726</v>
      </c>
      <c r="N226">
        <v>9</v>
      </c>
      <c r="O226" t="s">
        <v>10750</v>
      </c>
      <c r="P226" t="s">
        <v>9555</v>
      </c>
      <c r="Q226">
        <v>3</v>
      </c>
      <c r="R226">
        <v>1</v>
      </c>
      <c r="S226">
        <v>5.56</v>
      </c>
      <c r="T226">
        <v>5.58</v>
      </c>
      <c r="U226">
        <v>368.36</v>
      </c>
      <c r="V226">
        <v>38.05</v>
      </c>
      <c r="W226">
        <v>5.48</v>
      </c>
      <c r="X226">
        <v>9</v>
      </c>
      <c r="Y226">
        <v>0.05</v>
      </c>
      <c r="Z226">
        <v>4</v>
      </c>
      <c r="AA226" t="s">
        <v>6921</v>
      </c>
      <c r="AB226">
        <v>1</v>
      </c>
      <c r="AC226">
        <v>3</v>
      </c>
      <c r="AD226">
        <v>3.676119047619047</v>
      </c>
      <c r="AF226" t="s">
        <v>6952</v>
      </c>
      <c r="AI226">
        <v>0</v>
      </c>
      <c r="AJ226">
        <v>0</v>
      </c>
      <c r="AK226" t="s">
        <v>9825</v>
      </c>
      <c r="AL226" t="s">
        <v>9825</v>
      </c>
      <c r="AM226" t="s">
        <v>9923</v>
      </c>
    </row>
    <row r="227" spans="1:39">
      <c r="A227" t="s">
        <v>7773</v>
      </c>
      <c r="B227" t="s">
        <v>10716</v>
      </c>
      <c r="C227" t="s">
        <v>6168</v>
      </c>
      <c r="D227">
        <v>73</v>
      </c>
      <c r="E227" t="s">
        <v>10202</v>
      </c>
      <c r="K227" t="s">
        <v>6590</v>
      </c>
      <c r="L227" t="s">
        <v>6591</v>
      </c>
      <c r="M227" t="s">
        <v>10726</v>
      </c>
      <c r="N227">
        <v>9</v>
      </c>
      <c r="O227" t="s">
        <v>10750</v>
      </c>
      <c r="P227" t="s">
        <v>9343</v>
      </c>
      <c r="Q227">
        <v>5</v>
      </c>
      <c r="R227">
        <v>3</v>
      </c>
      <c r="S227">
        <v>2.64</v>
      </c>
      <c r="T227">
        <v>2.77</v>
      </c>
      <c r="U227">
        <v>352.78</v>
      </c>
      <c r="V227">
        <v>78.51000000000001</v>
      </c>
      <c r="W227">
        <v>4.46</v>
      </c>
      <c r="X227">
        <v>8.369999999999999</v>
      </c>
      <c r="Y227">
        <v>0.39</v>
      </c>
      <c r="Z227">
        <v>4</v>
      </c>
      <c r="AA227" t="s">
        <v>6921</v>
      </c>
      <c r="AB227">
        <v>0</v>
      </c>
      <c r="AC227">
        <v>2</v>
      </c>
      <c r="AD227">
        <v>4.846666666666667</v>
      </c>
      <c r="AF227" t="s">
        <v>6952</v>
      </c>
      <c r="AI227">
        <v>0</v>
      </c>
      <c r="AJ227">
        <v>0</v>
      </c>
      <c r="AK227" t="s">
        <v>9825</v>
      </c>
      <c r="AL227" t="s">
        <v>9825</v>
      </c>
      <c r="AM227" t="s">
        <v>9923</v>
      </c>
    </row>
    <row r="228" spans="1:39">
      <c r="A228" t="s">
        <v>7188</v>
      </c>
      <c r="B228" t="s">
        <v>10716</v>
      </c>
      <c r="C228" t="s">
        <v>6168</v>
      </c>
      <c r="D228">
        <v>72</v>
      </c>
      <c r="E228" t="s">
        <v>10202</v>
      </c>
      <c r="K228" t="s">
        <v>6590</v>
      </c>
      <c r="L228" t="s">
        <v>6591</v>
      </c>
      <c r="M228" t="s">
        <v>10726</v>
      </c>
      <c r="N228">
        <v>9</v>
      </c>
      <c r="O228" t="s">
        <v>10750</v>
      </c>
      <c r="P228" t="s">
        <v>8765</v>
      </c>
      <c r="Q228">
        <v>5</v>
      </c>
      <c r="R228">
        <v>3</v>
      </c>
      <c r="S228">
        <v>2.1</v>
      </c>
      <c r="T228">
        <v>2.23</v>
      </c>
      <c r="U228">
        <v>336.32</v>
      </c>
      <c r="V228">
        <v>78.51000000000001</v>
      </c>
      <c r="W228">
        <v>3.95</v>
      </c>
      <c r="X228">
        <v>8.369999999999999</v>
      </c>
      <c r="Y228">
        <v>0.39</v>
      </c>
      <c r="Z228">
        <v>4</v>
      </c>
      <c r="AA228" t="s">
        <v>6921</v>
      </c>
      <c r="AB228">
        <v>0</v>
      </c>
      <c r="AC228">
        <v>2</v>
      </c>
      <c r="AD228">
        <v>5.116666666666667</v>
      </c>
      <c r="AF228" t="s">
        <v>6952</v>
      </c>
      <c r="AI228">
        <v>0</v>
      </c>
      <c r="AJ228">
        <v>0</v>
      </c>
      <c r="AK228" t="s">
        <v>9825</v>
      </c>
      <c r="AL228" t="s">
        <v>9825</v>
      </c>
      <c r="AM228" t="s">
        <v>9923</v>
      </c>
    </row>
    <row r="229" spans="1:39">
      <c r="A229" t="s">
        <v>10703</v>
      </c>
      <c r="B229" t="s">
        <v>10716</v>
      </c>
      <c r="C229" t="s">
        <v>6168</v>
      </c>
      <c r="D229">
        <v>72</v>
      </c>
      <c r="E229" t="s">
        <v>10202</v>
      </c>
      <c r="K229" t="s">
        <v>10718</v>
      </c>
      <c r="L229" t="s">
        <v>6591</v>
      </c>
      <c r="M229" t="s">
        <v>10724</v>
      </c>
      <c r="N229">
        <v>9</v>
      </c>
      <c r="O229" t="s">
        <v>10748</v>
      </c>
      <c r="P229" t="s">
        <v>10820</v>
      </c>
      <c r="Q229">
        <v>3</v>
      </c>
      <c r="R229">
        <v>1</v>
      </c>
      <c r="S229">
        <v>3.79</v>
      </c>
      <c r="T229">
        <v>3.99</v>
      </c>
      <c r="U229">
        <v>361.51</v>
      </c>
      <c r="V229">
        <v>57.61</v>
      </c>
      <c r="W229">
        <v>4.43</v>
      </c>
      <c r="X229">
        <v>7.97</v>
      </c>
      <c r="Y229">
        <v>0</v>
      </c>
      <c r="Z229">
        <v>2</v>
      </c>
      <c r="AA229" t="s">
        <v>6921</v>
      </c>
      <c r="AB229">
        <v>0</v>
      </c>
      <c r="AC229">
        <v>7</v>
      </c>
      <c r="AD229">
        <v>4.43254761904762</v>
      </c>
      <c r="AF229" t="s">
        <v>6952</v>
      </c>
      <c r="AI229">
        <v>0</v>
      </c>
      <c r="AJ229">
        <v>0</v>
      </c>
      <c r="AK229" t="s">
        <v>10833</v>
      </c>
      <c r="AL229" t="s">
        <v>10833</v>
      </c>
      <c r="AM229" t="s">
        <v>9923</v>
      </c>
    </row>
    <row r="230" spans="1:39">
      <c r="A230" t="s">
        <v>7177</v>
      </c>
      <c r="B230" t="s">
        <v>10716</v>
      </c>
      <c r="C230" t="s">
        <v>6168</v>
      </c>
      <c r="D230">
        <v>72</v>
      </c>
      <c r="E230" t="s">
        <v>10202</v>
      </c>
      <c r="K230" t="s">
        <v>6590</v>
      </c>
      <c r="L230" t="s">
        <v>6591</v>
      </c>
      <c r="M230" t="s">
        <v>10719</v>
      </c>
      <c r="N230">
        <v>9</v>
      </c>
      <c r="O230" t="s">
        <v>10743</v>
      </c>
      <c r="P230" t="s">
        <v>8754</v>
      </c>
      <c r="Q230">
        <v>3</v>
      </c>
      <c r="R230">
        <v>2</v>
      </c>
      <c r="S230">
        <v>5.31</v>
      </c>
      <c r="T230">
        <v>5.39</v>
      </c>
      <c r="U230">
        <v>351.25</v>
      </c>
      <c r="V230">
        <v>40.46</v>
      </c>
      <c r="W230">
        <v>6.11</v>
      </c>
      <c r="X230">
        <v>8.41</v>
      </c>
      <c r="Y230">
        <v>0</v>
      </c>
      <c r="Z230">
        <v>3</v>
      </c>
      <c r="AA230" t="s">
        <v>6921</v>
      </c>
      <c r="AB230">
        <v>1</v>
      </c>
      <c r="AC230">
        <v>2</v>
      </c>
      <c r="AD230">
        <v>3.5</v>
      </c>
      <c r="AF230" t="s">
        <v>6952</v>
      </c>
      <c r="AI230">
        <v>0</v>
      </c>
      <c r="AJ230">
        <v>0</v>
      </c>
      <c r="AK230" t="s">
        <v>6974</v>
      </c>
      <c r="AL230" t="s">
        <v>6974</v>
      </c>
      <c r="AM230" t="s">
        <v>9923</v>
      </c>
    </row>
    <row r="231" spans="1:39">
      <c r="A231" t="s">
        <v>7609</v>
      </c>
      <c r="B231" t="s">
        <v>10716</v>
      </c>
      <c r="C231" t="s">
        <v>6168</v>
      </c>
      <c r="D231">
        <v>72</v>
      </c>
      <c r="E231" t="s">
        <v>10202</v>
      </c>
      <c r="K231" t="s">
        <v>6590</v>
      </c>
      <c r="L231" t="s">
        <v>6591</v>
      </c>
      <c r="M231" t="s">
        <v>10726</v>
      </c>
      <c r="N231">
        <v>9</v>
      </c>
      <c r="O231" t="s">
        <v>10750</v>
      </c>
      <c r="P231" t="s">
        <v>9180</v>
      </c>
      <c r="Q231">
        <v>5</v>
      </c>
      <c r="R231">
        <v>3</v>
      </c>
      <c r="S231">
        <v>3.28</v>
      </c>
      <c r="T231">
        <v>3.43</v>
      </c>
      <c r="U231">
        <v>387.22</v>
      </c>
      <c r="V231">
        <v>78.51000000000001</v>
      </c>
      <c r="W231">
        <v>5.12</v>
      </c>
      <c r="X231">
        <v>8.33</v>
      </c>
      <c r="Y231">
        <v>0</v>
      </c>
      <c r="Z231">
        <v>4</v>
      </c>
      <c r="AA231" t="s">
        <v>6921</v>
      </c>
      <c r="AB231">
        <v>1</v>
      </c>
      <c r="AC231">
        <v>2</v>
      </c>
      <c r="AD231">
        <v>4.117238095238095</v>
      </c>
      <c r="AF231" t="s">
        <v>6952</v>
      </c>
      <c r="AI231">
        <v>0</v>
      </c>
      <c r="AJ231">
        <v>0</v>
      </c>
      <c r="AK231" t="s">
        <v>9825</v>
      </c>
      <c r="AL231" t="s">
        <v>9825</v>
      </c>
      <c r="AM231" t="s">
        <v>9923</v>
      </c>
    </row>
    <row r="232" spans="1:39">
      <c r="A232" t="s">
        <v>7089</v>
      </c>
      <c r="B232" t="s">
        <v>10716</v>
      </c>
      <c r="C232" t="s">
        <v>6168</v>
      </c>
      <c r="D232">
        <v>72</v>
      </c>
      <c r="E232" t="s">
        <v>10202</v>
      </c>
      <c r="K232" t="s">
        <v>6590</v>
      </c>
      <c r="L232" t="s">
        <v>6591</v>
      </c>
      <c r="M232" t="s">
        <v>10734</v>
      </c>
      <c r="N232">
        <v>9</v>
      </c>
      <c r="O232" t="s">
        <v>10759</v>
      </c>
      <c r="P232" t="s">
        <v>8666</v>
      </c>
      <c r="Q232">
        <v>5</v>
      </c>
      <c r="R232">
        <v>2</v>
      </c>
      <c r="S232">
        <v>5.1</v>
      </c>
      <c r="T232">
        <v>5.11</v>
      </c>
      <c r="U232">
        <v>485.62</v>
      </c>
      <c r="V232">
        <v>90.55</v>
      </c>
      <c r="W232">
        <v>5.31</v>
      </c>
      <c r="X232">
        <v>10.26</v>
      </c>
      <c r="Y232">
        <v>0</v>
      </c>
      <c r="Z232">
        <v>2</v>
      </c>
      <c r="AA232" t="s">
        <v>6921</v>
      </c>
      <c r="AB232">
        <v>1</v>
      </c>
      <c r="AC232">
        <v>3</v>
      </c>
      <c r="AD232">
        <v>2.584380952380953</v>
      </c>
      <c r="AF232" t="s">
        <v>6952</v>
      </c>
      <c r="AI232">
        <v>0</v>
      </c>
      <c r="AJ232">
        <v>0</v>
      </c>
      <c r="AK232" t="s">
        <v>9812</v>
      </c>
      <c r="AL232" t="s">
        <v>9812</v>
      </c>
      <c r="AM232" t="s">
        <v>9923</v>
      </c>
    </row>
    <row r="233" spans="1:39">
      <c r="A233" t="s">
        <v>7163</v>
      </c>
      <c r="B233" t="s">
        <v>10716</v>
      </c>
      <c r="C233" t="s">
        <v>6168</v>
      </c>
      <c r="D233">
        <v>72</v>
      </c>
      <c r="E233" t="s">
        <v>10202</v>
      </c>
      <c r="K233" t="s">
        <v>6590</v>
      </c>
      <c r="L233" t="s">
        <v>6591</v>
      </c>
      <c r="M233" t="s">
        <v>10720</v>
      </c>
      <c r="N233">
        <v>9</v>
      </c>
      <c r="O233" t="s">
        <v>10744</v>
      </c>
      <c r="P233" t="s">
        <v>8740</v>
      </c>
      <c r="Q233">
        <v>3</v>
      </c>
      <c r="R233">
        <v>2</v>
      </c>
      <c r="S233">
        <v>5.35</v>
      </c>
      <c r="T233">
        <v>5.45</v>
      </c>
      <c r="U233">
        <v>413.32</v>
      </c>
      <c r="V233">
        <v>40.46</v>
      </c>
      <c r="W233">
        <v>7.47</v>
      </c>
      <c r="X233">
        <v>8.289999999999999</v>
      </c>
      <c r="Y233">
        <v>0</v>
      </c>
      <c r="Z233">
        <v>4</v>
      </c>
      <c r="AA233" t="s">
        <v>6921</v>
      </c>
      <c r="AB233">
        <v>1</v>
      </c>
      <c r="AC233">
        <v>3</v>
      </c>
      <c r="AD233">
        <v>3.119142857142857</v>
      </c>
      <c r="AF233" t="s">
        <v>6952</v>
      </c>
      <c r="AI233">
        <v>0</v>
      </c>
      <c r="AJ233">
        <v>0</v>
      </c>
      <c r="AK233" t="s">
        <v>6974</v>
      </c>
      <c r="AL233" t="s">
        <v>6974</v>
      </c>
      <c r="AM233" t="s">
        <v>9923</v>
      </c>
    </row>
    <row r="234" spans="1:39">
      <c r="A234" t="s">
        <v>7804</v>
      </c>
      <c r="B234" t="s">
        <v>10716</v>
      </c>
      <c r="C234" t="s">
        <v>6168</v>
      </c>
      <c r="D234">
        <v>71</v>
      </c>
      <c r="E234" t="s">
        <v>10202</v>
      </c>
      <c r="K234" t="s">
        <v>6590</v>
      </c>
      <c r="L234" t="s">
        <v>6591</v>
      </c>
      <c r="M234" t="s">
        <v>10726</v>
      </c>
      <c r="N234">
        <v>9</v>
      </c>
      <c r="O234" t="s">
        <v>10750</v>
      </c>
      <c r="P234" t="s">
        <v>9374</v>
      </c>
      <c r="Q234">
        <v>5</v>
      </c>
      <c r="R234">
        <v>3</v>
      </c>
      <c r="S234">
        <v>2.87</v>
      </c>
      <c r="T234">
        <v>2.96</v>
      </c>
      <c r="U234">
        <v>284.32</v>
      </c>
      <c r="V234">
        <v>78.51000000000001</v>
      </c>
      <c r="W234">
        <v>3.23</v>
      </c>
      <c r="X234">
        <v>8.51</v>
      </c>
      <c r="Y234">
        <v>1.61</v>
      </c>
      <c r="Z234">
        <v>3</v>
      </c>
      <c r="AA234" t="s">
        <v>6921</v>
      </c>
      <c r="AB234">
        <v>0</v>
      </c>
      <c r="AC234">
        <v>3</v>
      </c>
      <c r="AD234">
        <v>4.731666666666666</v>
      </c>
      <c r="AF234" t="s">
        <v>6952</v>
      </c>
      <c r="AI234">
        <v>0</v>
      </c>
      <c r="AJ234">
        <v>0</v>
      </c>
      <c r="AK234" t="s">
        <v>9825</v>
      </c>
      <c r="AL234" t="s">
        <v>9825</v>
      </c>
      <c r="AM234" t="s">
        <v>9923</v>
      </c>
    </row>
    <row r="235" spans="1:39">
      <c r="A235" t="s">
        <v>8086</v>
      </c>
      <c r="B235" t="s">
        <v>10716</v>
      </c>
      <c r="C235" t="s">
        <v>6168</v>
      </c>
      <c r="D235">
        <v>71</v>
      </c>
      <c r="E235" t="s">
        <v>10202</v>
      </c>
      <c r="K235" t="s">
        <v>6590</v>
      </c>
      <c r="L235" t="s">
        <v>6591</v>
      </c>
      <c r="M235" t="s">
        <v>10726</v>
      </c>
      <c r="N235">
        <v>9</v>
      </c>
      <c r="O235" t="s">
        <v>10750</v>
      </c>
      <c r="P235" t="s">
        <v>9654</v>
      </c>
      <c r="Q235">
        <v>4</v>
      </c>
      <c r="R235">
        <v>2</v>
      </c>
      <c r="S235">
        <v>3.51</v>
      </c>
      <c r="T235">
        <v>3.53</v>
      </c>
      <c r="U235">
        <v>288.73</v>
      </c>
      <c r="V235">
        <v>58.28</v>
      </c>
      <c r="W235">
        <v>3.05</v>
      </c>
      <c r="X235">
        <v>8.93</v>
      </c>
      <c r="Y235">
        <v>0.21</v>
      </c>
      <c r="Z235">
        <v>3</v>
      </c>
      <c r="AA235" t="s">
        <v>6921</v>
      </c>
      <c r="AB235">
        <v>0</v>
      </c>
      <c r="AC235">
        <v>3</v>
      </c>
      <c r="AD235">
        <v>4.48</v>
      </c>
      <c r="AF235" t="s">
        <v>6952</v>
      </c>
      <c r="AI235">
        <v>0</v>
      </c>
      <c r="AJ235">
        <v>0</v>
      </c>
      <c r="AK235" t="s">
        <v>9825</v>
      </c>
      <c r="AL235" t="s">
        <v>9825</v>
      </c>
      <c r="AM235" t="s">
        <v>9923</v>
      </c>
    </row>
    <row r="236" spans="1:39">
      <c r="A236" t="s">
        <v>10694</v>
      </c>
      <c r="B236" t="s">
        <v>10716</v>
      </c>
      <c r="C236" t="s">
        <v>6168</v>
      </c>
      <c r="D236">
        <v>71</v>
      </c>
      <c r="E236" t="s">
        <v>10202</v>
      </c>
      <c r="K236" t="s">
        <v>10718</v>
      </c>
      <c r="L236" t="s">
        <v>6591</v>
      </c>
      <c r="M236" t="s">
        <v>10741</v>
      </c>
      <c r="N236">
        <v>9</v>
      </c>
      <c r="O236" t="s">
        <v>10766</v>
      </c>
      <c r="P236" t="s">
        <v>10811</v>
      </c>
      <c r="Q236">
        <v>1</v>
      </c>
      <c r="R236">
        <v>1</v>
      </c>
      <c r="S236">
        <v>6.65</v>
      </c>
      <c r="T236">
        <v>6.65</v>
      </c>
      <c r="U236">
        <v>304.43</v>
      </c>
      <c r="V236">
        <v>20.23</v>
      </c>
      <c r="W236">
        <v>5.79</v>
      </c>
      <c r="X236">
        <v>10.03</v>
      </c>
      <c r="Y236">
        <v>0</v>
      </c>
      <c r="Z236">
        <v>2</v>
      </c>
      <c r="AA236" t="s">
        <v>6921</v>
      </c>
      <c r="AB236">
        <v>1</v>
      </c>
      <c r="AC236">
        <v>2</v>
      </c>
      <c r="AD236">
        <v>2.844833333333333</v>
      </c>
      <c r="AF236" t="s">
        <v>6952</v>
      </c>
      <c r="AI236">
        <v>0</v>
      </c>
      <c r="AJ236">
        <v>0</v>
      </c>
      <c r="AK236" t="s">
        <v>10835</v>
      </c>
      <c r="AL236" t="s">
        <v>10835</v>
      </c>
      <c r="AM236" t="s">
        <v>9923</v>
      </c>
    </row>
    <row r="237" spans="1:39">
      <c r="A237" t="s">
        <v>6378</v>
      </c>
      <c r="B237" t="s">
        <v>10716</v>
      </c>
      <c r="C237" t="s">
        <v>6168</v>
      </c>
      <c r="D237">
        <v>71</v>
      </c>
      <c r="E237" t="s">
        <v>10202</v>
      </c>
      <c r="K237" t="s">
        <v>10718</v>
      </c>
      <c r="L237" t="s">
        <v>6591</v>
      </c>
      <c r="M237" t="s">
        <v>10736</v>
      </c>
      <c r="N237">
        <v>9</v>
      </c>
      <c r="O237" t="s">
        <v>10761</v>
      </c>
      <c r="P237" t="s">
        <v>6736</v>
      </c>
      <c r="Q237">
        <v>3</v>
      </c>
      <c r="R237">
        <v>2</v>
      </c>
      <c r="S237">
        <v>4.03</v>
      </c>
      <c r="T237">
        <v>4.03</v>
      </c>
      <c r="U237">
        <v>288.35</v>
      </c>
      <c r="V237">
        <v>58.61</v>
      </c>
      <c r="W237">
        <v>4.41</v>
      </c>
      <c r="X237">
        <v>10.8</v>
      </c>
      <c r="Y237">
        <v>2.69</v>
      </c>
      <c r="Z237">
        <v>3</v>
      </c>
      <c r="AA237" t="s">
        <v>6921</v>
      </c>
      <c r="AB237">
        <v>0</v>
      </c>
      <c r="AC237">
        <v>3</v>
      </c>
      <c r="AD237">
        <v>3.985</v>
      </c>
      <c r="AF237" t="s">
        <v>6952</v>
      </c>
      <c r="AI237">
        <v>0</v>
      </c>
      <c r="AJ237">
        <v>0</v>
      </c>
      <c r="AK237" t="s">
        <v>6968</v>
      </c>
      <c r="AL237" t="s">
        <v>6968</v>
      </c>
      <c r="AM237" t="s">
        <v>9923</v>
      </c>
    </row>
    <row r="238" spans="1:39">
      <c r="A238" t="s">
        <v>7031</v>
      </c>
      <c r="B238" t="s">
        <v>10716</v>
      </c>
      <c r="C238" t="s">
        <v>6168</v>
      </c>
      <c r="D238">
        <v>71</v>
      </c>
      <c r="E238" t="s">
        <v>10202</v>
      </c>
      <c r="K238" t="s">
        <v>6590</v>
      </c>
      <c r="L238" t="s">
        <v>6591</v>
      </c>
      <c r="M238" t="s">
        <v>10733</v>
      </c>
      <c r="N238">
        <v>9</v>
      </c>
      <c r="O238" t="s">
        <v>10758</v>
      </c>
      <c r="P238" t="s">
        <v>8608</v>
      </c>
      <c r="Q238">
        <v>6</v>
      </c>
      <c r="R238">
        <v>1</v>
      </c>
      <c r="S238">
        <v>5.12</v>
      </c>
      <c r="T238">
        <v>6.42</v>
      </c>
      <c r="U238">
        <v>475.61</v>
      </c>
      <c r="V238">
        <v>51.16</v>
      </c>
      <c r="W238">
        <v>6.94</v>
      </c>
      <c r="X238">
        <v>9.199999999999999</v>
      </c>
      <c r="Y238">
        <v>8.67</v>
      </c>
      <c r="Z238">
        <v>4</v>
      </c>
      <c r="AA238" t="s">
        <v>6921</v>
      </c>
      <c r="AB238">
        <v>1</v>
      </c>
      <c r="AC238">
        <v>8</v>
      </c>
      <c r="AD238">
        <v>2.672547619047619</v>
      </c>
      <c r="AE238" t="s">
        <v>9786</v>
      </c>
      <c r="AF238" t="s">
        <v>6954</v>
      </c>
      <c r="AH238" t="s">
        <v>6963</v>
      </c>
      <c r="AI238">
        <v>3</v>
      </c>
      <c r="AJ238">
        <v>0</v>
      </c>
      <c r="AK238" t="s">
        <v>9814</v>
      </c>
      <c r="AL238" t="s">
        <v>9814</v>
      </c>
      <c r="AM238" t="s">
        <v>9923</v>
      </c>
    </row>
    <row r="239" spans="1:39">
      <c r="A239" t="s">
        <v>7961</v>
      </c>
      <c r="B239" t="s">
        <v>10716</v>
      </c>
      <c r="C239" t="s">
        <v>6168</v>
      </c>
      <c r="D239">
        <v>71</v>
      </c>
      <c r="E239" t="s">
        <v>10202</v>
      </c>
      <c r="K239" t="s">
        <v>6590</v>
      </c>
      <c r="L239" t="s">
        <v>6591</v>
      </c>
      <c r="M239" t="s">
        <v>10726</v>
      </c>
      <c r="N239">
        <v>9</v>
      </c>
      <c r="O239" t="s">
        <v>10750</v>
      </c>
      <c r="P239" t="s">
        <v>9529</v>
      </c>
      <c r="Q239">
        <v>5</v>
      </c>
      <c r="R239">
        <v>3</v>
      </c>
      <c r="S239">
        <v>3.06</v>
      </c>
      <c r="T239">
        <v>3.18</v>
      </c>
      <c r="U239">
        <v>324.26</v>
      </c>
      <c r="V239">
        <v>78.51000000000001</v>
      </c>
      <c r="W239">
        <v>3.38</v>
      </c>
      <c r="X239">
        <v>8.4</v>
      </c>
      <c r="Y239">
        <v>0.78</v>
      </c>
      <c r="Z239">
        <v>3</v>
      </c>
      <c r="AA239" t="s">
        <v>6921</v>
      </c>
      <c r="AB239">
        <v>0</v>
      </c>
      <c r="AC239">
        <v>2</v>
      </c>
      <c r="AD239">
        <v>4.546666666666667</v>
      </c>
      <c r="AF239" t="s">
        <v>6952</v>
      </c>
      <c r="AI239">
        <v>0</v>
      </c>
      <c r="AJ239">
        <v>0</v>
      </c>
      <c r="AK239" t="s">
        <v>9825</v>
      </c>
      <c r="AL239" t="s">
        <v>9825</v>
      </c>
      <c r="AM239" t="s">
        <v>9923</v>
      </c>
    </row>
    <row r="240" spans="1:39">
      <c r="A240" t="s">
        <v>8047</v>
      </c>
      <c r="B240" t="s">
        <v>10716</v>
      </c>
      <c r="C240" t="s">
        <v>6168</v>
      </c>
      <c r="D240">
        <v>71</v>
      </c>
      <c r="E240" t="s">
        <v>10202</v>
      </c>
      <c r="K240" t="s">
        <v>6590</v>
      </c>
      <c r="L240" t="s">
        <v>6591</v>
      </c>
      <c r="M240" t="s">
        <v>10726</v>
      </c>
      <c r="N240">
        <v>9</v>
      </c>
      <c r="O240" t="s">
        <v>10750</v>
      </c>
      <c r="P240" t="s">
        <v>9615</v>
      </c>
      <c r="Q240">
        <v>5</v>
      </c>
      <c r="R240">
        <v>3</v>
      </c>
      <c r="S240">
        <v>2.37</v>
      </c>
      <c r="T240">
        <v>2.45</v>
      </c>
      <c r="U240">
        <v>270.29</v>
      </c>
      <c r="V240">
        <v>78.51000000000001</v>
      </c>
      <c r="W240">
        <v>2.84</v>
      </c>
      <c r="X240">
        <v>8.529999999999999</v>
      </c>
      <c r="Y240">
        <v>1.67</v>
      </c>
      <c r="Z240">
        <v>3</v>
      </c>
      <c r="AA240" t="s">
        <v>6921</v>
      </c>
      <c r="AB240">
        <v>0</v>
      </c>
      <c r="AC240">
        <v>2</v>
      </c>
      <c r="AD240">
        <v>4.981666666666666</v>
      </c>
      <c r="AF240" t="s">
        <v>6952</v>
      </c>
      <c r="AI240">
        <v>0</v>
      </c>
      <c r="AJ240">
        <v>0</v>
      </c>
      <c r="AK240" t="s">
        <v>9825</v>
      </c>
      <c r="AL240" t="s">
        <v>9825</v>
      </c>
      <c r="AM240" t="s">
        <v>9923</v>
      </c>
    </row>
    <row r="241" spans="1:39">
      <c r="A241" t="s">
        <v>6369</v>
      </c>
      <c r="B241" t="s">
        <v>10716</v>
      </c>
      <c r="C241" t="s">
        <v>6168</v>
      </c>
      <c r="D241">
        <v>70</v>
      </c>
      <c r="E241" t="s">
        <v>10202</v>
      </c>
      <c r="K241" t="s">
        <v>10718</v>
      </c>
      <c r="L241" t="s">
        <v>6591</v>
      </c>
      <c r="M241" t="s">
        <v>10727</v>
      </c>
      <c r="N241">
        <v>9</v>
      </c>
      <c r="O241" t="s">
        <v>10752</v>
      </c>
      <c r="P241" t="s">
        <v>6727</v>
      </c>
      <c r="Q241">
        <v>3</v>
      </c>
      <c r="R241">
        <v>2</v>
      </c>
      <c r="S241">
        <v>4.76</v>
      </c>
      <c r="T241">
        <v>4.77</v>
      </c>
      <c r="U241">
        <v>289.33</v>
      </c>
      <c r="V241">
        <v>52.82</v>
      </c>
      <c r="W241">
        <v>4.53</v>
      </c>
      <c r="X241">
        <v>8.880000000000001</v>
      </c>
      <c r="Y241">
        <v>0</v>
      </c>
      <c r="Z241">
        <v>3</v>
      </c>
      <c r="AA241" t="s">
        <v>6921</v>
      </c>
      <c r="AB241">
        <v>0</v>
      </c>
      <c r="AC241">
        <v>3</v>
      </c>
      <c r="AD241">
        <v>3.615</v>
      </c>
      <c r="AF241" t="s">
        <v>6952</v>
      </c>
      <c r="AI241">
        <v>0</v>
      </c>
      <c r="AJ241">
        <v>0</v>
      </c>
      <c r="AK241" t="s">
        <v>6968</v>
      </c>
      <c r="AL241" t="s">
        <v>6968</v>
      </c>
      <c r="AM241" t="s">
        <v>9923</v>
      </c>
    </row>
    <row r="242" spans="1:39">
      <c r="A242" t="s">
        <v>10673</v>
      </c>
      <c r="B242" t="s">
        <v>10716</v>
      </c>
      <c r="C242" t="s">
        <v>6168</v>
      </c>
      <c r="D242">
        <v>70</v>
      </c>
      <c r="E242" t="s">
        <v>10202</v>
      </c>
      <c r="K242" t="s">
        <v>10718</v>
      </c>
      <c r="L242" t="s">
        <v>6591</v>
      </c>
      <c r="M242" t="s">
        <v>10732</v>
      </c>
      <c r="N242">
        <v>9</v>
      </c>
      <c r="O242" t="s">
        <v>10757</v>
      </c>
      <c r="P242" t="s">
        <v>10790</v>
      </c>
      <c r="Q242">
        <v>3</v>
      </c>
      <c r="R242">
        <v>1</v>
      </c>
      <c r="S242">
        <v>2.39</v>
      </c>
      <c r="T242">
        <v>2.96</v>
      </c>
      <c r="U242">
        <v>339.84</v>
      </c>
      <c r="V242">
        <v>57.61</v>
      </c>
      <c r="W242">
        <v>3.96</v>
      </c>
      <c r="X242">
        <v>7.41</v>
      </c>
      <c r="Y242">
        <v>0</v>
      </c>
      <c r="Z242">
        <v>2</v>
      </c>
      <c r="AA242" t="s">
        <v>6921</v>
      </c>
      <c r="AB242">
        <v>0</v>
      </c>
      <c r="AC242">
        <v>5</v>
      </c>
      <c r="AD242">
        <v>5.638333333333333</v>
      </c>
      <c r="AF242" t="s">
        <v>6952</v>
      </c>
      <c r="AI242">
        <v>0</v>
      </c>
      <c r="AJ242">
        <v>0</v>
      </c>
      <c r="AK242" t="s">
        <v>10833</v>
      </c>
      <c r="AL242" t="s">
        <v>10833</v>
      </c>
      <c r="AM242" t="s">
        <v>9923</v>
      </c>
    </row>
    <row r="243" spans="1:39">
      <c r="A243" t="s">
        <v>7168</v>
      </c>
      <c r="B243" t="s">
        <v>10716</v>
      </c>
      <c r="C243" t="s">
        <v>6168</v>
      </c>
      <c r="D243">
        <v>70</v>
      </c>
      <c r="E243" t="s">
        <v>10202</v>
      </c>
      <c r="K243" t="s">
        <v>6590</v>
      </c>
      <c r="L243" t="s">
        <v>6591</v>
      </c>
      <c r="M243" t="s">
        <v>10728</v>
      </c>
      <c r="N243">
        <v>9</v>
      </c>
      <c r="O243" t="s">
        <v>10753</v>
      </c>
      <c r="P243" t="s">
        <v>8745</v>
      </c>
      <c r="Q243">
        <v>3</v>
      </c>
      <c r="R243">
        <v>1</v>
      </c>
      <c r="S243">
        <v>6.91</v>
      </c>
      <c r="T243">
        <v>6.92</v>
      </c>
      <c r="U243">
        <v>370.83</v>
      </c>
      <c r="V243">
        <v>29.46</v>
      </c>
      <c r="W243">
        <v>6.86</v>
      </c>
      <c r="X243">
        <v>9.25</v>
      </c>
      <c r="Y243">
        <v>0</v>
      </c>
      <c r="Z243">
        <v>4</v>
      </c>
      <c r="AA243" t="s">
        <v>6921</v>
      </c>
      <c r="AB243">
        <v>1</v>
      </c>
      <c r="AC243">
        <v>3</v>
      </c>
      <c r="AD243">
        <v>3.228976190476191</v>
      </c>
      <c r="AF243" t="s">
        <v>6952</v>
      </c>
      <c r="AI243">
        <v>0</v>
      </c>
      <c r="AJ243">
        <v>0</v>
      </c>
      <c r="AK243" t="s">
        <v>9817</v>
      </c>
      <c r="AL243" t="s">
        <v>9817</v>
      </c>
      <c r="AM243" t="s">
        <v>9923</v>
      </c>
    </row>
    <row r="244" spans="1:39">
      <c r="A244" t="s">
        <v>7237</v>
      </c>
      <c r="B244" t="s">
        <v>10716</v>
      </c>
      <c r="C244" t="s">
        <v>6168</v>
      </c>
      <c r="D244">
        <v>70</v>
      </c>
      <c r="E244" t="s">
        <v>10202</v>
      </c>
      <c r="K244" t="s">
        <v>6590</v>
      </c>
      <c r="L244" t="s">
        <v>6591</v>
      </c>
      <c r="M244" t="s">
        <v>10720</v>
      </c>
      <c r="N244">
        <v>9</v>
      </c>
      <c r="O244" t="s">
        <v>10744</v>
      </c>
      <c r="P244" t="s">
        <v>8814</v>
      </c>
      <c r="Q244">
        <v>3</v>
      </c>
      <c r="R244">
        <v>2</v>
      </c>
      <c r="S244">
        <v>5.37</v>
      </c>
      <c r="T244">
        <v>5.48</v>
      </c>
      <c r="U244">
        <v>380.42</v>
      </c>
      <c r="V244">
        <v>40.46</v>
      </c>
      <c r="W244">
        <v>6.44</v>
      </c>
      <c r="X244">
        <v>8.25</v>
      </c>
      <c r="Y244">
        <v>0</v>
      </c>
      <c r="Z244">
        <v>4</v>
      </c>
      <c r="AA244" t="s">
        <v>6921</v>
      </c>
      <c r="AB244">
        <v>1</v>
      </c>
      <c r="AC244">
        <v>3</v>
      </c>
      <c r="AD244">
        <v>3.354142857142857</v>
      </c>
      <c r="AF244" t="s">
        <v>6952</v>
      </c>
      <c r="AI244">
        <v>0</v>
      </c>
      <c r="AJ244">
        <v>0</v>
      </c>
      <c r="AK244" t="s">
        <v>6974</v>
      </c>
      <c r="AL244" t="s">
        <v>6974</v>
      </c>
      <c r="AM244" t="s">
        <v>9923</v>
      </c>
    </row>
    <row r="245" spans="1:39">
      <c r="A245" t="s">
        <v>6430</v>
      </c>
      <c r="B245" t="s">
        <v>10716</v>
      </c>
      <c r="C245" t="s">
        <v>6168</v>
      </c>
      <c r="D245">
        <v>70</v>
      </c>
      <c r="E245" t="s">
        <v>10202</v>
      </c>
      <c r="K245" t="s">
        <v>6590</v>
      </c>
      <c r="L245" t="s">
        <v>6591</v>
      </c>
      <c r="M245" t="s">
        <v>10721</v>
      </c>
      <c r="N245">
        <v>9</v>
      </c>
      <c r="O245" t="s">
        <v>10745</v>
      </c>
      <c r="P245" t="s">
        <v>6788</v>
      </c>
      <c r="Q245">
        <v>6</v>
      </c>
      <c r="R245">
        <v>2</v>
      </c>
      <c r="S245">
        <v>3.33</v>
      </c>
      <c r="T245">
        <v>3.33</v>
      </c>
      <c r="U245">
        <v>436.49</v>
      </c>
      <c r="V245">
        <v>93.06</v>
      </c>
      <c r="W245">
        <v>3.96</v>
      </c>
      <c r="X245">
        <v>10.13</v>
      </c>
      <c r="Y245">
        <v>0</v>
      </c>
      <c r="Z245">
        <v>3</v>
      </c>
      <c r="AA245" t="s">
        <v>6921</v>
      </c>
      <c r="AB245">
        <v>0</v>
      </c>
      <c r="AC245">
        <v>5</v>
      </c>
      <c r="AD245">
        <v>4.021642857142857</v>
      </c>
      <c r="AF245" t="s">
        <v>6952</v>
      </c>
      <c r="AI245">
        <v>0</v>
      </c>
      <c r="AJ245">
        <v>0</v>
      </c>
      <c r="AK245" t="s">
        <v>7005</v>
      </c>
      <c r="AL245" t="s">
        <v>7005</v>
      </c>
      <c r="AM245" t="s">
        <v>9923</v>
      </c>
    </row>
    <row r="246" spans="1:39">
      <c r="A246" t="s">
        <v>7228</v>
      </c>
      <c r="B246" t="s">
        <v>10716</v>
      </c>
      <c r="C246" t="s">
        <v>6168</v>
      </c>
      <c r="D246">
        <v>70</v>
      </c>
      <c r="E246" t="s">
        <v>10202</v>
      </c>
      <c r="K246" t="s">
        <v>6590</v>
      </c>
      <c r="L246" t="s">
        <v>6591</v>
      </c>
      <c r="M246" t="s">
        <v>10720</v>
      </c>
      <c r="N246">
        <v>9</v>
      </c>
      <c r="O246" t="s">
        <v>10744</v>
      </c>
      <c r="P246" t="s">
        <v>8805</v>
      </c>
      <c r="Q246">
        <v>3</v>
      </c>
      <c r="R246">
        <v>2</v>
      </c>
      <c r="S246">
        <v>5.54</v>
      </c>
      <c r="T246">
        <v>5.55</v>
      </c>
      <c r="U246">
        <v>310.42</v>
      </c>
      <c r="V246">
        <v>40.46</v>
      </c>
      <c r="W246">
        <v>5.42</v>
      </c>
      <c r="X246">
        <v>9.529999999999999</v>
      </c>
      <c r="Y246">
        <v>0</v>
      </c>
      <c r="Z246">
        <v>3</v>
      </c>
      <c r="AA246" t="s">
        <v>6921</v>
      </c>
      <c r="AB246">
        <v>1</v>
      </c>
      <c r="AC246">
        <v>2</v>
      </c>
      <c r="AD246">
        <v>3.5</v>
      </c>
      <c r="AF246" t="s">
        <v>6952</v>
      </c>
      <c r="AI246">
        <v>0</v>
      </c>
      <c r="AJ246">
        <v>0</v>
      </c>
      <c r="AK246" t="s">
        <v>6974</v>
      </c>
      <c r="AL246" t="s">
        <v>6974</v>
      </c>
      <c r="AM246" t="s">
        <v>9923</v>
      </c>
    </row>
    <row r="247" spans="1:39">
      <c r="A247" t="s">
        <v>10704</v>
      </c>
      <c r="B247" t="s">
        <v>10716</v>
      </c>
      <c r="C247" t="s">
        <v>6168</v>
      </c>
      <c r="D247">
        <v>69</v>
      </c>
      <c r="E247" t="s">
        <v>10202</v>
      </c>
      <c r="K247" t="s">
        <v>6590</v>
      </c>
      <c r="L247" t="s">
        <v>6591</v>
      </c>
      <c r="M247" t="s">
        <v>10720</v>
      </c>
      <c r="N247">
        <v>9</v>
      </c>
      <c r="O247" t="s">
        <v>10744</v>
      </c>
      <c r="P247" t="s">
        <v>10821</v>
      </c>
      <c r="Q247">
        <v>3</v>
      </c>
      <c r="R247">
        <v>2</v>
      </c>
      <c r="S247">
        <v>3.07</v>
      </c>
      <c r="T247">
        <v>3.08</v>
      </c>
      <c r="U247">
        <v>268.34</v>
      </c>
      <c r="V247">
        <v>40.46</v>
      </c>
      <c r="W247">
        <v>4.49</v>
      </c>
      <c r="X247">
        <v>9.16</v>
      </c>
      <c r="Y247">
        <v>0</v>
      </c>
      <c r="Z247">
        <v>3</v>
      </c>
      <c r="AA247" t="s">
        <v>6921</v>
      </c>
      <c r="AB247">
        <v>0</v>
      </c>
      <c r="AC247">
        <v>2</v>
      </c>
      <c r="AD247">
        <v>4.925</v>
      </c>
      <c r="AF247" t="s">
        <v>6952</v>
      </c>
      <c r="AI247">
        <v>0</v>
      </c>
      <c r="AJ247">
        <v>0</v>
      </c>
      <c r="AK247" t="s">
        <v>6974</v>
      </c>
      <c r="AL247" t="s">
        <v>6974</v>
      </c>
      <c r="AM247" t="s">
        <v>9923</v>
      </c>
    </row>
    <row r="248" spans="1:39">
      <c r="A248" t="s">
        <v>10705</v>
      </c>
      <c r="B248" t="s">
        <v>10716</v>
      </c>
      <c r="C248" t="s">
        <v>6168</v>
      </c>
      <c r="D248">
        <v>69</v>
      </c>
      <c r="E248" t="s">
        <v>10202</v>
      </c>
      <c r="K248" t="s">
        <v>6590</v>
      </c>
      <c r="L248" t="s">
        <v>6591</v>
      </c>
      <c r="M248" t="s">
        <v>10720</v>
      </c>
      <c r="N248">
        <v>9</v>
      </c>
      <c r="O248" t="s">
        <v>10744</v>
      </c>
      <c r="P248" t="s">
        <v>10822</v>
      </c>
      <c r="Q248">
        <v>3</v>
      </c>
      <c r="R248">
        <v>2</v>
      </c>
      <c r="S248">
        <v>4.18</v>
      </c>
      <c r="T248">
        <v>4.28</v>
      </c>
      <c r="U248">
        <v>304.32</v>
      </c>
      <c r="V248">
        <v>40.46</v>
      </c>
      <c r="W248">
        <v>4.77</v>
      </c>
      <c r="X248">
        <v>8.24</v>
      </c>
      <c r="Y248">
        <v>0</v>
      </c>
      <c r="Z248">
        <v>3</v>
      </c>
      <c r="AA248" t="s">
        <v>6921</v>
      </c>
      <c r="AB248">
        <v>0</v>
      </c>
      <c r="AC248">
        <v>2</v>
      </c>
      <c r="AD248">
        <v>3.86</v>
      </c>
      <c r="AF248" t="s">
        <v>6952</v>
      </c>
      <c r="AI248">
        <v>0</v>
      </c>
      <c r="AJ248">
        <v>0</v>
      </c>
      <c r="AK248" t="s">
        <v>6974</v>
      </c>
      <c r="AL248" t="s">
        <v>6974</v>
      </c>
      <c r="AM248" t="s">
        <v>9923</v>
      </c>
    </row>
    <row r="249" spans="1:39">
      <c r="A249" t="s">
        <v>7191</v>
      </c>
      <c r="B249" t="s">
        <v>10716</v>
      </c>
      <c r="C249" t="s">
        <v>6168</v>
      </c>
      <c r="D249">
        <v>69</v>
      </c>
      <c r="E249" t="s">
        <v>10202</v>
      </c>
      <c r="K249" t="s">
        <v>6590</v>
      </c>
      <c r="L249" t="s">
        <v>6591</v>
      </c>
      <c r="M249" t="s">
        <v>10730</v>
      </c>
      <c r="N249">
        <v>9</v>
      </c>
      <c r="O249" t="s">
        <v>10755</v>
      </c>
      <c r="P249" t="s">
        <v>8768</v>
      </c>
      <c r="Q249">
        <v>5</v>
      </c>
      <c r="R249">
        <v>3</v>
      </c>
      <c r="S249">
        <v>2.48</v>
      </c>
      <c r="T249">
        <v>2.59</v>
      </c>
      <c r="U249">
        <v>332.36</v>
      </c>
      <c r="V249">
        <v>78.51000000000001</v>
      </c>
      <c r="W249">
        <v>4.12</v>
      </c>
      <c r="X249">
        <v>8.42</v>
      </c>
      <c r="Y249">
        <v>1.14</v>
      </c>
      <c r="Z249">
        <v>4</v>
      </c>
      <c r="AA249" t="s">
        <v>6921</v>
      </c>
      <c r="AB249">
        <v>0</v>
      </c>
      <c r="AC249">
        <v>2</v>
      </c>
      <c r="AD249">
        <v>4.926666666666667</v>
      </c>
      <c r="AF249" t="s">
        <v>6952</v>
      </c>
      <c r="AI249">
        <v>0</v>
      </c>
      <c r="AJ249">
        <v>0</v>
      </c>
      <c r="AK249" t="s">
        <v>9825</v>
      </c>
      <c r="AL249" t="s">
        <v>9825</v>
      </c>
      <c r="AM249" t="s">
        <v>9923</v>
      </c>
    </row>
    <row r="250" spans="1:39">
      <c r="A250" t="s">
        <v>7038</v>
      </c>
      <c r="B250" t="s">
        <v>10716</v>
      </c>
      <c r="C250" t="s">
        <v>6168</v>
      </c>
      <c r="D250">
        <v>69</v>
      </c>
      <c r="E250" t="s">
        <v>10202</v>
      </c>
      <c r="K250" t="s">
        <v>6590</v>
      </c>
      <c r="L250" t="s">
        <v>6591</v>
      </c>
      <c r="M250" t="s">
        <v>8282</v>
      </c>
      <c r="N250">
        <v>9</v>
      </c>
      <c r="O250" t="s">
        <v>10751</v>
      </c>
      <c r="P250" t="s">
        <v>8615</v>
      </c>
      <c r="Q250">
        <v>2</v>
      </c>
      <c r="R250">
        <v>2</v>
      </c>
      <c r="S250">
        <v>4.12</v>
      </c>
      <c r="T250">
        <v>4.12</v>
      </c>
      <c r="U250">
        <v>252.31</v>
      </c>
      <c r="V250">
        <v>40.46</v>
      </c>
      <c r="W250">
        <v>3.97</v>
      </c>
      <c r="X250">
        <v>10.22</v>
      </c>
      <c r="Y250">
        <v>0</v>
      </c>
      <c r="Z250">
        <v>2</v>
      </c>
      <c r="AA250" t="s">
        <v>6921</v>
      </c>
      <c r="AB250">
        <v>0</v>
      </c>
      <c r="AC250">
        <v>2</v>
      </c>
      <c r="AD250">
        <v>3.94</v>
      </c>
      <c r="AF250" t="s">
        <v>6952</v>
      </c>
      <c r="AI250">
        <v>0</v>
      </c>
      <c r="AJ250">
        <v>0</v>
      </c>
      <c r="AK250" t="s">
        <v>6991</v>
      </c>
      <c r="AL250" t="s">
        <v>6991</v>
      </c>
      <c r="AM250" t="s">
        <v>9923</v>
      </c>
    </row>
    <row r="251" spans="1:39">
      <c r="A251" t="s">
        <v>7864</v>
      </c>
      <c r="B251" t="s">
        <v>10716</v>
      </c>
      <c r="C251" t="s">
        <v>6168</v>
      </c>
      <c r="D251">
        <v>69</v>
      </c>
      <c r="E251" t="s">
        <v>10202</v>
      </c>
      <c r="K251" t="s">
        <v>6590</v>
      </c>
      <c r="L251" t="s">
        <v>6591</v>
      </c>
      <c r="M251" t="s">
        <v>10726</v>
      </c>
      <c r="N251">
        <v>9</v>
      </c>
      <c r="O251" t="s">
        <v>10750</v>
      </c>
      <c r="P251" t="s">
        <v>9432</v>
      </c>
      <c r="Q251">
        <v>4</v>
      </c>
      <c r="R251">
        <v>2</v>
      </c>
      <c r="S251">
        <v>3.56</v>
      </c>
      <c r="T251">
        <v>3.57</v>
      </c>
      <c r="U251">
        <v>322.29</v>
      </c>
      <c r="V251">
        <v>58.28</v>
      </c>
      <c r="W251">
        <v>3.42</v>
      </c>
      <c r="X251">
        <v>8.960000000000001</v>
      </c>
      <c r="Y251">
        <v>0.01</v>
      </c>
      <c r="Z251">
        <v>3</v>
      </c>
      <c r="AA251" t="s">
        <v>6921</v>
      </c>
      <c r="AB251">
        <v>0</v>
      </c>
      <c r="AC251">
        <v>3</v>
      </c>
      <c r="AD251">
        <v>4.435</v>
      </c>
      <c r="AF251" t="s">
        <v>6952</v>
      </c>
      <c r="AI251">
        <v>0</v>
      </c>
      <c r="AJ251">
        <v>0</v>
      </c>
      <c r="AK251" t="s">
        <v>9825</v>
      </c>
      <c r="AL251" t="s">
        <v>9825</v>
      </c>
      <c r="AM251" t="s">
        <v>9923</v>
      </c>
    </row>
    <row r="252" spans="1:39">
      <c r="A252" t="s">
        <v>10706</v>
      </c>
      <c r="B252" t="s">
        <v>10716</v>
      </c>
      <c r="C252" t="s">
        <v>6168</v>
      </c>
      <c r="D252">
        <v>67</v>
      </c>
      <c r="E252" t="s">
        <v>10202</v>
      </c>
      <c r="K252" t="s">
        <v>6590</v>
      </c>
      <c r="L252" t="s">
        <v>6591</v>
      </c>
      <c r="M252" t="s">
        <v>10737</v>
      </c>
      <c r="N252">
        <v>9</v>
      </c>
      <c r="O252" t="s">
        <v>10762</v>
      </c>
      <c r="P252" t="s">
        <v>10823</v>
      </c>
      <c r="Q252">
        <v>2</v>
      </c>
      <c r="R252">
        <v>1</v>
      </c>
      <c r="S252">
        <v>3.1</v>
      </c>
      <c r="T252">
        <v>3.1</v>
      </c>
      <c r="U252">
        <v>244.33</v>
      </c>
      <c r="V252">
        <v>37.3</v>
      </c>
      <c r="W252">
        <v>3.65</v>
      </c>
      <c r="X252">
        <v>10.14</v>
      </c>
      <c r="Y252">
        <v>0</v>
      </c>
      <c r="Z252">
        <v>1</v>
      </c>
      <c r="AA252" t="s">
        <v>6921</v>
      </c>
      <c r="AB252">
        <v>0</v>
      </c>
      <c r="AC252">
        <v>1</v>
      </c>
      <c r="AD252">
        <v>5.098333333333334</v>
      </c>
      <c r="AF252" t="s">
        <v>6952</v>
      </c>
      <c r="AI252">
        <v>0</v>
      </c>
      <c r="AJ252">
        <v>0</v>
      </c>
      <c r="AK252" t="s">
        <v>9813</v>
      </c>
      <c r="AL252" t="s">
        <v>9813</v>
      </c>
      <c r="AM252" t="s">
        <v>9923</v>
      </c>
    </row>
    <row r="253" spans="1:39">
      <c r="A253" t="s">
        <v>10705</v>
      </c>
      <c r="B253" t="s">
        <v>10716</v>
      </c>
      <c r="C253" t="s">
        <v>6168</v>
      </c>
      <c r="D253">
        <v>67</v>
      </c>
      <c r="E253" t="s">
        <v>10202</v>
      </c>
      <c r="K253" t="s">
        <v>6590</v>
      </c>
      <c r="L253" t="s">
        <v>6591</v>
      </c>
      <c r="M253" t="s">
        <v>10719</v>
      </c>
      <c r="N253">
        <v>9</v>
      </c>
      <c r="O253" t="s">
        <v>10743</v>
      </c>
      <c r="P253" t="s">
        <v>10822</v>
      </c>
      <c r="Q253">
        <v>3</v>
      </c>
      <c r="R253">
        <v>2</v>
      </c>
      <c r="S253">
        <v>4.18</v>
      </c>
      <c r="T253">
        <v>4.28</v>
      </c>
      <c r="U253">
        <v>304.32</v>
      </c>
      <c r="V253">
        <v>40.46</v>
      </c>
      <c r="W253">
        <v>4.77</v>
      </c>
      <c r="X253">
        <v>8.24</v>
      </c>
      <c r="Y253">
        <v>0</v>
      </c>
      <c r="Z253">
        <v>3</v>
      </c>
      <c r="AA253" t="s">
        <v>6921</v>
      </c>
      <c r="AB253">
        <v>0</v>
      </c>
      <c r="AC253">
        <v>2</v>
      </c>
      <c r="AD253">
        <v>3.86</v>
      </c>
      <c r="AF253" t="s">
        <v>6952</v>
      </c>
      <c r="AI253">
        <v>0</v>
      </c>
      <c r="AJ253">
        <v>0</v>
      </c>
      <c r="AK253" t="s">
        <v>6974</v>
      </c>
      <c r="AL253" t="s">
        <v>6974</v>
      </c>
      <c r="AM253" t="s">
        <v>9923</v>
      </c>
    </row>
    <row r="254" spans="1:39">
      <c r="A254" t="s">
        <v>10690</v>
      </c>
      <c r="B254" t="s">
        <v>10716</v>
      </c>
      <c r="C254" t="s">
        <v>6168</v>
      </c>
      <c r="D254">
        <v>67</v>
      </c>
      <c r="E254" t="s">
        <v>10202</v>
      </c>
      <c r="K254" t="s">
        <v>6590</v>
      </c>
      <c r="L254" t="s">
        <v>6591</v>
      </c>
      <c r="M254" t="s">
        <v>10722</v>
      </c>
      <c r="N254">
        <v>9</v>
      </c>
      <c r="O254" t="s">
        <v>10746</v>
      </c>
      <c r="P254" t="s">
        <v>10807</v>
      </c>
      <c r="Q254">
        <v>8</v>
      </c>
      <c r="R254">
        <v>3</v>
      </c>
      <c r="S254">
        <v>1.45</v>
      </c>
      <c r="T254">
        <v>4.05</v>
      </c>
      <c r="U254">
        <v>621.71</v>
      </c>
      <c r="V254">
        <v>148.46</v>
      </c>
      <c r="W254">
        <v>5.62</v>
      </c>
      <c r="X254">
        <v>4.77</v>
      </c>
      <c r="Y254">
        <v>0.9</v>
      </c>
      <c r="Z254">
        <v>3</v>
      </c>
      <c r="AA254" t="s">
        <v>6921</v>
      </c>
      <c r="AB254">
        <v>2</v>
      </c>
      <c r="AC254">
        <v>14</v>
      </c>
      <c r="AD254">
        <v>2.641666666666667</v>
      </c>
      <c r="AF254" t="s">
        <v>6953</v>
      </c>
      <c r="AI254">
        <v>0</v>
      </c>
      <c r="AJ254">
        <v>0</v>
      </c>
      <c r="AK254" t="s">
        <v>7005</v>
      </c>
      <c r="AL254" t="s">
        <v>7005</v>
      </c>
      <c r="AM254" t="s">
        <v>9923</v>
      </c>
    </row>
    <row r="255" spans="1:39">
      <c r="A255" t="s">
        <v>7961</v>
      </c>
      <c r="B255" t="s">
        <v>10716</v>
      </c>
      <c r="C255" t="s">
        <v>6168</v>
      </c>
      <c r="D255">
        <v>66</v>
      </c>
      <c r="E255" t="s">
        <v>10202</v>
      </c>
      <c r="K255" t="s">
        <v>6590</v>
      </c>
      <c r="L255" t="s">
        <v>6591</v>
      </c>
      <c r="M255" t="s">
        <v>10730</v>
      </c>
      <c r="N255">
        <v>9</v>
      </c>
      <c r="O255" t="s">
        <v>10755</v>
      </c>
      <c r="P255" t="s">
        <v>9529</v>
      </c>
      <c r="Q255">
        <v>5</v>
      </c>
      <c r="R255">
        <v>3</v>
      </c>
      <c r="S255">
        <v>3.06</v>
      </c>
      <c r="T255">
        <v>3.18</v>
      </c>
      <c r="U255">
        <v>324.26</v>
      </c>
      <c r="V255">
        <v>78.51000000000001</v>
      </c>
      <c r="W255">
        <v>3.38</v>
      </c>
      <c r="X255">
        <v>8.4</v>
      </c>
      <c r="Y255">
        <v>0.78</v>
      </c>
      <c r="Z255">
        <v>3</v>
      </c>
      <c r="AA255" t="s">
        <v>6921</v>
      </c>
      <c r="AB255">
        <v>0</v>
      </c>
      <c r="AC255">
        <v>2</v>
      </c>
      <c r="AD255">
        <v>4.546666666666667</v>
      </c>
      <c r="AF255" t="s">
        <v>6952</v>
      </c>
      <c r="AI255">
        <v>0</v>
      </c>
      <c r="AJ255">
        <v>0</v>
      </c>
      <c r="AK255" t="s">
        <v>9825</v>
      </c>
      <c r="AL255" t="s">
        <v>9825</v>
      </c>
      <c r="AM255" t="s">
        <v>9923</v>
      </c>
    </row>
    <row r="256" spans="1:39">
      <c r="A256" t="s">
        <v>10707</v>
      </c>
      <c r="B256" t="s">
        <v>10716</v>
      </c>
      <c r="C256" t="s">
        <v>6168</v>
      </c>
      <c r="D256">
        <v>65</v>
      </c>
      <c r="E256" t="s">
        <v>10202</v>
      </c>
      <c r="K256" t="s">
        <v>10718</v>
      </c>
      <c r="L256" t="s">
        <v>6591</v>
      </c>
      <c r="M256" t="s">
        <v>10738</v>
      </c>
      <c r="N256">
        <v>9</v>
      </c>
      <c r="O256" t="s">
        <v>10763</v>
      </c>
      <c r="P256" t="s">
        <v>10824</v>
      </c>
      <c r="Q256">
        <v>1</v>
      </c>
      <c r="R256">
        <v>1</v>
      </c>
      <c r="S256">
        <v>7.14</v>
      </c>
      <c r="T256">
        <v>7.14</v>
      </c>
      <c r="U256">
        <v>322.42</v>
      </c>
      <c r="V256">
        <v>20.23</v>
      </c>
      <c r="W256">
        <v>5.93</v>
      </c>
      <c r="X256">
        <v>10.03</v>
      </c>
      <c r="Y256">
        <v>0</v>
      </c>
      <c r="Z256">
        <v>2</v>
      </c>
      <c r="AA256" t="s">
        <v>6921</v>
      </c>
      <c r="AB256">
        <v>1</v>
      </c>
      <c r="AC256">
        <v>2</v>
      </c>
      <c r="AD256">
        <v>2.844833333333333</v>
      </c>
      <c r="AF256" t="s">
        <v>6952</v>
      </c>
      <c r="AI256">
        <v>0</v>
      </c>
      <c r="AJ256">
        <v>0</v>
      </c>
      <c r="AK256" t="s">
        <v>10835</v>
      </c>
      <c r="AL256" t="s">
        <v>10835</v>
      </c>
      <c r="AM256" t="s">
        <v>9923</v>
      </c>
    </row>
    <row r="257" spans="1:39">
      <c r="A257" t="s">
        <v>7081</v>
      </c>
      <c r="B257" t="s">
        <v>10716</v>
      </c>
      <c r="C257" t="s">
        <v>6168</v>
      </c>
      <c r="D257">
        <v>65</v>
      </c>
      <c r="E257" t="s">
        <v>10202</v>
      </c>
      <c r="K257" t="s">
        <v>6590</v>
      </c>
      <c r="L257" t="s">
        <v>6591</v>
      </c>
      <c r="M257" t="s">
        <v>10728</v>
      </c>
      <c r="N257">
        <v>9</v>
      </c>
      <c r="O257" t="s">
        <v>10753</v>
      </c>
      <c r="P257" t="s">
        <v>8658</v>
      </c>
      <c r="Q257">
        <v>3</v>
      </c>
      <c r="R257">
        <v>1</v>
      </c>
      <c r="S257">
        <v>5.71</v>
      </c>
      <c r="T257">
        <v>5.73</v>
      </c>
      <c r="U257">
        <v>372.42</v>
      </c>
      <c r="V257">
        <v>37.3</v>
      </c>
      <c r="W257">
        <v>5.63</v>
      </c>
      <c r="X257">
        <v>8.69</v>
      </c>
      <c r="Y257">
        <v>0</v>
      </c>
      <c r="Z257">
        <v>4</v>
      </c>
      <c r="AA257" t="s">
        <v>6921</v>
      </c>
      <c r="AB257">
        <v>1</v>
      </c>
      <c r="AC257">
        <v>3</v>
      </c>
      <c r="AD257">
        <v>3.609619047619047</v>
      </c>
      <c r="AF257" t="s">
        <v>6952</v>
      </c>
      <c r="AI257">
        <v>0</v>
      </c>
      <c r="AJ257">
        <v>0</v>
      </c>
      <c r="AK257" t="s">
        <v>9817</v>
      </c>
      <c r="AL257" t="s">
        <v>9817</v>
      </c>
      <c r="AM257" t="s">
        <v>9923</v>
      </c>
    </row>
    <row r="258" spans="1:39">
      <c r="A258" t="s">
        <v>7122</v>
      </c>
      <c r="B258" t="s">
        <v>10716</v>
      </c>
      <c r="C258" t="s">
        <v>6168</v>
      </c>
      <c r="D258">
        <v>64.5</v>
      </c>
      <c r="E258" t="s">
        <v>10202</v>
      </c>
      <c r="K258" t="s">
        <v>6590</v>
      </c>
      <c r="L258" t="s">
        <v>6591</v>
      </c>
      <c r="M258" t="s">
        <v>10734</v>
      </c>
      <c r="N258">
        <v>9</v>
      </c>
      <c r="O258" t="s">
        <v>10759</v>
      </c>
      <c r="P258" t="s">
        <v>8699</v>
      </c>
      <c r="Q258">
        <v>5</v>
      </c>
      <c r="R258">
        <v>2</v>
      </c>
      <c r="S258">
        <v>5.01</v>
      </c>
      <c r="T258">
        <v>5.01</v>
      </c>
      <c r="U258">
        <v>502.65</v>
      </c>
      <c r="V258">
        <v>83.83</v>
      </c>
      <c r="W258">
        <v>5.37</v>
      </c>
      <c r="X258">
        <v>10.26</v>
      </c>
      <c r="Y258">
        <v>0</v>
      </c>
      <c r="Z258">
        <v>2</v>
      </c>
      <c r="AA258" t="s">
        <v>6921</v>
      </c>
      <c r="AB258">
        <v>2</v>
      </c>
      <c r="AC258">
        <v>4</v>
      </c>
      <c r="AD258">
        <v>2.5</v>
      </c>
      <c r="AF258" t="s">
        <v>6952</v>
      </c>
      <c r="AI258">
        <v>0</v>
      </c>
      <c r="AJ258">
        <v>0</v>
      </c>
      <c r="AK258" t="s">
        <v>9812</v>
      </c>
      <c r="AL258" t="s">
        <v>9812</v>
      </c>
      <c r="AM258" t="s">
        <v>9923</v>
      </c>
    </row>
    <row r="259" spans="1:39">
      <c r="A259" t="s">
        <v>8160</v>
      </c>
      <c r="B259" t="s">
        <v>10716</v>
      </c>
      <c r="C259" t="s">
        <v>6168</v>
      </c>
      <c r="D259">
        <v>64</v>
      </c>
      <c r="E259" t="s">
        <v>10202</v>
      </c>
      <c r="K259" t="s">
        <v>6590</v>
      </c>
      <c r="L259" t="s">
        <v>6591</v>
      </c>
      <c r="M259" t="s">
        <v>10726</v>
      </c>
      <c r="N259">
        <v>9</v>
      </c>
      <c r="O259" t="s">
        <v>10750</v>
      </c>
      <c r="P259" t="s">
        <v>9728</v>
      </c>
      <c r="Q259">
        <v>5</v>
      </c>
      <c r="R259">
        <v>3</v>
      </c>
      <c r="S259">
        <v>1.86</v>
      </c>
      <c r="T259">
        <v>1.94</v>
      </c>
      <c r="U259">
        <v>256.26</v>
      </c>
      <c r="V259">
        <v>78.51000000000001</v>
      </c>
      <c r="W259">
        <v>2.36</v>
      </c>
      <c r="X259">
        <v>8.529999999999999</v>
      </c>
      <c r="Y259">
        <v>1.54</v>
      </c>
      <c r="Z259">
        <v>3</v>
      </c>
      <c r="AA259" t="s">
        <v>6921</v>
      </c>
      <c r="AB259">
        <v>0</v>
      </c>
      <c r="AC259">
        <v>1</v>
      </c>
      <c r="AD259">
        <v>5.166666666666667</v>
      </c>
      <c r="AF259" t="s">
        <v>6952</v>
      </c>
      <c r="AI259">
        <v>0</v>
      </c>
      <c r="AJ259">
        <v>0</v>
      </c>
      <c r="AK259" t="s">
        <v>9825</v>
      </c>
      <c r="AL259" t="s">
        <v>9825</v>
      </c>
      <c r="AM259" t="s">
        <v>9923</v>
      </c>
    </row>
    <row r="260" spans="1:39">
      <c r="A260" t="s">
        <v>7183</v>
      </c>
      <c r="B260" t="s">
        <v>10716</v>
      </c>
      <c r="C260" t="s">
        <v>6168</v>
      </c>
      <c r="D260">
        <v>63</v>
      </c>
      <c r="E260" t="s">
        <v>10202</v>
      </c>
      <c r="K260" t="s">
        <v>6590</v>
      </c>
      <c r="L260" t="s">
        <v>6591</v>
      </c>
      <c r="M260" t="s">
        <v>10719</v>
      </c>
      <c r="N260">
        <v>9</v>
      </c>
      <c r="O260" t="s">
        <v>10743</v>
      </c>
      <c r="P260" t="s">
        <v>8760</v>
      </c>
      <c r="Q260">
        <v>3</v>
      </c>
      <c r="R260">
        <v>2</v>
      </c>
      <c r="S260">
        <v>3.86</v>
      </c>
      <c r="T260">
        <v>3.95</v>
      </c>
      <c r="U260">
        <v>304.32</v>
      </c>
      <c r="V260">
        <v>40.46</v>
      </c>
      <c r="W260">
        <v>4.77</v>
      </c>
      <c r="X260">
        <v>8.08</v>
      </c>
      <c r="Y260">
        <v>0</v>
      </c>
      <c r="Z260">
        <v>3</v>
      </c>
      <c r="AA260" t="s">
        <v>6921</v>
      </c>
      <c r="AB260">
        <v>0</v>
      </c>
      <c r="AC260">
        <v>2</v>
      </c>
      <c r="AD260">
        <v>4.095</v>
      </c>
      <c r="AF260" t="s">
        <v>6952</v>
      </c>
      <c r="AI260">
        <v>0</v>
      </c>
      <c r="AJ260">
        <v>0</v>
      </c>
      <c r="AK260" t="s">
        <v>6974</v>
      </c>
      <c r="AL260" t="s">
        <v>6974</v>
      </c>
      <c r="AM260" t="s">
        <v>9923</v>
      </c>
    </row>
    <row r="261" spans="1:39">
      <c r="A261" t="s">
        <v>7222</v>
      </c>
      <c r="B261" t="s">
        <v>10716</v>
      </c>
      <c r="C261" t="s">
        <v>6168</v>
      </c>
      <c r="D261">
        <v>63</v>
      </c>
      <c r="E261" t="s">
        <v>10202</v>
      </c>
      <c r="K261" t="s">
        <v>6590</v>
      </c>
      <c r="L261" t="s">
        <v>6591</v>
      </c>
      <c r="M261" t="s">
        <v>10719</v>
      </c>
      <c r="N261">
        <v>9</v>
      </c>
      <c r="O261" t="s">
        <v>10743</v>
      </c>
      <c r="P261" t="s">
        <v>8799</v>
      </c>
      <c r="Q261">
        <v>4</v>
      </c>
      <c r="R261">
        <v>3</v>
      </c>
      <c r="S261">
        <v>5.08</v>
      </c>
      <c r="T261">
        <v>5.28</v>
      </c>
      <c r="U261">
        <v>414.4</v>
      </c>
      <c r="V261">
        <v>60.69</v>
      </c>
      <c r="W261">
        <v>6.28</v>
      </c>
      <c r="X261">
        <v>8.109999999999999</v>
      </c>
      <c r="Y261">
        <v>0</v>
      </c>
      <c r="Z261">
        <v>4</v>
      </c>
      <c r="AA261" t="s">
        <v>6921</v>
      </c>
      <c r="AB261">
        <v>1</v>
      </c>
      <c r="AC261">
        <v>3</v>
      </c>
      <c r="AD261">
        <v>2.778095238095238</v>
      </c>
      <c r="AF261" t="s">
        <v>6952</v>
      </c>
      <c r="AI261">
        <v>0</v>
      </c>
      <c r="AJ261">
        <v>0</v>
      </c>
      <c r="AK261" t="s">
        <v>6974</v>
      </c>
      <c r="AL261" t="s">
        <v>6974</v>
      </c>
      <c r="AM261" t="s">
        <v>9923</v>
      </c>
    </row>
    <row r="262" spans="1:39">
      <c r="A262" t="s">
        <v>8100</v>
      </c>
      <c r="B262" t="s">
        <v>10716</v>
      </c>
      <c r="C262" t="s">
        <v>6168</v>
      </c>
      <c r="D262">
        <v>63</v>
      </c>
      <c r="E262" t="s">
        <v>10202</v>
      </c>
      <c r="K262" t="s">
        <v>6590</v>
      </c>
      <c r="L262" t="s">
        <v>6591</v>
      </c>
      <c r="M262" t="s">
        <v>10726</v>
      </c>
      <c r="N262">
        <v>9</v>
      </c>
      <c r="O262" t="s">
        <v>10750</v>
      </c>
      <c r="P262" t="s">
        <v>9668</v>
      </c>
      <c r="Q262">
        <v>5</v>
      </c>
      <c r="R262">
        <v>3</v>
      </c>
      <c r="S262">
        <v>3.82</v>
      </c>
      <c r="T262">
        <v>3.92</v>
      </c>
      <c r="U262">
        <v>324.38</v>
      </c>
      <c r="V262">
        <v>78.51000000000001</v>
      </c>
      <c r="W262">
        <v>4.33</v>
      </c>
      <c r="X262">
        <v>8.51</v>
      </c>
      <c r="Y262">
        <v>1.94</v>
      </c>
      <c r="Z262">
        <v>3</v>
      </c>
      <c r="AA262" t="s">
        <v>6921</v>
      </c>
      <c r="AB262">
        <v>0</v>
      </c>
      <c r="AC262">
        <v>2</v>
      </c>
      <c r="AD262">
        <v>3.796666666666667</v>
      </c>
      <c r="AF262" t="s">
        <v>6952</v>
      </c>
      <c r="AI262">
        <v>0</v>
      </c>
      <c r="AJ262">
        <v>0</v>
      </c>
      <c r="AK262" t="s">
        <v>9825</v>
      </c>
      <c r="AL262" t="s">
        <v>9825</v>
      </c>
      <c r="AM262" t="s">
        <v>9923</v>
      </c>
    </row>
    <row r="263" spans="1:39">
      <c r="A263" t="s">
        <v>10707</v>
      </c>
      <c r="B263" t="s">
        <v>10716</v>
      </c>
      <c r="C263" t="s">
        <v>6168</v>
      </c>
      <c r="D263">
        <v>63</v>
      </c>
      <c r="E263" t="s">
        <v>10202</v>
      </c>
      <c r="K263" t="s">
        <v>10718</v>
      </c>
      <c r="L263" t="s">
        <v>6591</v>
      </c>
      <c r="M263" t="s">
        <v>10739</v>
      </c>
      <c r="N263">
        <v>9</v>
      </c>
      <c r="O263" t="s">
        <v>10764</v>
      </c>
      <c r="P263" t="s">
        <v>10824</v>
      </c>
      <c r="Q263">
        <v>1</v>
      </c>
      <c r="R263">
        <v>1</v>
      </c>
      <c r="S263">
        <v>7.14</v>
      </c>
      <c r="T263">
        <v>7.14</v>
      </c>
      <c r="U263">
        <v>322.42</v>
      </c>
      <c r="V263">
        <v>20.23</v>
      </c>
      <c r="W263">
        <v>5.93</v>
      </c>
      <c r="X263">
        <v>10.03</v>
      </c>
      <c r="Y263">
        <v>0</v>
      </c>
      <c r="Z263">
        <v>2</v>
      </c>
      <c r="AA263" t="s">
        <v>6921</v>
      </c>
      <c r="AB263">
        <v>1</v>
      </c>
      <c r="AC263">
        <v>2</v>
      </c>
      <c r="AD263">
        <v>2.844833333333333</v>
      </c>
      <c r="AF263" t="s">
        <v>6952</v>
      </c>
      <c r="AI263">
        <v>0</v>
      </c>
      <c r="AJ263">
        <v>0</v>
      </c>
      <c r="AK263" t="s">
        <v>10835</v>
      </c>
      <c r="AL263" t="s">
        <v>10835</v>
      </c>
      <c r="AM263" t="s">
        <v>9923</v>
      </c>
    </row>
    <row r="264" spans="1:39">
      <c r="A264" t="s">
        <v>10675</v>
      </c>
      <c r="B264" t="s">
        <v>10716</v>
      </c>
      <c r="C264" t="s">
        <v>6168</v>
      </c>
      <c r="D264">
        <v>63</v>
      </c>
      <c r="E264" t="s">
        <v>10202</v>
      </c>
      <c r="K264" t="s">
        <v>10718</v>
      </c>
      <c r="L264" t="s">
        <v>6591</v>
      </c>
      <c r="M264" t="s">
        <v>10732</v>
      </c>
      <c r="N264">
        <v>9</v>
      </c>
      <c r="O264" t="s">
        <v>10757</v>
      </c>
      <c r="P264" t="s">
        <v>10792</v>
      </c>
      <c r="Q264">
        <v>3</v>
      </c>
      <c r="R264">
        <v>1</v>
      </c>
      <c r="S264">
        <v>1.47</v>
      </c>
      <c r="T264">
        <v>2.06</v>
      </c>
      <c r="U264">
        <v>309.36</v>
      </c>
      <c r="V264">
        <v>57.61</v>
      </c>
      <c r="W264">
        <v>3.14</v>
      </c>
      <c r="X264">
        <v>7.37</v>
      </c>
      <c r="Y264">
        <v>0</v>
      </c>
      <c r="Z264">
        <v>2</v>
      </c>
      <c r="AA264" t="s">
        <v>6921</v>
      </c>
      <c r="AB264">
        <v>0</v>
      </c>
      <c r="AC264">
        <v>5</v>
      </c>
      <c r="AD264">
        <v>5.833333333333333</v>
      </c>
      <c r="AF264" t="s">
        <v>6952</v>
      </c>
      <c r="AI264">
        <v>0</v>
      </c>
      <c r="AJ264">
        <v>0</v>
      </c>
      <c r="AK264" t="s">
        <v>10833</v>
      </c>
      <c r="AL264" t="s">
        <v>10833</v>
      </c>
      <c r="AM264" t="s">
        <v>9923</v>
      </c>
    </row>
    <row r="265" spans="1:39">
      <c r="A265" t="s">
        <v>10687</v>
      </c>
      <c r="B265" t="s">
        <v>10716</v>
      </c>
      <c r="C265" t="s">
        <v>6168</v>
      </c>
      <c r="D265">
        <v>62</v>
      </c>
      <c r="E265" t="s">
        <v>10202</v>
      </c>
      <c r="K265" t="s">
        <v>6590</v>
      </c>
      <c r="L265" t="s">
        <v>6591</v>
      </c>
      <c r="M265" t="s">
        <v>10720</v>
      </c>
      <c r="N265">
        <v>9</v>
      </c>
      <c r="O265" t="s">
        <v>10744</v>
      </c>
      <c r="P265" t="s">
        <v>10804</v>
      </c>
      <c r="Q265">
        <v>3</v>
      </c>
      <c r="R265">
        <v>2</v>
      </c>
      <c r="S265">
        <v>4.2</v>
      </c>
      <c r="T265">
        <v>4.21</v>
      </c>
      <c r="U265">
        <v>252.27</v>
      </c>
      <c r="V265">
        <v>53.6</v>
      </c>
      <c r="W265">
        <v>4.02</v>
      </c>
      <c r="X265">
        <v>9.050000000000001</v>
      </c>
      <c r="Y265">
        <v>0</v>
      </c>
      <c r="Z265">
        <v>3</v>
      </c>
      <c r="AA265" t="s">
        <v>6921</v>
      </c>
      <c r="AB265">
        <v>0</v>
      </c>
      <c r="AC265">
        <v>2</v>
      </c>
      <c r="AD265">
        <v>3.895</v>
      </c>
      <c r="AF265" t="s">
        <v>6952</v>
      </c>
      <c r="AI265">
        <v>0</v>
      </c>
      <c r="AJ265">
        <v>0</v>
      </c>
      <c r="AK265" t="s">
        <v>6974</v>
      </c>
      <c r="AL265" t="s">
        <v>6974</v>
      </c>
      <c r="AM265" t="s">
        <v>9923</v>
      </c>
    </row>
    <row r="266" spans="1:39">
      <c r="A266" t="s">
        <v>10708</v>
      </c>
      <c r="B266" t="s">
        <v>10716</v>
      </c>
      <c r="C266" t="s">
        <v>6168</v>
      </c>
      <c r="D266">
        <v>62</v>
      </c>
      <c r="E266" t="s">
        <v>10202</v>
      </c>
      <c r="K266" t="s">
        <v>6590</v>
      </c>
      <c r="L266" t="s">
        <v>6591</v>
      </c>
      <c r="M266" t="s">
        <v>10737</v>
      </c>
      <c r="N266">
        <v>9</v>
      </c>
      <c r="O266" t="s">
        <v>10762</v>
      </c>
      <c r="P266" t="s">
        <v>10825</v>
      </c>
      <c r="Q266">
        <v>2</v>
      </c>
      <c r="R266">
        <v>1</v>
      </c>
      <c r="S266">
        <v>3.1</v>
      </c>
      <c r="T266">
        <v>3.1</v>
      </c>
      <c r="U266">
        <v>244.33</v>
      </c>
      <c r="V266">
        <v>37.3</v>
      </c>
      <c r="W266">
        <v>3.65</v>
      </c>
      <c r="X266">
        <v>10.14</v>
      </c>
      <c r="Y266">
        <v>0</v>
      </c>
      <c r="Z266">
        <v>1</v>
      </c>
      <c r="AA266" t="s">
        <v>6921</v>
      </c>
      <c r="AB266">
        <v>0</v>
      </c>
      <c r="AC266">
        <v>1</v>
      </c>
      <c r="AD266">
        <v>5.098333333333334</v>
      </c>
      <c r="AF266" t="s">
        <v>6952</v>
      </c>
      <c r="AI266">
        <v>0</v>
      </c>
      <c r="AJ266">
        <v>0</v>
      </c>
      <c r="AK266" t="s">
        <v>9813</v>
      </c>
      <c r="AL266" t="s">
        <v>9813</v>
      </c>
      <c r="AM266" t="s">
        <v>9923</v>
      </c>
    </row>
    <row r="267" spans="1:39">
      <c r="A267" t="s">
        <v>10656</v>
      </c>
      <c r="B267" t="s">
        <v>10716</v>
      </c>
      <c r="C267" t="s">
        <v>6168</v>
      </c>
      <c r="D267">
        <v>61</v>
      </c>
      <c r="E267" t="s">
        <v>10202</v>
      </c>
      <c r="K267" t="s">
        <v>6590</v>
      </c>
      <c r="L267" t="s">
        <v>6591</v>
      </c>
      <c r="M267" t="s">
        <v>10719</v>
      </c>
      <c r="N267">
        <v>9</v>
      </c>
      <c r="O267" t="s">
        <v>10743</v>
      </c>
      <c r="P267" t="s">
        <v>10773</v>
      </c>
      <c r="Q267">
        <v>3</v>
      </c>
      <c r="R267">
        <v>2</v>
      </c>
      <c r="S267">
        <v>4.98</v>
      </c>
      <c r="T267">
        <v>5.08</v>
      </c>
      <c r="U267">
        <v>288.25</v>
      </c>
      <c r="V267">
        <v>53.6</v>
      </c>
      <c r="W267">
        <v>4.3</v>
      </c>
      <c r="X267">
        <v>8.02</v>
      </c>
      <c r="Y267">
        <v>0</v>
      </c>
      <c r="Z267">
        <v>3</v>
      </c>
      <c r="AA267" t="s">
        <v>6921</v>
      </c>
      <c r="AB267">
        <v>0</v>
      </c>
      <c r="AC267">
        <v>2</v>
      </c>
      <c r="AD267">
        <v>3.5</v>
      </c>
      <c r="AF267" t="s">
        <v>6952</v>
      </c>
      <c r="AI267">
        <v>0</v>
      </c>
      <c r="AJ267">
        <v>0</v>
      </c>
      <c r="AK267" t="s">
        <v>6974</v>
      </c>
      <c r="AL267" t="s">
        <v>6974</v>
      </c>
      <c r="AM267" t="s">
        <v>9923</v>
      </c>
    </row>
    <row r="268" spans="1:39">
      <c r="A268" t="s">
        <v>7213</v>
      </c>
      <c r="B268" t="s">
        <v>10716</v>
      </c>
      <c r="C268" t="s">
        <v>6168</v>
      </c>
      <c r="D268">
        <v>61</v>
      </c>
      <c r="E268" t="s">
        <v>10202</v>
      </c>
      <c r="K268" t="s">
        <v>6590</v>
      </c>
      <c r="L268" t="s">
        <v>6591</v>
      </c>
      <c r="M268" t="s">
        <v>10730</v>
      </c>
      <c r="N268">
        <v>9</v>
      </c>
      <c r="O268" t="s">
        <v>10755</v>
      </c>
      <c r="P268" t="s">
        <v>8790</v>
      </c>
      <c r="Q268">
        <v>3</v>
      </c>
      <c r="R268">
        <v>1</v>
      </c>
      <c r="S268">
        <v>5.02</v>
      </c>
      <c r="T268">
        <v>5.03</v>
      </c>
      <c r="U268">
        <v>266.34</v>
      </c>
      <c r="V268">
        <v>38.05</v>
      </c>
      <c r="W268">
        <v>4.13</v>
      </c>
      <c r="X268">
        <v>9.15</v>
      </c>
      <c r="Y268">
        <v>1.95</v>
      </c>
      <c r="Z268">
        <v>3</v>
      </c>
      <c r="AA268" t="s">
        <v>6921</v>
      </c>
      <c r="AB268">
        <v>0</v>
      </c>
      <c r="AC268">
        <v>3</v>
      </c>
      <c r="AD268">
        <v>3.735833333333333</v>
      </c>
      <c r="AF268" t="s">
        <v>6952</v>
      </c>
      <c r="AI268">
        <v>0</v>
      </c>
      <c r="AJ268">
        <v>0</v>
      </c>
      <c r="AK268" t="s">
        <v>9825</v>
      </c>
      <c r="AL268" t="s">
        <v>9825</v>
      </c>
      <c r="AM268" t="s">
        <v>9923</v>
      </c>
    </row>
    <row r="269" spans="1:39">
      <c r="A269" t="s">
        <v>7214</v>
      </c>
      <c r="B269" t="s">
        <v>10716</v>
      </c>
      <c r="C269" t="s">
        <v>6168</v>
      </c>
      <c r="D269">
        <v>61</v>
      </c>
      <c r="E269" t="s">
        <v>10202</v>
      </c>
      <c r="K269" t="s">
        <v>6590</v>
      </c>
      <c r="L269" t="s">
        <v>6591</v>
      </c>
      <c r="M269" t="s">
        <v>10722</v>
      </c>
      <c r="N269">
        <v>9</v>
      </c>
      <c r="O269" t="s">
        <v>10746</v>
      </c>
      <c r="P269" t="s">
        <v>8791</v>
      </c>
      <c r="Q269">
        <v>7</v>
      </c>
      <c r="R269">
        <v>3</v>
      </c>
      <c r="S269">
        <v>2.18</v>
      </c>
      <c r="T269">
        <v>4.79</v>
      </c>
      <c r="U269">
        <v>619.74</v>
      </c>
      <c r="V269">
        <v>139.23</v>
      </c>
      <c r="W269">
        <v>6.23</v>
      </c>
      <c r="X269">
        <v>4.77</v>
      </c>
      <c r="Y269">
        <v>0.9</v>
      </c>
      <c r="Z269">
        <v>3</v>
      </c>
      <c r="AA269" t="s">
        <v>6921</v>
      </c>
      <c r="AB269">
        <v>2</v>
      </c>
      <c r="AC269">
        <v>13</v>
      </c>
      <c r="AD269">
        <v>2.181666666666667</v>
      </c>
      <c r="AF269" t="s">
        <v>6953</v>
      </c>
      <c r="AI269">
        <v>0</v>
      </c>
      <c r="AJ269">
        <v>0</v>
      </c>
      <c r="AK269" t="s">
        <v>7005</v>
      </c>
      <c r="AL269" t="s">
        <v>7005</v>
      </c>
      <c r="AM269" t="s">
        <v>9923</v>
      </c>
    </row>
    <row r="270" spans="1:39">
      <c r="A270" t="s">
        <v>7047</v>
      </c>
      <c r="B270" t="s">
        <v>10716</v>
      </c>
      <c r="C270" t="s">
        <v>6168</v>
      </c>
      <c r="D270">
        <v>60</v>
      </c>
      <c r="E270" t="s">
        <v>10202</v>
      </c>
      <c r="K270" t="s">
        <v>6590</v>
      </c>
      <c r="L270" t="s">
        <v>6591</v>
      </c>
      <c r="M270" t="s">
        <v>10728</v>
      </c>
      <c r="N270">
        <v>9</v>
      </c>
      <c r="O270" t="s">
        <v>10753</v>
      </c>
      <c r="P270" t="s">
        <v>8624</v>
      </c>
      <c r="Q270">
        <v>4</v>
      </c>
      <c r="R270">
        <v>2</v>
      </c>
      <c r="S270">
        <v>5.49</v>
      </c>
      <c r="T270">
        <v>5.49</v>
      </c>
      <c r="U270">
        <v>352.39</v>
      </c>
      <c r="V270">
        <v>49.69</v>
      </c>
      <c r="W270">
        <v>5.91</v>
      </c>
      <c r="X270">
        <v>9.359999999999999</v>
      </c>
      <c r="Y270">
        <v>0</v>
      </c>
      <c r="Z270">
        <v>4</v>
      </c>
      <c r="AA270" t="s">
        <v>6921</v>
      </c>
      <c r="AB270">
        <v>1</v>
      </c>
      <c r="AC270">
        <v>3</v>
      </c>
      <c r="AD270">
        <v>3.5</v>
      </c>
      <c r="AF270" t="s">
        <v>6952</v>
      </c>
      <c r="AI270">
        <v>0</v>
      </c>
      <c r="AJ270">
        <v>0</v>
      </c>
      <c r="AK270" t="s">
        <v>9817</v>
      </c>
      <c r="AL270" t="s">
        <v>9817</v>
      </c>
      <c r="AM270" t="s">
        <v>9923</v>
      </c>
    </row>
    <row r="271" spans="1:39">
      <c r="A271" t="s">
        <v>7224</v>
      </c>
      <c r="B271" t="s">
        <v>10716</v>
      </c>
      <c r="C271" t="s">
        <v>6168</v>
      </c>
      <c r="D271">
        <v>60</v>
      </c>
      <c r="E271" t="s">
        <v>10202</v>
      </c>
      <c r="K271" t="s">
        <v>6590</v>
      </c>
      <c r="L271" t="s">
        <v>6591</v>
      </c>
      <c r="M271" t="s">
        <v>10726</v>
      </c>
      <c r="N271">
        <v>9</v>
      </c>
      <c r="O271" t="s">
        <v>10750</v>
      </c>
      <c r="P271" t="s">
        <v>8801</v>
      </c>
      <c r="Q271">
        <v>3</v>
      </c>
      <c r="R271">
        <v>1</v>
      </c>
      <c r="S271">
        <v>5.52</v>
      </c>
      <c r="T271">
        <v>5.54</v>
      </c>
      <c r="U271">
        <v>334.81</v>
      </c>
      <c r="V271">
        <v>38.05</v>
      </c>
      <c r="W271">
        <v>5.11</v>
      </c>
      <c r="X271">
        <v>8.98</v>
      </c>
      <c r="Y271">
        <v>0.26</v>
      </c>
      <c r="Z271">
        <v>4</v>
      </c>
      <c r="AA271" t="s">
        <v>6921</v>
      </c>
      <c r="AB271">
        <v>1</v>
      </c>
      <c r="AC271">
        <v>3</v>
      </c>
      <c r="AD271">
        <v>3.735833333333333</v>
      </c>
      <c r="AF271" t="s">
        <v>6952</v>
      </c>
      <c r="AI271">
        <v>0</v>
      </c>
      <c r="AJ271">
        <v>0</v>
      </c>
      <c r="AK271" t="s">
        <v>9825</v>
      </c>
      <c r="AL271" t="s">
        <v>9825</v>
      </c>
      <c r="AM271" t="s">
        <v>9923</v>
      </c>
    </row>
    <row r="272" spans="1:39">
      <c r="A272" t="s">
        <v>6430</v>
      </c>
      <c r="B272" t="s">
        <v>10716</v>
      </c>
      <c r="C272" t="s">
        <v>6168</v>
      </c>
      <c r="D272">
        <v>60</v>
      </c>
      <c r="E272" t="s">
        <v>10202</v>
      </c>
      <c r="K272" t="s">
        <v>6590</v>
      </c>
      <c r="L272" t="s">
        <v>6591</v>
      </c>
      <c r="M272" t="s">
        <v>10722</v>
      </c>
      <c r="N272">
        <v>9</v>
      </c>
      <c r="O272" t="s">
        <v>10746</v>
      </c>
      <c r="P272" t="s">
        <v>6788</v>
      </c>
      <c r="Q272">
        <v>6</v>
      </c>
      <c r="R272">
        <v>2</v>
      </c>
      <c r="S272">
        <v>3.33</v>
      </c>
      <c r="T272">
        <v>3.33</v>
      </c>
      <c r="U272">
        <v>436.49</v>
      </c>
      <c r="V272">
        <v>93.06</v>
      </c>
      <c r="W272">
        <v>3.96</v>
      </c>
      <c r="X272">
        <v>10.13</v>
      </c>
      <c r="Y272">
        <v>0</v>
      </c>
      <c r="Z272">
        <v>3</v>
      </c>
      <c r="AA272" t="s">
        <v>6921</v>
      </c>
      <c r="AB272">
        <v>0</v>
      </c>
      <c r="AC272">
        <v>5</v>
      </c>
      <c r="AD272">
        <v>4.021642857142857</v>
      </c>
      <c r="AF272" t="s">
        <v>6952</v>
      </c>
      <c r="AI272">
        <v>0</v>
      </c>
      <c r="AJ272">
        <v>0</v>
      </c>
      <c r="AK272" t="s">
        <v>7005</v>
      </c>
      <c r="AL272" t="s">
        <v>7005</v>
      </c>
      <c r="AM272" t="s">
        <v>9923</v>
      </c>
    </row>
    <row r="273" spans="1:39">
      <c r="A273" t="s">
        <v>6355</v>
      </c>
      <c r="B273" t="s">
        <v>10716</v>
      </c>
      <c r="C273" t="s">
        <v>6168</v>
      </c>
      <c r="D273">
        <v>59</v>
      </c>
      <c r="E273" t="s">
        <v>10202</v>
      </c>
      <c r="K273" t="s">
        <v>10718</v>
      </c>
      <c r="L273" t="s">
        <v>6591</v>
      </c>
      <c r="M273" t="s">
        <v>10736</v>
      </c>
      <c r="N273">
        <v>9</v>
      </c>
      <c r="O273" t="s">
        <v>10761</v>
      </c>
      <c r="P273" t="s">
        <v>6714</v>
      </c>
      <c r="Q273">
        <v>3</v>
      </c>
      <c r="R273">
        <v>2</v>
      </c>
      <c r="S273">
        <v>5.94</v>
      </c>
      <c r="T273">
        <v>5.94</v>
      </c>
      <c r="U273">
        <v>316.4</v>
      </c>
      <c r="V273">
        <v>44.62</v>
      </c>
      <c r="W273">
        <v>5.26</v>
      </c>
      <c r="X273">
        <v>10.91</v>
      </c>
      <c r="Y273">
        <v>3.87</v>
      </c>
      <c r="Z273">
        <v>3</v>
      </c>
      <c r="AA273" t="s">
        <v>6921</v>
      </c>
      <c r="AB273">
        <v>1</v>
      </c>
      <c r="AC273">
        <v>5</v>
      </c>
      <c r="AD273">
        <v>3.5</v>
      </c>
      <c r="AF273" t="s">
        <v>6952</v>
      </c>
      <c r="AI273">
        <v>0</v>
      </c>
      <c r="AJ273">
        <v>0</v>
      </c>
      <c r="AK273" t="s">
        <v>6968</v>
      </c>
      <c r="AL273" t="s">
        <v>6968</v>
      </c>
      <c r="AM273" t="s">
        <v>9923</v>
      </c>
    </row>
    <row r="274" spans="1:39">
      <c r="A274" t="s">
        <v>10709</v>
      </c>
      <c r="B274" t="s">
        <v>10716</v>
      </c>
      <c r="C274" t="s">
        <v>6168</v>
      </c>
      <c r="D274">
        <v>58</v>
      </c>
      <c r="E274" t="s">
        <v>10202</v>
      </c>
      <c r="K274" t="s">
        <v>6590</v>
      </c>
      <c r="L274" t="s">
        <v>6591</v>
      </c>
      <c r="M274" t="s">
        <v>10719</v>
      </c>
      <c r="N274">
        <v>9</v>
      </c>
      <c r="O274" t="s">
        <v>10743</v>
      </c>
      <c r="P274" t="s">
        <v>10826</v>
      </c>
      <c r="Q274">
        <v>3</v>
      </c>
      <c r="R274">
        <v>2</v>
      </c>
      <c r="S274">
        <v>5.21</v>
      </c>
      <c r="T274">
        <v>5.21</v>
      </c>
      <c r="U274">
        <v>280.32</v>
      </c>
      <c r="V274">
        <v>53.6</v>
      </c>
      <c r="W274">
        <v>4.64</v>
      </c>
      <c r="X274">
        <v>9.18</v>
      </c>
      <c r="Y274">
        <v>0</v>
      </c>
      <c r="Z274">
        <v>3</v>
      </c>
      <c r="AA274" t="s">
        <v>6921</v>
      </c>
      <c r="AB274">
        <v>0</v>
      </c>
      <c r="AC274">
        <v>2</v>
      </c>
      <c r="AD274">
        <v>3.5</v>
      </c>
      <c r="AF274" t="s">
        <v>6952</v>
      </c>
      <c r="AI274">
        <v>0</v>
      </c>
      <c r="AJ274">
        <v>0</v>
      </c>
      <c r="AK274" t="s">
        <v>6974</v>
      </c>
      <c r="AL274" t="s">
        <v>6974</v>
      </c>
      <c r="AM274" t="s">
        <v>9923</v>
      </c>
    </row>
    <row r="275" spans="1:39">
      <c r="A275" t="s">
        <v>6386</v>
      </c>
      <c r="B275" t="s">
        <v>10716</v>
      </c>
      <c r="C275" t="s">
        <v>6168</v>
      </c>
      <c r="D275">
        <v>58</v>
      </c>
      <c r="E275" t="s">
        <v>10202</v>
      </c>
      <c r="K275" t="s">
        <v>10718</v>
      </c>
      <c r="L275" t="s">
        <v>6591</v>
      </c>
      <c r="M275" t="s">
        <v>10736</v>
      </c>
      <c r="N275">
        <v>9</v>
      </c>
      <c r="O275" t="s">
        <v>10761</v>
      </c>
      <c r="P275" t="s">
        <v>6744</v>
      </c>
      <c r="Q275">
        <v>3</v>
      </c>
      <c r="R275">
        <v>2</v>
      </c>
      <c r="S275">
        <v>5.43</v>
      </c>
      <c r="T275">
        <v>5.43</v>
      </c>
      <c r="U275">
        <v>302.38</v>
      </c>
      <c r="V275">
        <v>44.62</v>
      </c>
      <c r="W275">
        <v>4.87</v>
      </c>
      <c r="X275">
        <v>10.86</v>
      </c>
      <c r="Y275">
        <v>3.6</v>
      </c>
      <c r="Z275">
        <v>3</v>
      </c>
      <c r="AA275" t="s">
        <v>6921</v>
      </c>
      <c r="AB275">
        <v>0</v>
      </c>
      <c r="AC275">
        <v>4</v>
      </c>
      <c r="AD275">
        <v>3.5</v>
      </c>
      <c r="AF275" t="s">
        <v>6952</v>
      </c>
      <c r="AI275">
        <v>0</v>
      </c>
      <c r="AJ275">
        <v>0</v>
      </c>
      <c r="AK275" t="s">
        <v>6968</v>
      </c>
      <c r="AL275" t="s">
        <v>6968</v>
      </c>
      <c r="AM275" t="s">
        <v>9923</v>
      </c>
    </row>
    <row r="276" spans="1:39">
      <c r="A276" t="s">
        <v>10710</v>
      </c>
      <c r="B276" t="s">
        <v>10716</v>
      </c>
      <c r="C276" t="s">
        <v>6168</v>
      </c>
      <c r="D276">
        <v>58</v>
      </c>
      <c r="E276" t="s">
        <v>10202</v>
      </c>
      <c r="K276" t="s">
        <v>10718</v>
      </c>
      <c r="L276" t="s">
        <v>6591</v>
      </c>
      <c r="M276" t="s">
        <v>10729</v>
      </c>
      <c r="N276">
        <v>9</v>
      </c>
      <c r="O276" t="s">
        <v>10754</v>
      </c>
      <c r="P276" t="s">
        <v>10827</v>
      </c>
      <c r="Q276">
        <v>4</v>
      </c>
      <c r="R276">
        <v>2</v>
      </c>
      <c r="S276">
        <v>1.17</v>
      </c>
      <c r="T276">
        <v>1.27</v>
      </c>
      <c r="U276">
        <v>294.23</v>
      </c>
      <c r="V276">
        <v>58.28</v>
      </c>
      <c r="W276">
        <v>3.46</v>
      </c>
      <c r="X276">
        <v>8.19</v>
      </c>
      <c r="Y276">
        <v>0</v>
      </c>
      <c r="Z276">
        <v>3</v>
      </c>
      <c r="AA276" t="s">
        <v>6921</v>
      </c>
      <c r="AB276">
        <v>0</v>
      </c>
      <c r="AC276">
        <v>1</v>
      </c>
      <c r="AD276">
        <v>5.5</v>
      </c>
      <c r="AF276" t="s">
        <v>6952</v>
      </c>
      <c r="AI276">
        <v>0</v>
      </c>
      <c r="AJ276">
        <v>0</v>
      </c>
      <c r="AK276" t="s">
        <v>10834</v>
      </c>
      <c r="AL276" t="s">
        <v>10834</v>
      </c>
      <c r="AM276" t="s">
        <v>9923</v>
      </c>
    </row>
    <row r="277" spans="1:39">
      <c r="A277" t="s">
        <v>10707</v>
      </c>
      <c r="B277" t="s">
        <v>10716</v>
      </c>
      <c r="C277" t="s">
        <v>6168</v>
      </c>
      <c r="D277">
        <v>58</v>
      </c>
      <c r="E277" t="s">
        <v>10202</v>
      </c>
      <c r="K277" t="s">
        <v>10718</v>
      </c>
      <c r="L277" t="s">
        <v>6591</v>
      </c>
      <c r="M277" t="s">
        <v>10741</v>
      </c>
      <c r="N277">
        <v>9</v>
      </c>
      <c r="O277" t="s">
        <v>10766</v>
      </c>
      <c r="P277" t="s">
        <v>10824</v>
      </c>
      <c r="Q277">
        <v>1</v>
      </c>
      <c r="R277">
        <v>1</v>
      </c>
      <c r="S277">
        <v>7.14</v>
      </c>
      <c r="T277">
        <v>7.14</v>
      </c>
      <c r="U277">
        <v>322.42</v>
      </c>
      <c r="V277">
        <v>20.23</v>
      </c>
      <c r="W277">
        <v>5.93</v>
      </c>
      <c r="X277">
        <v>10.03</v>
      </c>
      <c r="Y277">
        <v>0</v>
      </c>
      <c r="Z277">
        <v>2</v>
      </c>
      <c r="AA277" t="s">
        <v>6921</v>
      </c>
      <c r="AB277">
        <v>1</v>
      </c>
      <c r="AC277">
        <v>2</v>
      </c>
      <c r="AD277">
        <v>2.844833333333333</v>
      </c>
      <c r="AF277" t="s">
        <v>6952</v>
      </c>
      <c r="AI277">
        <v>0</v>
      </c>
      <c r="AJ277">
        <v>0</v>
      </c>
      <c r="AK277" t="s">
        <v>10835</v>
      </c>
      <c r="AL277" t="s">
        <v>10835</v>
      </c>
      <c r="AM277" t="s">
        <v>9923</v>
      </c>
    </row>
    <row r="278" spans="1:39">
      <c r="A278" t="s">
        <v>10711</v>
      </c>
      <c r="B278" t="s">
        <v>10716</v>
      </c>
      <c r="C278" t="s">
        <v>10717</v>
      </c>
      <c r="D278">
        <v>58</v>
      </c>
      <c r="E278" t="s">
        <v>10202</v>
      </c>
      <c r="K278" t="s">
        <v>10718</v>
      </c>
      <c r="L278" t="s">
        <v>6591</v>
      </c>
      <c r="M278" t="s">
        <v>10742</v>
      </c>
      <c r="N278">
        <v>9</v>
      </c>
      <c r="O278" t="s">
        <v>10767</v>
      </c>
      <c r="P278" t="s">
        <v>10828</v>
      </c>
      <c r="Q278">
        <v>6</v>
      </c>
      <c r="R278">
        <v>3</v>
      </c>
      <c r="S278">
        <v>1.95</v>
      </c>
      <c r="T278">
        <v>3.27</v>
      </c>
      <c r="U278">
        <v>284.22</v>
      </c>
      <c r="V278">
        <v>104.04</v>
      </c>
      <c r="W278">
        <v>2.81</v>
      </c>
      <c r="X278">
        <v>6.42</v>
      </c>
      <c r="Y278">
        <v>0</v>
      </c>
      <c r="Z278">
        <v>4</v>
      </c>
      <c r="AA278" t="s">
        <v>6921</v>
      </c>
      <c r="AB278">
        <v>0</v>
      </c>
      <c r="AC278">
        <v>0</v>
      </c>
      <c r="AD278">
        <v>4.563666666666667</v>
      </c>
      <c r="AF278" t="s">
        <v>6953</v>
      </c>
      <c r="AI278">
        <v>0</v>
      </c>
      <c r="AJ278">
        <v>0</v>
      </c>
      <c r="AK278" t="s">
        <v>9886</v>
      </c>
      <c r="AL278" t="s">
        <v>9886</v>
      </c>
      <c r="AM278" t="s">
        <v>9923</v>
      </c>
    </row>
    <row r="279" spans="1:39">
      <c r="A279" t="s">
        <v>7125</v>
      </c>
      <c r="B279" t="s">
        <v>10716</v>
      </c>
      <c r="C279" t="s">
        <v>6168</v>
      </c>
      <c r="D279">
        <v>57</v>
      </c>
      <c r="E279" t="s">
        <v>10202</v>
      </c>
      <c r="K279" t="s">
        <v>6590</v>
      </c>
      <c r="L279" t="s">
        <v>6591</v>
      </c>
      <c r="M279" t="s">
        <v>8282</v>
      </c>
      <c r="N279">
        <v>9</v>
      </c>
      <c r="O279" t="s">
        <v>10751</v>
      </c>
      <c r="P279" t="s">
        <v>8702</v>
      </c>
      <c r="Q279">
        <v>2</v>
      </c>
      <c r="R279">
        <v>2</v>
      </c>
      <c r="S279">
        <v>4.21</v>
      </c>
      <c r="T279">
        <v>4.21</v>
      </c>
      <c r="U279">
        <v>334.8</v>
      </c>
      <c r="V279">
        <v>40.46</v>
      </c>
      <c r="W279">
        <v>5.27</v>
      </c>
      <c r="X279">
        <v>9.880000000000001</v>
      </c>
      <c r="Y279">
        <v>0</v>
      </c>
      <c r="Z279">
        <v>3</v>
      </c>
      <c r="AA279" t="s">
        <v>6921</v>
      </c>
      <c r="AB279">
        <v>1</v>
      </c>
      <c r="AC279">
        <v>2</v>
      </c>
      <c r="AD279">
        <v>3.895</v>
      </c>
      <c r="AF279" t="s">
        <v>6952</v>
      </c>
      <c r="AI279">
        <v>0</v>
      </c>
      <c r="AJ279">
        <v>0</v>
      </c>
      <c r="AK279" t="s">
        <v>6991</v>
      </c>
      <c r="AL279" t="s">
        <v>6991</v>
      </c>
      <c r="AM279" t="s">
        <v>9923</v>
      </c>
    </row>
    <row r="280" spans="1:39">
      <c r="A280" t="s">
        <v>7228</v>
      </c>
      <c r="B280" t="s">
        <v>10716</v>
      </c>
      <c r="C280" t="s">
        <v>6168</v>
      </c>
      <c r="D280">
        <v>56</v>
      </c>
      <c r="E280" t="s">
        <v>10202</v>
      </c>
      <c r="K280" t="s">
        <v>6590</v>
      </c>
      <c r="L280" t="s">
        <v>6591</v>
      </c>
      <c r="M280" t="s">
        <v>10719</v>
      </c>
      <c r="N280">
        <v>9</v>
      </c>
      <c r="O280" t="s">
        <v>10743</v>
      </c>
      <c r="P280" t="s">
        <v>8805</v>
      </c>
      <c r="Q280">
        <v>3</v>
      </c>
      <c r="R280">
        <v>2</v>
      </c>
      <c r="S280">
        <v>5.54</v>
      </c>
      <c r="T280">
        <v>5.55</v>
      </c>
      <c r="U280">
        <v>310.42</v>
      </c>
      <c r="V280">
        <v>40.46</v>
      </c>
      <c r="W280">
        <v>5.42</v>
      </c>
      <c r="X280">
        <v>9.529999999999999</v>
      </c>
      <c r="Y280">
        <v>0</v>
      </c>
      <c r="Z280">
        <v>3</v>
      </c>
      <c r="AA280" t="s">
        <v>6921</v>
      </c>
      <c r="AB280">
        <v>1</v>
      </c>
      <c r="AC280">
        <v>2</v>
      </c>
      <c r="AD280">
        <v>3.5</v>
      </c>
      <c r="AF280" t="s">
        <v>6952</v>
      </c>
      <c r="AI280">
        <v>0</v>
      </c>
      <c r="AJ280">
        <v>0</v>
      </c>
      <c r="AK280" t="s">
        <v>6974</v>
      </c>
      <c r="AL280" t="s">
        <v>6974</v>
      </c>
      <c r="AM280" t="s">
        <v>9923</v>
      </c>
    </row>
    <row r="281" spans="1:39">
      <c r="A281" t="s">
        <v>10712</v>
      </c>
      <c r="B281" t="s">
        <v>10716</v>
      </c>
      <c r="C281" t="s">
        <v>6168</v>
      </c>
      <c r="D281">
        <v>56</v>
      </c>
      <c r="E281" t="s">
        <v>10202</v>
      </c>
      <c r="K281" t="s">
        <v>6590</v>
      </c>
      <c r="L281" t="s">
        <v>6591</v>
      </c>
      <c r="M281" t="s">
        <v>10737</v>
      </c>
      <c r="N281">
        <v>9</v>
      </c>
      <c r="O281" t="s">
        <v>10762</v>
      </c>
      <c r="P281" t="s">
        <v>10829</v>
      </c>
      <c r="Q281">
        <v>3</v>
      </c>
      <c r="R281">
        <v>3</v>
      </c>
      <c r="S281">
        <v>2</v>
      </c>
      <c r="T281">
        <v>2</v>
      </c>
      <c r="U281">
        <v>262.35</v>
      </c>
      <c r="V281">
        <v>60.69</v>
      </c>
      <c r="W281">
        <v>2.41</v>
      </c>
      <c r="X281">
        <v>10.19</v>
      </c>
      <c r="Y281">
        <v>0</v>
      </c>
      <c r="Z281">
        <v>1</v>
      </c>
      <c r="AA281" t="s">
        <v>6921</v>
      </c>
      <c r="AB281">
        <v>0</v>
      </c>
      <c r="AC281">
        <v>1</v>
      </c>
      <c r="AD281">
        <v>5.166666666666667</v>
      </c>
      <c r="AF281" t="s">
        <v>6952</v>
      </c>
      <c r="AI281">
        <v>0</v>
      </c>
      <c r="AJ281">
        <v>0</v>
      </c>
      <c r="AK281" t="s">
        <v>9813</v>
      </c>
      <c r="AL281" t="s">
        <v>9813</v>
      </c>
      <c r="AM281" t="s">
        <v>9923</v>
      </c>
    </row>
    <row r="282" spans="1:39">
      <c r="A282" t="s">
        <v>7110</v>
      </c>
      <c r="B282" t="s">
        <v>10716</v>
      </c>
      <c r="C282" t="s">
        <v>6168</v>
      </c>
      <c r="D282">
        <v>55.2</v>
      </c>
      <c r="E282" t="s">
        <v>10202</v>
      </c>
      <c r="K282" t="s">
        <v>6590</v>
      </c>
      <c r="L282" t="s">
        <v>6591</v>
      </c>
      <c r="M282" t="s">
        <v>10734</v>
      </c>
      <c r="N282">
        <v>9</v>
      </c>
      <c r="O282" t="s">
        <v>10759</v>
      </c>
      <c r="P282" t="s">
        <v>8687</v>
      </c>
      <c r="Q282">
        <v>6</v>
      </c>
      <c r="R282">
        <v>2</v>
      </c>
      <c r="S282">
        <v>5.69</v>
      </c>
      <c r="T282">
        <v>5.69</v>
      </c>
      <c r="U282">
        <v>532.6799999999999</v>
      </c>
      <c r="V282">
        <v>93.06</v>
      </c>
      <c r="W282">
        <v>5.35</v>
      </c>
      <c r="X282">
        <v>10.26</v>
      </c>
      <c r="Y282">
        <v>0</v>
      </c>
      <c r="Z282">
        <v>2</v>
      </c>
      <c r="AA282" t="s">
        <v>6921</v>
      </c>
      <c r="AB282">
        <v>2</v>
      </c>
      <c r="AC282">
        <v>5</v>
      </c>
      <c r="AD282">
        <v>2.398</v>
      </c>
      <c r="AF282" t="s">
        <v>6952</v>
      </c>
      <c r="AI282">
        <v>0</v>
      </c>
      <c r="AJ282">
        <v>0</v>
      </c>
      <c r="AK282" t="s">
        <v>9812</v>
      </c>
      <c r="AL282" t="s">
        <v>9812</v>
      </c>
      <c r="AM282" t="s">
        <v>9923</v>
      </c>
    </row>
    <row r="283" spans="1:39">
      <c r="A283" t="s">
        <v>7161</v>
      </c>
      <c r="B283" t="s">
        <v>10716</v>
      </c>
      <c r="C283" t="s">
        <v>6168</v>
      </c>
      <c r="D283">
        <v>55</v>
      </c>
      <c r="E283" t="s">
        <v>10202</v>
      </c>
      <c r="K283" t="s">
        <v>6590</v>
      </c>
      <c r="L283" t="s">
        <v>6591</v>
      </c>
      <c r="M283" t="s">
        <v>10730</v>
      </c>
      <c r="N283">
        <v>9</v>
      </c>
      <c r="O283" t="s">
        <v>10755</v>
      </c>
      <c r="P283" t="s">
        <v>8738</v>
      </c>
      <c r="Q283">
        <v>3</v>
      </c>
      <c r="R283">
        <v>1</v>
      </c>
      <c r="S283">
        <v>5.65</v>
      </c>
      <c r="T283">
        <v>5.66</v>
      </c>
      <c r="U283">
        <v>300.79</v>
      </c>
      <c r="V283">
        <v>38.05</v>
      </c>
      <c r="W283">
        <v>4.86</v>
      </c>
      <c r="X283">
        <v>8.960000000000001</v>
      </c>
      <c r="Y283">
        <v>0.46</v>
      </c>
      <c r="Z283">
        <v>3</v>
      </c>
      <c r="AA283" t="s">
        <v>6921</v>
      </c>
      <c r="AB283">
        <v>0</v>
      </c>
      <c r="AC283">
        <v>4</v>
      </c>
      <c r="AD283">
        <v>3.735833333333333</v>
      </c>
      <c r="AF283" t="s">
        <v>6952</v>
      </c>
      <c r="AI283">
        <v>0</v>
      </c>
      <c r="AJ283">
        <v>0</v>
      </c>
      <c r="AK283" t="s">
        <v>9825</v>
      </c>
      <c r="AL283" t="s">
        <v>9825</v>
      </c>
      <c r="AM283" t="s">
        <v>9923</v>
      </c>
    </row>
    <row r="284" spans="1:39">
      <c r="A284" t="s">
        <v>7088</v>
      </c>
      <c r="B284" t="s">
        <v>10716</v>
      </c>
      <c r="C284" t="s">
        <v>6168</v>
      </c>
      <c r="D284">
        <v>54</v>
      </c>
      <c r="E284" t="s">
        <v>10202</v>
      </c>
      <c r="K284" t="s">
        <v>6590</v>
      </c>
      <c r="L284" t="s">
        <v>6591</v>
      </c>
      <c r="M284" t="s">
        <v>8282</v>
      </c>
      <c r="N284">
        <v>9</v>
      </c>
      <c r="O284" t="s">
        <v>10751</v>
      </c>
      <c r="P284" t="s">
        <v>8665</v>
      </c>
      <c r="Q284">
        <v>3</v>
      </c>
      <c r="R284">
        <v>3</v>
      </c>
      <c r="S284">
        <v>2.85</v>
      </c>
      <c r="T284">
        <v>2.85</v>
      </c>
      <c r="U284">
        <v>315.37</v>
      </c>
      <c r="V284">
        <v>66.48</v>
      </c>
      <c r="W284">
        <v>4.2</v>
      </c>
      <c r="X284">
        <v>10.12</v>
      </c>
      <c r="Y284">
        <v>4.9</v>
      </c>
      <c r="Z284">
        <v>3</v>
      </c>
      <c r="AA284" t="s">
        <v>6921</v>
      </c>
      <c r="AB284">
        <v>0</v>
      </c>
      <c r="AC284">
        <v>2</v>
      </c>
      <c r="AD284">
        <v>4.741666666666667</v>
      </c>
      <c r="AF284" t="s">
        <v>6952</v>
      </c>
      <c r="AI284">
        <v>0</v>
      </c>
      <c r="AJ284">
        <v>0</v>
      </c>
      <c r="AK284" t="s">
        <v>6991</v>
      </c>
      <c r="AL284" t="s">
        <v>6991</v>
      </c>
      <c r="AM284" t="s">
        <v>9923</v>
      </c>
    </row>
    <row r="285" spans="1:39">
      <c r="A285" t="s">
        <v>10674</v>
      </c>
      <c r="B285" t="s">
        <v>10716</v>
      </c>
      <c r="C285" t="s">
        <v>6168</v>
      </c>
      <c r="D285">
        <v>54</v>
      </c>
      <c r="E285" t="s">
        <v>10202</v>
      </c>
      <c r="K285" t="s">
        <v>10718</v>
      </c>
      <c r="L285" t="s">
        <v>6591</v>
      </c>
      <c r="M285" t="s">
        <v>10732</v>
      </c>
      <c r="N285">
        <v>9</v>
      </c>
      <c r="O285" t="s">
        <v>10757</v>
      </c>
      <c r="P285" t="s">
        <v>10791</v>
      </c>
      <c r="Q285">
        <v>3</v>
      </c>
      <c r="R285">
        <v>1</v>
      </c>
      <c r="S285">
        <v>1.28</v>
      </c>
      <c r="T285">
        <v>1.79</v>
      </c>
      <c r="U285">
        <v>289.36</v>
      </c>
      <c r="V285">
        <v>57.61</v>
      </c>
      <c r="W285">
        <v>2.77</v>
      </c>
      <c r="X285">
        <v>7.5</v>
      </c>
      <c r="Y285">
        <v>0</v>
      </c>
      <c r="Z285">
        <v>2</v>
      </c>
      <c r="AA285" t="s">
        <v>6921</v>
      </c>
      <c r="AB285">
        <v>0</v>
      </c>
      <c r="AC285">
        <v>5</v>
      </c>
      <c r="AD285">
        <v>5.833333333333333</v>
      </c>
      <c r="AF285" t="s">
        <v>6952</v>
      </c>
      <c r="AI285">
        <v>0</v>
      </c>
      <c r="AJ285">
        <v>0</v>
      </c>
      <c r="AK285" t="s">
        <v>10833</v>
      </c>
      <c r="AL285" t="s">
        <v>10833</v>
      </c>
      <c r="AM285" t="s">
        <v>9923</v>
      </c>
    </row>
    <row r="286" spans="1:39">
      <c r="A286" t="s">
        <v>10713</v>
      </c>
      <c r="B286" t="s">
        <v>10716</v>
      </c>
      <c r="C286" t="s">
        <v>6168</v>
      </c>
      <c r="D286">
        <v>54</v>
      </c>
      <c r="E286" t="s">
        <v>10202</v>
      </c>
      <c r="K286" t="s">
        <v>10718</v>
      </c>
      <c r="L286" t="s">
        <v>6591</v>
      </c>
      <c r="M286" t="s">
        <v>10732</v>
      </c>
      <c r="N286">
        <v>9</v>
      </c>
      <c r="O286" t="s">
        <v>10757</v>
      </c>
      <c r="P286" t="s">
        <v>10830</v>
      </c>
      <c r="Q286">
        <v>4</v>
      </c>
      <c r="R286">
        <v>1</v>
      </c>
      <c r="S286">
        <v>0.99</v>
      </c>
      <c r="T286">
        <v>1.43</v>
      </c>
      <c r="U286">
        <v>307.37</v>
      </c>
      <c r="V286">
        <v>66.84</v>
      </c>
      <c r="W286">
        <v>2.62</v>
      </c>
      <c r="X286">
        <v>7.59</v>
      </c>
      <c r="Y286">
        <v>0</v>
      </c>
      <c r="Z286">
        <v>2</v>
      </c>
      <c r="AA286" t="s">
        <v>6921</v>
      </c>
      <c r="AB286">
        <v>0</v>
      </c>
      <c r="AC286">
        <v>5</v>
      </c>
      <c r="AD286">
        <v>5.833333333333333</v>
      </c>
      <c r="AF286" t="s">
        <v>6952</v>
      </c>
      <c r="AI286">
        <v>0</v>
      </c>
      <c r="AJ286">
        <v>0</v>
      </c>
      <c r="AK286" t="s">
        <v>10833</v>
      </c>
      <c r="AL286" t="s">
        <v>10833</v>
      </c>
      <c r="AM286" t="s">
        <v>9923</v>
      </c>
    </row>
    <row r="287" spans="1:39">
      <c r="A287" t="s">
        <v>10672</v>
      </c>
      <c r="B287" t="s">
        <v>10716</v>
      </c>
      <c r="C287" t="s">
        <v>6168</v>
      </c>
      <c r="D287">
        <v>53</v>
      </c>
      <c r="E287" t="s">
        <v>10202</v>
      </c>
      <c r="K287" t="s">
        <v>10718</v>
      </c>
      <c r="L287" t="s">
        <v>6591</v>
      </c>
      <c r="M287" t="s">
        <v>10732</v>
      </c>
      <c r="N287">
        <v>9</v>
      </c>
      <c r="O287" t="s">
        <v>10757</v>
      </c>
      <c r="P287" t="s">
        <v>10789</v>
      </c>
      <c r="Q287">
        <v>3</v>
      </c>
      <c r="R287">
        <v>1</v>
      </c>
      <c r="S287">
        <v>2.3</v>
      </c>
      <c r="T287">
        <v>2.6</v>
      </c>
      <c r="U287">
        <v>325.82</v>
      </c>
      <c r="V287">
        <v>57.61</v>
      </c>
      <c r="W287">
        <v>3.65</v>
      </c>
      <c r="X287">
        <v>7.41</v>
      </c>
      <c r="Y287">
        <v>0</v>
      </c>
      <c r="Z287">
        <v>2</v>
      </c>
      <c r="AA287" t="s">
        <v>6921</v>
      </c>
      <c r="AB287">
        <v>0</v>
      </c>
      <c r="AC287">
        <v>5</v>
      </c>
      <c r="AD287">
        <v>5.683333333333334</v>
      </c>
      <c r="AF287" t="s">
        <v>6952</v>
      </c>
      <c r="AI287">
        <v>0</v>
      </c>
      <c r="AJ287">
        <v>0</v>
      </c>
      <c r="AK287" t="s">
        <v>10833</v>
      </c>
      <c r="AL287" t="s">
        <v>10833</v>
      </c>
      <c r="AM287" t="s">
        <v>9923</v>
      </c>
    </row>
    <row r="288" spans="1:39">
      <c r="A288" t="s">
        <v>10714</v>
      </c>
      <c r="B288" t="s">
        <v>10716</v>
      </c>
      <c r="C288" t="s">
        <v>6168</v>
      </c>
      <c r="D288">
        <v>53</v>
      </c>
      <c r="E288" t="s">
        <v>10202</v>
      </c>
      <c r="K288" t="s">
        <v>10718</v>
      </c>
      <c r="L288" t="s">
        <v>6591</v>
      </c>
      <c r="M288" t="s">
        <v>10724</v>
      </c>
      <c r="N288">
        <v>9</v>
      </c>
      <c r="O288" t="s">
        <v>10748</v>
      </c>
      <c r="P288" t="s">
        <v>10831</v>
      </c>
      <c r="Q288">
        <v>3</v>
      </c>
      <c r="R288">
        <v>1</v>
      </c>
      <c r="S288">
        <v>3.28</v>
      </c>
      <c r="T288">
        <v>3.48</v>
      </c>
      <c r="U288">
        <v>347.48</v>
      </c>
      <c r="V288">
        <v>57.61</v>
      </c>
      <c r="W288">
        <v>4.18</v>
      </c>
      <c r="X288">
        <v>7.97</v>
      </c>
      <c r="Y288">
        <v>0</v>
      </c>
      <c r="Z288">
        <v>2</v>
      </c>
      <c r="AA288" t="s">
        <v>6921</v>
      </c>
      <c r="AB288">
        <v>0</v>
      </c>
      <c r="AC288">
        <v>6</v>
      </c>
      <c r="AD288">
        <v>4.953333333333333</v>
      </c>
      <c r="AF288" t="s">
        <v>6952</v>
      </c>
      <c r="AI288">
        <v>0</v>
      </c>
      <c r="AJ288">
        <v>0</v>
      </c>
      <c r="AK288" t="s">
        <v>10833</v>
      </c>
      <c r="AL288" t="s">
        <v>10833</v>
      </c>
      <c r="AM288" t="s">
        <v>9923</v>
      </c>
    </row>
    <row r="289" spans="1:39">
      <c r="A289" t="s">
        <v>10700</v>
      </c>
      <c r="B289" t="s">
        <v>10716</v>
      </c>
      <c r="C289" t="s">
        <v>6168</v>
      </c>
      <c r="D289">
        <v>52</v>
      </c>
      <c r="E289" t="s">
        <v>10202</v>
      </c>
      <c r="K289" t="s">
        <v>10718</v>
      </c>
      <c r="L289" t="s">
        <v>6591</v>
      </c>
      <c r="M289" t="s">
        <v>10732</v>
      </c>
      <c r="N289">
        <v>9</v>
      </c>
      <c r="O289" t="s">
        <v>10757</v>
      </c>
      <c r="P289" t="s">
        <v>10817</v>
      </c>
      <c r="Q289">
        <v>3</v>
      </c>
      <c r="R289">
        <v>1</v>
      </c>
      <c r="S289">
        <v>2.79</v>
      </c>
      <c r="T289">
        <v>2.94</v>
      </c>
      <c r="U289">
        <v>339.84</v>
      </c>
      <c r="V289">
        <v>57.61</v>
      </c>
      <c r="W289">
        <v>3.96</v>
      </c>
      <c r="X289">
        <v>7.79</v>
      </c>
      <c r="Y289">
        <v>0</v>
      </c>
      <c r="Z289">
        <v>2</v>
      </c>
      <c r="AA289" t="s">
        <v>6921</v>
      </c>
      <c r="AB289">
        <v>0</v>
      </c>
      <c r="AC289">
        <v>5</v>
      </c>
      <c r="AD289">
        <v>5.438333333333333</v>
      </c>
      <c r="AF289" t="s">
        <v>6952</v>
      </c>
      <c r="AI289">
        <v>0</v>
      </c>
      <c r="AJ289">
        <v>0</v>
      </c>
      <c r="AK289" t="s">
        <v>10833</v>
      </c>
      <c r="AL289" t="s">
        <v>10833</v>
      </c>
      <c r="AM289" t="s">
        <v>9923</v>
      </c>
    </row>
    <row r="290" spans="1:39">
      <c r="A290" t="s">
        <v>10715</v>
      </c>
      <c r="B290" t="s">
        <v>10716</v>
      </c>
      <c r="C290" t="s">
        <v>6168</v>
      </c>
      <c r="D290">
        <v>52</v>
      </c>
      <c r="E290" t="s">
        <v>10202</v>
      </c>
      <c r="K290" t="s">
        <v>10718</v>
      </c>
      <c r="L290" t="s">
        <v>6591</v>
      </c>
      <c r="M290" t="s">
        <v>10729</v>
      </c>
      <c r="N290">
        <v>9</v>
      </c>
      <c r="O290" t="s">
        <v>10754</v>
      </c>
      <c r="P290" t="s">
        <v>10832</v>
      </c>
      <c r="Q290">
        <v>5</v>
      </c>
      <c r="R290">
        <v>2</v>
      </c>
      <c r="S290">
        <v>0.03</v>
      </c>
      <c r="T290">
        <v>0.22</v>
      </c>
      <c r="U290">
        <v>251.25</v>
      </c>
      <c r="V290">
        <v>82.06999999999999</v>
      </c>
      <c r="W290">
        <v>2.31</v>
      </c>
      <c r="X290">
        <v>7.81</v>
      </c>
      <c r="Y290">
        <v>0</v>
      </c>
      <c r="Z290">
        <v>3</v>
      </c>
      <c r="AA290" t="s">
        <v>6921</v>
      </c>
      <c r="AB290">
        <v>0</v>
      </c>
      <c r="AC290">
        <v>1</v>
      </c>
      <c r="AD290">
        <v>5.5</v>
      </c>
      <c r="AF290" t="s">
        <v>6952</v>
      </c>
      <c r="AI290">
        <v>0</v>
      </c>
      <c r="AJ290">
        <v>0</v>
      </c>
      <c r="AK290" t="s">
        <v>10834</v>
      </c>
      <c r="AL290" t="s">
        <v>10834</v>
      </c>
      <c r="AM290" t="s">
        <v>9923</v>
      </c>
    </row>
    <row r="291" spans="1:39">
      <c r="A291" t="s">
        <v>7095</v>
      </c>
      <c r="B291" t="s">
        <v>10716</v>
      </c>
      <c r="C291" t="s">
        <v>6168</v>
      </c>
      <c r="D291">
        <v>52</v>
      </c>
      <c r="E291" t="s">
        <v>10202</v>
      </c>
      <c r="K291" t="s">
        <v>6590</v>
      </c>
      <c r="L291" t="s">
        <v>6591</v>
      </c>
      <c r="M291" t="s">
        <v>10720</v>
      </c>
      <c r="N291">
        <v>9</v>
      </c>
      <c r="O291" t="s">
        <v>10744</v>
      </c>
      <c r="P291" t="s">
        <v>8672</v>
      </c>
      <c r="Q291">
        <v>4</v>
      </c>
      <c r="R291">
        <v>3</v>
      </c>
      <c r="S291">
        <v>5.06</v>
      </c>
      <c r="T291">
        <v>5.23</v>
      </c>
      <c r="U291">
        <v>463.77</v>
      </c>
      <c r="V291">
        <v>60.69</v>
      </c>
      <c r="W291">
        <v>7.83</v>
      </c>
      <c r="X291">
        <v>8.16</v>
      </c>
      <c r="Y291">
        <v>0</v>
      </c>
      <c r="Z291">
        <v>4</v>
      </c>
      <c r="AA291" t="s">
        <v>6921</v>
      </c>
      <c r="AB291">
        <v>1</v>
      </c>
      <c r="AC291">
        <v>3</v>
      </c>
      <c r="AD291">
        <v>2.425452380952381</v>
      </c>
      <c r="AF291" t="s">
        <v>6952</v>
      </c>
      <c r="AI291">
        <v>0</v>
      </c>
      <c r="AJ291">
        <v>0</v>
      </c>
      <c r="AK291" t="s">
        <v>6974</v>
      </c>
      <c r="AL291" t="s">
        <v>6974</v>
      </c>
      <c r="AM291" t="s">
        <v>9923</v>
      </c>
    </row>
    <row r="292" spans="1:39">
      <c r="A292" t="s">
        <v>6459</v>
      </c>
      <c r="B292" t="s">
        <v>10716</v>
      </c>
      <c r="C292" t="s">
        <v>6168</v>
      </c>
      <c r="D292">
        <v>51</v>
      </c>
      <c r="E292" t="s">
        <v>10202</v>
      </c>
      <c r="K292" t="s">
        <v>6590</v>
      </c>
      <c r="L292" t="s">
        <v>6591</v>
      </c>
      <c r="M292" t="s">
        <v>10722</v>
      </c>
      <c r="N292">
        <v>9</v>
      </c>
      <c r="O292" t="s">
        <v>10746</v>
      </c>
      <c r="P292" t="s">
        <v>6817</v>
      </c>
      <c r="Q292">
        <v>8</v>
      </c>
      <c r="R292">
        <v>4</v>
      </c>
      <c r="S292">
        <v>1.17</v>
      </c>
      <c r="T292">
        <v>3.78</v>
      </c>
      <c r="U292">
        <v>607.6799999999999</v>
      </c>
      <c r="V292">
        <v>159.46</v>
      </c>
      <c r="W292">
        <v>5.32</v>
      </c>
      <c r="X292">
        <v>4.76</v>
      </c>
      <c r="Y292">
        <v>0</v>
      </c>
      <c r="Z292">
        <v>3</v>
      </c>
      <c r="AA292" t="s">
        <v>6921</v>
      </c>
      <c r="AB292">
        <v>2</v>
      </c>
      <c r="AC292">
        <v>13</v>
      </c>
      <c r="AD292">
        <v>2.61</v>
      </c>
      <c r="AF292" t="s">
        <v>6953</v>
      </c>
      <c r="AI292">
        <v>0</v>
      </c>
      <c r="AJ292">
        <v>0</v>
      </c>
      <c r="AK292" t="s">
        <v>7005</v>
      </c>
      <c r="AL292" t="s">
        <v>7005</v>
      </c>
      <c r="AM292" t="s">
        <v>9923</v>
      </c>
    </row>
    <row r="293" spans="1:39">
      <c r="A293" t="s">
        <v>7142</v>
      </c>
      <c r="B293" t="s">
        <v>10716</v>
      </c>
      <c r="C293" t="s">
        <v>6168</v>
      </c>
      <c r="D293">
        <v>51</v>
      </c>
      <c r="E293" t="s">
        <v>10202</v>
      </c>
      <c r="K293" t="s">
        <v>6590</v>
      </c>
      <c r="L293" t="s">
        <v>6591</v>
      </c>
      <c r="M293" t="s">
        <v>10728</v>
      </c>
      <c r="N293">
        <v>9</v>
      </c>
      <c r="O293" t="s">
        <v>10753</v>
      </c>
      <c r="P293" t="s">
        <v>8719</v>
      </c>
      <c r="Q293">
        <v>4</v>
      </c>
      <c r="R293">
        <v>1</v>
      </c>
      <c r="S293">
        <v>5.14</v>
      </c>
      <c r="T293">
        <v>5.16</v>
      </c>
      <c r="U293">
        <v>391.47</v>
      </c>
      <c r="V293">
        <v>40.54</v>
      </c>
      <c r="W293">
        <v>5.71</v>
      </c>
      <c r="X293">
        <v>8.81</v>
      </c>
      <c r="Y293">
        <v>0.85</v>
      </c>
      <c r="Z293">
        <v>4</v>
      </c>
      <c r="AA293" t="s">
        <v>6921</v>
      </c>
      <c r="AB293">
        <v>1</v>
      </c>
      <c r="AC293">
        <v>4</v>
      </c>
      <c r="AD293">
        <v>3.608547619047619</v>
      </c>
      <c r="AF293" t="s">
        <v>6952</v>
      </c>
      <c r="AI293">
        <v>0</v>
      </c>
      <c r="AJ293">
        <v>0</v>
      </c>
      <c r="AK293" t="s">
        <v>9817</v>
      </c>
      <c r="AL293" t="s">
        <v>9817</v>
      </c>
      <c r="AM293" t="s">
        <v>9923</v>
      </c>
    </row>
    <row r="294" spans="1:39">
      <c r="A294" t="s">
        <v>8160</v>
      </c>
      <c r="B294" t="s">
        <v>10716</v>
      </c>
      <c r="C294" t="s">
        <v>6168</v>
      </c>
      <c r="D294">
        <v>50</v>
      </c>
      <c r="E294" t="s">
        <v>10202</v>
      </c>
      <c r="K294" t="s">
        <v>6590</v>
      </c>
      <c r="L294" t="s">
        <v>6591</v>
      </c>
      <c r="M294" t="s">
        <v>10730</v>
      </c>
      <c r="N294">
        <v>9</v>
      </c>
      <c r="O294" t="s">
        <v>10755</v>
      </c>
      <c r="P294" t="s">
        <v>9728</v>
      </c>
      <c r="Q294">
        <v>5</v>
      </c>
      <c r="R294">
        <v>3</v>
      </c>
      <c r="S294">
        <v>1.86</v>
      </c>
      <c r="T294">
        <v>1.94</v>
      </c>
      <c r="U294">
        <v>256.26</v>
      </c>
      <c r="V294">
        <v>78.51000000000001</v>
      </c>
      <c r="W294">
        <v>2.36</v>
      </c>
      <c r="X294">
        <v>8.529999999999999</v>
      </c>
      <c r="Y294">
        <v>1.54</v>
      </c>
      <c r="Z294">
        <v>3</v>
      </c>
      <c r="AA294" t="s">
        <v>6921</v>
      </c>
      <c r="AB294">
        <v>0</v>
      </c>
      <c r="AC294">
        <v>1</v>
      </c>
      <c r="AD294">
        <v>5.166666666666667</v>
      </c>
      <c r="AF294" t="s">
        <v>6952</v>
      </c>
      <c r="AI294">
        <v>0</v>
      </c>
      <c r="AJ294">
        <v>0</v>
      </c>
      <c r="AK294" t="s">
        <v>9825</v>
      </c>
      <c r="AL294" t="s">
        <v>9825</v>
      </c>
      <c r="AM294" t="s">
        <v>9923</v>
      </c>
    </row>
    <row r="295" spans="1:39">
      <c r="A295" t="s">
        <v>7112</v>
      </c>
      <c r="B295" t="s">
        <v>10716</v>
      </c>
      <c r="C295" t="s">
        <v>6168</v>
      </c>
      <c r="D295">
        <v>50</v>
      </c>
      <c r="E295" t="s">
        <v>10202</v>
      </c>
      <c r="K295" t="s">
        <v>6590</v>
      </c>
      <c r="L295" t="s">
        <v>6591</v>
      </c>
      <c r="M295" t="s">
        <v>8282</v>
      </c>
      <c r="N295">
        <v>9</v>
      </c>
      <c r="O295" t="s">
        <v>10751</v>
      </c>
      <c r="P295" t="s">
        <v>8689</v>
      </c>
      <c r="Q295">
        <v>2</v>
      </c>
      <c r="R295">
        <v>2</v>
      </c>
      <c r="S295">
        <v>4.7</v>
      </c>
      <c r="T295">
        <v>4.7</v>
      </c>
      <c r="U295">
        <v>368.35</v>
      </c>
      <c r="V295">
        <v>40.46</v>
      </c>
      <c r="W295">
        <v>5.63</v>
      </c>
      <c r="X295">
        <v>9.82</v>
      </c>
      <c r="Y295">
        <v>0</v>
      </c>
      <c r="Z295">
        <v>3</v>
      </c>
      <c r="AA295" t="s">
        <v>6921</v>
      </c>
      <c r="AB295">
        <v>1</v>
      </c>
      <c r="AC295">
        <v>2</v>
      </c>
      <c r="AD295">
        <v>3.590357142857143</v>
      </c>
      <c r="AF295" t="s">
        <v>6952</v>
      </c>
      <c r="AI295">
        <v>0</v>
      </c>
      <c r="AJ295">
        <v>0</v>
      </c>
      <c r="AK295" t="s">
        <v>6991</v>
      </c>
      <c r="AL295" t="s">
        <v>6991</v>
      </c>
      <c r="AM295" t="s">
        <v>9923</v>
      </c>
    </row>
    <row r="334" spans="1:39">
      <c r="A334" s="1" t="s">
        <v>7011</v>
      </c>
      <c r="B334" s="1"/>
      <c r="C334" s="1"/>
      <c r="D334" s="1"/>
      <c r="E334" s="1"/>
      <c r="F334" s="1"/>
      <c r="G334" s="1"/>
      <c r="H334" s="1"/>
      <c r="I334" s="1"/>
      <c r="J334" s="1"/>
      <c r="K334" s="1" t="s">
        <v>7012</v>
      </c>
      <c r="L334" s="1"/>
      <c r="M334" s="1"/>
      <c r="N334" s="1"/>
      <c r="O334" s="1"/>
      <c r="P334" s="1" t="s">
        <v>7013</v>
      </c>
      <c r="Q334" s="1" t="s">
        <v>7014</v>
      </c>
      <c r="R334" s="1"/>
      <c r="S334" s="1"/>
      <c r="T334" s="1"/>
      <c r="U334" s="1"/>
      <c r="V334" s="1"/>
      <c r="W334" s="1"/>
      <c r="X334" s="1"/>
      <c r="Y334" s="1"/>
      <c r="Z334" s="1"/>
      <c r="AA334" s="1"/>
      <c r="AB334" s="1"/>
      <c r="AC334" s="1"/>
      <c r="AD334" s="1"/>
      <c r="AE334" s="1"/>
      <c r="AF334" s="1" t="s">
        <v>7015</v>
      </c>
      <c r="AG334" s="1"/>
      <c r="AH334" s="1"/>
      <c r="AI334" s="1"/>
      <c r="AJ334" s="1"/>
      <c r="AK334" s="1"/>
      <c r="AL334" s="1" t="s">
        <v>7016</v>
      </c>
      <c r="AM334" s="1"/>
    </row>
    <row r="335" spans="1:39">
      <c r="A335" s="6" t="s">
        <v>6290</v>
      </c>
      <c r="B335" s="6" t="s">
        <v>6291</v>
      </c>
      <c r="C335" s="6" t="s">
        <v>5707</v>
      </c>
      <c r="D335" s="6" t="s">
        <v>6292</v>
      </c>
      <c r="E335" s="6" t="s">
        <v>5709</v>
      </c>
      <c r="F335" s="6" t="s">
        <v>6293</v>
      </c>
      <c r="G335" s="6" t="s">
        <v>7017</v>
      </c>
      <c r="H335" s="6" t="s">
        <v>7018</v>
      </c>
      <c r="I335" s="6" t="s">
        <v>6296</v>
      </c>
      <c r="J335" s="6" t="s">
        <v>7019</v>
      </c>
      <c r="K335" s="6" t="s">
        <v>6297</v>
      </c>
      <c r="L335" s="6" t="s">
        <v>6298</v>
      </c>
      <c r="M335" s="6" t="s">
        <v>6299</v>
      </c>
      <c r="N335" s="6" t="s">
        <v>6300</v>
      </c>
      <c r="O335" s="6" t="s">
        <v>6301</v>
      </c>
      <c r="P335" s="6" t="s">
        <v>6302</v>
      </c>
      <c r="Q335" s="6" t="s">
        <v>6303</v>
      </c>
      <c r="R335" s="6" t="s">
        <v>6304</v>
      </c>
      <c r="S335" s="6" t="s">
        <v>6305</v>
      </c>
      <c r="T335" s="6" t="s">
        <v>6306</v>
      </c>
      <c r="U335" s="6" t="s">
        <v>6307</v>
      </c>
      <c r="V335" s="6" t="s">
        <v>6308</v>
      </c>
      <c r="W335" s="6" t="s">
        <v>6309</v>
      </c>
      <c r="X335" s="6" t="s">
        <v>6310</v>
      </c>
      <c r="Y335" s="6" t="s">
        <v>6311</v>
      </c>
      <c r="Z335" s="6" t="s">
        <v>6312</v>
      </c>
      <c r="AA335" s="6" t="s">
        <v>6313</v>
      </c>
      <c r="AB335" s="6" t="s">
        <v>6314</v>
      </c>
      <c r="AC335" s="6" t="s">
        <v>6315</v>
      </c>
      <c r="AD335" s="6" t="s">
        <v>6316</v>
      </c>
      <c r="AE335" s="6" t="s">
        <v>6317</v>
      </c>
      <c r="AF335" s="6" t="s">
        <v>6318</v>
      </c>
      <c r="AG335" s="6" t="s">
        <v>6319</v>
      </c>
      <c r="AH335" s="6" t="s">
        <v>6320</v>
      </c>
      <c r="AI335" s="6" t="s">
        <v>6321</v>
      </c>
      <c r="AJ335" s="6" t="s">
        <v>6322</v>
      </c>
      <c r="AK335" s="6" t="s">
        <v>6323</v>
      </c>
      <c r="AL335" s="6" t="s">
        <v>6324</v>
      </c>
      <c r="AM335" s="6" t="s">
        <v>3615</v>
      </c>
    </row>
    <row r="336" spans="1:39">
      <c r="A336" t="s">
        <v>6367</v>
      </c>
      <c r="B336" t="s">
        <v>10836</v>
      </c>
      <c r="C336" t="s">
        <v>6168</v>
      </c>
      <c r="D336">
        <v>94</v>
      </c>
      <c r="E336" t="s">
        <v>10202</v>
      </c>
      <c r="K336" t="s">
        <v>6590</v>
      </c>
      <c r="L336" t="s">
        <v>6591</v>
      </c>
      <c r="M336" t="s">
        <v>10837</v>
      </c>
      <c r="N336">
        <v>9</v>
      </c>
      <c r="O336" t="s">
        <v>10839</v>
      </c>
      <c r="P336" t="s">
        <v>6725</v>
      </c>
      <c r="Q336">
        <v>3</v>
      </c>
      <c r="R336">
        <v>2</v>
      </c>
      <c r="S336">
        <v>8.07</v>
      </c>
      <c r="T336">
        <v>8.07</v>
      </c>
      <c r="U336">
        <v>606.78</v>
      </c>
      <c r="V336">
        <v>57.53</v>
      </c>
      <c r="W336">
        <v>8.68</v>
      </c>
      <c r="X336">
        <v>10.28</v>
      </c>
      <c r="Y336">
        <v>0</v>
      </c>
      <c r="Z336">
        <v>1</v>
      </c>
      <c r="AA336" t="s">
        <v>6921</v>
      </c>
      <c r="AB336">
        <v>2</v>
      </c>
      <c r="AC336">
        <v>14</v>
      </c>
      <c r="AD336">
        <v>2.5</v>
      </c>
      <c r="AE336" t="s">
        <v>6927</v>
      </c>
      <c r="AF336" t="s">
        <v>6952</v>
      </c>
      <c r="AH336" t="s">
        <v>6964</v>
      </c>
      <c r="AI336">
        <v>4</v>
      </c>
      <c r="AJ336">
        <v>0</v>
      </c>
      <c r="AK336" t="s">
        <v>9814</v>
      </c>
      <c r="AL336" t="s">
        <v>9814</v>
      </c>
      <c r="AM336" t="s">
        <v>9923</v>
      </c>
    </row>
    <row r="337" spans="1:39">
      <c r="A337" t="s">
        <v>6382</v>
      </c>
      <c r="B337" t="s">
        <v>10836</v>
      </c>
      <c r="C337" t="s">
        <v>6168</v>
      </c>
      <c r="D337">
        <v>86</v>
      </c>
      <c r="E337" t="s">
        <v>10202</v>
      </c>
      <c r="K337" t="s">
        <v>6590</v>
      </c>
      <c r="L337" t="s">
        <v>6591</v>
      </c>
      <c r="M337" t="s">
        <v>10838</v>
      </c>
      <c r="N337">
        <v>9</v>
      </c>
      <c r="O337" t="s">
        <v>10840</v>
      </c>
      <c r="P337" t="s">
        <v>6740</v>
      </c>
      <c r="Q337">
        <v>2</v>
      </c>
      <c r="R337">
        <v>2</v>
      </c>
      <c r="S337">
        <v>1.38</v>
      </c>
      <c r="T337">
        <v>4.19</v>
      </c>
      <c r="U337">
        <v>370.45</v>
      </c>
      <c r="V337">
        <v>57.53</v>
      </c>
      <c r="W337">
        <v>5.86</v>
      </c>
      <c r="X337">
        <v>4.55</v>
      </c>
      <c r="Y337">
        <v>0</v>
      </c>
      <c r="Z337">
        <v>3</v>
      </c>
      <c r="AA337" t="s">
        <v>6921</v>
      </c>
      <c r="AB337">
        <v>1</v>
      </c>
      <c r="AC337">
        <v>6</v>
      </c>
      <c r="AD337">
        <v>4.830357142857142</v>
      </c>
      <c r="AF337" t="s">
        <v>6953</v>
      </c>
      <c r="AI337">
        <v>0</v>
      </c>
      <c r="AJ337">
        <v>0</v>
      </c>
      <c r="AK337" t="s">
        <v>9814</v>
      </c>
      <c r="AL337" t="s">
        <v>9814</v>
      </c>
      <c r="AM337" t="s">
        <v>9923</v>
      </c>
    </row>
    <row r="338" spans="1:39">
      <c r="A338" t="s">
        <v>7025</v>
      </c>
      <c r="B338" t="s">
        <v>10836</v>
      </c>
      <c r="C338" t="s">
        <v>6168</v>
      </c>
      <c r="D338">
        <v>83</v>
      </c>
      <c r="E338" t="s">
        <v>10202</v>
      </c>
      <c r="K338" t="s">
        <v>6590</v>
      </c>
      <c r="L338" t="s">
        <v>6591</v>
      </c>
      <c r="M338" t="s">
        <v>10838</v>
      </c>
      <c r="N338">
        <v>9</v>
      </c>
      <c r="O338" t="s">
        <v>10840</v>
      </c>
      <c r="P338" t="s">
        <v>8602</v>
      </c>
      <c r="Q338">
        <v>5</v>
      </c>
      <c r="R338">
        <v>2</v>
      </c>
      <c r="S338">
        <v>4.81</v>
      </c>
      <c r="T338">
        <v>6.1</v>
      </c>
      <c r="U338">
        <v>456.59</v>
      </c>
      <c r="V338">
        <v>57.86</v>
      </c>
      <c r="W338">
        <v>5.94</v>
      </c>
      <c r="X338">
        <v>10.12</v>
      </c>
      <c r="Y338">
        <v>8.68</v>
      </c>
      <c r="Z338">
        <v>4</v>
      </c>
      <c r="AA338" t="s">
        <v>6921</v>
      </c>
      <c r="AB338">
        <v>1</v>
      </c>
      <c r="AC338">
        <v>7</v>
      </c>
      <c r="AD338">
        <v>2.470071428571429</v>
      </c>
      <c r="AE338" t="s">
        <v>9785</v>
      </c>
      <c r="AF338" t="s">
        <v>6954</v>
      </c>
      <c r="AH338" t="s">
        <v>6963</v>
      </c>
      <c r="AI338">
        <v>0</v>
      </c>
      <c r="AJ338">
        <v>0</v>
      </c>
      <c r="AK338" t="s">
        <v>9814</v>
      </c>
      <c r="AL338" t="s">
        <v>9814</v>
      </c>
      <c r="AM338" t="s">
        <v>9923</v>
      </c>
    </row>
    <row r="339" spans="1:39">
      <c r="A339" t="s">
        <v>7223</v>
      </c>
      <c r="B339" t="s">
        <v>10836</v>
      </c>
      <c r="C339" t="s">
        <v>6168</v>
      </c>
      <c r="D339">
        <v>82</v>
      </c>
      <c r="E339" t="s">
        <v>10202</v>
      </c>
      <c r="K339" t="s">
        <v>6590</v>
      </c>
      <c r="L339" t="s">
        <v>6591</v>
      </c>
      <c r="M339" t="s">
        <v>10838</v>
      </c>
      <c r="N339">
        <v>9</v>
      </c>
      <c r="O339" t="s">
        <v>10840</v>
      </c>
      <c r="P339" t="s">
        <v>8800</v>
      </c>
      <c r="Q339">
        <v>1</v>
      </c>
      <c r="R339">
        <v>1</v>
      </c>
      <c r="S339">
        <v>1.58</v>
      </c>
      <c r="T339">
        <v>4.4</v>
      </c>
      <c r="U339">
        <v>354.45</v>
      </c>
      <c r="V339">
        <v>37.3</v>
      </c>
      <c r="W339">
        <v>6.15</v>
      </c>
      <c r="X339">
        <v>4.53</v>
      </c>
      <c r="Y339">
        <v>0</v>
      </c>
      <c r="Z339">
        <v>3</v>
      </c>
      <c r="AA339" t="s">
        <v>6921</v>
      </c>
      <c r="AB339">
        <v>1</v>
      </c>
      <c r="AC339">
        <v>6</v>
      </c>
      <c r="AD339">
        <v>4.998333333333333</v>
      </c>
      <c r="AF339" t="s">
        <v>6953</v>
      </c>
      <c r="AI339">
        <v>0</v>
      </c>
      <c r="AJ339">
        <v>0</v>
      </c>
      <c r="AK339" t="s">
        <v>9814</v>
      </c>
      <c r="AL339" t="s">
        <v>9814</v>
      </c>
      <c r="AM339" t="s">
        <v>9923</v>
      </c>
    </row>
    <row r="340" spans="1:39">
      <c r="A340" t="s">
        <v>7031</v>
      </c>
      <c r="B340" t="s">
        <v>10836</v>
      </c>
      <c r="C340" t="s">
        <v>6168</v>
      </c>
      <c r="D340">
        <v>67</v>
      </c>
      <c r="E340" t="s">
        <v>10202</v>
      </c>
      <c r="K340" t="s">
        <v>6590</v>
      </c>
      <c r="L340" t="s">
        <v>6591</v>
      </c>
      <c r="M340" t="s">
        <v>10838</v>
      </c>
      <c r="N340">
        <v>9</v>
      </c>
      <c r="O340" t="s">
        <v>10840</v>
      </c>
      <c r="P340" t="s">
        <v>8608</v>
      </c>
      <c r="Q340">
        <v>6</v>
      </c>
      <c r="R340">
        <v>1</v>
      </c>
      <c r="S340">
        <v>5.12</v>
      </c>
      <c r="T340">
        <v>6.42</v>
      </c>
      <c r="U340">
        <v>475.61</v>
      </c>
      <c r="V340">
        <v>51.16</v>
      </c>
      <c r="W340">
        <v>6.94</v>
      </c>
      <c r="X340">
        <v>9.199999999999999</v>
      </c>
      <c r="Y340">
        <v>8.67</v>
      </c>
      <c r="Z340">
        <v>4</v>
      </c>
      <c r="AA340" t="s">
        <v>6921</v>
      </c>
      <c r="AB340">
        <v>1</v>
      </c>
      <c r="AC340">
        <v>8</v>
      </c>
      <c r="AD340">
        <v>2.672547619047619</v>
      </c>
      <c r="AE340" t="s">
        <v>9786</v>
      </c>
      <c r="AF340" t="s">
        <v>6954</v>
      </c>
      <c r="AH340" t="s">
        <v>6963</v>
      </c>
      <c r="AI340">
        <v>3</v>
      </c>
      <c r="AJ340">
        <v>0</v>
      </c>
      <c r="AK340" t="s">
        <v>9814</v>
      </c>
      <c r="AL340" t="s">
        <v>9814</v>
      </c>
      <c r="AM340" t="s">
        <v>9923</v>
      </c>
    </row>
  </sheetData>
  <mergeCells count="10">
    <mergeCell ref="A1:J1"/>
    <mergeCell ref="K1:O1"/>
    <mergeCell ref="Q1:AE1"/>
    <mergeCell ref="AF1:AK1"/>
    <mergeCell ref="AL1:AM1"/>
    <mergeCell ref="A334:J334"/>
    <mergeCell ref="K334:O334"/>
    <mergeCell ref="Q334:AE334"/>
    <mergeCell ref="AF334:AK334"/>
    <mergeCell ref="AL334:AM334"/>
  </mergeCells>
  <conditionalFormatting sqref="AE1:AE296">
    <cfRule type="iconSet" priority="1">
      <iconSet>
        <cfvo type="percent" val="0"/>
        <cfvo type="num" val="3.5"/>
        <cfvo type="num" val="4.5"/>
      </iconSet>
    </cfRule>
  </conditionalFormatting>
  <conditionalFormatting sqref="AE1:AE341">
    <cfRule type="iconSet" priority="2">
      <iconSet>
        <cfvo type="percent" val="0"/>
        <cfvo type="num" val="3.5"/>
        <cfvo type="num" val="4.5"/>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M60"/>
  <sheetViews>
    <sheetView workbookViewId="0"/>
  </sheetViews>
  <sheetFormatPr defaultRowHeight="15"/>
  <sheetData>
    <row r="1" spans="1:39">
      <c r="A1" s="1" t="s">
        <v>7011</v>
      </c>
      <c r="B1" s="1"/>
      <c r="C1" s="1"/>
      <c r="D1" s="1"/>
      <c r="E1" s="1"/>
      <c r="F1" s="1"/>
      <c r="G1" s="1"/>
      <c r="H1" s="1"/>
      <c r="I1" s="1"/>
      <c r="J1" s="1"/>
      <c r="K1" s="1" t="s">
        <v>7012</v>
      </c>
      <c r="L1" s="1"/>
      <c r="M1" s="1"/>
      <c r="N1" s="1"/>
      <c r="O1" s="1"/>
      <c r="P1" s="1" t="s">
        <v>7013</v>
      </c>
      <c r="Q1" s="1" t="s">
        <v>7014</v>
      </c>
      <c r="R1" s="1"/>
      <c r="S1" s="1"/>
      <c r="T1" s="1"/>
      <c r="U1" s="1"/>
      <c r="V1" s="1"/>
      <c r="W1" s="1"/>
      <c r="X1" s="1"/>
      <c r="Y1" s="1"/>
      <c r="Z1" s="1"/>
      <c r="AA1" s="1"/>
      <c r="AB1" s="1"/>
      <c r="AC1" s="1"/>
      <c r="AD1" s="1"/>
      <c r="AE1" s="1"/>
      <c r="AF1" s="1" t="s">
        <v>7015</v>
      </c>
      <c r="AG1" s="1"/>
      <c r="AH1" s="1"/>
      <c r="AI1" s="1"/>
      <c r="AJ1" s="1"/>
      <c r="AK1" s="1"/>
      <c r="AL1" s="1" t="s">
        <v>7016</v>
      </c>
      <c r="AM1" s="1"/>
    </row>
    <row r="2" spans="1:39">
      <c r="A2" s="6" t="s">
        <v>6290</v>
      </c>
      <c r="B2" s="6" t="s">
        <v>6291</v>
      </c>
      <c r="C2" s="6" t="s">
        <v>5707</v>
      </c>
      <c r="D2" s="6" t="s">
        <v>6292</v>
      </c>
      <c r="E2" s="6" t="s">
        <v>5709</v>
      </c>
      <c r="F2" s="6" t="s">
        <v>6293</v>
      </c>
      <c r="G2" s="6" t="s">
        <v>7017</v>
      </c>
      <c r="H2" s="6" t="s">
        <v>7018</v>
      </c>
      <c r="I2" s="6" t="s">
        <v>6296</v>
      </c>
      <c r="J2" s="6" t="s">
        <v>7019</v>
      </c>
      <c r="K2" s="6" t="s">
        <v>6297</v>
      </c>
      <c r="L2" s="6" t="s">
        <v>6298</v>
      </c>
      <c r="M2" s="6" t="s">
        <v>6299</v>
      </c>
      <c r="N2" s="6" t="s">
        <v>6300</v>
      </c>
      <c r="O2" s="6" t="s">
        <v>6301</v>
      </c>
      <c r="P2" s="6" t="s">
        <v>6302</v>
      </c>
      <c r="Q2" s="6" t="s">
        <v>6303</v>
      </c>
      <c r="R2" s="6" t="s">
        <v>6304</v>
      </c>
      <c r="S2" s="6" t="s">
        <v>6305</v>
      </c>
      <c r="T2" s="6" t="s">
        <v>6306</v>
      </c>
      <c r="U2" s="6" t="s">
        <v>6307</v>
      </c>
      <c r="V2" s="6" t="s">
        <v>6308</v>
      </c>
      <c r="W2" s="6" t="s">
        <v>6309</v>
      </c>
      <c r="X2" s="6" t="s">
        <v>6310</v>
      </c>
      <c r="Y2" s="6" t="s">
        <v>6311</v>
      </c>
      <c r="Z2" s="6" t="s">
        <v>6312</v>
      </c>
      <c r="AA2" s="6" t="s">
        <v>6313</v>
      </c>
      <c r="AB2" s="6" t="s">
        <v>6314</v>
      </c>
      <c r="AC2" s="6" t="s">
        <v>6315</v>
      </c>
      <c r="AD2" s="6" t="s">
        <v>6316</v>
      </c>
      <c r="AE2" s="6" t="s">
        <v>6317</v>
      </c>
      <c r="AF2" s="6" t="s">
        <v>6318</v>
      </c>
      <c r="AG2" s="6" t="s">
        <v>6319</v>
      </c>
      <c r="AH2" s="6" t="s">
        <v>6320</v>
      </c>
      <c r="AI2" s="6" t="s">
        <v>6321</v>
      </c>
      <c r="AJ2" s="6" t="s">
        <v>6322</v>
      </c>
      <c r="AK2" s="6" t="s">
        <v>6323</v>
      </c>
      <c r="AL2" s="6" t="s">
        <v>6324</v>
      </c>
      <c r="AM2" s="6" t="s">
        <v>3615</v>
      </c>
    </row>
    <row r="3" spans="1:39">
      <c r="A3" t="s">
        <v>10841</v>
      </c>
      <c r="B3" t="s">
        <v>10865</v>
      </c>
      <c r="C3" t="s">
        <v>6168</v>
      </c>
      <c r="D3">
        <v>104.1</v>
      </c>
      <c r="E3" t="s">
        <v>10202</v>
      </c>
      <c r="K3" t="s">
        <v>10867</v>
      </c>
      <c r="L3" t="s">
        <v>6591</v>
      </c>
      <c r="M3" t="s">
        <v>10868</v>
      </c>
      <c r="N3">
        <v>9</v>
      </c>
      <c r="O3" t="s">
        <v>10874</v>
      </c>
      <c r="P3" t="s">
        <v>10880</v>
      </c>
      <c r="Q3">
        <v>5</v>
      </c>
      <c r="R3">
        <v>1</v>
      </c>
      <c r="S3">
        <v>3.33</v>
      </c>
      <c r="T3">
        <v>3.34</v>
      </c>
      <c r="U3">
        <v>453.54</v>
      </c>
      <c r="V3">
        <v>69.81</v>
      </c>
      <c r="W3">
        <v>4.78</v>
      </c>
      <c r="X3">
        <v>10.11</v>
      </c>
      <c r="Y3">
        <v>5.15</v>
      </c>
      <c r="Z3">
        <v>4</v>
      </c>
      <c r="AA3" t="s">
        <v>6921</v>
      </c>
      <c r="AB3">
        <v>0</v>
      </c>
      <c r="AC3">
        <v>7</v>
      </c>
      <c r="AD3">
        <v>4.330190476190476</v>
      </c>
      <c r="AF3" t="s">
        <v>6952</v>
      </c>
      <c r="AI3">
        <v>0</v>
      </c>
      <c r="AJ3">
        <v>0</v>
      </c>
      <c r="AK3" t="s">
        <v>10904</v>
      </c>
      <c r="AL3" t="s">
        <v>10904</v>
      </c>
      <c r="AM3" t="s">
        <v>9923</v>
      </c>
    </row>
    <row r="4" spans="1:39">
      <c r="A4" t="s">
        <v>10842</v>
      </c>
      <c r="B4" t="s">
        <v>10865</v>
      </c>
      <c r="C4" t="s">
        <v>6168</v>
      </c>
      <c r="D4">
        <v>108.2</v>
      </c>
      <c r="E4" t="s">
        <v>10202</v>
      </c>
      <c r="K4" t="s">
        <v>10867</v>
      </c>
      <c r="L4" t="s">
        <v>6591</v>
      </c>
      <c r="M4" t="s">
        <v>10868</v>
      </c>
      <c r="N4">
        <v>9</v>
      </c>
      <c r="O4" t="s">
        <v>10874</v>
      </c>
      <c r="P4" t="s">
        <v>10881</v>
      </c>
      <c r="Q4">
        <v>6</v>
      </c>
      <c r="R4">
        <v>1</v>
      </c>
      <c r="S4">
        <v>2.27</v>
      </c>
      <c r="T4">
        <v>2.45</v>
      </c>
      <c r="U4">
        <v>475.59</v>
      </c>
      <c r="V4">
        <v>69.39</v>
      </c>
      <c r="W4">
        <v>3.52</v>
      </c>
      <c r="X4">
        <v>10.11</v>
      </c>
      <c r="Y4">
        <v>6.85</v>
      </c>
      <c r="Z4">
        <v>3</v>
      </c>
      <c r="AA4" t="s">
        <v>6921</v>
      </c>
      <c r="AB4">
        <v>0</v>
      </c>
      <c r="AC4">
        <v>8</v>
      </c>
      <c r="AD4">
        <v>4.872690476190477</v>
      </c>
      <c r="AF4" t="s">
        <v>6952</v>
      </c>
      <c r="AI4">
        <v>0</v>
      </c>
      <c r="AJ4">
        <v>0</v>
      </c>
      <c r="AK4" t="s">
        <v>10904</v>
      </c>
      <c r="AL4" t="s">
        <v>10904</v>
      </c>
      <c r="AM4" t="s">
        <v>9923</v>
      </c>
    </row>
    <row r="5" spans="1:39">
      <c r="A5" t="s">
        <v>10843</v>
      </c>
      <c r="B5" t="s">
        <v>10865</v>
      </c>
      <c r="C5" t="s">
        <v>6168</v>
      </c>
      <c r="D5">
        <v>105.6</v>
      </c>
      <c r="E5" t="s">
        <v>10202</v>
      </c>
      <c r="K5" t="s">
        <v>10867</v>
      </c>
      <c r="L5" t="s">
        <v>6591</v>
      </c>
      <c r="M5" t="s">
        <v>10868</v>
      </c>
      <c r="N5">
        <v>9</v>
      </c>
      <c r="O5" t="s">
        <v>10874</v>
      </c>
      <c r="P5" t="s">
        <v>10882</v>
      </c>
      <c r="Q5">
        <v>5</v>
      </c>
      <c r="R5">
        <v>1</v>
      </c>
      <c r="S5">
        <v>3.52</v>
      </c>
      <c r="T5">
        <v>3.53</v>
      </c>
      <c r="U5">
        <v>493.61</v>
      </c>
      <c r="V5">
        <v>65.90000000000001</v>
      </c>
      <c r="W5">
        <v>5.2</v>
      </c>
      <c r="X5">
        <v>10.11</v>
      </c>
      <c r="Y5">
        <v>5.63</v>
      </c>
      <c r="Z5">
        <v>4</v>
      </c>
      <c r="AA5" t="s">
        <v>6921</v>
      </c>
      <c r="AB5">
        <v>1</v>
      </c>
      <c r="AC5">
        <v>8</v>
      </c>
      <c r="AD5">
        <v>3.853976190476191</v>
      </c>
      <c r="AF5" t="s">
        <v>6952</v>
      </c>
      <c r="AI5">
        <v>0</v>
      </c>
      <c r="AJ5">
        <v>0</v>
      </c>
      <c r="AK5" t="s">
        <v>10904</v>
      </c>
      <c r="AL5" t="s">
        <v>10904</v>
      </c>
      <c r="AM5" t="s">
        <v>9923</v>
      </c>
    </row>
    <row r="6" spans="1:39">
      <c r="A6" t="s">
        <v>10844</v>
      </c>
      <c r="B6" t="s">
        <v>10865</v>
      </c>
      <c r="C6" t="s">
        <v>6168</v>
      </c>
      <c r="D6">
        <v>102.8</v>
      </c>
      <c r="E6" t="s">
        <v>10202</v>
      </c>
      <c r="K6" t="s">
        <v>10867</v>
      </c>
      <c r="L6" t="s">
        <v>6591</v>
      </c>
      <c r="M6" t="s">
        <v>10868</v>
      </c>
      <c r="N6">
        <v>9</v>
      </c>
      <c r="O6" t="s">
        <v>10874</v>
      </c>
      <c r="P6" t="s">
        <v>10883</v>
      </c>
      <c r="Q6">
        <v>6</v>
      </c>
      <c r="R6">
        <v>1</v>
      </c>
      <c r="S6">
        <v>2.42</v>
      </c>
      <c r="T6">
        <v>2.55</v>
      </c>
      <c r="U6">
        <v>481.6</v>
      </c>
      <c r="V6">
        <v>74.48999999999999</v>
      </c>
      <c r="W6">
        <v>4.27</v>
      </c>
      <c r="X6">
        <v>10.11</v>
      </c>
      <c r="Y6">
        <v>6.98</v>
      </c>
      <c r="Z6">
        <v>4</v>
      </c>
      <c r="AA6" t="s">
        <v>6921</v>
      </c>
      <c r="AB6">
        <v>0</v>
      </c>
      <c r="AC6">
        <v>9</v>
      </c>
      <c r="AD6">
        <v>4.754761904761905</v>
      </c>
      <c r="AF6" t="s">
        <v>6952</v>
      </c>
      <c r="AI6">
        <v>0</v>
      </c>
      <c r="AJ6">
        <v>0</v>
      </c>
      <c r="AK6" t="s">
        <v>10904</v>
      </c>
      <c r="AL6" t="s">
        <v>10904</v>
      </c>
      <c r="AM6" t="s">
        <v>9923</v>
      </c>
    </row>
    <row r="7" spans="1:39">
      <c r="A7" t="s">
        <v>10845</v>
      </c>
      <c r="B7" t="s">
        <v>10865</v>
      </c>
      <c r="C7" t="s">
        <v>6168</v>
      </c>
      <c r="D7">
        <v>100.6</v>
      </c>
      <c r="E7" t="s">
        <v>10202</v>
      </c>
      <c r="K7" t="s">
        <v>10867</v>
      </c>
      <c r="L7" t="s">
        <v>6591</v>
      </c>
      <c r="M7" t="s">
        <v>10868</v>
      </c>
      <c r="N7">
        <v>9</v>
      </c>
      <c r="O7" t="s">
        <v>10874</v>
      </c>
      <c r="P7" t="s">
        <v>10884</v>
      </c>
      <c r="Q7">
        <v>5</v>
      </c>
      <c r="R7">
        <v>1</v>
      </c>
      <c r="S7">
        <v>4</v>
      </c>
      <c r="T7">
        <v>4</v>
      </c>
      <c r="U7">
        <v>483.64</v>
      </c>
      <c r="V7">
        <v>56.67</v>
      </c>
      <c r="W7">
        <v>5.56</v>
      </c>
      <c r="X7">
        <v>10.11</v>
      </c>
      <c r="Y7">
        <v>5.01</v>
      </c>
      <c r="Z7">
        <v>4</v>
      </c>
      <c r="AA7" t="s">
        <v>6921</v>
      </c>
      <c r="AB7">
        <v>1</v>
      </c>
      <c r="AC7">
        <v>7</v>
      </c>
      <c r="AD7">
        <v>3.450190476190476</v>
      </c>
      <c r="AF7" t="s">
        <v>6952</v>
      </c>
      <c r="AI7">
        <v>0</v>
      </c>
      <c r="AJ7">
        <v>0</v>
      </c>
      <c r="AK7" t="s">
        <v>10904</v>
      </c>
      <c r="AL7" t="s">
        <v>10904</v>
      </c>
      <c r="AM7" t="s">
        <v>9923</v>
      </c>
    </row>
    <row r="8" spans="1:39">
      <c r="A8" t="s">
        <v>10846</v>
      </c>
      <c r="B8" t="s">
        <v>10865</v>
      </c>
      <c r="C8" t="s">
        <v>6168</v>
      </c>
      <c r="D8">
        <v>97.09999999999999</v>
      </c>
      <c r="E8" t="s">
        <v>10202</v>
      </c>
      <c r="K8" t="s">
        <v>10867</v>
      </c>
      <c r="L8" t="s">
        <v>6591</v>
      </c>
      <c r="M8" t="s">
        <v>10868</v>
      </c>
      <c r="N8">
        <v>9</v>
      </c>
      <c r="O8" t="s">
        <v>10874</v>
      </c>
      <c r="P8" t="s">
        <v>10885</v>
      </c>
      <c r="Q8">
        <v>5</v>
      </c>
      <c r="R8">
        <v>1</v>
      </c>
      <c r="S8">
        <v>4.84</v>
      </c>
      <c r="T8">
        <v>4.85</v>
      </c>
      <c r="U8">
        <v>472.61</v>
      </c>
      <c r="V8">
        <v>56.92</v>
      </c>
      <c r="W8">
        <v>5.76</v>
      </c>
      <c r="X8">
        <v>10.11</v>
      </c>
      <c r="Y8">
        <v>5.65</v>
      </c>
      <c r="Z8">
        <v>4</v>
      </c>
      <c r="AA8" t="s">
        <v>6921</v>
      </c>
      <c r="AB8">
        <v>1</v>
      </c>
      <c r="AC8">
        <v>7</v>
      </c>
      <c r="AD8">
        <v>3.103976190476191</v>
      </c>
      <c r="AF8" t="s">
        <v>6952</v>
      </c>
      <c r="AI8">
        <v>0</v>
      </c>
      <c r="AJ8">
        <v>0</v>
      </c>
      <c r="AK8" t="s">
        <v>10904</v>
      </c>
      <c r="AL8" t="s">
        <v>10904</v>
      </c>
      <c r="AM8" t="s">
        <v>9923</v>
      </c>
    </row>
    <row r="9" spans="1:39">
      <c r="A9" t="s">
        <v>10847</v>
      </c>
      <c r="B9" t="s">
        <v>10865</v>
      </c>
      <c r="C9" t="s">
        <v>6168</v>
      </c>
      <c r="D9">
        <v>94.90000000000001</v>
      </c>
      <c r="E9" t="s">
        <v>10202</v>
      </c>
      <c r="K9" t="s">
        <v>10867</v>
      </c>
      <c r="L9" t="s">
        <v>6591</v>
      </c>
      <c r="M9" t="s">
        <v>10868</v>
      </c>
      <c r="N9">
        <v>9</v>
      </c>
      <c r="O9" t="s">
        <v>10874</v>
      </c>
      <c r="P9" t="s">
        <v>10886</v>
      </c>
      <c r="Q9">
        <v>6</v>
      </c>
      <c r="R9">
        <v>1</v>
      </c>
      <c r="S9">
        <v>3.22</v>
      </c>
      <c r="T9">
        <v>3.4</v>
      </c>
      <c r="U9">
        <v>470.57</v>
      </c>
      <c r="V9">
        <v>74.73999999999999</v>
      </c>
      <c r="W9">
        <v>4.47</v>
      </c>
      <c r="X9">
        <v>10.11</v>
      </c>
      <c r="Y9">
        <v>6.98</v>
      </c>
      <c r="Z9">
        <v>4</v>
      </c>
      <c r="AA9" t="s">
        <v>6921</v>
      </c>
      <c r="AB9">
        <v>0</v>
      </c>
      <c r="AC9">
        <v>9</v>
      </c>
      <c r="AD9">
        <v>4.233547619047619</v>
      </c>
      <c r="AF9" t="s">
        <v>6952</v>
      </c>
      <c r="AI9">
        <v>0</v>
      </c>
      <c r="AJ9">
        <v>0</v>
      </c>
      <c r="AK9" t="s">
        <v>10904</v>
      </c>
      <c r="AL9" t="s">
        <v>10904</v>
      </c>
      <c r="AM9" t="s">
        <v>9923</v>
      </c>
    </row>
    <row r="10" spans="1:39">
      <c r="A10" t="s">
        <v>10848</v>
      </c>
      <c r="B10" t="s">
        <v>10865</v>
      </c>
      <c r="C10" t="s">
        <v>6168</v>
      </c>
      <c r="D10">
        <v>105.9</v>
      </c>
      <c r="E10" t="s">
        <v>10202</v>
      </c>
      <c r="K10" t="s">
        <v>10867</v>
      </c>
      <c r="L10" t="s">
        <v>6591</v>
      </c>
      <c r="M10" t="s">
        <v>10868</v>
      </c>
      <c r="N10">
        <v>9</v>
      </c>
      <c r="O10" t="s">
        <v>10874</v>
      </c>
      <c r="P10" t="s">
        <v>10887</v>
      </c>
      <c r="Q10">
        <v>6</v>
      </c>
      <c r="R10">
        <v>1</v>
      </c>
      <c r="S10">
        <v>1.87</v>
      </c>
      <c r="T10">
        <v>4.11</v>
      </c>
      <c r="U10">
        <v>604.79</v>
      </c>
      <c r="V10">
        <v>69.14</v>
      </c>
      <c r="W10">
        <v>6.44</v>
      </c>
      <c r="X10">
        <v>10.11</v>
      </c>
      <c r="Y10">
        <v>9.69</v>
      </c>
      <c r="Z10">
        <v>4</v>
      </c>
      <c r="AA10" t="s">
        <v>6921</v>
      </c>
      <c r="AB10">
        <v>2</v>
      </c>
      <c r="AC10">
        <v>12</v>
      </c>
      <c r="AD10">
        <v>3.433333333333334</v>
      </c>
      <c r="AF10" t="s">
        <v>6954</v>
      </c>
      <c r="AI10">
        <v>0</v>
      </c>
      <c r="AJ10">
        <v>0</v>
      </c>
      <c r="AK10" t="s">
        <v>10904</v>
      </c>
      <c r="AL10" t="s">
        <v>10904</v>
      </c>
      <c r="AM10" t="s">
        <v>9923</v>
      </c>
    </row>
    <row r="11" spans="1:39">
      <c r="A11" t="s">
        <v>10849</v>
      </c>
      <c r="B11" t="s">
        <v>10865</v>
      </c>
      <c r="C11" t="s">
        <v>6168</v>
      </c>
      <c r="D11">
        <v>108.2</v>
      </c>
      <c r="E11" t="s">
        <v>10202</v>
      </c>
      <c r="K11" t="s">
        <v>10867</v>
      </c>
      <c r="L11" t="s">
        <v>6591</v>
      </c>
      <c r="M11" t="s">
        <v>10868</v>
      </c>
      <c r="N11">
        <v>9</v>
      </c>
      <c r="O11" t="s">
        <v>10874</v>
      </c>
      <c r="P11" t="s">
        <v>10888</v>
      </c>
      <c r="Q11">
        <v>5</v>
      </c>
      <c r="R11">
        <v>2</v>
      </c>
      <c r="S11">
        <v>3.78</v>
      </c>
      <c r="T11">
        <v>3.83</v>
      </c>
      <c r="U11">
        <v>468.55</v>
      </c>
      <c r="V11">
        <v>77.15000000000001</v>
      </c>
      <c r="W11">
        <v>5.09</v>
      </c>
      <c r="X11">
        <v>9.800000000000001</v>
      </c>
      <c r="Y11">
        <v>6.48</v>
      </c>
      <c r="Z11">
        <v>4</v>
      </c>
      <c r="AA11" t="s">
        <v>6921</v>
      </c>
      <c r="AB11">
        <v>1</v>
      </c>
      <c r="AC11">
        <v>7</v>
      </c>
      <c r="AD11">
        <v>3.419642857142857</v>
      </c>
      <c r="AF11" t="s">
        <v>6952</v>
      </c>
      <c r="AI11">
        <v>0</v>
      </c>
      <c r="AJ11">
        <v>0</v>
      </c>
      <c r="AK11" t="s">
        <v>10904</v>
      </c>
      <c r="AL11" t="s">
        <v>10904</v>
      </c>
      <c r="AM11" t="s">
        <v>9923</v>
      </c>
    </row>
    <row r="12" spans="1:39">
      <c r="A12" t="s">
        <v>10850</v>
      </c>
      <c r="B12" t="s">
        <v>10865</v>
      </c>
      <c r="C12" t="s">
        <v>6168</v>
      </c>
      <c r="D12">
        <v>95.59999999999999</v>
      </c>
      <c r="E12" t="s">
        <v>10202</v>
      </c>
      <c r="K12" t="s">
        <v>10867</v>
      </c>
      <c r="L12" t="s">
        <v>6591</v>
      </c>
      <c r="M12" t="s">
        <v>10868</v>
      </c>
      <c r="N12">
        <v>9</v>
      </c>
      <c r="O12" t="s">
        <v>10874</v>
      </c>
      <c r="P12" t="s">
        <v>10889</v>
      </c>
      <c r="Q12">
        <v>6</v>
      </c>
      <c r="R12">
        <v>1</v>
      </c>
      <c r="S12">
        <v>2.69</v>
      </c>
      <c r="T12">
        <v>4.96</v>
      </c>
      <c r="U12">
        <v>593.77</v>
      </c>
      <c r="V12">
        <v>69.39</v>
      </c>
      <c r="W12">
        <v>6.64</v>
      </c>
      <c r="X12">
        <v>10.11</v>
      </c>
      <c r="Y12">
        <v>9.69</v>
      </c>
      <c r="Z12">
        <v>4</v>
      </c>
      <c r="AA12" t="s">
        <v>6921</v>
      </c>
      <c r="AB12">
        <v>2</v>
      </c>
      <c r="AC12">
        <v>12</v>
      </c>
      <c r="AD12">
        <v>2.663333333333334</v>
      </c>
      <c r="AF12" t="s">
        <v>6954</v>
      </c>
      <c r="AI12">
        <v>0</v>
      </c>
      <c r="AJ12">
        <v>0</v>
      </c>
      <c r="AK12" t="s">
        <v>10904</v>
      </c>
      <c r="AL12" t="s">
        <v>10904</v>
      </c>
      <c r="AM12" t="s">
        <v>9923</v>
      </c>
    </row>
    <row r="13" spans="1:39">
      <c r="A13" t="s">
        <v>10851</v>
      </c>
      <c r="B13" t="s">
        <v>10865</v>
      </c>
      <c r="C13" t="s">
        <v>6168</v>
      </c>
      <c r="D13">
        <v>102.8</v>
      </c>
      <c r="E13" t="s">
        <v>10202</v>
      </c>
      <c r="K13" t="s">
        <v>10867</v>
      </c>
      <c r="L13" t="s">
        <v>6591</v>
      </c>
      <c r="M13" t="s">
        <v>10868</v>
      </c>
      <c r="N13">
        <v>9</v>
      </c>
      <c r="O13" t="s">
        <v>10874</v>
      </c>
      <c r="P13" t="s">
        <v>10890</v>
      </c>
      <c r="Q13">
        <v>6</v>
      </c>
      <c r="R13">
        <v>1</v>
      </c>
      <c r="S13">
        <v>2.1</v>
      </c>
      <c r="T13">
        <v>4.34</v>
      </c>
      <c r="U13">
        <v>604.79</v>
      </c>
      <c r="V13">
        <v>69.14</v>
      </c>
      <c r="W13">
        <v>6.44</v>
      </c>
      <c r="X13">
        <v>10.11</v>
      </c>
      <c r="Y13">
        <v>9.69</v>
      </c>
      <c r="Z13">
        <v>4</v>
      </c>
      <c r="AA13" t="s">
        <v>6921</v>
      </c>
      <c r="AB13">
        <v>2</v>
      </c>
      <c r="AC13">
        <v>12</v>
      </c>
      <c r="AD13">
        <v>3.268333333333334</v>
      </c>
      <c r="AF13" t="s">
        <v>6954</v>
      </c>
      <c r="AI13">
        <v>0</v>
      </c>
      <c r="AJ13">
        <v>0</v>
      </c>
      <c r="AK13" t="s">
        <v>10904</v>
      </c>
      <c r="AL13" t="s">
        <v>10904</v>
      </c>
      <c r="AM13" t="s">
        <v>9923</v>
      </c>
    </row>
    <row r="14" spans="1:39">
      <c r="A14" t="s">
        <v>10852</v>
      </c>
      <c r="B14" t="s">
        <v>10865</v>
      </c>
      <c r="C14" t="s">
        <v>6168</v>
      </c>
      <c r="D14">
        <v>96.8</v>
      </c>
      <c r="E14" t="s">
        <v>10202</v>
      </c>
      <c r="K14" t="s">
        <v>10867</v>
      </c>
      <c r="L14" t="s">
        <v>6591</v>
      </c>
      <c r="M14" t="s">
        <v>10868</v>
      </c>
      <c r="N14">
        <v>9</v>
      </c>
      <c r="O14" t="s">
        <v>10874</v>
      </c>
      <c r="P14" t="s">
        <v>10891</v>
      </c>
      <c r="Q14">
        <v>6</v>
      </c>
      <c r="R14">
        <v>1</v>
      </c>
      <c r="S14">
        <v>2.93</v>
      </c>
      <c r="T14">
        <v>5.18</v>
      </c>
      <c r="U14">
        <v>593.77</v>
      </c>
      <c r="V14">
        <v>69.39</v>
      </c>
      <c r="W14">
        <v>6.64</v>
      </c>
      <c r="X14">
        <v>10.11</v>
      </c>
      <c r="Y14">
        <v>9.69</v>
      </c>
      <c r="Z14">
        <v>4</v>
      </c>
      <c r="AA14" t="s">
        <v>6921</v>
      </c>
      <c r="AB14">
        <v>2</v>
      </c>
      <c r="AC14">
        <v>12</v>
      </c>
      <c r="AD14">
        <v>2.523333333333333</v>
      </c>
      <c r="AF14" t="s">
        <v>6954</v>
      </c>
      <c r="AI14">
        <v>0</v>
      </c>
      <c r="AJ14">
        <v>0</v>
      </c>
      <c r="AK14" t="s">
        <v>10904</v>
      </c>
      <c r="AL14" t="s">
        <v>10904</v>
      </c>
      <c r="AM14" t="s">
        <v>9923</v>
      </c>
    </row>
    <row r="15" spans="1:39">
      <c r="A15" t="s">
        <v>10853</v>
      </c>
      <c r="B15" t="s">
        <v>10865</v>
      </c>
      <c r="C15" t="s">
        <v>6168</v>
      </c>
      <c r="D15">
        <v>106.3</v>
      </c>
      <c r="E15" t="s">
        <v>10202</v>
      </c>
      <c r="K15" t="s">
        <v>10867</v>
      </c>
      <c r="L15" t="s">
        <v>6591</v>
      </c>
      <c r="M15" t="s">
        <v>10868</v>
      </c>
      <c r="N15">
        <v>9</v>
      </c>
      <c r="O15" t="s">
        <v>10874</v>
      </c>
      <c r="P15" t="s">
        <v>10892</v>
      </c>
      <c r="Q15">
        <v>4</v>
      </c>
      <c r="R15">
        <v>1</v>
      </c>
      <c r="S15">
        <v>5.34</v>
      </c>
      <c r="T15">
        <v>5.35</v>
      </c>
      <c r="U15">
        <v>531.45</v>
      </c>
      <c r="V15">
        <v>56.92</v>
      </c>
      <c r="W15">
        <v>6.15</v>
      </c>
      <c r="X15">
        <v>10.11</v>
      </c>
      <c r="Y15">
        <v>5.94</v>
      </c>
      <c r="Z15">
        <v>4</v>
      </c>
      <c r="AA15" t="s">
        <v>6921</v>
      </c>
      <c r="AB15">
        <v>2</v>
      </c>
      <c r="AC15">
        <v>7</v>
      </c>
      <c r="AD15">
        <v>2.833333333333333</v>
      </c>
      <c r="AF15" t="s">
        <v>6952</v>
      </c>
      <c r="AI15">
        <v>0</v>
      </c>
      <c r="AJ15">
        <v>0</v>
      </c>
      <c r="AK15" t="s">
        <v>10904</v>
      </c>
      <c r="AL15" t="s">
        <v>10904</v>
      </c>
      <c r="AM15" t="s">
        <v>9923</v>
      </c>
    </row>
    <row r="16" spans="1:39">
      <c r="A16" t="s">
        <v>10841</v>
      </c>
      <c r="B16" t="s">
        <v>10865</v>
      </c>
      <c r="C16" t="s">
        <v>6168</v>
      </c>
      <c r="D16">
        <v>103.2</v>
      </c>
      <c r="E16" t="s">
        <v>10202</v>
      </c>
      <c r="K16" t="s">
        <v>10867</v>
      </c>
      <c r="L16" t="s">
        <v>6591</v>
      </c>
      <c r="M16" t="s">
        <v>10869</v>
      </c>
      <c r="N16">
        <v>9</v>
      </c>
      <c r="O16" t="s">
        <v>10875</v>
      </c>
      <c r="P16" t="s">
        <v>10880</v>
      </c>
      <c r="Q16">
        <v>5</v>
      </c>
      <c r="R16">
        <v>1</v>
      </c>
      <c r="S16">
        <v>3.33</v>
      </c>
      <c r="T16">
        <v>3.34</v>
      </c>
      <c r="U16">
        <v>453.54</v>
      </c>
      <c r="V16">
        <v>69.81</v>
      </c>
      <c r="W16">
        <v>4.78</v>
      </c>
      <c r="X16">
        <v>10.11</v>
      </c>
      <c r="Y16">
        <v>5.15</v>
      </c>
      <c r="Z16">
        <v>4</v>
      </c>
      <c r="AA16" t="s">
        <v>6921</v>
      </c>
      <c r="AB16">
        <v>0</v>
      </c>
      <c r="AC16">
        <v>7</v>
      </c>
      <c r="AD16">
        <v>4.330190476190476</v>
      </c>
      <c r="AF16" t="s">
        <v>6952</v>
      </c>
      <c r="AI16">
        <v>0</v>
      </c>
      <c r="AJ16">
        <v>0</v>
      </c>
      <c r="AK16" t="s">
        <v>10904</v>
      </c>
      <c r="AL16" t="s">
        <v>10904</v>
      </c>
      <c r="AM16" t="s">
        <v>9923</v>
      </c>
    </row>
    <row r="17" spans="1:39">
      <c r="A17" t="s">
        <v>10852</v>
      </c>
      <c r="B17" t="s">
        <v>10865</v>
      </c>
      <c r="C17" t="s">
        <v>6168</v>
      </c>
      <c r="D17">
        <v>105.9</v>
      </c>
      <c r="E17" t="s">
        <v>10202</v>
      </c>
      <c r="K17" t="s">
        <v>10867</v>
      </c>
      <c r="L17" t="s">
        <v>6591</v>
      </c>
      <c r="M17" t="s">
        <v>10869</v>
      </c>
      <c r="N17">
        <v>9</v>
      </c>
      <c r="O17" t="s">
        <v>10875</v>
      </c>
      <c r="P17" t="s">
        <v>10891</v>
      </c>
      <c r="Q17">
        <v>6</v>
      </c>
      <c r="R17">
        <v>1</v>
      </c>
      <c r="S17">
        <v>2.93</v>
      </c>
      <c r="T17">
        <v>5.18</v>
      </c>
      <c r="U17">
        <v>593.77</v>
      </c>
      <c r="V17">
        <v>69.39</v>
      </c>
      <c r="W17">
        <v>6.64</v>
      </c>
      <c r="X17">
        <v>10.11</v>
      </c>
      <c r="Y17">
        <v>9.69</v>
      </c>
      <c r="Z17">
        <v>4</v>
      </c>
      <c r="AA17" t="s">
        <v>6921</v>
      </c>
      <c r="AB17">
        <v>2</v>
      </c>
      <c r="AC17">
        <v>12</v>
      </c>
      <c r="AD17">
        <v>2.523333333333333</v>
      </c>
      <c r="AF17" t="s">
        <v>6954</v>
      </c>
      <c r="AI17">
        <v>0</v>
      </c>
      <c r="AJ17">
        <v>0</v>
      </c>
      <c r="AK17" t="s">
        <v>10904</v>
      </c>
      <c r="AL17" t="s">
        <v>10904</v>
      </c>
      <c r="AM17" t="s">
        <v>9923</v>
      </c>
    </row>
    <row r="18" spans="1:39">
      <c r="A18" t="s">
        <v>10842</v>
      </c>
      <c r="B18" t="s">
        <v>10865</v>
      </c>
      <c r="C18" t="s">
        <v>6168</v>
      </c>
      <c r="D18">
        <v>105.9</v>
      </c>
      <c r="E18" t="s">
        <v>10202</v>
      </c>
      <c r="K18" t="s">
        <v>10867</v>
      </c>
      <c r="L18" t="s">
        <v>6591</v>
      </c>
      <c r="M18" t="s">
        <v>10869</v>
      </c>
      <c r="N18">
        <v>9</v>
      </c>
      <c r="O18" t="s">
        <v>10875</v>
      </c>
      <c r="P18" t="s">
        <v>10881</v>
      </c>
      <c r="Q18">
        <v>6</v>
      </c>
      <c r="R18">
        <v>1</v>
      </c>
      <c r="S18">
        <v>2.27</v>
      </c>
      <c r="T18">
        <v>2.45</v>
      </c>
      <c r="U18">
        <v>475.59</v>
      </c>
      <c r="V18">
        <v>69.39</v>
      </c>
      <c r="W18">
        <v>3.52</v>
      </c>
      <c r="X18">
        <v>10.11</v>
      </c>
      <c r="Y18">
        <v>6.85</v>
      </c>
      <c r="Z18">
        <v>3</v>
      </c>
      <c r="AA18" t="s">
        <v>6921</v>
      </c>
      <c r="AB18">
        <v>0</v>
      </c>
      <c r="AC18">
        <v>8</v>
      </c>
      <c r="AD18">
        <v>4.872690476190477</v>
      </c>
      <c r="AF18" t="s">
        <v>6952</v>
      </c>
      <c r="AI18">
        <v>0</v>
      </c>
      <c r="AJ18">
        <v>0</v>
      </c>
      <c r="AK18" t="s">
        <v>10904</v>
      </c>
      <c r="AL18" t="s">
        <v>10904</v>
      </c>
      <c r="AM18" t="s">
        <v>9923</v>
      </c>
    </row>
    <row r="19" spans="1:39">
      <c r="A19" t="s">
        <v>10843</v>
      </c>
      <c r="B19" t="s">
        <v>10865</v>
      </c>
      <c r="C19" t="s">
        <v>6168</v>
      </c>
      <c r="D19">
        <v>104.6</v>
      </c>
      <c r="E19" t="s">
        <v>10202</v>
      </c>
      <c r="K19" t="s">
        <v>10867</v>
      </c>
      <c r="L19" t="s">
        <v>6591</v>
      </c>
      <c r="M19" t="s">
        <v>10869</v>
      </c>
      <c r="N19">
        <v>9</v>
      </c>
      <c r="O19" t="s">
        <v>10875</v>
      </c>
      <c r="P19" t="s">
        <v>10882</v>
      </c>
      <c r="Q19">
        <v>5</v>
      </c>
      <c r="R19">
        <v>1</v>
      </c>
      <c r="S19">
        <v>3.52</v>
      </c>
      <c r="T19">
        <v>3.53</v>
      </c>
      <c r="U19">
        <v>493.61</v>
      </c>
      <c r="V19">
        <v>65.90000000000001</v>
      </c>
      <c r="W19">
        <v>5.2</v>
      </c>
      <c r="X19">
        <v>10.11</v>
      </c>
      <c r="Y19">
        <v>5.63</v>
      </c>
      <c r="Z19">
        <v>4</v>
      </c>
      <c r="AA19" t="s">
        <v>6921</v>
      </c>
      <c r="AB19">
        <v>1</v>
      </c>
      <c r="AC19">
        <v>8</v>
      </c>
      <c r="AD19">
        <v>3.853976190476191</v>
      </c>
      <c r="AF19" t="s">
        <v>6952</v>
      </c>
      <c r="AI19">
        <v>0</v>
      </c>
      <c r="AJ19">
        <v>0</v>
      </c>
      <c r="AK19" t="s">
        <v>10904</v>
      </c>
      <c r="AL19" t="s">
        <v>10904</v>
      </c>
      <c r="AM19" t="s">
        <v>9923</v>
      </c>
    </row>
    <row r="20" spans="1:39">
      <c r="A20" t="s">
        <v>10844</v>
      </c>
      <c r="B20" t="s">
        <v>10865</v>
      </c>
      <c r="C20" t="s">
        <v>6168</v>
      </c>
      <c r="D20">
        <v>112.9</v>
      </c>
      <c r="E20" t="s">
        <v>10202</v>
      </c>
      <c r="K20" t="s">
        <v>10867</v>
      </c>
      <c r="L20" t="s">
        <v>6591</v>
      </c>
      <c r="M20" t="s">
        <v>10869</v>
      </c>
      <c r="N20">
        <v>9</v>
      </c>
      <c r="O20" t="s">
        <v>10875</v>
      </c>
      <c r="P20" t="s">
        <v>10883</v>
      </c>
      <c r="Q20">
        <v>6</v>
      </c>
      <c r="R20">
        <v>1</v>
      </c>
      <c r="S20">
        <v>2.42</v>
      </c>
      <c r="T20">
        <v>2.55</v>
      </c>
      <c r="U20">
        <v>481.6</v>
      </c>
      <c r="V20">
        <v>74.48999999999999</v>
      </c>
      <c r="W20">
        <v>4.27</v>
      </c>
      <c r="X20">
        <v>10.11</v>
      </c>
      <c r="Y20">
        <v>6.98</v>
      </c>
      <c r="Z20">
        <v>4</v>
      </c>
      <c r="AA20" t="s">
        <v>6921</v>
      </c>
      <c r="AB20">
        <v>0</v>
      </c>
      <c r="AC20">
        <v>9</v>
      </c>
      <c r="AD20">
        <v>4.754761904761905</v>
      </c>
      <c r="AF20" t="s">
        <v>6952</v>
      </c>
      <c r="AI20">
        <v>0</v>
      </c>
      <c r="AJ20">
        <v>0</v>
      </c>
      <c r="AK20" t="s">
        <v>10904</v>
      </c>
      <c r="AL20" t="s">
        <v>10904</v>
      </c>
      <c r="AM20" t="s">
        <v>9923</v>
      </c>
    </row>
    <row r="21" spans="1:39">
      <c r="A21" t="s">
        <v>10851</v>
      </c>
      <c r="B21" t="s">
        <v>10865</v>
      </c>
      <c r="C21" t="s">
        <v>6168</v>
      </c>
      <c r="D21">
        <v>99.8</v>
      </c>
      <c r="E21" t="s">
        <v>10202</v>
      </c>
      <c r="K21" t="s">
        <v>10867</v>
      </c>
      <c r="L21" t="s">
        <v>6591</v>
      </c>
      <c r="M21" t="s">
        <v>10869</v>
      </c>
      <c r="N21">
        <v>9</v>
      </c>
      <c r="O21" t="s">
        <v>10875</v>
      </c>
      <c r="P21" t="s">
        <v>10890</v>
      </c>
      <c r="Q21">
        <v>6</v>
      </c>
      <c r="R21">
        <v>1</v>
      </c>
      <c r="S21">
        <v>2.1</v>
      </c>
      <c r="T21">
        <v>4.34</v>
      </c>
      <c r="U21">
        <v>604.79</v>
      </c>
      <c r="V21">
        <v>69.14</v>
      </c>
      <c r="W21">
        <v>6.44</v>
      </c>
      <c r="X21">
        <v>10.11</v>
      </c>
      <c r="Y21">
        <v>9.69</v>
      </c>
      <c r="Z21">
        <v>4</v>
      </c>
      <c r="AA21" t="s">
        <v>6921</v>
      </c>
      <c r="AB21">
        <v>2</v>
      </c>
      <c r="AC21">
        <v>12</v>
      </c>
      <c r="AD21">
        <v>3.268333333333334</v>
      </c>
      <c r="AF21" t="s">
        <v>6954</v>
      </c>
      <c r="AI21">
        <v>0</v>
      </c>
      <c r="AJ21">
        <v>0</v>
      </c>
      <c r="AK21" t="s">
        <v>10904</v>
      </c>
      <c r="AL21" t="s">
        <v>10904</v>
      </c>
      <c r="AM21" t="s">
        <v>9923</v>
      </c>
    </row>
    <row r="22" spans="1:39">
      <c r="A22" t="s">
        <v>10849</v>
      </c>
      <c r="B22" t="s">
        <v>10865</v>
      </c>
      <c r="C22" t="s">
        <v>6168</v>
      </c>
      <c r="D22">
        <v>138</v>
      </c>
      <c r="E22" t="s">
        <v>10202</v>
      </c>
      <c r="K22" t="s">
        <v>10867</v>
      </c>
      <c r="L22" t="s">
        <v>6591</v>
      </c>
      <c r="M22" t="s">
        <v>10869</v>
      </c>
      <c r="N22">
        <v>9</v>
      </c>
      <c r="O22" t="s">
        <v>10875</v>
      </c>
      <c r="P22" t="s">
        <v>10888</v>
      </c>
      <c r="Q22">
        <v>5</v>
      </c>
      <c r="R22">
        <v>2</v>
      </c>
      <c r="S22">
        <v>3.78</v>
      </c>
      <c r="T22">
        <v>3.83</v>
      </c>
      <c r="U22">
        <v>468.55</v>
      </c>
      <c r="V22">
        <v>77.15000000000001</v>
      </c>
      <c r="W22">
        <v>5.09</v>
      </c>
      <c r="X22">
        <v>9.800000000000001</v>
      </c>
      <c r="Y22">
        <v>6.48</v>
      </c>
      <c r="Z22">
        <v>4</v>
      </c>
      <c r="AA22" t="s">
        <v>6921</v>
      </c>
      <c r="AB22">
        <v>1</v>
      </c>
      <c r="AC22">
        <v>7</v>
      </c>
      <c r="AD22">
        <v>3.419642857142857</v>
      </c>
      <c r="AF22" t="s">
        <v>6952</v>
      </c>
      <c r="AI22">
        <v>0</v>
      </c>
      <c r="AJ22">
        <v>0</v>
      </c>
      <c r="AK22" t="s">
        <v>10904</v>
      </c>
      <c r="AL22" t="s">
        <v>10904</v>
      </c>
      <c r="AM22" t="s">
        <v>9923</v>
      </c>
    </row>
    <row r="23" spans="1:39">
      <c r="A23" t="s">
        <v>10847</v>
      </c>
      <c r="B23" t="s">
        <v>10865</v>
      </c>
      <c r="C23" t="s">
        <v>6168</v>
      </c>
      <c r="D23">
        <v>98.5</v>
      </c>
      <c r="E23" t="s">
        <v>10202</v>
      </c>
      <c r="K23" t="s">
        <v>10867</v>
      </c>
      <c r="L23" t="s">
        <v>6591</v>
      </c>
      <c r="M23" t="s">
        <v>10869</v>
      </c>
      <c r="N23">
        <v>9</v>
      </c>
      <c r="O23" t="s">
        <v>10875</v>
      </c>
      <c r="P23" t="s">
        <v>10886</v>
      </c>
      <c r="Q23">
        <v>6</v>
      </c>
      <c r="R23">
        <v>1</v>
      </c>
      <c r="S23">
        <v>3.22</v>
      </c>
      <c r="T23">
        <v>3.4</v>
      </c>
      <c r="U23">
        <v>470.57</v>
      </c>
      <c r="V23">
        <v>74.73999999999999</v>
      </c>
      <c r="W23">
        <v>4.47</v>
      </c>
      <c r="X23">
        <v>10.11</v>
      </c>
      <c r="Y23">
        <v>6.98</v>
      </c>
      <c r="Z23">
        <v>4</v>
      </c>
      <c r="AA23" t="s">
        <v>6921</v>
      </c>
      <c r="AB23">
        <v>0</v>
      </c>
      <c r="AC23">
        <v>9</v>
      </c>
      <c r="AD23">
        <v>4.233547619047619</v>
      </c>
      <c r="AF23" t="s">
        <v>6952</v>
      </c>
      <c r="AI23">
        <v>0</v>
      </c>
      <c r="AJ23">
        <v>0</v>
      </c>
      <c r="AK23" t="s">
        <v>10904</v>
      </c>
      <c r="AL23" t="s">
        <v>10904</v>
      </c>
      <c r="AM23" t="s">
        <v>9923</v>
      </c>
    </row>
    <row r="24" spans="1:39">
      <c r="A24" t="s">
        <v>10845</v>
      </c>
      <c r="B24" t="s">
        <v>10865</v>
      </c>
      <c r="C24" t="s">
        <v>6168</v>
      </c>
      <c r="D24">
        <v>105.4</v>
      </c>
      <c r="E24" t="s">
        <v>10202</v>
      </c>
      <c r="K24" t="s">
        <v>10867</v>
      </c>
      <c r="L24" t="s">
        <v>6591</v>
      </c>
      <c r="M24" t="s">
        <v>10869</v>
      </c>
      <c r="N24">
        <v>9</v>
      </c>
      <c r="O24" t="s">
        <v>10875</v>
      </c>
      <c r="P24" t="s">
        <v>10884</v>
      </c>
      <c r="Q24">
        <v>5</v>
      </c>
      <c r="R24">
        <v>1</v>
      </c>
      <c r="S24">
        <v>4</v>
      </c>
      <c r="T24">
        <v>4</v>
      </c>
      <c r="U24">
        <v>483.64</v>
      </c>
      <c r="V24">
        <v>56.67</v>
      </c>
      <c r="W24">
        <v>5.56</v>
      </c>
      <c r="X24">
        <v>10.11</v>
      </c>
      <c r="Y24">
        <v>5.01</v>
      </c>
      <c r="Z24">
        <v>4</v>
      </c>
      <c r="AA24" t="s">
        <v>6921</v>
      </c>
      <c r="AB24">
        <v>1</v>
      </c>
      <c r="AC24">
        <v>7</v>
      </c>
      <c r="AD24">
        <v>3.450190476190476</v>
      </c>
      <c r="AF24" t="s">
        <v>6952</v>
      </c>
      <c r="AI24">
        <v>0</v>
      </c>
      <c r="AJ24">
        <v>0</v>
      </c>
      <c r="AK24" t="s">
        <v>10904</v>
      </c>
      <c r="AL24" t="s">
        <v>10904</v>
      </c>
      <c r="AM24" t="s">
        <v>9923</v>
      </c>
    </row>
    <row r="25" spans="1:39">
      <c r="A25" t="s">
        <v>10853</v>
      </c>
      <c r="B25" t="s">
        <v>10865</v>
      </c>
      <c r="C25" t="s">
        <v>6168</v>
      </c>
      <c r="D25">
        <v>109.4</v>
      </c>
      <c r="E25" t="s">
        <v>10202</v>
      </c>
      <c r="K25" t="s">
        <v>10867</v>
      </c>
      <c r="L25" t="s">
        <v>6591</v>
      </c>
      <c r="M25" t="s">
        <v>10869</v>
      </c>
      <c r="N25">
        <v>9</v>
      </c>
      <c r="O25" t="s">
        <v>10875</v>
      </c>
      <c r="P25" t="s">
        <v>10892</v>
      </c>
      <c r="Q25">
        <v>4</v>
      </c>
      <c r="R25">
        <v>1</v>
      </c>
      <c r="S25">
        <v>5.34</v>
      </c>
      <c r="T25">
        <v>5.35</v>
      </c>
      <c r="U25">
        <v>531.45</v>
      </c>
      <c r="V25">
        <v>56.92</v>
      </c>
      <c r="W25">
        <v>6.15</v>
      </c>
      <c r="X25">
        <v>10.11</v>
      </c>
      <c r="Y25">
        <v>5.94</v>
      </c>
      <c r="Z25">
        <v>4</v>
      </c>
      <c r="AA25" t="s">
        <v>6921</v>
      </c>
      <c r="AB25">
        <v>2</v>
      </c>
      <c r="AC25">
        <v>7</v>
      </c>
      <c r="AD25">
        <v>2.833333333333333</v>
      </c>
      <c r="AF25" t="s">
        <v>6952</v>
      </c>
      <c r="AI25">
        <v>0</v>
      </c>
      <c r="AJ25">
        <v>0</v>
      </c>
      <c r="AK25" t="s">
        <v>10904</v>
      </c>
      <c r="AL25" t="s">
        <v>10904</v>
      </c>
      <c r="AM25" t="s">
        <v>9923</v>
      </c>
    </row>
    <row r="26" spans="1:39">
      <c r="A26" t="s">
        <v>10850</v>
      </c>
      <c r="B26" t="s">
        <v>10865</v>
      </c>
      <c r="C26" t="s">
        <v>6168</v>
      </c>
      <c r="D26">
        <v>119.7</v>
      </c>
      <c r="E26" t="s">
        <v>10202</v>
      </c>
      <c r="K26" t="s">
        <v>10867</v>
      </c>
      <c r="L26" t="s">
        <v>6591</v>
      </c>
      <c r="M26" t="s">
        <v>10869</v>
      </c>
      <c r="N26">
        <v>9</v>
      </c>
      <c r="O26" t="s">
        <v>10875</v>
      </c>
      <c r="P26" t="s">
        <v>10889</v>
      </c>
      <c r="Q26">
        <v>6</v>
      </c>
      <c r="R26">
        <v>1</v>
      </c>
      <c r="S26">
        <v>2.69</v>
      </c>
      <c r="T26">
        <v>4.96</v>
      </c>
      <c r="U26">
        <v>593.77</v>
      </c>
      <c r="V26">
        <v>69.39</v>
      </c>
      <c r="W26">
        <v>6.64</v>
      </c>
      <c r="X26">
        <v>10.11</v>
      </c>
      <c r="Y26">
        <v>9.69</v>
      </c>
      <c r="Z26">
        <v>4</v>
      </c>
      <c r="AA26" t="s">
        <v>6921</v>
      </c>
      <c r="AB26">
        <v>2</v>
      </c>
      <c r="AC26">
        <v>12</v>
      </c>
      <c r="AD26">
        <v>2.663333333333334</v>
      </c>
      <c r="AF26" t="s">
        <v>6954</v>
      </c>
      <c r="AI26">
        <v>0</v>
      </c>
      <c r="AJ26">
        <v>0</v>
      </c>
      <c r="AK26" t="s">
        <v>10904</v>
      </c>
      <c r="AL26" t="s">
        <v>10904</v>
      </c>
      <c r="AM26" t="s">
        <v>9923</v>
      </c>
    </row>
    <row r="27" spans="1:39">
      <c r="A27" t="s">
        <v>10848</v>
      </c>
      <c r="B27" t="s">
        <v>10865</v>
      </c>
      <c r="C27" t="s">
        <v>6168</v>
      </c>
      <c r="D27">
        <v>104.5</v>
      </c>
      <c r="E27" t="s">
        <v>10202</v>
      </c>
      <c r="K27" t="s">
        <v>10867</v>
      </c>
      <c r="L27" t="s">
        <v>6591</v>
      </c>
      <c r="M27" t="s">
        <v>10869</v>
      </c>
      <c r="N27">
        <v>9</v>
      </c>
      <c r="O27" t="s">
        <v>10875</v>
      </c>
      <c r="P27" t="s">
        <v>10887</v>
      </c>
      <c r="Q27">
        <v>6</v>
      </c>
      <c r="R27">
        <v>1</v>
      </c>
      <c r="S27">
        <v>1.87</v>
      </c>
      <c r="T27">
        <v>4.11</v>
      </c>
      <c r="U27">
        <v>604.79</v>
      </c>
      <c r="V27">
        <v>69.14</v>
      </c>
      <c r="W27">
        <v>6.44</v>
      </c>
      <c r="X27">
        <v>10.11</v>
      </c>
      <c r="Y27">
        <v>9.69</v>
      </c>
      <c r="Z27">
        <v>4</v>
      </c>
      <c r="AA27" t="s">
        <v>6921</v>
      </c>
      <c r="AB27">
        <v>2</v>
      </c>
      <c r="AC27">
        <v>12</v>
      </c>
      <c r="AD27">
        <v>3.433333333333334</v>
      </c>
      <c r="AF27" t="s">
        <v>6954</v>
      </c>
      <c r="AI27">
        <v>0</v>
      </c>
      <c r="AJ27">
        <v>0</v>
      </c>
      <c r="AK27" t="s">
        <v>10904</v>
      </c>
      <c r="AL27" t="s">
        <v>10904</v>
      </c>
      <c r="AM27" t="s">
        <v>9923</v>
      </c>
    </row>
    <row r="28" spans="1:39">
      <c r="A28" t="s">
        <v>10846</v>
      </c>
      <c r="B28" t="s">
        <v>10865</v>
      </c>
      <c r="C28" t="s">
        <v>6168</v>
      </c>
      <c r="D28">
        <v>103.2</v>
      </c>
      <c r="E28" t="s">
        <v>10202</v>
      </c>
      <c r="K28" t="s">
        <v>10867</v>
      </c>
      <c r="L28" t="s">
        <v>6591</v>
      </c>
      <c r="M28" t="s">
        <v>10869</v>
      </c>
      <c r="N28">
        <v>9</v>
      </c>
      <c r="O28" t="s">
        <v>10875</v>
      </c>
      <c r="P28" t="s">
        <v>10885</v>
      </c>
      <c r="Q28">
        <v>5</v>
      </c>
      <c r="R28">
        <v>1</v>
      </c>
      <c r="S28">
        <v>4.84</v>
      </c>
      <c r="T28">
        <v>4.85</v>
      </c>
      <c r="U28">
        <v>472.61</v>
      </c>
      <c r="V28">
        <v>56.92</v>
      </c>
      <c r="W28">
        <v>5.76</v>
      </c>
      <c r="X28">
        <v>10.11</v>
      </c>
      <c r="Y28">
        <v>5.65</v>
      </c>
      <c r="Z28">
        <v>4</v>
      </c>
      <c r="AA28" t="s">
        <v>6921</v>
      </c>
      <c r="AB28">
        <v>1</v>
      </c>
      <c r="AC28">
        <v>7</v>
      </c>
      <c r="AD28">
        <v>3.103976190476191</v>
      </c>
      <c r="AF28" t="s">
        <v>6952</v>
      </c>
      <c r="AI28">
        <v>0</v>
      </c>
      <c r="AJ28">
        <v>0</v>
      </c>
      <c r="AK28" t="s">
        <v>10904</v>
      </c>
      <c r="AL28" t="s">
        <v>10904</v>
      </c>
      <c r="AM28" t="s">
        <v>9923</v>
      </c>
    </row>
    <row r="29" spans="1:39">
      <c r="A29" t="s">
        <v>10853</v>
      </c>
      <c r="B29" t="s">
        <v>10865</v>
      </c>
      <c r="C29" t="s">
        <v>6168</v>
      </c>
      <c r="D29">
        <v>59.2</v>
      </c>
      <c r="E29" t="s">
        <v>10202</v>
      </c>
      <c r="K29" t="s">
        <v>10867</v>
      </c>
      <c r="L29" t="s">
        <v>6591</v>
      </c>
      <c r="M29" t="s">
        <v>10870</v>
      </c>
      <c r="N29">
        <v>9</v>
      </c>
      <c r="O29" t="s">
        <v>10876</v>
      </c>
      <c r="P29" t="s">
        <v>10892</v>
      </c>
      <c r="Q29">
        <v>4</v>
      </c>
      <c r="R29">
        <v>1</v>
      </c>
      <c r="S29">
        <v>5.34</v>
      </c>
      <c r="T29">
        <v>5.35</v>
      </c>
      <c r="U29">
        <v>531.45</v>
      </c>
      <c r="V29">
        <v>56.92</v>
      </c>
      <c r="W29">
        <v>6.15</v>
      </c>
      <c r="X29">
        <v>10.11</v>
      </c>
      <c r="Y29">
        <v>5.94</v>
      </c>
      <c r="Z29">
        <v>4</v>
      </c>
      <c r="AA29" t="s">
        <v>6921</v>
      </c>
      <c r="AB29">
        <v>2</v>
      </c>
      <c r="AC29">
        <v>7</v>
      </c>
      <c r="AD29">
        <v>2.833333333333333</v>
      </c>
      <c r="AF29" t="s">
        <v>6952</v>
      </c>
      <c r="AI29">
        <v>0</v>
      </c>
      <c r="AJ29">
        <v>0</v>
      </c>
      <c r="AK29" t="s">
        <v>10904</v>
      </c>
      <c r="AL29" t="s">
        <v>10904</v>
      </c>
      <c r="AM29" t="s">
        <v>9923</v>
      </c>
    </row>
    <row r="30" spans="1:39">
      <c r="A30" t="s">
        <v>10845</v>
      </c>
      <c r="B30" t="s">
        <v>10865</v>
      </c>
      <c r="C30" t="s">
        <v>6168</v>
      </c>
      <c r="D30">
        <v>78.90000000000001</v>
      </c>
      <c r="E30" t="s">
        <v>10202</v>
      </c>
      <c r="K30" t="s">
        <v>10867</v>
      </c>
      <c r="L30" t="s">
        <v>6591</v>
      </c>
      <c r="M30" t="s">
        <v>10870</v>
      </c>
      <c r="N30">
        <v>9</v>
      </c>
      <c r="O30" t="s">
        <v>10876</v>
      </c>
      <c r="P30" t="s">
        <v>10884</v>
      </c>
      <c r="Q30">
        <v>5</v>
      </c>
      <c r="R30">
        <v>1</v>
      </c>
      <c r="S30">
        <v>4</v>
      </c>
      <c r="T30">
        <v>4</v>
      </c>
      <c r="U30">
        <v>483.64</v>
      </c>
      <c r="V30">
        <v>56.67</v>
      </c>
      <c r="W30">
        <v>5.56</v>
      </c>
      <c r="X30">
        <v>10.11</v>
      </c>
      <c r="Y30">
        <v>5.01</v>
      </c>
      <c r="Z30">
        <v>4</v>
      </c>
      <c r="AA30" t="s">
        <v>6921</v>
      </c>
      <c r="AB30">
        <v>1</v>
      </c>
      <c r="AC30">
        <v>7</v>
      </c>
      <c r="AD30">
        <v>3.450190476190476</v>
      </c>
      <c r="AF30" t="s">
        <v>6952</v>
      </c>
      <c r="AI30">
        <v>0</v>
      </c>
      <c r="AJ30">
        <v>0</v>
      </c>
      <c r="AK30" t="s">
        <v>10904</v>
      </c>
      <c r="AL30" t="s">
        <v>10904</v>
      </c>
      <c r="AM30" t="s">
        <v>9923</v>
      </c>
    </row>
    <row r="31" spans="1:39">
      <c r="A31" t="s">
        <v>10842</v>
      </c>
      <c r="B31" t="s">
        <v>10865</v>
      </c>
      <c r="C31" t="s">
        <v>6168</v>
      </c>
      <c r="D31">
        <v>118.8</v>
      </c>
      <c r="E31" t="s">
        <v>10202</v>
      </c>
      <c r="K31" t="s">
        <v>10867</v>
      </c>
      <c r="L31" t="s">
        <v>6591</v>
      </c>
      <c r="M31" t="s">
        <v>10870</v>
      </c>
      <c r="N31">
        <v>9</v>
      </c>
      <c r="O31" t="s">
        <v>10876</v>
      </c>
      <c r="P31" t="s">
        <v>10881</v>
      </c>
      <c r="Q31">
        <v>6</v>
      </c>
      <c r="R31">
        <v>1</v>
      </c>
      <c r="S31">
        <v>2.27</v>
      </c>
      <c r="T31">
        <v>2.45</v>
      </c>
      <c r="U31">
        <v>475.59</v>
      </c>
      <c r="V31">
        <v>69.39</v>
      </c>
      <c r="W31">
        <v>3.52</v>
      </c>
      <c r="X31">
        <v>10.11</v>
      </c>
      <c r="Y31">
        <v>6.85</v>
      </c>
      <c r="Z31">
        <v>3</v>
      </c>
      <c r="AA31" t="s">
        <v>6921</v>
      </c>
      <c r="AB31">
        <v>0</v>
      </c>
      <c r="AC31">
        <v>8</v>
      </c>
      <c r="AD31">
        <v>4.872690476190477</v>
      </c>
      <c r="AF31" t="s">
        <v>6952</v>
      </c>
      <c r="AI31">
        <v>0</v>
      </c>
      <c r="AJ31">
        <v>0</v>
      </c>
      <c r="AK31" t="s">
        <v>10904</v>
      </c>
      <c r="AL31" t="s">
        <v>10904</v>
      </c>
      <c r="AM31" t="s">
        <v>9923</v>
      </c>
    </row>
    <row r="32" spans="1:39">
      <c r="A32" t="s">
        <v>10851</v>
      </c>
      <c r="B32" t="s">
        <v>10865</v>
      </c>
      <c r="C32" t="s">
        <v>6168</v>
      </c>
      <c r="D32">
        <v>37.1</v>
      </c>
      <c r="E32" t="s">
        <v>10202</v>
      </c>
      <c r="K32" t="s">
        <v>10867</v>
      </c>
      <c r="L32" t="s">
        <v>6591</v>
      </c>
      <c r="M32" t="s">
        <v>10870</v>
      </c>
      <c r="N32">
        <v>9</v>
      </c>
      <c r="O32" t="s">
        <v>10876</v>
      </c>
      <c r="P32" t="s">
        <v>10890</v>
      </c>
      <c r="Q32">
        <v>6</v>
      </c>
      <c r="R32">
        <v>1</v>
      </c>
      <c r="S32">
        <v>2.1</v>
      </c>
      <c r="T32">
        <v>4.34</v>
      </c>
      <c r="U32">
        <v>604.79</v>
      </c>
      <c r="V32">
        <v>69.14</v>
      </c>
      <c r="W32">
        <v>6.44</v>
      </c>
      <c r="X32">
        <v>10.11</v>
      </c>
      <c r="Y32">
        <v>9.69</v>
      </c>
      <c r="Z32">
        <v>4</v>
      </c>
      <c r="AA32" t="s">
        <v>6921</v>
      </c>
      <c r="AB32">
        <v>2</v>
      </c>
      <c r="AC32">
        <v>12</v>
      </c>
      <c r="AD32">
        <v>3.268333333333334</v>
      </c>
      <c r="AF32" t="s">
        <v>6954</v>
      </c>
      <c r="AI32">
        <v>0</v>
      </c>
      <c r="AJ32">
        <v>0</v>
      </c>
      <c r="AK32" t="s">
        <v>10904</v>
      </c>
      <c r="AL32" t="s">
        <v>10904</v>
      </c>
      <c r="AM32" t="s">
        <v>9923</v>
      </c>
    </row>
    <row r="33" spans="1:39">
      <c r="A33" t="s">
        <v>10850</v>
      </c>
      <c r="B33" t="s">
        <v>10865</v>
      </c>
      <c r="C33" t="s">
        <v>6168</v>
      </c>
      <c r="D33">
        <v>133.7</v>
      </c>
      <c r="E33" t="s">
        <v>10202</v>
      </c>
      <c r="K33" t="s">
        <v>10867</v>
      </c>
      <c r="L33" t="s">
        <v>6591</v>
      </c>
      <c r="M33" t="s">
        <v>10870</v>
      </c>
      <c r="N33">
        <v>9</v>
      </c>
      <c r="O33" t="s">
        <v>10876</v>
      </c>
      <c r="P33" t="s">
        <v>10889</v>
      </c>
      <c r="Q33">
        <v>6</v>
      </c>
      <c r="R33">
        <v>1</v>
      </c>
      <c r="S33">
        <v>2.69</v>
      </c>
      <c r="T33">
        <v>4.96</v>
      </c>
      <c r="U33">
        <v>593.77</v>
      </c>
      <c r="V33">
        <v>69.39</v>
      </c>
      <c r="W33">
        <v>6.64</v>
      </c>
      <c r="X33">
        <v>10.11</v>
      </c>
      <c r="Y33">
        <v>9.69</v>
      </c>
      <c r="Z33">
        <v>4</v>
      </c>
      <c r="AA33" t="s">
        <v>6921</v>
      </c>
      <c r="AB33">
        <v>2</v>
      </c>
      <c r="AC33">
        <v>12</v>
      </c>
      <c r="AD33">
        <v>2.663333333333334</v>
      </c>
      <c r="AF33" t="s">
        <v>6954</v>
      </c>
      <c r="AI33">
        <v>0</v>
      </c>
      <c r="AJ33">
        <v>0</v>
      </c>
      <c r="AK33" t="s">
        <v>10904</v>
      </c>
      <c r="AL33" t="s">
        <v>10904</v>
      </c>
      <c r="AM33" t="s">
        <v>9923</v>
      </c>
    </row>
    <row r="34" spans="1:39">
      <c r="A34" t="s">
        <v>10848</v>
      </c>
      <c r="B34" t="s">
        <v>10865</v>
      </c>
      <c r="C34" t="s">
        <v>6168</v>
      </c>
      <c r="D34">
        <v>60.7</v>
      </c>
      <c r="E34" t="s">
        <v>10202</v>
      </c>
      <c r="K34" t="s">
        <v>10867</v>
      </c>
      <c r="L34" t="s">
        <v>6591</v>
      </c>
      <c r="M34" t="s">
        <v>10870</v>
      </c>
      <c r="N34">
        <v>9</v>
      </c>
      <c r="O34" t="s">
        <v>10876</v>
      </c>
      <c r="P34" t="s">
        <v>10887</v>
      </c>
      <c r="Q34">
        <v>6</v>
      </c>
      <c r="R34">
        <v>1</v>
      </c>
      <c r="S34">
        <v>1.87</v>
      </c>
      <c r="T34">
        <v>4.11</v>
      </c>
      <c r="U34">
        <v>604.79</v>
      </c>
      <c r="V34">
        <v>69.14</v>
      </c>
      <c r="W34">
        <v>6.44</v>
      </c>
      <c r="X34">
        <v>10.11</v>
      </c>
      <c r="Y34">
        <v>9.69</v>
      </c>
      <c r="Z34">
        <v>4</v>
      </c>
      <c r="AA34" t="s">
        <v>6921</v>
      </c>
      <c r="AB34">
        <v>2</v>
      </c>
      <c r="AC34">
        <v>12</v>
      </c>
      <c r="AD34">
        <v>3.433333333333334</v>
      </c>
      <c r="AF34" t="s">
        <v>6954</v>
      </c>
      <c r="AI34">
        <v>0</v>
      </c>
      <c r="AJ34">
        <v>0</v>
      </c>
      <c r="AK34" t="s">
        <v>10904</v>
      </c>
      <c r="AL34" t="s">
        <v>10904</v>
      </c>
      <c r="AM34" t="s">
        <v>9923</v>
      </c>
    </row>
    <row r="35" spans="1:39">
      <c r="A35" t="s">
        <v>10849</v>
      </c>
      <c r="B35" t="s">
        <v>10865</v>
      </c>
      <c r="C35" t="s">
        <v>6168</v>
      </c>
      <c r="D35">
        <v>200.3</v>
      </c>
      <c r="E35" t="s">
        <v>10202</v>
      </c>
      <c r="K35" t="s">
        <v>10867</v>
      </c>
      <c r="L35" t="s">
        <v>6591</v>
      </c>
      <c r="M35" t="s">
        <v>10870</v>
      </c>
      <c r="N35">
        <v>9</v>
      </c>
      <c r="O35" t="s">
        <v>10876</v>
      </c>
      <c r="P35" t="s">
        <v>10888</v>
      </c>
      <c r="Q35">
        <v>5</v>
      </c>
      <c r="R35">
        <v>2</v>
      </c>
      <c r="S35">
        <v>3.78</v>
      </c>
      <c r="T35">
        <v>3.83</v>
      </c>
      <c r="U35">
        <v>468.55</v>
      </c>
      <c r="V35">
        <v>77.15000000000001</v>
      </c>
      <c r="W35">
        <v>5.09</v>
      </c>
      <c r="X35">
        <v>9.800000000000001</v>
      </c>
      <c r="Y35">
        <v>6.48</v>
      </c>
      <c r="Z35">
        <v>4</v>
      </c>
      <c r="AA35" t="s">
        <v>6921</v>
      </c>
      <c r="AB35">
        <v>1</v>
      </c>
      <c r="AC35">
        <v>7</v>
      </c>
      <c r="AD35">
        <v>3.419642857142857</v>
      </c>
      <c r="AF35" t="s">
        <v>6952</v>
      </c>
      <c r="AI35">
        <v>0</v>
      </c>
      <c r="AJ35">
        <v>0</v>
      </c>
      <c r="AK35" t="s">
        <v>10904</v>
      </c>
      <c r="AL35" t="s">
        <v>10904</v>
      </c>
      <c r="AM35" t="s">
        <v>9923</v>
      </c>
    </row>
    <row r="36" spans="1:39">
      <c r="A36" t="s">
        <v>10852</v>
      </c>
      <c r="B36" t="s">
        <v>10865</v>
      </c>
      <c r="C36" t="s">
        <v>6168</v>
      </c>
      <c r="D36">
        <v>0</v>
      </c>
      <c r="E36" t="s">
        <v>10202</v>
      </c>
      <c r="K36" t="s">
        <v>10867</v>
      </c>
      <c r="L36" t="s">
        <v>6591</v>
      </c>
      <c r="M36" t="s">
        <v>10870</v>
      </c>
      <c r="N36">
        <v>9</v>
      </c>
      <c r="O36" t="s">
        <v>10876</v>
      </c>
      <c r="P36" t="s">
        <v>10891</v>
      </c>
      <c r="Q36">
        <v>6</v>
      </c>
      <c r="R36">
        <v>1</v>
      </c>
      <c r="S36">
        <v>2.93</v>
      </c>
      <c r="T36">
        <v>5.18</v>
      </c>
      <c r="U36">
        <v>593.77</v>
      </c>
      <c r="V36">
        <v>69.39</v>
      </c>
      <c r="W36">
        <v>6.64</v>
      </c>
      <c r="X36">
        <v>10.11</v>
      </c>
      <c r="Y36">
        <v>9.69</v>
      </c>
      <c r="Z36">
        <v>4</v>
      </c>
      <c r="AA36" t="s">
        <v>6921</v>
      </c>
      <c r="AB36">
        <v>2</v>
      </c>
      <c r="AC36">
        <v>12</v>
      </c>
      <c r="AD36">
        <v>2.523333333333333</v>
      </c>
      <c r="AF36" t="s">
        <v>6954</v>
      </c>
      <c r="AI36">
        <v>0</v>
      </c>
      <c r="AJ36">
        <v>0</v>
      </c>
      <c r="AK36" t="s">
        <v>10904</v>
      </c>
      <c r="AL36" t="s">
        <v>10904</v>
      </c>
      <c r="AM36" t="s">
        <v>9923</v>
      </c>
    </row>
    <row r="37" spans="1:39">
      <c r="A37" t="s">
        <v>10841</v>
      </c>
      <c r="B37" t="s">
        <v>10865</v>
      </c>
      <c r="C37" t="s">
        <v>6168</v>
      </c>
      <c r="D37">
        <v>103.5</v>
      </c>
      <c r="E37" t="s">
        <v>10202</v>
      </c>
      <c r="K37" t="s">
        <v>10867</v>
      </c>
      <c r="L37" t="s">
        <v>6591</v>
      </c>
      <c r="M37" t="s">
        <v>10870</v>
      </c>
      <c r="N37">
        <v>9</v>
      </c>
      <c r="O37" t="s">
        <v>10876</v>
      </c>
      <c r="P37" t="s">
        <v>10880</v>
      </c>
      <c r="Q37">
        <v>5</v>
      </c>
      <c r="R37">
        <v>1</v>
      </c>
      <c r="S37">
        <v>3.33</v>
      </c>
      <c r="T37">
        <v>3.34</v>
      </c>
      <c r="U37">
        <v>453.54</v>
      </c>
      <c r="V37">
        <v>69.81</v>
      </c>
      <c r="W37">
        <v>4.78</v>
      </c>
      <c r="X37">
        <v>10.11</v>
      </c>
      <c r="Y37">
        <v>5.15</v>
      </c>
      <c r="Z37">
        <v>4</v>
      </c>
      <c r="AA37" t="s">
        <v>6921</v>
      </c>
      <c r="AB37">
        <v>0</v>
      </c>
      <c r="AC37">
        <v>7</v>
      </c>
      <c r="AD37">
        <v>4.330190476190476</v>
      </c>
      <c r="AF37" t="s">
        <v>6952</v>
      </c>
      <c r="AI37">
        <v>0</v>
      </c>
      <c r="AJ37">
        <v>0</v>
      </c>
      <c r="AK37" t="s">
        <v>10904</v>
      </c>
      <c r="AL37" t="s">
        <v>10904</v>
      </c>
      <c r="AM37" t="s">
        <v>9923</v>
      </c>
    </row>
    <row r="38" spans="1:39">
      <c r="A38" t="s">
        <v>10843</v>
      </c>
      <c r="B38" t="s">
        <v>10865</v>
      </c>
      <c r="C38" t="s">
        <v>6168</v>
      </c>
      <c r="D38">
        <v>100.9</v>
      </c>
      <c r="E38" t="s">
        <v>10202</v>
      </c>
      <c r="K38" t="s">
        <v>10867</v>
      </c>
      <c r="L38" t="s">
        <v>6591</v>
      </c>
      <c r="M38" t="s">
        <v>10870</v>
      </c>
      <c r="N38">
        <v>9</v>
      </c>
      <c r="O38" t="s">
        <v>10876</v>
      </c>
      <c r="P38" t="s">
        <v>10882</v>
      </c>
      <c r="Q38">
        <v>5</v>
      </c>
      <c r="R38">
        <v>1</v>
      </c>
      <c r="S38">
        <v>3.52</v>
      </c>
      <c r="T38">
        <v>3.53</v>
      </c>
      <c r="U38">
        <v>493.61</v>
      </c>
      <c r="V38">
        <v>65.90000000000001</v>
      </c>
      <c r="W38">
        <v>5.2</v>
      </c>
      <c r="X38">
        <v>10.11</v>
      </c>
      <c r="Y38">
        <v>5.63</v>
      </c>
      <c r="Z38">
        <v>4</v>
      </c>
      <c r="AA38" t="s">
        <v>6921</v>
      </c>
      <c r="AB38">
        <v>1</v>
      </c>
      <c r="AC38">
        <v>8</v>
      </c>
      <c r="AD38">
        <v>3.853976190476191</v>
      </c>
      <c r="AF38" t="s">
        <v>6952</v>
      </c>
      <c r="AI38">
        <v>0</v>
      </c>
      <c r="AJ38">
        <v>0</v>
      </c>
      <c r="AK38" t="s">
        <v>10904</v>
      </c>
      <c r="AL38" t="s">
        <v>10904</v>
      </c>
      <c r="AM38" t="s">
        <v>9923</v>
      </c>
    </row>
    <row r="39" spans="1:39">
      <c r="A39" t="s">
        <v>10844</v>
      </c>
      <c r="B39" t="s">
        <v>10865</v>
      </c>
      <c r="C39" t="s">
        <v>6168</v>
      </c>
      <c r="D39">
        <v>39.2</v>
      </c>
      <c r="E39" t="s">
        <v>10202</v>
      </c>
      <c r="K39" t="s">
        <v>10867</v>
      </c>
      <c r="L39" t="s">
        <v>6591</v>
      </c>
      <c r="M39" t="s">
        <v>10870</v>
      </c>
      <c r="N39">
        <v>9</v>
      </c>
      <c r="O39" t="s">
        <v>10876</v>
      </c>
      <c r="P39" t="s">
        <v>10883</v>
      </c>
      <c r="Q39">
        <v>6</v>
      </c>
      <c r="R39">
        <v>1</v>
      </c>
      <c r="S39">
        <v>2.42</v>
      </c>
      <c r="T39">
        <v>2.55</v>
      </c>
      <c r="U39">
        <v>481.6</v>
      </c>
      <c r="V39">
        <v>74.48999999999999</v>
      </c>
      <c r="W39">
        <v>4.27</v>
      </c>
      <c r="X39">
        <v>10.11</v>
      </c>
      <c r="Y39">
        <v>6.98</v>
      </c>
      <c r="Z39">
        <v>4</v>
      </c>
      <c r="AA39" t="s">
        <v>6921</v>
      </c>
      <c r="AB39">
        <v>0</v>
      </c>
      <c r="AC39">
        <v>9</v>
      </c>
      <c r="AD39">
        <v>4.754761904761905</v>
      </c>
      <c r="AF39" t="s">
        <v>6952</v>
      </c>
      <c r="AI39">
        <v>0</v>
      </c>
      <c r="AJ39">
        <v>0</v>
      </c>
      <c r="AK39" t="s">
        <v>10904</v>
      </c>
      <c r="AL39" t="s">
        <v>10904</v>
      </c>
      <c r="AM39" t="s">
        <v>9923</v>
      </c>
    </row>
    <row r="40" spans="1:39">
      <c r="A40" t="s">
        <v>10846</v>
      </c>
      <c r="B40" t="s">
        <v>10865</v>
      </c>
      <c r="C40" t="s">
        <v>6168</v>
      </c>
      <c r="D40">
        <v>96.8</v>
      </c>
      <c r="E40" t="s">
        <v>10202</v>
      </c>
      <c r="K40" t="s">
        <v>10867</v>
      </c>
      <c r="L40" t="s">
        <v>6591</v>
      </c>
      <c r="M40" t="s">
        <v>10870</v>
      </c>
      <c r="N40">
        <v>9</v>
      </c>
      <c r="O40" t="s">
        <v>10876</v>
      </c>
      <c r="P40" t="s">
        <v>10885</v>
      </c>
      <c r="Q40">
        <v>5</v>
      </c>
      <c r="R40">
        <v>1</v>
      </c>
      <c r="S40">
        <v>4.84</v>
      </c>
      <c r="T40">
        <v>4.85</v>
      </c>
      <c r="U40">
        <v>472.61</v>
      </c>
      <c r="V40">
        <v>56.92</v>
      </c>
      <c r="W40">
        <v>5.76</v>
      </c>
      <c r="X40">
        <v>10.11</v>
      </c>
      <c r="Y40">
        <v>5.65</v>
      </c>
      <c r="Z40">
        <v>4</v>
      </c>
      <c r="AA40" t="s">
        <v>6921</v>
      </c>
      <c r="AB40">
        <v>1</v>
      </c>
      <c r="AC40">
        <v>7</v>
      </c>
      <c r="AD40">
        <v>3.103976190476191</v>
      </c>
      <c r="AF40" t="s">
        <v>6952</v>
      </c>
      <c r="AI40">
        <v>0</v>
      </c>
      <c r="AJ40">
        <v>0</v>
      </c>
      <c r="AK40" t="s">
        <v>10904</v>
      </c>
      <c r="AL40" t="s">
        <v>10904</v>
      </c>
      <c r="AM40" t="s">
        <v>9923</v>
      </c>
    </row>
    <row r="41" spans="1:39">
      <c r="A41" t="s">
        <v>10847</v>
      </c>
      <c r="B41" t="s">
        <v>10865</v>
      </c>
      <c r="C41" t="s">
        <v>6168</v>
      </c>
      <c r="D41">
        <v>114.6</v>
      </c>
      <c r="E41" t="s">
        <v>10202</v>
      </c>
      <c r="K41" t="s">
        <v>10867</v>
      </c>
      <c r="L41" t="s">
        <v>6591</v>
      </c>
      <c r="M41" t="s">
        <v>10870</v>
      </c>
      <c r="N41">
        <v>9</v>
      </c>
      <c r="O41" t="s">
        <v>10876</v>
      </c>
      <c r="P41" t="s">
        <v>10886</v>
      </c>
      <c r="Q41">
        <v>6</v>
      </c>
      <c r="R41">
        <v>1</v>
      </c>
      <c r="S41">
        <v>3.22</v>
      </c>
      <c r="T41">
        <v>3.4</v>
      </c>
      <c r="U41">
        <v>470.57</v>
      </c>
      <c r="V41">
        <v>74.73999999999999</v>
      </c>
      <c r="W41">
        <v>4.47</v>
      </c>
      <c r="X41">
        <v>10.11</v>
      </c>
      <c r="Y41">
        <v>6.98</v>
      </c>
      <c r="Z41">
        <v>4</v>
      </c>
      <c r="AA41" t="s">
        <v>6921</v>
      </c>
      <c r="AB41">
        <v>0</v>
      </c>
      <c r="AC41">
        <v>9</v>
      </c>
      <c r="AD41">
        <v>4.233547619047619</v>
      </c>
      <c r="AF41" t="s">
        <v>6952</v>
      </c>
      <c r="AI41">
        <v>0</v>
      </c>
      <c r="AJ41">
        <v>0</v>
      </c>
      <c r="AK41" t="s">
        <v>10904</v>
      </c>
      <c r="AL41" t="s">
        <v>10904</v>
      </c>
      <c r="AM41" t="s">
        <v>9923</v>
      </c>
    </row>
    <row r="42" spans="1:39">
      <c r="A42" t="s">
        <v>6325</v>
      </c>
      <c r="B42" t="s">
        <v>10865</v>
      </c>
      <c r="C42" t="s">
        <v>6168</v>
      </c>
      <c r="D42">
        <v>160</v>
      </c>
      <c r="E42" t="s">
        <v>10202</v>
      </c>
      <c r="K42" t="s">
        <v>10867</v>
      </c>
      <c r="L42" t="s">
        <v>6591</v>
      </c>
      <c r="M42" t="s">
        <v>10871</v>
      </c>
      <c r="N42">
        <v>9</v>
      </c>
      <c r="O42" t="s">
        <v>10877</v>
      </c>
      <c r="P42" t="s">
        <v>6686</v>
      </c>
      <c r="Q42">
        <v>2</v>
      </c>
      <c r="R42">
        <v>2</v>
      </c>
      <c r="S42">
        <v>4.14</v>
      </c>
      <c r="T42">
        <v>4.15</v>
      </c>
      <c r="U42">
        <v>272.39</v>
      </c>
      <c r="V42">
        <v>40.46</v>
      </c>
      <c r="W42">
        <v>3.61</v>
      </c>
      <c r="X42">
        <v>10.27</v>
      </c>
      <c r="Y42">
        <v>0</v>
      </c>
      <c r="Z42">
        <v>1</v>
      </c>
      <c r="AA42" t="s">
        <v>6921</v>
      </c>
      <c r="AB42">
        <v>0</v>
      </c>
      <c r="AC42">
        <v>0</v>
      </c>
      <c r="AD42">
        <v>3.925</v>
      </c>
      <c r="AE42" t="s">
        <v>6922</v>
      </c>
      <c r="AF42" t="s">
        <v>6952</v>
      </c>
      <c r="AG42" t="s">
        <v>6956</v>
      </c>
      <c r="AH42" t="s">
        <v>6962</v>
      </c>
      <c r="AI42">
        <v>4</v>
      </c>
      <c r="AJ42">
        <v>1</v>
      </c>
      <c r="AK42" t="s">
        <v>10904</v>
      </c>
      <c r="AL42" t="s">
        <v>10904</v>
      </c>
      <c r="AM42" t="s">
        <v>9923</v>
      </c>
    </row>
    <row r="43" spans="1:39">
      <c r="A43" t="s">
        <v>6325</v>
      </c>
      <c r="B43" t="s">
        <v>10866</v>
      </c>
      <c r="C43" t="s">
        <v>6168</v>
      </c>
      <c r="D43">
        <v>100</v>
      </c>
      <c r="K43" t="s">
        <v>10867</v>
      </c>
      <c r="L43" t="s">
        <v>6591</v>
      </c>
      <c r="M43" t="s">
        <v>10872</v>
      </c>
      <c r="N43">
        <v>9</v>
      </c>
      <c r="O43" t="s">
        <v>10878</v>
      </c>
      <c r="P43" t="s">
        <v>6686</v>
      </c>
      <c r="Q43">
        <v>2</v>
      </c>
      <c r="R43">
        <v>2</v>
      </c>
      <c r="S43">
        <v>4.14</v>
      </c>
      <c r="T43">
        <v>4.15</v>
      </c>
      <c r="U43">
        <v>272.39</v>
      </c>
      <c r="V43">
        <v>40.46</v>
      </c>
      <c r="W43">
        <v>3.61</v>
      </c>
      <c r="X43">
        <v>10.27</v>
      </c>
      <c r="Y43">
        <v>0</v>
      </c>
      <c r="Z43">
        <v>1</v>
      </c>
      <c r="AA43" t="s">
        <v>6921</v>
      </c>
      <c r="AB43">
        <v>0</v>
      </c>
      <c r="AC43">
        <v>0</v>
      </c>
      <c r="AD43">
        <v>3.925</v>
      </c>
      <c r="AE43" t="s">
        <v>6922</v>
      </c>
      <c r="AF43" t="s">
        <v>6952</v>
      </c>
      <c r="AG43" t="s">
        <v>6956</v>
      </c>
      <c r="AH43" t="s">
        <v>6962</v>
      </c>
      <c r="AI43">
        <v>4</v>
      </c>
      <c r="AJ43">
        <v>1</v>
      </c>
      <c r="AK43" t="s">
        <v>10905</v>
      </c>
      <c r="AL43" t="s">
        <v>10905</v>
      </c>
      <c r="AM43" t="s">
        <v>9923</v>
      </c>
    </row>
    <row r="44" spans="1:39">
      <c r="A44" t="s">
        <v>6367</v>
      </c>
      <c r="B44" t="s">
        <v>10866</v>
      </c>
      <c r="C44" t="s">
        <v>6168</v>
      </c>
      <c r="D44">
        <v>11.2</v>
      </c>
      <c r="K44" t="s">
        <v>10867</v>
      </c>
      <c r="L44" t="s">
        <v>6591</v>
      </c>
      <c r="M44" t="s">
        <v>10872</v>
      </c>
      <c r="N44">
        <v>9</v>
      </c>
      <c r="O44" t="s">
        <v>10878</v>
      </c>
      <c r="P44" t="s">
        <v>6725</v>
      </c>
      <c r="Q44">
        <v>3</v>
      </c>
      <c r="R44">
        <v>2</v>
      </c>
      <c r="S44">
        <v>8.07</v>
      </c>
      <c r="T44">
        <v>8.07</v>
      </c>
      <c r="U44">
        <v>606.78</v>
      </c>
      <c r="V44">
        <v>57.53</v>
      </c>
      <c r="W44">
        <v>8.68</v>
      </c>
      <c r="X44">
        <v>10.28</v>
      </c>
      <c r="Y44">
        <v>0</v>
      </c>
      <c r="Z44">
        <v>1</v>
      </c>
      <c r="AA44" t="s">
        <v>6921</v>
      </c>
      <c r="AB44">
        <v>2</v>
      </c>
      <c r="AC44">
        <v>14</v>
      </c>
      <c r="AD44">
        <v>2.5</v>
      </c>
      <c r="AE44" t="s">
        <v>6927</v>
      </c>
      <c r="AF44" t="s">
        <v>6952</v>
      </c>
      <c r="AH44" t="s">
        <v>6964</v>
      </c>
      <c r="AI44">
        <v>4</v>
      </c>
      <c r="AJ44">
        <v>0</v>
      </c>
      <c r="AK44" t="s">
        <v>10905</v>
      </c>
      <c r="AL44" t="s">
        <v>10905</v>
      </c>
      <c r="AM44" t="s">
        <v>9923</v>
      </c>
    </row>
    <row r="45" spans="1:39">
      <c r="A45" t="s">
        <v>10854</v>
      </c>
      <c r="B45" t="s">
        <v>10866</v>
      </c>
      <c r="C45" t="s">
        <v>6168</v>
      </c>
      <c r="D45">
        <v>0.32</v>
      </c>
      <c r="K45" t="s">
        <v>10867</v>
      </c>
      <c r="L45" t="s">
        <v>6591</v>
      </c>
      <c r="M45" t="s">
        <v>10872</v>
      </c>
      <c r="N45">
        <v>9</v>
      </c>
      <c r="O45" t="s">
        <v>10878</v>
      </c>
      <c r="P45" t="s">
        <v>10893</v>
      </c>
      <c r="Q45">
        <v>3</v>
      </c>
      <c r="R45">
        <v>3</v>
      </c>
      <c r="S45">
        <v>5.36</v>
      </c>
      <c r="T45">
        <v>5.36</v>
      </c>
      <c r="U45">
        <v>298.38</v>
      </c>
      <c r="V45">
        <v>60.69</v>
      </c>
      <c r="W45">
        <v>4.88</v>
      </c>
      <c r="X45">
        <v>9.199999999999999</v>
      </c>
      <c r="Y45">
        <v>0</v>
      </c>
      <c r="Z45">
        <v>2</v>
      </c>
      <c r="AA45" t="s">
        <v>6921</v>
      </c>
      <c r="AB45">
        <v>0</v>
      </c>
      <c r="AC45">
        <v>5</v>
      </c>
      <c r="AD45">
        <v>3.166666666666667</v>
      </c>
      <c r="AF45" t="s">
        <v>6952</v>
      </c>
      <c r="AI45">
        <v>0</v>
      </c>
      <c r="AJ45">
        <v>0</v>
      </c>
      <c r="AK45" t="s">
        <v>10905</v>
      </c>
      <c r="AL45" t="s">
        <v>10905</v>
      </c>
      <c r="AM45" t="s">
        <v>9923</v>
      </c>
    </row>
    <row r="46" spans="1:39">
      <c r="A46" t="s">
        <v>10855</v>
      </c>
      <c r="B46" t="s">
        <v>10866</v>
      </c>
      <c r="C46" t="s">
        <v>6168</v>
      </c>
      <c r="D46">
        <v>0.21</v>
      </c>
      <c r="K46" t="s">
        <v>10867</v>
      </c>
      <c r="L46" t="s">
        <v>6591</v>
      </c>
      <c r="M46" t="s">
        <v>10872</v>
      </c>
      <c r="N46">
        <v>9</v>
      </c>
      <c r="O46" t="s">
        <v>10878</v>
      </c>
      <c r="P46" t="s">
        <v>10894</v>
      </c>
      <c r="Q46">
        <v>3</v>
      </c>
      <c r="R46">
        <v>3</v>
      </c>
      <c r="S46">
        <v>7.18</v>
      </c>
      <c r="T46">
        <v>7.18</v>
      </c>
      <c r="U46">
        <v>368.52</v>
      </c>
      <c r="V46">
        <v>60.69</v>
      </c>
      <c r="W46">
        <v>6.78</v>
      </c>
      <c r="X46">
        <v>9.199999999999999</v>
      </c>
      <c r="Y46">
        <v>0</v>
      </c>
      <c r="Z46">
        <v>2</v>
      </c>
      <c r="AA46" t="s">
        <v>6921</v>
      </c>
      <c r="AB46">
        <v>1</v>
      </c>
      <c r="AC46">
        <v>8</v>
      </c>
      <c r="AD46">
        <v>3.105809523809524</v>
      </c>
      <c r="AF46" t="s">
        <v>6952</v>
      </c>
      <c r="AI46">
        <v>0</v>
      </c>
      <c r="AJ46">
        <v>0</v>
      </c>
      <c r="AK46" t="s">
        <v>10905</v>
      </c>
      <c r="AL46" t="s">
        <v>10905</v>
      </c>
      <c r="AM46" t="s">
        <v>9923</v>
      </c>
    </row>
    <row r="47" spans="1:39">
      <c r="A47" t="s">
        <v>10856</v>
      </c>
      <c r="B47" t="s">
        <v>10866</v>
      </c>
      <c r="C47" t="s">
        <v>6168</v>
      </c>
      <c r="D47">
        <v>0.29</v>
      </c>
      <c r="K47" t="s">
        <v>10867</v>
      </c>
      <c r="L47" t="s">
        <v>6591</v>
      </c>
      <c r="M47" t="s">
        <v>10872</v>
      </c>
      <c r="N47">
        <v>9</v>
      </c>
      <c r="O47" t="s">
        <v>10878</v>
      </c>
      <c r="P47" t="s">
        <v>10895</v>
      </c>
      <c r="Q47">
        <v>3</v>
      </c>
      <c r="R47">
        <v>3</v>
      </c>
      <c r="S47">
        <v>4.75</v>
      </c>
      <c r="T47">
        <v>4.76</v>
      </c>
      <c r="U47">
        <v>284.36</v>
      </c>
      <c r="V47">
        <v>60.69</v>
      </c>
      <c r="W47">
        <v>4.27</v>
      </c>
      <c r="X47">
        <v>9.199999999999999</v>
      </c>
      <c r="Y47">
        <v>0</v>
      </c>
      <c r="Z47">
        <v>2</v>
      </c>
      <c r="AA47" t="s">
        <v>6921</v>
      </c>
      <c r="AB47">
        <v>0</v>
      </c>
      <c r="AC47">
        <v>2</v>
      </c>
      <c r="AD47">
        <v>3.286666666666667</v>
      </c>
      <c r="AF47" t="s">
        <v>6952</v>
      </c>
      <c r="AI47">
        <v>0</v>
      </c>
      <c r="AJ47">
        <v>0</v>
      </c>
      <c r="AK47" t="s">
        <v>10905</v>
      </c>
      <c r="AL47" t="s">
        <v>10905</v>
      </c>
      <c r="AM47" t="s">
        <v>9923</v>
      </c>
    </row>
    <row r="48" spans="1:39">
      <c r="A48" t="s">
        <v>10857</v>
      </c>
      <c r="B48" t="s">
        <v>10866</v>
      </c>
      <c r="C48" t="s">
        <v>6168</v>
      </c>
      <c r="D48">
        <v>0.16</v>
      </c>
      <c r="K48" t="s">
        <v>10867</v>
      </c>
      <c r="L48" t="s">
        <v>6591</v>
      </c>
      <c r="M48" t="s">
        <v>10872</v>
      </c>
      <c r="N48">
        <v>9</v>
      </c>
      <c r="O48" t="s">
        <v>10878</v>
      </c>
      <c r="P48" t="s">
        <v>10896</v>
      </c>
      <c r="Q48">
        <v>3</v>
      </c>
      <c r="R48">
        <v>3</v>
      </c>
      <c r="S48">
        <v>5.96</v>
      </c>
      <c r="T48">
        <v>5.97</v>
      </c>
      <c r="U48">
        <v>340.46</v>
      </c>
      <c r="V48">
        <v>60.69</v>
      </c>
      <c r="W48">
        <v>5.57</v>
      </c>
      <c r="X48">
        <v>9.199999999999999</v>
      </c>
      <c r="Y48">
        <v>0</v>
      </c>
      <c r="Z48">
        <v>2</v>
      </c>
      <c r="AA48" t="s">
        <v>6921</v>
      </c>
      <c r="AB48">
        <v>1</v>
      </c>
      <c r="AC48">
        <v>2</v>
      </c>
      <c r="AD48">
        <v>3.166666666666667</v>
      </c>
      <c r="AF48" t="s">
        <v>6952</v>
      </c>
      <c r="AI48">
        <v>0</v>
      </c>
      <c r="AJ48">
        <v>0</v>
      </c>
      <c r="AK48" t="s">
        <v>10905</v>
      </c>
      <c r="AL48" t="s">
        <v>10905</v>
      </c>
      <c r="AM48" t="s">
        <v>9923</v>
      </c>
    </row>
    <row r="49" spans="1:39">
      <c r="A49" t="s">
        <v>10858</v>
      </c>
      <c r="B49" t="s">
        <v>10866</v>
      </c>
      <c r="C49" t="s">
        <v>6168</v>
      </c>
      <c r="D49">
        <v>0.26</v>
      </c>
      <c r="K49" t="s">
        <v>10867</v>
      </c>
      <c r="L49" t="s">
        <v>6591</v>
      </c>
      <c r="M49" t="s">
        <v>10872</v>
      </c>
      <c r="N49">
        <v>9</v>
      </c>
      <c r="O49" t="s">
        <v>10878</v>
      </c>
      <c r="P49" t="s">
        <v>10897</v>
      </c>
      <c r="Q49">
        <v>3</v>
      </c>
      <c r="R49">
        <v>3</v>
      </c>
      <c r="S49">
        <v>7.79</v>
      </c>
      <c r="T49">
        <v>7.79</v>
      </c>
      <c r="U49">
        <v>394.56</v>
      </c>
      <c r="V49">
        <v>60.69</v>
      </c>
      <c r="W49">
        <v>7.34</v>
      </c>
      <c r="X49">
        <v>9.16</v>
      </c>
      <c r="Y49">
        <v>0</v>
      </c>
      <c r="Z49">
        <v>2</v>
      </c>
      <c r="AA49" t="s">
        <v>6921</v>
      </c>
      <c r="AB49">
        <v>1</v>
      </c>
      <c r="AC49">
        <v>9</v>
      </c>
      <c r="AD49">
        <v>2.919809523809524</v>
      </c>
      <c r="AF49" t="s">
        <v>6952</v>
      </c>
      <c r="AI49">
        <v>0</v>
      </c>
      <c r="AJ49">
        <v>0</v>
      </c>
      <c r="AK49" t="s">
        <v>10905</v>
      </c>
      <c r="AL49" t="s">
        <v>10905</v>
      </c>
      <c r="AM49" t="s">
        <v>9923</v>
      </c>
    </row>
    <row r="50" spans="1:39">
      <c r="A50" t="s">
        <v>10859</v>
      </c>
      <c r="B50" t="s">
        <v>10866</v>
      </c>
      <c r="C50" t="s">
        <v>6168</v>
      </c>
      <c r="D50">
        <v>0.25</v>
      </c>
      <c r="K50" t="s">
        <v>10867</v>
      </c>
      <c r="L50" t="s">
        <v>6591</v>
      </c>
      <c r="M50" t="s">
        <v>10872</v>
      </c>
      <c r="N50">
        <v>9</v>
      </c>
      <c r="O50" t="s">
        <v>10878</v>
      </c>
      <c r="P50" t="s">
        <v>10898</v>
      </c>
      <c r="Q50">
        <v>3</v>
      </c>
      <c r="R50">
        <v>3</v>
      </c>
      <c r="S50">
        <v>5.36</v>
      </c>
      <c r="T50">
        <v>5.37</v>
      </c>
      <c r="U50">
        <v>310.39</v>
      </c>
      <c r="V50">
        <v>60.69</v>
      </c>
      <c r="W50">
        <v>4.83</v>
      </c>
      <c r="X50">
        <v>9.16</v>
      </c>
      <c r="Y50">
        <v>0</v>
      </c>
      <c r="Z50">
        <v>2</v>
      </c>
      <c r="AA50" t="s">
        <v>6921</v>
      </c>
      <c r="AB50">
        <v>0</v>
      </c>
      <c r="AC50">
        <v>3</v>
      </c>
      <c r="AD50">
        <v>3.166666666666667</v>
      </c>
      <c r="AF50" t="s">
        <v>6952</v>
      </c>
      <c r="AI50">
        <v>0</v>
      </c>
      <c r="AJ50">
        <v>0</v>
      </c>
      <c r="AK50" t="s">
        <v>10905</v>
      </c>
      <c r="AL50" t="s">
        <v>10905</v>
      </c>
      <c r="AM50" t="s">
        <v>9923</v>
      </c>
    </row>
    <row r="51" spans="1:39">
      <c r="A51" t="s">
        <v>10860</v>
      </c>
      <c r="B51" t="s">
        <v>10866</v>
      </c>
      <c r="C51" t="s">
        <v>6168</v>
      </c>
      <c r="D51">
        <v>0.23</v>
      </c>
      <c r="K51" t="s">
        <v>10867</v>
      </c>
      <c r="L51" t="s">
        <v>6591</v>
      </c>
      <c r="M51" t="s">
        <v>10872</v>
      </c>
      <c r="N51">
        <v>9</v>
      </c>
      <c r="O51" t="s">
        <v>10878</v>
      </c>
      <c r="P51" t="s">
        <v>10899</v>
      </c>
      <c r="Q51">
        <v>3</v>
      </c>
      <c r="R51">
        <v>3</v>
      </c>
      <c r="S51">
        <v>6.57</v>
      </c>
      <c r="T51">
        <v>6.58</v>
      </c>
      <c r="U51">
        <v>366.5</v>
      </c>
      <c r="V51">
        <v>60.69</v>
      </c>
      <c r="W51">
        <v>6.13</v>
      </c>
      <c r="X51">
        <v>9.16</v>
      </c>
      <c r="Y51">
        <v>0</v>
      </c>
      <c r="Z51">
        <v>2</v>
      </c>
      <c r="AA51" t="s">
        <v>6921</v>
      </c>
      <c r="AB51">
        <v>1</v>
      </c>
      <c r="AC51">
        <v>3</v>
      </c>
      <c r="AD51">
        <v>3.120238095238095</v>
      </c>
      <c r="AF51" t="s">
        <v>6952</v>
      </c>
      <c r="AI51">
        <v>0</v>
      </c>
      <c r="AJ51">
        <v>0</v>
      </c>
      <c r="AK51" t="s">
        <v>10905</v>
      </c>
      <c r="AL51" t="s">
        <v>10905</v>
      </c>
      <c r="AM51" t="s">
        <v>9923</v>
      </c>
    </row>
    <row r="52" spans="1:39">
      <c r="A52" t="s">
        <v>10861</v>
      </c>
      <c r="B52" t="s">
        <v>10866</v>
      </c>
      <c r="C52" t="s">
        <v>6168</v>
      </c>
      <c r="D52">
        <v>0.23</v>
      </c>
      <c r="K52" t="s">
        <v>10867</v>
      </c>
      <c r="L52" t="s">
        <v>6591</v>
      </c>
      <c r="M52" t="s">
        <v>10872</v>
      </c>
      <c r="N52">
        <v>9</v>
      </c>
      <c r="O52" t="s">
        <v>10878</v>
      </c>
      <c r="P52" t="s">
        <v>10900</v>
      </c>
      <c r="Q52">
        <v>3</v>
      </c>
      <c r="R52">
        <v>3</v>
      </c>
      <c r="S52">
        <v>3.63</v>
      </c>
      <c r="T52">
        <v>3.63</v>
      </c>
      <c r="U52">
        <v>254.29</v>
      </c>
      <c r="V52">
        <v>60.69</v>
      </c>
      <c r="W52">
        <v>3.53</v>
      </c>
      <c r="X52">
        <v>9.17</v>
      </c>
      <c r="Y52">
        <v>0</v>
      </c>
      <c r="Z52">
        <v>2</v>
      </c>
      <c r="AA52" t="s">
        <v>6921</v>
      </c>
      <c r="AB52">
        <v>0</v>
      </c>
      <c r="AC52">
        <v>3</v>
      </c>
      <c r="AD52">
        <v>4.036666666666667</v>
      </c>
      <c r="AF52" t="s">
        <v>6952</v>
      </c>
      <c r="AI52">
        <v>0</v>
      </c>
      <c r="AJ52">
        <v>0</v>
      </c>
      <c r="AK52" t="s">
        <v>10905</v>
      </c>
      <c r="AL52" t="s">
        <v>10905</v>
      </c>
      <c r="AM52" t="s">
        <v>9923</v>
      </c>
    </row>
    <row r="53" spans="1:39">
      <c r="A53" t="s">
        <v>10862</v>
      </c>
      <c r="B53" t="s">
        <v>10866</v>
      </c>
      <c r="C53" t="s">
        <v>6168</v>
      </c>
      <c r="D53">
        <v>0.59</v>
      </c>
      <c r="K53" t="s">
        <v>10867</v>
      </c>
      <c r="L53" t="s">
        <v>6591</v>
      </c>
      <c r="M53" t="s">
        <v>10872</v>
      </c>
      <c r="N53">
        <v>9</v>
      </c>
      <c r="O53" t="s">
        <v>10878</v>
      </c>
      <c r="P53" t="s">
        <v>10901</v>
      </c>
      <c r="Q53">
        <v>2</v>
      </c>
      <c r="R53">
        <v>2</v>
      </c>
      <c r="S53">
        <v>5.2</v>
      </c>
      <c r="T53">
        <v>5.21</v>
      </c>
      <c r="U53">
        <v>268.36</v>
      </c>
      <c r="V53">
        <v>40.46</v>
      </c>
      <c r="W53">
        <v>4.57</v>
      </c>
      <c r="X53">
        <v>10</v>
      </c>
      <c r="Y53">
        <v>0</v>
      </c>
      <c r="Z53">
        <v>2</v>
      </c>
      <c r="AA53" t="s">
        <v>6921</v>
      </c>
      <c r="AB53">
        <v>0</v>
      </c>
      <c r="AC53">
        <v>2</v>
      </c>
      <c r="AD53">
        <v>3.5</v>
      </c>
      <c r="AF53" t="s">
        <v>6952</v>
      </c>
      <c r="AI53">
        <v>0</v>
      </c>
      <c r="AJ53">
        <v>0</v>
      </c>
      <c r="AK53" t="s">
        <v>10905</v>
      </c>
      <c r="AL53" t="s">
        <v>10905</v>
      </c>
      <c r="AM53" t="s">
        <v>9923</v>
      </c>
    </row>
    <row r="54" spans="1:39">
      <c r="A54" t="s">
        <v>10863</v>
      </c>
      <c r="B54" t="s">
        <v>10866</v>
      </c>
      <c r="C54" t="s">
        <v>6168</v>
      </c>
      <c r="D54">
        <v>0.07000000000000001</v>
      </c>
      <c r="K54" t="s">
        <v>10867</v>
      </c>
      <c r="L54" t="s">
        <v>6591</v>
      </c>
      <c r="M54" t="s">
        <v>10872</v>
      </c>
      <c r="N54">
        <v>9</v>
      </c>
      <c r="O54" t="s">
        <v>10878</v>
      </c>
      <c r="P54" t="s">
        <v>10902</v>
      </c>
      <c r="Q54">
        <v>2</v>
      </c>
      <c r="R54">
        <v>2</v>
      </c>
      <c r="S54">
        <v>9.359999999999999</v>
      </c>
      <c r="T54">
        <v>9.359999999999999</v>
      </c>
      <c r="U54">
        <v>436.68</v>
      </c>
      <c r="V54">
        <v>40.46</v>
      </c>
      <c r="W54">
        <v>8.460000000000001</v>
      </c>
      <c r="X54">
        <v>11.26</v>
      </c>
      <c r="Y54">
        <v>0</v>
      </c>
      <c r="Z54">
        <v>2</v>
      </c>
      <c r="AA54" t="s">
        <v>6921</v>
      </c>
      <c r="AB54">
        <v>1</v>
      </c>
      <c r="AC54">
        <v>2</v>
      </c>
      <c r="AD54">
        <v>2.952285714285714</v>
      </c>
      <c r="AF54" t="s">
        <v>6952</v>
      </c>
      <c r="AI54">
        <v>0</v>
      </c>
      <c r="AJ54">
        <v>0</v>
      </c>
      <c r="AK54" t="s">
        <v>10905</v>
      </c>
      <c r="AL54" t="s">
        <v>10905</v>
      </c>
      <c r="AM54" t="s">
        <v>9923</v>
      </c>
    </row>
    <row r="55" spans="1:39">
      <c r="A55" t="s">
        <v>10864</v>
      </c>
      <c r="B55" t="s">
        <v>10866</v>
      </c>
      <c r="C55" t="s">
        <v>6168</v>
      </c>
      <c r="D55">
        <v>0.41</v>
      </c>
      <c r="K55" t="s">
        <v>10867</v>
      </c>
      <c r="L55" t="s">
        <v>6591</v>
      </c>
      <c r="M55" t="s">
        <v>10872</v>
      </c>
      <c r="N55">
        <v>9</v>
      </c>
      <c r="O55" t="s">
        <v>10878</v>
      </c>
      <c r="P55" t="s">
        <v>10903</v>
      </c>
      <c r="Q55">
        <v>3</v>
      </c>
      <c r="R55">
        <v>3</v>
      </c>
      <c r="S55">
        <v>5.96</v>
      </c>
      <c r="T55">
        <v>5.97</v>
      </c>
      <c r="U55">
        <v>324.42</v>
      </c>
      <c r="V55">
        <v>60.69</v>
      </c>
      <c r="W55">
        <v>5.43</v>
      </c>
      <c r="X55">
        <v>9.16</v>
      </c>
      <c r="Y55">
        <v>0</v>
      </c>
      <c r="Z55">
        <v>2</v>
      </c>
      <c r="AA55" t="s">
        <v>6921</v>
      </c>
      <c r="AB55">
        <v>1</v>
      </c>
      <c r="AC55">
        <v>6</v>
      </c>
      <c r="AD55">
        <v>3.166666666666667</v>
      </c>
      <c r="AF55" t="s">
        <v>6952</v>
      </c>
      <c r="AI55">
        <v>0</v>
      </c>
      <c r="AJ55">
        <v>0</v>
      </c>
      <c r="AK55" t="s">
        <v>10905</v>
      </c>
      <c r="AL55" t="s">
        <v>10905</v>
      </c>
      <c r="AM55" t="s">
        <v>9923</v>
      </c>
    </row>
    <row r="56" spans="1:39">
      <c r="A56" t="s">
        <v>6555</v>
      </c>
      <c r="B56" t="s">
        <v>10866</v>
      </c>
      <c r="C56" t="s">
        <v>6168</v>
      </c>
      <c r="D56">
        <v>0.29</v>
      </c>
      <c r="K56" t="s">
        <v>10867</v>
      </c>
      <c r="L56" t="s">
        <v>6591</v>
      </c>
      <c r="M56" t="s">
        <v>10872</v>
      </c>
      <c r="N56">
        <v>9</v>
      </c>
      <c r="O56" t="s">
        <v>10878</v>
      </c>
      <c r="P56" t="s">
        <v>6913</v>
      </c>
      <c r="Q56">
        <v>3</v>
      </c>
      <c r="R56">
        <v>3</v>
      </c>
      <c r="S56">
        <v>3.02</v>
      </c>
      <c r="T56">
        <v>3.02</v>
      </c>
      <c r="U56">
        <v>228.25</v>
      </c>
      <c r="V56">
        <v>60.69</v>
      </c>
      <c r="W56">
        <v>2.97</v>
      </c>
      <c r="X56">
        <v>9.220000000000001</v>
      </c>
      <c r="Y56">
        <v>0</v>
      </c>
      <c r="Z56">
        <v>2</v>
      </c>
      <c r="AA56" t="s">
        <v>6921</v>
      </c>
      <c r="AB56">
        <v>0</v>
      </c>
      <c r="AC56">
        <v>2</v>
      </c>
      <c r="AD56">
        <v>4.646666666666667</v>
      </c>
      <c r="AE56" t="s">
        <v>6951</v>
      </c>
      <c r="AF56" t="s">
        <v>6952</v>
      </c>
      <c r="AI56">
        <v>0</v>
      </c>
      <c r="AJ56">
        <v>0</v>
      </c>
      <c r="AK56" t="s">
        <v>10905</v>
      </c>
      <c r="AL56" t="s">
        <v>10905</v>
      </c>
      <c r="AM56" t="s">
        <v>9923</v>
      </c>
    </row>
    <row r="57" spans="1:39">
      <c r="A57" t="s">
        <v>10864</v>
      </c>
      <c r="B57" t="s">
        <v>10865</v>
      </c>
      <c r="C57" t="s">
        <v>6168</v>
      </c>
      <c r="D57">
        <v>37</v>
      </c>
      <c r="E57" t="s">
        <v>10202</v>
      </c>
      <c r="K57" t="s">
        <v>10867</v>
      </c>
      <c r="L57" t="s">
        <v>6591</v>
      </c>
      <c r="M57" t="s">
        <v>10873</v>
      </c>
      <c r="N57">
        <v>9</v>
      </c>
      <c r="O57" t="s">
        <v>10879</v>
      </c>
      <c r="P57" t="s">
        <v>10903</v>
      </c>
      <c r="Q57">
        <v>3</v>
      </c>
      <c r="R57">
        <v>3</v>
      </c>
      <c r="S57">
        <v>5.96</v>
      </c>
      <c r="T57">
        <v>5.97</v>
      </c>
      <c r="U57">
        <v>324.42</v>
      </c>
      <c r="V57">
        <v>60.69</v>
      </c>
      <c r="W57">
        <v>5.43</v>
      </c>
      <c r="X57">
        <v>9.16</v>
      </c>
      <c r="Y57">
        <v>0</v>
      </c>
      <c r="Z57">
        <v>2</v>
      </c>
      <c r="AA57" t="s">
        <v>6921</v>
      </c>
      <c r="AB57">
        <v>1</v>
      </c>
      <c r="AC57">
        <v>6</v>
      </c>
      <c r="AD57">
        <v>3.166666666666667</v>
      </c>
      <c r="AF57" t="s">
        <v>6952</v>
      </c>
      <c r="AI57">
        <v>0</v>
      </c>
      <c r="AJ57">
        <v>0</v>
      </c>
      <c r="AK57" t="s">
        <v>10905</v>
      </c>
      <c r="AL57" t="s">
        <v>10905</v>
      </c>
      <c r="AM57" t="s">
        <v>9923</v>
      </c>
    </row>
    <row r="58" spans="1:39">
      <c r="A58" t="s">
        <v>10859</v>
      </c>
      <c r="B58" t="s">
        <v>10865</v>
      </c>
      <c r="C58" t="s">
        <v>6168</v>
      </c>
      <c r="D58">
        <v>34</v>
      </c>
      <c r="E58" t="s">
        <v>10202</v>
      </c>
      <c r="K58" t="s">
        <v>10867</v>
      </c>
      <c r="L58" t="s">
        <v>6591</v>
      </c>
      <c r="M58" t="s">
        <v>10873</v>
      </c>
      <c r="N58">
        <v>9</v>
      </c>
      <c r="O58" t="s">
        <v>10879</v>
      </c>
      <c r="P58" t="s">
        <v>10898</v>
      </c>
      <c r="Q58">
        <v>3</v>
      </c>
      <c r="R58">
        <v>3</v>
      </c>
      <c r="S58">
        <v>5.36</v>
      </c>
      <c r="T58">
        <v>5.37</v>
      </c>
      <c r="U58">
        <v>310.39</v>
      </c>
      <c r="V58">
        <v>60.69</v>
      </c>
      <c r="W58">
        <v>4.83</v>
      </c>
      <c r="X58">
        <v>9.16</v>
      </c>
      <c r="Y58">
        <v>0</v>
      </c>
      <c r="Z58">
        <v>2</v>
      </c>
      <c r="AA58" t="s">
        <v>6921</v>
      </c>
      <c r="AB58">
        <v>0</v>
      </c>
      <c r="AC58">
        <v>3</v>
      </c>
      <c r="AD58">
        <v>3.166666666666667</v>
      </c>
      <c r="AF58" t="s">
        <v>6952</v>
      </c>
      <c r="AI58">
        <v>0</v>
      </c>
      <c r="AJ58">
        <v>0</v>
      </c>
      <c r="AK58" t="s">
        <v>10905</v>
      </c>
      <c r="AL58" t="s">
        <v>10905</v>
      </c>
      <c r="AM58" t="s">
        <v>9923</v>
      </c>
    </row>
    <row r="59" spans="1:39">
      <c r="A59" t="s">
        <v>10854</v>
      </c>
      <c r="B59" t="s">
        <v>10865</v>
      </c>
      <c r="C59" t="s">
        <v>6168</v>
      </c>
      <c r="D59">
        <v>65</v>
      </c>
      <c r="E59" t="s">
        <v>10202</v>
      </c>
      <c r="K59" t="s">
        <v>10867</v>
      </c>
      <c r="L59" t="s">
        <v>6591</v>
      </c>
      <c r="M59" t="s">
        <v>10873</v>
      </c>
      <c r="N59">
        <v>9</v>
      </c>
      <c r="O59" t="s">
        <v>10879</v>
      </c>
      <c r="P59" t="s">
        <v>10893</v>
      </c>
      <c r="Q59">
        <v>3</v>
      </c>
      <c r="R59">
        <v>3</v>
      </c>
      <c r="S59">
        <v>5.36</v>
      </c>
      <c r="T59">
        <v>5.36</v>
      </c>
      <c r="U59">
        <v>298.38</v>
      </c>
      <c r="V59">
        <v>60.69</v>
      </c>
      <c r="W59">
        <v>4.88</v>
      </c>
      <c r="X59">
        <v>9.199999999999999</v>
      </c>
      <c r="Y59">
        <v>0</v>
      </c>
      <c r="Z59">
        <v>2</v>
      </c>
      <c r="AA59" t="s">
        <v>6921</v>
      </c>
      <c r="AB59">
        <v>0</v>
      </c>
      <c r="AC59">
        <v>5</v>
      </c>
      <c r="AD59">
        <v>3.166666666666667</v>
      </c>
      <c r="AF59" t="s">
        <v>6952</v>
      </c>
      <c r="AI59">
        <v>0</v>
      </c>
      <c r="AJ59">
        <v>0</v>
      </c>
      <c r="AK59" t="s">
        <v>10905</v>
      </c>
      <c r="AL59" t="s">
        <v>10905</v>
      </c>
      <c r="AM59" t="s">
        <v>9923</v>
      </c>
    </row>
    <row r="60" spans="1:39">
      <c r="A60" t="s">
        <v>10862</v>
      </c>
      <c r="B60" t="s">
        <v>10865</v>
      </c>
      <c r="C60" t="s">
        <v>6168</v>
      </c>
      <c r="D60">
        <v>49</v>
      </c>
      <c r="E60" t="s">
        <v>10202</v>
      </c>
      <c r="K60" t="s">
        <v>10867</v>
      </c>
      <c r="L60" t="s">
        <v>6591</v>
      </c>
      <c r="M60" t="s">
        <v>10873</v>
      </c>
      <c r="N60">
        <v>9</v>
      </c>
      <c r="O60" t="s">
        <v>10879</v>
      </c>
      <c r="P60" t="s">
        <v>10901</v>
      </c>
      <c r="Q60">
        <v>2</v>
      </c>
      <c r="R60">
        <v>2</v>
      </c>
      <c r="S60">
        <v>5.2</v>
      </c>
      <c r="T60">
        <v>5.21</v>
      </c>
      <c r="U60">
        <v>268.36</v>
      </c>
      <c r="V60">
        <v>40.46</v>
      </c>
      <c r="W60">
        <v>4.57</v>
      </c>
      <c r="X60">
        <v>10</v>
      </c>
      <c r="Y60">
        <v>0</v>
      </c>
      <c r="Z60">
        <v>2</v>
      </c>
      <c r="AA60" t="s">
        <v>6921</v>
      </c>
      <c r="AB60">
        <v>0</v>
      </c>
      <c r="AC60">
        <v>2</v>
      </c>
      <c r="AD60">
        <v>3.5</v>
      </c>
      <c r="AF60" t="s">
        <v>6952</v>
      </c>
      <c r="AI60">
        <v>0</v>
      </c>
      <c r="AJ60">
        <v>0</v>
      </c>
      <c r="AK60" t="s">
        <v>10905</v>
      </c>
      <c r="AL60" t="s">
        <v>10905</v>
      </c>
      <c r="AM60" t="s">
        <v>9923</v>
      </c>
    </row>
  </sheetData>
  <mergeCells count="5">
    <mergeCell ref="A1:J1"/>
    <mergeCell ref="K1:O1"/>
    <mergeCell ref="Q1:AE1"/>
    <mergeCell ref="AF1:AK1"/>
    <mergeCell ref="AL1:AM1"/>
  </mergeCells>
  <conditionalFormatting sqref="AE1:AE61">
    <cfRule type="iconSet" priority="1">
      <iconSet>
        <cfvo type="percent" val="0"/>
        <cfvo type="num" val="3.5"/>
        <cfvo type="num" val="4.5"/>
      </iconSet>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M1409"/>
  <sheetViews>
    <sheetView workbookViewId="0"/>
  </sheetViews>
  <sheetFormatPr defaultRowHeight="15"/>
  <sheetData>
    <row r="1" spans="1:39">
      <c r="A1" s="1" t="s">
        <v>7011</v>
      </c>
      <c r="B1" s="1"/>
      <c r="C1" s="1"/>
      <c r="D1" s="1"/>
      <c r="E1" s="1"/>
      <c r="F1" s="1"/>
      <c r="G1" s="1"/>
      <c r="H1" s="1"/>
      <c r="I1" s="1"/>
      <c r="J1" s="1"/>
      <c r="K1" s="1" t="s">
        <v>7012</v>
      </c>
      <c r="L1" s="1"/>
      <c r="M1" s="1"/>
      <c r="N1" s="1"/>
      <c r="O1" s="1"/>
      <c r="P1" s="1" t="s">
        <v>7013</v>
      </c>
      <c r="Q1" s="1" t="s">
        <v>7014</v>
      </c>
      <c r="R1" s="1"/>
      <c r="S1" s="1"/>
      <c r="T1" s="1"/>
      <c r="U1" s="1"/>
      <c r="V1" s="1"/>
      <c r="W1" s="1"/>
      <c r="X1" s="1"/>
      <c r="Y1" s="1"/>
      <c r="Z1" s="1"/>
      <c r="AA1" s="1"/>
      <c r="AB1" s="1"/>
      <c r="AC1" s="1"/>
      <c r="AD1" s="1"/>
      <c r="AE1" s="1"/>
      <c r="AF1" s="1" t="s">
        <v>7015</v>
      </c>
      <c r="AG1" s="1"/>
      <c r="AH1" s="1"/>
      <c r="AI1" s="1"/>
      <c r="AJ1" s="1"/>
      <c r="AK1" s="1"/>
      <c r="AL1" s="1" t="s">
        <v>7016</v>
      </c>
      <c r="AM1" s="1"/>
    </row>
    <row r="2" spans="1:39">
      <c r="A2" s="6" t="s">
        <v>6290</v>
      </c>
      <c r="B2" s="6" t="s">
        <v>6291</v>
      </c>
      <c r="C2" s="6" t="s">
        <v>5707</v>
      </c>
      <c r="D2" s="6" t="s">
        <v>6292</v>
      </c>
      <c r="E2" s="6" t="s">
        <v>5709</v>
      </c>
      <c r="F2" s="6" t="s">
        <v>6293</v>
      </c>
      <c r="G2" s="6" t="s">
        <v>7017</v>
      </c>
      <c r="H2" s="6" t="s">
        <v>7018</v>
      </c>
      <c r="I2" s="6" t="s">
        <v>6296</v>
      </c>
      <c r="J2" s="6" t="s">
        <v>7019</v>
      </c>
      <c r="K2" s="6" t="s">
        <v>6297</v>
      </c>
      <c r="L2" s="6" t="s">
        <v>6298</v>
      </c>
      <c r="M2" s="6" t="s">
        <v>6299</v>
      </c>
      <c r="N2" s="6" t="s">
        <v>6300</v>
      </c>
      <c r="O2" s="6" t="s">
        <v>6301</v>
      </c>
      <c r="P2" s="6" t="s">
        <v>6302</v>
      </c>
      <c r="Q2" s="6" t="s">
        <v>6303</v>
      </c>
      <c r="R2" s="6" t="s">
        <v>6304</v>
      </c>
      <c r="S2" s="6" t="s">
        <v>6305</v>
      </c>
      <c r="T2" s="6" t="s">
        <v>6306</v>
      </c>
      <c r="U2" s="6" t="s">
        <v>6307</v>
      </c>
      <c r="V2" s="6" t="s">
        <v>6308</v>
      </c>
      <c r="W2" s="6" t="s">
        <v>6309</v>
      </c>
      <c r="X2" s="6" t="s">
        <v>6310</v>
      </c>
      <c r="Y2" s="6" t="s">
        <v>6311</v>
      </c>
      <c r="Z2" s="6" t="s">
        <v>6312</v>
      </c>
      <c r="AA2" s="6" t="s">
        <v>6313</v>
      </c>
      <c r="AB2" s="6" t="s">
        <v>6314</v>
      </c>
      <c r="AC2" s="6" t="s">
        <v>6315</v>
      </c>
      <c r="AD2" s="6" t="s">
        <v>6316</v>
      </c>
      <c r="AE2" s="6" t="s">
        <v>6317</v>
      </c>
      <c r="AF2" s="6" t="s">
        <v>6318</v>
      </c>
      <c r="AG2" s="6" t="s">
        <v>6319</v>
      </c>
      <c r="AH2" s="6" t="s">
        <v>6320</v>
      </c>
      <c r="AI2" s="6" t="s">
        <v>6321</v>
      </c>
      <c r="AJ2" s="6" t="s">
        <v>6322</v>
      </c>
      <c r="AK2" s="6" t="s">
        <v>6323</v>
      </c>
      <c r="AL2" s="6" t="s">
        <v>6324</v>
      </c>
      <c r="AM2" s="6" t="s">
        <v>3615</v>
      </c>
    </row>
    <row r="3" spans="1:39">
      <c r="A3" t="s">
        <v>6449</v>
      </c>
      <c r="B3" t="s">
        <v>11698</v>
      </c>
      <c r="C3" t="s">
        <v>6168</v>
      </c>
      <c r="D3">
        <v>93.40000000000001</v>
      </c>
      <c r="E3" t="s">
        <v>10202</v>
      </c>
      <c r="K3" t="s">
        <v>6590</v>
      </c>
      <c r="L3" t="s">
        <v>6591</v>
      </c>
      <c r="M3" t="s">
        <v>11727</v>
      </c>
      <c r="N3">
        <v>9</v>
      </c>
      <c r="O3" t="s">
        <v>11865</v>
      </c>
      <c r="P3" t="s">
        <v>6807</v>
      </c>
      <c r="Q3">
        <v>5</v>
      </c>
      <c r="R3">
        <v>3</v>
      </c>
      <c r="S3">
        <v>1.93</v>
      </c>
      <c r="T3">
        <v>3.11</v>
      </c>
      <c r="U3">
        <v>270.24</v>
      </c>
      <c r="V3">
        <v>90.90000000000001</v>
      </c>
      <c r="W3">
        <v>2.58</v>
      </c>
      <c r="X3">
        <v>6.51</v>
      </c>
      <c r="Y3">
        <v>0</v>
      </c>
      <c r="Z3">
        <v>3</v>
      </c>
      <c r="AA3" t="s">
        <v>6921</v>
      </c>
      <c r="AB3">
        <v>0</v>
      </c>
      <c r="AC3">
        <v>1</v>
      </c>
      <c r="AD3">
        <v>5.081666666666667</v>
      </c>
      <c r="AE3" t="s">
        <v>6940</v>
      </c>
      <c r="AF3" t="s">
        <v>6952</v>
      </c>
      <c r="AI3">
        <v>0</v>
      </c>
      <c r="AJ3">
        <v>0</v>
      </c>
      <c r="AK3" t="s">
        <v>12834</v>
      </c>
      <c r="AL3" t="s">
        <v>12834</v>
      </c>
      <c r="AM3" t="s">
        <v>9923</v>
      </c>
    </row>
    <row r="4" spans="1:39">
      <c r="A4" t="s">
        <v>10906</v>
      </c>
      <c r="B4" t="s">
        <v>11698</v>
      </c>
      <c r="C4" t="s">
        <v>6168</v>
      </c>
      <c r="D4">
        <v>78.5</v>
      </c>
      <c r="E4" t="s">
        <v>10202</v>
      </c>
      <c r="K4" t="s">
        <v>6590</v>
      </c>
      <c r="L4" t="s">
        <v>6591</v>
      </c>
      <c r="M4" t="s">
        <v>11727</v>
      </c>
      <c r="N4">
        <v>9</v>
      </c>
      <c r="O4" t="s">
        <v>11865</v>
      </c>
      <c r="P4" t="s">
        <v>12016</v>
      </c>
      <c r="Q4">
        <v>5</v>
      </c>
      <c r="R4">
        <v>3</v>
      </c>
      <c r="S4">
        <v>1.25</v>
      </c>
      <c r="T4">
        <v>1.82</v>
      </c>
      <c r="U4">
        <v>311.34</v>
      </c>
      <c r="V4">
        <v>82.69</v>
      </c>
      <c r="W4">
        <v>3.2</v>
      </c>
      <c r="X4">
        <v>7.41</v>
      </c>
      <c r="Y4">
        <v>1.69</v>
      </c>
      <c r="Z4">
        <v>3</v>
      </c>
      <c r="AA4" t="s">
        <v>6921</v>
      </c>
      <c r="AB4">
        <v>0</v>
      </c>
      <c r="AC4">
        <v>3</v>
      </c>
      <c r="AD4">
        <v>5.166666666666667</v>
      </c>
      <c r="AF4" t="s">
        <v>6952</v>
      </c>
      <c r="AI4">
        <v>0</v>
      </c>
      <c r="AJ4">
        <v>0</v>
      </c>
      <c r="AK4" t="s">
        <v>12834</v>
      </c>
      <c r="AL4" t="s">
        <v>12834</v>
      </c>
      <c r="AM4" t="s">
        <v>9923</v>
      </c>
    </row>
    <row r="5" spans="1:39">
      <c r="A5" t="s">
        <v>10907</v>
      </c>
      <c r="B5" t="s">
        <v>11698</v>
      </c>
      <c r="C5" t="s">
        <v>6168</v>
      </c>
      <c r="D5">
        <v>57</v>
      </c>
      <c r="E5" t="s">
        <v>10202</v>
      </c>
      <c r="K5" t="s">
        <v>6590</v>
      </c>
      <c r="L5" t="s">
        <v>6591</v>
      </c>
      <c r="M5" t="s">
        <v>11727</v>
      </c>
      <c r="N5">
        <v>9</v>
      </c>
      <c r="O5" t="s">
        <v>11865</v>
      </c>
      <c r="P5" t="s">
        <v>12017</v>
      </c>
      <c r="Q5">
        <v>5</v>
      </c>
      <c r="R5">
        <v>3</v>
      </c>
      <c r="S5">
        <v>0.74</v>
      </c>
      <c r="T5">
        <v>1.31</v>
      </c>
      <c r="U5">
        <v>297.31</v>
      </c>
      <c r="V5">
        <v>82.69</v>
      </c>
      <c r="W5">
        <v>2.81</v>
      </c>
      <c r="X5">
        <v>7.4</v>
      </c>
      <c r="Y5">
        <v>1.7</v>
      </c>
      <c r="Z5">
        <v>3</v>
      </c>
      <c r="AA5" t="s">
        <v>6921</v>
      </c>
      <c r="AB5">
        <v>0</v>
      </c>
      <c r="AC5">
        <v>2</v>
      </c>
      <c r="AD5">
        <v>5.166666666666667</v>
      </c>
      <c r="AE5" t="s">
        <v>12798</v>
      </c>
      <c r="AF5" t="s">
        <v>6952</v>
      </c>
      <c r="AI5">
        <v>0</v>
      </c>
      <c r="AJ5">
        <v>0</v>
      </c>
      <c r="AK5" t="s">
        <v>12834</v>
      </c>
      <c r="AL5" t="s">
        <v>12834</v>
      </c>
      <c r="AM5" t="s">
        <v>9923</v>
      </c>
    </row>
    <row r="6" spans="1:39">
      <c r="A6" t="s">
        <v>10908</v>
      </c>
      <c r="B6" t="s">
        <v>11698</v>
      </c>
      <c r="C6" t="s">
        <v>6168</v>
      </c>
      <c r="D6">
        <v>6.9</v>
      </c>
      <c r="E6" t="s">
        <v>10202</v>
      </c>
      <c r="K6" t="s">
        <v>6590</v>
      </c>
      <c r="L6" t="s">
        <v>6591</v>
      </c>
      <c r="M6" t="s">
        <v>11727</v>
      </c>
      <c r="N6">
        <v>9</v>
      </c>
      <c r="O6" t="s">
        <v>11865</v>
      </c>
      <c r="P6" t="s">
        <v>12018</v>
      </c>
      <c r="Q6">
        <v>4</v>
      </c>
      <c r="R6">
        <v>4</v>
      </c>
      <c r="S6">
        <v>0.97</v>
      </c>
      <c r="T6">
        <v>1.69</v>
      </c>
      <c r="U6">
        <v>269.26</v>
      </c>
      <c r="V6">
        <v>93.55</v>
      </c>
      <c r="W6">
        <v>2.31</v>
      </c>
      <c r="X6">
        <v>7.15</v>
      </c>
      <c r="Y6">
        <v>1.36</v>
      </c>
      <c r="Z6">
        <v>3</v>
      </c>
      <c r="AA6" t="s">
        <v>6921</v>
      </c>
      <c r="AB6">
        <v>0</v>
      </c>
      <c r="AC6">
        <v>1</v>
      </c>
      <c r="AD6">
        <v>4.881666666666667</v>
      </c>
      <c r="AF6" t="s">
        <v>6952</v>
      </c>
      <c r="AI6">
        <v>0</v>
      </c>
      <c r="AJ6">
        <v>0</v>
      </c>
      <c r="AK6" t="s">
        <v>12834</v>
      </c>
      <c r="AL6" t="s">
        <v>12834</v>
      </c>
      <c r="AM6" t="s">
        <v>9923</v>
      </c>
    </row>
    <row r="7" spans="1:39">
      <c r="A7" t="s">
        <v>10909</v>
      </c>
      <c r="B7" t="s">
        <v>11698</v>
      </c>
      <c r="C7" t="s">
        <v>6168</v>
      </c>
      <c r="D7">
        <v>35.6</v>
      </c>
      <c r="E7" t="s">
        <v>10202</v>
      </c>
      <c r="K7" t="s">
        <v>6590</v>
      </c>
      <c r="L7" t="s">
        <v>6591</v>
      </c>
      <c r="M7" t="s">
        <v>11727</v>
      </c>
      <c r="N7">
        <v>9</v>
      </c>
      <c r="O7" t="s">
        <v>11865</v>
      </c>
      <c r="P7" t="s">
        <v>12019</v>
      </c>
      <c r="Q7">
        <v>5</v>
      </c>
      <c r="R7">
        <v>3</v>
      </c>
      <c r="S7">
        <v>0.01</v>
      </c>
      <c r="T7">
        <v>0.8</v>
      </c>
      <c r="U7">
        <v>283.28</v>
      </c>
      <c r="V7">
        <v>82.69</v>
      </c>
      <c r="W7">
        <v>2.32</v>
      </c>
      <c r="X7">
        <v>7.09</v>
      </c>
      <c r="Y7">
        <v>1.58</v>
      </c>
      <c r="Z7">
        <v>3</v>
      </c>
      <c r="AA7" t="s">
        <v>6921</v>
      </c>
      <c r="AB7">
        <v>0</v>
      </c>
      <c r="AC7">
        <v>1</v>
      </c>
      <c r="AD7">
        <v>5.166666666666667</v>
      </c>
      <c r="AF7" t="s">
        <v>6952</v>
      </c>
      <c r="AI7">
        <v>0</v>
      </c>
      <c r="AJ7">
        <v>0</v>
      </c>
      <c r="AK7" t="s">
        <v>12834</v>
      </c>
      <c r="AL7" t="s">
        <v>12834</v>
      </c>
      <c r="AM7" t="s">
        <v>9923</v>
      </c>
    </row>
    <row r="8" spans="1:39">
      <c r="A8" t="s">
        <v>6449</v>
      </c>
      <c r="B8" t="s">
        <v>11698</v>
      </c>
      <c r="C8" t="s">
        <v>6168</v>
      </c>
      <c r="D8">
        <v>172.8</v>
      </c>
      <c r="E8" t="s">
        <v>10202</v>
      </c>
      <c r="K8" t="s">
        <v>6590</v>
      </c>
      <c r="L8" t="s">
        <v>6591</v>
      </c>
      <c r="M8" t="s">
        <v>11728</v>
      </c>
      <c r="N8">
        <v>9</v>
      </c>
      <c r="O8" t="s">
        <v>11866</v>
      </c>
      <c r="P8" t="s">
        <v>6807</v>
      </c>
      <c r="Q8">
        <v>5</v>
      </c>
      <c r="R8">
        <v>3</v>
      </c>
      <c r="S8">
        <v>1.93</v>
      </c>
      <c r="T8">
        <v>3.11</v>
      </c>
      <c r="U8">
        <v>270.24</v>
      </c>
      <c r="V8">
        <v>90.90000000000001</v>
      </c>
      <c r="W8">
        <v>2.58</v>
      </c>
      <c r="X8">
        <v>6.51</v>
      </c>
      <c r="Y8">
        <v>0</v>
      </c>
      <c r="Z8">
        <v>3</v>
      </c>
      <c r="AA8" t="s">
        <v>6921</v>
      </c>
      <c r="AB8">
        <v>0</v>
      </c>
      <c r="AC8">
        <v>1</v>
      </c>
      <c r="AD8">
        <v>5.081666666666667</v>
      </c>
      <c r="AE8" t="s">
        <v>6940</v>
      </c>
      <c r="AF8" t="s">
        <v>6952</v>
      </c>
      <c r="AI8">
        <v>0</v>
      </c>
      <c r="AJ8">
        <v>0</v>
      </c>
      <c r="AK8" t="s">
        <v>12834</v>
      </c>
      <c r="AL8" t="s">
        <v>12834</v>
      </c>
      <c r="AM8" t="s">
        <v>9923</v>
      </c>
    </row>
    <row r="9" spans="1:39">
      <c r="A9" t="s">
        <v>10910</v>
      </c>
      <c r="B9" t="s">
        <v>11698</v>
      </c>
      <c r="C9" t="s">
        <v>6168</v>
      </c>
      <c r="D9">
        <v>79</v>
      </c>
      <c r="E9" t="s">
        <v>10202</v>
      </c>
      <c r="K9" t="s">
        <v>6590</v>
      </c>
      <c r="L9" t="s">
        <v>6591</v>
      </c>
      <c r="M9" t="s">
        <v>11728</v>
      </c>
      <c r="N9">
        <v>9</v>
      </c>
      <c r="O9" t="s">
        <v>11866</v>
      </c>
      <c r="P9" t="s">
        <v>12020</v>
      </c>
      <c r="Q9">
        <v>3</v>
      </c>
      <c r="R9">
        <v>1</v>
      </c>
      <c r="S9">
        <v>2.25</v>
      </c>
      <c r="T9">
        <v>2.25</v>
      </c>
      <c r="U9">
        <v>279.34</v>
      </c>
      <c r="V9">
        <v>42.23</v>
      </c>
      <c r="W9">
        <v>3.78</v>
      </c>
      <c r="X9">
        <v>9.73</v>
      </c>
      <c r="Y9">
        <v>2.3</v>
      </c>
      <c r="Z9">
        <v>3</v>
      </c>
      <c r="AA9" t="s">
        <v>6921</v>
      </c>
      <c r="AB9">
        <v>0</v>
      </c>
      <c r="AC9">
        <v>3</v>
      </c>
      <c r="AD9">
        <v>5.708333333333333</v>
      </c>
      <c r="AF9" t="s">
        <v>6952</v>
      </c>
      <c r="AI9">
        <v>0</v>
      </c>
      <c r="AJ9">
        <v>0</v>
      </c>
      <c r="AK9" t="s">
        <v>12834</v>
      </c>
      <c r="AL9" t="s">
        <v>12834</v>
      </c>
      <c r="AM9" t="s">
        <v>9923</v>
      </c>
    </row>
    <row r="10" spans="1:39">
      <c r="A10" t="s">
        <v>10911</v>
      </c>
      <c r="B10" t="s">
        <v>11698</v>
      </c>
      <c r="C10" t="s">
        <v>6168</v>
      </c>
      <c r="D10">
        <v>24.5</v>
      </c>
      <c r="E10" t="s">
        <v>10202</v>
      </c>
      <c r="K10" t="s">
        <v>6590</v>
      </c>
      <c r="L10" t="s">
        <v>6591</v>
      </c>
      <c r="M10" t="s">
        <v>11728</v>
      </c>
      <c r="N10">
        <v>9</v>
      </c>
      <c r="O10" t="s">
        <v>11866</v>
      </c>
      <c r="P10" t="s">
        <v>12021</v>
      </c>
      <c r="Q10">
        <v>3</v>
      </c>
      <c r="R10">
        <v>3</v>
      </c>
      <c r="S10">
        <v>1.41</v>
      </c>
      <c r="T10">
        <v>1.67</v>
      </c>
      <c r="U10">
        <v>253.26</v>
      </c>
      <c r="V10">
        <v>73.31999999999999</v>
      </c>
      <c r="W10">
        <v>2.61</v>
      </c>
      <c r="X10">
        <v>7.62</v>
      </c>
      <c r="Y10">
        <v>1.65</v>
      </c>
      <c r="Z10">
        <v>3</v>
      </c>
      <c r="AA10" t="s">
        <v>6921</v>
      </c>
      <c r="AB10">
        <v>0</v>
      </c>
      <c r="AC10">
        <v>1</v>
      </c>
      <c r="AD10">
        <v>5.166666666666667</v>
      </c>
      <c r="AF10" t="s">
        <v>6952</v>
      </c>
      <c r="AI10">
        <v>0</v>
      </c>
      <c r="AJ10">
        <v>0</v>
      </c>
      <c r="AK10" t="s">
        <v>12834</v>
      </c>
      <c r="AL10" t="s">
        <v>12834</v>
      </c>
      <c r="AM10" t="s">
        <v>9923</v>
      </c>
    </row>
    <row r="11" spans="1:39">
      <c r="A11" t="s">
        <v>10912</v>
      </c>
      <c r="B11" t="s">
        <v>11698</v>
      </c>
      <c r="C11" t="s">
        <v>6168</v>
      </c>
      <c r="D11">
        <v>16.1</v>
      </c>
      <c r="E11" t="s">
        <v>10202</v>
      </c>
      <c r="K11" t="s">
        <v>6590</v>
      </c>
      <c r="L11" t="s">
        <v>6591</v>
      </c>
      <c r="M11" t="s">
        <v>11728</v>
      </c>
      <c r="N11">
        <v>9</v>
      </c>
      <c r="O11" t="s">
        <v>11866</v>
      </c>
      <c r="P11" t="s">
        <v>12022</v>
      </c>
      <c r="Q11">
        <v>4</v>
      </c>
      <c r="R11">
        <v>2</v>
      </c>
      <c r="S11">
        <v>0.39</v>
      </c>
      <c r="T11">
        <v>0.6899999999999999</v>
      </c>
      <c r="U11">
        <v>267.28</v>
      </c>
      <c r="V11">
        <v>62.46</v>
      </c>
      <c r="W11">
        <v>2.62</v>
      </c>
      <c r="X11">
        <v>7.57</v>
      </c>
      <c r="Y11">
        <v>1.88</v>
      </c>
      <c r="Z11">
        <v>3</v>
      </c>
      <c r="AA11" t="s">
        <v>6921</v>
      </c>
      <c r="AB11">
        <v>0</v>
      </c>
      <c r="AC11">
        <v>1</v>
      </c>
      <c r="AD11">
        <v>5.5</v>
      </c>
      <c r="AF11" t="s">
        <v>6952</v>
      </c>
      <c r="AI11">
        <v>0</v>
      </c>
      <c r="AJ11">
        <v>0</v>
      </c>
      <c r="AK11" t="s">
        <v>12834</v>
      </c>
      <c r="AL11" t="s">
        <v>12834</v>
      </c>
      <c r="AM11" t="s">
        <v>9923</v>
      </c>
    </row>
    <row r="12" spans="1:39">
      <c r="A12" t="s">
        <v>10913</v>
      </c>
      <c r="B12" t="s">
        <v>11698</v>
      </c>
      <c r="C12" t="s">
        <v>6168</v>
      </c>
      <c r="D12">
        <v>33.1</v>
      </c>
      <c r="E12" t="s">
        <v>10202</v>
      </c>
      <c r="K12" t="s">
        <v>6590</v>
      </c>
      <c r="L12" t="s">
        <v>6591</v>
      </c>
      <c r="M12" t="s">
        <v>11728</v>
      </c>
      <c r="N12">
        <v>9</v>
      </c>
      <c r="O12" t="s">
        <v>11866</v>
      </c>
      <c r="P12" t="s">
        <v>12023</v>
      </c>
      <c r="Q12">
        <v>4</v>
      </c>
      <c r="R12">
        <v>2</v>
      </c>
      <c r="S12">
        <v>1.01</v>
      </c>
      <c r="T12">
        <v>1.2</v>
      </c>
      <c r="U12">
        <v>281.31</v>
      </c>
      <c r="V12">
        <v>62.46</v>
      </c>
      <c r="W12">
        <v>3.1</v>
      </c>
      <c r="X12">
        <v>7.88</v>
      </c>
      <c r="Y12">
        <v>2.01</v>
      </c>
      <c r="Z12">
        <v>3</v>
      </c>
      <c r="AA12" t="s">
        <v>6921</v>
      </c>
      <c r="AB12">
        <v>0</v>
      </c>
      <c r="AC12">
        <v>2</v>
      </c>
      <c r="AD12">
        <v>5.5</v>
      </c>
      <c r="AF12" t="s">
        <v>6952</v>
      </c>
      <c r="AI12">
        <v>0</v>
      </c>
      <c r="AJ12">
        <v>0</v>
      </c>
      <c r="AK12" t="s">
        <v>12834</v>
      </c>
      <c r="AL12" t="s">
        <v>12834</v>
      </c>
      <c r="AM12" t="s">
        <v>9923</v>
      </c>
    </row>
    <row r="13" spans="1:39">
      <c r="A13" t="s">
        <v>10914</v>
      </c>
      <c r="B13" t="s">
        <v>11698</v>
      </c>
      <c r="C13" t="s">
        <v>6168</v>
      </c>
      <c r="D13">
        <v>42.3</v>
      </c>
      <c r="E13" t="s">
        <v>10202</v>
      </c>
      <c r="K13" t="s">
        <v>6590</v>
      </c>
      <c r="L13" t="s">
        <v>6591</v>
      </c>
      <c r="M13" t="s">
        <v>11728</v>
      </c>
      <c r="N13">
        <v>9</v>
      </c>
      <c r="O13" t="s">
        <v>11866</v>
      </c>
      <c r="P13" t="s">
        <v>12024</v>
      </c>
      <c r="Q13">
        <v>4</v>
      </c>
      <c r="R13">
        <v>2</v>
      </c>
      <c r="S13">
        <v>1.52</v>
      </c>
      <c r="T13">
        <v>1.71</v>
      </c>
      <c r="U13">
        <v>295.34</v>
      </c>
      <c r="V13">
        <v>62.46</v>
      </c>
      <c r="W13">
        <v>3.49</v>
      </c>
      <c r="X13">
        <v>7.89</v>
      </c>
      <c r="Y13">
        <v>2</v>
      </c>
      <c r="Z13">
        <v>3</v>
      </c>
      <c r="AA13" t="s">
        <v>6921</v>
      </c>
      <c r="AB13">
        <v>0</v>
      </c>
      <c r="AC13">
        <v>3</v>
      </c>
      <c r="AD13">
        <v>5.5</v>
      </c>
      <c r="AF13" t="s">
        <v>6952</v>
      </c>
      <c r="AI13">
        <v>0</v>
      </c>
      <c r="AJ13">
        <v>0</v>
      </c>
      <c r="AK13" t="s">
        <v>12834</v>
      </c>
      <c r="AL13" t="s">
        <v>12834</v>
      </c>
      <c r="AM13" t="s">
        <v>9923</v>
      </c>
    </row>
    <row r="14" spans="1:39">
      <c r="A14" t="s">
        <v>10915</v>
      </c>
      <c r="B14" t="s">
        <v>11698</v>
      </c>
      <c r="C14" t="s">
        <v>6168</v>
      </c>
      <c r="D14">
        <v>13</v>
      </c>
      <c r="E14" t="s">
        <v>10202</v>
      </c>
      <c r="K14" t="s">
        <v>6590</v>
      </c>
      <c r="L14" t="s">
        <v>6591</v>
      </c>
      <c r="M14" t="s">
        <v>11728</v>
      </c>
      <c r="N14">
        <v>9</v>
      </c>
      <c r="O14" t="s">
        <v>11866</v>
      </c>
      <c r="P14" t="s">
        <v>12025</v>
      </c>
      <c r="Q14">
        <v>4</v>
      </c>
      <c r="R14">
        <v>2</v>
      </c>
      <c r="S14">
        <v>2.38</v>
      </c>
      <c r="T14">
        <v>2.57</v>
      </c>
      <c r="U14">
        <v>323.39</v>
      </c>
      <c r="V14">
        <v>62.46</v>
      </c>
      <c r="W14">
        <v>4.13</v>
      </c>
      <c r="X14">
        <v>7.88</v>
      </c>
      <c r="Y14">
        <v>1.99</v>
      </c>
      <c r="Z14">
        <v>3</v>
      </c>
      <c r="AA14" t="s">
        <v>6921</v>
      </c>
      <c r="AB14">
        <v>0</v>
      </c>
      <c r="AC14">
        <v>4</v>
      </c>
      <c r="AD14">
        <v>5.31</v>
      </c>
      <c r="AF14" t="s">
        <v>6952</v>
      </c>
      <c r="AI14">
        <v>0</v>
      </c>
      <c r="AJ14">
        <v>0</v>
      </c>
      <c r="AK14" t="s">
        <v>12834</v>
      </c>
      <c r="AL14" t="s">
        <v>12834</v>
      </c>
      <c r="AM14" t="s">
        <v>9923</v>
      </c>
    </row>
    <row r="15" spans="1:39">
      <c r="A15" t="s">
        <v>10916</v>
      </c>
      <c r="B15" t="s">
        <v>11698</v>
      </c>
      <c r="C15" t="s">
        <v>6168</v>
      </c>
      <c r="D15">
        <v>31.7</v>
      </c>
      <c r="E15" t="s">
        <v>10202</v>
      </c>
      <c r="K15" t="s">
        <v>6590</v>
      </c>
      <c r="L15" t="s">
        <v>6591</v>
      </c>
      <c r="M15" t="s">
        <v>11728</v>
      </c>
      <c r="N15">
        <v>9</v>
      </c>
      <c r="O15" t="s">
        <v>11866</v>
      </c>
      <c r="P15" t="s">
        <v>12026</v>
      </c>
      <c r="Q15">
        <v>4</v>
      </c>
      <c r="R15">
        <v>2</v>
      </c>
      <c r="S15">
        <v>1.75</v>
      </c>
      <c r="T15">
        <v>1.96</v>
      </c>
      <c r="U15">
        <v>343.38</v>
      </c>
      <c r="V15">
        <v>62.46</v>
      </c>
      <c r="W15">
        <v>4.13</v>
      </c>
      <c r="X15">
        <v>7.82</v>
      </c>
      <c r="Y15">
        <v>1.35</v>
      </c>
      <c r="Z15">
        <v>4</v>
      </c>
      <c r="AA15" t="s">
        <v>6921</v>
      </c>
      <c r="AB15">
        <v>0</v>
      </c>
      <c r="AC15">
        <v>3</v>
      </c>
      <c r="AD15">
        <v>5.5</v>
      </c>
      <c r="AF15" t="s">
        <v>6952</v>
      </c>
      <c r="AI15">
        <v>0</v>
      </c>
      <c r="AJ15">
        <v>0</v>
      </c>
      <c r="AK15" t="s">
        <v>12834</v>
      </c>
      <c r="AL15" t="s">
        <v>12834</v>
      </c>
      <c r="AM15" t="s">
        <v>9923</v>
      </c>
    </row>
    <row r="16" spans="1:39">
      <c r="A16" t="s">
        <v>10906</v>
      </c>
      <c r="B16" t="s">
        <v>11698</v>
      </c>
      <c r="C16" t="s">
        <v>6168</v>
      </c>
      <c r="D16">
        <v>56.9</v>
      </c>
      <c r="E16" t="s">
        <v>10202</v>
      </c>
      <c r="K16" t="s">
        <v>6590</v>
      </c>
      <c r="L16" t="s">
        <v>6591</v>
      </c>
      <c r="M16" t="s">
        <v>11728</v>
      </c>
      <c r="N16">
        <v>9</v>
      </c>
      <c r="O16" t="s">
        <v>11866</v>
      </c>
      <c r="P16" t="s">
        <v>12016</v>
      </c>
      <c r="Q16">
        <v>5</v>
      </c>
      <c r="R16">
        <v>3</v>
      </c>
      <c r="S16">
        <v>1.25</v>
      </c>
      <c r="T16">
        <v>1.82</v>
      </c>
      <c r="U16">
        <v>311.34</v>
      </c>
      <c r="V16">
        <v>82.69</v>
      </c>
      <c r="W16">
        <v>3.2</v>
      </c>
      <c r="X16">
        <v>7.41</v>
      </c>
      <c r="Y16">
        <v>1.69</v>
      </c>
      <c r="Z16">
        <v>3</v>
      </c>
      <c r="AA16" t="s">
        <v>6921</v>
      </c>
      <c r="AB16">
        <v>0</v>
      </c>
      <c r="AC16">
        <v>3</v>
      </c>
      <c r="AD16">
        <v>5.166666666666667</v>
      </c>
      <c r="AF16" t="s">
        <v>6952</v>
      </c>
      <c r="AI16">
        <v>0</v>
      </c>
      <c r="AJ16">
        <v>0</v>
      </c>
      <c r="AK16" t="s">
        <v>12834</v>
      </c>
      <c r="AL16" t="s">
        <v>12834</v>
      </c>
      <c r="AM16" t="s">
        <v>9923</v>
      </c>
    </row>
    <row r="17" spans="1:39">
      <c r="A17" t="s">
        <v>10907</v>
      </c>
      <c r="B17" t="s">
        <v>11698</v>
      </c>
      <c r="C17" t="s">
        <v>6168</v>
      </c>
      <c r="D17">
        <v>60.5</v>
      </c>
      <c r="E17" t="s">
        <v>10202</v>
      </c>
      <c r="K17" t="s">
        <v>6590</v>
      </c>
      <c r="L17" t="s">
        <v>6591</v>
      </c>
      <c r="M17" t="s">
        <v>11728</v>
      </c>
      <c r="N17">
        <v>9</v>
      </c>
      <c r="O17" t="s">
        <v>11866</v>
      </c>
      <c r="P17" t="s">
        <v>12017</v>
      </c>
      <c r="Q17">
        <v>5</v>
      </c>
      <c r="R17">
        <v>3</v>
      </c>
      <c r="S17">
        <v>0.74</v>
      </c>
      <c r="T17">
        <v>1.31</v>
      </c>
      <c r="U17">
        <v>297.31</v>
      </c>
      <c r="V17">
        <v>82.69</v>
      </c>
      <c r="W17">
        <v>2.81</v>
      </c>
      <c r="X17">
        <v>7.4</v>
      </c>
      <c r="Y17">
        <v>1.7</v>
      </c>
      <c r="Z17">
        <v>3</v>
      </c>
      <c r="AA17" t="s">
        <v>6921</v>
      </c>
      <c r="AB17">
        <v>0</v>
      </c>
      <c r="AC17">
        <v>2</v>
      </c>
      <c r="AD17">
        <v>5.166666666666667</v>
      </c>
      <c r="AE17" t="s">
        <v>12798</v>
      </c>
      <c r="AF17" t="s">
        <v>6952</v>
      </c>
      <c r="AI17">
        <v>0</v>
      </c>
      <c r="AJ17">
        <v>0</v>
      </c>
      <c r="AK17" t="s">
        <v>12834</v>
      </c>
      <c r="AL17" t="s">
        <v>12834</v>
      </c>
      <c r="AM17" t="s">
        <v>9923</v>
      </c>
    </row>
    <row r="18" spans="1:39">
      <c r="A18" t="s">
        <v>10908</v>
      </c>
      <c r="B18" t="s">
        <v>11698</v>
      </c>
      <c r="C18" t="s">
        <v>6168</v>
      </c>
      <c r="D18">
        <v>46.2</v>
      </c>
      <c r="E18" t="s">
        <v>10202</v>
      </c>
      <c r="K18" t="s">
        <v>6590</v>
      </c>
      <c r="L18" t="s">
        <v>6591</v>
      </c>
      <c r="M18" t="s">
        <v>11728</v>
      </c>
      <c r="N18">
        <v>9</v>
      </c>
      <c r="O18" t="s">
        <v>11866</v>
      </c>
      <c r="P18" t="s">
        <v>12018</v>
      </c>
      <c r="Q18">
        <v>4</v>
      </c>
      <c r="R18">
        <v>4</v>
      </c>
      <c r="S18">
        <v>0.97</v>
      </c>
      <c r="T18">
        <v>1.69</v>
      </c>
      <c r="U18">
        <v>269.26</v>
      </c>
      <c r="V18">
        <v>93.55</v>
      </c>
      <c r="W18">
        <v>2.31</v>
      </c>
      <c r="X18">
        <v>7.15</v>
      </c>
      <c r="Y18">
        <v>1.36</v>
      </c>
      <c r="Z18">
        <v>3</v>
      </c>
      <c r="AA18" t="s">
        <v>6921</v>
      </c>
      <c r="AB18">
        <v>0</v>
      </c>
      <c r="AC18">
        <v>1</v>
      </c>
      <c r="AD18">
        <v>4.881666666666667</v>
      </c>
      <c r="AF18" t="s">
        <v>6952</v>
      </c>
      <c r="AI18">
        <v>0</v>
      </c>
      <c r="AJ18">
        <v>0</v>
      </c>
      <c r="AK18" t="s">
        <v>12834</v>
      </c>
      <c r="AL18" t="s">
        <v>12834</v>
      </c>
      <c r="AM18" t="s">
        <v>9923</v>
      </c>
    </row>
    <row r="19" spans="1:39">
      <c r="A19" t="s">
        <v>10909</v>
      </c>
      <c r="B19" t="s">
        <v>11698</v>
      </c>
      <c r="C19" t="s">
        <v>6168</v>
      </c>
      <c r="D19">
        <v>50.4</v>
      </c>
      <c r="E19" t="s">
        <v>10202</v>
      </c>
      <c r="K19" t="s">
        <v>6590</v>
      </c>
      <c r="L19" t="s">
        <v>6591</v>
      </c>
      <c r="M19" t="s">
        <v>11728</v>
      </c>
      <c r="N19">
        <v>9</v>
      </c>
      <c r="O19" t="s">
        <v>11866</v>
      </c>
      <c r="P19" t="s">
        <v>12019</v>
      </c>
      <c r="Q19">
        <v>5</v>
      </c>
      <c r="R19">
        <v>3</v>
      </c>
      <c r="S19">
        <v>0.01</v>
      </c>
      <c r="T19">
        <v>0.8</v>
      </c>
      <c r="U19">
        <v>283.28</v>
      </c>
      <c r="V19">
        <v>82.69</v>
      </c>
      <c r="W19">
        <v>2.32</v>
      </c>
      <c r="X19">
        <v>7.09</v>
      </c>
      <c r="Y19">
        <v>1.58</v>
      </c>
      <c r="Z19">
        <v>3</v>
      </c>
      <c r="AA19" t="s">
        <v>6921</v>
      </c>
      <c r="AB19">
        <v>0</v>
      </c>
      <c r="AC19">
        <v>1</v>
      </c>
      <c r="AD19">
        <v>5.166666666666667</v>
      </c>
      <c r="AF19" t="s">
        <v>6952</v>
      </c>
      <c r="AI19">
        <v>0</v>
      </c>
      <c r="AJ19">
        <v>0</v>
      </c>
      <c r="AK19" t="s">
        <v>12834</v>
      </c>
      <c r="AL19" t="s">
        <v>12834</v>
      </c>
      <c r="AM19" t="s">
        <v>9923</v>
      </c>
    </row>
    <row r="20" spans="1:39">
      <c r="A20" t="s">
        <v>10917</v>
      </c>
      <c r="B20" t="s">
        <v>11698</v>
      </c>
      <c r="C20" t="s">
        <v>6168</v>
      </c>
      <c r="D20">
        <v>10.1</v>
      </c>
      <c r="E20" t="s">
        <v>10202</v>
      </c>
      <c r="K20" t="s">
        <v>6590</v>
      </c>
      <c r="L20" t="s">
        <v>6591</v>
      </c>
      <c r="M20" t="s">
        <v>11728</v>
      </c>
      <c r="N20">
        <v>9</v>
      </c>
      <c r="O20" t="s">
        <v>11866</v>
      </c>
      <c r="P20" t="s">
        <v>12027</v>
      </c>
      <c r="Q20">
        <v>4</v>
      </c>
      <c r="R20">
        <v>1</v>
      </c>
      <c r="S20">
        <v>2.74</v>
      </c>
      <c r="T20">
        <v>2.74</v>
      </c>
      <c r="U20">
        <v>311.34</v>
      </c>
      <c r="V20">
        <v>60.55</v>
      </c>
      <c r="W20">
        <v>3.22</v>
      </c>
      <c r="Y20">
        <v>1.23</v>
      </c>
      <c r="Z20">
        <v>3</v>
      </c>
      <c r="AA20" t="s">
        <v>6921</v>
      </c>
      <c r="AB20">
        <v>0</v>
      </c>
      <c r="AC20">
        <v>4</v>
      </c>
      <c r="AD20">
        <v>5.463333333333333</v>
      </c>
      <c r="AF20" t="s">
        <v>6952</v>
      </c>
      <c r="AI20">
        <v>0</v>
      </c>
      <c r="AJ20">
        <v>0</v>
      </c>
      <c r="AK20" t="s">
        <v>12834</v>
      </c>
      <c r="AL20" t="s">
        <v>12834</v>
      </c>
      <c r="AM20" t="s">
        <v>9923</v>
      </c>
    </row>
    <row r="21" spans="1:39">
      <c r="A21" t="s">
        <v>6441</v>
      </c>
      <c r="B21" t="s">
        <v>11699</v>
      </c>
      <c r="C21" t="s">
        <v>6168</v>
      </c>
      <c r="D21">
        <v>0</v>
      </c>
      <c r="E21" t="s">
        <v>10202</v>
      </c>
      <c r="K21" t="s">
        <v>10718</v>
      </c>
      <c r="L21" t="s">
        <v>6591</v>
      </c>
      <c r="M21" t="s">
        <v>11729</v>
      </c>
      <c r="N21">
        <v>9</v>
      </c>
      <c r="O21" t="s">
        <v>11867</v>
      </c>
      <c r="P21" t="s">
        <v>6799</v>
      </c>
      <c r="Q21">
        <v>2</v>
      </c>
      <c r="R21">
        <v>0</v>
      </c>
      <c r="S21">
        <v>3.83</v>
      </c>
      <c r="T21">
        <v>5.13</v>
      </c>
      <c r="U21">
        <v>371.52</v>
      </c>
      <c r="V21">
        <v>12.47</v>
      </c>
      <c r="W21">
        <v>6</v>
      </c>
      <c r="Y21">
        <v>8.69</v>
      </c>
      <c r="Z21">
        <v>3</v>
      </c>
      <c r="AA21" t="s">
        <v>6921</v>
      </c>
      <c r="AB21">
        <v>1</v>
      </c>
      <c r="AC21">
        <v>8</v>
      </c>
      <c r="AD21">
        <v>2.657714285714286</v>
      </c>
      <c r="AE21" t="s">
        <v>6938</v>
      </c>
      <c r="AF21" t="s">
        <v>6954</v>
      </c>
      <c r="AG21" t="s">
        <v>6957</v>
      </c>
      <c r="AI21">
        <v>4</v>
      </c>
      <c r="AJ21">
        <v>1</v>
      </c>
      <c r="AK21" t="s">
        <v>12835</v>
      </c>
      <c r="AL21" t="s">
        <v>12835</v>
      </c>
      <c r="AM21" t="s">
        <v>9923</v>
      </c>
    </row>
    <row r="22" spans="1:39">
      <c r="A22" t="s">
        <v>6346</v>
      </c>
      <c r="B22" t="s">
        <v>11699</v>
      </c>
      <c r="C22" t="s">
        <v>6168</v>
      </c>
      <c r="D22">
        <v>0</v>
      </c>
      <c r="E22" t="s">
        <v>10202</v>
      </c>
      <c r="K22" t="s">
        <v>10718</v>
      </c>
      <c r="L22" t="s">
        <v>6591</v>
      </c>
      <c r="M22" t="s">
        <v>11729</v>
      </c>
      <c r="N22">
        <v>9</v>
      </c>
      <c r="O22" t="s">
        <v>11867</v>
      </c>
      <c r="P22" t="s">
        <v>6706</v>
      </c>
      <c r="Q22">
        <v>3</v>
      </c>
      <c r="R22">
        <v>1</v>
      </c>
      <c r="S22">
        <v>3.65</v>
      </c>
      <c r="T22">
        <v>4.93</v>
      </c>
      <c r="U22">
        <v>387.52</v>
      </c>
      <c r="V22">
        <v>32.7</v>
      </c>
      <c r="W22">
        <v>5.7</v>
      </c>
      <c r="X22">
        <v>9.380000000000001</v>
      </c>
      <c r="Y22">
        <v>8.66</v>
      </c>
      <c r="Z22">
        <v>3</v>
      </c>
      <c r="AA22" t="s">
        <v>6921</v>
      </c>
      <c r="AB22">
        <v>1</v>
      </c>
      <c r="AC22">
        <v>8</v>
      </c>
      <c r="AD22">
        <v>3.151761904761905</v>
      </c>
      <c r="AF22" t="s">
        <v>6954</v>
      </c>
      <c r="AI22">
        <v>0</v>
      </c>
      <c r="AJ22">
        <v>0</v>
      </c>
      <c r="AK22" t="s">
        <v>12835</v>
      </c>
      <c r="AL22" t="s">
        <v>12835</v>
      </c>
      <c r="AM22" t="s">
        <v>9923</v>
      </c>
    </row>
    <row r="23" spans="1:39">
      <c r="A23" t="s">
        <v>10918</v>
      </c>
      <c r="B23" t="s">
        <v>11699</v>
      </c>
      <c r="C23" t="s">
        <v>6168</v>
      </c>
      <c r="D23">
        <v>60</v>
      </c>
      <c r="E23" t="s">
        <v>10202</v>
      </c>
      <c r="K23" t="s">
        <v>10718</v>
      </c>
      <c r="L23" t="s">
        <v>6591</v>
      </c>
      <c r="M23" t="s">
        <v>11729</v>
      </c>
      <c r="N23">
        <v>9</v>
      </c>
      <c r="O23" t="s">
        <v>11867</v>
      </c>
      <c r="P23" t="s">
        <v>12028</v>
      </c>
      <c r="Q23">
        <v>3</v>
      </c>
      <c r="R23">
        <v>3</v>
      </c>
      <c r="S23">
        <v>4.12</v>
      </c>
      <c r="T23">
        <v>4.12</v>
      </c>
      <c r="U23">
        <v>304.35</v>
      </c>
      <c r="V23">
        <v>60.69</v>
      </c>
      <c r="W23">
        <v>4.39</v>
      </c>
      <c r="X23">
        <v>9.960000000000001</v>
      </c>
      <c r="Y23">
        <v>0</v>
      </c>
      <c r="Z23">
        <v>3</v>
      </c>
      <c r="AA23" t="s">
        <v>6921</v>
      </c>
      <c r="AB23">
        <v>0</v>
      </c>
      <c r="AC23">
        <v>3</v>
      </c>
      <c r="AD23">
        <v>3.606666666666666</v>
      </c>
      <c r="AF23" t="s">
        <v>6952</v>
      </c>
      <c r="AI23">
        <v>0</v>
      </c>
      <c r="AJ23">
        <v>0</v>
      </c>
      <c r="AK23" t="s">
        <v>12835</v>
      </c>
      <c r="AL23" t="s">
        <v>12835</v>
      </c>
      <c r="AM23" t="s">
        <v>9923</v>
      </c>
    </row>
    <row r="24" spans="1:39">
      <c r="A24" t="s">
        <v>7030</v>
      </c>
      <c r="B24" t="s">
        <v>11699</v>
      </c>
      <c r="C24" t="s">
        <v>6168</v>
      </c>
      <c r="D24">
        <v>2</v>
      </c>
      <c r="E24" t="s">
        <v>10202</v>
      </c>
      <c r="K24" t="s">
        <v>10718</v>
      </c>
      <c r="L24" t="s">
        <v>6591</v>
      </c>
      <c r="M24" t="s">
        <v>11729</v>
      </c>
      <c r="N24">
        <v>9</v>
      </c>
      <c r="O24" t="s">
        <v>11867</v>
      </c>
      <c r="P24" t="s">
        <v>8607</v>
      </c>
      <c r="Q24">
        <v>3</v>
      </c>
      <c r="R24">
        <v>3</v>
      </c>
      <c r="S24">
        <v>5.04</v>
      </c>
      <c r="T24">
        <v>5.04</v>
      </c>
      <c r="U24">
        <v>332.4</v>
      </c>
      <c r="V24">
        <v>60.69</v>
      </c>
      <c r="W24">
        <v>5.17</v>
      </c>
      <c r="X24">
        <v>10.13</v>
      </c>
      <c r="Y24">
        <v>0</v>
      </c>
      <c r="Z24">
        <v>3</v>
      </c>
      <c r="AA24" t="s">
        <v>6921</v>
      </c>
      <c r="AB24">
        <v>1</v>
      </c>
      <c r="AC24">
        <v>4</v>
      </c>
      <c r="AD24">
        <v>3.166666666666667</v>
      </c>
      <c r="AF24" t="s">
        <v>6952</v>
      </c>
      <c r="AI24">
        <v>0</v>
      </c>
      <c r="AJ24">
        <v>0</v>
      </c>
      <c r="AK24" t="s">
        <v>12835</v>
      </c>
      <c r="AL24" t="s">
        <v>12835</v>
      </c>
      <c r="AM24" t="s">
        <v>9923</v>
      </c>
    </row>
    <row r="25" spans="1:39">
      <c r="A25" t="s">
        <v>10919</v>
      </c>
      <c r="B25" t="s">
        <v>11699</v>
      </c>
      <c r="C25" t="s">
        <v>6168</v>
      </c>
      <c r="D25">
        <v>35</v>
      </c>
      <c r="E25" t="s">
        <v>10202</v>
      </c>
      <c r="K25" t="s">
        <v>10718</v>
      </c>
      <c r="L25" t="s">
        <v>6591</v>
      </c>
      <c r="M25" t="s">
        <v>11729</v>
      </c>
      <c r="N25">
        <v>9</v>
      </c>
      <c r="O25" t="s">
        <v>11867</v>
      </c>
      <c r="P25" t="s">
        <v>12029</v>
      </c>
      <c r="Q25">
        <v>3</v>
      </c>
      <c r="R25">
        <v>3</v>
      </c>
      <c r="S25">
        <v>4.53</v>
      </c>
      <c r="T25">
        <v>4.54</v>
      </c>
      <c r="U25">
        <v>318.37</v>
      </c>
      <c r="V25">
        <v>60.69</v>
      </c>
      <c r="W25">
        <v>4.78</v>
      </c>
      <c r="X25">
        <v>10.12</v>
      </c>
      <c r="Y25">
        <v>0</v>
      </c>
      <c r="Z25">
        <v>3</v>
      </c>
      <c r="AA25" t="s">
        <v>6921</v>
      </c>
      <c r="AB25">
        <v>0</v>
      </c>
      <c r="AC25">
        <v>3</v>
      </c>
      <c r="AD25">
        <v>3.396666666666667</v>
      </c>
      <c r="AF25" t="s">
        <v>6952</v>
      </c>
      <c r="AI25">
        <v>0</v>
      </c>
      <c r="AJ25">
        <v>0</v>
      </c>
      <c r="AK25" t="s">
        <v>12835</v>
      </c>
      <c r="AL25" t="s">
        <v>12835</v>
      </c>
      <c r="AM25" t="s">
        <v>9923</v>
      </c>
    </row>
    <row r="26" spans="1:39">
      <c r="A26" t="s">
        <v>10920</v>
      </c>
      <c r="B26" t="s">
        <v>11699</v>
      </c>
      <c r="C26" t="s">
        <v>6168</v>
      </c>
      <c r="D26">
        <v>0</v>
      </c>
      <c r="E26" t="s">
        <v>10202</v>
      </c>
      <c r="K26" t="s">
        <v>10718</v>
      </c>
      <c r="L26" t="s">
        <v>6591</v>
      </c>
      <c r="M26" t="s">
        <v>11729</v>
      </c>
      <c r="N26">
        <v>9</v>
      </c>
      <c r="O26" t="s">
        <v>11867</v>
      </c>
      <c r="P26" t="s">
        <v>12030</v>
      </c>
      <c r="Q26">
        <v>3</v>
      </c>
      <c r="R26">
        <v>3</v>
      </c>
      <c r="S26">
        <v>6.06</v>
      </c>
      <c r="T26">
        <v>6.06</v>
      </c>
      <c r="U26">
        <v>360.45</v>
      </c>
      <c r="V26">
        <v>60.69</v>
      </c>
      <c r="W26">
        <v>5.95</v>
      </c>
      <c r="X26">
        <v>10.07</v>
      </c>
      <c r="Y26">
        <v>0</v>
      </c>
      <c r="Z26">
        <v>3</v>
      </c>
      <c r="AA26" t="s">
        <v>6921</v>
      </c>
      <c r="AB26">
        <v>1</v>
      </c>
      <c r="AC26">
        <v>6</v>
      </c>
      <c r="AD26">
        <v>3.163452380952381</v>
      </c>
      <c r="AF26" t="s">
        <v>6952</v>
      </c>
      <c r="AI26">
        <v>0</v>
      </c>
      <c r="AJ26">
        <v>0</v>
      </c>
      <c r="AK26" t="s">
        <v>12835</v>
      </c>
      <c r="AL26" t="s">
        <v>12835</v>
      </c>
      <c r="AM26" t="s">
        <v>9923</v>
      </c>
    </row>
    <row r="27" spans="1:39">
      <c r="A27" t="s">
        <v>10921</v>
      </c>
      <c r="B27" t="s">
        <v>11699</v>
      </c>
      <c r="C27" t="s">
        <v>6168</v>
      </c>
      <c r="D27">
        <v>0</v>
      </c>
      <c r="E27" t="s">
        <v>10202</v>
      </c>
      <c r="K27" t="s">
        <v>10718</v>
      </c>
      <c r="L27" t="s">
        <v>6591</v>
      </c>
      <c r="M27" t="s">
        <v>11729</v>
      </c>
      <c r="N27">
        <v>9</v>
      </c>
      <c r="O27" t="s">
        <v>11867</v>
      </c>
      <c r="P27" t="s">
        <v>12031</v>
      </c>
      <c r="Q27">
        <v>3</v>
      </c>
      <c r="R27">
        <v>3</v>
      </c>
      <c r="S27">
        <v>5.55</v>
      </c>
      <c r="T27">
        <v>5.55</v>
      </c>
      <c r="U27">
        <v>346.43</v>
      </c>
      <c r="V27">
        <v>60.69</v>
      </c>
      <c r="W27">
        <v>5.56</v>
      </c>
      <c r="X27">
        <v>10.01</v>
      </c>
      <c r="Y27">
        <v>0</v>
      </c>
      <c r="Z27">
        <v>3</v>
      </c>
      <c r="AA27" t="s">
        <v>6921</v>
      </c>
      <c r="AB27">
        <v>1</v>
      </c>
      <c r="AC27">
        <v>5</v>
      </c>
      <c r="AD27">
        <v>3.166666666666667</v>
      </c>
      <c r="AF27" t="s">
        <v>6952</v>
      </c>
      <c r="AI27">
        <v>0</v>
      </c>
      <c r="AJ27">
        <v>0</v>
      </c>
      <c r="AK27" t="s">
        <v>12835</v>
      </c>
      <c r="AL27" t="s">
        <v>12835</v>
      </c>
      <c r="AM27" t="s">
        <v>9923</v>
      </c>
    </row>
    <row r="28" spans="1:39">
      <c r="A28" t="s">
        <v>10922</v>
      </c>
      <c r="B28" t="s">
        <v>11699</v>
      </c>
      <c r="C28" t="s">
        <v>6168</v>
      </c>
      <c r="D28">
        <v>85</v>
      </c>
      <c r="E28" t="s">
        <v>10202</v>
      </c>
      <c r="K28" t="s">
        <v>6590</v>
      </c>
      <c r="L28" t="s">
        <v>6591</v>
      </c>
      <c r="M28" t="s">
        <v>11730</v>
      </c>
      <c r="N28">
        <v>9</v>
      </c>
      <c r="O28" t="s">
        <v>11868</v>
      </c>
      <c r="P28" t="s">
        <v>12032</v>
      </c>
      <c r="Q28">
        <v>5</v>
      </c>
      <c r="R28">
        <v>2</v>
      </c>
      <c r="S28">
        <v>1.69</v>
      </c>
      <c r="T28">
        <v>4.2</v>
      </c>
      <c r="U28">
        <v>434.37</v>
      </c>
      <c r="V28">
        <v>57.09</v>
      </c>
      <c r="W28">
        <v>4.98</v>
      </c>
      <c r="X28">
        <v>8.460000000000001</v>
      </c>
      <c r="Y28">
        <v>9.130000000000001</v>
      </c>
      <c r="Z28">
        <v>2</v>
      </c>
      <c r="AA28" t="s">
        <v>6921</v>
      </c>
      <c r="AB28">
        <v>0</v>
      </c>
      <c r="AC28">
        <v>6</v>
      </c>
      <c r="AD28">
        <v>3.803785714285714</v>
      </c>
      <c r="AF28" t="s">
        <v>6954</v>
      </c>
      <c r="AI28">
        <v>0</v>
      </c>
      <c r="AJ28">
        <v>0</v>
      </c>
      <c r="AK28" t="s">
        <v>9831</v>
      </c>
      <c r="AL28" t="s">
        <v>9831</v>
      </c>
      <c r="AM28" t="s">
        <v>9923</v>
      </c>
    </row>
    <row r="29" spans="1:39">
      <c r="A29" t="s">
        <v>7727</v>
      </c>
      <c r="B29" t="s">
        <v>11699</v>
      </c>
      <c r="C29" t="s">
        <v>6168</v>
      </c>
      <c r="D29">
        <v>0</v>
      </c>
      <c r="E29" t="s">
        <v>10202</v>
      </c>
      <c r="K29" t="s">
        <v>6590</v>
      </c>
      <c r="L29" t="s">
        <v>6591</v>
      </c>
      <c r="M29" t="s">
        <v>11730</v>
      </c>
      <c r="N29">
        <v>9</v>
      </c>
      <c r="O29" t="s">
        <v>11868</v>
      </c>
      <c r="P29" t="s">
        <v>9297</v>
      </c>
      <c r="Q29">
        <v>5</v>
      </c>
      <c r="R29">
        <v>2</v>
      </c>
      <c r="S29">
        <v>1.68</v>
      </c>
      <c r="T29">
        <v>4.78</v>
      </c>
      <c r="U29">
        <v>393.53</v>
      </c>
      <c r="V29">
        <v>57.09</v>
      </c>
      <c r="W29">
        <v>4.45</v>
      </c>
      <c r="X29">
        <v>9.57</v>
      </c>
      <c r="Y29">
        <v>10.26</v>
      </c>
      <c r="Z29">
        <v>2</v>
      </c>
      <c r="AA29" t="s">
        <v>6921</v>
      </c>
      <c r="AB29">
        <v>0</v>
      </c>
      <c r="AC29">
        <v>7</v>
      </c>
      <c r="AD29">
        <v>3.3705</v>
      </c>
      <c r="AF29" t="s">
        <v>6954</v>
      </c>
      <c r="AI29">
        <v>0</v>
      </c>
      <c r="AJ29">
        <v>0</v>
      </c>
      <c r="AK29" t="s">
        <v>9831</v>
      </c>
      <c r="AL29" t="s">
        <v>9831</v>
      </c>
      <c r="AM29" t="s">
        <v>9923</v>
      </c>
    </row>
    <row r="30" spans="1:39">
      <c r="A30" t="s">
        <v>10923</v>
      </c>
      <c r="B30" t="s">
        <v>11699</v>
      </c>
      <c r="C30" t="s">
        <v>6168</v>
      </c>
      <c r="D30">
        <v>101</v>
      </c>
      <c r="E30" t="s">
        <v>10202</v>
      </c>
      <c r="K30" t="s">
        <v>6590</v>
      </c>
      <c r="L30" t="s">
        <v>6591</v>
      </c>
      <c r="M30" t="s">
        <v>11730</v>
      </c>
      <c r="N30">
        <v>9</v>
      </c>
      <c r="O30" t="s">
        <v>11868</v>
      </c>
      <c r="P30" t="s">
        <v>12033</v>
      </c>
      <c r="Q30">
        <v>5</v>
      </c>
      <c r="R30">
        <v>2</v>
      </c>
      <c r="S30">
        <v>0.31</v>
      </c>
      <c r="T30">
        <v>2.87</v>
      </c>
      <c r="U30">
        <v>394.3</v>
      </c>
      <c r="V30">
        <v>57.09</v>
      </c>
      <c r="W30">
        <v>4.05</v>
      </c>
      <c r="X30">
        <v>8.640000000000001</v>
      </c>
      <c r="Y30">
        <v>9.1</v>
      </c>
      <c r="Z30">
        <v>2</v>
      </c>
      <c r="AA30" t="s">
        <v>6921</v>
      </c>
      <c r="AB30">
        <v>0</v>
      </c>
      <c r="AC30">
        <v>6</v>
      </c>
      <c r="AD30">
        <v>4.705</v>
      </c>
      <c r="AF30" t="s">
        <v>6954</v>
      </c>
      <c r="AI30">
        <v>0</v>
      </c>
      <c r="AJ30">
        <v>0</v>
      </c>
      <c r="AK30" t="s">
        <v>9831</v>
      </c>
      <c r="AL30" t="s">
        <v>9831</v>
      </c>
      <c r="AM30" t="s">
        <v>9923</v>
      </c>
    </row>
    <row r="31" spans="1:39">
      <c r="A31" t="s">
        <v>10924</v>
      </c>
      <c r="B31" t="s">
        <v>11699</v>
      </c>
      <c r="C31" t="s">
        <v>6168</v>
      </c>
      <c r="D31">
        <v>123</v>
      </c>
      <c r="E31" t="s">
        <v>10202</v>
      </c>
      <c r="K31" t="s">
        <v>6590</v>
      </c>
      <c r="L31" t="s">
        <v>6591</v>
      </c>
      <c r="M31" t="s">
        <v>11730</v>
      </c>
      <c r="N31">
        <v>9</v>
      </c>
      <c r="O31" t="s">
        <v>11868</v>
      </c>
      <c r="P31" t="s">
        <v>12034</v>
      </c>
      <c r="Q31">
        <v>5</v>
      </c>
      <c r="R31">
        <v>2</v>
      </c>
      <c r="S31">
        <v>0.36</v>
      </c>
      <c r="T31">
        <v>3.67</v>
      </c>
      <c r="U31">
        <v>420.34</v>
      </c>
      <c r="V31">
        <v>57.09</v>
      </c>
      <c r="W31">
        <v>4.59</v>
      </c>
      <c r="X31">
        <v>8.460000000000001</v>
      </c>
      <c r="Y31">
        <v>9.52</v>
      </c>
      <c r="Z31">
        <v>2</v>
      </c>
      <c r="AA31" t="s">
        <v>6921</v>
      </c>
      <c r="AB31">
        <v>0</v>
      </c>
      <c r="AC31">
        <v>6</v>
      </c>
      <c r="AD31">
        <v>3.974</v>
      </c>
      <c r="AF31" t="s">
        <v>6954</v>
      </c>
      <c r="AI31">
        <v>0</v>
      </c>
      <c r="AJ31">
        <v>0</v>
      </c>
      <c r="AK31" t="s">
        <v>9831</v>
      </c>
      <c r="AL31" t="s">
        <v>9831</v>
      </c>
      <c r="AM31" t="s">
        <v>9923</v>
      </c>
    </row>
    <row r="32" spans="1:39">
      <c r="A32" t="s">
        <v>10925</v>
      </c>
      <c r="B32" t="s">
        <v>11699</v>
      </c>
      <c r="C32" t="s">
        <v>6168</v>
      </c>
      <c r="D32">
        <v>74</v>
      </c>
      <c r="E32" t="s">
        <v>10202</v>
      </c>
      <c r="K32" t="s">
        <v>6590</v>
      </c>
      <c r="L32" t="s">
        <v>6591</v>
      </c>
      <c r="M32" t="s">
        <v>11730</v>
      </c>
      <c r="N32">
        <v>9</v>
      </c>
      <c r="O32" t="s">
        <v>11868</v>
      </c>
      <c r="P32" t="s">
        <v>12035</v>
      </c>
      <c r="Q32">
        <v>5</v>
      </c>
      <c r="R32">
        <v>2</v>
      </c>
      <c r="S32">
        <v>-1.41</v>
      </c>
      <c r="T32">
        <v>1.62</v>
      </c>
      <c r="U32">
        <v>325.41</v>
      </c>
      <c r="V32">
        <v>57.09</v>
      </c>
      <c r="W32">
        <v>2.75</v>
      </c>
      <c r="X32">
        <v>9.57</v>
      </c>
      <c r="Y32">
        <v>10.16</v>
      </c>
      <c r="Z32">
        <v>2</v>
      </c>
      <c r="AA32" t="s">
        <v>6921</v>
      </c>
      <c r="AB32">
        <v>0</v>
      </c>
      <c r="AC32">
        <v>6</v>
      </c>
      <c r="AD32">
        <v>4.5</v>
      </c>
      <c r="AF32" t="s">
        <v>6954</v>
      </c>
      <c r="AI32">
        <v>0</v>
      </c>
      <c r="AJ32">
        <v>0</v>
      </c>
      <c r="AK32" t="s">
        <v>9831</v>
      </c>
      <c r="AL32" t="s">
        <v>9831</v>
      </c>
      <c r="AM32" t="s">
        <v>9923</v>
      </c>
    </row>
    <row r="33" spans="1:39">
      <c r="A33" t="s">
        <v>7170</v>
      </c>
      <c r="B33" t="s">
        <v>11699</v>
      </c>
      <c r="C33" t="s">
        <v>6168</v>
      </c>
      <c r="D33">
        <v>98</v>
      </c>
      <c r="E33" t="s">
        <v>10202</v>
      </c>
      <c r="K33" t="s">
        <v>6590</v>
      </c>
      <c r="L33" t="s">
        <v>6591</v>
      </c>
      <c r="M33" t="s">
        <v>11730</v>
      </c>
      <c r="N33">
        <v>9</v>
      </c>
      <c r="O33" t="s">
        <v>11868</v>
      </c>
      <c r="P33" t="s">
        <v>8747</v>
      </c>
      <c r="Q33">
        <v>5</v>
      </c>
      <c r="R33">
        <v>2</v>
      </c>
      <c r="S33">
        <v>2.48</v>
      </c>
      <c r="T33">
        <v>4.85</v>
      </c>
      <c r="U33">
        <v>468.81</v>
      </c>
      <c r="V33">
        <v>57.09</v>
      </c>
      <c r="W33">
        <v>5.63</v>
      </c>
      <c r="X33">
        <v>7.51</v>
      </c>
      <c r="Y33">
        <v>8.74</v>
      </c>
      <c r="Z33">
        <v>2</v>
      </c>
      <c r="AA33" t="s">
        <v>6921</v>
      </c>
      <c r="AB33">
        <v>1</v>
      </c>
      <c r="AC33">
        <v>6</v>
      </c>
      <c r="AD33">
        <v>3.187785714285714</v>
      </c>
      <c r="AF33" t="s">
        <v>6954</v>
      </c>
      <c r="AI33">
        <v>0</v>
      </c>
      <c r="AJ33">
        <v>0</v>
      </c>
      <c r="AK33" t="s">
        <v>9831</v>
      </c>
      <c r="AL33" t="s">
        <v>9831</v>
      </c>
      <c r="AM33" t="s">
        <v>9923</v>
      </c>
    </row>
    <row r="34" spans="1:39">
      <c r="A34" t="s">
        <v>10926</v>
      </c>
      <c r="B34" t="s">
        <v>11699</v>
      </c>
      <c r="C34" t="s">
        <v>6168</v>
      </c>
      <c r="D34">
        <v>10</v>
      </c>
      <c r="E34" t="s">
        <v>10202</v>
      </c>
      <c r="K34" t="s">
        <v>6590</v>
      </c>
      <c r="L34" t="s">
        <v>6591</v>
      </c>
      <c r="M34" t="s">
        <v>11730</v>
      </c>
      <c r="N34">
        <v>9</v>
      </c>
      <c r="O34" t="s">
        <v>11868</v>
      </c>
      <c r="P34" t="s">
        <v>12036</v>
      </c>
      <c r="Q34">
        <v>5</v>
      </c>
      <c r="R34">
        <v>2</v>
      </c>
      <c r="S34">
        <v>3.39</v>
      </c>
      <c r="T34">
        <v>6.02</v>
      </c>
      <c r="U34">
        <v>462.42</v>
      </c>
      <c r="V34">
        <v>57.09</v>
      </c>
      <c r="W34">
        <v>5.76</v>
      </c>
      <c r="X34">
        <v>8.640000000000001</v>
      </c>
      <c r="Y34">
        <v>9.18</v>
      </c>
      <c r="Z34">
        <v>2</v>
      </c>
      <c r="AA34" t="s">
        <v>6921</v>
      </c>
      <c r="AB34">
        <v>1</v>
      </c>
      <c r="AC34">
        <v>7</v>
      </c>
      <c r="AD34">
        <v>2.483428571428572</v>
      </c>
      <c r="AF34" t="s">
        <v>6954</v>
      </c>
      <c r="AI34">
        <v>0</v>
      </c>
      <c r="AJ34">
        <v>0</v>
      </c>
      <c r="AK34" t="s">
        <v>9831</v>
      </c>
      <c r="AL34" t="s">
        <v>9831</v>
      </c>
      <c r="AM34" t="s">
        <v>9923</v>
      </c>
    </row>
    <row r="35" spans="1:39">
      <c r="A35" t="s">
        <v>10927</v>
      </c>
      <c r="B35" t="s">
        <v>11699</v>
      </c>
      <c r="C35" t="s">
        <v>6168</v>
      </c>
      <c r="D35">
        <v>16</v>
      </c>
      <c r="E35" t="s">
        <v>10202</v>
      </c>
      <c r="K35" t="s">
        <v>6590</v>
      </c>
      <c r="L35" t="s">
        <v>6591</v>
      </c>
      <c r="M35" t="s">
        <v>11730</v>
      </c>
      <c r="N35">
        <v>9</v>
      </c>
      <c r="O35" t="s">
        <v>11868</v>
      </c>
      <c r="P35" t="s">
        <v>12037</v>
      </c>
      <c r="Q35">
        <v>5</v>
      </c>
      <c r="R35">
        <v>2</v>
      </c>
      <c r="S35">
        <v>-0.14</v>
      </c>
      <c r="T35">
        <v>2.96</v>
      </c>
      <c r="U35">
        <v>365.48</v>
      </c>
      <c r="V35">
        <v>57.09</v>
      </c>
      <c r="W35">
        <v>3.67</v>
      </c>
      <c r="X35">
        <v>9.390000000000001</v>
      </c>
      <c r="Y35">
        <v>10.33</v>
      </c>
      <c r="Z35">
        <v>2</v>
      </c>
      <c r="AA35" t="s">
        <v>6921</v>
      </c>
      <c r="AB35">
        <v>0</v>
      </c>
      <c r="AC35">
        <v>6</v>
      </c>
      <c r="AD35">
        <v>4.460857142857143</v>
      </c>
      <c r="AF35" t="s">
        <v>6954</v>
      </c>
      <c r="AI35">
        <v>0</v>
      </c>
      <c r="AJ35">
        <v>0</v>
      </c>
      <c r="AK35" t="s">
        <v>9831</v>
      </c>
      <c r="AL35" t="s">
        <v>9831</v>
      </c>
      <c r="AM35" t="s">
        <v>9923</v>
      </c>
    </row>
    <row r="36" spans="1:39">
      <c r="A36" t="s">
        <v>10928</v>
      </c>
      <c r="B36" t="s">
        <v>11699</v>
      </c>
      <c r="C36" t="s">
        <v>6168</v>
      </c>
      <c r="D36">
        <v>81</v>
      </c>
      <c r="E36" t="s">
        <v>10202</v>
      </c>
      <c r="K36" t="s">
        <v>10718</v>
      </c>
      <c r="L36" t="s">
        <v>6591</v>
      </c>
      <c r="M36" t="s">
        <v>11731</v>
      </c>
      <c r="N36">
        <v>9</v>
      </c>
      <c r="O36" t="s">
        <v>11869</v>
      </c>
      <c r="U36">
        <v>794.5</v>
      </c>
      <c r="Y36">
        <v>0</v>
      </c>
      <c r="AE36" t="s">
        <v>12799</v>
      </c>
      <c r="AI36">
        <v>0</v>
      </c>
      <c r="AJ36">
        <v>0</v>
      </c>
      <c r="AK36" t="s">
        <v>12836</v>
      </c>
      <c r="AL36" t="s">
        <v>12836</v>
      </c>
      <c r="AM36" t="s">
        <v>9923</v>
      </c>
    </row>
    <row r="37" spans="1:39">
      <c r="A37" t="s">
        <v>10929</v>
      </c>
      <c r="B37" t="s">
        <v>11699</v>
      </c>
      <c r="C37" t="s">
        <v>6168</v>
      </c>
      <c r="D37">
        <v>6</v>
      </c>
      <c r="E37" t="s">
        <v>10202</v>
      </c>
      <c r="K37" t="s">
        <v>10718</v>
      </c>
      <c r="L37" t="s">
        <v>6591</v>
      </c>
      <c r="M37" t="s">
        <v>11731</v>
      </c>
      <c r="N37">
        <v>9</v>
      </c>
      <c r="O37" t="s">
        <v>11869</v>
      </c>
      <c r="P37" t="s">
        <v>12038</v>
      </c>
      <c r="Q37">
        <v>4</v>
      </c>
      <c r="R37">
        <v>1</v>
      </c>
      <c r="S37">
        <v>3.39</v>
      </c>
      <c r="T37">
        <v>4.7</v>
      </c>
      <c r="U37">
        <v>385.68</v>
      </c>
      <c r="V37">
        <v>42.85</v>
      </c>
      <c r="W37">
        <v>5.08</v>
      </c>
      <c r="Y37">
        <v>8.789999999999999</v>
      </c>
      <c r="Z37">
        <v>2</v>
      </c>
      <c r="AA37" t="s">
        <v>6921</v>
      </c>
      <c r="AB37">
        <v>1</v>
      </c>
      <c r="AC37">
        <v>4</v>
      </c>
      <c r="AD37">
        <v>3.709904761904762</v>
      </c>
      <c r="AF37" t="s">
        <v>6954</v>
      </c>
      <c r="AI37">
        <v>0</v>
      </c>
      <c r="AJ37">
        <v>0</v>
      </c>
      <c r="AK37" t="s">
        <v>12836</v>
      </c>
      <c r="AL37" t="s">
        <v>12836</v>
      </c>
      <c r="AM37" t="s">
        <v>9923</v>
      </c>
    </row>
    <row r="38" spans="1:39">
      <c r="A38" t="s">
        <v>10930</v>
      </c>
      <c r="B38" t="s">
        <v>11699</v>
      </c>
      <c r="C38" t="s">
        <v>6168</v>
      </c>
      <c r="D38">
        <v>20</v>
      </c>
      <c r="E38" t="s">
        <v>10202</v>
      </c>
      <c r="K38" t="s">
        <v>10718</v>
      </c>
      <c r="L38" t="s">
        <v>6591</v>
      </c>
      <c r="M38" t="s">
        <v>11731</v>
      </c>
      <c r="N38">
        <v>9</v>
      </c>
      <c r="O38" t="s">
        <v>11869</v>
      </c>
      <c r="P38" t="s">
        <v>12039</v>
      </c>
      <c r="Q38">
        <v>4</v>
      </c>
      <c r="R38">
        <v>4</v>
      </c>
      <c r="S38">
        <v>2.65</v>
      </c>
      <c r="T38">
        <v>2.92</v>
      </c>
      <c r="U38">
        <v>373.67</v>
      </c>
      <c r="V38">
        <v>64.52</v>
      </c>
      <c r="W38">
        <v>4.03</v>
      </c>
      <c r="X38">
        <v>8.289999999999999</v>
      </c>
      <c r="Y38">
        <v>6.97</v>
      </c>
      <c r="Z38">
        <v>2</v>
      </c>
      <c r="AA38" t="s">
        <v>6921</v>
      </c>
      <c r="AB38">
        <v>0</v>
      </c>
      <c r="AC38">
        <v>2</v>
      </c>
      <c r="AD38">
        <v>4.577357142857142</v>
      </c>
      <c r="AF38" t="s">
        <v>6952</v>
      </c>
      <c r="AI38">
        <v>0</v>
      </c>
      <c r="AJ38">
        <v>0</v>
      </c>
      <c r="AK38" t="s">
        <v>12836</v>
      </c>
      <c r="AL38" t="s">
        <v>12836</v>
      </c>
      <c r="AM38" t="s">
        <v>9923</v>
      </c>
    </row>
    <row r="39" spans="1:39">
      <c r="A39" t="s">
        <v>10931</v>
      </c>
      <c r="B39" t="s">
        <v>11699</v>
      </c>
      <c r="C39" t="s">
        <v>6168</v>
      </c>
      <c r="D39">
        <v>27</v>
      </c>
      <c r="E39" t="s">
        <v>10202</v>
      </c>
      <c r="K39" t="s">
        <v>10718</v>
      </c>
      <c r="L39" t="s">
        <v>6591</v>
      </c>
      <c r="M39" t="s">
        <v>11731</v>
      </c>
      <c r="N39">
        <v>9</v>
      </c>
      <c r="O39" t="s">
        <v>11869</v>
      </c>
      <c r="P39" t="s">
        <v>12040</v>
      </c>
      <c r="Q39">
        <v>3</v>
      </c>
      <c r="R39">
        <v>3</v>
      </c>
      <c r="S39">
        <v>2.71</v>
      </c>
      <c r="T39">
        <v>3.33</v>
      </c>
      <c r="U39">
        <v>355.61</v>
      </c>
      <c r="V39">
        <v>69.14</v>
      </c>
      <c r="W39">
        <v>5.12</v>
      </c>
      <c r="X39">
        <v>7.05</v>
      </c>
      <c r="Y39">
        <v>5.02</v>
      </c>
      <c r="Z39">
        <v>3</v>
      </c>
      <c r="AA39" t="s">
        <v>6921</v>
      </c>
      <c r="AB39">
        <v>1</v>
      </c>
      <c r="AC39">
        <v>2</v>
      </c>
      <c r="AD39">
        <v>4.646666666666667</v>
      </c>
      <c r="AF39" t="s">
        <v>6952</v>
      </c>
      <c r="AI39">
        <v>0</v>
      </c>
      <c r="AJ39">
        <v>0</v>
      </c>
      <c r="AK39" t="s">
        <v>12836</v>
      </c>
      <c r="AL39" t="s">
        <v>12836</v>
      </c>
      <c r="AM39" t="s">
        <v>9923</v>
      </c>
    </row>
    <row r="40" spans="1:39">
      <c r="A40" t="s">
        <v>10932</v>
      </c>
      <c r="B40" t="s">
        <v>11699</v>
      </c>
      <c r="C40" t="s">
        <v>6168</v>
      </c>
      <c r="D40">
        <v>3</v>
      </c>
      <c r="E40" t="s">
        <v>10202</v>
      </c>
      <c r="K40" t="s">
        <v>10718</v>
      </c>
      <c r="L40" t="s">
        <v>6591</v>
      </c>
      <c r="M40" t="s">
        <v>11731</v>
      </c>
      <c r="N40">
        <v>9</v>
      </c>
      <c r="O40" t="s">
        <v>11869</v>
      </c>
      <c r="P40" t="s">
        <v>12041</v>
      </c>
      <c r="Q40">
        <v>4</v>
      </c>
      <c r="R40">
        <v>2</v>
      </c>
      <c r="S40">
        <v>3.82</v>
      </c>
      <c r="T40">
        <v>4.19</v>
      </c>
      <c r="U40">
        <v>401.72</v>
      </c>
      <c r="V40">
        <v>42.52</v>
      </c>
      <c r="W40">
        <v>4.64</v>
      </c>
      <c r="Y40">
        <v>7.3</v>
      </c>
      <c r="Z40">
        <v>2</v>
      </c>
      <c r="AA40" t="s">
        <v>6921</v>
      </c>
      <c r="AB40">
        <v>0</v>
      </c>
      <c r="AC40">
        <v>4</v>
      </c>
      <c r="AD40">
        <v>3.697</v>
      </c>
      <c r="AF40" t="s">
        <v>6952</v>
      </c>
      <c r="AI40">
        <v>0</v>
      </c>
      <c r="AJ40">
        <v>0</v>
      </c>
      <c r="AK40" t="s">
        <v>12836</v>
      </c>
      <c r="AL40" t="s">
        <v>12836</v>
      </c>
      <c r="AM40" t="s">
        <v>9923</v>
      </c>
    </row>
    <row r="41" spans="1:39">
      <c r="A41" t="s">
        <v>10933</v>
      </c>
      <c r="B41" t="s">
        <v>11699</v>
      </c>
      <c r="C41" t="s">
        <v>6168</v>
      </c>
      <c r="D41">
        <v>0</v>
      </c>
      <c r="E41" t="s">
        <v>10202</v>
      </c>
      <c r="K41" t="s">
        <v>10718</v>
      </c>
      <c r="L41" t="s">
        <v>6591</v>
      </c>
      <c r="M41" t="s">
        <v>11731</v>
      </c>
      <c r="N41">
        <v>9</v>
      </c>
      <c r="O41" t="s">
        <v>11869</v>
      </c>
      <c r="P41" t="s">
        <v>12042</v>
      </c>
      <c r="Q41">
        <v>4</v>
      </c>
      <c r="R41">
        <v>2</v>
      </c>
      <c r="S41">
        <v>1.25</v>
      </c>
      <c r="T41">
        <v>2.73</v>
      </c>
      <c r="U41">
        <v>375.68</v>
      </c>
      <c r="V41">
        <v>70.5</v>
      </c>
      <c r="W41">
        <v>4.36</v>
      </c>
      <c r="Y41">
        <v>8.65</v>
      </c>
      <c r="Z41">
        <v>2</v>
      </c>
      <c r="AA41" t="s">
        <v>6921</v>
      </c>
      <c r="AB41">
        <v>0</v>
      </c>
      <c r="AC41">
        <v>5</v>
      </c>
      <c r="AD41">
        <v>5.063</v>
      </c>
      <c r="AF41" t="s">
        <v>6954</v>
      </c>
      <c r="AI41">
        <v>0</v>
      </c>
      <c r="AJ41">
        <v>0</v>
      </c>
      <c r="AK41" t="s">
        <v>12836</v>
      </c>
      <c r="AL41" t="s">
        <v>12836</v>
      </c>
      <c r="AM41" t="s">
        <v>9923</v>
      </c>
    </row>
    <row r="42" spans="1:39">
      <c r="A42" t="s">
        <v>10934</v>
      </c>
      <c r="B42" t="s">
        <v>11699</v>
      </c>
      <c r="C42" t="s">
        <v>6168</v>
      </c>
      <c r="D42">
        <v>98</v>
      </c>
      <c r="E42" t="s">
        <v>10202</v>
      </c>
      <c r="K42" t="s">
        <v>10718</v>
      </c>
      <c r="L42" t="s">
        <v>6591</v>
      </c>
      <c r="M42" t="s">
        <v>11731</v>
      </c>
      <c r="N42">
        <v>9</v>
      </c>
      <c r="O42" t="s">
        <v>11869</v>
      </c>
      <c r="P42" t="s">
        <v>12043</v>
      </c>
      <c r="Q42">
        <v>4</v>
      </c>
      <c r="R42">
        <v>4</v>
      </c>
      <c r="S42">
        <v>-0.01</v>
      </c>
      <c r="T42">
        <v>1.46</v>
      </c>
      <c r="U42">
        <v>347.63</v>
      </c>
      <c r="V42">
        <v>92.5</v>
      </c>
      <c r="W42">
        <v>3.76</v>
      </c>
      <c r="X42">
        <v>8.02</v>
      </c>
      <c r="Y42">
        <v>9.199999999999999</v>
      </c>
      <c r="Z42">
        <v>2</v>
      </c>
      <c r="AA42" t="s">
        <v>6921</v>
      </c>
      <c r="AB42">
        <v>0</v>
      </c>
      <c r="AC42">
        <v>3</v>
      </c>
      <c r="AD42">
        <v>4.316666666666667</v>
      </c>
      <c r="AF42" t="s">
        <v>6954</v>
      </c>
      <c r="AI42">
        <v>0</v>
      </c>
      <c r="AJ42">
        <v>0</v>
      </c>
      <c r="AK42" t="s">
        <v>12836</v>
      </c>
      <c r="AL42" t="s">
        <v>12836</v>
      </c>
      <c r="AM42" t="s">
        <v>9923</v>
      </c>
    </row>
    <row r="43" spans="1:39">
      <c r="A43" t="s">
        <v>10935</v>
      </c>
      <c r="B43" t="s">
        <v>11699</v>
      </c>
      <c r="C43" t="s">
        <v>6168</v>
      </c>
      <c r="D43">
        <v>6</v>
      </c>
      <c r="E43" t="s">
        <v>10202</v>
      </c>
      <c r="K43" t="s">
        <v>10718</v>
      </c>
      <c r="L43" t="s">
        <v>6591</v>
      </c>
      <c r="M43" t="s">
        <v>11731</v>
      </c>
      <c r="N43">
        <v>9</v>
      </c>
      <c r="O43" t="s">
        <v>11869</v>
      </c>
      <c r="P43" t="s">
        <v>12044</v>
      </c>
      <c r="Q43">
        <v>3</v>
      </c>
      <c r="R43">
        <v>1</v>
      </c>
      <c r="S43">
        <v>4.03</v>
      </c>
      <c r="T43">
        <v>4.03</v>
      </c>
      <c r="U43">
        <v>383.66</v>
      </c>
      <c r="V43">
        <v>47.14</v>
      </c>
      <c r="W43">
        <v>5.72</v>
      </c>
      <c r="X43">
        <v>11.36</v>
      </c>
      <c r="Y43">
        <v>5.25</v>
      </c>
      <c r="Z43">
        <v>3</v>
      </c>
      <c r="AA43" t="s">
        <v>6921</v>
      </c>
      <c r="AB43">
        <v>1</v>
      </c>
      <c r="AC43">
        <v>4</v>
      </c>
      <c r="AD43">
        <v>4.149333333333333</v>
      </c>
      <c r="AF43" t="s">
        <v>6952</v>
      </c>
      <c r="AI43">
        <v>0</v>
      </c>
      <c r="AJ43">
        <v>0</v>
      </c>
      <c r="AK43" t="s">
        <v>12836</v>
      </c>
      <c r="AL43" t="s">
        <v>12836</v>
      </c>
      <c r="AM43" t="s">
        <v>9923</v>
      </c>
    </row>
    <row r="44" spans="1:39">
      <c r="A44" t="s">
        <v>10936</v>
      </c>
      <c r="B44" t="s">
        <v>11699</v>
      </c>
      <c r="C44" t="s">
        <v>6168</v>
      </c>
      <c r="D44">
        <v>112</v>
      </c>
      <c r="E44" t="s">
        <v>10202</v>
      </c>
      <c r="K44" t="s">
        <v>10718</v>
      </c>
      <c r="L44" t="s">
        <v>6591</v>
      </c>
      <c r="M44" t="s">
        <v>11731</v>
      </c>
      <c r="N44">
        <v>9</v>
      </c>
      <c r="O44" t="s">
        <v>11869</v>
      </c>
      <c r="P44" t="s">
        <v>12045</v>
      </c>
      <c r="Q44">
        <v>4</v>
      </c>
      <c r="R44">
        <v>3</v>
      </c>
      <c r="S44">
        <v>2.26</v>
      </c>
      <c r="T44">
        <v>3.43</v>
      </c>
      <c r="U44">
        <v>357.62</v>
      </c>
      <c r="V44">
        <v>64.84999999999999</v>
      </c>
      <c r="W44">
        <v>4.47</v>
      </c>
      <c r="X44">
        <v>7.69</v>
      </c>
      <c r="Y44">
        <v>0</v>
      </c>
      <c r="Z44">
        <v>2</v>
      </c>
      <c r="AA44" t="s">
        <v>6921</v>
      </c>
      <c r="AB44">
        <v>0</v>
      </c>
      <c r="AC44">
        <v>2</v>
      </c>
      <c r="AD44">
        <v>4.821666666666667</v>
      </c>
      <c r="AF44" t="s">
        <v>6952</v>
      </c>
      <c r="AI44">
        <v>0</v>
      </c>
      <c r="AJ44">
        <v>0</v>
      </c>
      <c r="AK44" t="s">
        <v>12836</v>
      </c>
      <c r="AL44" t="s">
        <v>12836</v>
      </c>
      <c r="AM44" t="s">
        <v>9923</v>
      </c>
    </row>
    <row r="45" spans="1:39">
      <c r="A45" t="s">
        <v>7024</v>
      </c>
      <c r="B45" t="s">
        <v>11700</v>
      </c>
      <c r="C45" t="s">
        <v>6168</v>
      </c>
      <c r="D45">
        <v>49</v>
      </c>
      <c r="K45" t="s">
        <v>6590</v>
      </c>
      <c r="L45" t="s">
        <v>6591</v>
      </c>
      <c r="M45" t="s">
        <v>11732</v>
      </c>
      <c r="N45">
        <v>9</v>
      </c>
      <c r="O45" t="s">
        <v>11870</v>
      </c>
      <c r="P45" t="s">
        <v>8601</v>
      </c>
      <c r="Q45">
        <v>5</v>
      </c>
      <c r="R45">
        <v>3</v>
      </c>
      <c r="S45">
        <v>3.46</v>
      </c>
      <c r="T45">
        <v>3.51</v>
      </c>
      <c r="U45">
        <v>386.45</v>
      </c>
      <c r="V45">
        <v>78.51000000000001</v>
      </c>
      <c r="W45">
        <v>5.28</v>
      </c>
      <c r="X45">
        <v>8.800000000000001</v>
      </c>
      <c r="Y45">
        <v>2.05</v>
      </c>
      <c r="Z45">
        <v>4</v>
      </c>
      <c r="AA45" t="s">
        <v>6921</v>
      </c>
      <c r="AB45">
        <v>1</v>
      </c>
      <c r="AC45">
        <v>5</v>
      </c>
      <c r="AD45">
        <v>3.992738095238096</v>
      </c>
      <c r="AE45" t="s">
        <v>9784</v>
      </c>
      <c r="AF45" t="s">
        <v>6952</v>
      </c>
      <c r="AI45">
        <v>0</v>
      </c>
      <c r="AJ45">
        <v>0</v>
      </c>
      <c r="AK45" t="s">
        <v>12837</v>
      </c>
      <c r="AL45" t="s">
        <v>12837</v>
      </c>
      <c r="AM45" t="s">
        <v>9923</v>
      </c>
    </row>
    <row r="46" spans="1:39">
      <c r="A46" t="s">
        <v>10937</v>
      </c>
      <c r="B46" t="s">
        <v>11700</v>
      </c>
      <c r="C46" t="s">
        <v>6168</v>
      </c>
      <c r="D46">
        <v>0.5600000000000001</v>
      </c>
      <c r="K46" t="s">
        <v>6590</v>
      </c>
      <c r="L46" t="s">
        <v>6591</v>
      </c>
      <c r="M46" t="s">
        <v>11732</v>
      </c>
      <c r="N46">
        <v>9</v>
      </c>
      <c r="O46" t="s">
        <v>11870</v>
      </c>
      <c r="P46" t="s">
        <v>12046</v>
      </c>
      <c r="Q46">
        <v>4</v>
      </c>
      <c r="R46">
        <v>2</v>
      </c>
      <c r="S46">
        <v>2.8</v>
      </c>
      <c r="T46">
        <v>2.84</v>
      </c>
      <c r="U46">
        <v>306.37</v>
      </c>
      <c r="V46">
        <v>58.28</v>
      </c>
      <c r="W46">
        <v>3.83</v>
      </c>
      <c r="X46">
        <v>8.890000000000001</v>
      </c>
      <c r="Y46">
        <v>2.45</v>
      </c>
      <c r="Z46">
        <v>3</v>
      </c>
      <c r="AA46" t="s">
        <v>6921</v>
      </c>
      <c r="AB46">
        <v>0</v>
      </c>
      <c r="AC46">
        <v>2</v>
      </c>
      <c r="AD46">
        <v>5.1</v>
      </c>
      <c r="AF46" t="s">
        <v>6952</v>
      </c>
      <c r="AI46">
        <v>0</v>
      </c>
      <c r="AJ46">
        <v>0</v>
      </c>
      <c r="AK46" t="s">
        <v>12837</v>
      </c>
      <c r="AL46" t="s">
        <v>12837</v>
      </c>
      <c r="AM46" t="s">
        <v>9923</v>
      </c>
    </row>
    <row r="47" spans="1:39">
      <c r="A47" t="s">
        <v>10938</v>
      </c>
      <c r="B47" t="s">
        <v>11700</v>
      </c>
      <c r="C47" t="s">
        <v>6168</v>
      </c>
      <c r="D47">
        <v>30</v>
      </c>
      <c r="K47" t="s">
        <v>6590</v>
      </c>
      <c r="L47" t="s">
        <v>6591</v>
      </c>
      <c r="M47" t="s">
        <v>11732</v>
      </c>
      <c r="N47">
        <v>9</v>
      </c>
      <c r="O47" t="s">
        <v>11870</v>
      </c>
      <c r="P47" t="s">
        <v>12047</v>
      </c>
      <c r="Q47">
        <v>4</v>
      </c>
      <c r="R47">
        <v>2</v>
      </c>
      <c r="S47">
        <v>7.54</v>
      </c>
      <c r="T47">
        <v>7.55</v>
      </c>
      <c r="U47">
        <v>376.5</v>
      </c>
      <c r="V47">
        <v>58.28</v>
      </c>
      <c r="W47">
        <v>6.09</v>
      </c>
      <c r="X47">
        <v>9.1</v>
      </c>
      <c r="Y47">
        <v>3.75</v>
      </c>
      <c r="Z47">
        <v>3</v>
      </c>
      <c r="AA47" t="s">
        <v>6921</v>
      </c>
      <c r="AB47">
        <v>1</v>
      </c>
      <c r="AC47">
        <v>5</v>
      </c>
      <c r="AD47">
        <v>3.382142857142857</v>
      </c>
      <c r="AF47" t="s">
        <v>6952</v>
      </c>
      <c r="AI47">
        <v>0</v>
      </c>
      <c r="AJ47">
        <v>0</v>
      </c>
      <c r="AK47" t="s">
        <v>12837</v>
      </c>
      <c r="AL47" t="s">
        <v>12837</v>
      </c>
      <c r="AM47" t="s">
        <v>9923</v>
      </c>
    </row>
    <row r="48" spans="1:39">
      <c r="A48" t="s">
        <v>10939</v>
      </c>
      <c r="B48" t="s">
        <v>11700</v>
      </c>
      <c r="C48" t="s">
        <v>6168</v>
      </c>
      <c r="D48">
        <v>0.59</v>
      </c>
      <c r="K48" t="s">
        <v>6590</v>
      </c>
      <c r="L48" t="s">
        <v>6591</v>
      </c>
      <c r="M48" t="s">
        <v>11732</v>
      </c>
      <c r="N48">
        <v>9</v>
      </c>
      <c r="O48" t="s">
        <v>11870</v>
      </c>
      <c r="P48" t="s">
        <v>12048</v>
      </c>
      <c r="Q48">
        <v>4</v>
      </c>
      <c r="R48">
        <v>2</v>
      </c>
      <c r="S48">
        <v>4.71</v>
      </c>
      <c r="T48">
        <v>4.74</v>
      </c>
      <c r="U48">
        <v>362.47</v>
      </c>
      <c r="V48">
        <v>58.28</v>
      </c>
      <c r="W48">
        <v>5.56</v>
      </c>
      <c r="X48">
        <v>8.890000000000001</v>
      </c>
      <c r="Y48">
        <v>2.43</v>
      </c>
      <c r="Z48">
        <v>3</v>
      </c>
      <c r="AA48" t="s">
        <v>6921</v>
      </c>
      <c r="AB48">
        <v>1</v>
      </c>
      <c r="AC48">
        <v>4</v>
      </c>
      <c r="AD48">
        <v>3.612357142857142</v>
      </c>
      <c r="AF48" t="s">
        <v>6952</v>
      </c>
      <c r="AI48">
        <v>0</v>
      </c>
      <c r="AJ48">
        <v>0</v>
      </c>
      <c r="AK48" t="s">
        <v>12837</v>
      </c>
      <c r="AL48" t="s">
        <v>12837</v>
      </c>
      <c r="AM48" t="s">
        <v>9923</v>
      </c>
    </row>
    <row r="49" spans="1:39">
      <c r="A49" t="s">
        <v>10940</v>
      </c>
      <c r="B49" t="s">
        <v>11700</v>
      </c>
      <c r="C49" t="s">
        <v>6168</v>
      </c>
      <c r="D49">
        <v>2.1</v>
      </c>
      <c r="K49" t="s">
        <v>6590</v>
      </c>
      <c r="L49" t="s">
        <v>6591</v>
      </c>
      <c r="M49" t="s">
        <v>11732</v>
      </c>
      <c r="N49">
        <v>9</v>
      </c>
      <c r="O49" t="s">
        <v>11870</v>
      </c>
      <c r="P49" t="s">
        <v>12049</v>
      </c>
      <c r="Q49">
        <v>4</v>
      </c>
      <c r="R49">
        <v>2</v>
      </c>
      <c r="S49">
        <v>4.18</v>
      </c>
      <c r="T49">
        <v>4.22</v>
      </c>
      <c r="U49">
        <v>348.45</v>
      </c>
      <c r="V49">
        <v>58.28</v>
      </c>
      <c r="W49">
        <v>5.17</v>
      </c>
      <c r="X49">
        <v>8.9</v>
      </c>
      <c r="Y49">
        <v>2.42</v>
      </c>
      <c r="Z49">
        <v>3</v>
      </c>
      <c r="AA49" t="s">
        <v>6921</v>
      </c>
      <c r="AB49">
        <v>1</v>
      </c>
      <c r="AC49">
        <v>4</v>
      </c>
      <c r="AD49">
        <v>3.89</v>
      </c>
      <c r="AF49" t="s">
        <v>6952</v>
      </c>
      <c r="AI49">
        <v>0</v>
      </c>
      <c r="AJ49">
        <v>0</v>
      </c>
      <c r="AK49" t="s">
        <v>12837</v>
      </c>
      <c r="AL49" t="s">
        <v>12837</v>
      </c>
      <c r="AM49" t="s">
        <v>9923</v>
      </c>
    </row>
    <row r="50" spans="1:39">
      <c r="A50" t="s">
        <v>10941</v>
      </c>
      <c r="B50" t="s">
        <v>11700</v>
      </c>
      <c r="C50" t="s">
        <v>6168</v>
      </c>
      <c r="D50">
        <v>74</v>
      </c>
      <c r="K50" t="s">
        <v>6590</v>
      </c>
      <c r="L50" t="s">
        <v>6591</v>
      </c>
      <c r="M50" t="s">
        <v>11732</v>
      </c>
      <c r="N50">
        <v>9</v>
      </c>
      <c r="O50" t="s">
        <v>11870</v>
      </c>
      <c r="P50" t="s">
        <v>12050</v>
      </c>
      <c r="Q50">
        <v>4</v>
      </c>
      <c r="R50">
        <v>2</v>
      </c>
      <c r="S50">
        <v>7.01</v>
      </c>
      <c r="T50">
        <v>7.03</v>
      </c>
      <c r="U50">
        <v>362.47</v>
      </c>
      <c r="V50">
        <v>58.28</v>
      </c>
      <c r="W50">
        <v>5.7</v>
      </c>
      <c r="X50">
        <v>9.119999999999999</v>
      </c>
      <c r="Y50">
        <v>3.9</v>
      </c>
      <c r="Z50">
        <v>3</v>
      </c>
      <c r="AA50" t="s">
        <v>6921</v>
      </c>
      <c r="AB50">
        <v>1</v>
      </c>
      <c r="AC50">
        <v>5</v>
      </c>
      <c r="AD50">
        <v>3.482357142857142</v>
      </c>
      <c r="AF50" t="s">
        <v>6952</v>
      </c>
      <c r="AI50">
        <v>0</v>
      </c>
      <c r="AJ50">
        <v>0</v>
      </c>
      <c r="AK50" t="s">
        <v>12837</v>
      </c>
      <c r="AL50" t="s">
        <v>12837</v>
      </c>
      <c r="AM50" t="s">
        <v>9923</v>
      </c>
    </row>
    <row r="51" spans="1:39">
      <c r="A51" t="s">
        <v>10942</v>
      </c>
      <c r="B51" t="s">
        <v>11700</v>
      </c>
      <c r="C51" t="s">
        <v>6168</v>
      </c>
      <c r="D51">
        <v>1.1</v>
      </c>
      <c r="K51" t="s">
        <v>6590</v>
      </c>
      <c r="L51" t="s">
        <v>6591</v>
      </c>
      <c r="M51" t="s">
        <v>11732</v>
      </c>
      <c r="N51">
        <v>9</v>
      </c>
      <c r="O51" t="s">
        <v>11870</v>
      </c>
      <c r="P51" t="s">
        <v>12051</v>
      </c>
      <c r="Q51">
        <v>4</v>
      </c>
      <c r="R51">
        <v>2</v>
      </c>
      <c r="S51">
        <v>5.21</v>
      </c>
      <c r="T51">
        <v>5.25</v>
      </c>
      <c r="U51">
        <v>376.5</v>
      </c>
      <c r="V51">
        <v>58.28</v>
      </c>
      <c r="W51">
        <v>5.95</v>
      </c>
      <c r="X51">
        <v>8.869999999999999</v>
      </c>
      <c r="Y51">
        <v>2.56</v>
      </c>
      <c r="Z51">
        <v>3</v>
      </c>
      <c r="AA51" t="s">
        <v>6921</v>
      </c>
      <c r="AB51">
        <v>1</v>
      </c>
      <c r="AC51">
        <v>5</v>
      </c>
      <c r="AD51">
        <v>3.382142857142857</v>
      </c>
      <c r="AF51" t="s">
        <v>6952</v>
      </c>
      <c r="AI51">
        <v>0</v>
      </c>
      <c r="AJ51">
        <v>0</v>
      </c>
      <c r="AK51" t="s">
        <v>12837</v>
      </c>
      <c r="AL51" t="s">
        <v>12837</v>
      </c>
      <c r="AM51" t="s">
        <v>9923</v>
      </c>
    </row>
    <row r="52" spans="1:39">
      <c r="A52" t="s">
        <v>10943</v>
      </c>
      <c r="B52" t="s">
        <v>11700</v>
      </c>
      <c r="C52" t="s">
        <v>6168</v>
      </c>
      <c r="D52">
        <v>0.19</v>
      </c>
      <c r="K52" t="s">
        <v>6590</v>
      </c>
      <c r="L52" t="s">
        <v>6591</v>
      </c>
      <c r="M52" t="s">
        <v>11732</v>
      </c>
      <c r="N52">
        <v>9</v>
      </c>
      <c r="O52" t="s">
        <v>11870</v>
      </c>
      <c r="P52" t="s">
        <v>12052</v>
      </c>
      <c r="Q52">
        <v>4</v>
      </c>
      <c r="R52">
        <v>2</v>
      </c>
      <c r="S52">
        <v>3.33</v>
      </c>
      <c r="T52">
        <v>3.36</v>
      </c>
      <c r="U52">
        <v>320.39</v>
      </c>
      <c r="V52">
        <v>58.28</v>
      </c>
      <c r="W52">
        <v>4.22</v>
      </c>
      <c r="X52">
        <v>8.890000000000001</v>
      </c>
      <c r="Y52">
        <v>2.68</v>
      </c>
      <c r="Z52">
        <v>3</v>
      </c>
      <c r="AA52" t="s">
        <v>6921</v>
      </c>
      <c r="AB52">
        <v>0</v>
      </c>
      <c r="AC52">
        <v>2</v>
      </c>
      <c r="AD52">
        <v>4.655</v>
      </c>
      <c r="AF52" t="s">
        <v>6952</v>
      </c>
      <c r="AI52">
        <v>0</v>
      </c>
      <c r="AJ52">
        <v>0</v>
      </c>
      <c r="AK52" t="s">
        <v>12837</v>
      </c>
      <c r="AL52" t="s">
        <v>12837</v>
      </c>
      <c r="AM52" t="s">
        <v>9923</v>
      </c>
    </row>
    <row r="53" spans="1:39">
      <c r="A53" t="s">
        <v>10944</v>
      </c>
      <c r="B53" t="s">
        <v>11700</v>
      </c>
      <c r="C53" t="s">
        <v>6168</v>
      </c>
      <c r="D53">
        <v>3.6</v>
      </c>
      <c r="K53" t="s">
        <v>6590</v>
      </c>
      <c r="L53" t="s">
        <v>6591</v>
      </c>
      <c r="M53" t="s">
        <v>11732</v>
      </c>
      <c r="N53">
        <v>9</v>
      </c>
      <c r="O53" t="s">
        <v>11870</v>
      </c>
      <c r="P53" t="s">
        <v>12053</v>
      </c>
      <c r="Q53">
        <v>4</v>
      </c>
      <c r="R53">
        <v>2</v>
      </c>
      <c r="S53">
        <v>4.69</v>
      </c>
      <c r="T53">
        <v>4.73</v>
      </c>
      <c r="U53">
        <v>362.47</v>
      </c>
      <c r="V53">
        <v>58.28</v>
      </c>
      <c r="W53">
        <v>5.56</v>
      </c>
      <c r="X53">
        <v>8.880000000000001</v>
      </c>
      <c r="Y53">
        <v>2.55</v>
      </c>
      <c r="Z53">
        <v>3</v>
      </c>
      <c r="AA53" t="s">
        <v>6921</v>
      </c>
      <c r="AB53">
        <v>1</v>
      </c>
      <c r="AC53">
        <v>5</v>
      </c>
      <c r="AD53">
        <v>3.617357142857142</v>
      </c>
      <c r="AF53" t="s">
        <v>6952</v>
      </c>
      <c r="AI53">
        <v>0</v>
      </c>
      <c r="AJ53">
        <v>0</v>
      </c>
      <c r="AK53" t="s">
        <v>12837</v>
      </c>
      <c r="AL53" t="s">
        <v>12837</v>
      </c>
      <c r="AM53" t="s">
        <v>9923</v>
      </c>
    </row>
    <row r="54" spans="1:39">
      <c r="A54" t="s">
        <v>6342</v>
      </c>
      <c r="B54" t="s">
        <v>6590</v>
      </c>
      <c r="C54" t="s">
        <v>6168</v>
      </c>
      <c r="D54">
        <v>25</v>
      </c>
      <c r="E54" t="s">
        <v>10202</v>
      </c>
      <c r="K54" t="s">
        <v>6590</v>
      </c>
      <c r="L54" t="s">
        <v>6591</v>
      </c>
      <c r="M54" t="s">
        <v>11733</v>
      </c>
      <c r="N54">
        <v>9</v>
      </c>
      <c r="O54" t="s">
        <v>11871</v>
      </c>
      <c r="P54" t="s">
        <v>6702</v>
      </c>
      <c r="Q54">
        <v>2</v>
      </c>
      <c r="R54">
        <v>2</v>
      </c>
      <c r="S54">
        <v>5.33</v>
      </c>
      <c r="T54">
        <v>5.33</v>
      </c>
      <c r="U54">
        <v>268.36</v>
      </c>
      <c r="V54">
        <v>40.46</v>
      </c>
      <c r="W54">
        <v>4.83</v>
      </c>
      <c r="X54">
        <v>10.19</v>
      </c>
      <c r="Y54">
        <v>0</v>
      </c>
      <c r="Z54">
        <v>2</v>
      </c>
      <c r="AA54" t="s">
        <v>6921</v>
      </c>
      <c r="AB54">
        <v>0</v>
      </c>
      <c r="AC54">
        <v>4</v>
      </c>
      <c r="AD54">
        <v>3.5</v>
      </c>
      <c r="AE54" t="s">
        <v>6925</v>
      </c>
      <c r="AF54" t="s">
        <v>6952</v>
      </c>
      <c r="AG54" t="s">
        <v>6956</v>
      </c>
      <c r="AH54" t="s">
        <v>6962</v>
      </c>
      <c r="AI54">
        <v>4</v>
      </c>
      <c r="AJ54">
        <v>1</v>
      </c>
      <c r="AK54" t="s">
        <v>12838</v>
      </c>
      <c r="AL54" t="s">
        <v>12838</v>
      </c>
      <c r="AM54" t="s">
        <v>9923</v>
      </c>
    </row>
    <row r="55" spans="1:39">
      <c r="A55" t="s">
        <v>10945</v>
      </c>
      <c r="B55" t="s">
        <v>6590</v>
      </c>
      <c r="C55" t="s">
        <v>6168</v>
      </c>
      <c r="D55">
        <v>60</v>
      </c>
      <c r="E55" t="s">
        <v>10202</v>
      </c>
      <c r="K55" t="s">
        <v>6590</v>
      </c>
      <c r="L55" t="s">
        <v>6591</v>
      </c>
      <c r="M55" t="s">
        <v>11733</v>
      </c>
      <c r="N55">
        <v>9</v>
      </c>
      <c r="O55" t="s">
        <v>11871</v>
      </c>
      <c r="P55" t="s">
        <v>12054</v>
      </c>
      <c r="Q55">
        <v>3</v>
      </c>
      <c r="R55">
        <v>2</v>
      </c>
      <c r="S55">
        <v>3.84</v>
      </c>
      <c r="T55">
        <v>3.84</v>
      </c>
      <c r="U55">
        <v>302.41</v>
      </c>
      <c r="V55">
        <v>49.69</v>
      </c>
      <c r="W55">
        <v>3.62</v>
      </c>
      <c r="X55">
        <v>10.29</v>
      </c>
      <c r="Y55">
        <v>0</v>
      </c>
      <c r="Z55">
        <v>1</v>
      </c>
      <c r="AA55" t="s">
        <v>6921</v>
      </c>
      <c r="AB55">
        <v>0</v>
      </c>
      <c r="AC55">
        <v>1</v>
      </c>
      <c r="AD55">
        <v>4.16</v>
      </c>
      <c r="AE55" t="s">
        <v>12800</v>
      </c>
      <c r="AF55" t="s">
        <v>6952</v>
      </c>
      <c r="AI55">
        <v>0</v>
      </c>
      <c r="AJ55">
        <v>0</v>
      </c>
      <c r="AK55" t="s">
        <v>12838</v>
      </c>
      <c r="AL55" t="s">
        <v>12838</v>
      </c>
      <c r="AM55" t="s">
        <v>9923</v>
      </c>
    </row>
    <row r="56" spans="1:39">
      <c r="A56" t="s">
        <v>10946</v>
      </c>
      <c r="B56" t="s">
        <v>6590</v>
      </c>
      <c r="C56" t="s">
        <v>6168</v>
      </c>
      <c r="D56">
        <v>90</v>
      </c>
      <c r="E56" t="s">
        <v>10202</v>
      </c>
      <c r="K56" t="s">
        <v>6590</v>
      </c>
      <c r="L56" t="s">
        <v>6591</v>
      </c>
      <c r="M56" t="s">
        <v>11733</v>
      </c>
      <c r="N56">
        <v>9</v>
      </c>
      <c r="O56" t="s">
        <v>11871</v>
      </c>
      <c r="P56" t="s">
        <v>12055</v>
      </c>
      <c r="Q56">
        <v>5</v>
      </c>
      <c r="R56">
        <v>1</v>
      </c>
      <c r="S56">
        <v>2.77</v>
      </c>
      <c r="T56">
        <v>2.8</v>
      </c>
      <c r="U56">
        <v>284.27</v>
      </c>
      <c r="V56">
        <v>76.73999999999999</v>
      </c>
      <c r="W56">
        <v>2.86</v>
      </c>
      <c r="X56">
        <v>8.59</v>
      </c>
      <c r="Y56">
        <v>0</v>
      </c>
      <c r="Z56">
        <v>3</v>
      </c>
      <c r="AA56" t="s">
        <v>6921</v>
      </c>
      <c r="AB56">
        <v>0</v>
      </c>
      <c r="AC56">
        <v>2</v>
      </c>
      <c r="AD56">
        <v>5.448333333333333</v>
      </c>
      <c r="AF56" t="s">
        <v>6952</v>
      </c>
      <c r="AI56">
        <v>0</v>
      </c>
      <c r="AJ56">
        <v>0</v>
      </c>
      <c r="AK56" t="s">
        <v>12838</v>
      </c>
      <c r="AL56" t="s">
        <v>12838</v>
      </c>
      <c r="AM56" t="s">
        <v>9923</v>
      </c>
    </row>
    <row r="57" spans="1:39">
      <c r="A57" t="s">
        <v>10947</v>
      </c>
      <c r="B57" t="s">
        <v>6590</v>
      </c>
      <c r="C57" t="s">
        <v>6168</v>
      </c>
      <c r="D57">
        <v>100</v>
      </c>
      <c r="E57" t="s">
        <v>10202</v>
      </c>
      <c r="K57" t="s">
        <v>6590</v>
      </c>
      <c r="L57" t="s">
        <v>6591</v>
      </c>
      <c r="M57" t="s">
        <v>11733</v>
      </c>
      <c r="N57">
        <v>9</v>
      </c>
      <c r="O57" t="s">
        <v>11871</v>
      </c>
      <c r="P57" t="s">
        <v>12056</v>
      </c>
      <c r="Q57">
        <v>4</v>
      </c>
      <c r="R57">
        <v>0</v>
      </c>
      <c r="S57">
        <v>3.11</v>
      </c>
      <c r="T57">
        <v>3.11</v>
      </c>
      <c r="U57">
        <v>268.27</v>
      </c>
      <c r="V57">
        <v>56.51</v>
      </c>
      <c r="W57">
        <v>3.16</v>
      </c>
      <c r="Y57">
        <v>0</v>
      </c>
      <c r="Z57">
        <v>3</v>
      </c>
      <c r="AA57" t="s">
        <v>6921</v>
      </c>
      <c r="AB57">
        <v>0</v>
      </c>
      <c r="AC57">
        <v>2</v>
      </c>
      <c r="AD57">
        <v>5.390000000000001</v>
      </c>
      <c r="AI57">
        <v>0</v>
      </c>
      <c r="AJ57">
        <v>0</v>
      </c>
      <c r="AK57" t="s">
        <v>12838</v>
      </c>
      <c r="AL57" t="s">
        <v>12838</v>
      </c>
      <c r="AM57" t="s">
        <v>9923</v>
      </c>
    </row>
    <row r="58" spans="1:39">
      <c r="A58" t="s">
        <v>10948</v>
      </c>
      <c r="B58" t="s">
        <v>11701</v>
      </c>
      <c r="C58" t="s">
        <v>6168</v>
      </c>
      <c r="D58">
        <v>0.004</v>
      </c>
      <c r="E58" t="s">
        <v>10202</v>
      </c>
      <c r="K58" t="s">
        <v>6590</v>
      </c>
      <c r="M58" t="s">
        <v>11734</v>
      </c>
      <c r="N58">
        <v>8</v>
      </c>
      <c r="O58" t="s">
        <v>11872</v>
      </c>
      <c r="P58" t="s">
        <v>12057</v>
      </c>
      <c r="Q58">
        <v>6</v>
      </c>
      <c r="R58">
        <v>3</v>
      </c>
      <c r="S58">
        <v>1.14</v>
      </c>
      <c r="T58">
        <v>1.78</v>
      </c>
      <c r="U58">
        <v>319.32</v>
      </c>
      <c r="V58">
        <v>90.88</v>
      </c>
      <c r="W58">
        <v>3.18</v>
      </c>
      <c r="X58">
        <v>6.98</v>
      </c>
      <c r="Y58">
        <v>0</v>
      </c>
      <c r="Z58">
        <v>4</v>
      </c>
      <c r="AA58" t="s">
        <v>6921</v>
      </c>
      <c r="AB58">
        <v>0</v>
      </c>
      <c r="AC58">
        <v>2</v>
      </c>
      <c r="AD58">
        <v>5.137333333333334</v>
      </c>
      <c r="AF58" t="s">
        <v>6952</v>
      </c>
      <c r="AI58">
        <v>0</v>
      </c>
      <c r="AJ58">
        <v>0</v>
      </c>
      <c r="AK58" t="s">
        <v>12839</v>
      </c>
      <c r="AL58" t="s">
        <v>12839</v>
      </c>
      <c r="AM58" t="s">
        <v>9923</v>
      </c>
    </row>
    <row r="59" spans="1:39">
      <c r="A59" t="s">
        <v>10949</v>
      </c>
      <c r="B59" t="s">
        <v>11701</v>
      </c>
      <c r="C59" t="s">
        <v>6168</v>
      </c>
      <c r="D59">
        <v>0.01</v>
      </c>
      <c r="E59" t="s">
        <v>10202</v>
      </c>
      <c r="K59" t="s">
        <v>6590</v>
      </c>
      <c r="M59" t="s">
        <v>11734</v>
      </c>
      <c r="N59">
        <v>8</v>
      </c>
      <c r="O59" t="s">
        <v>11872</v>
      </c>
      <c r="P59" t="s">
        <v>12058</v>
      </c>
      <c r="Q59">
        <v>4</v>
      </c>
      <c r="R59">
        <v>1</v>
      </c>
      <c r="S59">
        <v>2.45</v>
      </c>
      <c r="T59">
        <v>2.47</v>
      </c>
      <c r="U59">
        <v>287.32</v>
      </c>
      <c r="V59">
        <v>50.42</v>
      </c>
      <c r="W59">
        <v>3.77</v>
      </c>
      <c r="X59">
        <v>8.74</v>
      </c>
      <c r="Y59">
        <v>0.07000000000000001</v>
      </c>
      <c r="Z59">
        <v>4</v>
      </c>
      <c r="AA59" t="s">
        <v>6921</v>
      </c>
      <c r="AB59">
        <v>0</v>
      </c>
      <c r="AC59">
        <v>2</v>
      </c>
      <c r="AD59">
        <v>5.608333333333333</v>
      </c>
      <c r="AF59" t="s">
        <v>6952</v>
      </c>
      <c r="AI59">
        <v>0</v>
      </c>
      <c r="AJ59">
        <v>0</v>
      </c>
      <c r="AK59" t="s">
        <v>12839</v>
      </c>
      <c r="AL59" t="s">
        <v>12839</v>
      </c>
      <c r="AM59" t="s">
        <v>9923</v>
      </c>
    </row>
    <row r="60" spans="1:39">
      <c r="A60" t="s">
        <v>10950</v>
      </c>
      <c r="B60" t="s">
        <v>11701</v>
      </c>
      <c r="C60" t="s">
        <v>6168</v>
      </c>
      <c r="D60">
        <v>0.004</v>
      </c>
      <c r="E60" t="s">
        <v>10202</v>
      </c>
      <c r="K60" t="s">
        <v>6590</v>
      </c>
      <c r="M60" t="s">
        <v>11734</v>
      </c>
      <c r="N60">
        <v>8</v>
      </c>
      <c r="O60" t="s">
        <v>11872</v>
      </c>
      <c r="P60" t="s">
        <v>12059</v>
      </c>
      <c r="Q60">
        <v>5</v>
      </c>
      <c r="R60">
        <v>2</v>
      </c>
      <c r="S60">
        <v>1.79</v>
      </c>
      <c r="T60">
        <v>1.83</v>
      </c>
      <c r="U60">
        <v>303.32</v>
      </c>
      <c r="V60">
        <v>70.65000000000001</v>
      </c>
      <c r="W60">
        <v>3.47</v>
      </c>
      <c r="X60">
        <v>8.720000000000001</v>
      </c>
      <c r="Y60">
        <v>0.2</v>
      </c>
      <c r="Z60">
        <v>4</v>
      </c>
      <c r="AA60" t="s">
        <v>6921</v>
      </c>
      <c r="AB60">
        <v>0</v>
      </c>
      <c r="AC60">
        <v>2</v>
      </c>
      <c r="AD60">
        <v>5.5</v>
      </c>
      <c r="AF60" t="s">
        <v>6952</v>
      </c>
      <c r="AI60">
        <v>0</v>
      </c>
      <c r="AJ60">
        <v>0</v>
      </c>
      <c r="AK60" t="s">
        <v>12839</v>
      </c>
      <c r="AL60" t="s">
        <v>12839</v>
      </c>
      <c r="AM60" t="s">
        <v>9923</v>
      </c>
    </row>
    <row r="61" spans="1:39">
      <c r="A61" t="s">
        <v>10951</v>
      </c>
      <c r="B61" t="s">
        <v>11701</v>
      </c>
      <c r="C61" t="s">
        <v>6168</v>
      </c>
      <c r="D61">
        <v>0.003</v>
      </c>
      <c r="E61" t="s">
        <v>10202</v>
      </c>
      <c r="K61" t="s">
        <v>6590</v>
      </c>
      <c r="M61" t="s">
        <v>11734</v>
      </c>
      <c r="N61">
        <v>8</v>
      </c>
      <c r="O61" t="s">
        <v>11872</v>
      </c>
      <c r="P61" t="s">
        <v>12060</v>
      </c>
      <c r="Q61">
        <v>5</v>
      </c>
      <c r="R61">
        <v>2</v>
      </c>
      <c r="S61">
        <v>1.8</v>
      </c>
      <c r="T61">
        <v>2.42</v>
      </c>
      <c r="U61">
        <v>303.32</v>
      </c>
      <c r="V61">
        <v>70.65000000000001</v>
      </c>
      <c r="W61">
        <v>3.47</v>
      </c>
      <c r="X61">
        <v>6.95</v>
      </c>
      <c r="Y61">
        <v>0</v>
      </c>
      <c r="Z61">
        <v>4</v>
      </c>
      <c r="AA61" t="s">
        <v>6921</v>
      </c>
      <c r="AB61">
        <v>0</v>
      </c>
      <c r="AC61">
        <v>2</v>
      </c>
      <c r="AD61">
        <v>5.5</v>
      </c>
      <c r="AF61" t="s">
        <v>6952</v>
      </c>
      <c r="AI61">
        <v>0</v>
      </c>
      <c r="AJ61">
        <v>0</v>
      </c>
      <c r="AK61" t="s">
        <v>12839</v>
      </c>
      <c r="AL61" t="s">
        <v>12839</v>
      </c>
      <c r="AM61" t="s">
        <v>9923</v>
      </c>
    </row>
    <row r="62" spans="1:39">
      <c r="A62" t="s">
        <v>10952</v>
      </c>
      <c r="B62" t="s">
        <v>11701</v>
      </c>
      <c r="C62" t="s">
        <v>6168</v>
      </c>
      <c r="D62">
        <v>0.007</v>
      </c>
      <c r="E62" t="s">
        <v>10202</v>
      </c>
      <c r="K62" t="s">
        <v>6590</v>
      </c>
      <c r="M62" t="s">
        <v>11734</v>
      </c>
      <c r="N62">
        <v>8</v>
      </c>
      <c r="O62" t="s">
        <v>11872</v>
      </c>
      <c r="P62" t="s">
        <v>12061</v>
      </c>
      <c r="Q62">
        <v>4</v>
      </c>
      <c r="R62">
        <v>1</v>
      </c>
      <c r="S62">
        <v>2.46</v>
      </c>
      <c r="T62">
        <v>2.47</v>
      </c>
      <c r="U62">
        <v>287.32</v>
      </c>
      <c r="V62">
        <v>50.42</v>
      </c>
      <c r="W62">
        <v>3.77</v>
      </c>
      <c r="X62">
        <v>8.99</v>
      </c>
      <c r="Y62">
        <v>0</v>
      </c>
      <c r="Z62">
        <v>4</v>
      </c>
      <c r="AA62" t="s">
        <v>6921</v>
      </c>
      <c r="AB62">
        <v>0</v>
      </c>
      <c r="AC62">
        <v>2</v>
      </c>
      <c r="AD62">
        <v>5.603333333333333</v>
      </c>
      <c r="AF62" t="s">
        <v>6952</v>
      </c>
      <c r="AI62">
        <v>0</v>
      </c>
      <c r="AJ62">
        <v>0</v>
      </c>
      <c r="AK62" t="s">
        <v>12839</v>
      </c>
      <c r="AL62" t="s">
        <v>12839</v>
      </c>
      <c r="AM62" t="s">
        <v>9923</v>
      </c>
    </row>
    <row r="63" spans="1:39">
      <c r="A63" t="s">
        <v>10952</v>
      </c>
      <c r="B63" t="s">
        <v>11701</v>
      </c>
      <c r="C63" t="s">
        <v>6168</v>
      </c>
      <c r="D63">
        <v>0.01</v>
      </c>
      <c r="K63" t="s">
        <v>6590</v>
      </c>
      <c r="L63" t="s">
        <v>6591</v>
      </c>
      <c r="M63" t="s">
        <v>11735</v>
      </c>
      <c r="N63">
        <v>9</v>
      </c>
      <c r="O63" t="s">
        <v>11873</v>
      </c>
      <c r="P63" t="s">
        <v>12061</v>
      </c>
      <c r="Q63">
        <v>4</v>
      </c>
      <c r="R63">
        <v>1</v>
      </c>
      <c r="S63">
        <v>2.46</v>
      </c>
      <c r="T63">
        <v>2.47</v>
      </c>
      <c r="U63">
        <v>287.32</v>
      </c>
      <c r="V63">
        <v>50.42</v>
      </c>
      <c r="W63">
        <v>3.77</v>
      </c>
      <c r="X63">
        <v>8.99</v>
      </c>
      <c r="Y63">
        <v>0</v>
      </c>
      <c r="Z63">
        <v>4</v>
      </c>
      <c r="AA63" t="s">
        <v>6921</v>
      </c>
      <c r="AB63">
        <v>0</v>
      </c>
      <c r="AC63">
        <v>2</v>
      </c>
      <c r="AD63">
        <v>5.603333333333333</v>
      </c>
      <c r="AF63" t="s">
        <v>6952</v>
      </c>
      <c r="AI63">
        <v>0</v>
      </c>
      <c r="AJ63">
        <v>0</v>
      </c>
      <c r="AK63" t="s">
        <v>12840</v>
      </c>
      <c r="AL63" t="s">
        <v>12840</v>
      </c>
      <c r="AM63" t="s">
        <v>9923</v>
      </c>
    </row>
    <row r="64" spans="1:39">
      <c r="A64" t="s">
        <v>10953</v>
      </c>
      <c r="B64" t="s">
        <v>11701</v>
      </c>
      <c r="C64" t="s">
        <v>6168</v>
      </c>
      <c r="D64">
        <v>0.16</v>
      </c>
      <c r="K64" t="s">
        <v>6590</v>
      </c>
      <c r="L64" t="s">
        <v>6591</v>
      </c>
      <c r="M64" t="s">
        <v>11735</v>
      </c>
      <c r="N64">
        <v>9</v>
      </c>
      <c r="O64" t="s">
        <v>11873</v>
      </c>
      <c r="P64" t="s">
        <v>12062</v>
      </c>
      <c r="Q64">
        <v>5</v>
      </c>
      <c r="R64">
        <v>2</v>
      </c>
      <c r="S64">
        <v>3.04</v>
      </c>
      <c r="T64">
        <v>3.08</v>
      </c>
      <c r="U64">
        <v>359.43</v>
      </c>
      <c r="V64">
        <v>70.65000000000001</v>
      </c>
      <c r="W64">
        <v>4.6</v>
      </c>
      <c r="X64">
        <v>8.75</v>
      </c>
      <c r="Y64">
        <v>1.09</v>
      </c>
      <c r="Z64">
        <v>4</v>
      </c>
      <c r="AA64" t="s">
        <v>6921</v>
      </c>
      <c r="AB64">
        <v>0</v>
      </c>
      <c r="AC64">
        <v>4</v>
      </c>
      <c r="AD64">
        <v>4.94</v>
      </c>
      <c r="AF64" t="s">
        <v>6952</v>
      </c>
      <c r="AI64">
        <v>0</v>
      </c>
      <c r="AJ64">
        <v>0</v>
      </c>
      <c r="AK64" t="s">
        <v>12840</v>
      </c>
      <c r="AL64" t="s">
        <v>12840</v>
      </c>
      <c r="AM64" t="s">
        <v>9923</v>
      </c>
    </row>
    <row r="65" spans="1:39">
      <c r="A65" t="s">
        <v>10954</v>
      </c>
      <c r="B65" t="s">
        <v>11701</v>
      </c>
      <c r="C65" t="s">
        <v>6168</v>
      </c>
      <c r="D65">
        <v>0.01</v>
      </c>
      <c r="K65" t="s">
        <v>6590</v>
      </c>
      <c r="L65" t="s">
        <v>6591</v>
      </c>
      <c r="M65" t="s">
        <v>11735</v>
      </c>
      <c r="N65">
        <v>9</v>
      </c>
      <c r="O65" t="s">
        <v>11873</v>
      </c>
      <c r="P65" t="s">
        <v>12063</v>
      </c>
      <c r="Q65">
        <v>4</v>
      </c>
      <c r="R65">
        <v>1</v>
      </c>
      <c r="S65">
        <v>2.68</v>
      </c>
      <c r="T65">
        <v>2.7</v>
      </c>
      <c r="U65">
        <v>315.38</v>
      </c>
      <c r="V65">
        <v>50.42</v>
      </c>
      <c r="W65">
        <v>4.39</v>
      </c>
      <c r="X65">
        <v>9.01</v>
      </c>
      <c r="Y65">
        <v>1.02</v>
      </c>
      <c r="Z65">
        <v>4</v>
      </c>
      <c r="AA65" t="s">
        <v>6921</v>
      </c>
      <c r="AB65">
        <v>0</v>
      </c>
      <c r="AC65">
        <v>2</v>
      </c>
      <c r="AD65">
        <v>5.493333333333333</v>
      </c>
      <c r="AF65" t="s">
        <v>6952</v>
      </c>
      <c r="AI65">
        <v>0</v>
      </c>
      <c r="AJ65">
        <v>0</v>
      </c>
      <c r="AK65" t="s">
        <v>12840</v>
      </c>
      <c r="AL65" t="s">
        <v>12840</v>
      </c>
      <c r="AM65" t="s">
        <v>9923</v>
      </c>
    </row>
    <row r="66" spans="1:39">
      <c r="A66" t="s">
        <v>6456</v>
      </c>
      <c r="B66" t="s">
        <v>11701</v>
      </c>
      <c r="C66" t="s">
        <v>6168</v>
      </c>
      <c r="D66">
        <v>0.39</v>
      </c>
      <c r="K66" t="s">
        <v>6590</v>
      </c>
      <c r="L66" t="s">
        <v>6591</v>
      </c>
      <c r="M66" t="s">
        <v>11735</v>
      </c>
      <c r="N66">
        <v>9</v>
      </c>
      <c r="O66" t="s">
        <v>11873</v>
      </c>
      <c r="P66" t="s">
        <v>6814</v>
      </c>
      <c r="Q66">
        <v>4</v>
      </c>
      <c r="R66">
        <v>1</v>
      </c>
      <c r="S66">
        <v>2.26</v>
      </c>
      <c r="T66">
        <v>2.3</v>
      </c>
      <c r="U66">
        <v>423.32</v>
      </c>
      <c r="V66">
        <v>50.42</v>
      </c>
      <c r="W66">
        <v>5.81</v>
      </c>
      <c r="X66">
        <v>8.460000000000001</v>
      </c>
      <c r="Y66">
        <v>0</v>
      </c>
      <c r="Z66">
        <v>4</v>
      </c>
      <c r="AA66" t="s">
        <v>6921</v>
      </c>
      <c r="AB66">
        <v>1</v>
      </c>
      <c r="AC66">
        <v>2</v>
      </c>
      <c r="AD66">
        <v>5.251047619047619</v>
      </c>
      <c r="AF66" t="s">
        <v>6952</v>
      </c>
      <c r="AI66">
        <v>0</v>
      </c>
      <c r="AJ66">
        <v>0</v>
      </c>
      <c r="AK66" t="s">
        <v>12840</v>
      </c>
      <c r="AL66" t="s">
        <v>12840</v>
      </c>
      <c r="AM66" t="s">
        <v>9923</v>
      </c>
    </row>
    <row r="67" spans="1:39">
      <c r="A67" t="s">
        <v>10955</v>
      </c>
      <c r="B67" t="s">
        <v>11701</v>
      </c>
      <c r="C67" t="s">
        <v>6168</v>
      </c>
      <c r="D67">
        <v>0.04</v>
      </c>
      <c r="K67" t="s">
        <v>6590</v>
      </c>
      <c r="L67" t="s">
        <v>6591</v>
      </c>
      <c r="M67" t="s">
        <v>11735</v>
      </c>
      <c r="N67">
        <v>9</v>
      </c>
      <c r="O67" t="s">
        <v>11873</v>
      </c>
      <c r="P67" t="s">
        <v>12064</v>
      </c>
      <c r="Q67">
        <v>5</v>
      </c>
      <c r="R67">
        <v>2</v>
      </c>
      <c r="S67">
        <v>1.64</v>
      </c>
      <c r="T67">
        <v>1.68</v>
      </c>
      <c r="U67">
        <v>439.32</v>
      </c>
      <c r="V67">
        <v>70.65000000000001</v>
      </c>
      <c r="W67">
        <v>5.51</v>
      </c>
      <c r="X67">
        <v>8.44</v>
      </c>
      <c r="Y67">
        <v>0</v>
      </c>
      <c r="Z67">
        <v>4</v>
      </c>
      <c r="AA67" t="s">
        <v>6921</v>
      </c>
      <c r="AB67">
        <v>1</v>
      </c>
      <c r="AC67">
        <v>2</v>
      </c>
      <c r="AD67">
        <v>4.933428571428571</v>
      </c>
      <c r="AF67" t="s">
        <v>6952</v>
      </c>
      <c r="AI67">
        <v>0</v>
      </c>
      <c r="AJ67">
        <v>0</v>
      </c>
      <c r="AK67" t="s">
        <v>12840</v>
      </c>
      <c r="AL67" t="s">
        <v>12840</v>
      </c>
      <c r="AM67" t="s">
        <v>9923</v>
      </c>
    </row>
    <row r="68" spans="1:39">
      <c r="A68" t="s">
        <v>10956</v>
      </c>
      <c r="B68" t="s">
        <v>11701</v>
      </c>
      <c r="C68" t="s">
        <v>6168</v>
      </c>
      <c r="D68">
        <v>0.13</v>
      </c>
      <c r="K68" t="s">
        <v>6590</v>
      </c>
      <c r="L68" t="s">
        <v>6591</v>
      </c>
      <c r="M68" t="s">
        <v>11735</v>
      </c>
      <c r="N68">
        <v>9</v>
      </c>
      <c r="O68" t="s">
        <v>11873</v>
      </c>
      <c r="P68" t="s">
        <v>12065</v>
      </c>
      <c r="Q68">
        <v>4</v>
      </c>
      <c r="R68">
        <v>1</v>
      </c>
      <c r="S68">
        <v>3.69</v>
      </c>
      <c r="T68">
        <v>3.72</v>
      </c>
      <c r="U68">
        <v>343.43</v>
      </c>
      <c r="V68">
        <v>50.42</v>
      </c>
      <c r="W68">
        <v>4.89</v>
      </c>
      <c r="X68">
        <v>8.77</v>
      </c>
      <c r="Y68">
        <v>0.96</v>
      </c>
      <c r="Z68">
        <v>4</v>
      </c>
      <c r="AA68" t="s">
        <v>6921</v>
      </c>
      <c r="AB68">
        <v>0</v>
      </c>
      <c r="AC68">
        <v>4</v>
      </c>
      <c r="AD68">
        <v>4.628333333333334</v>
      </c>
      <c r="AF68" t="s">
        <v>6952</v>
      </c>
      <c r="AI68">
        <v>0</v>
      </c>
      <c r="AJ68">
        <v>0</v>
      </c>
      <c r="AK68" t="s">
        <v>12840</v>
      </c>
      <c r="AL68" t="s">
        <v>12840</v>
      </c>
      <c r="AM68" t="s">
        <v>9923</v>
      </c>
    </row>
    <row r="69" spans="1:39">
      <c r="A69" t="s">
        <v>10957</v>
      </c>
      <c r="B69" t="s">
        <v>11701</v>
      </c>
      <c r="C69" t="s">
        <v>6168</v>
      </c>
      <c r="D69">
        <v>0.01</v>
      </c>
      <c r="K69" t="s">
        <v>6590</v>
      </c>
      <c r="L69" t="s">
        <v>6591</v>
      </c>
      <c r="M69" t="s">
        <v>11735</v>
      </c>
      <c r="N69">
        <v>9</v>
      </c>
      <c r="O69" t="s">
        <v>11873</v>
      </c>
      <c r="P69" t="s">
        <v>12066</v>
      </c>
      <c r="Q69">
        <v>4</v>
      </c>
      <c r="R69">
        <v>1</v>
      </c>
      <c r="S69">
        <v>2.27</v>
      </c>
      <c r="T69">
        <v>2.3</v>
      </c>
      <c r="U69">
        <v>423.32</v>
      </c>
      <c r="V69">
        <v>50.42</v>
      </c>
      <c r="W69">
        <v>5.81</v>
      </c>
      <c r="X69">
        <v>8.619999999999999</v>
      </c>
      <c r="Y69">
        <v>0</v>
      </c>
      <c r="Z69">
        <v>4</v>
      </c>
      <c r="AA69" t="s">
        <v>6921</v>
      </c>
      <c r="AB69">
        <v>1</v>
      </c>
      <c r="AC69">
        <v>2</v>
      </c>
      <c r="AD69">
        <v>5.246047619047619</v>
      </c>
      <c r="AF69" t="s">
        <v>6952</v>
      </c>
      <c r="AI69">
        <v>0</v>
      </c>
      <c r="AJ69">
        <v>0</v>
      </c>
      <c r="AK69" t="s">
        <v>12840</v>
      </c>
      <c r="AL69" t="s">
        <v>12840</v>
      </c>
      <c r="AM69" t="s">
        <v>9923</v>
      </c>
    </row>
    <row r="70" spans="1:39">
      <c r="A70" t="s">
        <v>10958</v>
      </c>
      <c r="B70" t="s">
        <v>11701</v>
      </c>
      <c r="C70" t="s">
        <v>6168</v>
      </c>
      <c r="D70">
        <v>0.14</v>
      </c>
      <c r="K70" t="s">
        <v>6590</v>
      </c>
      <c r="L70" t="s">
        <v>6591</v>
      </c>
      <c r="M70" t="s">
        <v>11735</v>
      </c>
      <c r="N70">
        <v>9</v>
      </c>
      <c r="O70" t="s">
        <v>11873</v>
      </c>
      <c r="P70" t="s">
        <v>12067</v>
      </c>
      <c r="Q70">
        <v>4</v>
      </c>
      <c r="R70">
        <v>1</v>
      </c>
      <c r="S70">
        <v>4.27</v>
      </c>
      <c r="T70">
        <v>4.29</v>
      </c>
      <c r="U70">
        <v>371.48</v>
      </c>
      <c r="V70">
        <v>50.42</v>
      </c>
      <c r="W70">
        <v>6.02</v>
      </c>
      <c r="X70">
        <v>8.73</v>
      </c>
      <c r="Y70">
        <v>0.92</v>
      </c>
      <c r="Z70">
        <v>4</v>
      </c>
      <c r="AA70" t="s">
        <v>6921</v>
      </c>
      <c r="AB70">
        <v>1</v>
      </c>
      <c r="AC70">
        <v>4</v>
      </c>
      <c r="AD70">
        <v>4.106333333333334</v>
      </c>
      <c r="AF70" t="s">
        <v>6952</v>
      </c>
      <c r="AI70">
        <v>0</v>
      </c>
      <c r="AJ70">
        <v>0</v>
      </c>
      <c r="AK70" t="s">
        <v>12840</v>
      </c>
      <c r="AL70" t="s">
        <v>12840</v>
      </c>
      <c r="AM70" t="s">
        <v>9923</v>
      </c>
    </row>
    <row r="71" spans="1:39">
      <c r="A71" t="s">
        <v>10959</v>
      </c>
      <c r="B71" t="s">
        <v>11701</v>
      </c>
      <c r="C71" t="s">
        <v>6168</v>
      </c>
      <c r="D71">
        <v>0.1</v>
      </c>
      <c r="K71" t="s">
        <v>6590</v>
      </c>
      <c r="L71" t="s">
        <v>6591</v>
      </c>
      <c r="M71" t="s">
        <v>11735</v>
      </c>
      <c r="N71">
        <v>9</v>
      </c>
      <c r="O71" t="s">
        <v>11873</v>
      </c>
      <c r="P71" t="s">
        <v>12068</v>
      </c>
      <c r="Q71">
        <v>5</v>
      </c>
      <c r="R71">
        <v>2</v>
      </c>
      <c r="S71">
        <v>3.61</v>
      </c>
      <c r="T71">
        <v>3.65</v>
      </c>
      <c r="U71">
        <v>387.48</v>
      </c>
      <c r="V71">
        <v>70.65000000000001</v>
      </c>
      <c r="W71">
        <v>5.72</v>
      </c>
      <c r="X71">
        <v>8.710000000000001</v>
      </c>
      <c r="Y71">
        <v>1.02</v>
      </c>
      <c r="Z71">
        <v>4</v>
      </c>
      <c r="AA71" t="s">
        <v>6921</v>
      </c>
      <c r="AB71">
        <v>1</v>
      </c>
      <c r="AC71">
        <v>4</v>
      </c>
      <c r="AD71">
        <v>4.173714285714285</v>
      </c>
      <c r="AF71" t="s">
        <v>6952</v>
      </c>
      <c r="AI71">
        <v>0</v>
      </c>
      <c r="AJ71">
        <v>0</v>
      </c>
      <c r="AK71" t="s">
        <v>12840</v>
      </c>
      <c r="AL71" t="s">
        <v>12840</v>
      </c>
      <c r="AM71" t="s">
        <v>9923</v>
      </c>
    </row>
    <row r="72" spans="1:39">
      <c r="A72" t="s">
        <v>10960</v>
      </c>
      <c r="B72" t="s">
        <v>11701</v>
      </c>
      <c r="C72" t="s">
        <v>6168</v>
      </c>
      <c r="D72">
        <v>0.02</v>
      </c>
      <c r="K72" t="s">
        <v>6590</v>
      </c>
      <c r="L72" t="s">
        <v>6591</v>
      </c>
      <c r="M72" t="s">
        <v>11735</v>
      </c>
      <c r="N72">
        <v>9</v>
      </c>
      <c r="O72" t="s">
        <v>11873</v>
      </c>
      <c r="P72" t="s">
        <v>12069</v>
      </c>
      <c r="Q72">
        <v>5</v>
      </c>
      <c r="R72">
        <v>2</v>
      </c>
      <c r="S72">
        <v>7.61</v>
      </c>
      <c r="T72">
        <v>7.65</v>
      </c>
      <c r="U72">
        <v>455.52</v>
      </c>
      <c r="V72">
        <v>70.65000000000001</v>
      </c>
      <c r="W72">
        <v>6.81</v>
      </c>
      <c r="X72">
        <v>8.66</v>
      </c>
      <c r="Y72">
        <v>0</v>
      </c>
      <c r="Z72">
        <v>6</v>
      </c>
      <c r="AA72" t="s">
        <v>6921</v>
      </c>
      <c r="AB72">
        <v>1</v>
      </c>
      <c r="AC72">
        <v>4</v>
      </c>
      <c r="AD72">
        <v>2.817714285714286</v>
      </c>
      <c r="AF72" t="s">
        <v>6952</v>
      </c>
      <c r="AI72">
        <v>0</v>
      </c>
      <c r="AJ72">
        <v>0</v>
      </c>
      <c r="AK72" t="s">
        <v>12840</v>
      </c>
      <c r="AL72" t="s">
        <v>12840</v>
      </c>
      <c r="AM72" t="s">
        <v>9923</v>
      </c>
    </row>
    <row r="73" spans="1:39">
      <c r="A73" t="s">
        <v>10961</v>
      </c>
      <c r="B73" t="s">
        <v>11701</v>
      </c>
      <c r="C73" t="s">
        <v>6168</v>
      </c>
      <c r="D73">
        <v>0.01</v>
      </c>
      <c r="K73" t="s">
        <v>6590</v>
      </c>
      <c r="L73" t="s">
        <v>6591</v>
      </c>
      <c r="M73" t="s">
        <v>11735</v>
      </c>
      <c r="N73">
        <v>9</v>
      </c>
      <c r="O73" t="s">
        <v>11873</v>
      </c>
      <c r="P73" t="s">
        <v>12070</v>
      </c>
      <c r="Q73">
        <v>4</v>
      </c>
      <c r="R73">
        <v>1</v>
      </c>
      <c r="S73">
        <v>4.28</v>
      </c>
      <c r="T73">
        <v>4.29</v>
      </c>
      <c r="U73">
        <v>371.48</v>
      </c>
      <c r="V73">
        <v>50.42</v>
      </c>
      <c r="W73">
        <v>6.02</v>
      </c>
      <c r="X73">
        <v>8.98</v>
      </c>
      <c r="Y73">
        <v>0.86</v>
      </c>
      <c r="Z73">
        <v>4</v>
      </c>
      <c r="AA73" t="s">
        <v>6921</v>
      </c>
      <c r="AB73">
        <v>1</v>
      </c>
      <c r="AC73">
        <v>4</v>
      </c>
      <c r="AD73">
        <v>4.106333333333334</v>
      </c>
      <c r="AF73" t="s">
        <v>6952</v>
      </c>
      <c r="AI73">
        <v>0</v>
      </c>
      <c r="AJ73">
        <v>0</v>
      </c>
      <c r="AK73" t="s">
        <v>12840</v>
      </c>
      <c r="AL73" t="s">
        <v>12840</v>
      </c>
      <c r="AM73" t="s">
        <v>9923</v>
      </c>
    </row>
    <row r="74" spans="1:39">
      <c r="A74" t="s">
        <v>10962</v>
      </c>
      <c r="B74" t="s">
        <v>11701</v>
      </c>
      <c r="C74" t="s">
        <v>6168</v>
      </c>
      <c r="D74">
        <v>0.04</v>
      </c>
      <c r="K74" t="s">
        <v>6590</v>
      </c>
      <c r="L74" t="s">
        <v>6591</v>
      </c>
      <c r="M74" t="s">
        <v>11735</v>
      </c>
      <c r="N74">
        <v>9</v>
      </c>
      <c r="O74" t="s">
        <v>11873</v>
      </c>
      <c r="P74" t="s">
        <v>12071</v>
      </c>
      <c r="Q74">
        <v>5</v>
      </c>
      <c r="R74">
        <v>2</v>
      </c>
      <c r="S74">
        <v>2.02</v>
      </c>
      <c r="T74">
        <v>2.06</v>
      </c>
      <c r="U74">
        <v>331.38</v>
      </c>
      <c r="V74">
        <v>70.65000000000001</v>
      </c>
      <c r="W74">
        <v>4.09</v>
      </c>
      <c r="X74">
        <v>8.74</v>
      </c>
      <c r="Y74">
        <v>1.19</v>
      </c>
      <c r="Z74">
        <v>4</v>
      </c>
      <c r="AA74" t="s">
        <v>6921</v>
      </c>
      <c r="AB74">
        <v>0</v>
      </c>
      <c r="AC74">
        <v>2</v>
      </c>
      <c r="AD74">
        <v>5.49</v>
      </c>
      <c r="AF74" t="s">
        <v>6952</v>
      </c>
      <c r="AI74">
        <v>0</v>
      </c>
      <c r="AJ74">
        <v>0</v>
      </c>
      <c r="AK74" t="s">
        <v>12840</v>
      </c>
      <c r="AL74" t="s">
        <v>12840</v>
      </c>
      <c r="AM74" t="s">
        <v>9923</v>
      </c>
    </row>
    <row r="75" spans="1:39">
      <c r="A75" t="s">
        <v>10963</v>
      </c>
      <c r="B75" t="s">
        <v>11701</v>
      </c>
      <c r="C75" t="s">
        <v>6168</v>
      </c>
      <c r="D75">
        <v>0.02</v>
      </c>
      <c r="K75" t="s">
        <v>6590</v>
      </c>
      <c r="L75" t="s">
        <v>6591</v>
      </c>
      <c r="M75" t="s">
        <v>11735</v>
      </c>
      <c r="N75">
        <v>9</v>
      </c>
      <c r="O75" t="s">
        <v>11873</v>
      </c>
      <c r="P75" t="s">
        <v>12072</v>
      </c>
      <c r="Q75">
        <v>5</v>
      </c>
      <c r="R75">
        <v>2</v>
      </c>
      <c r="S75">
        <v>4.13</v>
      </c>
      <c r="T75">
        <v>4.16</v>
      </c>
      <c r="U75">
        <v>429.56</v>
      </c>
      <c r="V75">
        <v>70.65000000000001</v>
      </c>
      <c r="W75">
        <v>6.38</v>
      </c>
      <c r="X75">
        <v>8.76</v>
      </c>
      <c r="Y75">
        <v>1.49</v>
      </c>
      <c r="Z75">
        <v>4</v>
      </c>
      <c r="AA75" t="s">
        <v>6921</v>
      </c>
      <c r="AB75">
        <v>1</v>
      </c>
      <c r="AC75">
        <v>2</v>
      </c>
      <c r="AD75">
        <v>3.423142857142857</v>
      </c>
      <c r="AF75" t="s">
        <v>6952</v>
      </c>
      <c r="AI75">
        <v>0</v>
      </c>
      <c r="AJ75">
        <v>0</v>
      </c>
      <c r="AK75" t="s">
        <v>12840</v>
      </c>
      <c r="AL75" t="s">
        <v>12840</v>
      </c>
      <c r="AM75" t="s">
        <v>9923</v>
      </c>
    </row>
    <row r="76" spans="1:39">
      <c r="A76" t="s">
        <v>10964</v>
      </c>
      <c r="B76" t="s">
        <v>11701</v>
      </c>
      <c r="C76" t="s">
        <v>6168</v>
      </c>
      <c r="D76">
        <v>0.13</v>
      </c>
      <c r="K76" t="s">
        <v>6590</v>
      </c>
      <c r="L76" t="s">
        <v>6591</v>
      </c>
      <c r="M76" t="s">
        <v>11735</v>
      </c>
      <c r="N76">
        <v>9</v>
      </c>
      <c r="O76" t="s">
        <v>11873</v>
      </c>
      <c r="P76" t="s">
        <v>12073</v>
      </c>
      <c r="Q76">
        <v>5</v>
      </c>
      <c r="R76">
        <v>2</v>
      </c>
      <c r="S76">
        <v>4.1</v>
      </c>
      <c r="T76">
        <v>4.14</v>
      </c>
      <c r="U76">
        <v>429.56</v>
      </c>
      <c r="V76">
        <v>70.65000000000001</v>
      </c>
      <c r="W76">
        <v>6.38</v>
      </c>
      <c r="X76">
        <v>8.77</v>
      </c>
      <c r="Y76">
        <v>1.62</v>
      </c>
      <c r="Z76">
        <v>4</v>
      </c>
      <c r="AA76" t="s">
        <v>6921</v>
      </c>
      <c r="AB76">
        <v>1</v>
      </c>
      <c r="AC76">
        <v>2</v>
      </c>
      <c r="AD76">
        <v>3.433142857142857</v>
      </c>
      <c r="AF76" t="s">
        <v>6952</v>
      </c>
      <c r="AI76">
        <v>0</v>
      </c>
      <c r="AJ76">
        <v>0</v>
      </c>
      <c r="AK76" t="s">
        <v>12840</v>
      </c>
      <c r="AL76" t="s">
        <v>12840</v>
      </c>
      <c r="AM76" t="s">
        <v>9923</v>
      </c>
    </row>
    <row r="77" spans="1:39">
      <c r="A77" t="s">
        <v>10965</v>
      </c>
      <c r="B77" t="s">
        <v>11701</v>
      </c>
      <c r="C77" t="s">
        <v>6168</v>
      </c>
      <c r="D77">
        <v>0.02</v>
      </c>
      <c r="K77" t="s">
        <v>6590</v>
      </c>
      <c r="L77" t="s">
        <v>6591</v>
      </c>
      <c r="M77" t="s">
        <v>11735</v>
      </c>
      <c r="N77">
        <v>9</v>
      </c>
      <c r="O77" t="s">
        <v>11873</v>
      </c>
      <c r="P77" t="s">
        <v>12074</v>
      </c>
      <c r="Q77">
        <v>4</v>
      </c>
      <c r="R77">
        <v>1</v>
      </c>
      <c r="S77">
        <v>2.67</v>
      </c>
      <c r="T77">
        <v>2.7</v>
      </c>
      <c r="U77">
        <v>315.38</v>
      </c>
      <c r="V77">
        <v>50.42</v>
      </c>
      <c r="W77">
        <v>4.39</v>
      </c>
      <c r="X77">
        <v>8.76</v>
      </c>
      <c r="Y77">
        <v>1.09</v>
      </c>
      <c r="Z77">
        <v>4</v>
      </c>
      <c r="AA77" t="s">
        <v>6921</v>
      </c>
      <c r="AB77">
        <v>0</v>
      </c>
      <c r="AC77">
        <v>2</v>
      </c>
      <c r="AD77">
        <v>5.498333333333333</v>
      </c>
      <c r="AF77" t="s">
        <v>6952</v>
      </c>
      <c r="AI77">
        <v>0</v>
      </c>
      <c r="AJ77">
        <v>0</v>
      </c>
      <c r="AK77" t="s">
        <v>12840</v>
      </c>
      <c r="AL77" t="s">
        <v>12840</v>
      </c>
      <c r="AM77" t="s">
        <v>9923</v>
      </c>
    </row>
    <row r="78" spans="1:39">
      <c r="A78" t="s">
        <v>10966</v>
      </c>
      <c r="B78" t="s">
        <v>11701</v>
      </c>
      <c r="C78" t="s">
        <v>6168</v>
      </c>
      <c r="D78">
        <v>0.02</v>
      </c>
      <c r="K78" t="s">
        <v>6590</v>
      </c>
      <c r="L78" t="s">
        <v>6591</v>
      </c>
      <c r="M78" t="s">
        <v>11735</v>
      </c>
      <c r="N78">
        <v>9</v>
      </c>
      <c r="O78" t="s">
        <v>11873</v>
      </c>
      <c r="P78" t="s">
        <v>12075</v>
      </c>
      <c r="Q78">
        <v>4</v>
      </c>
      <c r="R78">
        <v>1</v>
      </c>
      <c r="S78">
        <v>3.7</v>
      </c>
      <c r="T78">
        <v>3.72</v>
      </c>
      <c r="U78">
        <v>343.43</v>
      </c>
      <c r="V78">
        <v>50.42</v>
      </c>
      <c r="W78">
        <v>4.89</v>
      </c>
      <c r="X78">
        <v>9.02</v>
      </c>
      <c r="Y78">
        <v>0.89</v>
      </c>
      <c r="Z78">
        <v>4</v>
      </c>
      <c r="AA78" t="s">
        <v>6921</v>
      </c>
      <c r="AB78">
        <v>0</v>
      </c>
      <c r="AC78">
        <v>4</v>
      </c>
      <c r="AD78">
        <v>4.623333333333333</v>
      </c>
      <c r="AF78" t="s">
        <v>6952</v>
      </c>
      <c r="AI78">
        <v>0</v>
      </c>
      <c r="AJ78">
        <v>0</v>
      </c>
      <c r="AK78" t="s">
        <v>12840</v>
      </c>
      <c r="AL78" t="s">
        <v>12840</v>
      </c>
      <c r="AM78" t="s">
        <v>9923</v>
      </c>
    </row>
    <row r="79" spans="1:39">
      <c r="A79" t="s">
        <v>10967</v>
      </c>
      <c r="B79" t="s">
        <v>11701</v>
      </c>
      <c r="C79" t="s">
        <v>6168</v>
      </c>
      <c r="D79">
        <v>0.83</v>
      </c>
      <c r="K79" t="s">
        <v>6590</v>
      </c>
      <c r="L79" t="s">
        <v>6591</v>
      </c>
      <c r="M79" t="s">
        <v>11735</v>
      </c>
      <c r="N79">
        <v>9</v>
      </c>
      <c r="O79" t="s">
        <v>11873</v>
      </c>
      <c r="P79" t="s">
        <v>12076</v>
      </c>
      <c r="Q79">
        <v>4</v>
      </c>
      <c r="R79">
        <v>1</v>
      </c>
      <c r="S79">
        <v>4.75</v>
      </c>
      <c r="T79">
        <v>4.78</v>
      </c>
      <c r="U79">
        <v>413.57</v>
      </c>
      <c r="V79">
        <v>50.42</v>
      </c>
      <c r="W79">
        <v>6.67</v>
      </c>
      <c r="X79">
        <v>8.789999999999999</v>
      </c>
      <c r="Y79">
        <v>1.55</v>
      </c>
      <c r="Z79">
        <v>4</v>
      </c>
      <c r="AA79" t="s">
        <v>6921</v>
      </c>
      <c r="AB79">
        <v>1</v>
      </c>
      <c r="AC79">
        <v>2</v>
      </c>
      <c r="AD79">
        <v>3.560690476190476</v>
      </c>
      <c r="AF79" t="s">
        <v>6952</v>
      </c>
      <c r="AI79">
        <v>0</v>
      </c>
      <c r="AJ79">
        <v>0</v>
      </c>
      <c r="AK79" t="s">
        <v>12840</v>
      </c>
      <c r="AL79" t="s">
        <v>12840</v>
      </c>
      <c r="AM79" t="s">
        <v>9923</v>
      </c>
    </row>
    <row r="80" spans="1:39">
      <c r="A80" t="s">
        <v>10968</v>
      </c>
      <c r="B80" t="s">
        <v>11701</v>
      </c>
      <c r="C80" t="s">
        <v>6168</v>
      </c>
      <c r="D80">
        <v>0.01</v>
      </c>
      <c r="K80" t="s">
        <v>6590</v>
      </c>
      <c r="L80" t="s">
        <v>6591</v>
      </c>
      <c r="M80" t="s">
        <v>11735</v>
      </c>
      <c r="N80">
        <v>9</v>
      </c>
      <c r="O80" t="s">
        <v>11873</v>
      </c>
      <c r="P80" t="s">
        <v>12077</v>
      </c>
      <c r="Q80">
        <v>5</v>
      </c>
      <c r="R80">
        <v>2</v>
      </c>
      <c r="S80">
        <v>1.94</v>
      </c>
      <c r="T80">
        <v>1.98</v>
      </c>
      <c r="U80">
        <v>345.4</v>
      </c>
      <c r="V80">
        <v>70.65000000000001</v>
      </c>
      <c r="W80">
        <v>4.4</v>
      </c>
      <c r="X80">
        <v>8.75</v>
      </c>
      <c r="Y80">
        <v>1.4</v>
      </c>
      <c r="Z80">
        <v>4</v>
      </c>
      <c r="AA80" t="s">
        <v>6921</v>
      </c>
      <c r="AB80">
        <v>0</v>
      </c>
      <c r="AC80">
        <v>2</v>
      </c>
      <c r="AD80">
        <v>5.5</v>
      </c>
      <c r="AF80" t="s">
        <v>6952</v>
      </c>
      <c r="AI80">
        <v>0</v>
      </c>
      <c r="AJ80">
        <v>0</v>
      </c>
      <c r="AK80" t="s">
        <v>12840</v>
      </c>
      <c r="AL80" t="s">
        <v>12840</v>
      </c>
      <c r="AM80" t="s">
        <v>9923</v>
      </c>
    </row>
    <row r="81" spans="1:39">
      <c r="A81" t="s">
        <v>10969</v>
      </c>
      <c r="B81" t="s">
        <v>11701</v>
      </c>
      <c r="C81" t="s">
        <v>6168</v>
      </c>
      <c r="D81">
        <v>0.01</v>
      </c>
      <c r="K81" t="s">
        <v>6590</v>
      </c>
      <c r="L81" t="s">
        <v>6591</v>
      </c>
      <c r="M81" t="s">
        <v>11735</v>
      </c>
      <c r="N81">
        <v>9</v>
      </c>
      <c r="O81" t="s">
        <v>11873</v>
      </c>
      <c r="P81" t="s">
        <v>12078</v>
      </c>
      <c r="Q81">
        <v>5</v>
      </c>
      <c r="R81">
        <v>2</v>
      </c>
      <c r="S81">
        <v>1.65</v>
      </c>
      <c r="T81">
        <v>1.68</v>
      </c>
      <c r="U81">
        <v>439.32</v>
      </c>
      <c r="V81">
        <v>70.65000000000001</v>
      </c>
      <c r="W81">
        <v>5.51</v>
      </c>
      <c r="X81">
        <v>8.6</v>
      </c>
      <c r="Y81">
        <v>0</v>
      </c>
      <c r="Z81">
        <v>4</v>
      </c>
      <c r="AA81" t="s">
        <v>6921</v>
      </c>
      <c r="AB81">
        <v>1</v>
      </c>
      <c r="AC81">
        <v>2</v>
      </c>
      <c r="AD81">
        <v>4.933428571428571</v>
      </c>
      <c r="AF81" t="s">
        <v>6952</v>
      </c>
      <c r="AI81">
        <v>0</v>
      </c>
      <c r="AJ81">
        <v>0</v>
      </c>
      <c r="AK81" t="s">
        <v>12840</v>
      </c>
      <c r="AL81" t="s">
        <v>12840</v>
      </c>
      <c r="AM81" t="s">
        <v>9923</v>
      </c>
    </row>
    <row r="82" spans="1:39">
      <c r="A82" t="s">
        <v>10970</v>
      </c>
      <c r="B82" t="s">
        <v>11701</v>
      </c>
      <c r="C82" t="s">
        <v>6168</v>
      </c>
      <c r="D82">
        <v>0.01</v>
      </c>
      <c r="K82" t="s">
        <v>6590</v>
      </c>
      <c r="L82" t="s">
        <v>6591</v>
      </c>
      <c r="M82" t="s">
        <v>11735</v>
      </c>
      <c r="N82">
        <v>9</v>
      </c>
      <c r="O82" t="s">
        <v>11873</v>
      </c>
      <c r="P82" t="s">
        <v>12079</v>
      </c>
      <c r="Q82">
        <v>4</v>
      </c>
      <c r="R82">
        <v>1</v>
      </c>
      <c r="S82">
        <v>2.59</v>
      </c>
      <c r="T82">
        <v>2.62</v>
      </c>
      <c r="U82">
        <v>329.4</v>
      </c>
      <c r="V82">
        <v>50.42</v>
      </c>
      <c r="W82">
        <v>4.69</v>
      </c>
      <c r="X82">
        <v>8.77</v>
      </c>
      <c r="Y82">
        <v>1.32</v>
      </c>
      <c r="Z82">
        <v>4</v>
      </c>
      <c r="AA82" t="s">
        <v>6921</v>
      </c>
      <c r="AB82">
        <v>0</v>
      </c>
      <c r="AC82">
        <v>2</v>
      </c>
      <c r="AD82">
        <v>5.538333333333333</v>
      </c>
      <c r="AF82" t="s">
        <v>6952</v>
      </c>
      <c r="AI82">
        <v>0</v>
      </c>
      <c r="AJ82">
        <v>0</v>
      </c>
      <c r="AK82" t="s">
        <v>12840</v>
      </c>
      <c r="AL82" t="s">
        <v>12840</v>
      </c>
      <c r="AM82" t="s">
        <v>9923</v>
      </c>
    </row>
    <row r="83" spans="1:39">
      <c r="A83" t="s">
        <v>10971</v>
      </c>
      <c r="B83" t="s">
        <v>11701</v>
      </c>
      <c r="C83" t="s">
        <v>6168</v>
      </c>
      <c r="D83">
        <v>0.01</v>
      </c>
      <c r="K83" t="s">
        <v>6590</v>
      </c>
      <c r="L83" t="s">
        <v>6591</v>
      </c>
      <c r="M83" t="s">
        <v>11735</v>
      </c>
      <c r="N83">
        <v>9</v>
      </c>
      <c r="O83" t="s">
        <v>11873</v>
      </c>
      <c r="P83" t="s">
        <v>12080</v>
      </c>
      <c r="Q83">
        <v>5</v>
      </c>
      <c r="R83">
        <v>2</v>
      </c>
      <c r="S83">
        <v>3.65</v>
      </c>
      <c r="T83">
        <v>3.68</v>
      </c>
      <c r="U83">
        <v>387.48</v>
      </c>
      <c r="V83">
        <v>70.65000000000001</v>
      </c>
      <c r="W83">
        <v>5.72</v>
      </c>
      <c r="X83">
        <v>8.710000000000001</v>
      </c>
      <c r="Y83">
        <v>0.87</v>
      </c>
      <c r="Z83">
        <v>4</v>
      </c>
      <c r="AA83" t="s">
        <v>6921</v>
      </c>
      <c r="AB83">
        <v>1</v>
      </c>
      <c r="AC83">
        <v>4</v>
      </c>
      <c r="AD83">
        <v>4.138714285714285</v>
      </c>
      <c r="AF83" t="s">
        <v>6952</v>
      </c>
      <c r="AI83">
        <v>0</v>
      </c>
      <c r="AJ83">
        <v>0</v>
      </c>
      <c r="AK83" t="s">
        <v>12840</v>
      </c>
      <c r="AL83" t="s">
        <v>12840</v>
      </c>
      <c r="AM83" t="s">
        <v>9923</v>
      </c>
    </row>
    <row r="84" spans="1:39">
      <c r="A84" t="s">
        <v>6437</v>
      </c>
      <c r="B84" t="s">
        <v>11701</v>
      </c>
      <c r="C84" t="s">
        <v>6168</v>
      </c>
      <c r="D84">
        <v>1.9</v>
      </c>
      <c r="K84" t="s">
        <v>6590</v>
      </c>
      <c r="L84" t="s">
        <v>6591</v>
      </c>
      <c r="M84" t="s">
        <v>11735</v>
      </c>
      <c r="N84">
        <v>9</v>
      </c>
      <c r="O84" t="s">
        <v>11873</v>
      </c>
      <c r="P84" t="s">
        <v>6795</v>
      </c>
      <c r="Q84">
        <v>5</v>
      </c>
      <c r="R84">
        <v>2</v>
      </c>
      <c r="S84">
        <v>1.6</v>
      </c>
      <c r="T84">
        <v>1.66</v>
      </c>
      <c r="U84">
        <v>439.32</v>
      </c>
      <c r="V84">
        <v>70.65000000000001</v>
      </c>
      <c r="W84">
        <v>5.51</v>
      </c>
      <c r="X84">
        <v>8.44</v>
      </c>
      <c r="Y84">
        <v>0</v>
      </c>
      <c r="Z84">
        <v>4</v>
      </c>
      <c r="AA84" t="s">
        <v>6921</v>
      </c>
      <c r="AB84">
        <v>1</v>
      </c>
      <c r="AC84">
        <v>2</v>
      </c>
      <c r="AD84">
        <v>4.933428571428571</v>
      </c>
      <c r="AF84" t="s">
        <v>6952</v>
      </c>
      <c r="AI84">
        <v>0</v>
      </c>
      <c r="AJ84">
        <v>0</v>
      </c>
      <c r="AK84" t="s">
        <v>12840</v>
      </c>
      <c r="AL84" t="s">
        <v>12840</v>
      </c>
      <c r="AM84" t="s">
        <v>9923</v>
      </c>
    </row>
    <row r="85" spans="1:39">
      <c r="A85" t="s">
        <v>6325</v>
      </c>
      <c r="B85" t="s">
        <v>11702</v>
      </c>
      <c r="C85" t="s">
        <v>6168</v>
      </c>
      <c r="D85">
        <v>0.0073</v>
      </c>
      <c r="E85" t="s">
        <v>6170</v>
      </c>
      <c r="J85" t="s">
        <v>11724</v>
      </c>
      <c r="K85" t="s">
        <v>6590</v>
      </c>
      <c r="M85" t="s">
        <v>11736</v>
      </c>
      <c r="N85">
        <v>8</v>
      </c>
      <c r="O85" t="s">
        <v>11874</v>
      </c>
      <c r="P85" t="s">
        <v>6686</v>
      </c>
      <c r="Q85">
        <v>2</v>
      </c>
      <c r="R85">
        <v>2</v>
      </c>
      <c r="S85">
        <v>4.14</v>
      </c>
      <c r="T85">
        <v>4.15</v>
      </c>
      <c r="U85">
        <v>272.39</v>
      </c>
      <c r="V85">
        <v>40.46</v>
      </c>
      <c r="W85">
        <v>3.61</v>
      </c>
      <c r="X85">
        <v>10.27</v>
      </c>
      <c r="Y85">
        <v>0</v>
      </c>
      <c r="Z85">
        <v>1</v>
      </c>
      <c r="AA85" t="s">
        <v>6921</v>
      </c>
      <c r="AB85">
        <v>0</v>
      </c>
      <c r="AC85">
        <v>0</v>
      </c>
      <c r="AD85">
        <v>3.925</v>
      </c>
      <c r="AE85" t="s">
        <v>6922</v>
      </c>
      <c r="AF85" t="s">
        <v>6952</v>
      </c>
      <c r="AG85" t="s">
        <v>6956</v>
      </c>
      <c r="AH85" t="s">
        <v>6962</v>
      </c>
      <c r="AI85">
        <v>4</v>
      </c>
      <c r="AJ85">
        <v>1</v>
      </c>
      <c r="AK85" t="s">
        <v>12841</v>
      </c>
      <c r="AL85" t="s">
        <v>12841</v>
      </c>
      <c r="AM85" t="s">
        <v>9923</v>
      </c>
    </row>
    <row r="86" spans="1:39">
      <c r="A86" t="s">
        <v>6377</v>
      </c>
      <c r="B86" t="s">
        <v>11702</v>
      </c>
      <c r="C86" t="s">
        <v>6168</v>
      </c>
      <c r="D86">
        <v>0.051</v>
      </c>
      <c r="E86" t="s">
        <v>6170</v>
      </c>
      <c r="J86" t="s">
        <v>11724</v>
      </c>
      <c r="K86" t="s">
        <v>6590</v>
      </c>
      <c r="M86" t="s">
        <v>11736</v>
      </c>
      <c r="N86">
        <v>8</v>
      </c>
      <c r="O86" t="s">
        <v>11874</v>
      </c>
      <c r="P86" t="s">
        <v>6735</v>
      </c>
      <c r="Q86">
        <v>2</v>
      </c>
      <c r="R86">
        <v>1</v>
      </c>
      <c r="S86">
        <v>3.62</v>
      </c>
      <c r="T86">
        <v>3.62</v>
      </c>
      <c r="U86">
        <v>270.37</v>
      </c>
      <c r="V86">
        <v>37.3</v>
      </c>
      <c r="W86">
        <v>3.82</v>
      </c>
      <c r="X86">
        <v>10.25</v>
      </c>
      <c r="Y86">
        <v>0</v>
      </c>
      <c r="Z86">
        <v>1</v>
      </c>
      <c r="AA86" t="s">
        <v>6921</v>
      </c>
      <c r="AB86">
        <v>0</v>
      </c>
      <c r="AC86">
        <v>0</v>
      </c>
      <c r="AD86">
        <v>4.578333333333333</v>
      </c>
      <c r="AE86" t="s">
        <v>6929</v>
      </c>
      <c r="AF86" t="s">
        <v>6952</v>
      </c>
      <c r="AG86" t="s">
        <v>6956</v>
      </c>
      <c r="AH86" t="s">
        <v>6962</v>
      </c>
      <c r="AI86">
        <v>4</v>
      </c>
      <c r="AJ86">
        <v>0</v>
      </c>
      <c r="AK86" t="s">
        <v>12841</v>
      </c>
      <c r="AL86" t="s">
        <v>12841</v>
      </c>
      <c r="AM86" t="s">
        <v>9923</v>
      </c>
    </row>
    <row r="87" spans="1:39">
      <c r="A87" t="s">
        <v>10972</v>
      </c>
      <c r="B87" t="s">
        <v>11702</v>
      </c>
      <c r="C87" t="s">
        <v>6168</v>
      </c>
      <c r="D87">
        <v>13</v>
      </c>
      <c r="E87" t="s">
        <v>6170</v>
      </c>
      <c r="J87" t="s">
        <v>11724</v>
      </c>
      <c r="K87" t="s">
        <v>6590</v>
      </c>
      <c r="M87" t="s">
        <v>11736</v>
      </c>
      <c r="N87">
        <v>8</v>
      </c>
      <c r="O87" t="s">
        <v>11874</v>
      </c>
      <c r="P87" t="s">
        <v>12081</v>
      </c>
      <c r="Q87">
        <v>5</v>
      </c>
      <c r="R87">
        <v>1</v>
      </c>
      <c r="S87">
        <v>3.79</v>
      </c>
      <c r="T87">
        <v>3.81</v>
      </c>
      <c r="U87">
        <v>377.46</v>
      </c>
      <c r="V87">
        <v>95.69</v>
      </c>
      <c r="W87">
        <v>2.82</v>
      </c>
      <c r="X87">
        <v>8.67</v>
      </c>
      <c r="Y87">
        <v>0</v>
      </c>
      <c r="Z87">
        <v>1</v>
      </c>
      <c r="AA87" t="s">
        <v>6921</v>
      </c>
      <c r="AB87">
        <v>0</v>
      </c>
      <c r="AC87">
        <v>3</v>
      </c>
      <c r="AD87">
        <v>4.218952380952381</v>
      </c>
      <c r="AF87" t="s">
        <v>6952</v>
      </c>
      <c r="AI87">
        <v>0</v>
      </c>
      <c r="AJ87">
        <v>0</v>
      </c>
      <c r="AK87" t="s">
        <v>12841</v>
      </c>
      <c r="AL87" t="s">
        <v>12841</v>
      </c>
      <c r="AM87" t="s">
        <v>9923</v>
      </c>
    </row>
    <row r="88" spans="1:39">
      <c r="A88" t="s">
        <v>10973</v>
      </c>
      <c r="B88" t="s">
        <v>11702</v>
      </c>
      <c r="C88" t="s">
        <v>6168</v>
      </c>
      <c r="D88">
        <v>30</v>
      </c>
      <c r="E88" t="s">
        <v>6170</v>
      </c>
      <c r="J88" t="s">
        <v>11724</v>
      </c>
      <c r="K88" t="s">
        <v>6590</v>
      </c>
      <c r="M88" t="s">
        <v>11736</v>
      </c>
      <c r="N88">
        <v>8</v>
      </c>
      <c r="O88" t="s">
        <v>11874</v>
      </c>
      <c r="P88" t="s">
        <v>12082</v>
      </c>
      <c r="Q88">
        <v>5</v>
      </c>
      <c r="R88">
        <v>1</v>
      </c>
      <c r="S88">
        <v>2.41</v>
      </c>
      <c r="T88">
        <v>2.44</v>
      </c>
      <c r="U88">
        <v>337.4</v>
      </c>
      <c r="V88">
        <v>99.59999999999999</v>
      </c>
      <c r="W88">
        <v>2.52</v>
      </c>
      <c r="X88">
        <v>8.529999999999999</v>
      </c>
      <c r="Y88">
        <v>0</v>
      </c>
      <c r="Z88">
        <v>2</v>
      </c>
      <c r="AA88" t="s">
        <v>6921</v>
      </c>
      <c r="AB88">
        <v>0</v>
      </c>
      <c r="AC88">
        <v>3</v>
      </c>
      <c r="AD88">
        <v>5.308333333333334</v>
      </c>
      <c r="AF88" t="s">
        <v>6952</v>
      </c>
      <c r="AI88">
        <v>0</v>
      </c>
      <c r="AJ88">
        <v>0</v>
      </c>
      <c r="AK88" t="s">
        <v>12841</v>
      </c>
      <c r="AL88" t="s">
        <v>12841</v>
      </c>
      <c r="AM88" t="s">
        <v>9923</v>
      </c>
    </row>
    <row r="89" spans="1:39">
      <c r="A89" t="s">
        <v>10974</v>
      </c>
      <c r="B89" t="s">
        <v>11702</v>
      </c>
      <c r="C89" t="s">
        <v>6168</v>
      </c>
      <c r="D89">
        <v>64</v>
      </c>
      <c r="E89" t="s">
        <v>6170</v>
      </c>
      <c r="J89" t="s">
        <v>11724</v>
      </c>
      <c r="K89" t="s">
        <v>6590</v>
      </c>
      <c r="M89" t="s">
        <v>11736</v>
      </c>
      <c r="N89">
        <v>8</v>
      </c>
      <c r="O89" t="s">
        <v>11874</v>
      </c>
      <c r="P89" t="s">
        <v>12083</v>
      </c>
      <c r="Q89">
        <v>3</v>
      </c>
      <c r="R89">
        <v>1</v>
      </c>
      <c r="S89">
        <v>2.06</v>
      </c>
      <c r="T89">
        <v>2.07</v>
      </c>
      <c r="U89">
        <v>218.25</v>
      </c>
      <c r="V89">
        <v>50.44</v>
      </c>
      <c r="W89">
        <v>2.8</v>
      </c>
      <c r="X89">
        <v>9.039999999999999</v>
      </c>
      <c r="Y89">
        <v>0</v>
      </c>
      <c r="Z89">
        <v>2</v>
      </c>
      <c r="AA89" t="s">
        <v>5608</v>
      </c>
      <c r="AB89">
        <v>0</v>
      </c>
      <c r="AC89">
        <v>0</v>
      </c>
      <c r="AD89">
        <v>5.803333333333333</v>
      </c>
      <c r="AF89" t="s">
        <v>6952</v>
      </c>
      <c r="AI89">
        <v>0</v>
      </c>
      <c r="AJ89">
        <v>0</v>
      </c>
      <c r="AK89" t="s">
        <v>12841</v>
      </c>
      <c r="AL89" t="s">
        <v>12841</v>
      </c>
      <c r="AM89" t="s">
        <v>9923</v>
      </c>
    </row>
    <row r="90" spans="1:39">
      <c r="A90" t="s">
        <v>10975</v>
      </c>
      <c r="B90" t="s">
        <v>11702</v>
      </c>
      <c r="C90" t="s">
        <v>6168</v>
      </c>
      <c r="D90">
        <v>0.1</v>
      </c>
      <c r="E90" t="s">
        <v>6170</v>
      </c>
      <c r="J90" t="s">
        <v>11724</v>
      </c>
      <c r="K90" t="s">
        <v>6590</v>
      </c>
      <c r="M90" t="s">
        <v>11736</v>
      </c>
      <c r="N90">
        <v>8</v>
      </c>
      <c r="O90" t="s">
        <v>11874</v>
      </c>
      <c r="P90" t="s">
        <v>12084</v>
      </c>
      <c r="Q90">
        <v>3</v>
      </c>
      <c r="R90">
        <v>1</v>
      </c>
      <c r="S90">
        <v>4.7</v>
      </c>
      <c r="T90">
        <v>4.71</v>
      </c>
      <c r="U90">
        <v>298.38</v>
      </c>
      <c r="V90">
        <v>46.53</v>
      </c>
      <c r="W90">
        <v>3.94</v>
      </c>
      <c r="X90">
        <v>9.57</v>
      </c>
      <c r="Y90">
        <v>0</v>
      </c>
      <c r="Z90">
        <v>1</v>
      </c>
      <c r="AA90" t="s">
        <v>6921</v>
      </c>
      <c r="AB90">
        <v>0</v>
      </c>
      <c r="AC90">
        <v>1</v>
      </c>
      <c r="AD90">
        <v>3.978333333333333</v>
      </c>
      <c r="AF90" t="s">
        <v>6952</v>
      </c>
      <c r="AI90">
        <v>0</v>
      </c>
      <c r="AJ90">
        <v>0</v>
      </c>
      <c r="AK90" t="s">
        <v>12841</v>
      </c>
      <c r="AL90" t="s">
        <v>12841</v>
      </c>
      <c r="AM90" t="s">
        <v>9923</v>
      </c>
    </row>
    <row r="91" spans="1:39">
      <c r="A91" t="s">
        <v>10976</v>
      </c>
      <c r="B91" t="s">
        <v>11702</v>
      </c>
      <c r="C91" t="s">
        <v>6168</v>
      </c>
      <c r="D91">
        <v>0.8</v>
      </c>
      <c r="E91" t="s">
        <v>6170</v>
      </c>
      <c r="J91" t="s">
        <v>11724</v>
      </c>
      <c r="K91" t="s">
        <v>6590</v>
      </c>
      <c r="M91" t="s">
        <v>11736</v>
      </c>
      <c r="N91">
        <v>8</v>
      </c>
      <c r="O91" t="s">
        <v>11874</v>
      </c>
      <c r="P91" t="s">
        <v>12085</v>
      </c>
      <c r="Q91">
        <v>3</v>
      </c>
      <c r="R91">
        <v>1</v>
      </c>
      <c r="S91">
        <v>5.92</v>
      </c>
      <c r="T91">
        <v>5.93</v>
      </c>
      <c r="U91">
        <v>328.45</v>
      </c>
      <c r="V91">
        <v>50.44</v>
      </c>
      <c r="W91">
        <v>5.89</v>
      </c>
      <c r="X91">
        <v>9.029999999999999</v>
      </c>
      <c r="Y91">
        <v>0</v>
      </c>
      <c r="Z91">
        <v>2</v>
      </c>
      <c r="AA91" t="s">
        <v>6921</v>
      </c>
      <c r="AB91">
        <v>1</v>
      </c>
      <c r="AC91">
        <v>1</v>
      </c>
      <c r="AD91">
        <v>3.833333333333333</v>
      </c>
      <c r="AF91" t="s">
        <v>6952</v>
      </c>
      <c r="AI91">
        <v>0</v>
      </c>
      <c r="AJ91">
        <v>0</v>
      </c>
      <c r="AK91" t="s">
        <v>12841</v>
      </c>
      <c r="AL91" t="s">
        <v>12841</v>
      </c>
      <c r="AM91" t="s">
        <v>9923</v>
      </c>
    </row>
    <row r="92" spans="1:39">
      <c r="A92" t="s">
        <v>10977</v>
      </c>
      <c r="B92" t="s">
        <v>11702</v>
      </c>
      <c r="C92" t="s">
        <v>6168</v>
      </c>
      <c r="D92">
        <v>0.9</v>
      </c>
      <c r="E92" t="s">
        <v>6170</v>
      </c>
      <c r="J92" t="s">
        <v>11724</v>
      </c>
      <c r="K92" t="s">
        <v>6590</v>
      </c>
      <c r="M92" t="s">
        <v>11736</v>
      </c>
      <c r="N92">
        <v>8</v>
      </c>
      <c r="O92" t="s">
        <v>11874</v>
      </c>
      <c r="P92" t="s">
        <v>12086</v>
      </c>
      <c r="Q92">
        <v>3</v>
      </c>
      <c r="R92">
        <v>1</v>
      </c>
      <c r="S92">
        <v>3.01</v>
      </c>
      <c r="T92">
        <v>3.02</v>
      </c>
      <c r="U92">
        <v>258.32</v>
      </c>
      <c r="V92">
        <v>50.44</v>
      </c>
      <c r="W92">
        <v>3.65</v>
      </c>
      <c r="X92">
        <v>9.029999999999999</v>
      </c>
      <c r="Y92">
        <v>0</v>
      </c>
      <c r="Z92">
        <v>2</v>
      </c>
      <c r="AA92" t="s">
        <v>6921</v>
      </c>
      <c r="AB92">
        <v>0</v>
      </c>
      <c r="AC92">
        <v>1</v>
      </c>
      <c r="AD92">
        <v>5.318333333333333</v>
      </c>
      <c r="AF92" t="s">
        <v>6952</v>
      </c>
      <c r="AI92">
        <v>0</v>
      </c>
      <c r="AJ92">
        <v>0</v>
      </c>
      <c r="AK92" t="s">
        <v>12841</v>
      </c>
      <c r="AL92" t="s">
        <v>12841</v>
      </c>
      <c r="AM92" t="s">
        <v>9923</v>
      </c>
    </row>
    <row r="93" spans="1:39">
      <c r="A93" t="s">
        <v>10978</v>
      </c>
      <c r="B93" t="s">
        <v>11702</v>
      </c>
      <c r="C93" t="s">
        <v>6168</v>
      </c>
      <c r="D93">
        <v>1.5</v>
      </c>
      <c r="E93" t="s">
        <v>6170</v>
      </c>
      <c r="J93" t="s">
        <v>11724</v>
      </c>
      <c r="K93" t="s">
        <v>6590</v>
      </c>
      <c r="M93" t="s">
        <v>11736</v>
      </c>
      <c r="N93">
        <v>8</v>
      </c>
      <c r="O93" t="s">
        <v>11874</v>
      </c>
      <c r="P93" t="s">
        <v>12087</v>
      </c>
      <c r="Q93">
        <v>3</v>
      </c>
      <c r="R93">
        <v>1</v>
      </c>
      <c r="S93">
        <v>3.7</v>
      </c>
      <c r="T93">
        <v>3.71</v>
      </c>
      <c r="U93">
        <v>296.37</v>
      </c>
      <c r="V93">
        <v>50.44</v>
      </c>
      <c r="W93">
        <v>3.97</v>
      </c>
      <c r="X93">
        <v>9.02</v>
      </c>
      <c r="Y93">
        <v>0</v>
      </c>
      <c r="Z93">
        <v>2</v>
      </c>
      <c r="AA93" t="s">
        <v>6921</v>
      </c>
      <c r="AB93">
        <v>0</v>
      </c>
      <c r="AC93">
        <v>1</v>
      </c>
      <c r="AD93">
        <v>4.628333333333334</v>
      </c>
      <c r="AF93" t="s">
        <v>6952</v>
      </c>
      <c r="AI93">
        <v>0</v>
      </c>
      <c r="AJ93">
        <v>0</v>
      </c>
      <c r="AK93" t="s">
        <v>12841</v>
      </c>
      <c r="AL93" t="s">
        <v>12841</v>
      </c>
      <c r="AM93" t="s">
        <v>9923</v>
      </c>
    </row>
    <row r="94" spans="1:39">
      <c r="A94" t="s">
        <v>10979</v>
      </c>
      <c r="B94" t="s">
        <v>11702</v>
      </c>
      <c r="C94" t="s">
        <v>6168</v>
      </c>
      <c r="D94">
        <v>0.21</v>
      </c>
      <c r="E94" t="s">
        <v>6170</v>
      </c>
      <c r="J94" t="s">
        <v>11724</v>
      </c>
      <c r="K94" t="s">
        <v>6590</v>
      </c>
      <c r="M94" t="s">
        <v>11736</v>
      </c>
      <c r="N94">
        <v>8</v>
      </c>
      <c r="O94" t="s">
        <v>11874</v>
      </c>
      <c r="P94" t="s">
        <v>12088</v>
      </c>
      <c r="Q94">
        <v>3</v>
      </c>
      <c r="R94">
        <v>1</v>
      </c>
      <c r="S94">
        <v>3.9</v>
      </c>
      <c r="T94">
        <v>3.93</v>
      </c>
      <c r="U94">
        <v>312.43</v>
      </c>
      <c r="V94">
        <v>37.3</v>
      </c>
      <c r="W94">
        <v>4.43</v>
      </c>
      <c r="X94">
        <v>8.449999999999999</v>
      </c>
      <c r="Y94">
        <v>0</v>
      </c>
      <c r="Z94">
        <v>2</v>
      </c>
      <c r="AA94" t="s">
        <v>6921</v>
      </c>
      <c r="AB94">
        <v>0</v>
      </c>
      <c r="AC94">
        <v>1</v>
      </c>
      <c r="AD94">
        <v>4.283333333333333</v>
      </c>
      <c r="AF94" t="s">
        <v>6952</v>
      </c>
      <c r="AI94">
        <v>0</v>
      </c>
      <c r="AJ94">
        <v>0</v>
      </c>
      <c r="AK94" t="s">
        <v>12841</v>
      </c>
      <c r="AL94" t="s">
        <v>12841</v>
      </c>
      <c r="AM94" t="s">
        <v>9923</v>
      </c>
    </row>
    <row r="95" spans="1:39">
      <c r="A95" t="s">
        <v>10980</v>
      </c>
      <c r="B95" t="s">
        <v>11702</v>
      </c>
      <c r="C95" t="s">
        <v>6168</v>
      </c>
      <c r="D95">
        <v>4.8</v>
      </c>
      <c r="E95" t="s">
        <v>6170</v>
      </c>
      <c r="J95" t="s">
        <v>11724</v>
      </c>
      <c r="K95" t="s">
        <v>6590</v>
      </c>
      <c r="M95" t="s">
        <v>11736</v>
      </c>
      <c r="N95">
        <v>8</v>
      </c>
      <c r="O95" t="s">
        <v>11874</v>
      </c>
      <c r="P95" t="s">
        <v>12089</v>
      </c>
      <c r="Q95">
        <v>5</v>
      </c>
      <c r="R95">
        <v>1</v>
      </c>
      <c r="S95">
        <v>3.24</v>
      </c>
      <c r="T95">
        <v>3.29</v>
      </c>
      <c r="U95">
        <v>391.51</v>
      </c>
      <c r="V95">
        <v>86.45999999999999</v>
      </c>
      <c r="W95">
        <v>3.31</v>
      </c>
      <c r="X95">
        <v>8.31</v>
      </c>
      <c r="Y95">
        <v>0</v>
      </c>
      <c r="Z95">
        <v>2</v>
      </c>
      <c r="AA95" t="s">
        <v>6921</v>
      </c>
      <c r="AB95">
        <v>0</v>
      </c>
      <c r="AC95">
        <v>3</v>
      </c>
      <c r="AD95">
        <v>4.843261904761905</v>
      </c>
      <c r="AF95" t="s">
        <v>6952</v>
      </c>
      <c r="AI95">
        <v>0</v>
      </c>
      <c r="AJ95">
        <v>0</v>
      </c>
      <c r="AK95" t="s">
        <v>12841</v>
      </c>
      <c r="AL95" t="s">
        <v>12841</v>
      </c>
      <c r="AM95" t="s">
        <v>9923</v>
      </c>
    </row>
    <row r="96" spans="1:39">
      <c r="A96" t="s">
        <v>10981</v>
      </c>
      <c r="B96" t="s">
        <v>11702</v>
      </c>
      <c r="C96" t="s">
        <v>6168</v>
      </c>
      <c r="D96">
        <v>26</v>
      </c>
      <c r="E96" t="s">
        <v>6170</v>
      </c>
      <c r="J96" t="s">
        <v>11724</v>
      </c>
      <c r="K96" t="s">
        <v>6590</v>
      </c>
      <c r="M96" t="s">
        <v>11736</v>
      </c>
      <c r="N96">
        <v>8</v>
      </c>
      <c r="O96" t="s">
        <v>11874</v>
      </c>
      <c r="P96" t="s">
        <v>12090</v>
      </c>
      <c r="Q96">
        <v>3</v>
      </c>
      <c r="R96">
        <v>1</v>
      </c>
      <c r="S96">
        <v>2.29</v>
      </c>
      <c r="T96">
        <v>2.3</v>
      </c>
      <c r="U96">
        <v>266.3</v>
      </c>
      <c r="V96">
        <v>50.44</v>
      </c>
      <c r="W96">
        <v>3.28</v>
      </c>
      <c r="X96">
        <v>9.02</v>
      </c>
      <c r="Y96">
        <v>0</v>
      </c>
      <c r="Z96">
        <v>3</v>
      </c>
      <c r="AA96" t="s">
        <v>6921</v>
      </c>
      <c r="AB96">
        <v>0</v>
      </c>
      <c r="AC96">
        <v>3</v>
      </c>
      <c r="AD96">
        <v>5.688333333333333</v>
      </c>
      <c r="AF96" t="s">
        <v>6952</v>
      </c>
      <c r="AI96">
        <v>0</v>
      </c>
      <c r="AJ96">
        <v>0</v>
      </c>
      <c r="AK96" t="s">
        <v>12841</v>
      </c>
      <c r="AL96" t="s">
        <v>12841</v>
      </c>
      <c r="AM96" t="s">
        <v>9923</v>
      </c>
    </row>
    <row r="97" spans="1:39">
      <c r="A97" t="s">
        <v>10982</v>
      </c>
      <c r="B97" t="s">
        <v>11702</v>
      </c>
      <c r="C97" t="s">
        <v>6168</v>
      </c>
      <c r="D97">
        <v>2.6</v>
      </c>
      <c r="E97" t="s">
        <v>6170</v>
      </c>
      <c r="J97" t="s">
        <v>11724</v>
      </c>
      <c r="K97" t="s">
        <v>6590</v>
      </c>
      <c r="L97" t="s">
        <v>6591</v>
      </c>
      <c r="M97" t="s">
        <v>11737</v>
      </c>
      <c r="N97">
        <v>9</v>
      </c>
      <c r="O97" t="s">
        <v>11875</v>
      </c>
      <c r="P97" t="s">
        <v>12091</v>
      </c>
      <c r="Q97">
        <v>4</v>
      </c>
      <c r="R97">
        <v>1</v>
      </c>
      <c r="S97">
        <v>2.6</v>
      </c>
      <c r="T97">
        <v>2.62</v>
      </c>
      <c r="U97">
        <v>349.45</v>
      </c>
      <c r="V97">
        <v>86.45999999999999</v>
      </c>
      <c r="W97">
        <v>2.69</v>
      </c>
      <c r="X97">
        <v>8.859999999999999</v>
      </c>
      <c r="Y97">
        <v>0</v>
      </c>
      <c r="Z97">
        <v>1</v>
      </c>
      <c r="AA97" t="s">
        <v>6921</v>
      </c>
      <c r="AB97">
        <v>0</v>
      </c>
      <c r="AC97">
        <v>2</v>
      </c>
      <c r="AD97">
        <v>5.533333333333333</v>
      </c>
      <c r="AE97" t="s">
        <v>12801</v>
      </c>
      <c r="AF97" t="s">
        <v>6952</v>
      </c>
      <c r="AI97">
        <v>0</v>
      </c>
      <c r="AJ97">
        <v>0</v>
      </c>
      <c r="AK97" t="s">
        <v>12841</v>
      </c>
      <c r="AL97" t="s">
        <v>12841</v>
      </c>
      <c r="AM97" t="s">
        <v>9923</v>
      </c>
    </row>
    <row r="98" spans="1:39">
      <c r="A98" t="s">
        <v>6325</v>
      </c>
      <c r="B98" t="s">
        <v>11702</v>
      </c>
      <c r="C98" t="s">
        <v>6168</v>
      </c>
      <c r="D98">
        <v>1</v>
      </c>
      <c r="E98" t="s">
        <v>6169</v>
      </c>
      <c r="J98" t="s">
        <v>11724</v>
      </c>
      <c r="K98" t="s">
        <v>10718</v>
      </c>
      <c r="L98" t="s">
        <v>6591</v>
      </c>
      <c r="M98" t="s">
        <v>11738</v>
      </c>
      <c r="N98">
        <v>9</v>
      </c>
      <c r="O98" t="s">
        <v>11876</v>
      </c>
      <c r="P98" t="s">
        <v>6686</v>
      </c>
      <c r="Q98">
        <v>2</v>
      </c>
      <c r="R98">
        <v>2</v>
      </c>
      <c r="S98">
        <v>4.14</v>
      </c>
      <c r="T98">
        <v>4.15</v>
      </c>
      <c r="U98">
        <v>272.39</v>
      </c>
      <c r="V98">
        <v>40.46</v>
      </c>
      <c r="W98">
        <v>3.61</v>
      </c>
      <c r="X98">
        <v>10.27</v>
      </c>
      <c r="Y98">
        <v>0</v>
      </c>
      <c r="Z98">
        <v>1</v>
      </c>
      <c r="AA98" t="s">
        <v>6921</v>
      </c>
      <c r="AB98">
        <v>0</v>
      </c>
      <c r="AC98">
        <v>0</v>
      </c>
      <c r="AD98">
        <v>3.925</v>
      </c>
      <c r="AE98" t="s">
        <v>6922</v>
      </c>
      <c r="AF98" t="s">
        <v>6952</v>
      </c>
      <c r="AG98" t="s">
        <v>6956</v>
      </c>
      <c r="AH98" t="s">
        <v>6962</v>
      </c>
      <c r="AI98">
        <v>4</v>
      </c>
      <c r="AJ98">
        <v>1</v>
      </c>
      <c r="AK98" t="s">
        <v>12842</v>
      </c>
      <c r="AL98" t="s">
        <v>12842</v>
      </c>
      <c r="AM98" t="s">
        <v>9923</v>
      </c>
    </row>
    <row r="99" spans="1:39">
      <c r="A99" t="s">
        <v>6325</v>
      </c>
      <c r="B99" t="s">
        <v>11702</v>
      </c>
      <c r="C99" t="s">
        <v>6168</v>
      </c>
      <c r="D99">
        <v>0.00456</v>
      </c>
      <c r="E99" t="s">
        <v>6169</v>
      </c>
      <c r="J99" t="s">
        <v>11724</v>
      </c>
      <c r="K99" t="s">
        <v>6590</v>
      </c>
      <c r="L99" t="s">
        <v>6591</v>
      </c>
      <c r="M99" t="s">
        <v>11739</v>
      </c>
      <c r="N99">
        <v>9</v>
      </c>
      <c r="O99" t="s">
        <v>11877</v>
      </c>
      <c r="P99" t="s">
        <v>6686</v>
      </c>
      <c r="Q99">
        <v>2</v>
      </c>
      <c r="R99">
        <v>2</v>
      </c>
      <c r="S99">
        <v>4.14</v>
      </c>
      <c r="T99">
        <v>4.15</v>
      </c>
      <c r="U99">
        <v>272.39</v>
      </c>
      <c r="V99">
        <v>40.46</v>
      </c>
      <c r="W99">
        <v>3.61</v>
      </c>
      <c r="X99">
        <v>10.27</v>
      </c>
      <c r="Y99">
        <v>0</v>
      </c>
      <c r="Z99">
        <v>1</v>
      </c>
      <c r="AA99" t="s">
        <v>6921</v>
      </c>
      <c r="AB99">
        <v>0</v>
      </c>
      <c r="AC99">
        <v>0</v>
      </c>
      <c r="AD99">
        <v>3.925</v>
      </c>
      <c r="AE99" t="s">
        <v>6922</v>
      </c>
      <c r="AF99" t="s">
        <v>6952</v>
      </c>
      <c r="AG99" t="s">
        <v>6956</v>
      </c>
      <c r="AH99" t="s">
        <v>6962</v>
      </c>
      <c r="AI99">
        <v>4</v>
      </c>
      <c r="AJ99">
        <v>1</v>
      </c>
      <c r="AK99" t="s">
        <v>9886</v>
      </c>
      <c r="AL99" t="s">
        <v>9886</v>
      </c>
      <c r="AM99" t="s">
        <v>9923</v>
      </c>
    </row>
    <row r="100" spans="1:39">
      <c r="A100" t="s">
        <v>6441</v>
      </c>
      <c r="B100" t="s">
        <v>11703</v>
      </c>
      <c r="C100" t="s">
        <v>6168</v>
      </c>
      <c r="D100">
        <v>-19.4</v>
      </c>
      <c r="E100" t="s">
        <v>10202</v>
      </c>
      <c r="K100" t="s">
        <v>10718</v>
      </c>
      <c r="L100" t="s">
        <v>6591</v>
      </c>
      <c r="M100" t="s">
        <v>11740</v>
      </c>
      <c r="N100">
        <v>9</v>
      </c>
      <c r="O100" t="s">
        <v>11878</v>
      </c>
      <c r="P100" t="s">
        <v>6799</v>
      </c>
      <c r="Q100">
        <v>2</v>
      </c>
      <c r="R100">
        <v>0</v>
      </c>
      <c r="S100">
        <v>3.83</v>
      </c>
      <c r="T100">
        <v>5.13</v>
      </c>
      <c r="U100">
        <v>371.52</v>
      </c>
      <c r="V100">
        <v>12.47</v>
      </c>
      <c r="W100">
        <v>6</v>
      </c>
      <c r="Y100">
        <v>8.69</v>
      </c>
      <c r="Z100">
        <v>3</v>
      </c>
      <c r="AA100" t="s">
        <v>6921</v>
      </c>
      <c r="AB100">
        <v>1</v>
      </c>
      <c r="AC100">
        <v>8</v>
      </c>
      <c r="AD100">
        <v>2.657714285714286</v>
      </c>
      <c r="AE100" t="s">
        <v>6938</v>
      </c>
      <c r="AF100" t="s">
        <v>6954</v>
      </c>
      <c r="AG100" t="s">
        <v>6957</v>
      </c>
      <c r="AI100">
        <v>4</v>
      </c>
      <c r="AJ100">
        <v>1</v>
      </c>
      <c r="AK100" t="s">
        <v>12843</v>
      </c>
      <c r="AL100" t="s">
        <v>12843</v>
      </c>
      <c r="AM100" t="s">
        <v>9923</v>
      </c>
    </row>
    <row r="101" spans="1:39">
      <c r="A101" t="s">
        <v>7020</v>
      </c>
      <c r="B101" t="s">
        <v>11703</v>
      </c>
      <c r="C101" t="s">
        <v>6168</v>
      </c>
      <c r="D101">
        <v>0</v>
      </c>
      <c r="E101" t="s">
        <v>10202</v>
      </c>
      <c r="K101" t="s">
        <v>10718</v>
      </c>
      <c r="L101" t="s">
        <v>6591</v>
      </c>
      <c r="M101" t="s">
        <v>11740</v>
      </c>
      <c r="N101">
        <v>9</v>
      </c>
      <c r="O101" t="s">
        <v>11878</v>
      </c>
      <c r="P101" t="s">
        <v>8597</v>
      </c>
      <c r="Q101">
        <v>2</v>
      </c>
      <c r="R101">
        <v>2</v>
      </c>
      <c r="S101">
        <v>5.25</v>
      </c>
      <c r="T101">
        <v>5.25</v>
      </c>
      <c r="U101">
        <v>316.4</v>
      </c>
      <c r="V101">
        <v>40.46</v>
      </c>
      <c r="W101">
        <v>5.47</v>
      </c>
      <c r="X101">
        <v>10.09</v>
      </c>
      <c r="Y101">
        <v>0</v>
      </c>
      <c r="Z101">
        <v>3</v>
      </c>
      <c r="AA101" t="s">
        <v>6921</v>
      </c>
      <c r="AB101">
        <v>1</v>
      </c>
      <c r="AC101">
        <v>4</v>
      </c>
      <c r="AD101">
        <v>3.5</v>
      </c>
      <c r="AF101" t="s">
        <v>6952</v>
      </c>
      <c r="AI101">
        <v>0</v>
      </c>
      <c r="AJ101">
        <v>0</v>
      </c>
      <c r="AK101" t="s">
        <v>12843</v>
      </c>
      <c r="AL101" t="s">
        <v>12843</v>
      </c>
      <c r="AM101" t="s">
        <v>9923</v>
      </c>
    </row>
    <row r="102" spans="1:39">
      <c r="A102" t="s">
        <v>10983</v>
      </c>
      <c r="B102" t="s">
        <v>11703</v>
      </c>
      <c r="C102" t="s">
        <v>6168</v>
      </c>
      <c r="D102">
        <v>10</v>
      </c>
      <c r="E102" t="s">
        <v>10202</v>
      </c>
      <c r="K102" t="s">
        <v>10718</v>
      </c>
      <c r="L102" t="s">
        <v>6591</v>
      </c>
      <c r="M102" t="s">
        <v>11740</v>
      </c>
      <c r="N102">
        <v>9</v>
      </c>
      <c r="O102" t="s">
        <v>11878</v>
      </c>
      <c r="P102" t="s">
        <v>12092</v>
      </c>
      <c r="Q102">
        <v>2</v>
      </c>
      <c r="R102">
        <v>2</v>
      </c>
      <c r="S102">
        <v>4.74</v>
      </c>
      <c r="T102">
        <v>4.74</v>
      </c>
      <c r="U102">
        <v>302.37</v>
      </c>
      <c r="V102">
        <v>40.46</v>
      </c>
      <c r="W102">
        <v>5.08</v>
      </c>
      <c r="X102">
        <v>10.07</v>
      </c>
      <c r="Y102">
        <v>0</v>
      </c>
      <c r="Z102">
        <v>3</v>
      </c>
      <c r="AA102" t="s">
        <v>6921</v>
      </c>
      <c r="AB102">
        <v>1</v>
      </c>
      <c r="AC102">
        <v>3</v>
      </c>
      <c r="AD102">
        <v>3.63</v>
      </c>
      <c r="AF102" t="s">
        <v>6952</v>
      </c>
      <c r="AI102">
        <v>0</v>
      </c>
      <c r="AJ102">
        <v>0</v>
      </c>
      <c r="AK102" t="s">
        <v>12843</v>
      </c>
      <c r="AL102" t="s">
        <v>12843</v>
      </c>
      <c r="AM102" t="s">
        <v>9923</v>
      </c>
    </row>
    <row r="103" spans="1:39">
      <c r="A103" t="s">
        <v>10984</v>
      </c>
      <c r="B103" t="s">
        <v>11703</v>
      </c>
      <c r="C103" t="s">
        <v>6168</v>
      </c>
      <c r="D103">
        <v>0</v>
      </c>
      <c r="E103" t="s">
        <v>10202</v>
      </c>
      <c r="K103" t="s">
        <v>10718</v>
      </c>
      <c r="L103" t="s">
        <v>6591</v>
      </c>
      <c r="M103" t="s">
        <v>11740</v>
      </c>
      <c r="N103">
        <v>9</v>
      </c>
      <c r="O103" t="s">
        <v>11878</v>
      </c>
      <c r="P103" t="s">
        <v>12093</v>
      </c>
      <c r="Q103">
        <v>2</v>
      </c>
      <c r="R103">
        <v>2</v>
      </c>
      <c r="S103">
        <v>6.27</v>
      </c>
      <c r="T103">
        <v>6.27</v>
      </c>
      <c r="U103">
        <v>344.45</v>
      </c>
      <c r="V103">
        <v>40.46</v>
      </c>
      <c r="W103">
        <v>6.25</v>
      </c>
      <c r="X103">
        <v>10.03</v>
      </c>
      <c r="Y103">
        <v>0</v>
      </c>
      <c r="Z103">
        <v>3</v>
      </c>
      <c r="AA103" t="s">
        <v>6921</v>
      </c>
      <c r="AB103">
        <v>1</v>
      </c>
      <c r="AC103">
        <v>6</v>
      </c>
      <c r="AD103">
        <v>3.5</v>
      </c>
      <c r="AF103" t="s">
        <v>6952</v>
      </c>
      <c r="AI103">
        <v>0</v>
      </c>
      <c r="AJ103">
        <v>0</v>
      </c>
      <c r="AK103" t="s">
        <v>12843</v>
      </c>
      <c r="AL103" t="s">
        <v>12843</v>
      </c>
      <c r="AM103" t="s">
        <v>9923</v>
      </c>
    </row>
    <row r="104" spans="1:39">
      <c r="A104" t="s">
        <v>10985</v>
      </c>
      <c r="B104" t="s">
        <v>11703</v>
      </c>
      <c r="C104" t="s">
        <v>6168</v>
      </c>
      <c r="D104">
        <v>0</v>
      </c>
      <c r="E104" t="s">
        <v>10202</v>
      </c>
      <c r="K104" t="s">
        <v>10718</v>
      </c>
      <c r="L104" t="s">
        <v>6591</v>
      </c>
      <c r="M104" t="s">
        <v>11740</v>
      </c>
      <c r="N104">
        <v>9</v>
      </c>
      <c r="O104" t="s">
        <v>11878</v>
      </c>
      <c r="P104" t="s">
        <v>12094</v>
      </c>
      <c r="Q104">
        <v>2</v>
      </c>
      <c r="R104">
        <v>2</v>
      </c>
      <c r="S104">
        <v>4.39</v>
      </c>
      <c r="T104">
        <v>4.39</v>
      </c>
      <c r="U104">
        <v>370.37</v>
      </c>
      <c r="V104">
        <v>40.46</v>
      </c>
      <c r="W104">
        <v>6.01</v>
      </c>
      <c r="X104">
        <v>9.84</v>
      </c>
      <c r="Y104">
        <v>0</v>
      </c>
      <c r="Z104">
        <v>3</v>
      </c>
      <c r="AA104" t="s">
        <v>6921</v>
      </c>
      <c r="AB104">
        <v>1</v>
      </c>
      <c r="AC104">
        <v>4</v>
      </c>
      <c r="AD104">
        <v>3.730928571428572</v>
      </c>
      <c r="AF104" t="s">
        <v>6952</v>
      </c>
      <c r="AI104">
        <v>0</v>
      </c>
      <c r="AJ104">
        <v>0</v>
      </c>
      <c r="AK104" t="s">
        <v>12843</v>
      </c>
      <c r="AL104" t="s">
        <v>12843</v>
      </c>
      <c r="AM104" t="s">
        <v>9923</v>
      </c>
    </row>
    <row r="105" spans="1:39">
      <c r="A105" t="s">
        <v>10986</v>
      </c>
      <c r="B105" t="s">
        <v>11703</v>
      </c>
      <c r="C105" t="s">
        <v>6168</v>
      </c>
      <c r="D105">
        <v>5</v>
      </c>
      <c r="E105" t="s">
        <v>10202</v>
      </c>
      <c r="K105" t="s">
        <v>10718</v>
      </c>
      <c r="L105" t="s">
        <v>6591</v>
      </c>
      <c r="M105" t="s">
        <v>11740</v>
      </c>
      <c r="N105">
        <v>9</v>
      </c>
      <c r="O105" t="s">
        <v>11878</v>
      </c>
      <c r="P105" t="s">
        <v>12095</v>
      </c>
      <c r="Q105">
        <v>2</v>
      </c>
      <c r="R105">
        <v>2</v>
      </c>
      <c r="S105">
        <v>5.76</v>
      </c>
      <c r="T105">
        <v>5.76</v>
      </c>
      <c r="U105">
        <v>330.43</v>
      </c>
      <c r="V105">
        <v>40.46</v>
      </c>
      <c r="W105">
        <v>5.86</v>
      </c>
      <c r="X105">
        <v>9.970000000000001</v>
      </c>
      <c r="Y105">
        <v>0</v>
      </c>
      <c r="Z105">
        <v>3</v>
      </c>
      <c r="AA105" t="s">
        <v>6921</v>
      </c>
      <c r="AB105">
        <v>1</v>
      </c>
      <c r="AC105">
        <v>5</v>
      </c>
      <c r="AD105">
        <v>3.5</v>
      </c>
      <c r="AF105" t="s">
        <v>6952</v>
      </c>
      <c r="AI105">
        <v>0</v>
      </c>
      <c r="AJ105">
        <v>0</v>
      </c>
      <c r="AK105" t="s">
        <v>12843</v>
      </c>
      <c r="AL105" t="s">
        <v>12843</v>
      </c>
      <c r="AM105" t="s">
        <v>9923</v>
      </c>
    </row>
    <row r="106" spans="1:39">
      <c r="A106" t="s">
        <v>10987</v>
      </c>
      <c r="B106" t="s">
        <v>11703</v>
      </c>
      <c r="C106" t="s">
        <v>6168</v>
      </c>
      <c r="D106">
        <v>25</v>
      </c>
      <c r="E106" t="s">
        <v>10202</v>
      </c>
      <c r="K106" t="s">
        <v>10718</v>
      </c>
      <c r="L106" t="s">
        <v>6591</v>
      </c>
      <c r="M106" t="s">
        <v>11740</v>
      </c>
      <c r="N106">
        <v>9</v>
      </c>
      <c r="O106" t="s">
        <v>11878</v>
      </c>
      <c r="P106" t="s">
        <v>12096</v>
      </c>
      <c r="Q106">
        <v>2</v>
      </c>
      <c r="R106">
        <v>2</v>
      </c>
      <c r="S106">
        <v>4.32</v>
      </c>
      <c r="T106">
        <v>4.32</v>
      </c>
      <c r="U106">
        <v>288.35</v>
      </c>
      <c r="V106">
        <v>40.46</v>
      </c>
      <c r="W106">
        <v>4.69</v>
      </c>
      <c r="X106">
        <v>9.92</v>
      </c>
      <c r="Y106">
        <v>0</v>
      </c>
      <c r="Z106">
        <v>3</v>
      </c>
      <c r="AA106" t="s">
        <v>6921</v>
      </c>
      <c r="AB106">
        <v>0</v>
      </c>
      <c r="AC106">
        <v>3</v>
      </c>
      <c r="AD106">
        <v>3.84</v>
      </c>
      <c r="AF106" t="s">
        <v>6952</v>
      </c>
      <c r="AI106">
        <v>0</v>
      </c>
      <c r="AJ106">
        <v>0</v>
      </c>
      <c r="AK106" t="s">
        <v>12843</v>
      </c>
      <c r="AL106" t="s">
        <v>12843</v>
      </c>
      <c r="AM106" t="s">
        <v>9923</v>
      </c>
    </row>
    <row r="107" spans="1:39">
      <c r="A107" t="s">
        <v>10988</v>
      </c>
      <c r="B107" t="s">
        <v>11703</v>
      </c>
      <c r="C107" t="s">
        <v>6168</v>
      </c>
      <c r="D107">
        <v>-17.7</v>
      </c>
      <c r="E107" t="s">
        <v>10202</v>
      </c>
      <c r="K107" t="s">
        <v>10718</v>
      </c>
      <c r="L107" t="s">
        <v>6591</v>
      </c>
      <c r="M107" t="s">
        <v>11740</v>
      </c>
      <c r="N107">
        <v>9</v>
      </c>
      <c r="O107" t="s">
        <v>11878</v>
      </c>
      <c r="P107" t="s">
        <v>12097</v>
      </c>
      <c r="Q107">
        <v>1</v>
      </c>
      <c r="R107">
        <v>1</v>
      </c>
      <c r="S107">
        <v>5.46</v>
      </c>
      <c r="T107">
        <v>5.46</v>
      </c>
      <c r="U107">
        <v>300.4</v>
      </c>
      <c r="V107">
        <v>20.23</v>
      </c>
      <c r="W107">
        <v>5.76</v>
      </c>
      <c r="X107">
        <v>10.31</v>
      </c>
      <c r="Y107">
        <v>0</v>
      </c>
      <c r="Z107">
        <v>3</v>
      </c>
      <c r="AA107" t="s">
        <v>6921</v>
      </c>
      <c r="AB107">
        <v>1</v>
      </c>
      <c r="AC107">
        <v>4</v>
      </c>
      <c r="AD107">
        <v>2.844833333333333</v>
      </c>
      <c r="AF107" t="s">
        <v>6952</v>
      </c>
      <c r="AI107">
        <v>0</v>
      </c>
      <c r="AJ107">
        <v>0</v>
      </c>
      <c r="AK107" t="s">
        <v>12843</v>
      </c>
      <c r="AL107" t="s">
        <v>12843</v>
      </c>
      <c r="AM107" t="s">
        <v>9923</v>
      </c>
    </row>
    <row r="108" spans="1:39">
      <c r="A108" t="s">
        <v>6346</v>
      </c>
      <c r="B108" t="s">
        <v>11704</v>
      </c>
      <c r="C108" t="s">
        <v>6168</v>
      </c>
      <c r="D108">
        <v>3</v>
      </c>
      <c r="K108" t="s">
        <v>6590</v>
      </c>
      <c r="L108" t="s">
        <v>6591</v>
      </c>
      <c r="M108" t="s">
        <v>11741</v>
      </c>
      <c r="N108">
        <v>9</v>
      </c>
      <c r="O108" t="s">
        <v>11879</v>
      </c>
      <c r="P108" t="s">
        <v>6706</v>
      </c>
      <c r="Q108">
        <v>3</v>
      </c>
      <c r="R108">
        <v>1</v>
      </c>
      <c r="S108">
        <v>3.65</v>
      </c>
      <c r="T108">
        <v>4.93</v>
      </c>
      <c r="U108">
        <v>387.52</v>
      </c>
      <c r="V108">
        <v>32.7</v>
      </c>
      <c r="W108">
        <v>5.7</v>
      </c>
      <c r="X108">
        <v>9.380000000000001</v>
      </c>
      <c r="Y108">
        <v>8.66</v>
      </c>
      <c r="Z108">
        <v>3</v>
      </c>
      <c r="AA108" t="s">
        <v>6921</v>
      </c>
      <c r="AB108">
        <v>1</v>
      </c>
      <c r="AC108">
        <v>8</v>
      </c>
      <c r="AD108">
        <v>3.151761904761905</v>
      </c>
      <c r="AF108" t="s">
        <v>6954</v>
      </c>
      <c r="AI108">
        <v>0</v>
      </c>
      <c r="AJ108">
        <v>0</v>
      </c>
      <c r="AK108" t="s">
        <v>9805</v>
      </c>
      <c r="AL108" t="s">
        <v>9805</v>
      </c>
      <c r="AM108" t="s">
        <v>9923</v>
      </c>
    </row>
    <row r="109" spans="1:39">
      <c r="A109" t="s">
        <v>10989</v>
      </c>
      <c r="B109" t="s">
        <v>11704</v>
      </c>
      <c r="C109" t="s">
        <v>6168</v>
      </c>
      <c r="D109">
        <v>3</v>
      </c>
      <c r="K109" t="s">
        <v>6590</v>
      </c>
      <c r="L109" t="s">
        <v>6591</v>
      </c>
      <c r="M109" t="s">
        <v>11741</v>
      </c>
      <c r="N109">
        <v>9</v>
      </c>
      <c r="O109" t="s">
        <v>11879</v>
      </c>
      <c r="P109" t="s">
        <v>12098</v>
      </c>
      <c r="Q109">
        <v>3</v>
      </c>
      <c r="R109">
        <v>2</v>
      </c>
      <c r="S109">
        <v>2.98</v>
      </c>
      <c r="T109">
        <v>4.94</v>
      </c>
      <c r="U109">
        <v>373.5</v>
      </c>
      <c r="V109">
        <v>41.49</v>
      </c>
      <c r="W109">
        <v>5.36</v>
      </c>
      <c r="X109">
        <v>10.36</v>
      </c>
      <c r="Y109">
        <v>9.4</v>
      </c>
      <c r="Z109">
        <v>3</v>
      </c>
      <c r="AA109" t="s">
        <v>6921</v>
      </c>
      <c r="AB109">
        <v>1</v>
      </c>
      <c r="AC109">
        <v>8</v>
      </c>
      <c r="AD109">
        <v>3.243571428571428</v>
      </c>
      <c r="AE109" t="s">
        <v>12802</v>
      </c>
      <c r="AF109" t="s">
        <v>6954</v>
      </c>
      <c r="AI109">
        <v>0</v>
      </c>
      <c r="AJ109">
        <v>0</v>
      </c>
      <c r="AK109" t="s">
        <v>9805</v>
      </c>
      <c r="AL109" t="s">
        <v>9805</v>
      </c>
      <c r="AM109" t="s">
        <v>9923</v>
      </c>
    </row>
    <row r="110" spans="1:39">
      <c r="A110" t="s">
        <v>7438</v>
      </c>
      <c r="B110" t="s">
        <v>11704</v>
      </c>
      <c r="C110" t="s">
        <v>6168</v>
      </c>
      <c r="D110">
        <v>3</v>
      </c>
      <c r="K110" t="s">
        <v>6590</v>
      </c>
      <c r="L110" t="s">
        <v>6591</v>
      </c>
      <c r="M110" t="s">
        <v>11741</v>
      </c>
      <c r="N110">
        <v>9</v>
      </c>
      <c r="O110" t="s">
        <v>11879</v>
      </c>
      <c r="P110" t="s">
        <v>9013</v>
      </c>
      <c r="Q110">
        <v>3</v>
      </c>
      <c r="R110">
        <v>0</v>
      </c>
      <c r="S110">
        <v>4.62</v>
      </c>
      <c r="T110">
        <v>5.94</v>
      </c>
      <c r="U110">
        <v>427.59</v>
      </c>
      <c r="V110">
        <v>21.7</v>
      </c>
      <c r="W110">
        <v>6.32</v>
      </c>
      <c r="Y110">
        <v>8.710000000000001</v>
      </c>
      <c r="Z110">
        <v>3</v>
      </c>
      <c r="AA110" t="s">
        <v>6921</v>
      </c>
      <c r="AB110">
        <v>1</v>
      </c>
      <c r="AC110">
        <v>8</v>
      </c>
      <c r="AD110">
        <v>2.247214285714286</v>
      </c>
      <c r="AF110" t="s">
        <v>6954</v>
      </c>
      <c r="AI110">
        <v>0</v>
      </c>
      <c r="AJ110">
        <v>0</v>
      </c>
      <c r="AK110" t="s">
        <v>9805</v>
      </c>
      <c r="AL110" t="s">
        <v>9805</v>
      </c>
      <c r="AM110" t="s">
        <v>9923</v>
      </c>
    </row>
    <row r="111" spans="1:39">
      <c r="A111" t="s">
        <v>7439</v>
      </c>
      <c r="B111" t="s">
        <v>11704</v>
      </c>
      <c r="C111" t="s">
        <v>6168</v>
      </c>
      <c r="D111">
        <v>3</v>
      </c>
      <c r="K111" t="s">
        <v>6590</v>
      </c>
      <c r="L111" t="s">
        <v>6591</v>
      </c>
      <c r="M111" t="s">
        <v>11741</v>
      </c>
      <c r="N111">
        <v>9</v>
      </c>
      <c r="O111" t="s">
        <v>11879</v>
      </c>
      <c r="P111" t="s">
        <v>9014</v>
      </c>
      <c r="Q111">
        <v>3</v>
      </c>
      <c r="R111">
        <v>2</v>
      </c>
      <c r="S111">
        <v>3.17</v>
      </c>
      <c r="T111">
        <v>5.12</v>
      </c>
      <c r="U111">
        <v>385.51</v>
      </c>
      <c r="V111">
        <v>41.49</v>
      </c>
      <c r="W111">
        <v>5.29</v>
      </c>
      <c r="X111">
        <v>10</v>
      </c>
      <c r="Y111">
        <v>9.380000000000001</v>
      </c>
      <c r="Z111">
        <v>3</v>
      </c>
      <c r="AA111" t="s">
        <v>6921</v>
      </c>
      <c r="AB111">
        <v>1</v>
      </c>
      <c r="AC111">
        <v>6</v>
      </c>
      <c r="AD111">
        <v>3.042785714285714</v>
      </c>
      <c r="AF111" t="s">
        <v>6954</v>
      </c>
      <c r="AI111">
        <v>0</v>
      </c>
      <c r="AJ111">
        <v>0</v>
      </c>
      <c r="AK111" t="s">
        <v>9805</v>
      </c>
      <c r="AL111" t="s">
        <v>9805</v>
      </c>
      <c r="AM111" t="s">
        <v>9923</v>
      </c>
    </row>
    <row r="112" spans="1:39">
      <c r="A112" t="s">
        <v>6555</v>
      </c>
      <c r="B112" t="s">
        <v>11704</v>
      </c>
      <c r="C112" t="s">
        <v>6168</v>
      </c>
      <c r="D112">
        <v>0.1</v>
      </c>
      <c r="K112" t="s">
        <v>6590</v>
      </c>
      <c r="L112" t="s">
        <v>6591</v>
      </c>
      <c r="M112" t="s">
        <v>11742</v>
      </c>
      <c r="N112">
        <v>9</v>
      </c>
      <c r="O112" t="s">
        <v>11880</v>
      </c>
      <c r="P112" t="s">
        <v>6913</v>
      </c>
      <c r="Q112">
        <v>3</v>
      </c>
      <c r="R112">
        <v>3</v>
      </c>
      <c r="S112">
        <v>3.02</v>
      </c>
      <c r="T112">
        <v>3.02</v>
      </c>
      <c r="U112">
        <v>228.25</v>
      </c>
      <c r="V112">
        <v>60.69</v>
      </c>
      <c r="W112">
        <v>2.97</v>
      </c>
      <c r="X112">
        <v>9.220000000000001</v>
      </c>
      <c r="Y112">
        <v>0</v>
      </c>
      <c r="Z112">
        <v>2</v>
      </c>
      <c r="AA112" t="s">
        <v>6921</v>
      </c>
      <c r="AB112">
        <v>0</v>
      </c>
      <c r="AC112">
        <v>2</v>
      </c>
      <c r="AD112">
        <v>4.646666666666667</v>
      </c>
      <c r="AE112" t="s">
        <v>6951</v>
      </c>
      <c r="AF112" t="s">
        <v>6952</v>
      </c>
      <c r="AI112">
        <v>0</v>
      </c>
      <c r="AJ112">
        <v>0</v>
      </c>
      <c r="AK112" t="s">
        <v>10637</v>
      </c>
      <c r="AL112" t="s">
        <v>10637</v>
      </c>
      <c r="AM112" t="s">
        <v>9923</v>
      </c>
    </row>
    <row r="113" spans="1:39">
      <c r="A113" t="s">
        <v>9995</v>
      </c>
      <c r="B113" t="s">
        <v>11704</v>
      </c>
      <c r="C113" t="s">
        <v>6168</v>
      </c>
      <c r="D113">
        <v>0.9399999999999999</v>
      </c>
      <c r="K113" t="s">
        <v>6590</v>
      </c>
      <c r="L113" t="s">
        <v>6591</v>
      </c>
      <c r="M113" t="s">
        <v>11742</v>
      </c>
      <c r="N113">
        <v>9</v>
      </c>
      <c r="O113" t="s">
        <v>11880</v>
      </c>
      <c r="P113" t="s">
        <v>10401</v>
      </c>
      <c r="Q113">
        <v>5</v>
      </c>
      <c r="R113">
        <v>5</v>
      </c>
      <c r="S113">
        <v>1.2</v>
      </c>
      <c r="T113">
        <v>1.21</v>
      </c>
      <c r="U113">
        <v>438.48</v>
      </c>
      <c r="V113">
        <v>101.15</v>
      </c>
      <c r="W113">
        <v>5.37</v>
      </c>
      <c r="X113">
        <v>9.77</v>
      </c>
      <c r="Y113">
        <v>0</v>
      </c>
      <c r="Z113">
        <v>4</v>
      </c>
      <c r="AA113" t="s">
        <v>6921</v>
      </c>
      <c r="AB113">
        <v>1</v>
      </c>
      <c r="AC113">
        <v>2</v>
      </c>
      <c r="AD113">
        <v>4.067761904761904</v>
      </c>
      <c r="AF113" t="s">
        <v>6952</v>
      </c>
      <c r="AI113">
        <v>0</v>
      </c>
      <c r="AJ113">
        <v>0</v>
      </c>
      <c r="AK113" t="s">
        <v>10637</v>
      </c>
      <c r="AL113" t="s">
        <v>10637</v>
      </c>
      <c r="AM113" t="s">
        <v>9923</v>
      </c>
    </row>
    <row r="114" spans="1:39">
      <c r="A114" t="s">
        <v>10056</v>
      </c>
      <c r="B114" t="s">
        <v>11704</v>
      </c>
      <c r="C114" t="s">
        <v>6168</v>
      </c>
      <c r="D114">
        <v>0.97</v>
      </c>
      <c r="K114" t="s">
        <v>6590</v>
      </c>
      <c r="L114" t="s">
        <v>6591</v>
      </c>
      <c r="M114" t="s">
        <v>11742</v>
      </c>
      <c r="N114">
        <v>9</v>
      </c>
      <c r="O114" t="s">
        <v>11880</v>
      </c>
      <c r="P114" t="s">
        <v>10462</v>
      </c>
      <c r="Q114">
        <v>5</v>
      </c>
      <c r="R114">
        <v>4</v>
      </c>
      <c r="S114">
        <v>2.62</v>
      </c>
      <c r="T114">
        <v>2.66</v>
      </c>
      <c r="U114">
        <v>348.35</v>
      </c>
      <c r="V114">
        <v>97.98999999999999</v>
      </c>
      <c r="W114">
        <v>3.62</v>
      </c>
      <c r="X114">
        <v>8.75</v>
      </c>
      <c r="Y114">
        <v>0</v>
      </c>
      <c r="Z114">
        <v>3</v>
      </c>
      <c r="AA114" t="s">
        <v>6921</v>
      </c>
      <c r="AB114">
        <v>0</v>
      </c>
      <c r="AC114">
        <v>2</v>
      </c>
      <c r="AD114">
        <v>4.423666666666667</v>
      </c>
      <c r="AF114" t="s">
        <v>6952</v>
      </c>
      <c r="AI114">
        <v>0</v>
      </c>
      <c r="AJ114">
        <v>0</v>
      </c>
      <c r="AK114" t="s">
        <v>10637</v>
      </c>
      <c r="AL114" t="s">
        <v>10637</v>
      </c>
      <c r="AM114" t="s">
        <v>9923</v>
      </c>
    </row>
    <row r="115" spans="1:39">
      <c r="A115" t="s">
        <v>10107</v>
      </c>
      <c r="B115" t="s">
        <v>11704</v>
      </c>
      <c r="C115" t="s">
        <v>6168</v>
      </c>
      <c r="D115">
        <v>0.92</v>
      </c>
      <c r="K115" t="s">
        <v>6590</v>
      </c>
      <c r="L115" t="s">
        <v>6591</v>
      </c>
      <c r="M115" t="s">
        <v>11742</v>
      </c>
      <c r="N115">
        <v>9</v>
      </c>
      <c r="O115" t="s">
        <v>11880</v>
      </c>
      <c r="P115" t="s">
        <v>10513</v>
      </c>
      <c r="Q115">
        <v>6</v>
      </c>
      <c r="R115">
        <v>6</v>
      </c>
      <c r="S115">
        <v>1.09</v>
      </c>
      <c r="T115">
        <v>1.11</v>
      </c>
      <c r="U115">
        <v>454.48</v>
      </c>
      <c r="V115">
        <v>121.38</v>
      </c>
      <c r="W115">
        <v>5.39</v>
      </c>
      <c r="X115">
        <v>9.32</v>
      </c>
      <c r="Y115">
        <v>0</v>
      </c>
      <c r="Z115">
        <v>4</v>
      </c>
      <c r="AA115" t="s">
        <v>6921</v>
      </c>
      <c r="AB115">
        <v>2</v>
      </c>
      <c r="AC115">
        <v>3</v>
      </c>
      <c r="AD115">
        <v>3.325142857142857</v>
      </c>
      <c r="AF115" t="s">
        <v>6952</v>
      </c>
      <c r="AI115">
        <v>0</v>
      </c>
      <c r="AJ115">
        <v>0</v>
      </c>
      <c r="AK115" t="s">
        <v>10637</v>
      </c>
      <c r="AL115" t="s">
        <v>10637</v>
      </c>
      <c r="AM115" t="s">
        <v>9923</v>
      </c>
    </row>
    <row r="116" spans="1:39">
      <c r="A116" t="s">
        <v>10050</v>
      </c>
      <c r="B116" t="s">
        <v>11704</v>
      </c>
      <c r="C116" t="s">
        <v>6168</v>
      </c>
      <c r="D116">
        <v>0.9399999999999999</v>
      </c>
      <c r="K116" t="s">
        <v>6590</v>
      </c>
      <c r="L116" t="s">
        <v>6591</v>
      </c>
      <c r="M116" t="s">
        <v>11742</v>
      </c>
      <c r="N116">
        <v>9</v>
      </c>
      <c r="O116" t="s">
        <v>11880</v>
      </c>
      <c r="P116" t="s">
        <v>10456</v>
      </c>
      <c r="Q116">
        <v>6</v>
      </c>
      <c r="R116">
        <v>6</v>
      </c>
      <c r="S116">
        <v>-0.75</v>
      </c>
      <c r="T116">
        <v>-0.74</v>
      </c>
      <c r="U116">
        <v>454.48</v>
      </c>
      <c r="V116">
        <v>121.38</v>
      </c>
      <c r="W116">
        <v>5.22</v>
      </c>
      <c r="X116">
        <v>9.390000000000001</v>
      </c>
      <c r="Y116">
        <v>0</v>
      </c>
      <c r="Z116">
        <v>4</v>
      </c>
      <c r="AA116" t="s">
        <v>6921</v>
      </c>
      <c r="AB116">
        <v>2</v>
      </c>
      <c r="AC116">
        <v>4</v>
      </c>
      <c r="AD116">
        <v>3.325142857142857</v>
      </c>
      <c r="AF116" t="s">
        <v>6952</v>
      </c>
      <c r="AI116">
        <v>0</v>
      </c>
      <c r="AJ116">
        <v>0</v>
      </c>
      <c r="AK116" t="s">
        <v>10637</v>
      </c>
      <c r="AL116" t="s">
        <v>10637</v>
      </c>
      <c r="AM116" t="s">
        <v>9923</v>
      </c>
    </row>
    <row r="117" spans="1:39">
      <c r="A117" t="s">
        <v>10061</v>
      </c>
      <c r="B117" t="s">
        <v>11704</v>
      </c>
      <c r="C117" t="s">
        <v>6168</v>
      </c>
      <c r="D117">
        <v>0.86</v>
      </c>
      <c r="K117" t="s">
        <v>6590</v>
      </c>
      <c r="L117" t="s">
        <v>6591</v>
      </c>
      <c r="M117" t="s">
        <v>11742</v>
      </c>
      <c r="N117">
        <v>9</v>
      </c>
      <c r="O117" t="s">
        <v>11880</v>
      </c>
      <c r="P117" t="s">
        <v>10467</v>
      </c>
      <c r="Q117">
        <v>5</v>
      </c>
      <c r="R117">
        <v>5</v>
      </c>
      <c r="S117">
        <v>-0.15</v>
      </c>
      <c r="T117">
        <v>-0.14</v>
      </c>
      <c r="U117">
        <v>438.48</v>
      </c>
      <c r="V117">
        <v>101.15</v>
      </c>
      <c r="W117">
        <v>5.51</v>
      </c>
      <c r="X117">
        <v>9.390000000000001</v>
      </c>
      <c r="Y117">
        <v>0</v>
      </c>
      <c r="Z117">
        <v>4</v>
      </c>
      <c r="AA117" t="s">
        <v>6921</v>
      </c>
      <c r="AB117">
        <v>1</v>
      </c>
      <c r="AC117">
        <v>4</v>
      </c>
      <c r="AD117">
        <v>4.067761904761904</v>
      </c>
      <c r="AF117" t="s">
        <v>6952</v>
      </c>
      <c r="AI117">
        <v>0</v>
      </c>
      <c r="AJ117">
        <v>0</v>
      </c>
      <c r="AK117" t="s">
        <v>10637</v>
      </c>
      <c r="AL117" t="s">
        <v>10637</v>
      </c>
      <c r="AM117" t="s">
        <v>9923</v>
      </c>
    </row>
    <row r="118" spans="1:39">
      <c r="A118" t="s">
        <v>10012</v>
      </c>
      <c r="B118" t="s">
        <v>11704</v>
      </c>
      <c r="C118" t="s">
        <v>6168</v>
      </c>
      <c r="D118">
        <v>0.83</v>
      </c>
      <c r="K118" t="s">
        <v>6590</v>
      </c>
      <c r="L118" t="s">
        <v>6591</v>
      </c>
      <c r="M118" t="s">
        <v>11742</v>
      </c>
      <c r="N118">
        <v>9</v>
      </c>
      <c r="O118" t="s">
        <v>11880</v>
      </c>
      <c r="P118" t="s">
        <v>10418</v>
      </c>
      <c r="Q118">
        <v>5</v>
      </c>
      <c r="R118">
        <v>5</v>
      </c>
      <c r="S118">
        <v>0</v>
      </c>
      <c r="T118">
        <v>0.01</v>
      </c>
      <c r="U118">
        <v>456.47</v>
      </c>
      <c r="V118">
        <v>101.15</v>
      </c>
      <c r="W118">
        <v>5.65</v>
      </c>
      <c r="X118">
        <v>9.390000000000001</v>
      </c>
      <c r="Y118">
        <v>0</v>
      </c>
      <c r="Z118">
        <v>4</v>
      </c>
      <c r="AA118" t="s">
        <v>6921</v>
      </c>
      <c r="AB118">
        <v>1</v>
      </c>
      <c r="AC118">
        <v>4</v>
      </c>
      <c r="AD118">
        <v>3.939261904761905</v>
      </c>
      <c r="AF118" t="s">
        <v>6952</v>
      </c>
      <c r="AI118">
        <v>0</v>
      </c>
      <c r="AJ118">
        <v>0</v>
      </c>
      <c r="AK118" t="s">
        <v>10637</v>
      </c>
      <c r="AL118" t="s">
        <v>10637</v>
      </c>
      <c r="AM118" t="s">
        <v>9923</v>
      </c>
    </row>
    <row r="119" spans="1:39">
      <c r="A119" t="s">
        <v>10057</v>
      </c>
      <c r="B119" t="s">
        <v>11704</v>
      </c>
      <c r="C119" t="s">
        <v>6168</v>
      </c>
      <c r="D119">
        <v>0.9399999999999999</v>
      </c>
      <c r="K119" t="s">
        <v>6590</v>
      </c>
      <c r="L119" t="s">
        <v>6591</v>
      </c>
      <c r="M119" t="s">
        <v>11742</v>
      </c>
      <c r="N119">
        <v>9</v>
      </c>
      <c r="O119" t="s">
        <v>11880</v>
      </c>
      <c r="P119" t="s">
        <v>10463</v>
      </c>
      <c r="Q119">
        <v>5</v>
      </c>
      <c r="R119">
        <v>4</v>
      </c>
      <c r="S119">
        <v>2.91</v>
      </c>
      <c r="T119">
        <v>2.94</v>
      </c>
      <c r="U119">
        <v>366.34</v>
      </c>
      <c r="V119">
        <v>97.98999999999999</v>
      </c>
      <c r="W119">
        <v>3.76</v>
      </c>
      <c r="X119">
        <v>8.74</v>
      </c>
      <c r="Y119">
        <v>0</v>
      </c>
      <c r="Z119">
        <v>3</v>
      </c>
      <c r="AA119" t="s">
        <v>6921</v>
      </c>
      <c r="AB119">
        <v>0</v>
      </c>
      <c r="AC119">
        <v>2</v>
      </c>
      <c r="AD119">
        <v>4.233380952380953</v>
      </c>
      <c r="AF119" t="s">
        <v>6952</v>
      </c>
      <c r="AI119">
        <v>0</v>
      </c>
      <c r="AJ119">
        <v>0</v>
      </c>
      <c r="AK119" t="s">
        <v>10637</v>
      </c>
      <c r="AL119" t="s">
        <v>10637</v>
      </c>
      <c r="AM119" t="s">
        <v>9923</v>
      </c>
    </row>
    <row r="120" spans="1:39">
      <c r="A120" t="s">
        <v>10118</v>
      </c>
      <c r="B120" t="s">
        <v>11704</v>
      </c>
      <c r="C120" t="s">
        <v>6168</v>
      </c>
      <c r="D120">
        <v>1.04</v>
      </c>
      <c r="K120" t="s">
        <v>6590</v>
      </c>
      <c r="L120" t="s">
        <v>6591</v>
      </c>
      <c r="M120" t="s">
        <v>11742</v>
      </c>
      <c r="N120">
        <v>9</v>
      </c>
      <c r="O120" t="s">
        <v>11880</v>
      </c>
      <c r="P120" t="s">
        <v>10524</v>
      </c>
      <c r="Q120">
        <v>6</v>
      </c>
      <c r="R120">
        <v>6</v>
      </c>
      <c r="S120">
        <v>-0.55</v>
      </c>
      <c r="T120">
        <v>-0.54</v>
      </c>
      <c r="U120">
        <v>366.37</v>
      </c>
      <c r="V120">
        <v>121.38</v>
      </c>
      <c r="W120">
        <v>3.18</v>
      </c>
      <c r="X120">
        <v>9.390000000000001</v>
      </c>
      <c r="Y120">
        <v>0</v>
      </c>
      <c r="Z120">
        <v>3</v>
      </c>
      <c r="AA120" t="s">
        <v>6921</v>
      </c>
      <c r="AB120">
        <v>1</v>
      </c>
      <c r="AC120">
        <v>2</v>
      </c>
      <c r="AD120">
        <v>3.9545</v>
      </c>
      <c r="AF120" t="s">
        <v>6952</v>
      </c>
      <c r="AI120">
        <v>0</v>
      </c>
      <c r="AJ120">
        <v>0</v>
      </c>
      <c r="AK120" t="s">
        <v>10637</v>
      </c>
      <c r="AL120" t="s">
        <v>10637</v>
      </c>
      <c r="AM120" t="s">
        <v>9923</v>
      </c>
    </row>
    <row r="121" spans="1:39">
      <c r="A121" t="s">
        <v>9955</v>
      </c>
      <c r="B121" t="s">
        <v>11704</v>
      </c>
      <c r="C121" t="s">
        <v>6168</v>
      </c>
      <c r="D121">
        <v>0.88</v>
      </c>
      <c r="K121" t="s">
        <v>6590</v>
      </c>
      <c r="L121" t="s">
        <v>6591</v>
      </c>
      <c r="M121" t="s">
        <v>11742</v>
      </c>
      <c r="N121">
        <v>9</v>
      </c>
      <c r="O121" t="s">
        <v>11880</v>
      </c>
      <c r="P121" t="s">
        <v>10361</v>
      </c>
      <c r="Q121">
        <v>4</v>
      </c>
      <c r="R121">
        <v>4</v>
      </c>
      <c r="S121">
        <v>0.51</v>
      </c>
      <c r="T121">
        <v>0.52</v>
      </c>
      <c r="U121">
        <v>422.48</v>
      </c>
      <c r="V121">
        <v>80.92</v>
      </c>
      <c r="W121">
        <v>5.81</v>
      </c>
      <c r="X121">
        <v>9.390000000000001</v>
      </c>
      <c r="Y121">
        <v>0</v>
      </c>
      <c r="Z121">
        <v>4</v>
      </c>
      <c r="AA121" t="s">
        <v>6921</v>
      </c>
      <c r="AB121">
        <v>1</v>
      </c>
      <c r="AC121">
        <v>4</v>
      </c>
      <c r="AD121">
        <v>4.553714285714285</v>
      </c>
      <c r="AF121" t="s">
        <v>6952</v>
      </c>
      <c r="AI121">
        <v>0</v>
      </c>
      <c r="AJ121">
        <v>0</v>
      </c>
      <c r="AK121" t="s">
        <v>10637</v>
      </c>
      <c r="AL121" t="s">
        <v>10637</v>
      </c>
      <c r="AM121" t="s">
        <v>9923</v>
      </c>
    </row>
    <row r="122" spans="1:39">
      <c r="A122" t="s">
        <v>10017</v>
      </c>
      <c r="B122" t="s">
        <v>11704</v>
      </c>
      <c r="C122" t="s">
        <v>6168</v>
      </c>
      <c r="D122">
        <v>0.98</v>
      </c>
      <c r="K122" t="s">
        <v>6590</v>
      </c>
      <c r="L122" t="s">
        <v>6591</v>
      </c>
      <c r="M122" t="s">
        <v>11742</v>
      </c>
      <c r="N122">
        <v>9</v>
      </c>
      <c r="O122" t="s">
        <v>11880</v>
      </c>
      <c r="P122" t="s">
        <v>10423</v>
      </c>
      <c r="Q122">
        <v>5</v>
      </c>
      <c r="R122">
        <v>5</v>
      </c>
      <c r="S122">
        <v>-0.09</v>
      </c>
      <c r="T122">
        <v>-0.08</v>
      </c>
      <c r="U122">
        <v>438.48</v>
      </c>
      <c r="V122">
        <v>101.15</v>
      </c>
      <c r="W122">
        <v>5.51</v>
      </c>
      <c r="X122">
        <v>9.390000000000001</v>
      </c>
      <c r="Y122">
        <v>0</v>
      </c>
      <c r="Z122">
        <v>4</v>
      </c>
      <c r="AA122" t="s">
        <v>6921</v>
      </c>
      <c r="AB122">
        <v>1</v>
      </c>
      <c r="AC122">
        <v>4</v>
      </c>
      <c r="AD122">
        <v>4.067761904761904</v>
      </c>
      <c r="AF122" t="s">
        <v>6952</v>
      </c>
      <c r="AI122">
        <v>0</v>
      </c>
      <c r="AJ122">
        <v>0</v>
      </c>
      <c r="AK122" t="s">
        <v>10637</v>
      </c>
      <c r="AL122" t="s">
        <v>10637</v>
      </c>
      <c r="AM122" t="s">
        <v>9923</v>
      </c>
    </row>
    <row r="123" spans="1:39">
      <c r="A123" t="s">
        <v>10092</v>
      </c>
      <c r="B123" t="s">
        <v>11704</v>
      </c>
      <c r="C123" t="s">
        <v>6168</v>
      </c>
      <c r="D123">
        <v>0.88</v>
      </c>
      <c r="K123" t="s">
        <v>6590</v>
      </c>
      <c r="L123" t="s">
        <v>6591</v>
      </c>
      <c r="M123" t="s">
        <v>11742</v>
      </c>
      <c r="N123">
        <v>9</v>
      </c>
      <c r="O123" t="s">
        <v>11880</v>
      </c>
      <c r="P123" t="s">
        <v>10498</v>
      </c>
      <c r="Q123">
        <v>5</v>
      </c>
      <c r="R123">
        <v>5</v>
      </c>
      <c r="S123">
        <v>0.49</v>
      </c>
      <c r="T123">
        <v>0.5</v>
      </c>
      <c r="U123">
        <v>472.92</v>
      </c>
      <c r="V123">
        <v>101.15</v>
      </c>
      <c r="W123">
        <v>6.17</v>
      </c>
      <c r="X123">
        <v>9.390000000000001</v>
      </c>
      <c r="Y123">
        <v>0</v>
      </c>
      <c r="Z123">
        <v>4</v>
      </c>
      <c r="AA123" t="s">
        <v>6921</v>
      </c>
      <c r="AB123">
        <v>1</v>
      </c>
      <c r="AC123">
        <v>4</v>
      </c>
      <c r="AD123">
        <v>3.821761904761905</v>
      </c>
      <c r="AF123" t="s">
        <v>6952</v>
      </c>
      <c r="AI123">
        <v>0</v>
      </c>
      <c r="AJ123">
        <v>0</v>
      </c>
      <c r="AK123" t="s">
        <v>10637</v>
      </c>
      <c r="AL123" t="s">
        <v>10637</v>
      </c>
      <c r="AM123" t="s">
        <v>9923</v>
      </c>
    </row>
    <row r="124" spans="1:39">
      <c r="A124" t="s">
        <v>9956</v>
      </c>
      <c r="B124" t="s">
        <v>11704</v>
      </c>
      <c r="C124" t="s">
        <v>6168</v>
      </c>
      <c r="D124">
        <v>0.86</v>
      </c>
      <c r="K124" t="s">
        <v>6590</v>
      </c>
      <c r="L124" t="s">
        <v>6591</v>
      </c>
      <c r="M124" t="s">
        <v>11742</v>
      </c>
      <c r="N124">
        <v>9</v>
      </c>
      <c r="O124" t="s">
        <v>11880</v>
      </c>
      <c r="P124" t="s">
        <v>10362</v>
      </c>
      <c r="Q124">
        <v>4</v>
      </c>
      <c r="R124">
        <v>4</v>
      </c>
      <c r="S124">
        <v>1.8</v>
      </c>
      <c r="T124">
        <v>1.8</v>
      </c>
      <c r="U124">
        <v>422.48</v>
      </c>
      <c r="V124">
        <v>80.92</v>
      </c>
      <c r="W124">
        <v>5.67</v>
      </c>
      <c r="X124">
        <v>9.449999999999999</v>
      </c>
      <c r="Y124">
        <v>0</v>
      </c>
      <c r="Z124">
        <v>4</v>
      </c>
      <c r="AA124" t="s">
        <v>6921</v>
      </c>
      <c r="AB124">
        <v>1</v>
      </c>
      <c r="AC124">
        <v>2</v>
      </c>
      <c r="AD124">
        <v>4.553714285714285</v>
      </c>
      <c r="AF124" t="s">
        <v>6952</v>
      </c>
      <c r="AI124">
        <v>0</v>
      </c>
      <c r="AJ124">
        <v>0</v>
      </c>
      <c r="AK124" t="s">
        <v>10637</v>
      </c>
      <c r="AL124" t="s">
        <v>10637</v>
      </c>
      <c r="AM124" t="s">
        <v>9923</v>
      </c>
    </row>
    <row r="125" spans="1:39">
      <c r="A125" t="s">
        <v>9954</v>
      </c>
      <c r="B125" t="s">
        <v>11704</v>
      </c>
      <c r="C125" t="s">
        <v>6168</v>
      </c>
      <c r="D125">
        <v>0.99</v>
      </c>
      <c r="K125" t="s">
        <v>6590</v>
      </c>
      <c r="L125" t="s">
        <v>6591</v>
      </c>
      <c r="M125" t="s">
        <v>11742</v>
      </c>
      <c r="N125">
        <v>9</v>
      </c>
      <c r="O125" t="s">
        <v>11880</v>
      </c>
      <c r="P125" t="s">
        <v>10360</v>
      </c>
      <c r="Q125">
        <v>5</v>
      </c>
      <c r="R125">
        <v>5</v>
      </c>
      <c r="S125">
        <v>1.63</v>
      </c>
      <c r="T125">
        <v>1.64</v>
      </c>
      <c r="U125">
        <v>452.51</v>
      </c>
      <c r="V125">
        <v>101.15</v>
      </c>
      <c r="W125">
        <v>5.68</v>
      </c>
      <c r="X125">
        <v>9.789999999999999</v>
      </c>
      <c r="Y125">
        <v>0</v>
      </c>
      <c r="Z125">
        <v>4</v>
      </c>
      <c r="AA125" t="s">
        <v>6921</v>
      </c>
      <c r="AB125">
        <v>1</v>
      </c>
      <c r="AC125">
        <v>2</v>
      </c>
      <c r="AD125">
        <v>3.967547619047619</v>
      </c>
      <c r="AF125" t="s">
        <v>6952</v>
      </c>
      <c r="AI125">
        <v>0</v>
      </c>
      <c r="AJ125">
        <v>0</v>
      </c>
      <c r="AK125" t="s">
        <v>10637</v>
      </c>
      <c r="AL125" t="s">
        <v>10637</v>
      </c>
      <c r="AM125" t="s">
        <v>9923</v>
      </c>
    </row>
    <row r="126" spans="1:39">
      <c r="A126" t="s">
        <v>9953</v>
      </c>
      <c r="B126" t="s">
        <v>11704</v>
      </c>
      <c r="C126" t="s">
        <v>6168</v>
      </c>
      <c r="D126">
        <v>0.95</v>
      </c>
      <c r="K126" t="s">
        <v>6590</v>
      </c>
      <c r="L126" t="s">
        <v>6591</v>
      </c>
      <c r="M126" t="s">
        <v>11742</v>
      </c>
      <c r="N126">
        <v>9</v>
      </c>
      <c r="O126" t="s">
        <v>11880</v>
      </c>
      <c r="P126" t="s">
        <v>10359</v>
      </c>
      <c r="Q126">
        <v>5</v>
      </c>
      <c r="R126">
        <v>5</v>
      </c>
      <c r="S126">
        <v>1.48</v>
      </c>
      <c r="T126">
        <v>1.49</v>
      </c>
      <c r="U126">
        <v>456.47</v>
      </c>
      <c r="V126">
        <v>101.15</v>
      </c>
      <c r="W126">
        <v>5.51</v>
      </c>
      <c r="X126">
        <v>9.76</v>
      </c>
      <c r="Y126">
        <v>0</v>
      </c>
      <c r="Z126">
        <v>4</v>
      </c>
      <c r="AA126" t="s">
        <v>6921</v>
      </c>
      <c r="AB126">
        <v>1</v>
      </c>
      <c r="AC126">
        <v>2</v>
      </c>
      <c r="AD126">
        <v>3.939261904761905</v>
      </c>
      <c r="AF126" t="s">
        <v>6952</v>
      </c>
      <c r="AI126">
        <v>0</v>
      </c>
      <c r="AJ126">
        <v>0</v>
      </c>
      <c r="AK126" t="s">
        <v>10637</v>
      </c>
      <c r="AL126" t="s">
        <v>10637</v>
      </c>
      <c r="AM126" t="s">
        <v>9923</v>
      </c>
    </row>
    <row r="127" spans="1:39">
      <c r="A127" t="s">
        <v>10042</v>
      </c>
      <c r="B127" t="s">
        <v>11704</v>
      </c>
      <c r="C127" t="s">
        <v>6168</v>
      </c>
      <c r="D127">
        <v>1.01</v>
      </c>
      <c r="K127" t="s">
        <v>6590</v>
      </c>
      <c r="L127" t="s">
        <v>6591</v>
      </c>
      <c r="M127" t="s">
        <v>11742</v>
      </c>
      <c r="N127">
        <v>9</v>
      </c>
      <c r="O127" t="s">
        <v>11880</v>
      </c>
      <c r="P127" t="s">
        <v>10448</v>
      </c>
      <c r="Q127">
        <v>6</v>
      </c>
      <c r="R127">
        <v>6</v>
      </c>
      <c r="S127">
        <v>0.6</v>
      </c>
      <c r="T127">
        <v>0.61</v>
      </c>
      <c r="U127">
        <v>454.48</v>
      </c>
      <c r="V127">
        <v>121.38</v>
      </c>
      <c r="W127">
        <v>5.08</v>
      </c>
      <c r="X127">
        <v>9.5</v>
      </c>
      <c r="Y127">
        <v>0</v>
      </c>
      <c r="Z127">
        <v>4</v>
      </c>
      <c r="AA127" t="s">
        <v>6921</v>
      </c>
      <c r="AB127">
        <v>2</v>
      </c>
      <c r="AC127">
        <v>2</v>
      </c>
      <c r="AD127">
        <v>3.325142857142857</v>
      </c>
      <c r="AE127" t="s">
        <v>10611</v>
      </c>
      <c r="AF127" t="s">
        <v>6952</v>
      </c>
      <c r="AI127">
        <v>0</v>
      </c>
      <c r="AJ127">
        <v>0</v>
      </c>
      <c r="AK127" t="s">
        <v>10637</v>
      </c>
      <c r="AL127" t="s">
        <v>10637</v>
      </c>
      <c r="AM127" t="s">
        <v>9923</v>
      </c>
    </row>
    <row r="128" spans="1:39">
      <c r="A128" t="s">
        <v>6325</v>
      </c>
      <c r="B128" t="s">
        <v>11704</v>
      </c>
      <c r="C128" t="s">
        <v>6168</v>
      </c>
      <c r="D128">
        <v>4.2</v>
      </c>
      <c r="K128" t="s">
        <v>10718</v>
      </c>
      <c r="L128" t="s">
        <v>6591</v>
      </c>
      <c r="M128" t="s">
        <v>11743</v>
      </c>
      <c r="N128">
        <v>9</v>
      </c>
      <c r="O128" t="s">
        <v>11881</v>
      </c>
      <c r="P128" t="s">
        <v>6686</v>
      </c>
      <c r="Q128">
        <v>2</v>
      </c>
      <c r="R128">
        <v>2</v>
      </c>
      <c r="S128">
        <v>4.14</v>
      </c>
      <c r="T128">
        <v>4.15</v>
      </c>
      <c r="U128">
        <v>272.39</v>
      </c>
      <c r="V128">
        <v>40.46</v>
      </c>
      <c r="W128">
        <v>3.61</v>
      </c>
      <c r="X128">
        <v>10.27</v>
      </c>
      <c r="Y128">
        <v>0</v>
      </c>
      <c r="Z128">
        <v>1</v>
      </c>
      <c r="AA128" t="s">
        <v>6921</v>
      </c>
      <c r="AB128">
        <v>0</v>
      </c>
      <c r="AC128">
        <v>0</v>
      </c>
      <c r="AD128">
        <v>3.925</v>
      </c>
      <c r="AE128" t="s">
        <v>6922</v>
      </c>
      <c r="AF128" t="s">
        <v>6952</v>
      </c>
      <c r="AG128" t="s">
        <v>6956</v>
      </c>
      <c r="AH128" t="s">
        <v>6962</v>
      </c>
      <c r="AI128">
        <v>4</v>
      </c>
      <c r="AJ128">
        <v>1</v>
      </c>
      <c r="AK128" t="s">
        <v>12844</v>
      </c>
      <c r="AL128" t="s">
        <v>12844</v>
      </c>
      <c r="AM128" t="s">
        <v>9923</v>
      </c>
    </row>
    <row r="129" spans="1:39">
      <c r="A129" t="s">
        <v>6336</v>
      </c>
      <c r="B129" t="s">
        <v>11704</v>
      </c>
      <c r="C129" t="s">
        <v>6168</v>
      </c>
      <c r="D129">
        <v>19.9</v>
      </c>
      <c r="K129" t="s">
        <v>6590</v>
      </c>
      <c r="L129" t="s">
        <v>6591</v>
      </c>
      <c r="M129" t="s">
        <v>11744</v>
      </c>
      <c r="N129">
        <v>9</v>
      </c>
      <c r="O129" t="s">
        <v>11882</v>
      </c>
      <c r="P129" t="s">
        <v>6696</v>
      </c>
      <c r="Q129">
        <v>2</v>
      </c>
      <c r="R129">
        <v>2</v>
      </c>
      <c r="S129">
        <v>4.11</v>
      </c>
      <c r="T129">
        <v>4.11</v>
      </c>
      <c r="U129">
        <v>296.41</v>
      </c>
      <c r="V129">
        <v>40.46</v>
      </c>
      <c r="W129">
        <v>3.61</v>
      </c>
      <c r="X129">
        <v>10.24</v>
      </c>
      <c r="Y129">
        <v>0</v>
      </c>
      <c r="Z129">
        <v>1</v>
      </c>
      <c r="AA129" t="s">
        <v>6921</v>
      </c>
      <c r="AB129">
        <v>0</v>
      </c>
      <c r="AC129">
        <v>0</v>
      </c>
      <c r="AD129">
        <v>3.945</v>
      </c>
      <c r="AE129" t="s">
        <v>6923</v>
      </c>
      <c r="AF129" t="s">
        <v>6952</v>
      </c>
      <c r="AG129" t="s">
        <v>6956</v>
      </c>
      <c r="AI129">
        <v>4</v>
      </c>
      <c r="AJ129">
        <v>1</v>
      </c>
      <c r="AK129" t="s">
        <v>9908</v>
      </c>
      <c r="AL129" t="s">
        <v>9908</v>
      </c>
      <c r="AM129" t="s">
        <v>9923</v>
      </c>
    </row>
    <row r="130" spans="1:39">
      <c r="A130" t="s">
        <v>6325</v>
      </c>
      <c r="B130" t="s">
        <v>11704</v>
      </c>
      <c r="C130" t="s">
        <v>6168</v>
      </c>
      <c r="D130">
        <v>16.2</v>
      </c>
      <c r="K130" t="s">
        <v>6590</v>
      </c>
      <c r="L130" t="s">
        <v>6591</v>
      </c>
      <c r="M130" t="s">
        <v>11744</v>
      </c>
      <c r="N130">
        <v>9</v>
      </c>
      <c r="O130" t="s">
        <v>11882</v>
      </c>
      <c r="P130" t="s">
        <v>6686</v>
      </c>
      <c r="Q130">
        <v>2</v>
      </c>
      <c r="R130">
        <v>2</v>
      </c>
      <c r="S130">
        <v>4.14</v>
      </c>
      <c r="T130">
        <v>4.15</v>
      </c>
      <c r="U130">
        <v>272.39</v>
      </c>
      <c r="V130">
        <v>40.46</v>
      </c>
      <c r="W130">
        <v>3.61</v>
      </c>
      <c r="X130">
        <v>10.27</v>
      </c>
      <c r="Y130">
        <v>0</v>
      </c>
      <c r="Z130">
        <v>1</v>
      </c>
      <c r="AA130" t="s">
        <v>6921</v>
      </c>
      <c r="AB130">
        <v>0</v>
      </c>
      <c r="AC130">
        <v>0</v>
      </c>
      <c r="AD130">
        <v>3.925</v>
      </c>
      <c r="AE130" t="s">
        <v>6922</v>
      </c>
      <c r="AF130" t="s">
        <v>6952</v>
      </c>
      <c r="AG130" t="s">
        <v>6956</v>
      </c>
      <c r="AH130" t="s">
        <v>6962</v>
      </c>
      <c r="AI130">
        <v>4</v>
      </c>
      <c r="AJ130">
        <v>1</v>
      </c>
      <c r="AK130" t="s">
        <v>9908</v>
      </c>
      <c r="AL130" t="s">
        <v>9908</v>
      </c>
      <c r="AM130" t="s">
        <v>9923</v>
      </c>
    </row>
    <row r="131" spans="1:39">
      <c r="A131" t="s">
        <v>10990</v>
      </c>
      <c r="B131" t="s">
        <v>11704</v>
      </c>
      <c r="C131" t="s">
        <v>6168</v>
      </c>
      <c r="D131">
        <v>1.55</v>
      </c>
      <c r="K131" t="s">
        <v>6590</v>
      </c>
      <c r="L131" t="s">
        <v>6591</v>
      </c>
      <c r="M131" t="s">
        <v>11744</v>
      </c>
      <c r="N131">
        <v>9</v>
      </c>
      <c r="O131" t="s">
        <v>11882</v>
      </c>
      <c r="P131" t="s">
        <v>12099</v>
      </c>
      <c r="Q131">
        <v>7</v>
      </c>
      <c r="R131">
        <v>4</v>
      </c>
      <c r="S131">
        <v>3.67</v>
      </c>
      <c r="T131">
        <v>3.67</v>
      </c>
      <c r="U131">
        <v>440.54</v>
      </c>
      <c r="V131">
        <v>120.5</v>
      </c>
      <c r="W131">
        <v>3.01</v>
      </c>
      <c r="X131">
        <v>9.32</v>
      </c>
      <c r="Y131">
        <v>1.44</v>
      </c>
      <c r="Z131">
        <v>2</v>
      </c>
      <c r="AA131" t="s">
        <v>6921</v>
      </c>
      <c r="AB131">
        <v>0</v>
      </c>
      <c r="AC131">
        <v>5</v>
      </c>
      <c r="AD131">
        <v>2.254714285714286</v>
      </c>
      <c r="AF131" t="s">
        <v>6952</v>
      </c>
      <c r="AI131">
        <v>0</v>
      </c>
      <c r="AJ131">
        <v>0</v>
      </c>
      <c r="AK131" t="s">
        <v>9908</v>
      </c>
      <c r="AL131" t="s">
        <v>9908</v>
      </c>
      <c r="AM131" t="s">
        <v>9923</v>
      </c>
    </row>
    <row r="132" spans="1:39">
      <c r="A132" t="s">
        <v>10991</v>
      </c>
      <c r="B132" t="s">
        <v>11704</v>
      </c>
      <c r="C132" t="s">
        <v>6168</v>
      </c>
      <c r="D132">
        <v>6.84</v>
      </c>
      <c r="K132" t="s">
        <v>6590</v>
      </c>
      <c r="L132" t="s">
        <v>6591</v>
      </c>
      <c r="M132" t="s">
        <v>11744</v>
      </c>
      <c r="N132">
        <v>9</v>
      </c>
      <c r="O132" t="s">
        <v>11882</v>
      </c>
      <c r="P132" t="s">
        <v>12100</v>
      </c>
      <c r="Q132">
        <v>7</v>
      </c>
      <c r="R132">
        <v>4</v>
      </c>
      <c r="S132">
        <v>4.04</v>
      </c>
      <c r="T132">
        <v>4.05</v>
      </c>
      <c r="U132">
        <v>454.57</v>
      </c>
      <c r="V132">
        <v>120.5</v>
      </c>
      <c r="W132">
        <v>3.4</v>
      </c>
      <c r="X132">
        <v>9.42</v>
      </c>
      <c r="Y132">
        <v>1.51</v>
      </c>
      <c r="Z132">
        <v>2</v>
      </c>
      <c r="AA132" t="s">
        <v>6921</v>
      </c>
      <c r="AB132">
        <v>0</v>
      </c>
      <c r="AC132">
        <v>6</v>
      </c>
      <c r="AD132">
        <v>1.7995</v>
      </c>
      <c r="AF132" t="s">
        <v>6952</v>
      </c>
      <c r="AI132">
        <v>0</v>
      </c>
      <c r="AJ132">
        <v>0</v>
      </c>
      <c r="AK132" t="s">
        <v>9908</v>
      </c>
      <c r="AL132" t="s">
        <v>9908</v>
      </c>
      <c r="AM132" t="s">
        <v>9923</v>
      </c>
    </row>
    <row r="133" spans="1:39">
      <c r="A133" t="s">
        <v>10992</v>
      </c>
      <c r="B133" t="s">
        <v>11704</v>
      </c>
      <c r="C133" t="s">
        <v>6168</v>
      </c>
      <c r="D133">
        <v>2</v>
      </c>
      <c r="K133" t="s">
        <v>6590</v>
      </c>
      <c r="L133" t="s">
        <v>6591</v>
      </c>
      <c r="M133" t="s">
        <v>11744</v>
      </c>
      <c r="N133">
        <v>9</v>
      </c>
      <c r="O133" t="s">
        <v>11882</v>
      </c>
      <c r="P133" t="s">
        <v>12101</v>
      </c>
      <c r="Q133">
        <v>7</v>
      </c>
      <c r="R133">
        <v>4</v>
      </c>
      <c r="S133">
        <v>4.38</v>
      </c>
      <c r="T133">
        <v>4.38</v>
      </c>
      <c r="U133">
        <v>468.6</v>
      </c>
      <c r="V133">
        <v>120.5</v>
      </c>
      <c r="W133">
        <v>3.79</v>
      </c>
      <c r="X133">
        <v>9.460000000000001</v>
      </c>
      <c r="Y133">
        <v>1.54</v>
      </c>
      <c r="Z133">
        <v>2</v>
      </c>
      <c r="AA133" t="s">
        <v>6921</v>
      </c>
      <c r="AB133">
        <v>0</v>
      </c>
      <c r="AC133">
        <v>7</v>
      </c>
      <c r="AD133">
        <v>1.534285714285714</v>
      </c>
      <c r="AF133" t="s">
        <v>6952</v>
      </c>
      <c r="AI133">
        <v>0</v>
      </c>
      <c r="AJ133">
        <v>0</v>
      </c>
      <c r="AK133" t="s">
        <v>9908</v>
      </c>
      <c r="AL133" t="s">
        <v>9908</v>
      </c>
      <c r="AM133" t="s">
        <v>9923</v>
      </c>
    </row>
    <row r="134" spans="1:39">
      <c r="A134" t="s">
        <v>10993</v>
      </c>
      <c r="B134" t="s">
        <v>11704</v>
      </c>
      <c r="C134" t="s">
        <v>6168</v>
      </c>
      <c r="D134">
        <v>4.72</v>
      </c>
      <c r="K134" t="s">
        <v>6590</v>
      </c>
      <c r="L134" t="s">
        <v>6591</v>
      </c>
      <c r="M134" t="s">
        <v>11744</v>
      </c>
      <c r="N134">
        <v>9</v>
      </c>
      <c r="O134" t="s">
        <v>11882</v>
      </c>
      <c r="P134" t="s">
        <v>12102</v>
      </c>
      <c r="Q134">
        <v>7</v>
      </c>
      <c r="R134">
        <v>4</v>
      </c>
      <c r="S134">
        <v>4.88</v>
      </c>
      <c r="T134">
        <v>4.89</v>
      </c>
      <c r="U134">
        <v>482.63</v>
      </c>
      <c r="V134">
        <v>120.5</v>
      </c>
      <c r="W134">
        <v>4.18</v>
      </c>
      <c r="X134">
        <v>9.470000000000001</v>
      </c>
      <c r="Y134">
        <v>1.55</v>
      </c>
      <c r="Z134">
        <v>2</v>
      </c>
      <c r="AA134" t="s">
        <v>6921</v>
      </c>
      <c r="AB134">
        <v>0</v>
      </c>
      <c r="AC134">
        <v>8</v>
      </c>
      <c r="AD134">
        <v>1.179071428571429</v>
      </c>
      <c r="AF134" t="s">
        <v>6952</v>
      </c>
      <c r="AI134">
        <v>0</v>
      </c>
      <c r="AJ134">
        <v>0</v>
      </c>
      <c r="AK134" t="s">
        <v>9908</v>
      </c>
      <c r="AL134" t="s">
        <v>9908</v>
      </c>
      <c r="AM134" t="s">
        <v>9923</v>
      </c>
    </row>
    <row r="135" spans="1:39">
      <c r="A135" t="s">
        <v>10994</v>
      </c>
      <c r="B135" t="s">
        <v>11704</v>
      </c>
      <c r="C135" t="s">
        <v>6168</v>
      </c>
      <c r="D135">
        <v>1.19</v>
      </c>
      <c r="K135" t="s">
        <v>6590</v>
      </c>
      <c r="L135" t="s">
        <v>6591</v>
      </c>
      <c r="M135" t="s">
        <v>11744</v>
      </c>
      <c r="N135">
        <v>9</v>
      </c>
      <c r="O135" t="s">
        <v>11882</v>
      </c>
      <c r="P135" t="s">
        <v>12103</v>
      </c>
      <c r="Q135">
        <v>7</v>
      </c>
      <c r="R135">
        <v>4</v>
      </c>
      <c r="S135">
        <v>5.39</v>
      </c>
      <c r="T135">
        <v>5.4</v>
      </c>
      <c r="U135">
        <v>496.65</v>
      </c>
      <c r="V135">
        <v>120.5</v>
      </c>
      <c r="W135">
        <v>4.57</v>
      </c>
      <c r="X135">
        <v>9.48</v>
      </c>
      <c r="Y135">
        <v>1.55</v>
      </c>
      <c r="Z135">
        <v>2</v>
      </c>
      <c r="AA135" t="s">
        <v>6921</v>
      </c>
      <c r="AB135">
        <v>0</v>
      </c>
      <c r="AC135">
        <v>9</v>
      </c>
      <c r="AD135">
        <v>1.023928571428572</v>
      </c>
      <c r="AF135" t="s">
        <v>6952</v>
      </c>
      <c r="AI135">
        <v>0</v>
      </c>
      <c r="AJ135">
        <v>0</v>
      </c>
      <c r="AK135" t="s">
        <v>9908</v>
      </c>
      <c r="AL135" t="s">
        <v>9908</v>
      </c>
      <c r="AM135" t="s">
        <v>9923</v>
      </c>
    </row>
    <row r="136" spans="1:39">
      <c r="A136" t="s">
        <v>6325</v>
      </c>
      <c r="B136" t="s">
        <v>11704</v>
      </c>
      <c r="C136" t="s">
        <v>6168</v>
      </c>
      <c r="D136">
        <v>5</v>
      </c>
      <c r="K136" t="s">
        <v>10718</v>
      </c>
      <c r="L136" t="s">
        <v>6591</v>
      </c>
      <c r="M136" t="s">
        <v>11745</v>
      </c>
      <c r="N136">
        <v>9</v>
      </c>
      <c r="O136" t="s">
        <v>11883</v>
      </c>
      <c r="P136" t="s">
        <v>6686</v>
      </c>
      <c r="Q136">
        <v>2</v>
      </c>
      <c r="R136">
        <v>2</v>
      </c>
      <c r="S136">
        <v>4.14</v>
      </c>
      <c r="T136">
        <v>4.15</v>
      </c>
      <c r="U136">
        <v>272.39</v>
      </c>
      <c r="V136">
        <v>40.46</v>
      </c>
      <c r="W136">
        <v>3.61</v>
      </c>
      <c r="X136">
        <v>10.27</v>
      </c>
      <c r="Y136">
        <v>0</v>
      </c>
      <c r="Z136">
        <v>1</v>
      </c>
      <c r="AA136" t="s">
        <v>6921</v>
      </c>
      <c r="AB136">
        <v>0</v>
      </c>
      <c r="AC136">
        <v>0</v>
      </c>
      <c r="AD136">
        <v>3.925</v>
      </c>
      <c r="AE136" t="s">
        <v>6922</v>
      </c>
      <c r="AF136" t="s">
        <v>6952</v>
      </c>
      <c r="AG136" t="s">
        <v>6956</v>
      </c>
      <c r="AH136" t="s">
        <v>6962</v>
      </c>
      <c r="AI136">
        <v>4</v>
      </c>
      <c r="AJ136">
        <v>1</v>
      </c>
      <c r="AK136" t="s">
        <v>12844</v>
      </c>
      <c r="AL136" t="s">
        <v>12844</v>
      </c>
      <c r="AM136" t="s">
        <v>9923</v>
      </c>
    </row>
    <row r="137" spans="1:39">
      <c r="A137" t="s">
        <v>6346</v>
      </c>
      <c r="B137" t="s">
        <v>11704</v>
      </c>
      <c r="C137" t="s">
        <v>6168</v>
      </c>
      <c r="D137">
        <v>100</v>
      </c>
      <c r="K137" t="s">
        <v>6590</v>
      </c>
      <c r="L137" t="s">
        <v>6591</v>
      </c>
      <c r="M137" t="s">
        <v>11746</v>
      </c>
      <c r="N137">
        <v>9</v>
      </c>
      <c r="O137" t="s">
        <v>11884</v>
      </c>
      <c r="P137" t="s">
        <v>6706</v>
      </c>
      <c r="Q137">
        <v>3</v>
      </c>
      <c r="R137">
        <v>1</v>
      </c>
      <c r="S137">
        <v>3.65</v>
      </c>
      <c r="T137">
        <v>4.93</v>
      </c>
      <c r="U137">
        <v>387.52</v>
      </c>
      <c r="V137">
        <v>32.7</v>
      </c>
      <c r="W137">
        <v>5.7</v>
      </c>
      <c r="X137">
        <v>9.380000000000001</v>
      </c>
      <c r="Y137">
        <v>8.66</v>
      </c>
      <c r="Z137">
        <v>3</v>
      </c>
      <c r="AA137" t="s">
        <v>6921</v>
      </c>
      <c r="AB137">
        <v>1</v>
      </c>
      <c r="AC137">
        <v>8</v>
      </c>
      <c r="AD137">
        <v>3.151761904761905</v>
      </c>
      <c r="AF137" t="s">
        <v>6954</v>
      </c>
      <c r="AI137">
        <v>0</v>
      </c>
      <c r="AJ137">
        <v>0</v>
      </c>
      <c r="AK137" t="s">
        <v>12845</v>
      </c>
      <c r="AL137" t="s">
        <v>12845</v>
      </c>
      <c r="AM137" t="s">
        <v>9923</v>
      </c>
    </row>
    <row r="138" spans="1:39">
      <c r="A138" t="s">
        <v>10989</v>
      </c>
      <c r="B138" t="s">
        <v>11704</v>
      </c>
      <c r="C138" t="s">
        <v>6168</v>
      </c>
      <c r="D138">
        <v>100</v>
      </c>
      <c r="K138" t="s">
        <v>6590</v>
      </c>
      <c r="L138" t="s">
        <v>6591</v>
      </c>
      <c r="M138" t="s">
        <v>11746</v>
      </c>
      <c r="N138">
        <v>9</v>
      </c>
      <c r="O138" t="s">
        <v>11884</v>
      </c>
      <c r="P138" t="s">
        <v>12098</v>
      </c>
      <c r="Q138">
        <v>3</v>
      </c>
      <c r="R138">
        <v>2</v>
      </c>
      <c r="S138">
        <v>2.98</v>
      </c>
      <c r="T138">
        <v>4.94</v>
      </c>
      <c r="U138">
        <v>373.5</v>
      </c>
      <c r="V138">
        <v>41.49</v>
      </c>
      <c r="W138">
        <v>5.36</v>
      </c>
      <c r="X138">
        <v>10.36</v>
      </c>
      <c r="Y138">
        <v>9.4</v>
      </c>
      <c r="Z138">
        <v>3</v>
      </c>
      <c r="AA138" t="s">
        <v>6921</v>
      </c>
      <c r="AB138">
        <v>1</v>
      </c>
      <c r="AC138">
        <v>8</v>
      </c>
      <c r="AD138">
        <v>3.243571428571428</v>
      </c>
      <c r="AE138" t="s">
        <v>12802</v>
      </c>
      <c r="AF138" t="s">
        <v>6954</v>
      </c>
      <c r="AI138">
        <v>0</v>
      </c>
      <c r="AJ138">
        <v>0</v>
      </c>
      <c r="AK138" t="s">
        <v>12845</v>
      </c>
      <c r="AL138" t="s">
        <v>12845</v>
      </c>
      <c r="AM138" t="s">
        <v>9923</v>
      </c>
    </row>
    <row r="139" spans="1:39">
      <c r="A139" t="s">
        <v>6325</v>
      </c>
      <c r="B139" t="s">
        <v>11704</v>
      </c>
      <c r="C139" t="s">
        <v>6168</v>
      </c>
      <c r="D139">
        <v>3</v>
      </c>
      <c r="K139" t="s">
        <v>6590</v>
      </c>
      <c r="M139" t="s">
        <v>10261</v>
      </c>
      <c r="N139">
        <v>8</v>
      </c>
      <c r="O139" t="s">
        <v>10319</v>
      </c>
      <c r="P139" t="s">
        <v>6686</v>
      </c>
      <c r="Q139">
        <v>2</v>
      </c>
      <c r="R139">
        <v>2</v>
      </c>
      <c r="S139">
        <v>4.14</v>
      </c>
      <c r="T139">
        <v>4.15</v>
      </c>
      <c r="U139">
        <v>272.39</v>
      </c>
      <c r="V139">
        <v>40.46</v>
      </c>
      <c r="W139">
        <v>3.61</v>
      </c>
      <c r="X139">
        <v>10.27</v>
      </c>
      <c r="Y139">
        <v>0</v>
      </c>
      <c r="Z139">
        <v>1</v>
      </c>
      <c r="AA139" t="s">
        <v>6921</v>
      </c>
      <c r="AB139">
        <v>0</v>
      </c>
      <c r="AC139">
        <v>0</v>
      </c>
      <c r="AD139">
        <v>3.925</v>
      </c>
      <c r="AE139" t="s">
        <v>6922</v>
      </c>
      <c r="AF139" t="s">
        <v>6952</v>
      </c>
      <c r="AG139" t="s">
        <v>6956</v>
      </c>
      <c r="AH139" t="s">
        <v>6962</v>
      </c>
      <c r="AI139">
        <v>4</v>
      </c>
      <c r="AJ139">
        <v>1</v>
      </c>
      <c r="AK139" t="s">
        <v>9918</v>
      </c>
      <c r="AL139" t="s">
        <v>9918</v>
      </c>
      <c r="AM139" t="s">
        <v>9923</v>
      </c>
    </row>
    <row r="140" spans="1:39">
      <c r="A140" t="s">
        <v>10995</v>
      </c>
      <c r="B140" t="s">
        <v>11704</v>
      </c>
      <c r="C140" t="s">
        <v>6168</v>
      </c>
      <c r="D140">
        <v>11</v>
      </c>
      <c r="K140" t="s">
        <v>6590</v>
      </c>
      <c r="L140" t="s">
        <v>6591</v>
      </c>
      <c r="M140" t="s">
        <v>11747</v>
      </c>
      <c r="N140">
        <v>9</v>
      </c>
      <c r="O140" t="s">
        <v>11885</v>
      </c>
      <c r="P140" t="s">
        <v>12104</v>
      </c>
      <c r="Q140">
        <v>3</v>
      </c>
      <c r="R140">
        <v>1</v>
      </c>
      <c r="S140">
        <v>3.52</v>
      </c>
      <c r="T140">
        <v>3.52</v>
      </c>
      <c r="U140">
        <v>276.21</v>
      </c>
      <c r="V140">
        <v>72.23999999999999</v>
      </c>
      <c r="W140">
        <v>3.21</v>
      </c>
      <c r="X140">
        <v>13.12</v>
      </c>
      <c r="Y140">
        <v>0</v>
      </c>
      <c r="Z140">
        <v>1</v>
      </c>
      <c r="AA140" t="s">
        <v>6921</v>
      </c>
      <c r="AB140">
        <v>0</v>
      </c>
      <c r="AC140">
        <v>3</v>
      </c>
      <c r="AD140">
        <v>4.813333333333333</v>
      </c>
      <c r="AE140" t="s">
        <v>12803</v>
      </c>
      <c r="AF140" t="s">
        <v>6952</v>
      </c>
      <c r="AH140" t="s">
        <v>12833</v>
      </c>
      <c r="AI140">
        <v>4</v>
      </c>
      <c r="AJ140">
        <v>1</v>
      </c>
      <c r="AK140" t="s">
        <v>12846</v>
      </c>
      <c r="AL140" t="s">
        <v>12846</v>
      </c>
      <c r="AM140" t="s">
        <v>9923</v>
      </c>
    </row>
    <row r="141" spans="1:39">
      <c r="A141" t="s">
        <v>10996</v>
      </c>
      <c r="B141" t="s">
        <v>11704</v>
      </c>
      <c r="C141" t="s">
        <v>6168</v>
      </c>
      <c r="D141">
        <v>11</v>
      </c>
      <c r="K141" t="s">
        <v>6590</v>
      </c>
      <c r="L141" t="s">
        <v>6591</v>
      </c>
      <c r="M141" t="s">
        <v>11747</v>
      </c>
      <c r="N141">
        <v>9</v>
      </c>
      <c r="O141" t="s">
        <v>11885</v>
      </c>
      <c r="P141" t="s">
        <v>12105</v>
      </c>
      <c r="Q141">
        <v>4</v>
      </c>
      <c r="R141">
        <v>0</v>
      </c>
      <c r="S141">
        <v>4.46</v>
      </c>
      <c r="T141">
        <v>4.46</v>
      </c>
      <c r="U141">
        <v>419.33</v>
      </c>
      <c r="V141">
        <v>49.62</v>
      </c>
      <c r="W141">
        <v>4.96</v>
      </c>
      <c r="Y141">
        <v>3.93</v>
      </c>
      <c r="Z141">
        <v>2</v>
      </c>
      <c r="AA141" t="s">
        <v>6921</v>
      </c>
      <c r="AB141">
        <v>0</v>
      </c>
      <c r="AC141">
        <v>3</v>
      </c>
      <c r="AD141">
        <v>3.846214285714286</v>
      </c>
      <c r="AF141" t="s">
        <v>6952</v>
      </c>
      <c r="AI141">
        <v>0</v>
      </c>
      <c r="AJ141">
        <v>0</v>
      </c>
      <c r="AK141" t="s">
        <v>12846</v>
      </c>
      <c r="AL141" t="s">
        <v>12846</v>
      </c>
      <c r="AM141" t="s">
        <v>9923</v>
      </c>
    </row>
    <row r="142" spans="1:39">
      <c r="A142" t="s">
        <v>10996</v>
      </c>
      <c r="B142" t="s">
        <v>11704</v>
      </c>
      <c r="C142" t="s">
        <v>6168</v>
      </c>
      <c r="D142">
        <v>3</v>
      </c>
      <c r="K142" t="s">
        <v>6590</v>
      </c>
      <c r="L142" t="s">
        <v>6591</v>
      </c>
      <c r="M142" t="s">
        <v>11748</v>
      </c>
      <c r="N142">
        <v>9</v>
      </c>
      <c r="O142" t="s">
        <v>11886</v>
      </c>
      <c r="P142" t="s">
        <v>12105</v>
      </c>
      <c r="Q142">
        <v>4</v>
      </c>
      <c r="R142">
        <v>0</v>
      </c>
      <c r="S142">
        <v>4.46</v>
      </c>
      <c r="T142">
        <v>4.46</v>
      </c>
      <c r="U142">
        <v>419.33</v>
      </c>
      <c r="V142">
        <v>49.62</v>
      </c>
      <c r="W142">
        <v>4.96</v>
      </c>
      <c r="Y142">
        <v>3.93</v>
      </c>
      <c r="Z142">
        <v>2</v>
      </c>
      <c r="AA142" t="s">
        <v>6921</v>
      </c>
      <c r="AB142">
        <v>0</v>
      </c>
      <c r="AC142">
        <v>3</v>
      </c>
      <c r="AD142">
        <v>3.846214285714286</v>
      </c>
      <c r="AF142" t="s">
        <v>6952</v>
      </c>
      <c r="AI142">
        <v>0</v>
      </c>
      <c r="AJ142">
        <v>0</v>
      </c>
      <c r="AK142" t="s">
        <v>12846</v>
      </c>
      <c r="AL142" t="s">
        <v>12846</v>
      </c>
      <c r="AM142" t="s">
        <v>9923</v>
      </c>
    </row>
    <row r="143" spans="1:39">
      <c r="A143" t="s">
        <v>6325</v>
      </c>
      <c r="B143" t="s">
        <v>11704</v>
      </c>
      <c r="C143" t="s">
        <v>6168</v>
      </c>
      <c r="D143">
        <v>2.2</v>
      </c>
      <c r="K143" t="s">
        <v>6590</v>
      </c>
      <c r="L143" t="s">
        <v>6591</v>
      </c>
      <c r="M143" t="s">
        <v>11749</v>
      </c>
      <c r="N143">
        <v>9</v>
      </c>
      <c r="O143" t="s">
        <v>11887</v>
      </c>
      <c r="P143" t="s">
        <v>6686</v>
      </c>
      <c r="Q143">
        <v>2</v>
      </c>
      <c r="R143">
        <v>2</v>
      </c>
      <c r="S143">
        <v>4.14</v>
      </c>
      <c r="T143">
        <v>4.15</v>
      </c>
      <c r="U143">
        <v>272.39</v>
      </c>
      <c r="V143">
        <v>40.46</v>
      </c>
      <c r="W143">
        <v>3.61</v>
      </c>
      <c r="X143">
        <v>10.27</v>
      </c>
      <c r="Y143">
        <v>0</v>
      </c>
      <c r="Z143">
        <v>1</v>
      </c>
      <c r="AA143" t="s">
        <v>6921</v>
      </c>
      <c r="AB143">
        <v>0</v>
      </c>
      <c r="AC143">
        <v>0</v>
      </c>
      <c r="AD143">
        <v>3.925</v>
      </c>
      <c r="AE143" t="s">
        <v>6922</v>
      </c>
      <c r="AF143" t="s">
        <v>6952</v>
      </c>
      <c r="AG143" t="s">
        <v>6956</v>
      </c>
      <c r="AH143" t="s">
        <v>6962</v>
      </c>
      <c r="AI143">
        <v>4</v>
      </c>
      <c r="AJ143">
        <v>1</v>
      </c>
      <c r="AK143" t="s">
        <v>12847</v>
      </c>
      <c r="AL143" t="s">
        <v>12847</v>
      </c>
      <c r="AM143" t="s">
        <v>9923</v>
      </c>
    </row>
    <row r="144" spans="1:39">
      <c r="A144" t="s">
        <v>10997</v>
      </c>
      <c r="B144" t="s">
        <v>11704</v>
      </c>
      <c r="C144" t="s">
        <v>6168</v>
      </c>
      <c r="D144">
        <v>1.8</v>
      </c>
      <c r="K144" t="s">
        <v>6590</v>
      </c>
      <c r="L144" t="s">
        <v>6591</v>
      </c>
      <c r="M144" t="s">
        <v>11750</v>
      </c>
      <c r="N144">
        <v>9</v>
      </c>
      <c r="O144" t="s">
        <v>11888</v>
      </c>
      <c r="P144" t="s">
        <v>12106</v>
      </c>
      <c r="Q144">
        <v>3</v>
      </c>
      <c r="R144">
        <v>1</v>
      </c>
      <c r="S144">
        <v>4.24</v>
      </c>
      <c r="T144">
        <v>4.24</v>
      </c>
      <c r="U144">
        <v>281.36</v>
      </c>
      <c r="V144">
        <v>41.82</v>
      </c>
      <c r="W144">
        <v>4.23</v>
      </c>
      <c r="X144">
        <v>10.07</v>
      </c>
      <c r="Y144">
        <v>0</v>
      </c>
      <c r="Z144">
        <v>2</v>
      </c>
      <c r="AA144" t="s">
        <v>6921</v>
      </c>
      <c r="AB144">
        <v>0</v>
      </c>
      <c r="AC144">
        <v>5</v>
      </c>
      <c r="AD144">
        <v>4.213333333333333</v>
      </c>
      <c r="AE144" t="s">
        <v>12804</v>
      </c>
      <c r="AF144" t="s">
        <v>6952</v>
      </c>
      <c r="AI144">
        <v>0</v>
      </c>
      <c r="AJ144">
        <v>0</v>
      </c>
      <c r="AK144" t="s">
        <v>12847</v>
      </c>
      <c r="AL144" t="s">
        <v>12847</v>
      </c>
      <c r="AM144" t="s">
        <v>9923</v>
      </c>
    </row>
    <row r="145" spans="1:39">
      <c r="A145" t="s">
        <v>10998</v>
      </c>
      <c r="B145" t="s">
        <v>11704</v>
      </c>
      <c r="C145" t="s">
        <v>6168</v>
      </c>
      <c r="D145">
        <v>33</v>
      </c>
      <c r="K145" t="s">
        <v>6590</v>
      </c>
      <c r="L145" t="s">
        <v>6591</v>
      </c>
      <c r="M145" t="s">
        <v>11751</v>
      </c>
      <c r="N145">
        <v>9</v>
      </c>
      <c r="O145" t="s">
        <v>11889</v>
      </c>
      <c r="P145" t="s">
        <v>12107</v>
      </c>
      <c r="Q145">
        <v>3</v>
      </c>
      <c r="R145">
        <v>1</v>
      </c>
      <c r="S145">
        <v>3.77</v>
      </c>
      <c r="T145">
        <v>3.77</v>
      </c>
      <c r="U145">
        <v>281.25</v>
      </c>
      <c r="V145">
        <v>57.61</v>
      </c>
      <c r="W145">
        <v>1.6</v>
      </c>
      <c r="X145">
        <v>9.57</v>
      </c>
      <c r="Y145">
        <v>0</v>
      </c>
      <c r="Z145">
        <v>1</v>
      </c>
      <c r="AA145" t="s">
        <v>5608</v>
      </c>
      <c r="AB145">
        <v>0</v>
      </c>
      <c r="AC145">
        <v>1</v>
      </c>
      <c r="AD145">
        <v>4.563333333333333</v>
      </c>
      <c r="AF145" t="s">
        <v>6952</v>
      </c>
      <c r="AI145">
        <v>0</v>
      </c>
      <c r="AJ145">
        <v>0</v>
      </c>
      <c r="AK145" t="s">
        <v>12848</v>
      </c>
      <c r="AL145" t="s">
        <v>12848</v>
      </c>
      <c r="AM145" t="s">
        <v>9923</v>
      </c>
    </row>
    <row r="146" spans="1:39">
      <c r="A146" t="s">
        <v>6325</v>
      </c>
      <c r="B146" t="s">
        <v>11705</v>
      </c>
      <c r="C146" t="s">
        <v>6168</v>
      </c>
      <c r="D146">
        <v>1</v>
      </c>
      <c r="K146" t="s">
        <v>6590</v>
      </c>
      <c r="L146" t="s">
        <v>6591</v>
      </c>
      <c r="M146" t="s">
        <v>11752</v>
      </c>
      <c r="N146">
        <v>9</v>
      </c>
      <c r="O146" t="s">
        <v>11890</v>
      </c>
      <c r="P146" t="s">
        <v>6686</v>
      </c>
      <c r="Q146">
        <v>2</v>
      </c>
      <c r="R146">
        <v>2</v>
      </c>
      <c r="S146">
        <v>4.14</v>
      </c>
      <c r="T146">
        <v>4.15</v>
      </c>
      <c r="U146">
        <v>272.39</v>
      </c>
      <c r="V146">
        <v>40.46</v>
      </c>
      <c r="W146">
        <v>3.61</v>
      </c>
      <c r="X146">
        <v>10.27</v>
      </c>
      <c r="Y146">
        <v>0</v>
      </c>
      <c r="Z146">
        <v>1</v>
      </c>
      <c r="AA146" t="s">
        <v>6921</v>
      </c>
      <c r="AB146">
        <v>0</v>
      </c>
      <c r="AC146">
        <v>0</v>
      </c>
      <c r="AD146">
        <v>3.925</v>
      </c>
      <c r="AE146" t="s">
        <v>6922</v>
      </c>
      <c r="AF146" t="s">
        <v>6952</v>
      </c>
      <c r="AG146" t="s">
        <v>6956</v>
      </c>
      <c r="AH146" t="s">
        <v>6962</v>
      </c>
      <c r="AI146">
        <v>4</v>
      </c>
      <c r="AJ146">
        <v>1</v>
      </c>
      <c r="AK146" t="s">
        <v>9886</v>
      </c>
      <c r="AL146" t="s">
        <v>9886</v>
      </c>
      <c r="AM146" t="s">
        <v>9923</v>
      </c>
    </row>
    <row r="147" spans="1:39">
      <c r="A147" t="s">
        <v>10999</v>
      </c>
      <c r="B147" t="s">
        <v>11706</v>
      </c>
      <c r="C147" t="s">
        <v>6168</v>
      </c>
      <c r="D147">
        <v>67</v>
      </c>
      <c r="K147" t="s">
        <v>10718</v>
      </c>
      <c r="L147" t="s">
        <v>6591</v>
      </c>
      <c r="M147" t="s">
        <v>11753</v>
      </c>
      <c r="N147">
        <v>9</v>
      </c>
      <c r="O147" t="s">
        <v>11891</v>
      </c>
      <c r="P147" t="s">
        <v>12108</v>
      </c>
      <c r="Q147">
        <v>4</v>
      </c>
      <c r="R147">
        <v>1</v>
      </c>
      <c r="S147">
        <v>3.62</v>
      </c>
      <c r="T147">
        <v>3.63</v>
      </c>
      <c r="U147">
        <v>284.31</v>
      </c>
      <c r="V147">
        <v>55.76</v>
      </c>
      <c r="W147">
        <v>3.35</v>
      </c>
      <c r="X147">
        <v>9.539999999999999</v>
      </c>
      <c r="Y147">
        <v>0</v>
      </c>
      <c r="Z147">
        <v>2</v>
      </c>
      <c r="AA147" t="s">
        <v>6921</v>
      </c>
      <c r="AB147">
        <v>0</v>
      </c>
      <c r="AC147">
        <v>2</v>
      </c>
      <c r="AD147">
        <v>4.708333333333334</v>
      </c>
      <c r="AF147" t="s">
        <v>6952</v>
      </c>
      <c r="AI147">
        <v>0</v>
      </c>
      <c r="AJ147">
        <v>0</v>
      </c>
      <c r="AK147" t="s">
        <v>12849</v>
      </c>
      <c r="AL147" t="s">
        <v>12849</v>
      </c>
      <c r="AM147" t="s">
        <v>9923</v>
      </c>
    </row>
    <row r="148" spans="1:39">
      <c r="A148" t="s">
        <v>11000</v>
      </c>
      <c r="B148" t="s">
        <v>11706</v>
      </c>
      <c r="C148" t="s">
        <v>6168</v>
      </c>
      <c r="D148">
        <v>7</v>
      </c>
      <c r="K148" t="s">
        <v>10718</v>
      </c>
      <c r="L148" t="s">
        <v>6591</v>
      </c>
      <c r="M148" t="s">
        <v>11753</v>
      </c>
      <c r="N148">
        <v>9</v>
      </c>
      <c r="O148" t="s">
        <v>11892</v>
      </c>
      <c r="P148" t="s">
        <v>12109</v>
      </c>
      <c r="Q148">
        <v>2</v>
      </c>
      <c r="R148">
        <v>0</v>
      </c>
      <c r="S148">
        <v>5.26</v>
      </c>
      <c r="T148">
        <v>5.26</v>
      </c>
      <c r="U148">
        <v>290.36</v>
      </c>
      <c r="V148">
        <v>18.46</v>
      </c>
      <c r="W148">
        <v>5.04</v>
      </c>
      <c r="Y148">
        <v>0</v>
      </c>
      <c r="Z148">
        <v>3</v>
      </c>
      <c r="AA148" t="s">
        <v>6921</v>
      </c>
      <c r="AB148">
        <v>1</v>
      </c>
      <c r="AC148">
        <v>4</v>
      </c>
      <c r="AD148">
        <v>3</v>
      </c>
      <c r="AI148">
        <v>0</v>
      </c>
      <c r="AJ148">
        <v>0</v>
      </c>
      <c r="AK148" t="s">
        <v>12849</v>
      </c>
      <c r="AL148" t="s">
        <v>12849</v>
      </c>
      <c r="AM148" t="s">
        <v>9923</v>
      </c>
    </row>
    <row r="149" spans="1:39">
      <c r="A149" t="s">
        <v>6325</v>
      </c>
      <c r="B149" t="s">
        <v>11706</v>
      </c>
      <c r="C149" t="s">
        <v>6168</v>
      </c>
      <c r="D149">
        <v>100</v>
      </c>
      <c r="K149" t="s">
        <v>10718</v>
      </c>
      <c r="L149" t="s">
        <v>6591</v>
      </c>
      <c r="M149" t="s">
        <v>11754</v>
      </c>
      <c r="N149">
        <v>9</v>
      </c>
      <c r="O149" t="s">
        <v>11893</v>
      </c>
      <c r="P149" t="s">
        <v>6686</v>
      </c>
      <c r="Q149">
        <v>2</v>
      </c>
      <c r="R149">
        <v>2</v>
      </c>
      <c r="S149">
        <v>4.14</v>
      </c>
      <c r="T149">
        <v>4.15</v>
      </c>
      <c r="U149">
        <v>272.39</v>
      </c>
      <c r="V149">
        <v>40.46</v>
      </c>
      <c r="W149">
        <v>3.61</v>
      </c>
      <c r="X149">
        <v>10.27</v>
      </c>
      <c r="Y149">
        <v>0</v>
      </c>
      <c r="Z149">
        <v>1</v>
      </c>
      <c r="AA149" t="s">
        <v>6921</v>
      </c>
      <c r="AB149">
        <v>0</v>
      </c>
      <c r="AC149">
        <v>0</v>
      </c>
      <c r="AD149">
        <v>3.925</v>
      </c>
      <c r="AE149" t="s">
        <v>6922</v>
      </c>
      <c r="AF149" t="s">
        <v>6952</v>
      </c>
      <c r="AG149" t="s">
        <v>6956</v>
      </c>
      <c r="AH149" t="s">
        <v>6962</v>
      </c>
      <c r="AI149">
        <v>4</v>
      </c>
      <c r="AJ149">
        <v>1</v>
      </c>
      <c r="AK149" t="s">
        <v>12849</v>
      </c>
      <c r="AL149" t="s">
        <v>12849</v>
      </c>
      <c r="AM149" t="s">
        <v>9923</v>
      </c>
    </row>
    <row r="150" spans="1:39">
      <c r="A150" t="s">
        <v>11001</v>
      </c>
      <c r="B150" t="s">
        <v>11706</v>
      </c>
      <c r="C150" t="s">
        <v>6168</v>
      </c>
      <c r="D150">
        <v>76</v>
      </c>
      <c r="K150" t="s">
        <v>10718</v>
      </c>
      <c r="L150" t="s">
        <v>6591</v>
      </c>
      <c r="M150" t="s">
        <v>11754</v>
      </c>
      <c r="N150">
        <v>9</v>
      </c>
      <c r="O150" t="s">
        <v>11893</v>
      </c>
      <c r="P150" t="s">
        <v>12110</v>
      </c>
      <c r="Q150">
        <v>2</v>
      </c>
      <c r="R150">
        <v>1</v>
      </c>
      <c r="S150">
        <v>4.98</v>
      </c>
      <c r="T150">
        <v>4.98</v>
      </c>
      <c r="U150">
        <v>286.42</v>
      </c>
      <c r="V150">
        <v>29.46</v>
      </c>
      <c r="W150">
        <v>3.91</v>
      </c>
      <c r="Y150">
        <v>0</v>
      </c>
      <c r="Z150">
        <v>1</v>
      </c>
      <c r="AA150" t="s">
        <v>6921</v>
      </c>
      <c r="AB150">
        <v>0</v>
      </c>
      <c r="AC150">
        <v>1</v>
      </c>
      <c r="AD150">
        <v>3.316333333333334</v>
      </c>
      <c r="AE150" t="s">
        <v>12805</v>
      </c>
      <c r="AF150" t="s">
        <v>6952</v>
      </c>
      <c r="AI150">
        <v>0</v>
      </c>
      <c r="AJ150">
        <v>0</v>
      </c>
      <c r="AK150" t="s">
        <v>12849</v>
      </c>
      <c r="AL150" t="s">
        <v>12849</v>
      </c>
      <c r="AM150" t="s">
        <v>9923</v>
      </c>
    </row>
    <row r="151" spans="1:39">
      <c r="A151" t="s">
        <v>11002</v>
      </c>
      <c r="B151" t="s">
        <v>11706</v>
      </c>
      <c r="C151" t="s">
        <v>6168</v>
      </c>
      <c r="D151">
        <v>0</v>
      </c>
      <c r="K151" t="s">
        <v>10718</v>
      </c>
      <c r="L151" t="s">
        <v>6591</v>
      </c>
      <c r="M151" t="s">
        <v>11754</v>
      </c>
      <c r="N151">
        <v>9</v>
      </c>
      <c r="O151" t="s">
        <v>11893</v>
      </c>
      <c r="P151" t="s">
        <v>12111</v>
      </c>
      <c r="Q151">
        <v>2</v>
      </c>
      <c r="R151">
        <v>0</v>
      </c>
      <c r="S151">
        <v>5.69</v>
      </c>
      <c r="T151">
        <v>5.69</v>
      </c>
      <c r="U151">
        <v>300.44</v>
      </c>
      <c r="V151">
        <v>18.46</v>
      </c>
      <c r="W151">
        <v>4.57</v>
      </c>
      <c r="Y151">
        <v>0</v>
      </c>
      <c r="Z151">
        <v>1</v>
      </c>
      <c r="AA151" t="s">
        <v>6921</v>
      </c>
      <c r="AB151">
        <v>0</v>
      </c>
      <c r="AC151">
        <v>2</v>
      </c>
      <c r="AD151">
        <v>3</v>
      </c>
      <c r="AI151">
        <v>0</v>
      </c>
      <c r="AJ151">
        <v>0</v>
      </c>
      <c r="AK151" t="s">
        <v>12849</v>
      </c>
      <c r="AL151" t="s">
        <v>12849</v>
      </c>
      <c r="AM151" t="s">
        <v>9923</v>
      </c>
    </row>
    <row r="152" spans="1:39">
      <c r="A152" t="s">
        <v>7427</v>
      </c>
      <c r="B152" t="s">
        <v>11707</v>
      </c>
      <c r="C152" t="s">
        <v>6168</v>
      </c>
      <c r="D152">
        <v>-0.455</v>
      </c>
      <c r="K152" t="s">
        <v>6590</v>
      </c>
      <c r="L152" t="s">
        <v>6591</v>
      </c>
      <c r="M152" t="s">
        <v>11755</v>
      </c>
      <c r="N152">
        <v>9</v>
      </c>
      <c r="O152" t="s">
        <v>11894</v>
      </c>
      <c r="Y152">
        <v>0</v>
      </c>
      <c r="AI152">
        <v>0</v>
      </c>
      <c r="AJ152">
        <v>0</v>
      </c>
      <c r="AK152" t="s">
        <v>9850</v>
      </c>
      <c r="AL152" t="s">
        <v>9850</v>
      </c>
      <c r="AM152" t="s">
        <v>9923</v>
      </c>
    </row>
    <row r="153" spans="1:39">
      <c r="A153" t="s">
        <v>7282</v>
      </c>
      <c r="B153" t="s">
        <v>11707</v>
      </c>
      <c r="C153" t="s">
        <v>6168</v>
      </c>
      <c r="D153">
        <v>0.229</v>
      </c>
      <c r="K153" t="s">
        <v>6590</v>
      </c>
      <c r="L153" t="s">
        <v>6591</v>
      </c>
      <c r="M153" t="s">
        <v>11755</v>
      </c>
      <c r="N153">
        <v>9</v>
      </c>
      <c r="O153" t="s">
        <v>11894</v>
      </c>
      <c r="Y153">
        <v>0</v>
      </c>
      <c r="AI153">
        <v>0</v>
      </c>
      <c r="AJ153">
        <v>0</v>
      </c>
      <c r="AK153" t="s">
        <v>9850</v>
      </c>
      <c r="AL153" t="s">
        <v>9850</v>
      </c>
      <c r="AM153" t="s">
        <v>9923</v>
      </c>
    </row>
    <row r="154" spans="1:39">
      <c r="A154" t="s">
        <v>7818</v>
      </c>
      <c r="B154" t="s">
        <v>11707</v>
      </c>
      <c r="C154" t="s">
        <v>6168</v>
      </c>
      <c r="D154">
        <v>-1.855</v>
      </c>
      <c r="K154" t="s">
        <v>6590</v>
      </c>
      <c r="L154" t="s">
        <v>6591</v>
      </c>
      <c r="M154" t="s">
        <v>11755</v>
      </c>
      <c r="N154">
        <v>9</v>
      </c>
      <c r="O154" t="s">
        <v>11894</v>
      </c>
      <c r="Y154">
        <v>0</v>
      </c>
      <c r="AI154">
        <v>0</v>
      </c>
      <c r="AJ154">
        <v>0</v>
      </c>
      <c r="AK154" t="s">
        <v>9850</v>
      </c>
      <c r="AL154" t="s">
        <v>9850</v>
      </c>
      <c r="AM154" t="s">
        <v>9923</v>
      </c>
    </row>
    <row r="155" spans="1:39">
      <c r="A155" t="s">
        <v>7559</v>
      </c>
      <c r="B155" t="s">
        <v>11707</v>
      </c>
      <c r="C155" t="s">
        <v>6168</v>
      </c>
      <c r="D155">
        <v>-0.981</v>
      </c>
      <c r="K155" t="s">
        <v>6590</v>
      </c>
      <c r="L155" t="s">
        <v>6591</v>
      </c>
      <c r="M155" t="s">
        <v>11755</v>
      </c>
      <c r="N155">
        <v>9</v>
      </c>
      <c r="O155" t="s">
        <v>11894</v>
      </c>
      <c r="Y155">
        <v>0</v>
      </c>
      <c r="AI155">
        <v>0</v>
      </c>
      <c r="AJ155">
        <v>0</v>
      </c>
      <c r="AK155" t="s">
        <v>9850</v>
      </c>
      <c r="AL155" t="s">
        <v>9850</v>
      </c>
      <c r="AM155" t="s">
        <v>9923</v>
      </c>
    </row>
    <row r="156" spans="1:39">
      <c r="A156" t="s">
        <v>7528</v>
      </c>
      <c r="B156" t="s">
        <v>11707</v>
      </c>
      <c r="C156" t="s">
        <v>6168</v>
      </c>
      <c r="D156">
        <v>-0.838</v>
      </c>
      <c r="K156" t="s">
        <v>6590</v>
      </c>
      <c r="L156" t="s">
        <v>6591</v>
      </c>
      <c r="M156" t="s">
        <v>11755</v>
      </c>
      <c r="N156">
        <v>9</v>
      </c>
      <c r="O156" t="s">
        <v>11894</v>
      </c>
      <c r="Y156">
        <v>0</v>
      </c>
      <c r="AI156">
        <v>0</v>
      </c>
      <c r="AJ156">
        <v>0</v>
      </c>
      <c r="AK156" t="s">
        <v>9850</v>
      </c>
      <c r="AL156" t="s">
        <v>9850</v>
      </c>
      <c r="AM156" t="s">
        <v>9923</v>
      </c>
    </row>
    <row r="157" spans="1:39">
      <c r="A157" t="s">
        <v>7467</v>
      </c>
      <c r="B157" t="s">
        <v>11707</v>
      </c>
      <c r="C157" t="s">
        <v>6168</v>
      </c>
      <c r="D157">
        <v>-0.593</v>
      </c>
      <c r="K157" t="s">
        <v>6590</v>
      </c>
      <c r="L157" t="s">
        <v>6591</v>
      </c>
      <c r="M157" t="s">
        <v>11755</v>
      </c>
      <c r="N157">
        <v>9</v>
      </c>
      <c r="O157" t="s">
        <v>11894</v>
      </c>
      <c r="Y157">
        <v>0</v>
      </c>
      <c r="AI157">
        <v>0</v>
      </c>
      <c r="AJ157">
        <v>0</v>
      </c>
      <c r="AK157" t="s">
        <v>9850</v>
      </c>
      <c r="AL157" t="s">
        <v>9850</v>
      </c>
      <c r="AM157" t="s">
        <v>9923</v>
      </c>
    </row>
    <row r="158" spans="1:39">
      <c r="A158" t="s">
        <v>7458</v>
      </c>
      <c r="B158" t="s">
        <v>11707</v>
      </c>
      <c r="C158" t="s">
        <v>6168</v>
      </c>
      <c r="D158">
        <v>-0.556</v>
      </c>
      <c r="K158" t="s">
        <v>6590</v>
      </c>
      <c r="L158" t="s">
        <v>6591</v>
      </c>
      <c r="M158" t="s">
        <v>11755</v>
      </c>
      <c r="N158">
        <v>9</v>
      </c>
      <c r="O158" t="s">
        <v>11894</v>
      </c>
      <c r="Y158">
        <v>0</v>
      </c>
      <c r="AI158">
        <v>0</v>
      </c>
      <c r="AJ158">
        <v>0</v>
      </c>
      <c r="AK158" t="s">
        <v>9850</v>
      </c>
      <c r="AL158" t="s">
        <v>9850</v>
      </c>
      <c r="AM158" t="s">
        <v>9923</v>
      </c>
    </row>
    <row r="159" spans="1:39">
      <c r="A159" t="s">
        <v>7657</v>
      </c>
      <c r="B159" t="s">
        <v>11707</v>
      </c>
      <c r="C159" t="s">
        <v>6168</v>
      </c>
      <c r="D159">
        <v>-1.368</v>
      </c>
      <c r="K159" t="s">
        <v>6590</v>
      </c>
      <c r="L159" t="s">
        <v>6591</v>
      </c>
      <c r="M159" t="s">
        <v>11755</v>
      </c>
      <c r="N159">
        <v>9</v>
      </c>
      <c r="O159" t="s">
        <v>11894</v>
      </c>
      <c r="Y159">
        <v>0</v>
      </c>
      <c r="AI159">
        <v>0</v>
      </c>
      <c r="AJ159">
        <v>0</v>
      </c>
      <c r="AK159" t="s">
        <v>9850</v>
      </c>
      <c r="AL159" t="s">
        <v>9850</v>
      </c>
      <c r="AM159" t="s">
        <v>9923</v>
      </c>
    </row>
    <row r="160" spans="1:39">
      <c r="A160" t="s">
        <v>7024</v>
      </c>
      <c r="B160" t="s">
        <v>11708</v>
      </c>
      <c r="C160" t="s">
        <v>6168</v>
      </c>
      <c r="D160">
        <v>97</v>
      </c>
      <c r="E160" t="s">
        <v>10202</v>
      </c>
      <c r="K160" t="s">
        <v>6590</v>
      </c>
      <c r="L160" t="s">
        <v>6591</v>
      </c>
      <c r="M160" t="s">
        <v>11756</v>
      </c>
      <c r="N160">
        <v>9</v>
      </c>
      <c r="O160" t="s">
        <v>11895</v>
      </c>
      <c r="P160" t="s">
        <v>8601</v>
      </c>
      <c r="Q160">
        <v>5</v>
      </c>
      <c r="R160">
        <v>3</v>
      </c>
      <c r="S160">
        <v>3.46</v>
      </c>
      <c r="T160">
        <v>3.51</v>
      </c>
      <c r="U160">
        <v>386.45</v>
      </c>
      <c r="V160">
        <v>78.51000000000001</v>
      </c>
      <c r="W160">
        <v>5.28</v>
      </c>
      <c r="X160">
        <v>8.800000000000001</v>
      </c>
      <c r="Y160">
        <v>2.05</v>
      </c>
      <c r="Z160">
        <v>4</v>
      </c>
      <c r="AA160" t="s">
        <v>6921</v>
      </c>
      <c r="AB160">
        <v>1</v>
      </c>
      <c r="AC160">
        <v>5</v>
      </c>
      <c r="AD160">
        <v>3.992738095238096</v>
      </c>
      <c r="AE160" t="s">
        <v>9784</v>
      </c>
      <c r="AF160" t="s">
        <v>6952</v>
      </c>
      <c r="AI160">
        <v>0</v>
      </c>
      <c r="AJ160">
        <v>0</v>
      </c>
      <c r="AK160" t="s">
        <v>9803</v>
      </c>
      <c r="AL160" t="s">
        <v>9803</v>
      </c>
      <c r="AM160" t="s">
        <v>9923</v>
      </c>
    </row>
    <row r="161" spans="1:39">
      <c r="A161" t="s">
        <v>6325</v>
      </c>
      <c r="B161" t="s">
        <v>11708</v>
      </c>
      <c r="C161" t="s">
        <v>6168</v>
      </c>
      <c r="D161">
        <v>100</v>
      </c>
      <c r="E161" t="s">
        <v>10202</v>
      </c>
      <c r="K161" t="s">
        <v>6590</v>
      </c>
      <c r="L161" t="s">
        <v>6591</v>
      </c>
      <c r="M161" t="s">
        <v>11756</v>
      </c>
      <c r="N161">
        <v>9</v>
      </c>
      <c r="O161" t="s">
        <v>11895</v>
      </c>
      <c r="P161" t="s">
        <v>6686</v>
      </c>
      <c r="Q161">
        <v>2</v>
      </c>
      <c r="R161">
        <v>2</v>
      </c>
      <c r="S161">
        <v>4.14</v>
      </c>
      <c r="T161">
        <v>4.15</v>
      </c>
      <c r="U161">
        <v>272.39</v>
      </c>
      <c r="V161">
        <v>40.46</v>
      </c>
      <c r="W161">
        <v>3.61</v>
      </c>
      <c r="X161">
        <v>10.27</v>
      </c>
      <c r="Y161">
        <v>0</v>
      </c>
      <c r="Z161">
        <v>1</v>
      </c>
      <c r="AA161" t="s">
        <v>6921</v>
      </c>
      <c r="AB161">
        <v>0</v>
      </c>
      <c r="AC161">
        <v>0</v>
      </c>
      <c r="AD161">
        <v>3.925</v>
      </c>
      <c r="AE161" t="s">
        <v>6922</v>
      </c>
      <c r="AF161" t="s">
        <v>6952</v>
      </c>
      <c r="AG161" t="s">
        <v>6956</v>
      </c>
      <c r="AH161" t="s">
        <v>6962</v>
      </c>
      <c r="AI161">
        <v>4</v>
      </c>
      <c r="AJ161">
        <v>1</v>
      </c>
      <c r="AK161" t="s">
        <v>9803</v>
      </c>
      <c r="AL161" t="s">
        <v>9803</v>
      </c>
      <c r="AM161" t="s">
        <v>9923</v>
      </c>
    </row>
    <row r="162" spans="1:39">
      <c r="A162" t="s">
        <v>7035</v>
      </c>
      <c r="B162" t="s">
        <v>11708</v>
      </c>
      <c r="C162" t="s">
        <v>6168</v>
      </c>
      <c r="D162">
        <v>88</v>
      </c>
      <c r="E162" t="s">
        <v>10202</v>
      </c>
      <c r="K162" t="s">
        <v>6590</v>
      </c>
      <c r="L162" t="s">
        <v>6591</v>
      </c>
      <c r="M162" t="s">
        <v>11756</v>
      </c>
      <c r="N162">
        <v>9</v>
      </c>
      <c r="O162" t="s">
        <v>11895</v>
      </c>
      <c r="P162" t="s">
        <v>8612</v>
      </c>
      <c r="Q162">
        <v>4</v>
      </c>
      <c r="R162">
        <v>3</v>
      </c>
      <c r="S162">
        <v>6.15</v>
      </c>
      <c r="T162">
        <v>6.17</v>
      </c>
      <c r="U162">
        <v>421.44</v>
      </c>
      <c r="V162">
        <v>65.62</v>
      </c>
      <c r="W162">
        <v>6.29</v>
      </c>
      <c r="X162">
        <v>9.01</v>
      </c>
      <c r="Y162">
        <v>0</v>
      </c>
      <c r="Z162">
        <v>4</v>
      </c>
      <c r="AA162" t="s">
        <v>6921</v>
      </c>
      <c r="AB162">
        <v>1</v>
      </c>
      <c r="AC162">
        <v>5</v>
      </c>
      <c r="AD162">
        <v>2.727809523809524</v>
      </c>
      <c r="AF162" t="s">
        <v>6952</v>
      </c>
      <c r="AI162">
        <v>0</v>
      </c>
      <c r="AJ162">
        <v>0</v>
      </c>
      <c r="AK162" t="s">
        <v>9803</v>
      </c>
      <c r="AL162" t="s">
        <v>9803</v>
      </c>
      <c r="AM162" t="s">
        <v>9923</v>
      </c>
    </row>
    <row r="163" spans="1:39">
      <c r="A163" t="s">
        <v>7032</v>
      </c>
      <c r="B163" t="s">
        <v>11708</v>
      </c>
      <c r="C163" t="s">
        <v>6168</v>
      </c>
      <c r="D163">
        <v>94</v>
      </c>
      <c r="E163" t="s">
        <v>10202</v>
      </c>
      <c r="K163" t="s">
        <v>6590</v>
      </c>
      <c r="L163" t="s">
        <v>6591</v>
      </c>
      <c r="M163" t="s">
        <v>11756</v>
      </c>
      <c r="N163">
        <v>9</v>
      </c>
      <c r="O163" t="s">
        <v>11895</v>
      </c>
      <c r="P163" t="s">
        <v>8609</v>
      </c>
      <c r="Q163">
        <v>4</v>
      </c>
      <c r="R163">
        <v>3</v>
      </c>
      <c r="S163">
        <v>6.56</v>
      </c>
      <c r="T163">
        <v>6.61</v>
      </c>
      <c r="U163">
        <v>439.43</v>
      </c>
      <c r="V163">
        <v>65.62</v>
      </c>
      <c r="W163">
        <v>6.43</v>
      </c>
      <c r="X163">
        <v>8.68</v>
      </c>
      <c r="Y163">
        <v>0</v>
      </c>
      <c r="Z163">
        <v>4</v>
      </c>
      <c r="AA163" t="s">
        <v>6921</v>
      </c>
      <c r="AB163">
        <v>1</v>
      </c>
      <c r="AC163">
        <v>5</v>
      </c>
      <c r="AD163">
        <v>2.599309523809524</v>
      </c>
      <c r="AF163" t="s">
        <v>6952</v>
      </c>
      <c r="AI163">
        <v>0</v>
      </c>
      <c r="AJ163">
        <v>0</v>
      </c>
      <c r="AK163" t="s">
        <v>9803</v>
      </c>
      <c r="AL163" t="s">
        <v>9803</v>
      </c>
      <c r="AM163" t="s">
        <v>9923</v>
      </c>
    </row>
    <row r="164" spans="1:39">
      <c r="A164" t="s">
        <v>7055</v>
      </c>
      <c r="B164" t="s">
        <v>11708</v>
      </c>
      <c r="C164" t="s">
        <v>6168</v>
      </c>
      <c r="D164">
        <v>99</v>
      </c>
      <c r="E164" t="s">
        <v>10202</v>
      </c>
      <c r="K164" t="s">
        <v>6590</v>
      </c>
      <c r="L164" t="s">
        <v>6591</v>
      </c>
      <c r="M164" t="s">
        <v>11756</v>
      </c>
      <c r="N164">
        <v>9</v>
      </c>
      <c r="O164" t="s">
        <v>11895</v>
      </c>
      <c r="P164" t="s">
        <v>8632</v>
      </c>
      <c r="Q164">
        <v>4</v>
      </c>
      <c r="R164">
        <v>3</v>
      </c>
      <c r="S164">
        <v>4.22</v>
      </c>
      <c r="T164">
        <v>4.25</v>
      </c>
      <c r="U164">
        <v>385.46</v>
      </c>
      <c r="V164">
        <v>65.62</v>
      </c>
      <c r="W164">
        <v>5.88</v>
      </c>
      <c r="X164">
        <v>8.75</v>
      </c>
      <c r="Y164">
        <v>0</v>
      </c>
      <c r="Z164">
        <v>4</v>
      </c>
      <c r="AA164" t="s">
        <v>6921</v>
      </c>
      <c r="AB164">
        <v>1</v>
      </c>
      <c r="AC164">
        <v>5</v>
      </c>
      <c r="AD164">
        <v>3.359809523809524</v>
      </c>
      <c r="AF164" t="s">
        <v>6952</v>
      </c>
      <c r="AI164">
        <v>0</v>
      </c>
      <c r="AJ164">
        <v>0</v>
      </c>
      <c r="AK164" t="s">
        <v>9803</v>
      </c>
      <c r="AL164" t="s">
        <v>9803</v>
      </c>
      <c r="AM164" t="s">
        <v>9923</v>
      </c>
    </row>
    <row r="165" spans="1:39">
      <c r="A165" t="s">
        <v>7041</v>
      </c>
      <c r="B165" t="s">
        <v>11708</v>
      </c>
      <c r="C165" t="s">
        <v>6168</v>
      </c>
      <c r="D165">
        <v>65</v>
      </c>
      <c r="E165" t="s">
        <v>10202</v>
      </c>
      <c r="K165" t="s">
        <v>6590</v>
      </c>
      <c r="L165" t="s">
        <v>6591</v>
      </c>
      <c r="M165" t="s">
        <v>11756</v>
      </c>
      <c r="N165">
        <v>9</v>
      </c>
      <c r="O165" t="s">
        <v>11895</v>
      </c>
      <c r="P165" t="s">
        <v>8618</v>
      </c>
      <c r="Q165">
        <v>4</v>
      </c>
      <c r="R165">
        <v>3</v>
      </c>
      <c r="S165">
        <v>5.29</v>
      </c>
      <c r="T165">
        <v>5.29</v>
      </c>
      <c r="U165">
        <v>385.46</v>
      </c>
      <c r="V165">
        <v>65.62</v>
      </c>
      <c r="W165">
        <v>6.02</v>
      </c>
      <c r="X165">
        <v>9.83</v>
      </c>
      <c r="Y165">
        <v>0</v>
      </c>
      <c r="Z165">
        <v>4</v>
      </c>
      <c r="AA165" t="s">
        <v>6921</v>
      </c>
      <c r="AB165">
        <v>1</v>
      </c>
      <c r="AC165">
        <v>5</v>
      </c>
      <c r="AD165">
        <v>2.984809523809524</v>
      </c>
      <c r="AF165" t="s">
        <v>6952</v>
      </c>
      <c r="AI165">
        <v>0</v>
      </c>
      <c r="AJ165">
        <v>0</v>
      </c>
      <c r="AK165" t="s">
        <v>9803</v>
      </c>
      <c r="AL165" t="s">
        <v>9803</v>
      </c>
      <c r="AM165" t="s">
        <v>9923</v>
      </c>
    </row>
    <row r="166" spans="1:39">
      <c r="A166" t="s">
        <v>7159</v>
      </c>
      <c r="B166" t="s">
        <v>11708</v>
      </c>
      <c r="C166" t="s">
        <v>6168</v>
      </c>
      <c r="D166">
        <v>61</v>
      </c>
      <c r="E166" t="s">
        <v>10202</v>
      </c>
      <c r="K166" t="s">
        <v>6590</v>
      </c>
      <c r="L166" t="s">
        <v>6591</v>
      </c>
      <c r="M166" t="s">
        <v>11756</v>
      </c>
      <c r="N166">
        <v>9</v>
      </c>
      <c r="O166" t="s">
        <v>11895</v>
      </c>
      <c r="P166" t="s">
        <v>8736</v>
      </c>
      <c r="Q166">
        <v>4</v>
      </c>
      <c r="R166">
        <v>3</v>
      </c>
      <c r="S166">
        <v>4.7</v>
      </c>
      <c r="T166">
        <v>4.71</v>
      </c>
      <c r="U166">
        <v>375.4</v>
      </c>
      <c r="V166">
        <v>65.62</v>
      </c>
      <c r="W166">
        <v>5.28</v>
      </c>
      <c r="X166">
        <v>9.1</v>
      </c>
      <c r="Y166">
        <v>0</v>
      </c>
      <c r="Z166">
        <v>4</v>
      </c>
      <c r="AA166" t="s">
        <v>6921</v>
      </c>
      <c r="AB166">
        <v>1</v>
      </c>
      <c r="AC166">
        <v>3</v>
      </c>
      <c r="AD166">
        <v>3.201666666666667</v>
      </c>
      <c r="AF166" t="s">
        <v>6952</v>
      </c>
      <c r="AI166">
        <v>0</v>
      </c>
      <c r="AJ166">
        <v>0</v>
      </c>
      <c r="AK166" t="s">
        <v>9803</v>
      </c>
      <c r="AL166" t="s">
        <v>9803</v>
      </c>
      <c r="AM166" t="s">
        <v>9923</v>
      </c>
    </row>
    <row r="167" spans="1:39">
      <c r="A167" t="s">
        <v>7029</v>
      </c>
      <c r="B167" t="s">
        <v>11708</v>
      </c>
      <c r="C167" t="s">
        <v>6168</v>
      </c>
      <c r="D167">
        <v>101</v>
      </c>
      <c r="E167" t="s">
        <v>10202</v>
      </c>
      <c r="K167" t="s">
        <v>6590</v>
      </c>
      <c r="L167" t="s">
        <v>6591</v>
      </c>
      <c r="M167" t="s">
        <v>11756</v>
      </c>
      <c r="N167">
        <v>9</v>
      </c>
      <c r="O167" t="s">
        <v>11895</v>
      </c>
      <c r="P167" t="s">
        <v>8606</v>
      </c>
      <c r="Q167">
        <v>4</v>
      </c>
      <c r="R167">
        <v>3</v>
      </c>
      <c r="S167">
        <v>5.72</v>
      </c>
      <c r="T167">
        <v>5.73</v>
      </c>
      <c r="U167">
        <v>403.45</v>
      </c>
      <c r="V167">
        <v>65.62</v>
      </c>
      <c r="W167">
        <v>6.16</v>
      </c>
      <c r="X167">
        <v>9.08</v>
      </c>
      <c r="Y167">
        <v>0</v>
      </c>
      <c r="Z167">
        <v>4</v>
      </c>
      <c r="AA167" t="s">
        <v>6921</v>
      </c>
      <c r="AB167">
        <v>1</v>
      </c>
      <c r="AC167">
        <v>5</v>
      </c>
      <c r="AD167">
        <v>2.856309523809524</v>
      </c>
      <c r="AF167" t="s">
        <v>6952</v>
      </c>
      <c r="AI167">
        <v>0</v>
      </c>
      <c r="AJ167">
        <v>0</v>
      </c>
      <c r="AK167" t="s">
        <v>9803</v>
      </c>
      <c r="AL167" t="s">
        <v>9803</v>
      </c>
      <c r="AM167" t="s">
        <v>9923</v>
      </c>
    </row>
    <row r="168" spans="1:39">
      <c r="A168" t="s">
        <v>7134</v>
      </c>
      <c r="B168" t="s">
        <v>11708</v>
      </c>
      <c r="C168" t="s">
        <v>6168</v>
      </c>
      <c r="D168">
        <v>40</v>
      </c>
      <c r="E168" t="s">
        <v>10202</v>
      </c>
      <c r="K168" t="s">
        <v>6590</v>
      </c>
      <c r="L168" t="s">
        <v>6591</v>
      </c>
      <c r="M168" t="s">
        <v>11756</v>
      </c>
      <c r="N168">
        <v>9</v>
      </c>
      <c r="O168" t="s">
        <v>11895</v>
      </c>
      <c r="P168" t="s">
        <v>8711</v>
      </c>
      <c r="Q168">
        <v>4</v>
      </c>
      <c r="R168">
        <v>3</v>
      </c>
      <c r="S168">
        <v>4.7</v>
      </c>
      <c r="T168">
        <v>4.71</v>
      </c>
      <c r="U168">
        <v>375.4</v>
      </c>
      <c r="V168">
        <v>65.62</v>
      </c>
      <c r="W168">
        <v>5.28</v>
      </c>
      <c r="X168">
        <v>9.16</v>
      </c>
      <c r="Y168">
        <v>0</v>
      </c>
      <c r="Z168">
        <v>4</v>
      </c>
      <c r="AA168" t="s">
        <v>6921</v>
      </c>
      <c r="AB168">
        <v>1</v>
      </c>
      <c r="AC168">
        <v>3</v>
      </c>
      <c r="AD168">
        <v>3.201666666666667</v>
      </c>
      <c r="AF168" t="s">
        <v>6952</v>
      </c>
      <c r="AI168">
        <v>0</v>
      </c>
      <c r="AJ168">
        <v>0</v>
      </c>
      <c r="AK168" t="s">
        <v>9803</v>
      </c>
      <c r="AL168" t="s">
        <v>9803</v>
      </c>
      <c r="AM168" t="s">
        <v>9923</v>
      </c>
    </row>
    <row r="169" spans="1:39">
      <c r="A169" t="s">
        <v>7043</v>
      </c>
      <c r="B169" t="s">
        <v>11708</v>
      </c>
      <c r="C169" t="s">
        <v>6168</v>
      </c>
      <c r="D169">
        <v>71</v>
      </c>
      <c r="E169" t="s">
        <v>10202</v>
      </c>
      <c r="K169" t="s">
        <v>6590</v>
      </c>
      <c r="L169" t="s">
        <v>6591</v>
      </c>
      <c r="M169" t="s">
        <v>11756</v>
      </c>
      <c r="N169">
        <v>9</v>
      </c>
      <c r="O169" t="s">
        <v>11895</v>
      </c>
      <c r="P169" t="s">
        <v>8620</v>
      </c>
      <c r="Q169">
        <v>4</v>
      </c>
      <c r="R169">
        <v>3</v>
      </c>
      <c r="S169">
        <v>5.72</v>
      </c>
      <c r="T169">
        <v>5.73</v>
      </c>
      <c r="U169">
        <v>403.45</v>
      </c>
      <c r="V169">
        <v>65.62</v>
      </c>
      <c r="W169">
        <v>6.16</v>
      </c>
      <c r="X169">
        <v>9.140000000000001</v>
      </c>
      <c r="Y169">
        <v>0</v>
      </c>
      <c r="Z169">
        <v>4</v>
      </c>
      <c r="AA169" t="s">
        <v>6921</v>
      </c>
      <c r="AB169">
        <v>1</v>
      </c>
      <c r="AC169">
        <v>5</v>
      </c>
      <c r="AD169">
        <v>2.856309523809524</v>
      </c>
      <c r="AF169" t="s">
        <v>6952</v>
      </c>
      <c r="AI169">
        <v>0</v>
      </c>
      <c r="AJ169">
        <v>0</v>
      </c>
      <c r="AK169" t="s">
        <v>9803</v>
      </c>
      <c r="AL169" t="s">
        <v>9803</v>
      </c>
      <c r="AM169" t="s">
        <v>9923</v>
      </c>
    </row>
    <row r="170" spans="1:39">
      <c r="A170" t="s">
        <v>7118</v>
      </c>
      <c r="B170" t="s">
        <v>11708</v>
      </c>
      <c r="C170" t="s">
        <v>6168</v>
      </c>
      <c r="D170">
        <v>64</v>
      </c>
      <c r="E170" t="s">
        <v>10202</v>
      </c>
      <c r="K170" t="s">
        <v>6590</v>
      </c>
      <c r="L170" t="s">
        <v>6591</v>
      </c>
      <c r="M170" t="s">
        <v>11756</v>
      </c>
      <c r="N170">
        <v>9</v>
      </c>
      <c r="O170" t="s">
        <v>11895</v>
      </c>
      <c r="P170" t="s">
        <v>8695</v>
      </c>
      <c r="Q170">
        <v>4</v>
      </c>
      <c r="R170">
        <v>3</v>
      </c>
      <c r="S170">
        <v>4.69</v>
      </c>
      <c r="T170">
        <v>4.7</v>
      </c>
      <c r="U170">
        <v>391.85</v>
      </c>
      <c r="V170">
        <v>65.62</v>
      </c>
      <c r="W170">
        <v>5.8</v>
      </c>
      <c r="X170">
        <v>9.130000000000001</v>
      </c>
      <c r="Y170">
        <v>0</v>
      </c>
      <c r="Z170">
        <v>4</v>
      </c>
      <c r="AA170" t="s">
        <v>6921</v>
      </c>
      <c r="AB170">
        <v>1</v>
      </c>
      <c r="AC170">
        <v>3</v>
      </c>
      <c r="AD170">
        <v>3.089166666666666</v>
      </c>
      <c r="AF170" t="s">
        <v>6952</v>
      </c>
      <c r="AI170">
        <v>0</v>
      </c>
      <c r="AJ170">
        <v>0</v>
      </c>
      <c r="AK170" t="s">
        <v>9803</v>
      </c>
      <c r="AL170" t="s">
        <v>9803</v>
      </c>
      <c r="AM170" t="s">
        <v>9923</v>
      </c>
    </row>
    <row r="171" spans="1:39">
      <c r="A171" t="s">
        <v>7039</v>
      </c>
      <c r="B171" t="s">
        <v>11708</v>
      </c>
      <c r="C171" t="s">
        <v>6168</v>
      </c>
      <c r="D171">
        <v>92</v>
      </c>
      <c r="E171" t="s">
        <v>10202</v>
      </c>
      <c r="K171" t="s">
        <v>6590</v>
      </c>
      <c r="L171" t="s">
        <v>6591</v>
      </c>
      <c r="M171" t="s">
        <v>11756</v>
      </c>
      <c r="N171">
        <v>9</v>
      </c>
      <c r="O171" t="s">
        <v>11895</v>
      </c>
      <c r="P171" t="s">
        <v>8616</v>
      </c>
      <c r="Q171">
        <v>4</v>
      </c>
      <c r="R171">
        <v>3</v>
      </c>
      <c r="S171">
        <v>5.71</v>
      </c>
      <c r="T171">
        <v>5.72</v>
      </c>
      <c r="U171">
        <v>419.91</v>
      </c>
      <c r="V171">
        <v>65.62</v>
      </c>
      <c r="W171">
        <v>6.67</v>
      </c>
      <c r="X171">
        <v>9.109999999999999</v>
      </c>
      <c r="Y171">
        <v>0</v>
      </c>
      <c r="Z171">
        <v>4</v>
      </c>
      <c r="AA171" t="s">
        <v>6921</v>
      </c>
      <c r="AB171">
        <v>1</v>
      </c>
      <c r="AC171">
        <v>5</v>
      </c>
      <c r="AD171">
        <v>2.738738095238095</v>
      </c>
      <c r="AF171" t="s">
        <v>6952</v>
      </c>
      <c r="AI171">
        <v>0</v>
      </c>
      <c r="AJ171">
        <v>0</v>
      </c>
      <c r="AK171" t="s">
        <v>9803</v>
      </c>
      <c r="AL171" t="s">
        <v>9803</v>
      </c>
      <c r="AM171" t="s">
        <v>9923</v>
      </c>
    </row>
    <row r="172" spans="1:39">
      <c r="A172" t="s">
        <v>7176</v>
      </c>
      <c r="B172" t="s">
        <v>11708</v>
      </c>
      <c r="C172" t="s">
        <v>6168</v>
      </c>
      <c r="D172">
        <v>0</v>
      </c>
      <c r="E172" t="s">
        <v>10202</v>
      </c>
      <c r="K172" t="s">
        <v>6590</v>
      </c>
      <c r="L172" t="s">
        <v>6591</v>
      </c>
      <c r="M172" t="s">
        <v>11756</v>
      </c>
      <c r="N172">
        <v>9</v>
      </c>
      <c r="O172" t="s">
        <v>11895</v>
      </c>
      <c r="P172" t="s">
        <v>8753</v>
      </c>
      <c r="Q172">
        <v>4</v>
      </c>
      <c r="R172">
        <v>3</v>
      </c>
      <c r="S172">
        <v>4.69</v>
      </c>
      <c r="T172">
        <v>4.7</v>
      </c>
      <c r="U172">
        <v>391.85</v>
      </c>
      <c r="V172">
        <v>65.62</v>
      </c>
      <c r="W172">
        <v>5.8</v>
      </c>
      <c r="X172">
        <v>9.19</v>
      </c>
      <c r="Y172">
        <v>0</v>
      </c>
      <c r="Z172">
        <v>4</v>
      </c>
      <c r="AA172" t="s">
        <v>6921</v>
      </c>
      <c r="AB172">
        <v>1</v>
      </c>
      <c r="AC172">
        <v>3</v>
      </c>
      <c r="AD172">
        <v>3.089166666666666</v>
      </c>
      <c r="AF172" t="s">
        <v>6952</v>
      </c>
      <c r="AI172">
        <v>0</v>
      </c>
      <c r="AJ172">
        <v>0</v>
      </c>
      <c r="AK172" t="s">
        <v>9803</v>
      </c>
      <c r="AL172" t="s">
        <v>9803</v>
      </c>
      <c r="AM172" t="s">
        <v>9923</v>
      </c>
    </row>
    <row r="173" spans="1:39">
      <c r="A173" t="s">
        <v>7153</v>
      </c>
      <c r="B173" t="s">
        <v>11708</v>
      </c>
      <c r="C173" t="s">
        <v>6168</v>
      </c>
      <c r="D173">
        <v>0</v>
      </c>
      <c r="E173" t="s">
        <v>10202</v>
      </c>
      <c r="K173" t="s">
        <v>6590</v>
      </c>
      <c r="L173" t="s">
        <v>6591</v>
      </c>
      <c r="M173" t="s">
        <v>11756</v>
      </c>
      <c r="N173">
        <v>9</v>
      </c>
      <c r="O173" t="s">
        <v>11895</v>
      </c>
      <c r="P173" t="s">
        <v>8730</v>
      </c>
      <c r="Q173">
        <v>4</v>
      </c>
      <c r="R173">
        <v>3</v>
      </c>
      <c r="S173">
        <v>5.71</v>
      </c>
      <c r="T173">
        <v>5.72</v>
      </c>
      <c r="U173">
        <v>419.91</v>
      </c>
      <c r="V173">
        <v>65.62</v>
      </c>
      <c r="W173">
        <v>6.67</v>
      </c>
      <c r="X173">
        <v>9.17</v>
      </c>
      <c r="Y173">
        <v>0</v>
      </c>
      <c r="Z173">
        <v>4</v>
      </c>
      <c r="AA173" t="s">
        <v>6921</v>
      </c>
      <c r="AB173">
        <v>1</v>
      </c>
      <c r="AC173">
        <v>5</v>
      </c>
      <c r="AD173">
        <v>2.738738095238095</v>
      </c>
      <c r="AF173" t="s">
        <v>6952</v>
      </c>
      <c r="AI173">
        <v>0</v>
      </c>
      <c r="AJ173">
        <v>0</v>
      </c>
      <c r="AK173" t="s">
        <v>9803</v>
      </c>
      <c r="AL173" t="s">
        <v>9803</v>
      </c>
      <c r="AM173" t="s">
        <v>9923</v>
      </c>
    </row>
    <row r="174" spans="1:39">
      <c r="A174" t="s">
        <v>7048</v>
      </c>
      <c r="B174" t="s">
        <v>11708</v>
      </c>
      <c r="C174" t="s">
        <v>6168</v>
      </c>
      <c r="D174">
        <v>50</v>
      </c>
      <c r="E174" t="s">
        <v>10202</v>
      </c>
      <c r="K174" t="s">
        <v>6590</v>
      </c>
      <c r="L174" t="s">
        <v>6591</v>
      </c>
      <c r="M174" t="s">
        <v>11756</v>
      </c>
      <c r="N174">
        <v>9</v>
      </c>
      <c r="O174" t="s">
        <v>11895</v>
      </c>
      <c r="P174" t="s">
        <v>8625</v>
      </c>
      <c r="Q174">
        <v>4</v>
      </c>
      <c r="R174">
        <v>3</v>
      </c>
      <c r="S174">
        <v>5.71</v>
      </c>
      <c r="T174">
        <v>5.73</v>
      </c>
      <c r="U174">
        <v>403.45</v>
      </c>
      <c r="V174">
        <v>65.62</v>
      </c>
      <c r="W174">
        <v>6.16</v>
      </c>
      <c r="X174">
        <v>8.880000000000001</v>
      </c>
      <c r="Y174">
        <v>0</v>
      </c>
      <c r="Z174">
        <v>4</v>
      </c>
      <c r="AA174" t="s">
        <v>6921</v>
      </c>
      <c r="AB174">
        <v>1</v>
      </c>
      <c r="AC174">
        <v>5</v>
      </c>
      <c r="AD174">
        <v>2.856309523809524</v>
      </c>
      <c r="AF174" t="s">
        <v>6952</v>
      </c>
      <c r="AI174">
        <v>0</v>
      </c>
      <c r="AJ174">
        <v>0</v>
      </c>
      <c r="AK174" t="s">
        <v>9803</v>
      </c>
      <c r="AL174" t="s">
        <v>9803</v>
      </c>
      <c r="AM174" t="s">
        <v>9923</v>
      </c>
    </row>
    <row r="175" spans="1:39">
      <c r="A175" t="s">
        <v>7113</v>
      </c>
      <c r="B175" t="s">
        <v>11708</v>
      </c>
      <c r="C175" t="s">
        <v>6168</v>
      </c>
      <c r="D175">
        <v>78</v>
      </c>
      <c r="E175" t="s">
        <v>10202</v>
      </c>
      <c r="K175" t="s">
        <v>6590</v>
      </c>
      <c r="L175" t="s">
        <v>6591</v>
      </c>
      <c r="M175" t="s">
        <v>11756</v>
      </c>
      <c r="N175">
        <v>9</v>
      </c>
      <c r="O175" t="s">
        <v>11895</v>
      </c>
      <c r="P175" t="s">
        <v>8690</v>
      </c>
      <c r="Q175">
        <v>4</v>
      </c>
      <c r="R175">
        <v>3</v>
      </c>
      <c r="S175">
        <v>5.13</v>
      </c>
      <c r="T175">
        <v>5.15</v>
      </c>
      <c r="U175">
        <v>393.39</v>
      </c>
      <c r="V175">
        <v>65.62</v>
      </c>
      <c r="W175">
        <v>5.42</v>
      </c>
      <c r="X175">
        <v>9.029999999999999</v>
      </c>
      <c r="Y175">
        <v>0</v>
      </c>
      <c r="Z175">
        <v>4</v>
      </c>
      <c r="AA175" t="s">
        <v>6921</v>
      </c>
      <c r="AB175">
        <v>1</v>
      </c>
      <c r="AC175">
        <v>3</v>
      </c>
      <c r="AD175">
        <v>2.928166666666667</v>
      </c>
      <c r="AF175" t="s">
        <v>6952</v>
      </c>
      <c r="AI175">
        <v>0</v>
      </c>
      <c r="AJ175">
        <v>0</v>
      </c>
      <c r="AK175" t="s">
        <v>9803</v>
      </c>
      <c r="AL175" t="s">
        <v>9803</v>
      </c>
      <c r="AM175" t="s">
        <v>9923</v>
      </c>
    </row>
    <row r="176" spans="1:39">
      <c r="A176" t="s">
        <v>7024</v>
      </c>
      <c r="B176" t="s">
        <v>11708</v>
      </c>
      <c r="C176" t="s">
        <v>6168</v>
      </c>
      <c r="D176">
        <v>119</v>
      </c>
      <c r="E176" t="s">
        <v>10202</v>
      </c>
      <c r="K176" t="s">
        <v>6590</v>
      </c>
      <c r="L176" t="s">
        <v>6591</v>
      </c>
      <c r="M176" t="s">
        <v>11757</v>
      </c>
      <c r="N176">
        <v>9</v>
      </c>
      <c r="O176" t="s">
        <v>11896</v>
      </c>
      <c r="P176" t="s">
        <v>8601</v>
      </c>
      <c r="Q176">
        <v>5</v>
      </c>
      <c r="R176">
        <v>3</v>
      </c>
      <c r="S176">
        <v>3.46</v>
      </c>
      <c r="T176">
        <v>3.51</v>
      </c>
      <c r="U176">
        <v>386.45</v>
      </c>
      <c r="V176">
        <v>78.51000000000001</v>
      </c>
      <c r="W176">
        <v>5.28</v>
      </c>
      <c r="X176">
        <v>8.800000000000001</v>
      </c>
      <c r="Y176">
        <v>2.05</v>
      </c>
      <c r="Z176">
        <v>4</v>
      </c>
      <c r="AA176" t="s">
        <v>6921</v>
      </c>
      <c r="AB176">
        <v>1</v>
      </c>
      <c r="AC176">
        <v>5</v>
      </c>
      <c r="AD176">
        <v>3.992738095238096</v>
      </c>
      <c r="AE176" t="s">
        <v>9784</v>
      </c>
      <c r="AF176" t="s">
        <v>6952</v>
      </c>
      <c r="AI176">
        <v>0</v>
      </c>
      <c r="AJ176">
        <v>0</v>
      </c>
      <c r="AK176" t="s">
        <v>9803</v>
      </c>
      <c r="AL176" t="s">
        <v>9803</v>
      </c>
      <c r="AM176" t="s">
        <v>9923</v>
      </c>
    </row>
    <row r="177" spans="1:39">
      <c r="A177" t="s">
        <v>6325</v>
      </c>
      <c r="B177" t="s">
        <v>11708</v>
      </c>
      <c r="C177" t="s">
        <v>6168</v>
      </c>
      <c r="D177">
        <v>100</v>
      </c>
      <c r="E177" t="s">
        <v>10202</v>
      </c>
      <c r="K177" t="s">
        <v>6590</v>
      </c>
      <c r="L177" t="s">
        <v>6591</v>
      </c>
      <c r="M177" t="s">
        <v>11757</v>
      </c>
      <c r="N177">
        <v>9</v>
      </c>
      <c r="O177" t="s">
        <v>11896</v>
      </c>
      <c r="P177" t="s">
        <v>6686</v>
      </c>
      <c r="Q177">
        <v>2</v>
      </c>
      <c r="R177">
        <v>2</v>
      </c>
      <c r="S177">
        <v>4.14</v>
      </c>
      <c r="T177">
        <v>4.15</v>
      </c>
      <c r="U177">
        <v>272.39</v>
      </c>
      <c r="V177">
        <v>40.46</v>
      </c>
      <c r="W177">
        <v>3.61</v>
      </c>
      <c r="X177">
        <v>10.27</v>
      </c>
      <c r="Y177">
        <v>0</v>
      </c>
      <c r="Z177">
        <v>1</v>
      </c>
      <c r="AA177" t="s">
        <v>6921</v>
      </c>
      <c r="AB177">
        <v>0</v>
      </c>
      <c r="AC177">
        <v>0</v>
      </c>
      <c r="AD177">
        <v>3.925</v>
      </c>
      <c r="AE177" t="s">
        <v>6922</v>
      </c>
      <c r="AF177" t="s">
        <v>6952</v>
      </c>
      <c r="AG177" t="s">
        <v>6956</v>
      </c>
      <c r="AH177" t="s">
        <v>6962</v>
      </c>
      <c r="AI177">
        <v>4</v>
      </c>
      <c r="AJ177">
        <v>1</v>
      </c>
      <c r="AK177" t="s">
        <v>9803</v>
      </c>
      <c r="AL177" t="s">
        <v>9803</v>
      </c>
      <c r="AM177" t="s">
        <v>9923</v>
      </c>
    </row>
    <row r="178" spans="1:39">
      <c r="A178" t="s">
        <v>7035</v>
      </c>
      <c r="B178" t="s">
        <v>11708</v>
      </c>
      <c r="C178" t="s">
        <v>6168</v>
      </c>
      <c r="D178">
        <v>107</v>
      </c>
      <c r="E178" t="s">
        <v>10202</v>
      </c>
      <c r="K178" t="s">
        <v>6590</v>
      </c>
      <c r="L178" t="s">
        <v>6591</v>
      </c>
      <c r="M178" t="s">
        <v>11757</v>
      </c>
      <c r="N178">
        <v>9</v>
      </c>
      <c r="O178" t="s">
        <v>11896</v>
      </c>
      <c r="P178" t="s">
        <v>8612</v>
      </c>
      <c r="Q178">
        <v>4</v>
      </c>
      <c r="R178">
        <v>3</v>
      </c>
      <c r="S178">
        <v>6.15</v>
      </c>
      <c r="T178">
        <v>6.17</v>
      </c>
      <c r="U178">
        <v>421.44</v>
      </c>
      <c r="V178">
        <v>65.62</v>
      </c>
      <c r="W178">
        <v>6.29</v>
      </c>
      <c r="X178">
        <v>9.01</v>
      </c>
      <c r="Y178">
        <v>0</v>
      </c>
      <c r="Z178">
        <v>4</v>
      </c>
      <c r="AA178" t="s">
        <v>6921</v>
      </c>
      <c r="AB178">
        <v>1</v>
      </c>
      <c r="AC178">
        <v>5</v>
      </c>
      <c r="AD178">
        <v>2.727809523809524</v>
      </c>
      <c r="AF178" t="s">
        <v>6952</v>
      </c>
      <c r="AI178">
        <v>0</v>
      </c>
      <c r="AJ178">
        <v>0</v>
      </c>
      <c r="AK178" t="s">
        <v>9803</v>
      </c>
      <c r="AL178" t="s">
        <v>9803</v>
      </c>
      <c r="AM178" t="s">
        <v>9923</v>
      </c>
    </row>
    <row r="179" spans="1:39">
      <c r="A179" t="s">
        <v>7032</v>
      </c>
      <c r="B179" t="s">
        <v>11708</v>
      </c>
      <c r="C179" t="s">
        <v>6168</v>
      </c>
      <c r="D179">
        <v>100</v>
      </c>
      <c r="E179" t="s">
        <v>10202</v>
      </c>
      <c r="K179" t="s">
        <v>6590</v>
      </c>
      <c r="L179" t="s">
        <v>6591</v>
      </c>
      <c r="M179" t="s">
        <v>11757</v>
      </c>
      <c r="N179">
        <v>9</v>
      </c>
      <c r="O179" t="s">
        <v>11896</v>
      </c>
      <c r="P179" t="s">
        <v>8609</v>
      </c>
      <c r="Q179">
        <v>4</v>
      </c>
      <c r="R179">
        <v>3</v>
      </c>
      <c r="S179">
        <v>6.56</v>
      </c>
      <c r="T179">
        <v>6.61</v>
      </c>
      <c r="U179">
        <v>439.43</v>
      </c>
      <c r="V179">
        <v>65.62</v>
      </c>
      <c r="W179">
        <v>6.43</v>
      </c>
      <c r="X179">
        <v>8.68</v>
      </c>
      <c r="Y179">
        <v>0</v>
      </c>
      <c r="Z179">
        <v>4</v>
      </c>
      <c r="AA179" t="s">
        <v>6921</v>
      </c>
      <c r="AB179">
        <v>1</v>
      </c>
      <c r="AC179">
        <v>5</v>
      </c>
      <c r="AD179">
        <v>2.599309523809524</v>
      </c>
      <c r="AF179" t="s">
        <v>6952</v>
      </c>
      <c r="AI179">
        <v>0</v>
      </c>
      <c r="AJ179">
        <v>0</v>
      </c>
      <c r="AK179" t="s">
        <v>9803</v>
      </c>
      <c r="AL179" t="s">
        <v>9803</v>
      </c>
      <c r="AM179" t="s">
        <v>9923</v>
      </c>
    </row>
    <row r="180" spans="1:39">
      <c r="A180" t="s">
        <v>7055</v>
      </c>
      <c r="B180" t="s">
        <v>11708</v>
      </c>
      <c r="C180" t="s">
        <v>6168</v>
      </c>
      <c r="D180">
        <v>111</v>
      </c>
      <c r="E180" t="s">
        <v>10202</v>
      </c>
      <c r="K180" t="s">
        <v>6590</v>
      </c>
      <c r="L180" t="s">
        <v>6591</v>
      </c>
      <c r="M180" t="s">
        <v>11757</v>
      </c>
      <c r="N180">
        <v>9</v>
      </c>
      <c r="O180" t="s">
        <v>11896</v>
      </c>
      <c r="P180" t="s">
        <v>8632</v>
      </c>
      <c r="Q180">
        <v>4</v>
      </c>
      <c r="R180">
        <v>3</v>
      </c>
      <c r="S180">
        <v>4.22</v>
      </c>
      <c r="T180">
        <v>4.25</v>
      </c>
      <c r="U180">
        <v>385.46</v>
      </c>
      <c r="V180">
        <v>65.62</v>
      </c>
      <c r="W180">
        <v>5.88</v>
      </c>
      <c r="X180">
        <v>8.75</v>
      </c>
      <c r="Y180">
        <v>0</v>
      </c>
      <c r="Z180">
        <v>4</v>
      </c>
      <c r="AA180" t="s">
        <v>6921</v>
      </c>
      <c r="AB180">
        <v>1</v>
      </c>
      <c r="AC180">
        <v>5</v>
      </c>
      <c r="AD180">
        <v>3.359809523809524</v>
      </c>
      <c r="AF180" t="s">
        <v>6952</v>
      </c>
      <c r="AI180">
        <v>0</v>
      </c>
      <c r="AJ180">
        <v>0</v>
      </c>
      <c r="AK180" t="s">
        <v>9803</v>
      </c>
      <c r="AL180" t="s">
        <v>9803</v>
      </c>
      <c r="AM180" t="s">
        <v>9923</v>
      </c>
    </row>
    <row r="181" spans="1:39">
      <c r="A181" t="s">
        <v>7041</v>
      </c>
      <c r="B181" t="s">
        <v>11708</v>
      </c>
      <c r="C181" t="s">
        <v>6168</v>
      </c>
      <c r="D181">
        <v>55</v>
      </c>
      <c r="E181" t="s">
        <v>10202</v>
      </c>
      <c r="K181" t="s">
        <v>6590</v>
      </c>
      <c r="L181" t="s">
        <v>6591</v>
      </c>
      <c r="M181" t="s">
        <v>11757</v>
      </c>
      <c r="N181">
        <v>9</v>
      </c>
      <c r="O181" t="s">
        <v>11896</v>
      </c>
      <c r="P181" t="s">
        <v>8618</v>
      </c>
      <c r="Q181">
        <v>4</v>
      </c>
      <c r="R181">
        <v>3</v>
      </c>
      <c r="S181">
        <v>5.29</v>
      </c>
      <c r="T181">
        <v>5.29</v>
      </c>
      <c r="U181">
        <v>385.46</v>
      </c>
      <c r="V181">
        <v>65.62</v>
      </c>
      <c r="W181">
        <v>6.02</v>
      </c>
      <c r="X181">
        <v>9.83</v>
      </c>
      <c r="Y181">
        <v>0</v>
      </c>
      <c r="Z181">
        <v>4</v>
      </c>
      <c r="AA181" t="s">
        <v>6921</v>
      </c>
      <c r="AB181">
        <v>1</v>
      </c>
      <c r="AC181">
        <v>5</v>
      </c>
      <c r="AD181">
        <v>2.984809523809524</v>
      </c>
      <c r="AF181" t="s">
        <v>6952</v>
      </c>
      <c r="AI181">
        <v>0</v>
      </c>
      <c r="AJ181">
        <v>0</v>
      </c>
      <c r="AK181" t="s">
        <v>9803</v>
      </c>
      <c r="AL181" t="s">
        <v>9803</v>
      </c>
      <c r="AM181" t="s">
        <v>9923</v>
      </c>
    </row>
    <row r="182" spans="1:39">
      <c r="A182" t="s">
        <v>7159</v>
      </c>
      <c r="B182" t="s">
        <v>11708</v>
      </c>
      <c r="C182" t="s">
        <v>6168</v>
      </c>
      <c r="D182">
        <v>101</v>
      </c>
      <c r="E182" t="s">
        <v>10202</v>
      </c>
      <c r="K182" t="s">
        <v>6590</v>
      </c>
      <c r="L182" t="s">
        <v>6591</v>
      </c>
      <c r="M182" t="s">
        <v>11757</v>
      </c>
      <c r="N182">
        <v>9</v>
      </c>
      <c r="O182" t="s">
        <v>11896</v>
      </c>
      <c r="P182" t="s">
        <v>8736</v>
      </c>
      <c r="Q182">
        <v>4</v>
      </c>
      <c r="R182">
        <v>3</v>
      </c>
      <c r="S182">
        <v>4.7</v>
      </c>
      <c r="T182">
        <v>4.71</v>
      </c>
      <c r="U182">
        <v>375.4</v>
      </c>
      <c r="V182">
        <v>65.62</v>
      </c>
      <c r="W182">
        <v>5.28</v>
      </c>
      <c r="X182">
        <v>9.1</v>
      </c>
      <c r="Y182">
        <v>0</v>
      </c>
      <c r="Z182">
        <v>4</v>
      </c>
      <c r="AA182" t="s">
        <v>6921</v>
      </c>
      <c r="AB182">
        <v>1</v>
      </c>
      <c r="AC182">
        <v>3</v>
      </c>
      <c r="AD182">
        <v>3.201666666666667</v>
      </c>
      <c r="AF182" t="s">
        <v>6952</v>
      </c>
      <c r="AI182">
        <v>0</v>
      </c>
      <c r="AJ182">
        <v>0</v>
      </c>
      <c r="AK182" t="s">
        <v>9803</v>
      </c>
      <c r="AL182" t="s">
        <v>9803</v>
      </c>
      <c r="AM182" t="s">
        <v>9923</v>
      </c>
    </row>
    <row r="183" spans="1:39">
      <c r="A183" t="s">
        <v>7029</v>
      </c>
      <c r="B183" t="s">
        <v>11708</v>
      </c>
      <c r="C183" t="s">
        <v>6168</v>
      </c>
      <c r="D183">
        <v>72</v>
      </c>
      <c r="E183" t="s">
        <v>10202</v>
      </c>
      <c r="K183" t="s">
        <v>6590</v>
      </c>
      <c r="L183" t="s">
        <v>6591</v>
      </c>
      <c r="M183" t="s">
        <v>11757</v>
      </c>
      <c r="N183">
        <v>9</v>
      </c>
      <c r="O183" t="s">
        <v>11896</v>
      </c>
      <c r="P183" t="s">
        <v>8606</v>
      </c>
      <c r="Q183">
        <v>4</v>
      </c>
      <c r="R183">
        <v>3</v>
      </c>
      <c r="S183">
        <v>5.72</v>
      </c>
      <c r="T183">
        <v>5.73</v>
      </c>
      <c r="U183">
        <v>403.45</v>
      </c>
      <c r="V183">
        <v>65.62</v>
      </c>
      <c r="W183">
        <v>6.16</v>
      </c>
      <c r="X183">
        <v>9.08</v>
      </c>
      <c r="Y183">
        <v>0</v>
      </c>
      <c r="Z183">
        <v>4</v>
      </c>
      <c r="AA183" t="s">
        <v>6921</v>
      </c>
      <c r="AB183">
        <v>1</v>
      </c>
      <c r="AC183">
        <v>5</v>
      </c>
      <c r="AD183">
        <v>2.856309523809524</v>
      </c>
      <c r="AF183" t="s">
        <v>6952</v>
      </c>
      <c r="AI183">
        <v>0</v>
      </c>
      <c r="AJ183">
        <v>0</v>
      </c>
      <c r="AK183" t="s">
        <v>9803</v>
      </c>
      <c r="AL183" t="s">
        <v>9803</v>
      </c>
      <c r="AM183" t="s">
        <v>9923</v>
      </c>
    </row>
    <row r="184" spans="1:39">
      <c r="A184" t="s">
        <v>7134</v>
      </c>
      <c r="B184" t="s">
        <v>11708</v>
      </c>
      <c r="C184" t="s">
        <v>6168</v>
      </c>
      <c r="D184">
        <v>86</v>
      </c>
      <c r="E184" t="s">
        <v>10202</v>
      </c>
      <c r="K184" t="s">
        <v>6590</v>
      </c>
      <c r="L184" t="s">
        <v>6591</v>
      </c>
      <c r="M184" t="s">
        <v>11757</v>
      </c>
      <c r="N184">
        <v>9</v>
      </c>
      <c r="O184" t="s">
        <v>11896</v>
      </c>
      <c r="P184" t="s">
        <v>8711</v>
      </c>
      <c r="Q184">
        <v>4</v>
      </c>
      <c r="R184">
        <v>3</v>
      </c>
      <c r="S184">
        <v>4.7</v>
      </c>
      <c r="T184">
        <v>4.71</v>
      </c>
      <c r="U184">
        <v>375.4</v>
      </c>
      <c r="V184">
        <v>65.62</v>
      </c>
      <c r="W184">
        <v>5.28</v>
      </c>
      <c r="X184">
        <v>9.16</v>
      </c>
      <c r="Y184">
        <v>0</v>
      </c>
      <c r="Z184">
        <v>4</v>
      </c>
      <c r="AA184" t="s">
        <v>6921</v>
      </c>
      <c r="AB184">
        <v>1</v>
      </c>
      <c r="AC184">
        <v>3</v>
      </c>
      <c r="AD184">
        <v>3.201666666666667</v>
      </c>
      <c r="AF184" t="s">
        <v>6952</v>
      </c>
      <c r="AI184">
        <v>0</v>
      </c>
      <c r="AJ184">
        <v>0</v>
      </c>
      <c r="AK184" t="s">
        <v>9803</v>
      </c>
      <c r="AL184" t="s">
        <v>9803</v>
      </c>
      <c r="AM184" t="s">
        <v>9923</v>
      </c>
    </row>
    <row r="185" spans="1:39">
      <c r="A185" t="s">
        <v>7043</v>
      </c>
      <c r="B185" t="s">
        <v>11708</v>
      </c>
      <c r="C185" t="s">
        <v>6168</v>
      </c>
      <c r="D185">
        <v>91</v>
      </c>
      <c r="E185" t="s">
        <v>10202</v>
      </c>
      <c r="K185" t="s">
        <v>6590</v>
      </c>
      <c r="L185" t="s">
        <v>6591</v>
      </c>
      <c r="M185" t="s">
        <v>11757</v>
      </c>
      <c r="N185">
        <v>9</v>
      </c>
      <c r="O185" t="s">
        <v>11896</v>
      </c>
      <c r="P185" t="s">
        <v>8620</v>
      </c>
      <c r="Q185">
        <v>4</v>
      </c>
      <c r="R185">
        <v>3</v>
      </c>
      <c r="S185">
        <v>5.72</v>
      </c>
      <c r="T185">
        <v>5.73</v>
      </c>
      <c r="U185">
        <v>403.45</v>
      </c>
      <c r="V185">
        <v>65.62</v>
      </c>
      <c r="W185">
        <v>6.16</v>
      </c>
      <c r="X185">
        <v>9.140000000000001</v>
      </c>
      <c r="Y185">
        <v>0</v>
      </c>
      <c r="Z185">
        <v>4</v>
      </c>
      <c r="AA185" t="s">
        <v>6921</v>
      </c>
      <c r="AB185">
        <v>1</v>
      </c>
      <c r="AC185">
        <v>5</v>
      </c>
      <c r="AD185">
        <v>2.856309523809524</v>
      </c>
      <c r="AF185" t="s">
        <v>6952</v>
      </c>
      <c r="AI185">
        <v>0</v>
      </c>
      <c r="AJ185">
        <v>0</v>
      </c>
      <c r="AK185" t="s">
        <v>9803</v>
      </c>
      <c r="AL185" t="s">
        <v>9803</v>
      </c>
      <c r="AM185" t="s">
        <v>9923</v>
      </c>
    </row>
    <row r="186" spans="1:39">
      <c r="A186" t="s">
        <v>7118</v>
      </c>
      <c r="B186" t="s">
        <v>11708</v>
      </c>
      <c r="C186" t="s">
        <v>6168</v>
      </c>
      <c r="D186">
        <v>97</v>
      </c>
      <c r="E186" t="s">
        <v>10202</v>
      </c>
      <c r="K186" t="s">
        <v>6590</v>
      </c>
      <c r="L186" t="s">
        <v>6591</v>
      </c>
      <c r="M186" t="s">
        <v>11757</v>
      </c>
      <c r="N186">
        <v>9</v>
      </c>
      <c r="O186" t="s">
        <v>11896</v>
      </c>
      <c r="P186" t="s">
        <v>8695</v>
      </c>
      <c r="Q186">
        <v>4</v>
      </c>
      <c r="R186">
        <v>3</v>
      </c>
      <c r="S186">
        <v>4.69</v>
      </c>
      <c r="T186">
        <v>4.7</v>
      </c>
      <c r="U186">
        <v>391.85</v>
      </c>
      <c r="V186">
        <v>65.62</v>
      </c>
      <c r="W186">
        <v>5.8</v>
      </c>
      <c r="X186">
        <v>9.130000000000001</v>
      </c>
      <c r="Y186">
        <v>0</v>
      </c>
      <c r="Z186">
        <v>4</v>
      </c>
      <c r="AA186" t="s">
        <v>6921</v>
      </c>
      <c r="AB186">
        <v>1</v>
      </c>
      <c r="AC186">
        <v>3</v>
      </c>
      <c r="AD186">
        <v>3.089166666666666</v>
      </c>
      <c r="AF186" t="s">
        <v>6952</v>
      </c>
      <c r="AI186">
        <v>0</v>
      </c>
      <c r="AJ186">
        <v>0</v>
      </c>
      <c r="AK186" t="s">
        <v>9803</v>
      </c>
      <c r="AL186" t="s">
        <v>9803</v>
      </c>
      <c r="AM186" t="s">
        <v>9923</v>
      </c>
    </row>
    <row r="187" spans="1:39">
      <c r="A187" t="s">
        <v>7039</v>
      </c>
      <c r="B187" t="s">
        <v>11708</v>
      </c>
      <c r="C187" t="s">
        <v>6168</v>
      </c>
      <c r="D187">
        <v>87</v>
      </c>
      <c r="E187" t="s">
        <v>10202</v>
      </c>
      <c r="K187" t="s">
        <v>6590</v>
      </c>
      <c r="L187" t="s">
        <v>6591</v>
      </c>
      <c r="M187" t="s">
        <v>11757</v>
      </c>
      <c r="N187">
        <v>9</v>
      </c>
      <c r="O187" t="s">
        <v>11896</v>
      </c>
      <c r="P187" t="s">
        <v>8616</v>
      </c>
      <c r="Q187">
        <v>4</v>
      </c>
      <c r="R187">
        <v>3</v>
      </c>
      <c r="S187">
        <v>5.71</v>
      </c>
      <c r="T187">
        <v>5.72</v>
      </c>
      <c r="U187">
        <v>419.91</v>
      </c>
      <c r="V187">
        <v>65.62</v>
      </c>
      <c r="W187">
        <v>6.67</v>
      </c>
      <c r="X187">
        <v>9.109999999999999</v>
      </c>
      <c r="Y187">
        <v>0</v>
      </c>
      <c r="Z187">
        <v>4</v>
      </c>
      <c r="AA187" t="s">
        <v>6921</v>
      </c>
      <c r="AB187">
        <v>1</v>
      </c>
      <c r="AC187">
        <v>5</v>
      </c>
      <c r="AD187">
        <v>2.738738095238095</v>
      </c>
      <c r="AF187" t="s">
        <v>6952</v>
      </c>
      <c r="AI187">
        <v>0</v>
      </c>
      <c r="AJ187">
        <v>0</v>
      </c>
      <c r="AK187" t="s">
        <v>9803</v>
      </c>
      <c r="AL187" t="s">
        <v>9803</v>
      </c>
      <c r="AM187" t="s">
        <v>9923</v>
      </c>
    </row>
    <row r="188" spans="1:39">
      <c r="A188" t="s">
        <v>7176</v>
      </c>
      <c r="B188" t="s">
        <v>11708</v>
      </c>
      <c r="C188" t="s">
        <v>6168</v>
      </c>
      <c r="D188">
        <v>46</v>
      </c>
      <c r="E188" t="s">
        <v>10202</v>
      </c>
      <c r="K188" t="s">
        <v>6590</v>
      </c>
      <c r="L188" t="s">
        <v>6591</v>
      </c>
      <c r="M188" t="s">
        <v>11757</v>
      </c>
      <c r="N188">
        <v>9</v>
      </c>
      <c r="O188" t="s">
        <v>11896</v>
      </c>
      <c r="P188" t="s">
        <v>8753</v>
      </c>
      <c r="Q188">
        <v>4</v>
      </c>
      <c r="R188">
        <v>3</v>
      </c>
      <c r="S188">
        <v>4.69</v>
      </c>
      <c r="T188">
        <v>4.7</v>
      </c>
      <c r="U188">
        <v>391.85</v>
      </c>
      <c r="V188">
        <v>65.62</v>
      </c>
      <c r="W188">
        <v>5.8</v>
      </c>
      <c r="X188">
        <v>9.19</v>
      </c>
      <c r="Y188">
        <v>0</v>
      </c>
      <c r="Z188">
        <v>4</v>
      </c>
      <c r="AA188" t="s">
        <v>6921</v>
      </c>
      <c r="AB188">
        <v>1</v>
      </c>
      <c r="AC188">
        <v>3</v>
      </c>
      <c r="AD188">
        <v>3.089166666666666</v>
      </c>
      <c r="AF188" t="s">
        <v>6952</v>
      </c>
      <c r="AI188">
        <v>0</v>
      </c>
      <c r="AJ188">
        <v>0</v>
      </c>
      <c r="AK188" t="s">
        <v>9803</v>
      </c>
      <c r="AL188" t="s">
        <v>9803</v>
      </c>
      <c r="AM188" t="s">
        <v>9923</v>
      </c>
    </row>
    <row r="189" spans="1:39">
      <c r="A189" t="s">
        <v>7153</v>
      </c>
      <c r="B189" t="s">
        <v>11708</v>
      </c>
      <c r="C189" t="s">
        <v>6168</v>
      </c>
      <c r="D189">
        <v>79</v>
      </c>
      <c r="E189" t="s">
        <v>10202</v>
      </c>
      <c r="K189" t="s">
        <v>6590</v>
      </c>
      <c r="L189" t="s">
        <v>6591</v>
      </c>
      <c r="M189" t="s">
        <v>11757</v>
      </c>
      <c r="N189">
        <v>9</v>
      </c>
      <c r="O189" t="s">
        <v>11896</v>
      </c>
      <c r="P189" t="s">
        <v>8730</v>
      </c>
      <c r="Q189">
        <v>4</v>
      </c>
      <c r="R189">
        <v>3</v>
      </c>
      <c r="S189">
        <v>5.71</v>
      </c>
      <c r="T189">
        <v>5.72</v>
      </c>
      <c r="U189">
        <v>419.91</v>
      </c>
      <c r="V189">
        <v>65.62</v>
      </c>
      <c r="W189">
        <v>6.67</v>
      </c>
      <c r="X189">
        <v>9.17</v>
      </c>
      <c r="Y189">
        <v>0</v>
      </c>
      <c r="Z189">
        <v>4</v>
      </c>
      <c r="AA189" t="s">
        <v>6921</v>
      </c>
      <c r="AB189">
        <v>1</v>
      </c>
      <c r="AC189">
        <v>5</v>
      </c>
      <c r="AD189">
        <v>2.738738095238095</v>
      </c>
      <c r="AF189" t="s">
        <v>6952</v>
      </c>
      <c r="AI189">
        <v>0</v>
      </c>
      <c r="AJ189">
        <v>0</v>
      </c>
      <c r="AK189" t="s">
        <v>9803</v>
      </c>
      <c r="AL189" t="s">
        <v>9803</v>
      </c>
      <c r="AM189" t="s">
        <v>9923</v>
      </c>
    </row>
    <row r="190" spans="1:39">
      <c r="A190" t="s">
        <v>7048</v>
      </c>
      <c r="B190" t="s">
        <v>11708</v>
      </c>
      <c r="C190" t="s">
        <v>6168</v>
      </c>
      <c r="D190">
        <v>105</v>
      </c>
      <c r="E190" t="s">
        <v>10202</v>
      </c>
      <c r="K190" t="s">
        <v>6590</v>
      </c>
      <c r="L190" t="s">
        <v>6591</v>
      </c>
      <c r="M190" t="s">
        <v>11757</v>
      </c>
      <c r="N190">
        <v>9</v>
      </c>
      <c r="O190" t="s">
        <v>11896</v>
      </c>
      <c r="P190" t="s">
        <v>8625</v>
      </c>
      <c r="Q190">
        <v>4</v>
      </c>
      <c r="R190">
        <v>3</v>
      </c>
      <c r="S190">
        <v>5.71</v>
      </c>
      <c r="T190">
        <v>5.73</v>
      </c>
      <c r="U190">
        <v>403.45</v>
      </c>
      <c r="V190">
        <v>65.62</v>
      </c>
      <c r="W190">
        <v>6.16</v>
      </c>
      <c r="X190">
        <v>8.880000000000001</v>
      </c>
      <c r="Y190">
        <v>0</v>
      </c>
      <c r="Z190">
        <v>4</v>
      </c>
      <c r="AA190" t="s">
        <v>6921</v>
      </c>
      <c r="AB190">
        <v>1</v>
      </c>
      <c r="AC190">
        <v>5</v>
      </c>
      <c r="AD190">
        <v>2.856309523809524</v>
      </c>
      <c r="AF190" t="s">
        <v>6952</v>
      </c>
      <c r="AI190">
        <v>0</v>
      </c>
      <c r="AJ190">
        <v>0</v>
      </c>
      <c r="AK190" t="s">
        <v>9803</v>
      </c>
      <c r="AL190" t="s">
        <v>9803</v>
      </c>
      <c r="AM190" t="s">
        <v>9923</v>
      </c>
    </row>
    <row r="191" spans="1:39">
      <c r="A191" t="s">
        <v>7113</v>
      </c>
      <c r="B191" t="s">
        <v>11708</v>
      </c>
      <c r="C191" t="s">
        <v>6168</v>
      </c>
      <c r="D191">
        <v>110</v>
      </c>
      <c r="E191" t="s">
        <v>10202</v>
      </c>
      <c r="K191" t="s">
        <v>6590</v>
      </c>
      <c r="L191" t="s">
        <v>6591</v>
      </c>
      <c r="M191" t="s">
        <v>11757</v>
      </c>
      <c r="N191">
        <v>9</v>
      </c>
      <c r="O191" t="s">
        <v>11896</v>
      </c>
      <c r="P191" t="s">
        <v>8690</v>
      </c>
      <c r="Q191">
        <v>4</v>
      </c>
      <c r="R191">
        <v>3</v>
      </c>
      <c r="S191">
        <v>5.13</v>
      </c>
      <c r="T191">
        <v>5.15</v>
      </c>
      <c r="U191">
        <v>393.39</v>
      </c>
      <c r="V191">
        <v>65.62</v>
      </c>
      <c r="W191">
        <v>5.42</v>
      </c>
      <c r="X191">
        <v>9.029999999999999</v>
      </c>
      <c r="Y191">
        <v>0</v>
      </c>
      <c r="Z191">
        <v>4</v>
      </c>
      <c r="AA191" t="s">
        <v>6921</v>
      </c>
      <c r="AB191">
        <v>1</v>
      </c>
      <c r="AC191">
        <v>3</v>
      </c>
      <c r="AD191">
        <v>2.928166666666667</v>
      </c>
      <c r="AF191" t="s">
        <v>6952</v>
      </c>
      <c r="AI191">
        <v>0</v>
      </c>
      <c r="AJ191">
        <v>0</v>
      </c>
      <c r="AK191" t="s">
        <v>9803</v>
      </c>
      <c r="AL191" t="s">
        <v>9803</v>
      </c>
      <c r="AM191" t="s">
        <v>9923</v>
      </c>
    </row>
    <row r="192" spans="1:39">
      <c r="A192" t="s">
        <v>11003</v>
      </c>
      <c r="B192" t="s">
        <v>11709</v>
      </c>
      <c r="C192" t="s">
        <v>6168</v>
      </c>
      <c r="D192">
        <v>1</v>
      </c>
      <c r="E192" t="s">
        <v>6170</v>
      </c>
      <c r="K192" t="s">
        <v>6590</v>
      </c>
      <c r="L192" t="s">
        <v>6591</v>
      </c>
      <c r="M192" t="s">
        <v>11758</v>
      </c>
      <c r="N192">
        <v>9</v>
      </c>
      <c r="O192" t="s">
        <v>11897</v>
      </c>
      <c r="P192" t="s">
        <v>12112</v>
      </c>
      <c r="Q192">
        <v>4</v>
      </c>
      <c r="R192">
        <v>2</v>
      </c>
      <c r="S192">
        <v>5.96</v>
      </c>
      <c r="T192">
        <v>7.16</v>
      </c>
      <c r="U192">
        <v>404.93</v>
      </c>
      <c r="V192">
        <v>74.59999999999999</v>
      </c>
      <c r="W192">
        <v>5.56</v>
      </c>
      <c r="X192">
        <v>6.26</v>
      </c>
      <c r="Y192">
        <v>0</v>
      </c>
      <c r="Z192">
        <v>1</v>
      </c>
      <c r="AA192" t="s">
        <v>6921</v>
      </c>
      <c r="AB192">
        <v>1</v>
      </c>
      <c r="AC192">
        <v>5</v>
      </c>
      <c r="AD192">
        <v>3.179071428571429</v>
      </c>
      <c r="AE192" t="s">
        <v>12806</v>
      </c>
      <c r="AF192" t="s">
        <v>6953</v>
      </c>
      <c r="AI192">
        <v>0</v>
      </c>
      <c r="AJ192">
        <v>0</v>
      </c>
      <c r="AK192" t="s">
        <v>12850</v>
      </c>
      <c r="AL192" t="s">
        <v>12850</v>
      </c>
      <c r="AM192" t="s">
        <v>9923</v>
      </c>
    </row>
    <row r="193" spans="1:39">
      <c r="A193" t="s">
        <v>6346</v>
      </c>
      <c r="B193" t="s">
        <v>11710</v>
      </c>
      <c r="C193" t="s">
        <v>6168</v>
      </c>
      <c r="D193">
        <v>-20</v>
      </c>
      <c r="K193" t="s">
        <v>6590</v>
      </c>
      <c r="L193" t="s">
        <v>6591</v>
      </c>
      <c r="M193" t="s">
        <v>11759</v>
      </c>
      <c r="N193">
        <v>9</v>
      </c>
      <c r="O193" t="s">
        <v>11898</v>
      </c>
      <c r="P193" t="s">
        <v>6706</v>
      </c>
      <c r="Q193">
        <v>3</v>
      </c>
      <c r="R193">
        <v>1</v>
      </c>
      <c r="S193">
        <v>3.65</v>
      </c>
      <c r="T193">
        <v>4.93</v>
      </c>
      <c r="U193">
        <v>387.52</v>
      </c>
      <c r="V193">
        <v>32.7</v>
      </c>
      <c r="W193">
        <v>5.7</v>
      </c>
      <c r="X193">
        <v>9.380000000000001</v>
      </c>
      <c r="Y193">
        <v>8.66</v>
      </c>
      <c r="Z193">
        <v>3</v>
      </c>
      <c r="AA193" t="s">
        <v>6921</v>
      </c>
      <c r="AB193">
        <v>1</v>
      </c>
      <c r="AC193">
        <v>8</v>
      </c>
      <c r="AD193">
        <v>3.151761904761905</v>
      </c>
      <c r="AF193" t="s">
        <v>6954</v>
      </c>
      <c r="AI193">
        <v>0</v>
      </c>
      <c r="AJ193">
        <v>0</v>
      </c>
      <c r="AK193" t="s">
        <v>6978</v>
      </c>
      <c r="AL193" t="s">
        <v>6978</v>
      </c>
      <c r="AM193" t="s">
        <v>9923</v>
      </c>
    </row>
    <row r="194" spans="1:39">
      <c r="A194" t="s">
        <v>6325</v>
      </c>
      <c r="B194" t="s">
        <v>11710</v>
      </c>
      <c r="C194" t="s">
        <v>6168</v>
      </c>
      <c r="D194">
        <v>190</v>
      </c>
      <c r="K194" t="s">
        <v>6590</v>
      </c>
      <c r="L194" t="s">
        <v>6591</v>
      </c>
      <c r="M194" t="s">
        <v>11759</v>
      </c>
      <c r="N194">
        <v>9</v>
      </c>
      <c r="O194" t="s">
        <v>11898</v>
      </c>
      <c r="P194" t="s">
        <v>6686</v>
      </c>
      <c r="Q194">
        <v>2</v>
      </c>
      <c r="R194">
        <v>2</v>
      </c>
      <c r="S194">
        <v>4.14</v>
      </c>
      <c r="T194">
        <v>4.15</v>
      </c>
      <c r="U194">
        <v>272.39</v>
      </c>
      <c r="V194">
        <v>40.46</v>
      </c>
      <c r="W194">
        <v>3.61</v>
      </c>
      <c r="X194">
        <v>10.27</v>
      </c>
      <c r="Y194">
        <v>0</v>
      </c>
      <c r="Z194">
        <v>1</v>
      </c>
      <c r="AA194" t="s">
        <v>6921</v>
      </c>
      <c r="AB194">
        <v>0</v>
      </c>
      <c r="AC194">
        <v>0</v>
      </c>
      <c r="AD194">
        <v>3.925</v>
      </c>
      <c r="AE194" t="s">
        <v>6922</v>
      </c>
      <c r="AF194" t="s">
        <v>6952</v>
      </c>
      <c r="AG194" t="s">
        <v>6956</v>
      </c>
      <c r="AH194" t="s">
        <v>6962</v>
      </c>
      <c r="AI194">
        <v>4</v>
      </c>
      <c r="AJ194">
        <v>1</v>
      </c>
      <c r="AK194" t="s">
        <v>6978</v>
      </c>
      <c r="AL194" t="s">
        <v>6978</v>
      </c>
      <c r="AM194" t="s">
        <v>9923</v>
      </c>
    </row>
    <row r="195" spans="1:39">
      <c r="A195" t="s">
        <v>6475</v>
      </c>
      <c r="B195" t="s">
        <v>11710</v>
      </c>
      <c r="C195" t="s">
        <v>6168</v>
      </c>
      <c r="D195">
        <v>1590</v>
      </c>
      <c r="K195" t="s">
        <v>6590</v>
      </c>
      <c r="L195" t="s">
        <v>6591</v>
      </c>
      <c r="M195" t="s">
        <v>11759</v>
      </c>
      <c r="N195">
        <v>9</v>
      </c>
      <c r="O195" t="s">
        <v>11898</v>
      </c>
      <c r="P195" t="s">
        <v>6833</v>
      </c>
      <c r="Q195">
        <v>4</v>
      </c>
      <c r="R195">
        <v>2</v>
      </c>
      <c r="S195">
        <v>3.95</v>
      </c>
      <c r="T195">
        <v>7.07</v>
      </c>
      <c r="U195">
        <v>479.45</v>
      </c>
      <c r="V195">
        <v>79.65000000000001</v>
      </c>
      <c r="W195">
        <v>7.08</v>
      </c>
      <c r="X195">
        <v>4.3</v>
      </c>
      <c r="Y195">
        <v>8.57</v>
      </c>
      <c r="Z195">
        <v>4</v>
      </c>
      <c r="AA195" t="s">
        <v>6921</v>
      </c>
      <c r="AB195">
        <v>1</v>
      </c>
      <c r="AC195">
        <v>6</v>
      </c>
      <c r="AD195">
        <v>2.386785714285714</v>
      </c>
      <c r="AF195" t="s">
        <v>6955</v>
      </c>
      <c r="AI195">
        <v>0</v>
      </c>
      <c r="AJ195">
        <v>0</v>
      </c>
      <c r="AK195" t="s">
        <v>6978</v>
      </c>
      <c r="AL195" t="s">
        <v>6978</v>
      </c>
      <c r="AM195" t="s">
        <v>9923</v>
      </c>
    </row>
    <row r="196" spans="1:39">
      <c r="A196" t="s">
        <v>6435</v>
      </c>
      <c r="B196" t="s">
        <v>11710</v>
      </c>
      <c r="C196" t="s">
        <v>6168</v>
      </c>
      <c r="D196">
        <v>390</v>
      </c>
      <c r="K196" t="s">
        <v>6590</v>
      </c>
      <c r="L196" t="s">
        <v>6591</v>
      </c>
      <c r="M196" t="s">
        <v>11759</v>
      </c>
      <c r="N196">
        <v>9</v>
      </c>
      <c r="O196" t="s">
        <v>11898</v>
      </c>
      <c r="P196" t="s">
        <v>6793</v>
      </c>
      <c r="Q196">
        <v>4</v>
      </c>
      <c r="R196">
        <v>1</v>
      </c>
      <c r="S196">
        <v>7.06</v>
      </c>
      <c r="T196">
        <v>7.47</v>
      </c>
      <c r="U196">
        <v>478.59</v>
      </c>
      <c r="V196">
        <v>62.66</v>
      </c>
      <c r="W196">
        <v>6.99</v>
      </c>
      <c r="X196">
        <v>6.18</v>
      </c>
      <c r="Y196">
        <v>8.619999999999999</v>
      </c>
      <c r="Z196">
        <v>4</v>
      </c>
      <c r="AA196" t="s">
        <v>6921</v>
      </c>
      <c r="AB196">
        <v>1</v>
      </c>
      <c r="AC196">
        <v>6</v>
      </c>
      <c r="AD196">
        <v>2.676261904761906</v>
      </c>
      <c r="AF196" t="s">
        <v>6955</v>
      </c>
      <c r="AI196">
        <v>0</v>
      </c>
      <c r="AJ196">
        <v>0</v>
      </c>
      <c r="AK196" t="s">
        <v>6978</v>
      </c>
      <c r="AL196" t="s">
        <v>6978</v>
      </c>
      <c r="AM196" t="s">
        <v>9923</v>
      </c>
    </row>
    <row r="197" spans="1:39">
      <c r="A197" t="s">
        <v>6412</v>
      </c>
      <c r="B197" t="s">
        <v>11710</v>
      </c>
      <c r="C197" t="s">
        <v>6168</v>
      </c>
      <c r="D197">
        <v>350</v>
      </c>
      <c r="K197" t="s">
        <v>6590</v>
      </c>
      <c r="L197" t="s">
        <v>6591</v>
      </c>
      <c r="M197" t="s">
        <v>11759</v>
      </c>
      <c r="N197">
        <v>9</v>
      </c>
      <c r="O197" t="s">
        <v>11898</v>
      </c>
      <c r="P197" t="s">
        <v>6770</v>
      </c>
      <c r="Q197">
        <v>4</v>
      </c>
      <c r="R197">
        <v>1</v>
      </c>
      <c r="S197">
        <v>6.31</v>
      </c>
      <c r="T197">
        <v>6.69</v>
      </c>
      <c r="U197">
        <v>438.53</v>
      </c>
      <c r="V197">
        <v>62.66</v>
      </c>
      <c r="W197">
        <v>6.06</v>
      </c>
      <c r="X197">
        <v>6.17</v>
      </c>
      <c r="Y197">
        <v>0</v>
      </c>
      <c r="Z197">
        <v>4</v>
      </c>
      <c r="AA197" t="s">
        <v>6921</v>
      </c>
      <c r="AB197">
        <v>1</v>
      </c>
      <c r="AC197">
        <v>6</v>
      </c>
      <c r="AD197">
        <v>3.272404761904762</v>
      </c>
      <c r="AF197" t="s">
        <v>6953</v>
      </c>
      <c r="AI197">
        <v>0</v>
      </c>
      <c r="AJ197">
        <v>0</v>
      </c>
      <c r="AK197" t="s">
        <v>6978</v>
      </c>
      <c r="AL197" t="s">
        <v>6978</v>
      </c>
      <c r="AM197" t="s">
        <v>9923</v>
      </c>
    </row>
    <row r="198" spans="1:39">
      <c r="A198" t="s">
        <v>6404</v>
      </c>
      <c r="B198" t="s">
        <v>11710</v>
      </c>
      <c r="C198" t="s">
        <v>6168</v>
      </c>
      <c r="D198">
        <v>0</v>
      </c>
      <c r="K198" t="s">
        <v>6590</v>
      </c>
      <c r="L198" t="s">
        <v>6591</v>
      </c>
      <c r="M198" t="s">
        <v>11759</v>
      </c>
      <c r="N198">
        <v>9</v>
      </c>
      <c r="O198" t="s">
        <v>11898</v>
      </c>
      <c r="P198" t="s">
        <v>6762</v>
      </c>
      <c r="Q198">
        <v>5</v>
      </c>
      <c r="R198">
        <v>1</v>
      </c>
      <c r="S198">
        <v>5.16</v>
      </c>
      <c r="T198">
        <v>6.95</v>
      </c>
      <c r="U198">
        <v>428.53</v>
      </c>
      <c r="V198">
        <v>54.82</v>
      </c>
      <c r="W198">
        <v>5.9</v>
      </c>
      <c r="X198">
        <v>6.17</v>
      </c>
      <c r="Y198">
        <v>8.960000000000001</v>
      </c>
      <c r="Z198">
        <v>4</v>
      </c>
      <c r="AA198" t="s">
        <v>6921</v>
      </c>
      <c r="AB198">
        <v>1</v>
      </c>
      <c r="AC198">
        <v>8</v>
      </c>
      <c r="AD198">
        <v>2.863833333333333</v>
      </c>
      <c r="AF198" t="s">
        <v>6955</v>
      </c>
      <c r="AI198">
        <v>0</v>
      </c>
      <c r="AJ198">
        <v>0</v>
      </c>
      <c r="AK198" t="s">
        <v>6978</v>
      </c>
      <c r="AL198" t="s">
        <v>6978</v>
      </c>
      <c r="AM198" t="s">
        <v>9923</v>
      </c>
    </row>
    <row r="199" spans="1:39">
      <c r="A199" t="s">
        <v>6382</v>
      </c>
      <c r="B199" t="s">
        <v>11710</v>
      </c>
      <c r="C199" t="s">
        <v>6168</v>
      </c>
      <c r="D199">
        <v>1320</v>
      </c>
      <c r="K199" t="s">
        <v>6590</v>
      </c>
      <c r="L199" t="s">
        <v>6591</v>
      </c>
      <c r="M199" t="s">
        <v>11759</v>
      </c>
      <c r="N199">
        <v>9</v>
      </c>
      <c r="O199" t="s">
        <v>11898</v>
      </c>
      <c r="P199" t="s">
        <v>6740</v>
      </c>
      <c r="Q199">
        <v>2</v>
      </c>
      <c r="R199">
        <v>2</v>
      </c>
      <c r="S199">
        <v>1.38</v>
      </c>
      <c r="T199">
        <v>4.19</v>
      </c>
      <c r="U199">
        <v>370.45</v>
      </c>
      <c r="V199">
        <v>57.53</v>
      </c>
      <c r="W199">
        <v>5.86</v>
      </c>
      <c r="X199">
        <v>4.55</v>
      </c>
      <c r="Y199">
        <v>0</v>
      </c>
      <c r="Z199">
        <v>3</v>
      </c>
      <c r="AA199" t="s">
        <v>6921</v>
      </c>
      <c r="AB199">
        <v>1</v>
      </c>
      <c r="AC199">
        <v>6</v>
      </c>
      <c r="AD199">
        <v>4.830357142857142</v>
      </c>
      <c r="AF199" t="s">
        <v>6953</v>
      </c>
      <c r="AI199">
        <v>0</v>
      </c>
      <c r="AJ199">
        <v>0</v>
      </c>
      <c r="AK199" t="s">
        <v>6978</v>
      </c>
      <c r="AL199" t="s">
        <v>6978</v>
      </c>
      <c r="AM199" t="s">
        <v>9923</v>
      </c>
    </row>
    <row r="200" spans="1:39">
      <c r="A200" t="s">
        <v>6426</v>
      </c>
      <c r="B200" t="s">
        <v>11710</v>
      </c>
      <c r="C200" t="s">
        <v>6168</v>
      </c>
      <c r="D200">
        <v>540</v>
      </c>
      <c r="K200" t="s">
        <v>6590</v>
      </c>
      <c r="L200" t="s">
        <v>6591</v>
      </c>
      <c r="M200" t="s">
        <v>11759</v>
      </c>
      <c r="N200">
        <v>9</v>
      </c>
      <c r="O200" t="s">
        <v>11898</v>
      </c>
      <c r="P200" t="s">
        <v>6784</v>
      </c>
      <c r="Q200">
        <v>4</v>
      </c>
      <c r="R200">
        <v>2</v>
      </c>
      <c r="S200">
        <v>6.07</v>
      </c>
      <c r="T200">
        <v>6.46</v>
      </c>
      <c r="U200">
        <v>410.47</v>
      </c>
      <c r="V200">
        <v>85.44</v>
      </c>
      <c r="W200">
        <v>5.46</v>
      </c>
      <c r="X200">
        <v>6.17</v>
      </c>
      <c r="Y200">
        <v>0</v>
      </c>
      <c r="Z200">
        <v>4</v>
      </c>
      <c r="AA200" t="s">
        <v>6921</v>
      </c>
      <c r="AB200">
        <v>1</v>
      </c>
      <c r="AC200">
        <v>6</v>
      </c>
      <c r="AD200">
        <v>3.1395</v>
      </c>
      <c r="AF200" t="s">
        <v>6953</v>
      </c>
      <c r="AI200">
        <v>0</v>
      </c>
      <c r="AJ200">
        <v>0</v>
      </c>
      <c r="AK200" t="s">
        <v>6978</v>
      </c>
      <c r="AL200" t="s">
        <v>6978</v>
      </c>
      <c r="AM200" t="s">
        <v>9923</v>
      </c>
    </row>
    <row r="201" spans="1:39">
      <c r="A201" t="s">
        <v>6486</v>
      </c>
      <c r="B201" t="s">
        <v>11710</v>
      </c>
      <c r="C201" t="s">
        <v>6168</v>
      </c>
      <c r="D201">
        <v>1380</v>
      </c>
      <c r="K201" t="s">
        <v>6590</v>
      </c>
      <c r="L201" t="s">
        <v>6591</v>
      </c>
      <c r="M201" t="s">
        <v>11759</v>
      </c>
      <c r="N201">
        <v>9</v>
      </c>
      <c r="O201" t="s">
        <v>11898</v>
      </c>
      <c r="P201" t="s">
        <v>6844</v>
      </c>
      <c r="Q201">
        <v>4</v>
      </c>
      <c r="R201">
        <v>2</v>
      </c>
      <c r="S201">
        <v>3.35</v>
      </c>
      <c r="T201">
        <v>6.5</v>
      </c>
      <c r="U201">
        <v>411.46</v>
      </c>
      <c r="V201">
        <v>79.65000000000001</v>
      </c>
      <c r="W201">
        <v>6.06</v>
      </c>
      <c r="X201">
        <v>4.31</v>
      </c>
      <c r="Y201">
        <v>8.949999999999999</v>
      </c>
      <c r="Z201">
        <v>4</v>
      </c>
      <c r="AA201" t="s">
        <v>6921</v>
      </c>
      <c r="AB201">
        <v>1</v>
      </c>
      <c r="AC201">
        <v>6</v>
      </c>
      <c r="AD201">
        <v>2.982428571428572</v>
      </c>
      <c r="AF201" t="s">
        <v>6955</v>
      </c>
      <c r="AI201">
        <v>0</v>
      </c>
      <c r="AJ201">
        <v>0</v>
      </c>
      <c r="AK201" t="s">
        <v>6978</v>
      </c>
      <c r="AL201" t="s">
        <v>6978</v>
      </c>
      <c r="AM201" t="s">
        <v>9923</v>
      </c>
    </row>
    <row r="202" spans="1:39">
      <c r="A202" t="s">
        <v>6413</v>
      </c>
      <c r="B202" t="s">
        <v>11710</v>
      </c>
      <c r="C202" t="s">
        <v>6168</v>
      </c>
      <c r="D202">
        <v>710</v>
      </c>
      <c r="K202" t="s">
        <v>6590</v>
      </c>
      <c r="L202" t="s">
        <v>6591</v>
      </c>
      <c r="M202" t="s">
        <v>11759</v>
      </c>
      <c r="N202">
        <v>9</v>
      </c>
      <c r="O202" t="s">
        <v>11898</v>
      </c>
      <c r="P202" t="s">
        <v>6771</v>
      </c>
      <c r="Q202">
        <v>4</v>
      </c>
      <c r="R202">
        <v>2</v>
      </c>
      <c r="S202">
        <v>6.98</v>
      </c>
      <c r="T202">
        <v>7.38</v>
      </c>
      <c r="U202">
        <v>452.55</v>
      </c>
      <c r="V202">
        <v>71.45</v>
      </c>
      <c r="W202">
        <v>6.5</v>
      </c>
      <c r="X202">
        <v>6.18</v>
      </c>
      <c r="Y202">
        <v>0</v>
      </c>
      <c r="Z202">
        <v>4</v>
      </c>
      <c r="AA202" t="s">
        <v>6921</v>
      </c>
      <c r="AB202">
        <v>1</v>
      </c>
      <c r="AC202">
        <v>7</v>
      </c>
      <c r="AD202">
        <v>2.838928571428571</v>
      </c>
      <c r="AF202" t="s">
        <v>6953</v>
      </c>
      <c r="AI202">
        <v>0</v>
      </c>
      <c r="AJ202">
        <v>0</v>
      </c>
      <c r="AK202" t="s">
        <v>6978</v>
      </c>
      <c r="AL202" t="s">
        <v>6978</v>
      </c>
      <c r="AM202" t="s">
        <v>9923</v>
      </c>
    </row>
    <row r="203" spans="1:39">
      <c r="A203" t="s">
        <v>6325</v>
      </c>
      <c r="B203" t="s">
        <v>11711</v>
      </c>
      <c r="C203" t="s">
        <v>6168</v>
      </c>
      <c r="D203">
        <v>100</v>
      </c>
      <c r="E203" t="s">
        <v>10202</v>
      </c>
      <c r="K203" t="s">
        <v>10718</v>
      </c>
      <c r="L203" t="s">
        <v>6591</v>
      </c>
      <c r="M203" t="s">
        <v>11760</v>
      </c>
      <c r="N203">
        <v>9</v>
      </c>
      <c r="O203" t="s">
        <v>11899</v>
      </c>
      <c r="P203" t="s">
        <v>6686</v>
      </c>
      <c r="Q203">
        <v>2</v>
      </c>
      <c r="R203">
        <v>2</v>
      </c>
      <c r="S203">
        <v>4.14</v>
      </c>
      <c r="T203">
        <v>4.15</v>
      </c>
      <c r="U203">
        <v>272.39</v>
      </c>
      <c r="V203">
        <v>40.46</v>
      </c>
      <c r="W203">
        <v>3.61</v>
      </c>
      <c r="X203">
        <v>10.27</v>
      </c>
      <c r="Y203">
        <v>0</v>
      </c>
      <c r="Z203">
        <v>1</v>
      </c>
      <c r="AA203" t="s">
        <v>6921</v>
      </c>
      <c r="AB203">
        <v>0</v>
      </c>
      <c r="AC203">
        <v>0</v>
      </c>
      <c r="AD203">
        <v>3.925</v>
      </c>
      <c r="AE203" t="s">
        <v>6922</v>
      </c>
      <c r="AF203" t="s">
        <v>6952</v>
      </c>
      <c r="AG203" t="s">
        <v>6956</v>
      </c>
      <c r="AH203" t="s">
        <v>6962</v>
      </c>
      <c r="AI203">
        <v>4</v>
      </c>
      <c r="AJ203">
        <v>1</v>
      </c>
      <c r="AK203" t="s">
        <v>12851</v>
      </c>
      <c r="AL203" t="s">
        <v>12851</v>
      </c>
      <c r="AM203" t="s">
        <v>9923</v>
      </c>
    </row>
    <row r="204" spans="1:39">
      <c r="A204" t="s">
        <v>11004</v>
      </c>
      <c r="B204" t="s">
        <v>11711</v>
      </c>
      <c r="C204" t="s">
        <v>6168</v>
      </c>
      <c r="D204">
        <v>38</v>
      </c>
      <c r="E204" t="s">
        <v>10202</v>
      </c>
      <c r="K204" t="s">
        <v>10718</v>
      </c>
      <c r="L204" t="s">
        <v>6591</v>
      </c>
      <c r="M204" t="s">
        <v>11760</v>
      </c>
      <c r="N204">
        <v>9</v>
      </c>
      <c r="O204" t="s">
        <v>11899</v>
      </c>
      <c r="P204" t="s">
        <v>12113</v>
      </c>
      <c r="Q204">
        <v>4</v>
      </c>
      <c r="R204">
        <v>3</v>
      </c>
      <c r="S204">
        <v>2.66</v>
      </c>
      <c r="T204">
        <v>4.09</v>
      </c>
      <c r="U204">
        <v>506.08</v>
      </c>
      <c r="V204">
        <v>64.84999999999999</v>
      </c>
      <c r="W204">
        <v>3.72</v>
      </c>
      <c r="X204">
        <v>8.58</v>
      </c>
      <c r="Y204">
        <v>9.44</v>
      </c>
      <c r="Z204">
        <v>2</v>
      </c>
      <c r="AA204" t="s">
        <v>6921</v>
      </c>
      <c r="AB204">
        <v>1</v>
      </c>
      <c r="AC204">
        <v>2</v>
      </c>
      <c r="AD204">
        <v>2.571666666666667</v>
      </c>
      <c r="AF204" t="s">
        <v>6954</v>
      </c>
      <c r="AI204">
        <v>0</v>
      </c>
      <c r="AJ204">
        <v>0</v>
      </c>
      <c r="AK204" t="s">
        <v>12851</v>
      </c>
      <c r="AL204" t="s">
        <v>12851</v>
      </c>
      <c r="AM204" t="s">
        <v>9923</v>
      </c>
    </row>
    <row r="205" spans="1:39">
      <c r="A205" t="s">
        <v>11005</v>
      </c>
      <c r="B205" t="s">
        <v>11711</v>
      </c>
      <c r="C205" t="s">
        <v>6168</v>
      </c>
      <c r="D205">
        <v>0</v>
      </c>
      <c r="E205" t="s">
        <v>10202</v>
      </c>
      <c r="K205" t="s">
        <v>10718</v>
      </c>
      <c r="L205" t="s">
        <v>6591</v>
      </c>
      <c r="M205" t="s">
        <v>11760</v>
      </c>
      <c r="N205">
        <v>9</v>
      </c>
      <c r="O205" t="s">
        <v>11899</v>
      </c>
      <c r="P205" t="s">
        <v>12114</v>
      </c>
      <c r="Q205">
        <v>4</v>
      </c>
      <c r="R205">
        <v>3</v>
      </c>
      <c r="S205">
        <v>1.24</v>
      </c>
      <c r="T205">
        <v>2.53</v>
      </c>
      <c r="U205">
        <v>290.27</v>
      </c>
      <c r="V205">
        <v>64.84999999999999</v>
      </c>
      <c r="W205">
        <v>2.79</v>
      </c>
      <c r="X205">
        <v>8.43</v>
      </c>
      <c r="Y205">
        <v>9.24</v>
      </c>
      <c r="Z205">
        <v>2</v>
      </c>
      <c r="AA205" t="s">
        <v>6921</v>
      </c>
      <c r="AB205">
        <v>0</v>
      </c>
      <c r="AC205">
        <v>2</v>
      </c>
      <c r="AD205">
        <v>4.546666666666667</v>
      </c>
      <c r="AF205" t="s">
        <v>6954</v>
      </c>
      <c r="AI205">
        <v>0</v>
      </c>
      <c r="AJ205">
        <v>0</v>
      </c>
      <c r="AK205" t="s">
        <v>12851</v>
      </c>
      <c r="AL205" t="s">
        <v>12851</v>
      </c>
      <c r="AM205" t="s">
        <v>9923</v>
      </c>
    </row>
    <row r="206" spans="1:39">
      <c r="A206" t="s">
        <v>7220</v>
      </c>
      <c r="B206" t="s">
        <v>11711</v>
      </c>
      <c r="C206" t="s">
        <v>6168</v>
      </c>
      <c r="D206">
        <v>67</v>
      </c>
      <c r="E206" t="s">
        <v>10202</v>
      </c>
      <c r="K206" t="s">
        <v>10718</v>
      </c>
      <c r="L206" t="s">
        <v>6591</v>
      </c>
      <c r="M206" t="s">
        <v>11760</v>
      </c>
      <c r="N206">
        <v>9</v>
      </c>
      <c r="O206" t="s">
        <v>11899</v>
      </c>
      <c r="P206" t="s">
        <v>8797</v>
      </c>
      <c r="Q206">
        <v>4</v>
      </c>
      <c r="R206">
        <v>3</v>
      </c>
      <c r="S206">
        <v>1.53</v>
      </c>
      <c r="T206">
        <v>2.78</v>
      </c>
      <c r="U206">
        <v>323.18</v>
      </c>
      <c r="V206">
        <v>64.84999999999999</v>
      </c>
      <c r="W206">
        <v>3.82</v>
      </c>
      <c r="X206">
        <v>8.460000000000001</v>
      </c>
      <c r="Y206">
        <v>9.19</v>
      </c>
      <c r="Z206">
        <v>2</v>
      </c>
      <c r="AA206" t="s">
        <v>6921</v>
      </c>
      <c r="AB206">
        <v>0</v>
      </c>
      <c r="AC206">
        <v>2</v>
      </c>
      <c r="AD206">
        <v>4.571666666666667</v>
      </c>
      <c r="AF206" t="s">
        <v>6954</v>
      </c>
      <c r="AI206">
        <v>0</v>
      </c>
      <c r="AJ206">
        <v>0</v>
      </c>
      <c r="AK206" t="s">
        <v>12851</v>
      </c>
      <c r="AL206" t="s">
        <v>12851</v>
      </c>
      <c r="AM206" t="s">
        <v>9923</v>
      </c>
    </row>
    <row r="207" spans="1:39">
      <c r="A207" t="s">
        <v>11006</v>
      </c>
      <c r="B207" t="s">
        <v>11711</v>
      </c>
      <c r="C207" t="s">
        <v>6168</v>
      </c>
      <c r="D207">
        <v>4</v>
      </c>
      <c r="E207" t="s">
        <v>10202</v>
      </c>
      <c r="K207" t="s">
        <v>10718</v>
      </c>
      <c r="L207" t="s">
        <v>6591</v>
      </c>
      <c r="M207" t="s">
        <v>11760</v>
      </c>
      <c r="N207">
        <v>9</v>
      </c>
      <c r="O207" t="s">
        <v>11899</v>
      </c>
      <c r="P207" t="s">
        <v>12115</v>
      </c>
      <c r="Q207">
        <v>4</v>
      </c>
      <c r="R207">
        <v>1</v>
      </c>
      <c r="S207">
        <v>2.75</v>
      </c>
      <c r="T207">
        <v>4.01</v>
      </c>
      <c r="U207">
        <v>369.22</v>
      </c>
      <c r="V207">
        <v>42.85</v>
      </c>
      <c r="W207">
        <v>4.56</v>
      </c>
      <c r="Y207">
        <v>8.73</v>
      </c>
      <c r="Z207">
        <v>2</v>
      </c>
      <c r="AA207" t="s">
        <v>6921</v>
      </c>
      <c r="AB207">
        <v>0</v>
      </c>
      <c r="AC207">
        <v>4</v>
      </c>
      <c r="AD207">
        <v>4.522476190476191</v>
      </c>
      <c r="AF207" t="s">
        <v>6954</v>
      </c>
      <c r="AI207">
        <v>0</v>
      </c>
      <c r="AJ207">
        <v>0</v>
      </c>
      <c r="AK207" t="s">
        <v>12851</v>
      </c>
      <c r="AL207" t="s">
        <v>12851</v>
      </c>
      <c r="AM207" t="s">
        <v>9923</v>
      </c>
    </row>
    <row r="208" spans="1:39">
      <c r="A208" t="s">
        <v>11007</v>
      </c>
      <c r="B208" t="s">
        <v>11711</v>
      </c>
      <c r="C208" t="s">
        <v>6168</v>
      </c>
      <c r="D208">
        <v>1</v>
      </c>
      <c r="E208" t="s">
        <v>10202</v>
      </c>
      <c r="K208" t="s">
        <v>10718</v>
      </c>
      <c r="L208" t="s">
        <v>6591</v>
      </c>
      <c r="M208" t="s">
        <v>11760</v>
      </c>
      <c r="N208">
        <v>9</v>
      </c>
      <c r="O208" t="s">
        <v>11899</v>
      </c>
      <c r="P208" t="s">
        <v>12116</v>
      </c>
      <c r="Q208">
        <v>4</v>
      </c>
      <c r="R208">
        <v>3</v>
      </c>
      <c r="S208">
        <v>0.32</v>
      </c>
      <c r="T208">
        <v>2.05</v>
      </c>
      <c r="U208">
        <v>282.34</v>
      </c>
      <c r="V208">
        <v>64.84999999999999</v>
      </c>
      <c r="W208">
        <v>3.13</v>
      </c>
      <c r="X208">
        <v>10.03</v>
      </c>
      <c r="Y208">
        <v>9.52</v>
      </c>
      <c r="Z208">
        <v>2</v>
      </c>
      <c r="AA208" t="s">
        <v>6921</v>
      </c>
      <c r="AB208">
        <v>0</v>
      </c>
      <c r="AC208">
        <v>2</v>
      </c>
      <c r="AD208">
        <v>4.406666666666667</v>
      </c>
      <c r="AF208" t="s">
        <v>6954</v>
      </c>
      <c r="AI208">
        <v>0</v>
      </c>
      <c r="AJ208">
        <v>0</v>
      </c>
      <c r="AK208" t="s">
        <v>12851</v>
      </c>
      <c r="AL208" t="s">
        <v>12851</v>
      </c>
      <c r="AM208" t="s">
        <v>9923</v>
      </c>
    </row>
    <row r="209" spans="1:39">
      <c r="A209" t="s">
        <v>11008</v>
      </c>
      <c r="B209" t="s">
        <v>11711</v>
      </c>
      <c r="C209" t="s">
        <v>6168</v>
      </c>
      <c r="D209">
        <v>1</v>
      </c>
      <c r="E209" t="s">
        <v>10202</v>
      </c>
      <c r="K209" t="s">
        <v>10718</v>
      </c>
      <c r="L209" t="s">
        <v>6591</v>
      </c>
      <c r="M209" t="s">
        <v>11760</v>
      </c>
      <c r="N209">
        <v>9</v>
      </c>
      <c r="O209" t="s">
        <v>11899</v>
      </c>
      <c r="P209" t="s">
        <v>12117</v>
      </c>
      <c r="Q209">
        <v>4</v>
      </c>
      <c r="R209">
        <v>1</v>
      </c>
      <c r="S209">
        <v>1.88</v>
      </c>
      <c r="T209">
        <v>3.71</v>
      </c>
      <c r="U209">
        <v>310.4</v>
      </c>
      <c r="V209">
        <v>42.85</v>
      </c>
      <c r="W209">
        <v>3.73</v>
      </c>
      <c r="Y209">
        <v>9.73</v>
      </c>
      <c r="Z209">
        <v>2</v>
      </c>
      <c r="AA209" t="s">
        <v>6921</v>
      </c>
      <c r="AB209">
        <v>0</v>
      </c>
      <c r="AC209">
        <v>4</v>
      </c>
      <c r="AD209">
        <v>4.613333333333333</v>
      </c>
      <c r="AF209" t="s">
        <v>6954</v>
      </c>
      <c r="AI209">
        <v>0</v>
      </c>
      <c r="AJ209">
        <v>0</v>
      </c>
      <c r="AK209" t="s">
        <v>12851</v>
      </c>
      <c r="AL209" t="s">
        <v>12851</v>
      </c>
      <c r="AM209" t="s">
        <v>9923</v>
      </c>
    </row>
    <row r="210" spans="1:39">
      <c r="A210" t="s">
        <v>11009</v>
      </c>
      <c r="B210" t="s">
        <v>11711</v>
      </c>
      <c r="C210" t="s">
        <v>6168</v>
      </c>
      <c r="D210">
        <v>74</v>
      </c>
      <c r="E210" t="s">
        <v>10202</v>
      </c>
      <c r="K210" t="s">
        <v>10718</v>
      </c>
      <c r="L210" t="s">
        <v>6591</v>
      </c>
      <c r="M210" t="s">
        <v>11760</v>
      </c>
      <c r="N210">
        <v>9</v>
      </c>
      <c r="O210" t="s">
        <v>11899</v>
      </c>
      <c r="P210" t="s">
        <v>12118</v>
      </c>
      <c r="Q210">
        <v>4</v>
      </c>
      <c r="R210">
        <v>3</v>
      </c>
      <c r="S210">
        <v>2.1</v>
      </c>
      <c r="T210">
        <v>3.31</v>
      </c>
      <c r="U210">
        <v>341.17</v>
      </c>
      <c r="V210">
        <v>64.84999999999999</v>
      </c>
      <c r="W210">
        <v>3.96</v>
      </c>
      <c r="X210">
        <v>7.69</v>
      </c>
      <c r="Y210">
        <v>8.960000000000001</v>
      </c>
      <c r="Z210">
        <v>2</v>
      </c>
      <c r="AA210" t="s">
        <v>6921</v>
      </c>
      <c r="AB210">
        <v>0</v>
      </c>
      <c r="AC210">
        <v>2</v>
      </c>
      <c r="AD210">
        <v>4.481666666666666</v>
      </c>
      <c r="AF210" t="s">
        <v>6954</v>
      </c>
      <c r="AI210">
        <v>0</v>
      </c>
      <c r="AJ210">
        <v>0</v>
      </c>
      <c r="AK210" t="s">
        <v>12851</v>
      </c>
      <c r="AL210" t="s">
        <v>12851</v>
      </c>
      <c r="AM210" t="s">
        <v>9923</v>
      </c>
    </row>
    <row r="211" spans="1:39">
      <c r="A211" t="s">
        <v>11010</v>
      </c>
      <c r="B211" t="s">
        <v>11711</v>
      </c>
      <c r="C211" t="s">
        <v>6168</v>
      </c>
      <c r="D211">
        <v>5</v>
      </c>
      <c r="E211" t="s">
        <v>10202</v>
      </c>
      <c r="K211" t="s">
        <v>10718</v>
      </c>
      <c r="L211" t="s">
        <v>6591</v>
      </c>
      <c r="M211" t="s">
        <v>11760</v>
      </c>
      <c r="N211">
        <v>9</v>
      </c>
      <c r="O211" t="s">
        <v>11899</v>
      </c>
      <c r="P211" t="s">
        <v>12119</v>
      </c>
      <c r="Q211">
        <v>4</v>
      </c>
      <c r="R211">
        <v>1</v>
      </c>
      <c r="S211">
        <v>3.27</v>
      </c>
      <c r="T211">
        <v>4.83</v>
      </c>
      <c r="U211">
        <v>534.13</v>
      </c>
      <c r="V211">
        <v>42.85</v>
      </c>
      <c r="W211">
        <v>4.33</v>
      </c>
      <c r="Y211">
        <v>9.15</v>
      </c>
      <c r="Z211">
        <v>2</v>
      </c>
      <c r="AA211" t="s">
        <v>6921</v>
      </c>
      <c r="AB211">
        <v>1</v>
      </c>
      <c r="AC211">
        <v>4</v>
      </c>
      <c r="AD211">
        <v>2.708333333333333</v>
      </c>
      <c r="AF211" t="s">
        <v>6954</v>
      </c>
      <c r="AI211">
        <v>0</v>
      </c>
      <c r="AJ211">
        <v>0</v>
      </c>
      <c r="AK211" t="s">
        <v>12851</v>
      </c>
      <c r="AL211" t="s">
        <v>12851</v>
      </c>
      <c r="AM211" t="s">
        <v>9923</v>
      </c>
    </row>
    <row r="212" spans="1:39">
      <c r="A212" t="s">
        <v>11011</v>
      </c>
      <c r="B212" t="s">
        <v>11711</v>
      </c>
      <c r="C212" t="s">
        <v>6168</v>
      </c>
      <c r="D212">
        <v>9</v>
      </c>
      <c r="E212" t="s">
        <v>10202</v>
      </c>
      <c r="K212" t="s">
        <v>10718</v>
      </c>
      <c r="L212" t="s">
        <v>6591</v>
      </c>
      <c r="M212" t="s">
        <v>11760</v>
      </c>
      <c r="N212">
        <v>9</v>
      </c>
      <c r="O212" t="s">
        <v>11899</v>
      </c>
      <c r="P212" t="s">
        <v>12120</v>
      </c>
      <c r="Q212">
        <v>4</v>
      </c>
      <c r="R212">
        <v>1</v>
      </c>
      <c r="S212">
        <v>1.11</v>
      </c>
      <c r="T212">
        <v>2.94</v>
      </c>
      <c r="U212">
        <v>282.34</v>
      </c>
      <c r="V212">
        <v>42.85</v>
      </c>
      <c r="W212">
        <v>3.12</v>
      </c>
      <c r="Y212">
        <v>9.710000000000001</v>
      </c>
      <c r="Z212">
        <v>2</v>
      </c>
      <c r="AA212" t="s">
        <v>6921</v>
      </c>
      <c r="AB212">
        <v>0</v>
      </c>
      <c r="AC212">
        <v>4</v>
      </c>
      <c r="AD212">
        <v>4.978333333333333</v>
      </c>
      <c r="AF212" t="s">
        <v>6954</v>
      </c>
      <c r="AI212">
        <v>0</v>
      </c>
      <c r="AJ212">
        <v>0</v>
      </c>
      <c r="AK212" t="s">
        <v>12851</v>
      </c>
      <c r="AL212" t="s">
        <v>12851</v>
      </c>
      <c r="AM212" t="s">
        <v>9923</v>
      </c>
    </row>
    <row r="213" spans="1:39">
      <c r="A213" t="s">
        <v>11012</v>
      </c>
      <c r="B213" t="s">
        <v>11711</v>
      </c>
      <c r="C213" t="s">
        <v>6168</v>
      </c>
      <c r="D213">
        <v>-2</v>
      </c>
      <c r="E213" t="s">
        <v>10202</v>
      </c>
      <c r="K213" t="s">
        <v>10718</v>
      </c>
      <c r="L213" t="s">
        <v>6591</v>
      </c>
      <c r="M213" t="s">
        <v>11760</v>
      </c>
      <c r="N213">
        <v>9</v>
      </c>
      <c r="O213" t="s">
        <v>11899</v>
      </c>
      <c r="P213" t="s">
        <v>12121</v>
      </c>
      <c r="Q213">
        <v>4</v>
      </c>
      <c r="R213">
        <v>1</v>
      </c>
      <c r="S213">
        <v>1.3</v>
      </c>
      <c r="T213">
        <v>2.74</v>
      </c>
      <c r="U213">
        <v>318.32</v>
      </c>
      <c r="V213">
        <v>42.85</v>
      </c>
      <c r="W213">
        <v>3.4</v>
      </c>
      <c r="Y213">
        <v>8.960000000000001</v>
      </c>
      <c r="Z213">
        <v>2</v>
      </c>
      <c r="AA213" t="s">
        <v>6921</v>
      </c>
      <c r="AB213">
        <v>0</v>
      </c>
      <c r="AC213">
        <v>4</v>
      </c>
      <c r="AD213">
        <v>5.353333333333333</v>
      </c>
      <c r="AF213" t="s">
        <v>6954</v>
      </c>
      <c r="AI213">
        <v>0</v>
      </c>
      <c r="AJ213">
        <v>0</v>
      </c>
      <c r="AK213" t="s">
        <v>12851</v>
      </c>
      <c r="AL213" t="s">
        <v>12851</v>
      </c>
      <c r="AM213" t="s">
        <v>9923</v>
      </c>
    </row>
    <row r="214" spans="1:39">
      <c r="A214" t="s">
        <v>10928</v>
      </c>
      <c r="B214" t="s">
        <v>11711</v>
      </c>
      <c r="C214" t="s">
        <v>6168</v>
      </c>
      <c r="D214">
        <v>81</v>
      </c>
      <c r="E214" t="s">
        <v>10202</v>
      </c>
      <c r="K214" t="s">
        <v>10718</v>
      </c>
      <c r="L214" t="s">
        <v>6591</v>
      </c>
      <c r="M214" t="s">
        <v>11760</v>
      </c>
      <c r="N214">
        <v>9</v>
      </c>
      <c r="O214" t="s">
        <v>11899</v>
      </c>
      <c r="U214">
        <v>794.5</v>
      </c>
      <c r="Y214">
        <v>0</v>
      </c>
      <c r="AE214" t="s">
        <v>12799</v>
      </c>
      <c r="AI214">
        <v>0</v>
      </c>
      <c r="AJ214">
        <v>0</v>
      </c>
      <c r="AK214" t="s">
        <v>12851</v>
      </c>
      <c r="AL214" t="s">
        <v>12851</v>
      </c>
      <c r="AM214" t="s">
        <v>9923</v>
      </c>
    </row>
    <row r="215" spans="1:39">
      <c r="A215" t="s">
        <v>11013</v>
      </c>
      <c r="B215" t="s">
        <v>11711</v>
      </c>
      <c r="C215" t="s">
        <v>6168</v>
      </c>
      <c r="D215">
        <v>112</v>
      </c>
      <c r="E215" t="s">
        <v>10202</v>
      </c>
      <c r="K215" t="s">
        <v>10718</v>
      </c>
      <c r="L215" t="s">
        <v>6591</v>
      </c>
      <c r="M215" t="s">
        <v>11760</v>
      </c>
      <c r="N215">
        <v>9</v>
      </c>
      <c r="O215" t="s">
        <v>11899</v>
      </c>
      <c r="P215" t="s">
        <v>12122</v>
      </c>
      <c r="Q215">
        <v>4</v>
      </c>
      <c r="R215">
        <v>3</v>
      </c>
      <c r="S215">
        <v>2.26</v>
      </c>
      <c r="T215">
        <v>3.43</v>
      </c>
      <c r="U215">
        <v>357.62</v>
      </c>
      <c r="V215">
        <v>64.84999999999999</v>
      </c>
      <c r="W215">
        <v>4.47</v>
      </c>
      <c r="X215">
        <v>7.69</v>
      </c>
      <c r="Y215">
        <v>0</v>
      </c>
      <c r="Z215">
        <v>2</v>
      </c>
      <c r="AA215" t="s">
        <v>6921</v>
      </c>
      <c r="AB215">
        <v>0</v>
      </c>
      <c r="AC215">
        <v>2</v>
      </c>
      <c r="AD215">
        <v>4.821666666666667</v>
      </c>
      <c r="AF215" t="s">
        <v>6952</v>
      </c>
      <c r="AI215">
        <v>0</v>
      </c>
      <c r="AJ215">
        <v>0</v>
      </c>
      <c r="AK215" t="s">
        <v>12851</v>
      </c>
      <c r="AL215" t="s">
        <v>12851</v>
      </c>
      <c r="AM215" t="s">
        <v>9923</v>
      </c>
    </row>
    <row r="216" spans="1:39">
      <c r="A216" t="s">
        <v>11014</v>
      </c>
      <c r="B216" t="s">
        <v>11711</v>
      </c>
      <c r="C216" t="s">
        <v>6168</v>
      </c>
      <c r="D216">
        <v>2</v>
      </c>
      <c r="E216" t="s">
        <v>10202</v>
      </c>
      <c r="K216" t="s">
        <v>10718</v>
      </c>
      <c r="L216" t="s">
        <v>6591</v>
      </c>
      <c r="M216" t="s">
        <v>11760</v>
      </c>
      <c r="N216">
        <v>9</v>
      </c>
      <c r="O216" t="s">
        <v>11899</v>
      </c>
      <c r="P216" t="s">
        <v>12123</v>
      </c>
      <c r="Q216">
        <v>4</v>
      </c>
      <c r="R216">
        <v>1</v>
      </c>
      <c r="S216">
        <v>2.62</v>
      </c>
      <c r="T216">
        <v>4.12</v>
      </c>
      <c r="U216">
        <v>351.23</v>
      </c>
      <c r="V216">
        <v>42.85</v>
      </c>
      <c r="W216">
        <v>4.42</v>
      </c>
      <c r="Y216">
        <v>9.050000000000001</v>
      </c>
      <c r="Z216">
        <v>2</v>
      </c>
      <c r="AA216" t="s">
        <v>6921</v>
      </c>
      <c r="AB216">
        <v>0</v>
      </c>
      <c r="AC216">
        <v>4</v>
      </c>
      <c r="AD216">
        <v>4.438333333333333</v>
      </c>
      <c r="AF216" t="s">
        <v>6954</v>
      </c>
      <c r="AI216">
        <v>0</v>
      </c>
      <c r="AJ216">
        <v>0</v>
      </c>
      <c r="AK216" t="s">
        <v>12851</v>
      </c>
      <c r="AL216" t="s">
        <v>12851</v>
      </c>
      <c r="AM216" t="s">
        <v>9923</v>
      </c>
    </row>
    <row r="217" spans="1:39">
      <c r="A217" t="s">
        <v>11015</v>
      </c>
      <c r="B217" t="s">
        <v>11711</v>
      </c>
      <c r="C217" t="s">
        <v>6168</v>
      </c>
      <c r="D217">
        <v>0</v>
      </c>
      <c r="E217" t="s">
        <v>10202</v>
      </c>
      <c r="K217" t="s">
        <v>10718</v>
      </c>
      <c r="L217" t="s">
        <v>6591</v>
      </c>
      <c r="M217" t="s">
        <v>11760</v>
      </c>
      <c r="N217">
        <v>9</v>
      </c>
      <c r="O217" t="s">
        <v>11899</v>
      </c>
      <c r="P217" t="s">
        <v>12124</v>
      </c>
      <c r="Q217">
        <v>4</v>
      </c>
      <c r="R217">
        <v>3</v>
      </c>
      <c r="S217">
        <v>-0.43</v>
      </c>
      <c r="T217">
        <v>1.47</v>
      </c>
      <c r="U217">
        <v>254.29</v>
      </c>
      <c r="V217">
        <v>64.84999999999999</v>
      </c>
      <c r="W217">
        <v>2.51</v>
      </c>
      <c r="X217">
        <v>9.390000000000001</v>
      </c>
      <c r="Y217">
        <v>10.64</v>
      </c>
      <c r="Z217">
        <v>2</v>
      </c>
      <c r="AA217" t="s">
        <v>6921</v>
      </c>
      <c r="AB217">
        <v>0</v>
      </c>
      <c r="AC217">
        <v>2</v>
      </c>
      <c r="AD217">
        <v>4.166666666666667</v>
      </c>
      <c r="AF217" t="s">
        <v>6954</v>
      </c>
      <c r="AI217">
        <v>0</v>
      </c>
      <c r="AJ217">
        <v>0</v>
      </c>
      <c r="AK217" t="s">
        <v>12851</v>
      </c>
      <c r="AL217" t="s">
        <v>12851</v>
      </c>
      <c r="AM217" t="s">
        <v>9923</v>
      </c>
    </row>
    <row r="218" spans="1:39">
      <c r="A218" t="s">
        <v>11016</v>
      </c>
      <c r="B218" t="s">
        <v>11711</v>
      </c>
      <c r="C218" t="s">
        <v>6168</v>
      </c>
      <c r="D218">
        <v>6</v>
      </c>
      <c r="E218" t="s">
        <v>10202</v>
      </c>
      <c r="K218" t="s">
        <v>10718</v>
      </c>
      <c r="L218" t="s">
        <v>6591</v>
      </c>
      <c r="M218" t="s">
        <v>11760</v>
      </c>
      <c r="N218">
        <v>9</v>
      </c>
      <c r="O218" t="s">
        <v>11899</v>
      </c>
      <c r="P218" t="s">
        <v>12125</v>
      </c>
      <c r="Q218">
        <v>4</v>
      </c>
      <c r="R218">
        <v>1</v>
      </c>
      <c r="S218">
        <v>3.39</v>
      </c>
      <c r="T218">
        <v>4.7</v>
      </c>
      <c r="U218">
        <v>385.68</v>
      </c>
      <c r="V218">
        <v>42.85</v>
      </c>
      <c r="W218">
        <v>5.08</v>
      </c>
      <c r="Y218">
        <v>8.789999999999999</v>
      </c>
      <c r="Z218">
        <v>2</v>
      </c>
      <c r="AA218" t="s">
        <v>6921</v>
      </c>
      <c r="AB218">
        <v>1</v>
      </c>
      <c r="AC218">
        <v>4</v>
      </c>
      <c r="AD218">
        <v>3.709904761904762</v>
      </c>
      <c r="AF218" t="s">
        <v>6954</v>
      </c>
      <c r="AI218">
        <v>0</v>
      </c>
      <c r="AJ218">
        <v>0</v>
      </c>
      <c r="AK218" t="s">
        <v>12851</v>
      </c>
      <c r="AL218" t="s">
        <v>12851</v>
      </c>
      <c r="AM218" t="s">
        <v>9923</v>
      </c>
    </row>
    <row r="219" spans="1:39">
      <c r="A219" t="s">
        <v>11017</v>
      </c>
      <c r="B219" t="s">
        <v>10866</v>
      </c>
      <c r="C219" t="s">
        <v>6168</v>
      </c>
      <c r="D219">
        <v>0.004</v>
      </c>
      <c r="K219" t="s">
        <v>6590</v>
      </c>
      <c r="M219" t="s">
        <v>11761</v>
      </c>
      <c r="N219">
        <v>8</v>
      </c>
      <c r="O219" t="s">
        <v>11900</v>
      </c>
      <c r="P219" t="s">
        <v>12126</v>
      </c>
      <c r="Q219">
        <v>2</v>
      </c>
      <c r="R219">
        <v>2</v>
      </c>
      <c r="S219">
        <v>3.92</v>
      </c>
      <c r="T219">
        <v>3.92</v>
      </c>
      <c r="U219">
        <v>280.37</v>
      </c>
      <c r="V219">
        <v>40.46</v>
      </c>
      <c r="W219">
        <v>4.59</v>
      </c>
      <c r="X219">
        <v>9.91</v>
      </c>
      <c r="Y219">
        <v>0</v>
      </c>
      <c r="Z219">
        <v>2</v>
      </c>
      <c r="AA219" t="s">
        <v>6921</v>
      </c>
      <c r="AB219">
        <v>0</v>
      </c>
      <c r="AC219">
        <v>0</v>
      </c>
      <c r="AD219">
        <v>4.08</v>
      </c>
      <c r="AF219" t="s">
        <v>6952</v>
      </c>
      <c r="AI219">
        <v>0</v>
      </c>
      <c r="AJ219">
        <v>0</v>
      </c>
      <c r="AK219" t="s">
        <v>12852</v>
      </c>
      <c r="AL219" t="s">
        <v>12852</v>
      </c>
      <c r="AM219" t="s">
        <v>9923</v>
      </c>
    </row>
    <row r="220" spans="1:39">
      <c r="A220" t="s">
        <v>11018</v>
      </c>
      <c r="B220" t="s">
        <v>10866</v>
      </c>
      <c r="C220" t="s">
        <v>6168</v>
      </c>
      <c r="D220">
        <v>1.71</v>
      </c>
      <c r="K220" t="s">
        <v>6590</v>
      </c>
      <c r="M220" t="s">
        <v>11761</v>
      </c>
      <c r="N220">
        <v>8</v>
      </c>
      <c r="O220" t="s">
        <v>11900</v>
      </c>
      <c r="P220" t="s">
        <v>12127</v>
      </c>
      <c r="Q220">
        <v>1</v>
      </c>
      <c r="R220">
        <v>1</v>
      </c>
      <c r="S220">
        <v>6.09</v>
      </c>
      <c r="T220">
        <v>6.09</v>
      </c>
      <c r="U220">
        <v>242.36</v>
      </c>
      <c r="V220">
        <v>20.23</v>
      </c>
      <c r="W220">
        <v>4.77</v>
      </c>
      <c r="X220">
        <v>10.03</v>
      </c>
      <c r="Y220">
        <v>0</v>
      </c>
      <c r="Z220">
        <v>1</v>
      </c>
      <c r="AA220" t="s">
        <v>6921</v>
      </c>
      <c r="AB220">
        <v>0</v>
      </c>
      <c r="AC220">
        <v>1</v>
      </c>
      <c r="AD220">
        <v>2.844833333333333</v>
      </c>
      <c r="AF220" t="s">
        <v>6952</v>
      </c>
      <c r="AI220">
        <v>0</v>
      </c>
      <c r="AJ220">
        <v>0</v>
      </c>
      <c r="AK220" t="s">
        <v>12852</v>
      </c>
      <c r="AL220" t="s">
        <v>12852</v>
      </c>
      <c r="AM220" t="s">
        <v>9923</v>
      </c>
    </row>
    <row r="221" spans="1:39">
      <c r="A221" t="s">
        <v>11019</v>
      </c>
      <c r="B221" t="s">
        <v>10866</v>
      </c>
      <c r="C221" t="s">
        <v>6168</v>
      </c>
      <c r="D221">
        <v>0.13</v>
      </c>
      <c r="K221" t="s">
        <v>6590</v>
      </c>
      <c r="M221" t="s">
        <v>11761</v>
      </c>
      <c r="N221">
        <v>8</v>
      </c>
      <c r="O221" t="s">
        <v>11900</v>
      </c>
      <c r="P221" t="s">
        <v>12128</v>
      </c>
      <c r="Q221">
        <v>1</v>
      </c>
      <c r="R221">
        <v>1</v>
      </c>
      <c r="S221">
        <v>5.22</v>
      </c>
      <c r="T221">
        <v>5.22</v>
      </c>
      <c r="U221">
        <v>216.32</v>
      </c>
      <c r="V221">
        <v>20.23</v>
      </c>
      <c r="W221">
        <v>4.08</v>
      </c>
      <c r="X221">
        <v>10.15</v>
      </c>
      <c r="Y221">
        <v>0</v>
      </c>
      <c r="Z221">
        <v>1</v>
      </c>
      <c r="AA221" t="s">
        <v>6921</v>
      </c>
      <c r="AB221">
        <v>0</v>
      </c>
      <c r="AC221">
        <v>1</v>
      </c>
      <c r="AD221">
        <v>2.844833333333333</v>
      </c>
      <c r="AF221" t="s">
        <v>6952</v>
      </c>
      <c r="AI221">
        <v>0</v>
      </c>
      <c r="AJ221">
        <v>0</v>
      </c>
      <c r="AK221" t="s">
        <v>12852</v>
      </c>
      <c r="AL221" t="s">
        <v>12852</v>
      </c>
      <c r="AM221" t="s">
        <v>9923</v>
      </c>
    </row>
    <row r="222" spans="1:39">
      <c r="A222" t="s">
        <v>11020</v>
      </c>
      <c r="B222" t="s">
        <v>10866</v>
      </c>
      <c r="C222" t="s">
        <v>6168</v>
      </c>
      <c r="D222">
        <v>0.44</v>
      </c>
      <c r="K222" t="s">
        <v>6590</v>
      </c>
      <c r="M222" t="s">
        <v>11761</v>
      </c>
      <c r="N222">
        <v>8</v>
      </c>
      <c r="O222" t="s">
        <v>11900</v>
      </c>
      <c r="P222" t="s">
        <v>12129</v>
      </c>
      <c r="Q222">
        <v>2</v>
      </c>
      <c r="R222">
        <v>2</v>
      </c>
      <c r="S222">
        <v>6.15</v>
      </c>
      <c r="T222">
        <v>6.15</v>
      </c>
      <c r="U222">
        <v>308.42</v>
      </c>
      <c r="V222">
        <v>40.46</v>
      </c>
      <c r="W222">
        <v>5.18</v>
      </c>
      <c r="X222">
        <v>9.880000000000001</v>
      </c>
      <c r="Y222">
        <v>0</v>
      </c>
      <c r="Z222">
        <v>2</v>
      </c>
      <c r="AA222" t="s">
        <v>6921</v>
      </c>
      <c r="AB222">
        <v>1</v>
      </c>
      <c r="AC222">
        <v>2</v>
      </c>
      <c r="AD222">
        <v>3.5</v>
      </c>
      <c r="AF222" t="s">
        <v>6952</v>
      </c>
      <c r="AI222">
        <v>0</v>
      </c>
      <c r="AJ222">
        <v>0</v>
      </c>
      <c r="AK222" t="s">
        <v>12852</v>
      </c>
      <c r="AL222" t="s">
        <v>12852</v>
      </c>
      <c r="AM222" t="s">
        <v>9923</v>
      </c>
    </row>
    <row r="223" spans="1:39">
      <c r="A223" t="s">
        <v>11021</v>
      </c>
      <c r="B223" t="s">
        <v>10866</v>
      </c>
      <c r="C223" t="s">
        <v>6168</v>
      </c>
      <c r="D223">
        <v>0.39</v>
      </c>
      <c r="K223" t="s">
        <v>6590</v>
      </c>
      <c r="M223" t="s">
        <v>11761</v>
      </c>
      <c r="N223">
        <v>8</v>
      </c>
      <c r="O223" t="s">
        <v>11900</v>
      </c>
      <c r="P223" t="s">
        <v>12130</v>
      </c>
      <c r="Q223">
        <v>1</v>
      </c>
      <c r="R223">
        <v>1</v>
      </c>
      <c r="S223">
        <v>5.25</v>
      </c>
      <c r="T223">
        <v>5.25</v>
      </c>
      <c r="U223">
        <v>214.31</v>
      </c>
      <c r="V223">
        <v>20.23</v>
      </c>
      <c r="W223">
        <v>3.99</v>
      </c>
      <c r="X223">
        <v>10.25</v>
      </c>
      <c r="Y223">
        <v>0</v>
      </c>
      <c r="Z223">
        <v>1</v>
      </c>
      <c r="AA223" t="s">
        <v>6921</v>
      </c>
      <c r="AB223">
        <v>0</v>
      </c>
      <c r="AC223">
        <v>1</v>
      </c>
      <c r="AD223">
        <v>2.844833333333333</v>
      </c>
      <c r="AF223" t="s">
        <v>6952</v>
      </c>
      <c r="AI223">
        <v>0</v>
      </c>
      <c r="AJ223">
        <v>0</v>
      </c>
      <c r="AK223" t="s">
        <v>12852</v>
      </c>
      <c r="AL223" t="s">
        <v>12852</v>
      </c>
      <c r="AM223" t="s">
        <v>9923</v>
      </c>
    </row>
    <row r="224" spans="1:39">
      <c r="A224" t="s">
        <v>11022</v>
      </c>
      <c r="B224" t="s">
        <v>10866</v>
      </c>
      <c r="C224" t="s">
        <v>6168</v>
      </c>
      <c r="D224">
        <v>0.22</v>
      </c>
      <c r="K224" t="s">
        <v>6590</v>
      </c>
      <c r="M224" t="s">
        <v>11761</v>
      </c>
      <c r="N224">
        <v>8</v>
      </c>
      <c r="O224" t="s">
        <v>11900</v>
      </c>
      <c r="P224" t="s">
        <v>12131</v>
      </c>
      <c r="Q224">
        <v>2</v>
      </c>
      <c r="R224">
        <v>2</v>
      </c>
      <c r="S224">
        <v>3</v>
      </c>
      <c r="T224">
        <v>3.01</v>
      </c>
      <c r="U224">
        <v>252.31</v>
      </c>
      <c r="V224">
        <v>40.46</v>
      </c>
      <c r="W224">
        <v>3.47</v>
      </c>
      <c r="X224">
        <v>9.9</v>
      </c>
      <c r="Y224">
        <v>0</v>
      </c>
      <c r="Z224">
        <v>2</v>
      </c>
      <c r="AA224" t="s">
        <v>6921</v>
      </c>
      <c r="AB224">
        <v>0</v>
      </c>
      <c r="AC224">
        <v>0</v>
      </c>
      <c r="AD224">
        <v>4.995</v>
      </c>
      <c r="AF224" t="s">
        <v>6952</v>
      </c>
      <c r="AI224">
        <v>0</v>
      </c>
      <c r="AJ224">
        <v>0</v>
      </c>
      <c r="AK224" t="s">
        <v>12852</v>
      </c>
      <c r="AL224" t="s">
        <v>12852</v>
      </c>
      <c r="AM224" t="s">
        <v>9923</v>
      </c>
    </row>
    <row r="225" spans="1:39">
      <c r="A225" t="s">
        <v>11023</v>
      </c>
      <c r="B225" t="s">
        <v>10866</v>
      </c>
      <c r="C225" t="s">
        <v>6168</v>
      </c>
      <c r="D225">
        <v>0.005</v>
      </c>
      <c r="K225" t="s">
        <v>6590</v>
      </c>
      <c r="M225" t="s">
        <v>11761</v>
      </c>
      <c r="N225">
        <v>8</v>
      </c>
      <c r="O225" t="s">
        <v>11900</v>
      </c>
      <c r="P225" t="s">
        <v>12132</v>
      </c>
      <c r="Q225">
        <v>4</v>
      </c>
      <c r="R225">
        <v>2</v>
      </c>
      <c r="S225">
        <v>1.52</v>
      </c>
      <c r="T225">
        <v>1.84</v>
      </c>
      <c r="U225">
        <v>280.28</v>
      </c>
      <c r="V225">
        <v>74.59999999999999</v>
      </c>
      <c r="W225">
        <v>2.75</v>
      </c>
      <c r="X225">
        <v>7.44</v>
      </c>
      <c r="Y225">
        <v>0</v>
      </c>
      <c r="Z225">
        <v>2</v>
      </c>
      <c r="AA225" t="s">
        <v>6921</v>
      </c>
      <c r="AB225">
        <v>0</v>
      </c>
      <c r="AC225">
        <v>0</v>
      </c>
      <c r="AD225">
        <v>5.5</v>
      </c>
      <c r="AF225" t="s">
        <v>6952</v>
      </c>
      <c r="AI225">
        <v>0</v>
      </c>
      <c r="AJ225">
        <v>0</v>
      </c>
      <c r="AK225" t="s">
        <v>12852</v>
      </c>
      <c r="AL225" t="s">
        <v>12852</v>
      </c>
      <c r="AM225" t="s">
        <v>9923</v>
      </c>
    </row>
    <row r="226" spans="1:39">
      <c r="A226" t="s">
        <v>11024</v>
      </c>
      <c r="B226" t="s">
        <v>10866</v>
      </c>
      <c r="C226" t="s">
        <v>6168</v>
      </c>
      <c r="D226">
        <v>0.033</v>
      </c>
      <c r="K226" t="s">
        <v>6590</v>
      </c>
      <c r="M226" t="s">
        <v>11761</v>
      </c>
      <c r="N226">
        <v>8</v>
      </c>
      <c r="O226" t="s">
        <v>11900</v>
      </c>
      <c r="P226" t="s">
        <v>12133</v>
      </c>
      <c r="Q226">
        <v>2</v>
      </c>
      <c r="R226">
        <v>2</v>
      </c>
      <c r="S226">
        <v>2.78</v>
      </c>
      <c r="T226">
        <v>2.79</v>
      </c>
      <c r="U226">
        <v>252.31</v>
      </c>
      <c r="V226">
        <v>40.46</v>
      </c>
      <c r="W226">
        <v>3.47</v>
      </c>
      <c r="X226">
        <v>9.800000000000001</v>
      </c>
      <c r="Y226">
        <v>0</v>
      </c>
      <c r="Z226">
        <v>2</v>
      </c>
      <c r="AA226" t="s">
        <v>6921</v>
      </c>
      <c r="AB226">
        <v>0</v>
      </c>
      <c r="AC226">
        <v>0</v>
      </c>
      <c r="AD226">
        <v>5.11</v>
      </c>
      <c r="AF226" t="s">
        <v>6952</v>
      </c>
      <c r="AI226">
        <v>0</v>
      </c>
      <c r="AJ226">
        <v>0</v>
      </c>
      <c r="AK226" t="s">
        <v>12852</v>
      </c>
      <c r="AL226" t="s">
        <v>12852</v>
      </c>
      <c r="AM226" t="s">
        <v>9923</v>
      </c>
    </row>
    <row r="227" spans="1:39">
      <c r="A227" t="s">
        <v>11025</v>
      </c>
      <c r="B227" t="s">
        <v>10866</v>
      </c>
      <c r="C227" t="s">
        <v>6168</v>
      </c>
      <c r="D227">
        <v>0.31</v>
      </c>
      <c r="K227" t="s">
        <v>6590</v>
      </c>
      <c r="M227" t="s">
        <v>11761</v>
      </c>
      <c r="N227">
        <v>8</v>
      </c>
      <c r="O227" t="s">
        <v>11900</v>
      </c>
      <c r="P227" t="s">
        <v>12134</v>
      </c>
      <c r="Q227">
        <v>2</v>
      </c>
      <c r="R227">
        <v>2</v>
      </c>
      <c r="S227">
        <v>5.99</v>
      </c>
      <c r="T227">
        <v>6</v>
      </c>
      <c r="U227">
        <v>308.42</v>
      </c>
      <c r="V227">
        <v>40.46</v>
      </c>
      <c r="W227">
        <v>4.98</v>
      </c>
      <c r="X227">
        <v>9.85</v>
      </c>
      <c r="Y227">
        <v>0</v>
      </c>
      <c r="Z227">
        <v>2</v>
      </c>
      <c r="AA227" t="s">
        <v>6921</v>
      </c>
      <c r="AB227">
        <v>0</v>
      </c>
      <c r="AC227">
        <v>2</v>
      </c>
      <c r="AD227">
        <v>3.5</v>
      </c>
      <c r="AF227" t="s">
        <v>6952</v>
      </c>
      <c r="AI227">
        <v>0</v>
      </c>
      <c r="AJ227">
        <v>0</v>
      </c>
      <c r="AK227" t="s">
        <v>12852</v>
      </c>
      <c r="AL227" t="s">
        <v>12852</v>
      </c>
      <c r="AM227" t="s">
        <v>9923</v>
      </c>
    </row>
    <row r="228" spans="1:39">
      <c r="A228" t="s">
        <v>11026</v>
      </c>
      <c r="B228" t="s">
        <v>10866</v>
      </c>
      <c r="C228" t="s">
        <v>6168</v>
      </c>
      <c r="D228">
        <v>0.006</v>
      </c>
      <c r="K228" t="s">
        <v>6590</v>
      </c>
      <c r="M228" t="s">
        <v>11761</v>
      </c>
      <c r="N228">
        <v>8</v>
      </c>
      <c r="O228" t="s">
        <v>11900</v>
      </c>
      <c r="P228" t="s">
        <v>12135</v>
      </c>
      <c r="Q228">
        <v>4</v>
      </c>
      <c r="R228">
        <v>2</v>
      </c>
      <c r="S228">
        <v>1.92</v>
      </c>
      <c r="T228">
        <v>1.95</v>
      </c>
      <c r="U228">
        <v>280.28</v>
      </c>
      <c r="V228">
        <v>74.59999999999999</v>
      </c>
      <c r="W228">
        <v>2.75</v>
      </c>
      <c r="X228">
        <v>8.550000000000001</v>
      </c>
      <c r="Y228">
        <v>0</v>
      </c>
      <c r="Z228">
        <v>2</v>
      </c>
      <c r="AA228" t="s">
        <v>6921</v>
      </c>
      <c r="AB228">
        <v>0</v>
      </c>
      <c r="AC228">
        <v>0</v>
      </c>
      <c r="AD228">
        <v>5.5</v>
      </c>
      <c r="AF228" t="s">
        <v>6952</v>
      </c>
      <c r="AI228">
        <v>0</v>
      </c>
      <c r="AJ228">
        <v>0</v>
      </c>
      <c r="AK228" t="s">
        <v>12852</v>
      </c>
      <c r="AL228" t="s">
        <v>12852</v>
      </c>
      <c r="AM228" t="s">
        <v>9923</v>
      </c>
    </row>
    <row r="229" spans="1:39">
      <c r="A229" t="s">
        <v>11027</v>
      </c>
      <c r="B229" t="s">
        <v>10866</v>
      </c>
      <c r="C229" t="s">
        <v>6168</v>
      </c>
      <c r="D229">
        <v>0.32</v>
      </c>
      <c r="K229" t="s">
        <v>6590</v>
      </c>
      <c r="M229" t="s">
        <v>11761</v>
      </c>
      <c r="N229">
        <v>8</v>
      </c>
      <c r="O229" t="s">
        <v>11900</v>
      </c>
      <c r="P229" t="s">
        <v>12136</v>
      </c>
      <c r="Q229">
        <v>1</v>
      </c>
      <c r="R229">
        <v>1</v>
      </c>
      <c r="S229">
        <v>5.6</v>
      </c>
      <c r="T229">
        <v>5.6</v>
      </c>
      <c r="U229">
        <v>230.35</v>
      </c>
      <c r="V229">
        <v>20.23</v>
      </c>
      <c r="W229">
        <v>4.25</v>
      </c>
      <c r="X229">
        <v>10.15</v>
      </c>
      <c r="Y229">
        <v>0</v>
      </c>
      <c r="Z229">
        <v>1</v>
      </c>
      <c r="AA229" t="s">
        <v>6921</v>
      </c>
      <c r="AB229">
        <v>0</v>
      </c>
      <c r="AC229">
        <v>1</v>
      </c>
      <c r="AD229">
        <v>2.844833333333333</v>
      </c>
      <c r="AF229" t="s">
        <v>6952</v>
      </c>
      <c r="AI229">
        <v>0</v>
      </c>
      <c r="AJ229">
        <v>0</v>
      </c>
      <c r="AK229" t="s">
        <v>12852</v>
      </c>
      <c r="AL229" t="s">
        <v>12852</v>
      </c>
      <c r="AM229" t="s">
        <v>9923</v>
      </c>
    </row>
    <row r="230" spans="1:39">
      <c r="A230" t="s">
        <v>11028</v>
      </c>
      <c r="B230" t="s">
        <v>10866</v>
      </c>
      <c r="C230" t="s">
        <v>6168</v>
      </c>
      <c r="D230">
        <v>513</v>
      </c>
      <c r="K230" t="s">
        <v>6590</v>
      </c>
      <c r="M230" t="s">
        <v>11761</v>
      </c>
      <c r="N230">
        <v>8</v>
      </c>
      <c r="O230" t="s">
        <v>11900</v>
      </c>
      <c r="P230" t="s">
        <v>12137</v>
      </c>
      <c r="Q230">
        <v>2</v>
      </c>
      <c r="R230">
        <v>2</v>
      </c>
      <c r="S230">
        <v>6.44</v>
      </c>
      <c r="T230">
        <v>6.44</v>
      </c>
      <c r="U230">
        <v>320.43</v>
      </c>
      <c r="V230">
        <v>40.46</v>
      </c>
      <c r="W230">
        <v>5.5</v>
      </c>
      <c r="X230">
        <v>9.73</v>
      </c>
      <c r="Y230">
        <v>0</v>
      </c>
      <c r="Z230">
        <v>2</v>
      </c>
      <c r="AA230" t="s">
        <v>6921</v>
      </c>
      <c r="AB230">
        <v>1</v>
      </c>
      <c r="AC230">
        <v>2</v>
      </c>
      <c r="AD230">
        <v>3.5</v>
      </c>
      <c r="AF230" t="s">
        <v>6952</v>
      </c>
      <c r="AI230">
        <v>0</v>
      </c>
      <c r="AJ230">
        <v>0</v>
      </c>
      <c r="AK230" t="s">
        <v>12852</v>
      </c>
      <c r="AL230" t="s">
        <v>12852</v>
      </c>
      <c r="AM230" t="s">
        <v>9923</v>
      </c>
    </row>
    <row r="231" spans="1:39">
      <c r="A231" t="s">
        <v>11029</v>
      </c>
      <c r="B231" t="s">
        <v>10866</v>
      </c>
      <c r="C231" t="s">
        <v>6168</v>
      </c>
      <c r="D231">
        <v>0.007</v>
      </c>
      <c r="K231" t="s">
        <v>6590</v>
      </c>
      <c r="M231" t="s">
        <v>11761</v>
      </c>
      <c r="N231">
        <v>8</v>
      </c>
      <c r="O231" t="s">
        <v>11900</v>
      </c>
      <c r="P231" t="s">
        <v>12138</v>
      </c>
      <c r="Q231">
        <v>2</v>
      </c>
      <c r="R231">
        <v>2</v>
      </c>
      <c r="S231">
        <v>3.92</v>
      </c>
      <c r="T231">
        <v>3.92</v>
      </c>
      <c r="U231">
        <v>280.37</v>
      </c>
      <c r="V231">
        <v>40.46</v>
      </c>
      <c r="W231">
        <v>4.59</v>
      </c>
      <c r="X231">
        <v>9.81</v>
      </c>
      <c r="Y231">
        <v>0</v>
      </c>
      <c r="Z231">
        <v>2</v>
      </c>
      <c r="AA231" t="s">
        <v>6921</v>
      </c>
      <c r="AB231">
        <v>0</v>
      </c>
      <c r="AC231">
        <v>0</v>
      </c>
      <c r="AD231">
        <v>4.08</v>
      </c>
      <c r="AF231" t="s">
        <v>6952</v>
      </c>
      <c r="AI231">
        <v>0</v>
      </c>
      <c r="AJ231">
        <v>0</v>
      </c>
      <c r="AK231" t="s">
        <v>12852</v>
      </c>
      <c r="AL231" t="s">
        <v>12852</v>
      </c>
      <c r="AM231" t="s">
        <v>9923</v>
      </c>
    </row>
    <row r="232" spans="1:39">
      <c r="A232" t="s">
        <v>7064</v>
      </c>
      <c r="B232" t="s">
        <v>10866</v>
      </c>
      <c r="C232" t="s">
        <v>6168</v>
      </c>
      <c r="D232">
        <v>19.3</v>
      </c>
      <c r="E232" t="s">
        <v>10202</v>
      </c>
      <c r="K232" t="s">
        <v>6590</v>
      </c>
      <c r="L232" t="s">
        <v>6591</v>
      </c>
      <c r="M232" t="s">
        <v>11762</v>
      </c>
      <c r="N232">
        <v>9</v>
      </c>
      <c r="O232" t="s">
        <v>11901</v>
      </c>
      <c r="P232" t="s">
        <v>8641</v>
      </c>
      <c r="Q232">
        <v>3</v>
      </c>
      <c r="R232">
        <v>2</v>
      </c>
      <c r="S232">
        <v>1.77</v>
      </c>
      <c r="T232">
        <v>1.78</v>
      </c>
      <c r="U232">
        <v>239.27</v>
      </c>
      <c r="V232">
        <v>64.25</v>
      </c>
      <c r="W232">
        <v>2.95</v>
      </c>
      <c r="X232">
        <v>9.41</v>
      </c>
      <c r="Y232">
        <v>0</v>
      </c>
      <c r="Z232">
        <v>2</v>
      </c>
      <c r="AA232" t="s">
        <v>6921</v>
      </c>
      <c r="AB232">
        <v>0</v>
      </c>
      <c r="AC232">
        <v>3</v>
      </c>
      <c r="AD232">
        <v>5.5</v>
      </c>
      <c r="AF232" t="s">
        <v>6952</v>
      </c>
      <c r="AI232">
        <v>0</v>
      </c>
      <c r="AJ232">
        <v>0</v>
      </c>
      <c r="AK232" t="s">
        <v>9819</v>
      </c>
      <c r="AL232" t="s">
        <v>9819</v>
      </c>
      <c r="AM232" t="s">
        <v>9923</v>
      </c>
    </row>
    <row r="233" spans="1:39">
      <c r="A233" t="s">
        <v>7071</v>
      </c>
      <c r="B233" t="s">
        <v>10866</v>
      </c>
      <c r="C233" t="s">
        <v>6168</v>
      </c>
      <c r="D233">
        <v>16.6</v>
      </c>
      <c r="E233" t="s">
        <v>10202</v>
      </c>
      <c r="K233" t="s">
        <v>6590</v>
      </c>
      <c r="L233" t="s">
        <v>6591</v>
      </c>
      <c r="M233" t="s">
        <v>11762</v>
      </c>
      <c r="N233">
        <v>9</v>
      </c>
      <c r="O233" t="s">
        <v>11901</v>
      </c>
      <c r="P233" t="s">
        <v>8648</v>
      </c>
      <c r="Q233">
        <v>3</v>
      </c>
      <c r="R233">
        <v>2</v>
      </c>
      <c r="S233">
        <v>1.77</v>
      </c>
      <c r="T233">
        <v>1.78</v>
      </c>
      <c r="U233">
        <v>239.27</v>
      </c>
      <c r="V233">
        <v>64.25</v>
      </c>
      <c r="W233">
        <v>2.95</v>
      </c>
      <c r="X233">
        <v>9.41</v>
      </c>
      <c r="Y233">
        <v>0</v>
      </c>
      <c r="Z233">
        <v>2</v>
      </c>
      <c r="AA233" t="s">
        <v>6921</v>
      </c>
      <c r="AB233">
        <v>0</v>
      </c>
      <c r="AC233">
        <v>3</v>
      </c>
      <c r="AD233">
        <v>5.5</v>
      </c>
      <c r="AE233" t="s">
        <v>9789</v>
      </c>
      <c r="AF233" t="s">
        <v>6952</v>
      </c>
      <c r="AI233">
        <v>0</v>
      </c>
      <c r="AJ233">
        <v>0</v>
      </c>
      <c r="AK233" t="s">
        <v>9819</v>
      </c>
      <c r="AL233" t="s">
        <v>9819</v>
      </c>
      <c r="AM233" t="s">
        <v>9923</v>
      </c>
    </row>
    <row r="234" spans="1:39">
      <c r="A234" t="s">
        <v>7084</v>
      </c>
      <c r="B234" t="s">
        <v>10866</v>
      </c>
      <c r="C234" t="s">
        <v>6168</v>
      </c>
      <c r="D234">
        <v>9</v>
      </c>
      <c r="E234" t="s">
        <v>10202</v>
      </c>
      <c r="K234" t="s">
        <v>6590</v>
      </c>
      <c r="L234" t="s">
        <v>6591</v>
      </c>
      <c r="M234" t="s">
        <v>11762</v>
      </c>
      <c r="N234">
        <v>9</v>
      </c>
      <c r="O234" t="s">
        <v>11901</v>
      </c>
      <c r="P234" t="s">
        <v>8661</v>
      </c>
      <c r="Q234">
        <v>3</v>
      </c>
      <c r="R234">
        <v>2</v>
      </c>
      <c r="S234">
        <v>1.77</v>
      </c>
      <c r="T234">
        <v>1.78</v>
      </c>
      <c r="U234">
        <v>239.27</v>
      </c>
      <c r="V234">
        <v>64.25</v>
      </c>
      <c r="W234">
        <v>2.95</v>
      </c>
      <c r="X234">
        <v>9.41</v>
      </c>
      <c r="Y234">
        <v>0</v>
      </c>
      <c r="Z234">
        <v>2</v>
      </c>
      <c r="AA234" t="s">
        <v>6921</v>
      </c>
      <c r="AB234">
        <v>0</v>
      </c>
      <c r="AC234">
        <v>3</v>
      </c>
      <c r="AD234">
        <v>5.5</v>
      </c>
      <c r="AF234" t="s">
        <v>6952</v>
      </c>
      <c r="AI234">
        <v>0</v>
      </c>
      <c r="AJ234">
        <v>0</v>
      </c>
      <c r="AK234" t="s">
        <v>9819</v>
      </c>
      <c r="AL234" t="s">
        <v>9819</v>
      </c>
      <c r="AM234" t="s">
        <v>9923</v>
      </c>
    </row>
    <row r="235" spans="1:39">
      <c r="A235" t="s">
        <v>6338</v>
      </c>
      <c r="B235" t="s">
        <v>10866</v>
      </c>
      <c r="C235" t="s">
        <v>6168</v>
      </c>
      <c r="D235">
        <v>35</v>
      </c>
      <c r="K235" t="s">
        <v>6590</v>
      </c>
      <c r="M235" t="s">
        <v>11763</v>
      </c>
      <c r="N235">
        <v>8</v>
      </c>
      <c r="O235" t="s">
        <v>11902</v>
      </c>
      <c r="P235" t="s">
        <v>6698</v>
      </c>
      <c r="Q235">
        <v>6</v>
      </c>
      <c r="R235">
        <v>2</v>
      </c>
      <c r="S235">
        <v>3.4</v>
      </c>
      <c r="T235">
        <v>4.57</v>
      </c>
      <c r="U235">
        <v>473.59</v>
      </c>
      <c r="V235">
        <v>70</v>
      </c>
      <c r="W235">
        <v>6.08</v>
      </c>
      <c r="X235">
        <v>8.83</v>
      </c>
      <c r="Y235">
        <v>8.52</v>
      </c>
      <c r="Z235">
        <v>4</v>
      </c>
      <c r="AA235" t="s">
        <v>6921</v>
      </c>
      <c r="AB235">
        <v>1</v>
      </c>
      <c r="AC235">
        <v>7</v>
      </c>
      <c r="AD235">
        <v>2.943642857142858</v>
      </c>
      <c r="AE235" t="s">
        <v>6924</v>
      </c>
      <c r="AF235" t="s">
        <v>6954</v>
      </c>
      <c r="AG235" t="s">
        <v>6957</v>
      </c>
      <c r="AH235" t="s">
        <v>6963</v>
      </c>
      <c r="AI235">
        <v>4</v>
      </c>
      <c r="AJ235">
        <v>1</v>
      </c>
      <c r="AK235" t="s">
        <v>12853</v>
      </c>
      <c r="AL235" t="s">
        <v>12853</v>
      </c>
      <c r="AM235" t="s">
        <v>9923</v>
      </c>
    </row>
    <row r="236" spans="1:39">
      <c r="A236" t="s">
        <v>6346</v>
      </c>
      <c r="B236" t="s">
        <v>10866</v>
      </c>
      <c r="C236" t="s">
        <v>6168</v>
      </c>
      <c r="D236">
        <v>48</v>
      </c>
      <c r="K236" t="s">
        <v>6590</v>
      </c>
      <c r="M236" t="s">
        <v>11763</v>
      </c>
      <c r="N236">
        <v>8</v>
      </c>
      <c r="O236" t="s">
        <v>11902</v>
      </c>
      <c r="P236" t="s">
        <v>6706</v>
      </c>
      <c r="Q236">
        <v>3</v>
      </c>
      <c r="R236">
        <v>1</v>
      </c>
      <c r="S236">
        <v>3.65</v>
      </c>
      <c r="T236">
        <v>4.93</v>
      </c>
      <c r="U236">
        <v>387.52</v>
      </c>
      <c r="V236">
        <v>32.7</v>
      </c>
      <c r="W236">
        <v>5.7</v>
      </c>
      <c r="X236">
        <v>9.380000000000001</v>
      </c>
      <c r="Y236">
        <v>8.66</v>
      </c>
      <c r="Z236">
        <v>3</v>
      </c>
      <c r="AA236" t="s">
        <v>6921</v>
      </c>
      <c r="AB236">
        <v>1</v>
      </c>
      <c r="AC236">
        <v>8</v>
      </c>
      <c r="AD236">
        <v>3.151761904761905</v>
      </c>
      <c r="AF236" t="s">
        <v>6954</v>
      </c>
      <c r="AI236">
        <v>0</v>
      </c>
      <c r="AJ236">
        <v>0</v>
      </c>
      <c r="AK236" t="s">
        <v>12853</v>
      </c>
      <c r="AL236" t="s">
        <v>12853</v>
      </c>
      <c r="AM236" t="s">
        <v>9923</v>
      </c>
    </row>
    <row r="237" spans="1:39">
      <c r="A237" t="s">
        <v>6325</v>
      </c>
      <c r="B237" t="s">
        <v>10866</v>
      </c>
      <c r="C237" t="s">
        <v>6168</v>
      </c>
      <c r="D237">
        <v>100</v>
      </c>
      <c r="K237" t="s">
        <v>6590</v>
      </c>
      <c r="M237" t="s">
        <v>11763</v>
      </c>
      <c r="N237">
        <v>8</v>
      </c>
      <c r="O237" t="s">
        <v>11902</v>
      </c>
      <c r="P237" t="s">
        <v>6686</v>
      </c>
      <c r="Q237">
        <v>2</v>
      </c>
      <c r="R237">
        <v>2</v>
      </c>
      <c r="S237">
        <v>4.14</v>
      </c>
      <c r="T237">
        <v>4.15</v>
      </c>
      <c r="U237">
        <v>272.39</v>
      </c>
      <c r="V237">
        <v>40.46</v>
      </c>
      <c r="W237">
        <v>3.61</v>
      </c>
      <c r="X237">
        <v>10.27</v>
      </c>
      <c r="Y237">
        <v>0</v>
      </c>
      <c r="Z237">
        <v>1</v>
      </c>
      <c r="AA237" t="s">
        <v>6921</v>
      </c>
      <c r="AB237">
        <v>0</v>
      </c>
      <c r="AC237">
        <v>0</v>
      </c>
      <c r="AD237">
        <v>3.925</v>
      </c>
      <c r="AE237" t="s">
        <v>6922</v>
      </c>
      <c r="AF237" t="s">
        <v>6952</v>
      </c>
      <c r="AG237" t="s">
        <v>6956</v>
      </c>
      <c r="AH237" t="s">
        <v>6962</v>
      </c>
      <c r="AI237">
        <v>4</v>
      </c>
      <c r="AJ237">
        <v>1</v>
      </c>
      <c r="AK237" t="s">
        <v>12853</v>
      </c>
      <c r="AL237" t="s">
        <v>12853</v>
      </c>
      <c r="AM237" t="s">
        <v>9923</v>
      </c>
    </row>
    <row r="238" spans="1:39">
      <c r="A238" t="s">
        <v>11030</v>
      </c>
      <c r="B238" t="s">
        <v>10866</v>
      </c>
      <c r="C238" t="s">
        <v>6168</v>
      </c>
      <c r="D238">
        <v>45</v>
      </c>
      <c r="K238" t="s">
        <v>6590</v>
      </c>
      <c r="M238" t="s">
        <v>11763</v>
      </c>
      <c r="N238">
        <v>8</v>
      </c>
      <c r="O238" t="s">
        <v>11902</v>
      </c>
      <c r="P238" t="s">
        <v>12139</v>
      </c>
      <c r="Q238">
        <v>5</v>
      </c>
      <c r="R238">
        <v>1</v>
      </c>
      <c r="S238">
        <v>2.3</v>
      </c>
      <c r="T238">
        <v>4.61</v>
      </c>
      <c r="U238">
        <v>455.55</v>
      </c>
      <c r="V238">
        <v>62.91</v>
      </c>
      <c r="W238">
        <v>6.09</v>
      </c>
      <c r="X238">
        <v>7.65</v>
      </c>
      <c r="Y238">
        <v>9.69</v>
      </c>
      <c r="Z238">
        <v>4</v>
      </c>
      <c r="AA238" t="s">
        <v>6921</v>
      </c>
      <c r="AB238">
        <v>1</v>
      </c>
      <c r="AC238">
        <v>7</v>
      </c>
      <c r="AD238">
        <v>3.350833333333334</v>
      </c>
      <c r="AF238" t="s">
        <v>6954</v>
      </c>
      <c r="AI238">
        <v>0</v>
      </c>
      <c r="AJ238">
        <v>0</v>
      </c>
      <c r="AK238" t="s">
        <v>12853</v>
      </c>
      <c r="AL238" t="s">
        <v>12853</v>
      </c>
      <c r="AM238" t="s">
        <v>9923</v>
      </c>
    </row>
    <row r="239" spans="1:39">
      <c r="A239" t="s">
        <v>11031</v>
      </c>
      <c r="B239" t="s">
        <v>10866</v>
      </c>
      <c r="C239" t="s">
        <v>6168</v>
      </c>
      <c r="D239">
        <v>52</v>
      </c>
      <c r="K239" t="s">
        <v>6590</v>
      </c>
      <c r="M239" t="s">
        <v>11763</v>
      </c>
      <c r="N239">
        <v>8</v>
      </c>
      <c r="O239" t="s">
        <v>11902</v>
      </c>
      <c r="P239" t="s">
        <v>12140</v>
      </c>
      <c r="Q239">
        <v>5</v>
      </c>
      <c r="R239">
        <v>1</v>
      </c>
      <c r="S239">
        <v>2.89</v>
      </c>
      <c r="T239">
        <v>5.17</v>
      </c>
      <c r="U239">
        <v>469.58</v>
      </c>
      <c r="V239">
        <v>62.91</v>
      </c>
      <c r="W239">
        <v>6.48</v>
      </c>
      <c r="X239">
        <v>7.66</v>
      </c>
      <c r="Y239">
        <v>9.640000000000001</v>
      </c>
      <c r="Z239">
        <v>4</v>
      </c>
      <c r="AA239" t="s">
        <v>6921</v>
      </c>
      <c r="AB239">
        <v>1</v>
      </c>
      <c r="AC239">
        <v>8</v>
      </c>
      <c r="AD239">
        <v>2.785619047619047</v>
      </c>
      <c r="AF239" t="s">
        <v>6954</v>
      </c>
      <c r="AI239">
        <v>0</v>
      </c>
      <c r="AJ239">
        <v>0</v>
      </c>
      <c r="AK239" t="s">
        <v>12853</v>
      </c>
      <c r="AL239" t="s">
        <v>12853</v>
      </c>
      <c r="AM239" t="s">
        <v>9923</v>
      </c>
    </row>
    <row r="240" spans="1:39">
      <c r="A240" t="s">
        <v>11032</v>
      </c>
      <c r="B240" t="s">
        <v>10866</v>
      </c>
      <c r="C240" t="s">
        <v>6168</v>
      </c>
      <c r="D240">
        <v>29</v>
      </c>
      <c r="K240" t="s">
        <v>6590</v>
      </c>
      <c r="M240" t="s">
        <v>11763</v>
      </c>
      <c r="N240">
        <v>8</v>
      </c>
      <c r="O240" t="s">
        <v>11902</v>
      </c>
      <c r="P240" t="s">
        <v>12141</v>
      </c>
      <c r="Q240">
        <v>5</v>
      </c>
      <c r="R240">
        <v>1</v>
      </c>
      <c r="S240">
        <v>3.21</v>
      </c>
      <c r="T240">
        <v>5.47</v>
      </c>
      <c r="U240">
        <v>469.58</v>
      </c>
      <c r="V240">
        <v>62.91</v>
      </c>
      <c r="W240">
        <v>6.48</v>
      </c>
      <c r="X240">
        <v>7.71</v>
      </c>
      <c r="Y240">
        <v>9.640000000000001</v>
      </c>
      <c r="Z240">
        <v>4</v>
      </c>
      <c r="AA240" t="s">
        <v>6921</v>
      </c>
      <c r="AB240">
        <v>1</v>
      </c>
      <c r="AC240">
        <v>8</v>
      </c>
      <c r="AD240">
        <v>2.625619047619048</v>
      </c>
      <c r="AF240" t="s">
        <v>6954</v>
      </c>
      <c r="AI240">
        <v>0</v>
      </c>
      <c r="AJ240">
        <v>0</v>
      </c>
      <c r="AK240" t="s">
        <v>12853</v>
      </c>
      <c r="AL240" t="s">
        <v>12853</v>
      </c>
      <c r="AM240" t="s">
        <v>9923</v>
      </c>
    </row>
    <row r="241" spans="1:39">
      <c r="A241" t="s">
        <v>11033</v>
      </c>
      <c r="B241" t="s">
        <v>10866</v>
      </c>
      <c r="C241" t="s">
        <v>6168</v>
      </c>
      <c r="D241">
        <v>21</v>
      </c>
      <c r="K241" t="s">
        <v>6590</v>
      </c>
      <c r="M241" t="s">
        <v>11763</v>
      </c>
      <c r="N241">
        <v>8</v>
      </c>
      <c r="O241" t="s">
        <v>11902</v>
      </c>
      <c r="P241" t="s">
        <v>12142</v>
      </c>
      <c r="Q241">
        <v>5</v>
      </c>
      <c r="R241">
        <v>1</v>
      </c>
      <c r="S241">
        <v>2.61</v>
      </c>
      <c r="T241">
        <v>4.91</v>
      </c>
      <c r="U241">
        <v>455.55</v>
      </c>
      <c r="V241">
        <v>62.91</v>
      </c>
      <c r="W241">
        <v>6.09</v>
      </c>
      <c r="X241">
        <v>7.7</v>
      </c>
      <c r="Y241">
        <v>9.69</v>
      </c>
      <c r="Z241">
        <v>4</v>
      </c>
      <c r="AA241" t="s">
        <v>6921</v>
      </c>
      <c r="AB241">
        <v>1</v>
      </c>
      <c r="AC241">
        <v>7</v>
      </c>
      <c r="AD241">
        <v>3.045833333333333</v>
      </c>
      <c r="AF241" t="s">
        <v>6954</v>
      </c>
      <c r="AI241">
        <v>0</v>
      </c>
      <c r="AJ241">
        <v>0</v>
      </c>
      <c r="AK241" t="s">
        <v>12853</v>
      </c>
      <c r="AL241" t="s">
        <v>12853</v>
      </c>
      <c r="AM241" t="s">
        <v>9923</v>
      </c>
    </row>
    <row r="242" spans="1:39">
      <c r="A242" t="s">
        <v>11034</v>
      </c>
      <c r="B242" t="s">
        <v>10866</v>
      </c>
      <c r="C242" t="s">
        <v>6168</v>
      </c>
      <c r="D242">
        <v>139</v>
      </c>
      <c r="K242" t="s">
        <v>6590</v>
      </c>
      <c r="M242" t="s">
        <v>11763</v>
      </c>
      <c r="N242">
        <v>8</v>
      </c>
      <c r="O242" t="s">
        <v>11902</v>
      </c>
      <c r="P242" t="s">
        <v>12143</v>
      </c>
      <c r="Q242">
        <v>5</v>
      </c>
      <c r="R242">
        <v>1</v>
      </c>
      <c r="S242">
        <v>3.95</v>
      </c>
      <c r="T242">
        <v>6.2</v>
      </c>
      <c r="U242">
        <v>483.61</v>
      </c>
      <c r="V242">
        <v>62.91</v>
      </c>
      <c r="W242">
        <v>6.4</v>
      </c>
      <c r="X242">
        <v>7.86</v>
      </c>
      <c r="Y242">
        <v>9.640000000000001</v>
      </c>
      <c r="Z242">
        <v>4</v>
      </c>
      <c r="AA242" t="s">
        <v>6921</v>
      </c>
      <c r="AB242">
        <v>1</v>
      </c>
      <c r="AC242">
        <v>9</v>
      </c>
      <c r="AD242">
        <v>2.155404761904761</v>
      </c>
      <c r="AF242" t="s">
        <v>6954</v>
      </c>
      <c r="AI242">
        <v>0</v>
      </c>
      <c r="AJ242">
        <v>0</v>
      </c>
      <c r="AK242" t="s">
        <v>12853</v>
      </c>
      <c r="AL242" t="s">
        <v>12853</v>
      </c>
      <c r="AM242" t="s">
        <v>9923</v>
      </c>
    </row>
    <row r="243" spans="1:39">
      <c r="A243" t="s">
        <v>11035</v>
      </c>
      <c r="B243" t="s">
        <v>10866</v>
      </c>
      <c r="C243" t="s">
        <v>6168</v>
      </c>
      <c r="D243">
        <v>105</v>
      </c>
      <c r="K243" t="s">
        <v>6590</v>
      </c>
      <c r="M243" t="s">
        <v>11763</v>
      </c>
      <c r="N243">
        <v>8</v>
      </c>
      <c r="O243" t="s">
        <v>11902</v>
      </c>
      <c r="P243" t="s">
        <v>12144</v>
      </c>
      <c r="Q243">
        <v>5</v>
      </c>
      <c r="R243">
        <v>1</v>
      </c>
      <c r="S243">
        <v>3.69</v>
      </c>
      <c r="T243">
        <v>6.05</v>
      </c>
      <c r="U243">
        <v>483.61</v>
      </c>
      <c r="V243">
        <v>62.91</v>
      </c>
      <c r="W243">
        <v>6.87</v>
      </c>
      <c r="X243">
        <v>7.66</v>
      </c>
      <c r="Y243">
        <v>9.77</v>
      </c>
      <c r="Z243">
        <v>4</v>
      </c>
      <c r="AA243" t="s">
        <v>6921</v>
      </c>
      <c r="AB243">
        <v>1</v>
      </c>
      <c r="AC243">
        <v>9</v>
      </c>
      <c r="AD243">
        <v>2.220404761904762</v>
      </c>
      <c r="AF243" t="s">
        <v>6954</v>
      </c>
      <c r="AI243">
        <v>0</v>
      </c>
      <c r="AJ243">
        <v>0</v>
      </c>
      <c r="AK243" t="s">
        <v>12853</v>
      </c>
      <c r="AL243" t="s">
        <v>12853</v>
      </c>
      <c r="AM243" t="s">
        <v>9923</v>
      </c>
    </row>
    <row r="244" spans="1:39">
      <c r="A244" t="s">
        <v>11036</v>
      </c>
      <c r="B244" t="s">
        <v>10866</v>
      </c>
      <c r="C244" t="s">
        <v>6168</v>
      </c>
      <c r="D244">
        <v>4</v>
      </c>
      <c r="K244" t="s">
        <v>6590</v>
      </c>
      <c r="M244" t="s">
        <v>11763</v>
      </c>
      <c r="N244">
        <v>8</v>
      </c>
      <c r="O244" t="s">
        <v>11902</v>
      </c>
      <c r="P244" t="s">
        <v>12145</v>
      </c>
      <c r="Q244">
        <v>5</v>
      </c>
      <c r="R244">
        <v>1</v>
      </c>
      <c r="S244">
        <v>3.63</v>
      </c>
      <c r="T244">
        <v>5.08</v>
      </c>
      <c r="U244">
        <v>441.53</v>
      </c>
      <c r="V244">
        <v>62.91</v>
      </c>
      <c r="W244">
        <v>5.7</v>
      </c>
      <c r="X244">
        <v>7.68</v>
      </c>
      <c r="Y244">
        <v>8.68</v>
      </c>
      <c r="Z244">
        <v>4</v>
      </c>
      <c r="AA244" t="s">
        <v>6921</v>
      </c>
      <c r="AB244">
        <v>1</v>
      </c>
      <c r="AC244">
        <v>6</v>
      </c>
      <c r="AD244">
        <v>3.095976190476191</v>
      </c>
      <c r="AF244" t="s">
        <v>6954</v>
      </c>
      <c r="AI244">
        <v>0</v>
      </c>
      <c r="AJ244">
        <v>0</v>
      </c>
      <c r="AK244" t="s">
        <v>12853</v>
      </c>
      <c r="AL244" t="s">
        <v>12853</v>
      </c>
      <c r="AM244" t="s">
        <v>9923</v>
      </c>
    </row>
    <row r="245" spans="1:39">
      <c r="A245" t="s">
        <v>11037</v>
      </c>
      <c r="B245" t="s">
        <v>10866</v>
      </c>
      <c r="C245" t="s">
        <v>6168</v>
      </c>
      <c r="D245">
        <v>20</v>
      </c>
      <c r="K245" t="s">
        <v>6590</v>
      </c>
      <c r="M245" t="s">
        <v>11763</v>
      </c>
      <c r="N245">
        <v>8</v>
      </c>
      <c r="O245" t="s">
        <v>11902</v>
      </c>
      <c r="P245" t="s">
        <v>12146</v>
      </c>
      <c r="Q245">
        <v>5</v>
      </c>
      <c r="R245">
        <v>1</v>
      </c>
      <c r="S245">
        <v>3.3</v>
      </c>
      <c r="T245">
        <v>4.77</v>
      </c>
      <c r="U245">
        <v>441.53</v>
      </c>
      <c r="V245">
        <v>62.91</v>
      </c>
      <c r="W245">
        <v>5.7</v>
      </c>
      <c r="X245">
        <v>7.64</v>
      </c>
      <c r="Y245">
        <v>8.69</v>
      </c>
      <c r="Z245">
        <v>4</v>
      </c>
      <c r="AA245" t="s">
        <v>6921</v>
      </c>
      <c r="AB245">
        <v>1</v>
      </c>
      <c r="AC245">
        <v>6</v>
      </c>
      <c r="AD245">
        <v>3.370976190476191</v>
      </c>
      <c r="AF245" t="s">
        <v>6954</v>
      </c>
      <c r="AI245">
        <v>0</v>
      </c>
      <c r="AJ245">
        <v>0</v>
      </c>
      <c r="AK245" t="s">
        <v>12853</v>
      </c>
      <c r="AL245" t="s">
        <v>12853</v>
      </c>
      <c r="AM245" t="s">
        <v>9923</v>
      </c>
    </row>
    <row r="246" spans="1:39">
      <c r="A246" t="s">
        <v>11038</v>
      </c>
      <c r="B246" t="s">
        <v>10866</v>
      </c>
      <c r="C246" t="s">
        <v>6168</v>
      </c>
      <c r="D246">
        <v>79</v>
      </c>
      <c r="K246" t="s">
        <v>6590</v>
      </c>
      <c r="M246" t="s">
        <v>11763</v>
      </c>
      <c r="N246">
        <v>8</v>
      </c>
      <c r="O246" t="s">
        <v>11902</v>
      </c>
      <c r="P246" t="s">
        <v>12147</v>
      </c>
      <c r="Q246">
        <v>5</v>
      </c>
      <c r="R246">
        <v>1</v>
      </c>
      <c r="S246">
        <v>4</v>
      </c>
      <c r="T246">
        <v>6.36</v>
      </c>
      <c r="U246">
        <v>483.61</v>
      </c>
      <c r="V246">
        <v>62.91</v>
      </c>
      <c r="W246">
        <v>6.87</v>
      </c>
      <c r="X246">
        <v>7.71</v>
      </c>
      <c r="Y246">
        <v>9.77</v>
      </c>
      <c r="Z246">
        <v>4</v>
      </c>
      <c r="AA246" t="s">
        <v>6921</v>
      </c>
      <c r="AB246">
        <v>1</v>
      </c>
      <c r="AC246">
        <v>9</v>
      </c>
      <c r="AD246">
        <v>2.065404761904762</v>
      </c>
      <c r="AF246" t="s">
        <v>6954</v>
      </c>
      <c r="AI246">
        <v>0</v>
      </c>
      <c r="AJ246">
        <v>0</v>
      </c>
      <c r="AK246" t="s">
        <v>12853</v>
      </c>
      <c r="AL246" t="s">
        <v>12853</v>
      </c>
      <c r="AM246" t="s">
        <v>9923</v>
      </c>
    </row>
    <row r="247" spans="1:39">
      <c r="A247" t="s">
        <v>11039</v>
      </c>
      <c r="B247" t="s">
        <v>10866</v>
      </c>
      <c r="C247" t="s">
        <v>6168</v>
      </c>
      <c r="D247">
        <v>90</v>
      </c>
      <c r="K247" t="s">
        <v>6590</v>
      </c>
      <c r="M247" t="s">
        <v>11763</v>
      </c>
      <c r="N247">
        <v>8</v>
      </c>
      <c r="O247" t="s">
        <v>11902</v>
      </c>
      <c r="P247" t="s">
        <v>12148</v>
      </c>
      <c r="Q247">
        <v>5</v>
      </c>
      <c r="R247">
        <v>1</v>
      </c>
      <c r="S247">
        <v>3.35</v>
      </c>
      <c r="T247">
        <v>5.63</v>
      </c>
      <c r="U247">
        <v>469.58</v>
      </c>
      <c r="V247">
        <v>62.91</v>
      </c>
      <c r="W247">
        <v>6.01</v>
      </c>
      <c r="X247">
        <v>7.86</v>
      </c>
      <c r="Y247">
        <v>9.699999999999999</v>
      </c>
      <c r="Z247">
        <v>4</v>
      </c>
      <c r="AA247" t="s">
        <v>6921</v>
      </c>
      <c r="AB247">
        <v>1</v>
      </c>
      <c r="AC247">
        <v>8</v>
      </c>
      <c r="AD247">
        <v>2.525619047619048</v>
      </c>
      <c r="AF247" t="s">
        <v>6954</v>
      </c>
      <c r="AI247">
        <v>0</v>
      </c>
      <c r="AJ247">
        <v>0</v>
      </c>
      <c r="AK247" t="s">
        <v>12853</v>
      </c>
      <c r="AL247" t="s">
        <v>12853</v>
      </c>
      <c r="AM247" t="s">
        <v>9923</v>
      </c>
    </row>
    <row r="248" spans="1:39">
      <c r="A248" t="s">
        <v>11040</v>
      </c>
      <c r="B248" t="s">
        <v>10866</v>
      </c>
      <c r="C248" t="s">
        <v>6168</v>
      </c>
      <c r="D248">
        <v>88</v>
      </c>
      <c r="K248" t="s">
        <v>6590</v>
      </c>
      <c r="M248" t="s">
        <v>11763</v>
      </c>
      <c r="N248">
        <v>8</v>
      </c>
      <c r="O248" t="s">
        <v>11902</v>
      </c>
      <c r="P248" t="s">
        <v>12149</v>
      </c>
      <c r="Q248">
        <v>5</v>
      </c>
      <c r="R248">
        <v>1</v>
      </c>
      <c r="S248">
        <v>4.48</v>
      </c>
      <c r="T248">
        <v>6.86</v>
      </c>
      <c r="U248">
        <v>497.64</v>
      </c>
      <c r="V248">
        <v>62.91</v>
      </c>
      <c r="W248">
        <v>7.26</v>
      </c>
      <c r="X248">
        <v>7.71</v>
      </c>
      <c r="Y248">
        <v>9.81</v>
      </c>
      <c r="Z248">
        <v>4</v>
      </c>
      <c r="AA248" t="s">
        <v>6921</v>
      </c>
      <c r="AB248">
        <v>1</v>
      </c>
      <c r="AC248">
        <v>10</v>
      </c>
      <c r="AD248">
        <v>1.945190476190476</v>
      </c>
      <c r="AF248" t="s">
        <v>6954</v>
      </c>
      <c r="AI248">
        <v>0</v>
      </c>
      <c r="AJ248">
        <v>0</v>
      </c>
      <c r="AK248" t="s">
        <v>12853</v>
      </c>
      <c r="AL248" t="s">
        <v>12853</v>
      </c>
      <c r="AM248" t="s">
        <v>9923</v>
      </c>
    </row>
    <row r="249" spans="1:39">
      <c r="A249" t="s">
        <v>11041</v>
      </c>
      <c r="B249" t="s">
        <v>10866</v>
      </c>
      <c r="C249" t="s">
        <v>6168</v>
      </c>
      <c r="D249">
        <v>85</v>
      </c>
      <c r="K249" t="s">
        <v>6590</v>
      </c>
      <c r="M249" t="s">
        <v>11763</v>
      </c>
      <c r="N249">
        <v>8</v>
      </c>
      <c r="O249" t="s">
        <v>11902</v>
      </c>
      <c r="P249" t="s">
        <v>12150</v>
      </c>
      <c r="Q249">
        <v>5</v>
      </c>
      <c r="R249">
        <v>1</v>
      </c>
      <c r="S249">
        <v>4.38</v>
      </c>
      <c r="T249">
        <v>5.8</v>
      </c>
      <c r="U249">
        <v>455.55</v>
      </c>
      <c r="V249">
        <v>62.91</v>
      </c>
      <c r="W249">
        <v>5.62</v>
      </c>
      <c r="X249">
        <v>7.85</v>
      </c>
      <c r="Y249">
        <v>8.68</v>
      </c>
      <c r="Z249">
        <v>4</v>
      </c>
      <c r="AA249" t="s">
        <v>6921</v>
      </c>
      <c r="AB249">
        <v>1</v>
      </c>
      <c r="AC249">
        <v>7</v>
      </c>
      <c r="AD249">
        <v>2.810833333333334</v>
      </c>
      <c r="AF249" t="s">
        <v>6954</v>
      </c>
      <c r="AI249">
        <v>0</v>
      </c>
      <c r="AJ249">
        <v>0</v>
      </c>
      <c r="AK249" t="s">
        <v>12853</v>
      </c>
      <c r="AL249" t="s">
        <v>12853</v>
      </c>
      <c r="AM249" t="s">
        <v>9923</v>
      </c>
    </row>
    <row r="250" spans="1:39">
      <c r="A250" t="s">
        <v>11042</v>
      </c>
      <c r="B250" t="s">
        <v>10866</v>
      </c>
      <c r="C250" t="s">
        <v>6168</v>
      </c>
      <c r="D250">
        <v>68</v>
      </c>
      <c r="K250" t="s">
        <v>6590</v>
      </c>
      <c r="L250" t="s">
        <v>6591</v>
      </c>
      <c r="M250" t="s">
        <v>11764</v>
      </c>
      <c r="N250">
        <v>9</v>
      </c>
      <c r="O250" t="s">
        <v>11903</v>
      </c>
      <c r="P250" t="s">
        <v>12151</v>
      </c>
      <c r="Q250">
        <v>4</v>
      </c>
      <c r="R250">
        <v>0</v>
      </c>
      <c r="S250">
        <v>4.66</v>
      </c>
      <c r="T250">
        <v>4.66</v>
      </c>
      <c r="U250">
        <v>364.44</v>
      </c>
      <c r="V250">
        <v>52.6</v>
      </c>
      <c r="W250">
        <v>5.3</v>
      </c>
      <c r="Y250">
        <v>0</v>
      </c>
      <c r="Z250">
        <v>2</v>
      </c>
      <c r="AA250" t="s">
        <v>6921</v>
      </c>
      <c r="AB250">
        <v>1</v>
      </c>
      <c r="AC250">
        <v>4</v>
      </c>
      <c r="AD250">
        <v>4.138285714285715</v>
      </c>
      <c r="AE250" t="s">
        <v>12807</v>
      </c>
      <c r="AI250">
        <v>4</v>
      </c>
      <c r="AJ250">
        <v>0</v>
      </c>
      <c r="AK250" t="s">
        <v>12852</v>
      </c>
      <c r="AL250" t="s">
        <v>12852</v>
      </c>
      <c r="AM250" t="s">
        <v>9923</v>
      </c>
    </row>
    <row r="251" spans="1:39">
      <c r="A251" t="s">
        <v>11043</v>
      </c>
      <c r="B251" t="s">
        <v>10866</v>
      </c>
      <c r="C251" t="s">
        <v>6168</v>
      </c>
      <c r="D251">
        <v>47</v>
      </c>
      <c r="E251" t="s">
        <v>10202</v>
      </c>
      <c r="K251" t="s">
        <v>6590</v>
      </c>
      <c r="M251" t="s">
        <v>11765</v>
      </c>
      <c r="N251">
        <v>8</v>
      </c>
      <c r="O251" t="s">
        <v>11904</v>
      </c>
      <c r="P251" t="s">
        <v>12152</v>
      </c>
      <c r="Q251">
        <v>2</v>
      </c>
      <c r="R251">
        <v>2</v>
      </c>
      <c r="S251">
        <v>5.39</v>
      </c>
      <c r="T251">
        <v>5.39</v>
      </c>
      <c r="U251">
        <v>292.38</v>
      </c>
      <c r="V251">
        <v>40.46</v>
      </c>
      <c r="W251">
        <v>4.72</v>
      </c>
      <c r="X251">
        <v>9.83</v>
      </c>
      <c r="Y251">
        <v>0</v>
      </c>
      <c r="Z251">
        <v>2</v>
      </c>
      <c r="AA251" t="s">
        <v>6921</v>
      </c>
      <c r="AB251">
        <v>0</v>
      </c>
      <c r="AC251">
        <v>2</v>
      </c>
      <c r="AD251">
        <v>3.5</v>
      </c>
      <c r="AF251" t="s">
        <v>6952</v>
      </c>
      <c r="AI251">
        <v>0</v>
      </c>
      <c r="AJ251">
        <v>0</v>
      </c>
      <c r="AK251" t="s">
        <v>10835</v>
      </c>
      <c r="AL251" t="s">
        <v>10835</v>
      </c>
      <c r="AM251" t="s">
        <v>9923</v>
      </c>
    </row>
    <row r="252" spans="1:39">
      <c r="A252" t="s">
        <v>11025</v>
      </c>
      <c r="B252" t="s">
        <v>10866</v>
      </c>
      <c r="C252" t="s">
        <v>6168</v>
      </c>
      <c r="D252">
        <v>0.31</v>
      </c>
      <c r="E252" t="s">
        <v>10202</v>
      </c>
      <c r="K252" t="s">
        <v>6590</v>
      </c>
      <c r="M252" t="s">
        <v>11765</v>
      </c>
      <c r="N252">
        <v>8</v>
      </c>
      <c r="O252" t="s">
        <v>11904</v>
      </c>
      <c r="P252" t="s">
        <v>12134</v>
      </c>
      <c r="Q252">
        <v>2</v>
      </c>
      <c r="R252">
        <v>2</v>
      </c>
      <c r="S252">
        <v>5.99</v>
      </c>
      <c r="T252">
        <v>6</v>
      </c>
      <c r="U252">
        <v>308.42</v>
      </c>
      <c r="V252">
        <v>40.46</v>
      </c>
      <c r="W252">
        <v>4.98</v>
      </c>
      <c r="X252">
        <v>9.85</v>
      </c>
      <c r="Y252">
        <v>0</v>
      </c>
      <c r="Z252">
        <v>2</v>
      </c>
      <c r="AA252" t="s">
        <v>6921</v>
      </c>
      <c r="AB252">
        <v>0</v>
      </c>
      <c r="AC252">
        <v>2</v>
      </c>
      <c r="AD252">
        <v>3.5</v>
      </c>
      <c r="AF252" t="s">
        <v>6952</v>
      </c>
      <c r="AI252">
        <v>0</v>
      </c>
      <c r="AJ252">
        <v>0</v>
      </c>
      <c r="AK252" t="s">
        <v>10835</v>
      </c>
      <c r="AL252" t="s">
        <v>10835</v>
      </c>
      <c r="AM252" t="s">
        <v>9923</v>
      </c>
    </row>
    <row r="253" spans="1:39">
      <c r="A253" t="s">
        <v>11044</v>
      </c>
      <c r="B253" t="s">
        <v>10866</v>
      </c>
      <c r="C253" t="s">
        <v>6168</v>
      </c>
      <c r="D253">
        <v>46</v>
      </c>
      <c r="E253" t="s">
        <v>10202</v>
      </c>
      <c r="K253" t="s">
        <v>6590</v>
      </c>
      <c r="M253" t="s">
        <v>11765</v>
      </c>
      <c r="N253">
        <v>8</v>
      </c>
      <c r="O253" t="s">
        <v>11904</v>
      </c>
      <c r="P253" t="s">
        <v>12153</v>
      </c>
      <c r="Q253">
        <v>2</v>
      </c>
      <c r="R253">
        <v>2</v>
      </c>
      <c r="S253">
        <v>6.36</v>
      </c>
      <c r="T253">
        <v>6.36</v>
      </c>
      <c r="U253">
        <v>320.43</v>
      </c>
      <c r="V253">
        <v>40.46</v>
      </c>
      <c r="W253">
        <v>5.5</v>
      </c>
      <c r="X253">
        <v>9.779999999999999</v>
      </c>
      <c r="Y253">
        <v>0</v>
      </c>
      <c r="Z253">
        <v>2</v>
      </c>
      <c r="AA253" t="s">
        <v>6921</v>
      </c>
      <c r="AB253">
        <v>1</v>
      </c>
      <c r="AC253">
        <v>2</v>
      </c>
      <c r="AD253">
        <v>3.5</v>
      </c>
      <c r="AF253" t="s">
        <v>6952</v>
      </c>
      <c r="AI253">
        <v>0</v>
      </c>
      <c r="AJ253">
        <v>0</v>
      </c>
      <c r="AK253" t="s">
        <v>10835</v>
      </c>
      <c r="AL253" t="s">
        <v>10835</v>
      </c>
      <c r="AM253" t="s">
        <v>9923</v>
      </c>
    </row>
    <row r="254" spans="1:39">
      <c r="A254" t="s">
        <v>10694</v>
      </c>
      <c r="B254" t="s">
        <v>10866</v>
      </c>
      <c r="C254" t="s">
        <v>6168</v>
      </c>
      <c r="D254">
        <v>31</v>
      </c>
      <c r="E254" t="s">
        <v>10202</v>
      </c>
      <c r="K254" t="s">
        <v>6590</v>
      </c>
      <c r="M254" t="s">
        <v>11765</v>
      </c>
      <c r="N254">
        <v>8</v>
      </c>
      <c r="O254" t="s">
        <v>11904</v>
      </c>
      <c r="P254" t="s">
        <v>10811</v>
      </c>
      <c r="Q254">
        <v>1</v>
      </c>
      <c r="R254">
        <v>1</v>
      </c>
      <c r="S254">
        <v>6.65</v>
      </c>
      <c r="T254">
        <v>6.65</v>
      </c>
      <c r="U254">
        <v>304.43</v>
      </c>
      <c r="V254">
        <v>20.23</v>
      </c>
      <c r="W254">
        <v>5.79</v>
      </c>
      <c r="X254">
        <v>10.03</v>
      </c>
      <c r="Y254">
        <v>0</v>
      </c>
      <c r="Z254">
        <v>2</v>
      </c>
      <c r="AA254" t="s">
        <v>6921</v>
      </c>
      <c r="AB254">
        <v>1</v>
      </c>
      <c r="AC254">
        <v>2</v>
      </c>
      <c r="AD254">
        <v>2.844833333333333</v>
      </c>
      <c r="AF254" t="s">
        <v>6952</v>
      </c>
      <c r="AI254">
        <v>0</v>
      </c>
      <c r="AJ254">
        <v>0</v>
      </c>
      <c r="AK254" t="s">
        <v>10835</v>
      </c>
      <c r="AL254" t="s">
        <v>10835</v>
      </c>
      <c r="AM254" t="s">
        <v>9923</v>
      </c>
    </row>
    <row r="255" spans="1:39">
      <c r="A255" t="s">
        <v>11045</v>
      </c>
      <c r="B255" t="s">
        <v>10866</v>
      </c>
      <c r="C255" t="s">
        <v>6168</v>
      </c>
      <c r="D255">
        <v>10</v>
      </c>
      <c r="E255" t="s">
        <v>10202</v>
      </c>
      <c r="K255" t="s">
        <v>6590</v>
      </c>
      <c r="M255" t="s">
        <v>11765</v>
      </c>
      <c r="N255">
        <v>8</v>
      </c>
      <c r="O255" t="s">
        <v>11904</v>
      </c>
      <c r="P255" t="s">
        <v>12154</v>
      </c>
      <c r="Q255">
        <v>2</v>
      </c>
      <c r="R255">
        <v>2</v>
      </c>
      <c r="S255">
        <v>6.58</v>
      </c>
      <c r="T255">
        <v>6.58</v>
      </c>
      <c r="U255">
        <v>334.46</v>
      </c>
      <c r="V255">
        <v>40.46</v>
      </c>
      <c r="W255">
        <v>5.75</v>
      </c>
      <c r="X255">
        <v>9.83</v>
      </c>
      <c r="Y255">
        <v>0</v>
      </c>
      <c r="Z255">
        <v>2</v>
      </c>
      <c r="AA255" t="s">
        <v>6921</v>
      </c>
      <c r="AB255">
        <v>1</v>
      </c>
      <c r="AC255">
        <v>2</v>
      </c>
      <c r="AD255">
        <v>3.5</v>
      </c>
      <c r="AF255" t="s">
        <v>6952</v>
      </c>
      <c r="AI255">
        <v>0</v>
      </c>
      <c r="AJ255">
        <v>0</v>
      </c>
      <c r="AK255" t="s">
        <v>10835</v>
      </c>
      <c r="AL255" t="s">
        <v>10835</v>
      </c>
      <c r="AM255" t="s">
        <v>9923</v>
      </c>
    </row>
    <row r="256" spans="1:39">
      <c r="A256" t="s">
        <v>11046</v>
      </c>
      <c r="B256" t="s">
        <v>10866</v>
      </c>
      <c r="C256" t="s">
        <v>6168</v>
      </c>
      <c r="D256">
        <v>15</v>
      </c>
      <c r="E256" t="s">
        <v>10202</v>
      </c>
      <c r="K256" t="s">
        <v>6590</v>
      </c>
      <c r="M256" t="s">
        <v>11765</v>
      </c>
      <c r="N256">
        <v>8</v>
      </c>
      <c r="O256" t="s">
        <v>11904</v>
      </c>
      <c r="P256" t="s">
        <v>12155</v>
      </c>
      <c r="Q256">
        <v>2</v>
      </c>
      <c r="R256">
        <v>2</v>
      </c>
      <c r="S256">
        <v>6.33</v>
      </c>
      <c r="T256">
        <v>6.33</v>
      </c>
      <c r="U256">
        <v>322.45</v>
      </c>
      <c r="V256">
        <v>40.46</v>
      </c>
      <c r="W256">
        <v>5.45</v>
      </c>
      <c r="X256">
        <v>10.03</v>
      </c>
      <c r="Y256">
        <v>0</v>
      </c>
      <c r="Z256">
        <v>2</v>
      </c>
      <c r="AA256" t="s">
        <v>6921</v>
      </c>
      <c r="AB256">
        <v>1</v>
      </c>
      <c r="AC256">
        <v>3</v>
      </c>
      <c r="AD256">
        <v>3.5</v>
      </c>
      <c r="AF256" t="s">
        <v>6952</v>
      </c>
      <c r="AI256">
        <v>0</v>
      </c>
      <c r="AJ256">
        <v>0</v>
      </c>
      <c r="AK256" t="s">
        <v>10835</v>
      </c>
      <c r="AL256" t="s">
        <v>10835</v>
      </c>
      <c r="AM256" t="s">
        <v>9923</v>
      </c>
    </row>
    <row r="257" spans="1:39">
      <c r="A257" t="s">
        <v>11047</v>
      </c>
      <c r="B257" t="s">
        <v>10866</v>
      </c>
      <c r="C257" t="s">
        <v>6168</v>
      </c>
      <c r="D257">
        <v>97</v>
      </c>
      <c r="E257" t="s">
        <v>10202</v>
      </c>
      <c r="K257" t="s">
        <v>6590</v>
      </c>
      <c r="M257" t="s">
        <v>11765</v>
      </c>
      <c r="N257">
        <v>8</v>
      </c>
      <c r="O257" t="s">
        <v>11904</v>
      </c>
      <c r="P257" t="s">
        <v>12156</v>
      </c>
      <c r="Q257">
        <v>2</v>
      </c>
      <c r="R257">
        <v>2</v>
      </c>
      <c r="S257">
        <v>6.51</v>
      </c>
      <c r="T257">
        <v>6.51</v>
      </c>
      <c r="U257">
        <v>332.44</v>
      </c>
      <c r="V257">
        <v>40.46</v>
      </c>
      <c r="W257">
        <v>5.36</v>
      </c>
      <c r="X257">
        <v>9.77</v>
      </c>
      <c r="Y257">
        <v>0</v>
      </c>
      <c r="Z257">
        <v>2</v>
      </c>
      <c r="AA257" t="s">
        <v>6921</v>
      </c>
      <c r="AB257">
        <v>1</v>
      </c>
      <c r="AC257">
        <v>2</v>
      </c>
      <c r="AD257">
        <v>3.5</v>
      </c>
      <c r="AF257" t="s">
        <v>6952</v>
      </c>
      <c r="AI257">
        <v>0</v>
      </c>
      <c r="AJ257">
        <v>0</v>
      </c>
      <c r="AK257" t="s">
        <v>10835</v>
      </c>
      <c r="AL257" t="s">
        <v>10835</v>
      </c>
      <c r="AM257" t="s">
        <v>9923</v>
      </c>
    </row>
    <row r="258" spans="1:39">
      <c r="A258" t="s">
        <v>11048</v>
      </c>
      <c r="B258" t="s">
        <v>10866</v>
      </c>
      <c r="C258" t="s">
        <v>6168</v>
      </c>
      <c r="D258">
        <v>3.2</v>
      </c>
      <c r="E258" t="s">
        <v>10202</v>
      </c>
      <c r="K258" t="s">
        <v>6590</v>
      </c>
      <c r="M258" t="s">
        <v>11765</v>
      </c>
      <c r="N258">
        <v>8</v>
      </c>
      <c r="O258" t="s">
        <v>11904</v>
      </c>
      <c r="P258" t="s">
        <v>12157</v>
      </c>
      <c r="Q258">
        <v>2</v>
      </c>
      <c r="R258">
        <v>2</v>
      </c>
      <c r="S258">
        <v>5.2</v>
      </c>
      <c r="T258">
        <v>5.2</v>
      </c>
      <c r="U258">
        <v>282.38</v>
      </c>
      <c r="V258">
        <v>40.46</v>
      </c>
      <c r="W258">
        <v>4.81</v>
      </c>
      <c r="X258">
        <v>10.08</v>
      </c>
      <c r="Y258">
        <v>0</v>
      </c>
      <c r="Z258">
        <v>2</v>
      </c>
      <c r="AA258" t="s">
        <v>6921</v>
      </c>
      <c r="AB258">
        <v>0</v>
      </c>
      <c r="AC258">
        <v>3</v>
      </c>
      <c r="AD258">
        <v>3.5</v>
      </c>
      <c r="AF258" t="s">
        <v>6952</v>
      </c>
      <c r="AI258">
        <v>0</v>
      </c>
      <c r="AJ258">
        <v>0</v>
      </c>
      <c r="AK258" t="s">
        <v>10835</v>
      </c>
      <c r="AL258" t="s">
        <v>10835</v>
      </c>
      <c r="AM258" t="s">
        <v>9923</v>
      </c>
    </row>
    <row r="259" spans="1:39">
      <c r="A259" t="s">
        <v>11028</v>
      </c>
      <c r="B259" t="s">
        <v>10866</v>
      </c>
      <c r="C259" t="s">
        <v>6168</v>
      </c>
      <c r="D259">
        <v>513</v>
      </c>
      <c r="E259" t="s">
        <v>10202</v>
      </c>
      <c r="K259" t="s">
        <v>6590</v>
      </c>
      <c r="M259" t="s">
        <v>11765</v>
      </c>
      <c r="N259">
        <v>8</v>
      </c>
      <c r="O259" t="s">
        <v>11904</v>
      </c>
      <c r="P259" t="s">
        <v>12137</v>
      </c>
      <c r="Q259">
        <v>2</v>
      </c>
      <c r="R259">
        <v>2</v>
      </c>
      <c r="S259">
        <v>6.44</v>
      </c>
      <c r="T259">
        <v>6.44</v>
      </c>
      <c r="U259">
        <v>320.43</v>
      </c>
      <c r="V259">
        <v>40.46</v>
      </c>
      <c r="W259">
        <v>5.5</v>
      </c>
      <c r="X259">
        <v>9.73</v>
      </c>
      <c r="Y259">
        <v>0</v>
      </c>
      <c r="Z259">
        <v>2</v>
      </c>
      <c r="AA259" t="s">
        <v>6921</v>
      </c>
      <c r="AB259">
        <v>1</v>
      </c>
      <c r="AC259">
        <v>2</v>
      </c>
      <c r="AD259">
        <v>3.5</v>
      </c>
      <c r="AF259" t="s">
        <v>6952</v>
      </c>
      <c r="AI259">
        <v>0</v>
      </c>
      <c r="AJ259">
        <v>0</v>
      </c>
      <c r="AK259" t="s">
        <v>10835</v>
      </c>
      <c r="AL259" t="s">
        <v>10835</v>
      </c>
      <c r="AM259" t="s">
        <v>9923</v>
      </c>
    </row>
    <row r="260" spans="1:39">
      <c r="A260" t="s">
        <v>11049</v>
      </c>
      <c r="B260" t="s">
        <v>10866</v>
      </c>
      <c r="C260" t="s">
        <v>6168</v>
      </c>
      <c r="D260">
        <v>243</v>
      </c>
      <c r="E260" t="s">
        <v>10202</v>
      </c>
      <c r="K260" t="s">
        <v>6590</v>
      </c>
      <c r="M260" t="s">
        <v>11765</v>
      </c>
      <c r="N260">
        <v>8</v>
      </c>
      <c r="O260" t="s">
        <v>11904</v>
      </c>
      <c r="P260" t="s">
        <v>12158</v>
      </c>
      <c r="Q260">
        <v>2</v>
      </c>
      <c r="R260">
        <v>2</v>
      </c>
      <c r="S260">
        <v>6.51</v>
      </c>
      <c r="T260">
        <v>6.51</v>
      </c>
      <c r="U260">
        <v>332.44</v>
      </c>
      <c r="V260">
        <v>40.46</v>
      </c>
      <c r="W260">
        <v>5.36</v>
      </c>
      <c r="X260">
        <v>9.73</v>
      </c>
      <c r="Y260">
        <v>0</v>
      </c>
      <c r="Z260">
        <v>2</v>
      </c>
      <c r="AA260" t="s">
        <v>6921</v>
      </c>
      <c r="AB260">
        <v>1</v>
      </c>
      <c r="AC260">
        <v>2</v>
      </c>
      <c r="AD260">
        <v>3.5</v>
      </c>
      <c r="AF260" t="s">
        <v>6952</v>
      </c>
      <c r="AI260">
        <v>0</v>
      </c>
      <c r="AJ260">
        <v>0</v>
      </c>
      <c r="AK260" t="s">
        <v>10835</v>
      </c>
      <c r="AL260" t="s">
        <v>10835</v>
      </c>
      <c r="AM260" t="s">
        <v>9923</v>
      </c>
    </row>
    <row r="261" spans="1:39">
      <c r="A261" t="s">
        <v>11050</v>
      </c>
      <c r="B261" t="s">
        <v>10866</v>
      </c>
      <c r="C261" t="s">
        <v>6168</v>
      </c>
      <c r="D261">
        <v>9</v>
      </c>
      <c r="E261" t="s">
        <v>10202</v>
      </c>
      <c r="K261" t="s">
        <v>6590</v>
      </c>
      <c r="M261" t="s">
        <v>11765</v>
      </c>
      <c r="N261">
        <v>8</v>
      </c>
      <c r="O261" t="s">
        <v>11904</v>
      </c>
      <c r="P261" t="s">
        <v>12159</v>
      </c>
      <c r="Q261">
        <v>2</v>
      </c>
      <c r="R261">
        <v>2</v>
      </c>
      <c r="S261">
        <v>8.949999999999999</v>
      </c>
      <c r="T261">
        <v>8.949999999999999</v>
      </c>
      <c r="U261">
        <v>416.61</v>
      </c>
      <c r="V261">
        <v>40.46</v>
      </c>
      <c r="W261">
        <v>7.55</v>
      </c>
      <c r="X261">
        <v>9.789999999999999</v>
      </c>
      <c r="Y261">
        <v>0</v>
      </c>
      <c r="Z261">
        <v>2</v>
      </c>
      <c r="AA261" t="s">
        <v>6921</v>
      </c>
      <c r="AB261">
        <v>1</v>
      </c>
      <c r="AC261">
        <v>2</v>
      </c>
      <c r="AD261">
        <v>3.095642857142857</v>
      </c>
      <c r="AF261" t="s">
        <v>6952</v>
      </c>
      <c r="AI261">
        <v>0</v>
      </c>
      <c r="AJ261">
        <v>0</v>
      </c>
      <c r="AK261" t="s">
        <v>10835</v>
      </c>
      <c r="AL261" t="s">
        <v>10835</v>
      </c>
      <c r="AM261" t="s">
        <v>9923</v>
      </c>
    </row>
    <row r="262" spans="1:39">
      <c r="A262" t="s">
        <v>10707</v>
      </c>
      <c r="B262" t="s">
        <v>10866</v>
      </c>
      <c r="C262" t="s">
        <v>6168</v>
      </c>
      <c r="D262">
        <v>40</v>
      </c>
      <c r="E262" t="s">
        <v>10202</v>
      </c>
      <c r="K262" t="s">
        <v>6590</v>
      </c>
      <c r="M262" t="s">
        <v>11765</v>
      </c>
      <c r="N262">
        <v>8</v>
      </c>
      <c r="O262" t="s">
        <v>11904</v>
      </c>
      <c r="P262" t="s">
        <v>10824</v>
      </c>
      <c r="Q262">
        <v>1</v>
      </c>
      <c r="R262">
        <v>1</v>
      </c>
      <c r="S262">
        <v>7.14</v>
      </c>
      <c r="T262">
        <v>7.14</v>
      </c>
      <c r="U262">
        <v>322.42</v>
      </c>
      <c r="V262">
        <v>20.23</v>
      </c>
      <c r="W262">
        <v>5.93</v>
      </c>
      <c r="X262">
        <v>10.03</v>
      </c>
      <c r="Y262">
        <v>0</v>
      </c>
      <c r="Z262">
        <v>2</v>
      </c>
      <c r="AA262" t="s">
        <v>6921</v>
      </c>
      <c r="AB262">
        <v>1</v>
      </c>
      <c r="AC262">
        <v>2</v>
      </c>
      <c r="AD262">
        <v>2.844833333333333</v>
      </c>
      <c r="AF262" t="s">
        <v>6952</v>
      </c>
      <c r="AI262">
        <v>0</v>
      </c>
      <c r="AJ262">
        <v>0</v>
      </c>
      <c r="AK262" t="s">
        <v>10835</v>
      </c>
      <c r="AL262" t="s">
        <v>10835</v>
      </c>
      <c r="AM262" t="s">
        <v>9923</v>
      </c>
    </row>
    <row r="263" spans="1:39">
      <c r="A263" t="s">
        <v>11051</v>
      </c>
      <c r="B263" t="s">
        <v>10866</v>
      </c>
      <c r="C263" t="s">
        <v>6168</v>
      </c>
      <c r="D263">
        <v>108</v>
      </c>
      <c r="E263" t="s">
        <v>10202</v>
      </c>
      <c r="K263" t="s">
        <v>6590</v>
      </c>
      <c r="M263" t="s">
        <v>11765</v>
      </c>
      <c r="N263">
        <v>8</v>
      </c>
      <c r="O263" t="s">
        <v>11904</v>
      </c>
      <c r="P263" t="s">
        <v>12160</v>
      </c>
      <c r="Q263">
        <v>3</v>
      </c>
      <c r="R263">
        <v>3</v>
      </c>
      <c r="S263">
        <v>6.09</v>
      </c>
      <c r="T263">
        <v>6.1</v>
      </c>
      <c r="U263">
        <v>336.43</v>
      </c>
      <c r="V263">
        <v>60.69</v>
      </c>
      <c r="W263">
        <v>5.21</v>
      </c>
      <c r="X263">
        <v>9.619999999999999</v>
      </c>
      <c r="Y263">
        <v>0</v>
      </c>
      <c r="Z263">
        <v>2</v>
      </c>
      <c r="AA263" t="s">
        <v>6921</v>
      </c>
      <c r="AB263">
        <v>1</v>
      </c>
      <c r="AC263">
        <v>2</v>
      </c>
      <c r="AD263">
        <v>3.166666666666667</v>
      </c>
      <c r="AF263" t="s">
        <v>6952</v>
      </c>
      <c r="AI263">
        <v>0</v>
      </c>
      <c r="AJ263">
        <v>0</v>
      </c>
      <c r="AK263" t="s">
        <v>10835</v>
      </c>
      <c r="AL263" t="s">
        <v>10835</v>
      </c>
      <c r="AM263" t="s">
        <v>9923</v>
      </c>
    </row>
    <row r="264" spans="1:39">
      <c r="A264" t="s">
        <v>11052</v>
      </c>
      <c r="B264" t="s">
        <v>10866</v>
      </c>
      <c r="C264" t="s">
        <v>6168</v>
      </c>
      <c r="D264">
        <v>57</v>
      </c>
      <c r="E264" t="s">
        <v>10202</v>
      </c>
      <c r="K264" t="s">
        <v>6590</v>
      </c>
      <c r="M264" t="s">
        <v>11765</v>
      </c>
      <c r="N264">
        <v>8</v>
      </c>
      <c r="O264" t="s">
        <v>11904</v>
      </c>
      <c r="P264" t="s">
        <v>12161</v>
      </c>
      <c r="Q264">
        <v>2</v>
      </c>
      <c r="R264">
        <v>2</v>
      </c>
      <c r="S264">
        <v>6.58</v>
      </c>
      <c r="T264">
        <v>6.58</v>
      </c>
      <c r="U264">
        <v>334.46</v>
      </c>
      <c r="V264">
        <v>40.46</v>
      </c>
      <c r="W264">
        <v>5.75</v>
      </c>
      <c r="X264">
        <v>9.83</v>
      </c>
      <c r="Y264">
        <v>0</v>
      </c>
      <c r="Z264">
        <v>2</v>
      </c>
      <c r="AA264" t="s">
        <v>6921</v>
      </c>
      <c r="AB264">
        <v>1</v>
      </c>
      <c r="AC264">
        <v>2</v>
      </c>
      <c r="AD264">
        <v>3.5</v>
      </c>
      <c r="AF264" t="s">
        <v>6952</v>
      </c>
      <c r="AI264">
        <v>0</v>
      </c>
      <c r="AJ264">
        <v>0</v>
      </c>
      <c r="AK264" t="s">
        <v>10835</v>
      </c>
      <c r="AL264" t="s">
        <v>10835</v>
      </c>
      <c r="AM264" t="s">
        <v>9923</v>
      </c>
    </row>
    <row r="265" spans="1:39">
      <c r="A265" t="s">
        <v>11053</v>
      </c>
      <c r="B265" t="s">
        <v>10866</v>
      </c>
      <c r="C265" t="s">
        <v>6168</v>
      </c>
      <c r="D265">
        <v>68</v>
      </c>
      <c r="E265" t="s">
        <v>10202</v>
      </c>
      <c r="K265" t="s">
        <v>6590</v>
      </c>
      <c r="M265" t="s">
        <v>11765</v>
      </c>
      <c r="N265">
        <v>8</v>
      </c>
      <c r="O265" t="s">
        <v>11904</v>
      </c>
      <c r="P265" t="s">
        <v>12162</v>
      </c>
      <c r="Q265">
        <v>2</v>
      </c>
      <c r="R265">
        <v>2</v>
      </c>
      <c r="S265">
        <v>5.32</v>
      </c>
      <c r="T265">
        <v>5.32</v>
      </c>
      <c r="U265">
        <v>280.37</v>
      </c>
      <c r="V265">
        <v>40.46</v>
      </c>
      <c r="W265">
        <v>4.86</v>
      </c>
      <c r="X265">
        <v>9.83</v>
      </c>
      <c r="Y265">
        <v>0</v>
      </c>
      <c r="Z265">
        <v>2</v>
      </c>
      <c r="AA265" t="s">
        <v>6921</v>
      </c>
      <c r="AB265">
        <v>0</v>
      </c>
      <c r="AC265">
        <v>2</v>
      </c>
      <c r="AD265">
        <v>3.5</v>
      </c>
      <c r="AF265" t="s">
        <v>6952</v>
      </c>
      <c r="AI265">
        <v>0</v>
      </c>
      <c r="AJ265">
        <v>0</v>
      </c>
      <c r="AK265" t="s">
        <v>10835</v>
      </c>
      <c r="AL265" t="s">
        <v>10835</v>
      </c>
      <c r="AM265" t="s">
        <v>9923</v>
      </c>
    </row>
    <row r="266" spans="1:39">
      <c r="A266" t="s">
        <v>6338</v>
      </c>
      <c r="B266" t="s">
        <v>10866</v>
      </c>
      <c r="C266" t="s">
        <v>6168</v>
      </c>
      <c r="D266">
        <v>64</v>
      </c>
      <c r="E266" t="s">
        <v>10202</v>
      </c>
      <c r="K266" t="s">
        <v>6590</v>
      </c>
      <c r="L266" t="s">
        <v>6591</v>
      </c>
      <c r="M266" t="s">
        <v>6606</v>
      </c>
      <c r="N266">
        <v>9</v>
      </c>
      <c r="O266" t="s">
        <v>8497</v>
      </c>
      <c r="P266" t="s">
        <v>6698</v>
      </c>
      <c r="Q266">
        <v>6</v>
      </c>
      <c r="R266">
        <v>2</v>
      </c>
      <c r="S266">
        <v>3.4</v>
      </c>
      <c r="T266">
        <v>4.57</v>
      </c>
      <c r="U266">
        <v>473.59</v>
      </c>
      <c r="V266">
        <v>70</v>
      </c>
      <c r="W266">
        <v>6.08</v>
      </c>
      <c r="X266">
        <v>8.83</v>
      </c>
      <c r="Y266">
        <v>8.52</v>
      </c>
      <c r="Z266">
        <v>4</v>
      </c>
      <c r="AA266" t="s">
        <v>6921</v>
      </c>
      <c r="AB266">
        <v>1</v>
      </c>
      <c r="AC266">
        <v>7</v>
      </c>
      <c r="AD266">
        <v>2.943642857142858</v>
      </c>
      <c r="AE266" t="s">
        <v>6924</v>
      </c>
      <c r="AF266" t="s">
        <v>6954</v>
      </c>
      <c r="AG266" t="s">
        <v>6957</v>
      </c>
      <c r="AH266" t="s">
        <v>6963</v>
      </c>
      <c r="AI266">
        <v>4</v>
      </c>
      <c r="AJ266">
        <v>1</v>
      </c>
      <c r="AK266" t="s">
        <v>9854</v>
      </c>
      <c r="AL266" t="s">
        <v>9854</v>
      </c>
      <c r="AM266" t="s">
        <v>9923</v>
      </c>
    </row>
    <row r="267" spans="1:39">
      <c r="A267" t="s">
        <v>11054</v>
      </c>
      <c r="B267" t="s">
        <v>10866</v>
      </c>
      <c r="C267" t="s">
        <v>6168</v>
      </c>
      <c r="D267">
        <v>55</v>
      </c>
      <c r="E267" t="s">
        <v>10202</v>
      </c>
      <c r="K267" t="s">
        <v>6590</v>
      </c>
      <c r="L267" t="s">
        <v>6591</v>
      </c>
      <c r="M267" t="s">
        <v>6606</v>
      </c>
      <c r="N267">
        <v>9</v>
      </c>
      <c r="O267" t="s">
        <v>8497</v>
      </c>
      <c r="P267" t="s">
        <v>12163</v>
      </c>
      <c r="Q267">
        <v>6</v>
      </c>
      <c r="R267">
        <v>2</v>
      </c>
      <c r="S267">
        <v>4.7</v>
      </c>
      <c r="T267">
        <v>6.11</v>
      </c>
      <c r="U267">
        <v>485.58</v>
      </c>
      <c r="V267">
        <v>71.39</v>
      </c>
      <c r="W267">
        <v>5.79</v>
      </c>
      <c r="X267">
        <v>9.880000000000001</v>
      </c>
      <c r="Y267">
        <v>8.800000000000001</v>
      </c>
      <c r="Z267">
        <v>3</v>
      </c>
      <c r="AA267" t="s">
        <v>6921</v>
      </c>
      <c r="AB267">
        <v>1</v>
      </c>
      <c r="AC267">
        <v>5</v>
      </c>
      <c r="AD267">
        <v>2.203</v>
      </c>
      <c r="AF267" t="s">
        <v>6954</v>
      </c>
      <c r="AI267">
        <v>0</v>
      </c>
      <c r="AJ267">
        <v>0</v>
      </c>
      <c r="AK267" t="s">
        <v>9854</v>
      </c>
      <c r="AL267" t="s">
        <v>9854</v>
      </c>
      <c r="AM267" t="s">
        <v>9923</v>
      </c>
    </row>
    <row r="268" spans="1:39">
      <c r="A268" t="s">
        <v>11055</v>
      </c>
      <c r="B268" t="s">
        <v>10866</v>
      </c>
      <c r="C268" t="s">
        <v>6168</v>
      </c>
      <c r="D268">
        <v>13</v>
      </c>
      <c r="E268" t="s">
        <v>10202</v>
      </c>
      <c r="K268" t="s">
        <v>6590</v>
      </c>
      <c r="L268" t="s">
        <v>6591</v>
      </c>
      <c r="M268" t="s">
        <v>6606</v>
      </c>
      <c r="N268">
        <v>9</v>
      </c>
      <c r="O268" t="s">
        <v>8497</v>
      </c>
      <c r="P268" t="s">
        <v>12164</v>
      </c>
      <c r="Q268">
        <v>4</v>
      </c>
      <c r="R268">
        <v>2</v>
      </c>
      <c r="S268">
        <v>4.69</v>
      </c>
      <c r="T268">
        <v>4.69</v>
      </c>
      <c r="U268">
        <v>344.37</v>
      </c>
      <c r="V268">
        <v>58.92</v>
      </c>
      <c r="W268">
        <v>4.53</v>
      </c>
      <c r="X268">
        <v>9.869999999999999</v>
      </c>
      <c r="Y268">
        <v>0</v>
      </c>
      <c r="Z268">
        <v>3</v>
      </c>
      <c r="AA268" t="s">
        <v>6921</v>
      </c>
      <c r="AB268">
        <v>0</v>
      </c>
      <c r="AC268">
        <v>1</v>
      </c>
      <c r="AD268">
        <v>3.655</v>
      </c>
      <c r="AF268" t="s">
        <v>6952</v>
      </c>
      <c r="AI268">
        <v>0</v>
      </c>
      <c r="AJ268">
        <v>0</v>
      </c>
      <c r="AK268" t="s">
        <v>9854</v>
      </c>
      <c r="AL268" t="s">
        <v>9854</v>
      </c>
      <c r="AM268" t="s">
        <v>9923</v>
      </c>
    </row>
    <row r="269" spans="1:39">
      <c r="A269" t="s">
        <v>11056</v>
      </c>
      <c r="B269" t="s">
        <v>10866</v>
      </c>
      <c r="C269" t="s">
        <v>6168</v>
      </c>
      <c r="D269">
        <v>6.4</v>
      </c>
      <c r="E269" t="s">
        <v>10202</v>
      </c>
      <c r="K269" t="s">
        <v>6590</v>
      </c>
      <c r="L269" t="s">
        <v>6591</v>
      </c>
      <c r="M269" t="s">
        <v>6606</v>
      </c>
      <c r="N269">
        <v>9</v>
      </c>
      <c r="O269" t="s">
        <v>8497</v>
      </c>
      <c r="P269" t="s">
        <v>12165</v>
      </c>
      <c r="Q269">
        <v>5</v>
      </c>
      <c r="R269">
        <v>2</v>
      </c>
      <c r="S269">
        <v>5.33</v>
      </c>
      <c r="T269">
        <v>5.34</v>
      </c>
      <c r="U269">
        <v>387.44</v>
      </c>
      <c r="V269">
        <v>62.16</v>
      </c>
      <c r="W269">
        <v>4.6</v>
      </c>
      <c r="X269">
        <v>9.9</v>
      </c>
      <c r="Y269">
        <v>4.79</v>
      </c>
      <c r="Z269">
        <v>3</v>
      </c>
      <c r="AA269" t="s">
        <v>6921</v>
      </c>
      <c r="AB269">
        <v>0</v>
      </c>
      <c r="AC269">
        <v>2</v>
      </c>
      <c r="AD269">
        <v>3.304</v>
      </c>
      <c r="AF269" t="s">
        <v>6952</v>
      </c>
      <c r="AI269">
        <v>0</v>
      </c>
      <c r="AJ269">
        <v>0</v>
      </c>
      <c r="AK269" t="s">
        <v>9854</v>
      </c>
      <c r="AL269" t="s">
        <v>9854</v>
      </c>
      <c r="AM269" t="s">
        <v>9923</v>
      </c>
    </row>
    <row r="270" spans="1:39">
      <c r="A270" t="s">
        <v>11057</v>
      </c>
      <c r="B270" t="s">
        <v>10866</v>
      </c>
      <c r="C270" t="s">
        <v>6168</v>
      </c>
      <c r="D270">
        <v>61</v>
      </c>
      <c r="E270" t="s">
        <v>10202</v>
      </c>
      <c r="K270" t="s">
        <v>6590</v>
      </c>
      <c r="L270" t="s">
        <v>6591</v>
      </c>
      <c r="M270" t="s">
        <v>6606</v>
      </c>
      <c r="N270">
        <v>9</v>
      </c>
      <c r="O270" t="s">
        <v>8497</v>
      </c>
      <c r="P270" t="s">
        <v>12166</v>
      </c>
      <c r="Q270">
        <v>6</v>
      </c>
      <c r="R270">
        <v>2</v>
      </c>
      <c r="S270">
        <v>2.98</v>
      </c>
      <c r="T270">
        <v>4.25</v>
      </c>
      <c r="U270">
        <v>431.49</v>
      </c>
      <c r="V270">
        <v>71.39</v>
      </c>
      <c r="W270">
        <v>4.48</v>
      </c>
      <c r="X270">
        <v>9.880000000000001</v>
      </c>
      <c r="Y270">
        <v>8.65</v>
      </c>
      <c r="Z270">
        <v>3</v>
      </c>
      <c r="AA270" t="s">
        <v>6921</v>
      </c>
      <c r="AB270">
        <v>0</v>
      </c>
      <c r="AC270">
        <v>5</v>
      </c>
      <c r="AD270">
        <v>3.549357142857143</v>
      </c>
      <c r="AF270" t="s">
        <v>6954</v>
      </c>
      <c r="AI270">
        <v>0</v>
      </c>
      <c r="AJ270">
        <v>0</v>
      </c>
      <c r="AK270" t="s">
        <v>9854</v>
      </c>
      <c r="AL270" t="s">
        <v>9854</v>
      </c>
      <c r="AM270" t="s">
        <v>9923</v>
      </c>
    </row>
    <row r="271" spans="1:39">
      <c r="A271" t="s">
        <v>11058</v>
      </c>
      <c r="B271" t="s">
        <v>10866</v>
      </c>
      <c r="C271" t="s">
        <v>6168</v>
      </c>
      <c r="D271">
        <v>31</v>
      </c>
      <c r="E271" t="s">
        <v>10202</v>
      </c>
      <c r="K271" t="s">
        <v>6590</v>
      </c>
      <c r="L271" t="s">
        <v>6591</v>
      </c>
      <c r="M271" t="s">
        <v>6606</v>
      </c>
      <c r="N271">
        <v>9</v>
      </c>
      <c r="O271" t="s">
        <v>8497</v>
      </c>
      <c r="P271" t="s">
        <v>12167</v>
      </c>
      <c r="Q271">
        <v>7</v>
      </c>
      <c r="R271">
        <v>2</v>
      </c>
      <c r="S271">
        <v>3.95</v>
      </c>
      <c r="T271">
        <v>4</v>
      </c>
      <c r="U271">
        <v>473.53</v>
      </c>
      <c r="V271">
        <v>80.62</v>
      </c>
      <c r="W271">
        <v>4.25</v>
      </c>
      <c r="X271">
        <v>9.880000000000001</v>
      </c>
      <c r="Y271">
        <v>6.41</v>
      </c>
      <c r="Z271">
        <v>3</v>
      </c>
      <c r="AA271" t="s">
        <v>6921</v>
      </c>
      <c r="AB271">
        <v>0</v>
      </c>
      <c r="AC271">
        <v>5</v>
      </c>
      <c r="AD271">
        <v>3.214071428571429</v>
      </c>
      <c r="AF271" t="s">
        <v>6952</v>
      </c>
      <c r="AI271">
        <v>0</v>
      </c>
      <c r="AJ271">
        <v>0</v>
      </c>
      <c r="AK271" t="s">
        <v>9854</v>
      </c>
      <c r="AL271" t="s">
        <v>9854</v>
      </c>
      <c r="AM271" t="s">
        <v>9923</v>
      </c>
    </row>
    <row r="272" spans="1:39">
      <c r="A272" t="s">
        <v>11059</v>
      </c>
      <c r="B272" t="s">
        <v>10866</v>
      </c>
      <c r="C272" t="s">
        <v>6168</v>
      </c>
      <c r="D272">
        <v>340</v>
      </c>
      <c r="E272" t="s">
        <v>10202</v>
      </c>
      <c r="K272" t="s">
        <v>6590</v>
      </c>
      <c r="L272" t="s">
        <v>6591</v>
      </c>
      <c r="M272" t="s">
        <v>6606</v>
      </c>
      <c r="N272">
        <v>9</v>
      </c>
      <c r="O272" t="s">
        <v>8497</v>
      </c>
      <c r="P272" t="s">
        <v>12168</v>
      </c>
      <c r="Q272">
        <v>6</v>
      </c>
      <c r="R272">
        <v>2</v>
      </c>
      <c r="S272">
        <v>4.32</v>
      </c>
      <c r="T272">
        <v>5.58</v>
      </c>
      <c r="U272">
        <v>471.55</v>
      </c>
      <c r="V272">
        <v>71.39</v>
      </c>
      <c r="W272">
        <v>5.4</v>
      </c>
      <c r="X272">
        <v>9.880000000000001</v>
      </c>
      <c r="Y272">
        <v>8.640000000000001</v>
      </c>
      <c r="Z272">
        <v>3</v>
      </c>
      <c r="AA272" t="s">
        <v>6921</v>
      </c>
      <c r="AB272">
        <v>1</v>
      </c>
      <c r="AC272">
        <v>5</v>
      </c>
      <c r="AD272">
        <v>2.383214285714285</v>
      </c>
      <c r="AF272" t="s">
        <v>6954</v>
      </c>
      <c r="AI272">
        <v>0</v>
      </c>
      <c r="AJ272">
        <v>0</v>
      </c>
      <c r="AK272" t="s">
        <v>9854</v>
      </c>
      <c r="AL272" t="s">
        <v>9854</v>
      </c>
      <c r="AM272" t="s">
        <v>9923</v>
      </c>
    </row>
    <row r="273" spans="1:39">
      <c r="A273" t="s">
        <v>11060</v>
      </c>
      <c r="B273" t="s">
        <v>10866</v>
      </c>
      <c r="C273" t="s">
        <v>6168</v>
      </c>
      <c r="D273">
        <v>35</v>
      </c>
      <c r="E273" t="s">
        <v>10202</v>
      </c>
      <c r="K273" t="s">
        <v>6590</v>
      </c>
      <c r="L273" t="s">
        <v>6591</v>
      </c>
      <c r="M273" t="s">
        <v>6606</v>
      </c>
      <c r="N273">
        <v>9</v>
      </c>
      <c r="O273" t="s">
        <v>8497</v>
      </c>
      <c r="P273" t="s">
        <v>12169</v>
      </c>
      <c r="Q273">
        <v>6</v>
      </c>
      <c r="R273">
        <v>2</v>
      </c>
      <c r="S273">
        <v>2.92</v>
      </c>
      <c r="T273">
        <v>5.05</v>
      </c>
      <c r="U273">
        <v>457.53</v>
      </c>
      <c r="V273">
        <v>71.39</v>
      </c>
      <c r="W273">
        <v>5.01</v>
      </c>
      <c r="X273">
        <v>9.880000000000001</v>
      </c>
      <c r="Y273">
        <v>9.58</v>
      </c>
      <c r="Z273">
        <v>3</v>
      </c>
      <c r="AA273" t="s">
        <v>6921</v>
      </c>
      <c r="AB273">
        <v>1</v>
      </c>
      <c r="AC273">
        <v>5</v>
      </c>
      <c r="AD273">
        <v>2.553357142857143</v>
      </c>
      <c r="AF273" t="s">
        <v>6954</v>
      </c>
      <c r="AI273">
        <v>0</v>
      </c>
      <c r="AJ273">
        <v>0</v>
      </c>
      <c r="AK273" t="s">
        <v>9854</v>
      </c>
      <c r="AL273" t="s">
        <v>9854</v>
      </c>
      <c r="AM273" t="s">
        <v>9923</v>
      </c>
    </row>
    <row r="274" spans="1:39">
      <c r="A274" t="s">
        <v>6449</v>
      </c>
      <c r="B274" t="s">
        <v>10866</v>
      </c>
      <c r="C274" t="s">
        <v>6168</v>
      </c>
      <c r="D274">
        <v>0.021</v>
      </c>
      <c r="E274" t="s">
        <v>10202</v>
      </c>
      <c r="K274" t="s">
        <v>6590</v>
      </c>
      <c r="L274" t="s">
        <v>6591</v>
      </c>
      <c r="M274" t="s">
        <v>11766</v>
      </c>
      <c r="N274">
        <v>9</v>
      </c>
      <c r="O274" t="s">
        <v>11905</v>
      </c>
      <c r="P274" t="s">
        <v>6807</v>
      </c>
      <c r="Q274">
        <v>5</v>
      </c>
      <c r="R274">
        <v>3</v>
      </c>
      <c r="S274">
        <v>1.93</v>
      </c>
      <c r="T274">
        <v>3.11</v>
      </c>
      <c r="U274">
        <v>270.24</v>
      </c>
      <c r="V274">
        <v>90.90000000000001</v>
      </c>
      <c r="W274">
        <v>2.58</v>
      </c>
      <c r="X274">
        <v>6.51</v>
      </c>
      <c r="Y274">
        <v>0</v>
      </c>
      <c r="Z274">
        <v>3</v>
      </c>
      <c r="AA274" t="s">
        <v>6921</v>
      </c>
      <c r="AB274">
        <v>0</v>
      </c>
      <c r="AC274">
        <v>1</v>
      </c>
      <c r="AD274">
        <v>5.081666666666667</v>
      </c>
      <c r="AE274" t="s">
        <v>6940</v>
      </c>
      <c r="AF274" t="s">
        <v>6952</v>
      </c>
      <c r="AI274">
        <v>0</v>
      </c>
      <c r="AJ274">
        <v>0</v>
      </c>
      <c r="AK274" t="s">
        <v>9815</v>
      </c>
      <c r="AL274" t="s">
        <v>9815</v>
      </c>
      <c r="AM274" t="s">
        <v>9923</v>
      </c>
    </row>
    <row r="275" spans="1:39">
      <c r="A275" t="s">
        <v>11061</v>
      </c>
      <c r="B275" t="s">
        <v>10866</v>
      </c>
      <c r="C275" t="s">
        <v>6168</v>
      </c>
      <c r="D275">
        <v>9</v>
      </c>
      <c r="E275" t="s">
        <v>10202</v>
      </c>
      <c r="K275" t="s">
        <v>6590</v>
      </c>
      <c r="L275" t="s">
        <v>6591</v>
      </c>
      <c r="M275" t="s">
        <v>11766</v>
      </c>
      <c r="N275">
        <v>9</v>
      </c>
      <c r="O275" t="s">
        <v>11905</v>
      </c>
      <c r="P275" t="s">
        <v>12170</v>
      </c>
      <c r="Q275">
        <v>5</v>
      </c>
      <c r="R275">
        <v>3</v>
      </c>
      <c r="S275">
        <v>4.51</v>
      </c>
      <c r="T275">
        <v>4.65</v>
      </c>
      <c r="U275">
        <v>322.4</v>
      </c>
      <c r="V275">
        <v>86.98999999999999</v>
      </c>
      <c r="W275">
        <v>3.29</v>
      </c>
      <c r="X275">
        <v>8.08</v>
      </c>
      <c r="Y275">
        <v>0</v>
      </c>
      <c r="Z275">
        <v>1</v>
      </c>
      <c r="AA275" t="s">
        <v>6921</v>
      </c>
      <c r="AB275">
        <v>0</v>
      </c>
      <c r="AC275">
        <v>0</v>
      </c>
      <c r="AD275">
        <v>3.341666666666667</v>
      </c>
      <c r="AE275" t="s">
        <v>12808</v>
      </c>
      <c r="AF275" t="s">
        <v>6952</v>
      </c>
      <c r="AG275" t="s">
        <v>6961</v>
      </c>
      <c r="AI275">
        <v>0</v>
      </c>
      <c r="AJ275">
        <v>0</v>
      </c>
      <c r="AK275" t="s">
        <v>9815</v>
      </c>
      <c r="AL275" t="s">
        <v>9815</v>
      </c>
      <c r="AM275" t="s">
        <v>9923</v>
      </c>
    </row>
    <row r="276" spans="1:39">
      <c r="A276" t="s">
        <v>8102</v>
      </c>
      <c r="B276" t="s">
        <v>10866</v>
      </c>
      <c r="C276" t="s">
        <v>6168</v>
      </c>
      <c r="D276">
        <v>0.003</v>
      </c>
      <c r="E276" t="s">
        <v>10202</v>
      </c>
      <c r="K276" t="s">
        <v>6590</v>
      </c>
      <c r="L276" t="s">
        <v>6591</v>
      </c>
      <c r="M276" t="s">
        <v>11766</v>
      </c>
      <c r="N276">
        <v>9</v>
      </c>
      <c r="O276" t="s">
        <v>11905</v>
      </c>
      <c r="P276" t="s">
        <v>9670</v>
      </c>
      <c r="Q276">
        <v>4</v>
      </c>
      <c r="R276">
        <v>2</v>
      </c>
      <c r="S276">
        <v>2.11</v>
      </c>
      <c r="T276">
        <v>2.63</v>
      </c>
      <c r="U276">
        <v>254.24</v>
      </c>
      <c r="V276">
        <v>70.67</v>
      </c>
      <c r="W276">
        <v>2.87</v>
      </c>
      <c r="X276">
        <v>7.01</v>
      </c>
      <c r="Y276">
        <v>0</v>
      </c>
      <c r="Z276">
        <v>3</v>
      </c>
      <c r="AA276" t="s">
        <v>6921</v>
      </c>
      <c r="AB276">
        <v>0</v>
      </c>
      <c r="AC276">
        <v>1</v>
      </c>
      <c r="AD276">
        <v>5.445</v>
      </c>
      <c r="AE276" t="s">
        <v>9802</v>
      </c>
      <c r="AF276" t="s">
        <v>6952</v>
      </c>
      <c r="AI276">
        <v>0</v>
      </c>
      <c r="AJ276">
        <v>0</v>
      </c>
      <c r="AK276" t="s">
        <v>9815</v>
      </c>
      <c r="AL276" t="s">
        <v>9815</v>
      </c>
      <c r="AM276" t="s">
        <v>9923</v>
      </c>
    </row>
    <row r="277" spans="1:39">
      <c r="A277" t="s">
        <v>6325</v>
      </c>
      <c r="B277" t="s">
        <v>10866</v>
      </c>
      <c r="C277" t="s">
        <v>6168</v>
      </c>
      <c r="D277">
        <v>100</v>
      </c>
      <c r="K277" t="s">
        <v>6590</v>
      </c>
      <c r="L277" t="s">
        <v>6591</v>
      </c>
      <c r="M277" t="s">
        <v>11766</v>
      </c>
      <c r="N277">
        <v>9</v>
      </c>
      <c r="O277" t="s">
        <v>11906</v>
      </c>
      <c r="P277" t="s">
        <v>6686</v>
      </c>
      <c r="Q277">
        <v>2</v>
      </c>
      <c r="R277">
        <v>2</v>
      </c>
      <c r="S277">
        <v>4.14</v>
      </c>
      <c r="T277">
        <v>4.15</v>
      </c>
      <c r="U277">
        <v>272.39</v>
      </c>
      <c r="V277">
        <v>40.46</v>
      </c>
      <c r="W277">
        <v>3.61</v>
      </c>
      <c r="X277">
        <v>10.27</v>
      </c>
      <c r="Y277">
        <v>0</v>
      </c>
      <c r="Z277">
        <v>1</v>
      </c>
      <c r="AA277" t="s">
        <v>6921</v>
      </c>
      <c r="AB277">
        <v>0</v>
      </c>
      <c r="AC277">
        <v>0</v>
      </c>
      <c r="AD277">
        <v>3.925</v>
      </c>
      <c r="AE277" t="s">
        <v>6922</v>
      </c>
      <c r="AF277" t="s">
        <v>6952</v>
      </c>
      <c r="AG277" t="s">
        <v>6956</v>
      </c>
      <c r="AH277" t="s">
        <v>6962</v>
      </c>
      <c r="AI277">
        <v>4</v>
      </c>
      <c r="AJ277">
        <v>1</v>
      </c>
      <c r="AK277" t="s">
        <v>12854</v>
      </c>
      <c r="AL277" t="s">
        <v>12854</v>
      </c>
      <c r="AM277" t="s">
        <v>9923</v>
      </c>
    </row>
    <row r="278" spans="1:39">
      <c r="A278" t="s">
        <v>11062</v>
      </c>
      <c r="B278" t="s">
        <v>10866</v>
      </c>
      <c r="C278" t="s">
        <v>6168</v>
      </c>
      <c r="D278">
        <v>0.8</v>
      </c>
      <c r="E278" t="s">
        <v>10202</v>
      </c>
      <c r="K278" t="s">
        <v>6590</v>
      </c>
      <c r="L278" t="s">
        <v>6591</v>
      </c>
      <c r="M278" t="s">
        <v>11766</v>
      </c>
      <c r="N278">
        <v>9</v>
      </c>
      <c r="O278" t="s">
        <v>11905</v>
      </c>
      <c r="P278" t="s">
        <v>12171</v>
      </c>
      <c r="Q278">
        <v>5</v>
      </c>
      <c r="R278">
        <v>3</v>
      </c>
      <c r="S278">
        <v>1.83</v>
      </c>
      <c r="T278">
        <v>1.9</v>
      </c>
      <c r="U278">
        <v>230.22</v>
      </c>
      <c r="V278">
        <v>85.41</v>
      </c>
      <c r="W278">
        <v>3.22</v>
      </c>
      <c r="X278">
        <v>8.279999999999999</v>
      </c>
      <c r="Y278">
        <v>0</v>
      </c>
      <c r="Z278">
        <v>2</v>
      </c>
      <c r="AA278" t="s">
        <v>6921</v>
      </c>
      <c r="AB278">
        <v>0</v>
      </c>
      <c r="AC278">
        <v>2</v>
      </c>
      <c r="AD278">
        <v>5.166666666666667</v>
      </c>
      <c r="AF278" t="s">
        <v>6952</v>
      </c>
      <c r="AI278">
        <v>0</v>
      </c>
      <c r="AJ278">
        <v>0</v>
      </c>
      <c r="AK278" t="s">
        <v>9815</v>
      </c>
      <c r="AL278" t="s">
        <v>9815</v>
      </c>
      <c r="AM278" t="s">
        <v>9923</v>
      </c>
    </row>
    <row r="279" spans="1:39">
      <c r="A279" t="s">
        <v>6369</v>
      </c>
      <c r="B279" t="s">
        <v>10866</v>
      </c>
      <c r="C279" t="s">
        <v>6168</v>
      </c>
      <c r="D279">
        <v>1.1</v>
      </c>
      <c r="E279" t="s">
        <v>10202</v>
      </c>
      <c r="K279" t="s">
        <v>6590</v>
      </c>
      <c r="L279" t="s">
        <v>6591</v>
      </c>
      <c r="M279" t="s">
        <v>11766</v>
      </c>
      <c r="N279">
        <v>9</v>
      </c>
      <c r="O279" t="s">
        <v>11905</v>
      </c>
      <c r="P279" t="s">
        <v>6727</v>
      </c>
      <c r="Q279">
        <v>3</v>
      </c>
      <c r="R279">
        <v>2</v>
      </c>
      <c r="S279">
        <v>4.76</v>
      </c>
      <c r="T279">
        <v>4.77</v>
      </c>
      <c r="U279">
        <v>289.33</v>
      </c>
      <c r="V279">
        <v>52.82</v>
      </c>
      <c r="W279">
        <v>4.53</v>
      </c>
      <c r="X279">
        <v>8.880000000000001</v>
      </c>
      <c r="Y279">
        <v>0</v>
      </c>
      <c r="Z279">
        <v>3</v>
      </c>
      <c r="AA279" t="s">
        <v>6921</v>
      </c>
      <c r="AB279">
        <v>0</v>
      </c>
      <c r="AC279">
        <v>3</v>
      </c>
      <c r="AD279">
        <v>3.615</v>
      </c>
      <c r="AF279" t="s">
        <v>6952</v>
      </c>
      <c r="AI279">
        <v>0</v>
      </c>
      <c r="AJ279">
        <v>0</v>
      </c>
      <c r="AK279" t="s">
        <v>9815</v>
      </c>
      <c r="AL279" t="s">
        <v>9815</v>
      </c>
      <c r="AM279" t="s">
        <v>9923</v>
      </c>
    </row>
    <row r="280" spans="1:39">
      <c r="A280" t="s">
        <v>6386</v>
      </c>
      <c r="B280" t="s">
        <v>10866</v>
      </c>
      <c r="C280" t="s">
        <v>6168</v>
      </c>
      <c r="D280">
        <v>3.7</v>
      </c>
      <c r="E280" t="s">
        <v>10202</v>
      </c>
      <c r="K280" t="s">
        <v>6590</v>
      </c>
      <c r="L280" t="s">
        <v>6591</v>
      </c>
      <c r="M280" t="s">
        <v>11766</v>
      </c>
      <c r="N280">
        <v>9</v>
      </c>
      <c r="O280" t="s">
        <v>11905</v>
      </c>
      <c r="P280" t="s">
        <v>6744</v>
      </c>
      <c r="Q280">
        <v>3</v>
      </c>
      <c r="R280">
        <v>2</v>
      </c>
      <c r="S280">
        <v>5.43</v>
      </c>
      <c r="T280">
        <v>5.43</v>
      </c>
      <c r="U280">
        <v>302.38</v>
      </c>
      <c r="V280">
        <v>44.62</v>
      </c>
      <c r="W280">
        <v>4.87</v>
      </c>
      <c r="X280">
        <v>10.86</v>
      </c>
      <c r="Y280">
        <v>3.6</v>
      </c>
      <c r="Z280">
        <v>3</v>
      </c>
      <c r="AA280" t="s">
        <v>6921</v>
      </c>
      <c r="AB280">
        <v>0</v>
      </c>
      <c r="AC280">
        <v>4</v>
      </c>
      <c r="AD280">
        <v>3.5</v>
      </c>
      <c r="AF280" t="s">
        <v>6952</v>
      </c>
      <c r="AI280">
        <v>0</v>
      </c>
      <c r="AJ280">
        <v>0</v>
      </c>
      <c r="AK280" t="s">
        <v>9815</v>
      </c>
      <c r="AL280" t="s">
        <v>9815</v>
      </c>
      <c r="AM280" t="s">
        <v>9923</v>
      </c>
    </row>
    <row r="281" spans="1:39">
      <c r="A281" t="s">
        <v>6337</v>
      </c>
      <c r="B281" t="s">
        <v>10866</v>
      </c>
      <c r="C281" t="s">
        <v>6168</v>
      </c>
      <c r="D281">
        <v>0.15</v>
      </c>
      <c r="E281" t="s">
        <v>10202</v>
      </c>
      <c r="K281" t="s">
        <v>6590</v>
      </c>
      <c r="L281" t="s">
        <v>6591</v>
      </c>
      <c r="M281" t="s">
        <v>11766</v>
      </c>
      <c r="N281">
        <v>9</v>
      </c>
      <c r="O281" t="s">
        <v>11905</v>
      </c>
      <c r="P281" t="s">
        <v>6697</v>
      </c>
      <c r="Q281">
        <v>2</v>
      </c>
      <c r="R281">
        <v>1</v>
      </c>
      <c r="S281">
        <v>4.67</v>
      </c>
      <c r="T281">
        <v>4.67</v>
      </c>
      <c r="U281">
        <v>273.34</v>
      </c>
      <c r="V281">
        <v>32.59</v>
      </c>
      <c r="W281">
        <v>4.83</v>
      </c>
      <c r="X281">
        <v>10.62</v>
      </c>
      <c r="Y281">
        <v>0</v>
      </c>
      <c r="Z281">
        <v>3</v>
      </c>
      <c r="AA281" t="s">
        <v>6921</v>
      </c>
      <c r="AB281">
        <v>0</v>
      </c>
      <c r="AC281">
        <v>3</v>
      </c>
      <c r="AD281">
        <v>3.627833333333334</v>
      </c>
      <c r="AF281" t="s">
        <v>6952</v>
      </c>
      <c r="AI281">
        <v>0</v>
      </c>
      <c r="AJ281">
        <v>0</v>
      </c>
      <c r="AK281" t="s">
        <v>9815</v>
      </c>
      <c r="AL281" t="s">
        <v>9815</v>
      </c>
      <c r="AM281" t="s">
        <v>9923</v>
      </c>
    </row>
    <row r="282" spans="1:39">
      <c r="A282" t="s">
        <v>10987</v>
      </c>
      <c r="B282" t="s">
        <v>10866</v>
      </c>
      <c r="C282" t="s">
        <v>6168</v>
      </c>
      <c r="D282">
        <v>207</v>
      </c>
      <c r="E282" t="s">
        <v>10202</v>
      </c>
      <c r="K282" t="s">
        <v>6590</v>
      </c>
      <c r="L282" t="s">
        <v>6591</v>
      </c>
      <c r="M282" t="s">
        <v>11766</v>
      </c>
      <c r="N282">
        <v>9</v>
      </c>
      <c r="O282" t="s">
        <v>11905</v>
      </c>
      <c r="P282" t="s">
        <v>12096</v>
      </c>
      <c r="Q282">
        <v>2</v>
      </c>
      <c r="R282">
        <v>2</v>
      </c>
      <c r="S282">
        <v>4.32</v>
      </c>
      <c r="T282">
        <v>4.32</v>
      </c>
      <c r="U282">
        <v>288.35</v>
      </c>
      <c r="V282">
        <v>40.46</v>
      </c>
      <c r="W282">
        <v>4.69</v>
      </c>
      <c r="X282">
        <v>9.92</v>
      </c>
      <c r="Y282">
        <v>0</v>
      </c>
      <c r="Z282">
        <v>3</v>
      </c>
      <c r="AA282" t="s">
        <v>6921</v>
      </c>
      <c r="AB282">
        <v>0</v>
      </c>
      <c r="AC282">
        <v>3</v>
      </c>
      <c r="AD282">
        <v>3.84</v>
      </c>
      <c r="AF282" t="s">
        <v>6952</v>
      </c>
      <c r="AI282">
        <v>0</v>
      </c>
      <c r="AJ282">
        <v>0</v>
      </c>
      <c r="AK282" t="s">
        <v>9815</v>
      </c>
      <c r="AL282" t="s">
        <v>9815</v>
      </c>
      <c r="AM282" t="s">
        <v>9923</v>
      </c>
    </row>
    <row r="283" spans="1:39">
      <c r="A283" t="s">
        <v>11063</v>
      </c>
      <c r="B283" t="s">
        <v>10866</v>
      </c>
      <c r="C283" t="s">
        <v>6168</v>
      </c>
      <c r="D283">
        <v>0.029</v>
      </c>
      <c r="K283" t="s">
        <v>6590</v>
      </c>
      <c r="L283" t="s">
        <v>6591</v>
      </c>
      <c r="M283" t="s">
        <v>11766</v>
      </c>
      <c r="N283">
        <v>9</v>
      </c>
      <c r="O283" t="s">
        <v>11906</v>
      </c>
      <c r="P283" t="s">
        <v>12172</v>
      </c>
      <c r="Q283">
        <v>2</v>
      </c>
      <c r="R283">
        <v>2</v>
      </c>
      <c r="S283">
        <v>3.17</v>
      </c>
      <c r="T283">
        <v>3.92</v>
      </c>
      <c r="U283">
        <v>300.32</v>
      </c>
      <c r="V283">
        <v>40.46</v>
      </c>
      <c r="W283">
        <v>3.85</v>
      </c>
      <c r="X283">
        <v>6.74</v>
      </c>
      <c r="Y283">
        <v>0</v>
      </c>
      <c r="Z283">
        <v>1</v>
      </c>
      <c r="AA283" t="s">
        <v>6921</v>
      </c>
      <c r="AB283">
        <v>0</v>
      </c>
      <c r="AC283">
        <v>1</v>
      </c>
      <c r="AD283">
        <v>4.455</v>
      </c>
      <c r="AF283" t="s">
        <v>6952</v>
      </c>
      <c r="AI283">
        <v>0</v>
      </c>
      <c r="AJ283">
        <v>0</v>
      </c>
      <c r="AK283" t="s">
        <v>12854</v>
      </c>
      <c r="AL283" t="s">
        <v>12854</v>
      </c>
      <c r="AM283" t="s">
        <v>9923</v>
      </c>
    </row>
    <row r="284" spans="1:39">
      <c r="A284" t="s">
        <v>11064</v>
      </c>
      <c r="B284" t="s">
        <v>10866</v>
      </c>
      <c r="C284" t="s">
        <v>6168</v>
      </c>
      <c r="D284">
        <v>0.92</v>
      </c>
      <c r="K284" t="s">
        <v>6590</v>
      </c>
      <c r="L284" t="s">
        <v>6591</v>
      </c>
      <c r="M284" t="s">
        <v>11766</v>
      </c>
      <c r="N284">
        <v>9</v>
      </c>
      <c r="O284" t="s">
        <v>11906</v>
      </c>
      <c r="P284" t="s">
        <v>12173</v>
      </c>
      <c r="Q284">
        <v>2</v>
      </c>
      <c r="R284">
        <v>2</v>
      </c>
      <c r="S284">
        <v>3.97</v>
      </c>
      <c r="T284">
        <v>4.07</v>
      </c>
      <c r="U284">
        <v>282.33</v>
      </c>
      <c r="V284">
        <v>40.46</v>
      </c>
      <c r="W284">
        <v>3.72</v>
      </c>
      <c r="X284">
        <v>7.99</v>
      </c>
      <c r="Y284">
        <v>0</v>
      </c>
      <c r="Z284">
        <v>1</v>
      </c>
      <c r="AA284" t="s">
        <v>6921</v>
      </c>
      <c r="AB284">
        <v>0</v>
      </c>
      <c r="AC284">
        <v>1</v>
      </c>
      <c r="AD284">
        <v>3.98</v>
      </c>
      <c r="AF284" t="s">
        <v>6952</v>
      </c>
      <c r="AI284">
        <v>0</v>
      </c>
      <c r="AJ284">
        <v>0</v>
      </c>
      <c r="AK284" t="s">
        <v>12854</v>
      </c>
      <c r="AL284" t="s">
        <v>12854</v>
      </c>
      <c r="AM284" t="s">
        <v>9923</v>
      </c>
    </row>
    <row r="285" spans="1:39">
      <c r="A285" t="s">
        <v>10033</v>
      </c>
      <c r="B285" t="s">
        <v>10866</v>
      </c>
      <c r="C285" t="s">
        <v>6168</v>
      </c>
      <c r="D285">
        <v>2.38</v>
      </c>
      <c r="K285" t="s">
        <v>6590</v>
      </c>
      <c r="L285" t="s">
        <v>6591</v>
      </c>
      <c r="M285" t="s">
        <v>11766</v>
      </c>
      <c r="N285">
        <v>9</v>
      </c>
      <c r="O285" t="s">
        <v>11906</v>
      </c>
      <c r="P285" t="s">
        <v>10439</v>
      </c>
      <c r="Q285">
        <v>2</v>
      </c>
      <c r="R285">
        <v>2</v>
      </c>
      <c r="S285">
        <v>3.62</v>
      </c>
      <c r="T285">
        <v>3.62</v>
      </c>
      <c r="U285">
        <v>246.35</v>
      </c>
      <c r="V285">
        <v>40.46</v>
      </c>
      <c r="W285">
        <v>3.44</v>
      </c>
      <c r="X285">
        <v>10.19</v>
      </c>
      <c r="Y285">
        <v>0</v>
      </c>
      <c r="Z285">
        <v>1</v>
      </c>
      <c r="AA285" t="s">
        <v>6921</v>
      </c>
      <c r="AB285">
        <v>0</v>
      </c>
      <c r="AC285">
        <v>1</v>
      </c>
      <c r="AD285">
        <v>4.38</v>
      </c>
      <c r="AF285" t="s">
        <v>6952</v>
      </c>
      <c r="AI285">
        <v>0</v>
      </c>
      <c r="AJ285">
        <v>0</v>
      </c>
      <c r="AK285" t="s">
        <v>12854</v>
      </c>
      <c r="AL285" t="s">
        <v>12854</v>
      </c>
      <c r="AM285" t="s">
        <v>9923</v>
      </c>
    </row>
    <row r="286" spans="1:39">
      <c r="A286" t="s">
        <v>10184</v>
      </c>
      <c r="B286" t="s">
        <v>10866</v>
      </c>
      <c r="C286" t="s">
        <v>6168</v>
      </c>
      <c r="D286">
        <v>4.22</v>
      </c>
      <c r="K286" t="s">
        <v>6590</v>
      </c>
      <c r="L286" t="s">
        <v>6591</v>
      </c>
      <c r="M286" t="s">
        <v>11766</v>
      </c>
      <c r="N286">
        <v>9</v>
      </c>
      <c r="O286" t="s">
        <v>11906</v>
      </c>
      <c r="P286" t="s">
        <v>10590</v>
      </c>
      <c r="Q286">
        <v>2</v>
      </c>
      <c r="R286">
        <v>2</v>
      </c>
      <c r="S286">
        <v>4.09</v>
      </c>
      <c r="T286">
        <v>4.1</v>
      </c>
      <c r="U286">
        <v>264.34</v>
      </c>
      <c r="V286">
        <v>40.46</v>
      </c>
      <c r="W286">
        <v>3.58</v>
      </c>
      <c r="X286">
        <v>9.24</v>
      </c>
      <c r="Y286">
        <v>0</v>
      </c>
      <c r="Z286">
        <v>1</v>
      </c>
      <c r="AA286" t="s">
        <v>6921</v>
      </c>
      <c r="AB286">
        <v>0</v>
      </c>
      <c r="AC286">
        <v>1</v>
      </c>
      <c r="AD286">
        <v>3.95</v>
      </c>
      <c r="AF286" t="s">
        <v>6952</v>
      </c>
      <c r="AI286">
        <v>0</v>
      </c>
      <c r="AJ286">
        <v>0</v>
      </c>
      <c r="AK286" t="s">
        <v>12854</v>
      </c>
      <c r="AL286" t="s">
        <v>12854</v>
      </c>
      <c r="AM286" t="s">
        <v>9923</v>
      </c>
    </row>
    <row r="287" spans="1:39">
      <c r="A287" t="s">
        <v>10067</v>
      </c>
      <c r="B287" t="s">
        <v>10866</v>
      </c>
      <c r="C287" t="s">
        <v>6168</v>
      </c>
      <c r="D287">
        <v>0.47</v>
      </c>
      <c r="K287" t="s">
        <v>6590</v>
      </c>
      <c r="L287" t="s">
        <v>6591</v>
      </c>
      <c r="M287" t="s">
        <v>11766</v>
      </c>
      <c r="N287">
        <v>9</v>
      </c>
      <c r="O287" t="s">
        <v>11906</v>
      </c>
      <c r="P287" t="s">
        <v>10473</v>
      </c>
      <c r="Q287">
        <v>2</v>
      </c>
      <c r="R287">
        <v>2</v>
      </c>
      <c r="S287">
        <v>3.91</v>
      </c>
      <c r="T287">
        <v>3.91</v>
      </c>
      <c r="U287">
        <v>260.38</v>
      </c>
      <c r="V287">
        <v>40.46</v>
      </c>
      <c r="W287">
        <v>3.75</v>
      </c>
      <c r="X287">
        <v>10.34</v>
      </c>
      <c r="Y287">
        <v>0</v>
      </c>
      <c r="Z287">
        <v>1</v>
      </c>
      <c r="AA287" t="s">
        <v>6921</v>
      </c>
      <c r="AB287">
        <v>0</v>
      </c>
      <c r="AC287">
        <v>1</v>
      </c>
      <c r="AD287">
        <v>4.09</v>
      </c>
      <c r="AF287" t="s">
        <v>6952</v>
      </c>
      <c r="AI287">
        <v>0</v>
      </c>
      <c r="AJ287">
        <v>0</v>
      </c>
      <c r="AK287" t="s">
        <v>12854</v>
      </c>
      <c r="AL287" t="s">
        <v>12854</v>
      </c>
      <c r="AM287" t="s">
        <v>9923</v>
      </c>
    </row>
    <row r="288" spans="1:39">
      <c r="A288" t="s">
        <v>10059</v>
      </c>
      <c r="B288" t="s">
        <v>10866</v>
      </c>
      <c r="C288" t="s">
        <v>6168</v>
      </c>
      <c r="D288">
        <v>1.68</v>
      </c>
      <c r="K288" t="s">
        <v>6590</v>
      </c>
      <c r="L288" t="s">
        <v>6591</v>
      </c>
      <c r="M288" t="s">
        <v>11766</v>
      </c>
      <c r="N288">
        <v>9</v>
      </c>
      <c r="O288" t="s">
        <v>11906</v>
      </c>
      <c r="P288" t="s">
        <v>10465</v>
      </c>
      <c r="Q288">
        <v>2</v>
      </c>
      <c r="R288">
        <v>2</v>
      </c>
      <c r="S288">
        <v>3.58</v>
      </c>
      <c r="T288">
        <v>3.59</v>
      </c>
      <c r="U288">
        <v>264.34</v>
      </c>
      <c r="V288">
        <v>40.46</v>
      </c>
      <c r="W288">
        <v>3.58</v>
      </c>
      <c r="X288">
        <v>8.970000000000001</v>
      </c>
      <c r="Y288">
        <v>0</v>
      </c>
      <c r="Z288">
        <v>1</v>
      </c>
      <c r="AA288" t="s">
        <v>6921</v>
      </c>
      <c r="AB288">
        <v>0</v>
      </c>
      <c r="AC288">
        <v>1</v>
      </c>
      <c r="AD288">
        <v>4.415</v>
      </c>
      <c r="AF288" t="s">
        <v>6952</v>
      </c>
      <c r="AI288">
        <v>0</v>
      </c>
      <c r="AJ288">
        <v>0</v>
      </c>
      <c r="AK288" t="s">
        <v>12854</v>
      </c>
      <c r="AL288" t="s">
        <v>12854</v>
      </c>
      <c r="AM288" t="s">
        <v>9923</v>
      </c>
    </row>
    <row r="289" spans="1:39">
      <c r="A289" t="s">
        <v>10029</v>
      </c>
      <c r="B289" t="s">
        <v>10866</v>
      </c>
      <c r="C289" t="s">
        <v>6168</v>
      </c>
      <c r="D289">
        <v>1.5</v>
      </c>
      <c r="E289" t="s">
        <v>10202</v>
      </c>
      <c r="K289" t="s">
        <v>6590</v>
      </c>
      <c r="L289" t="s">
        <v>6591</v>
      </c>
      <c r="M289" t="s">
        <v>11766</v>
      </c>
      <c r="N289">
        <v>9</v>
      </c>
      <c r="O289" t="s">
        <v>11905</v>
      </c>
      <c r="P289" t="s">
        <v>10435</v>
      </c>
      <c r="Q289">
        <v>2</v>
      </c>
      <c r="R289">
        <v>2</v>
      </c>
      <c r="S289">
        <v>3.62</v>
      </c>
      <c r="T289">
        <v>3.62</v>
      </c>
      <c r="U289">
        <v>246.35</v>
      </c>
      <c r="V289">
        <v>40.46</v>
      </c>
      <c r="W289">
        <v>3.44</v>
      </c>
      <c r="X289">
        <v>10.19</v>
      </c>
      <c r="Y289">
        <v>0</v>
      </c>
      <c r="Z289">
        <v>1</v>
      </c>
      <c r="AA289" t="s">
        <v>6921</v>
      </c>
      <c r="AB289">
        <v>0</v>
      </c>
      <c r="AC289">
        <v>1</v>
      </c>
      <c r="AD289">
        <v>4.38</v>
      </c>
      <c r="AF289" t="s">
        <v>6952</v>
      </c>
      <c r="AI289">
        <v>0</v>
      </c>
      <c r="AJ289">
        <v>0</v>
      </c>
      <c r="AK289" t="s">
        <v>9815</v>
      </c>
      <c r="AL289" t="s">
        <v>9815</v>
      </c>
      <c r="AM289" t="s">
        <v>9923</v>
      </c>
    </row>
    <row r="290" spans="1:39">
      <c r="A290" t="s">
        <v>10029</v>
      </c>
      <c r="B290" t="s">
        <v>10866</v>
      </c>
      <c r="C290" t="s">
        <v>6168</v>
      </c>
      <c r="D290">
        <v>1.47</v>
      </c>
      <c r="K290" t="s">
        <v>6590</v>
      </c>
      <c r="L290" t="s">
        <v>6591</v>
      </c>
      <c r="M290" t="s">
        <v>11766</v>
      </c>
      <c r="N290">
        <v>9</v>
      </c>
      <c r="O290" t="s">
        <v>11906</v>
      </c>
      <c r="P290" t="s">
        <v>10435</v>
      </c>
      <c r="Q290">
        <v>2</v>
      </c>
      <c r="R290">
        <v>2</v>
      </c>
      <c r="S290">
        <v>3.62</v>
      </c>
      <c r="T290">
        <v>3.62</v>
      </c>
      <c r="U290">
        <v>246.35</v>
      </c>
      <c r="V290">
        <v>40.46</v>
      </c>
      <c r="W290">
        <v>3.44</v>
      </c>
      <c r="X290">
        <v>10.19</v>
      </c>
      <c r="Y290">
        <v>0</v>
      </c>
      <c r="Z290">
        <v>1</v>
      </c>
      <c r="AA290" t="s">
        <v>6921</v>
      </c>
      <c r="AB290">
        <v>0</v>
      </c>
      <c r="AC290">
        <v>1</v>
      </c>
      <c r="AD290">
        <v>4.38</v>
      </c>
      <c r="AF290" t="s">
        <v>6952</v>
      </c>
      <c r="AI290">
        <v>0</v>
      </c>
      <c r="AJ290">
        <v>0</v>
      </c>
      <c r="AK290" t="s">
        <v>12854</v>
      </c>
      <c r="AL290" t="s">
        <v>12854</v>
      </c>
      <c r="AM290" t="s">
        <v>9923</v>
      </c>
    </row>
    <row r="291" spans="1:39">
      <c r="A291" t="s">
        <v>9935</v>
      </c>
      <c r="B291" t="s">
        <v>10866</v>
      </c>
      <c r="C291" t="s">
        <v>6168</v>
      </c>
      <c r="D291">
        <v>1.04</v>
      </c>
      <c r="K291" t="s">
        <v>6590</v>
      </c>
      <c r="L291" t="s">
        <v>6591</v>
      </c>
      <c r="M291" t="s">
        <v>11766</v>
      </c>
      <c r="N291">
        <v>9</v>
      </c>
      <c r="O291" t="s">
        <v>11906</v>
      </c>
      <c r="P291" t="s">
        <v>10341</v>
      </c>
      <c r="Q291">
        <v>2</v>
      </c>
      <c r="R291">
        <v>2</v>
      </c>
      <c r="S291">
        <v>3.58</v>
      </c>
      <c r="T291">
        <v>3.59</v>
      </c>
      <c r="U291">
        <v>264.34</v>
      </c>
      <c r="V291">
        <v>40.46</v>
      </c>
      <c r="W291">
        <v>3.58</v>
      </c>
      <c r="X291">
        <v>8.970000000000001</v>
      </c>
      <c r="Y291">
        <v>0</v>
      </c>
      <c r="Z291">
        <v>1</v>
      </c>
      <c r="AA291" t="s">
        <v>6921</v>
      </c>
      <c r="AB291">
        <v>0</v>
      </c>
      <c r="AC291">
        <v>1</v>
      </c>
      <c r="AD291">
        <v>4.415</v>
      </c>
      <c r="AF291" t="s">
        <v>6952</v>
      </c>
      <c r="AI291">
        <v>0</v>
      </c>
      <c r="AJ291">
        <v>0</v>
      </c>
      <c r="AK291" t="s">
        <v>12854</v>
      </c>
      <c r="AL291" t="s">
        <v>12854</v>
      </c>
      <c r="AM291" t="s">
        <v>9923</v>
      </c>
    </row>
    <row r="292" spans="1:39">
      <c r="A292" t="s">
        <v>10185</v>
      </c>
      <c r="B292" t="s">
        <v>10866</v>
      </c>
      <c r="C292" t="s">
        <v>6168</v>
      </c>
      <c r="D292">
        <v>27.3</v>
      </c>
      <c r="K292" t="s">
        <v>6590</v>
      </c>
      <c r="L292" t="s">
        <v>6591</v>
      </c>
      <c r="M292" t="s">
        <v>11766</v>
      </c>
      <c r="N292">
        <v>9</v>
      </c>
      <c r="O292" t="s">
        <v>11906</v>
      </c>
      <c r="P292" t="s">
        <v>10591</v>
      </c>
      <c r="Q292">
        <v>2</v>
      </c>
      <c r="R292">
        <v>2</v>
      </c>
      <c r="S292">
        <v>4.09</v>
      </c>
      <c r="T292">
        <v>4.1</v>
      </c>
      <c r="U292">
        <v>264.34</v>
      </c>
      <c r="V292">
        <v>40.46</v>
      </c>
      <c r="W292">
        <v>3.58</v>
      </c>
      <c r="X292">
        <v>9.24</v>
      </c>
      <c r="Y292">
        <v>0</v>
      </c>
      <c r="Z292">
        <v>1</v>
      </c>
      <c r="AA292" t="s">
        <v>6921</v>
      </c>
      <c r="AB292">
        <v>0</v>
      </c>
      <c r="AC292">
        <v>1</v>
      </c>
      <c r="AD292">
        <v>3.95</v>
      </c>
      <c r="AF292" t="s">
        <v>6952</v>
      </c>
      <c r="AI292">
        <v>0</v>
      </c>
      <c r="AJ292">
        <v>0</v>
      </c>
      <c r="AK292" t="s">
        <v>12854</v>
      </c>
      <c r="AL292" t="s">
        <v>12854</v>
      </c>
      <c r="AM292" t="s">
        <v>9923</v>
      </c>
    </row>
    <row r="293" spans="1:39">
      <c r="A293" t="s">
        <v>11065</v>
      </c>
      <c r="B293" t="s">
        <v>10866</v>
      </c>
      <c r="C293" t="s">
        <v>6168</v>
      </c>
      <c r="D293">
        <v>52</v>
      </c>
      <c r="E293" t="s">
        <v>10202</v>
      </c>
      <c r="K293" t="s">
        <v>6590</v>
      </c>
      <c r="L293" t="s">
        <v>6591</v>
      </c>
      <c r="M293" t="s">
        <v>11766</v>
      </c>
      <c r="N293">
        <v>9</v>
      </c>
      <c r="O293" t="s">
        <v>11905</v>
      </c>
      <c r="P293" t="s">
        <v>12174</v>
      </c>
      <c r="Q293">
        <v>2</v>
      </c>
      <c r="R293">
        <v>2</v>
      </c>
      <c r="S293">
        <v>4.32</v>
      </c>
      <c r="T293">
        <v>4.32</v>
      </c>
      <c r="U293">
        <v>280.8</v>
      </c>
      <c r="V293">
        <v>40.46</v>
      </c>
      <c r="W293">
        <v>4.09</v>
      </c>
      <c r="X293">
        <v>9.27</v>
      </c>
      <c r="Y293">
        <v>0</v>
      </c>
      <c r="Z293">
        <v>1</v>
      </c>
      <c r="AA293" t="s">
        <v>6921</v>
      </c>
      <c r="AB293">
        <v>0</v>
      </c>
      <c r="AC293">
        <v>1</v>
      </c>
      <c r="AD293">
        <v>3.84</v>
      </c>
      <c r="AF293" t="s">
        <v>6952</v>
      </c>
      <c r="AI293">
        <v>0</v>
      </c>
      <c r="AJ293">
        <v>0</v>
      </c>
      <c r="AK293" t="s">
        <v>9815</v>
      </c>
      <c r="AL293" t="s">
        <v>9815</v>
      </c>
      <c r="AM293" t="s">
        <v>9923</v>
      </c>
    </row>
    <row r="294" spans="1:39">
      <c r="A294" t="s">
        <v>9934</v>
      </c>
      <c r="B294" t="s">
        <v>10866</v>
      </c>
      <c r="C294" t="s">
        <v>6168</v>
      </c>
      <c r="D294">
        <v>2.8</v>
      </c>
      <c r="E294" t="s">
        <v>10202</v>
      </c>
      <c r="K294" t="s">
        <v>6590</v>
      </c>
      <c r="L294" t="s">
        <v>6591</v>
      </c>
      <c r="M294" t="s">
        <v>11766</v>
      </c>
      <c r="N294">
        <v>9</v>
      </c>
      <c r="O294" t="s">
        <v>11905</v>
      </c>
      <c r="P294" t="s">
        <v>10340</v>
      </c>
      <c r="Q294">
        <v>2</v>
      </c>
      <c r="R294">
        <v>2</v>
      </c>
      <c r="S294">
        <v>3.91</v>
      </c>
      <c r="T294">
        <v>3.91</v>
      </c>
      <c r="U294">
        <v>260.38</v>
      </c>
      <c r="V294">
        <v>40.46</v>
      </c>
      <c r="W294">
        <v>3.75</v>
      </c>
      <c r="X294">
        <v>10.34</v>
      </c>
      <c r="Y294">
        <v>0</v>
      </c>
      <c r="Z294">
        <v>1</v>
      </c>
      <c r="AA294" t="s">
        <v>6921</v>
      </c>
      <c r="AB294">
        <v>0</v>
      </c>
      <c r="AC294">
        <v>1</v>
      </c>
      <c r="AD294">
        <v>4.09</v>
      </c>
      <c r="AF294" t="s">
        <v>6952</v>
      </c>
      <c r="AI294">
        <v>0</v>
      </c>
      <c r="AJ294">
        <v>0</v>
      </c>
      <c r="AK294" t="s">
        <v>9815</v>
      </c>
      <c r="AL294" t="s">
        <v>9815</v>
      </c>
      <c r="AM294" t="s">
        <v>9923</v>
      </c>
    </row>
    <row r="295" spans="1:39">
      <c r="A295" t="s">
        <v>9934</v>
      </c>
      <c r="B295" t="s">
        <v>10866</v>
      </c>
      <c r="C295" t="s">
        <v>6168</v>
      </c>
      <c r="D295">
        <v>2.82</v>
      </c>
      <c r="K295" t="s">
        <v>6590</v>
      </c>
      <c r="L295" t="s">
        <v>6591</v>
      </c>
      <c r="M295" t="s">
        <v>11766</v>
      </c>
      <c r="N295">
        <v>9</v>
      </c>
      <c r="O295" t="s">
        <v>11906</v>
      </c>
      <c r="P295" t="s">
        <v>10340</v>
      </c>
      <c r="Q295">
        <v>2</v>
      </c>
      <c r="R295">
        <v>2</v>
      </c>
      <c r="S295">
        <v>3.91</v>
      </c>
      <c r="T295">
        <v>3.91</v>
      </c>
      <c r="U295">
        <v>260.38</v>
      </c>
      <c r="V295">
        <v>40.46</v>
      </c>
      <c r="W295">
        <v>3.75</v>
      </c>
      <c r="X295">
        <v>10.34</v>
      </c>
      <c r="Y295">
        <v>0</v>
      </c>
      <c r="Z295">
        <v>1</v>
      </c>
      <c r="AA295" t="s">
        <v>6921</v>
      </c>
      <c r="AB295">
        <v>0</v>
      </c>
      <c r="AC295">
        <v>1</v>
      </c>
      <c r="AD295">
        <v>4.09</v>
      </c>
      <c r="AF295" t="s">
        <v>6952</v>
      </c>
      <c r="AI295">
        <v>0</v>
      </c>
      <c r="AJ295">
        <v>0</v>
      </c>
      <c r="AK295" t="s">
        <v>12854</v>
      </c>
      <c r="AL295" t="s">
        <v>12854</v>
      </c>
      <c r="AM295" t="s">
        <v>9923</v>
      </c>
    </row>
    <row r="296" spans="1:39">
      <c r="A296" t="s">
        <v>11066</v>
      </c>
      <c r="B296" t="s">
        <v>10866</v>
      </c>
      <c r="C296" t="s">
        <v>6168</v>
      </c>
      <c r="D296">
        <v>90</v>
      </c>
      <c r="E296" t="s">
        <v>10202</v>
      </c>
      <c r="K296" t="s">
        <v>6590</v>
      </c>
      <c r="L296" t="s">
        <v>6591</v>
      </c>
      <c r="M296" t="s">
        <v>11766</v>
      </c>
      <c r="N296">
        <v>9</v>
      </c>
      <c r="O296" t="s">
        <v>11905</v>
      </c>
      <c r="P296" t="s">
        <v>12175</v>
      </c>
      <c r="Q296">
        <v>2</v>
      </c>
      <c r="R296">
        <v>2</v>
      </c>
      <c r="S296">
        <v>4.84</v>
      </c>
      <c r="T296">
        <v>4.85</v>
      </c>
      <c r="U296">
        <v>314.35</v>
      </c>
      <c r="V296">
        <v>40.46</v>
      </c>
      <c r="W296">
        <v>4.46</v>
      </c>
      <c r="X296">
        <v>9.23</v>
      </c>
      <c r="Y296">
        <v>0</v>
      </c>
      <c r="Z296">
        <v>1</v>
      </c>
      <c r="AA296" t="s">
        <v>6921</v>
      </c>
      <c r="AB296">
        <v>0</v>
      </c>
      <c r="AC296">
        <v>1</v>
      </c>
      <c r="AD296">
        <v>3.575</v>
      </c>
      <c r="AF296" t="s">
        <v>6952</v>
      </c>
      <c r="AI296">
        <v>0</v>
      </c>
      <c r="AJ296">
        <v>0</v>
      </c>
      <c r="AK296" t="s">
        <v>9815</v>
      </c>
      <c r="AL296" t="s">
        <v>9815</v>
      </c>
      <c r="AM296" t="s">
        <v>9923</v>
      </c>
    </row>
    <row r="297" spans="1:39">
      <c r="A297" t="s">
        <v>11066</v>
      </c>
      <c r="B297" t="s">
        <v>10866</v>
      </c>
      <c r="C297" t="s">
        <v>6168</v>
      </c>
      <c r="D297">
        <v>89.7</v>
      </c>
      <c r="K297" t="s">
        <v>6590</v>
      </c>
      <c r="L297" t="s">
        <v>6591</v>
      </c>
      <c r="M297" t="s">
        <v>11766</v>
      </c>
      <c r="N297">
        <v>9</v>
      </c>
      <c r="O297" t="s">
        <v>11906</v>
      </c>
      <c r="P297" t="s">
        <v>12175</v>
      </c>
      <c r="Q297">
        <v>2</v>
      </c>
      <c r="R297">
        <v>2</v>
      </c>
      <c r="S297">
        <v>4.84</v>
      </c>
      <c r="T297">
        <v>4.85</v>
      </c>
      <c r="U297">
        <v>314.35</v>
      </c>
      <c r="V297">
        <v>40.46</v>
      </c>
      <c r="W297">
        <v>4.46</v>
      </c>
      <c r="X297">
        <v>9.23</v>
      </c>
      <c r="Y297">
        <v>0</v>
      </c>
      <c r="Z297">
        <v>1</v>
      </c>
      <c r="AA297" t="s">
        <v>6921</v>
      </c>
      <c r="AB297">
        <v>0</v>
      </c>
      <c r="AC297">
        <v>1</v>
      </c>
      <c r="AD297">
        <v>3.575</v>
      </c>
      <c r="AF297" t="s">
        <v>6952</v>
      </c>
      <c r="AI297">
        <v>0</v>
      </c>
      <c r="AJ297">
        <v>0</v>
      </c>
      <c r="AK297" t="s">
        <v>12854</v>
      </c>
      <c r="AL297" t="s">
        <v>12854</v>
      </c>
      <c r="AM297" t="s">
        <v>9923</v>
      </c>
    </row>
    <row r="298" spans="1:39">
      <c r="A298" t="s">
        <v>10099</v>
      </c>
      <c r="B298" t="s">
        <v>10866</v>
      </c>
      <c r="C298" t="s">
        <v>6168</v>
      </c>
      <c r="D298">
        <v>4.62</v>
      </c>
      <c r="K298" t="s">
        <v>6590</v>
      </c>
      <c r="L298" t="s">
        <v>6591</v>
      </c>
      <c r="M298" t="s">
        <v>11766</v>
      </c>
      <c r="N298">
        <v>9</v>
      </c>
      <c r="O298" t="s">
        <v>11906</v>
      </c>
      <c r="P298" t="s">
        <v>10505</v>
      </c>
      <c r="Q298">
        <v>2</v>
      </c>
      <c r="R298">
        <v>2</v>
      </c>
      <c r="S298">
        <v>3.97</v>
      </c>
      <c r="T298">
        <v>4.07</v>
      </c>
      <c r="U298">
        <v>282.33</v>
      </c>
      <c r="V298">
        <v>40.46</v>
      </c>
      <c r="W298">
        <v>3.72</v>
      </c>
      <c r="X298">
        <v>7.99</v>
      </c>
      <c r="Y298">
        <v>0</v>
      </c>
      <c r="Z298">
        <v>1</v>
      </c>
      <c r="AA298" t="s">
        <v>6921</v>
      </c>
      <c r="AB298">
        <v>0</v>
      </c>
      <c r="AC298">
        <v>1</v>
      </c>
      <c r="AD298">
        <v>3.98</v>
      </c>
      <c r="AF298" t="s">
        <v>6952</v>
      </c>
      <c r="AI298">
        <v>0</v>
      </c>
      <c r="AJ298">
        <v>0</v>
      </c>
      <c r="AK298" t="s">
        <v>12854</v>
      </c>
      <c r="AL298" t="s">
        <v>12854</v>
      </c>
      <c r="AM298" t="s">
        <v>9923</v>
      </c>
    </row>
    <row r="299" spans="1:39">
      <c r="A299" t="s">
        <v>10080</v>
      </c>
      <c r="B299" t="s">
        <v>10866</v>
      </c>
      <c r="C299" t="s">
        <v>6168</v>
      </c>
      <c r="D299">
        <v>0.186</v>
      </c>
      <c r="K299" t="s">
        <v>6590</v>
      </c>
      <c r="L299" t="s">
        <v>6591</v>
      </c>
      <c r="M299" t="s">
        <v>11766</v>
      </c>
      <c r="N299">
        <v>9</v>
      </c>
      <c r="O299" t="s">
        <v>11906</v>
      </c>
      <c r="P299" t="s">
        <v>10486</v>
      </c>
      <c r="Q299">
        <v>2</v>
      </c>
      <c r="R299">
        <v>2</v>
      </c>
      <c r="S299">
        <v>3.17</v>
      </c>
      <c r="T299">
        <v>3.92</v>
      </c>
      <c r="U299">
        <v>300.32</v>
      </c>
      <c r="V299">
        <v>40.46</v>
      </c>
      <c r="W299">
        <v>3.85</v>
      </c>
      <c r="X299">
        <v>6.74</v>
      </c>
      <c r="Y299">
        <v>0</v>
      </c>
      <c r="Z299">
        <v>1</v>
      </c>
      <c r="AA299" t="s">
        <v>6921</v>
      </c>
      <c r="AB299">
        <v>0</v>
      </c>
      <c r="AC299">
        <v>1</v>
      </c>
      <c r="AD299">
        <v>4.455</v>
      </c>
      <c r="AF299" t="s">
        <v>6952</v>
      </c>
      <c r="AI299">
        <v>0</v>
      </c>
      <c r="AJ299">
        <v>0</v>
      </c>
      <c r="AK299" t="s">
        <v>12854</v>
      </c>
      <c r="AL299" t="s">
        <v>12854</v>
      </c>
      <c r="AM299" t="s">
        <v>9923</v>
      </c>
    </row>
    <row r="300" spans="1:39">
      <c r="A300" t="s">
        <v>11067</v>
      </c>
      <c r="B300" t="s">
        <v>10866</v>
      </c>
      <c r="C300" t="s">
        <v>6168</v>
      </c>
      <c r="D300">
        <v>60</v>
      </c>
      <c r="K300" t="s">
        <v>6590</v>
      </c>
      <c r="L300" t="s">
        <v>6591</v>
      </c>
      <c r="M300" t="s">
        <v>11766</v>
      </c>
      <c r="N300">
        <v>9</v>
      </c>
      <c r="O300" t="s">
        <v>11906</v>
      </c>
      <c r="P300" t="s">
        <v>12176</v>
      </c>
      <c r="Q300">
        <v>2</v>
      </c>
      <c r="R300">
        <v>2</v>
      </c>
      <c r="S300">
        <v>4.53</v>
      </c>
      <c r="T300">
        <v>4.54</v>
      </c>
      <c r="U300">
        <v>278.78</v>
      </c>
      <c r="V300">
        <v>40.46</v>
      </c>
      <c r="W300">
        <v>4</v>
      </c>
      <c r="X300">
        <v>9.34</v>
      </c>
      <c r="Y300">
        <v>0</v>
      </c>
      <c r="Z300">
        <v>1</v>
      </c>
      <c r="AA300" t="s">
        <v>6921</v>
      </c>
      <c r="AB300">
        <v>0</v>
      </c>
      <c r="AC300">
        <v>1</v>
      </c>
      <c r="AD300">
        <v>3.73</v>
      </c>
      <c r="AF300" t="s">
        <v>6952</v>
      </c>
      <c r="AI300">
        <v>0</v>
      </c>
      <c r="AJ300">
        <v>0</v>
      </c>
      <c r="AK300" t="s">
        <v>12854</v>
      </c>
      <c r="AL300" t="s">
        <v>12854</v>
      </c>
      <c r="AM300" t="s">
        <v>9923</v>
      </c>
    </row>
    <row r="301" spans="1:39">
      <c r="A301" t="s">
        <v>11068</v>
      </c>
      <c r="B301" t="s">
        <v>10866</v>
      </c>
      <c r="C301" t="s">
        <v>6168</v>
      </c>
      <c r="D301">
        <v>0.2</v>
      </c>
      <c r="E301" t="s">
        <v>10202</v>
      </c>
      <c r="K301" t="s">
        <v>6590</v>
      </c>
      <c r="L301" t="s">
        <v>6591</v>
      </c>
      <c r="M301" t="s">
        <v>11766</v>
      </c>
      <c r="N301">
        <v>9</v>
      </c>
      <c r="O301" t="s">
        <v>11905</v>
      </c>
      <c r="P301" t="s">
        <v>12177</v>
      </c>
      <c r="Q301">
        <v>4</v>
      </c>
      <c r="R301">
        <v>2</v>
      </c>
      <c r="S301">
        <v>2.62</v>
      </c>
      <c r="T301">
        <v>2.62</v>
      </c>
      <c r="U301">
        <v>214.22</v>
      </c>
      <c r="V301">
        <v>65.18000000000001</v>
      </c>
      <c r="W301">
        <v>3.51</v>
      </c>
      <c r="X301">
        <v>9.02</v>
      </c>
      <c r="Y301">
        <v>0</v>
      </c>
      <c r="Z301">
        <v>2</v>
      </c>
      <c r="AA301" t="s">
        <v>6921</v>
      </c>
      <c r="AB301">
        <v>0</v>
      </c>
      <c r="AC301">
        <v>2</v>
      </c>
      <c r="AD301">
        <v>5.19</v>
      </c>
      <c r="AF301" t="s">
        <v>6952</v>
      </c>
      <c r="AI301">
        <v>0</v>
      </c>
      <c r="AJ301">
        <v>0</v>
      </c>
      <c r="AK301" t="s">
        <v>9815</v>
      </c>
      <c r="AL301" t="s">
        <v>9815</v>
      </c>
      <c r="AM301" t="s">
        <v>9923</v>
      </c>
    </row>
    <row r="302" spans="1:39">
      <c r="A302" t="s">
        <v>11069</v>
      </c>
      <c r="B302" t="s">
        <v>10866</v>
      </c>
      <c r="C302" t="s">
        <v>6168</v>
      </c>
      <c r="D302">
        <v>0.07000000000000001</v>
      </c>
      <c r="E302" t="s">
        <v>10202</v>
      </c>
      <c r="K302" t="s">
        <v>6590</v>
      </c>
      <c r="L302" t="s">
        <v>6591</v>
      </c>
      <c r="M302" t="s">
        <v>11766</v>
      </c>
      <c r="N302">
        <v>9</v>
      </c>
      <c r="O302" t="s">
        <v>11905</v>
      </c>
      <c r="P302" t="s">
        <v>12178</v>
      </c>
      <c r="Q302">
        <v>6</v>
      </c>
      <c r="R302">
        <v>4</v>
      </c>
      <c r="S302">
        <v>0.91</v>
      </c>
      <c r="T302">
        <v>1.18</v>
      </c>
      <c r="U302">
        <v>246.22</v>
      </c>
      <c r="V302">
        <v>105.64</v>
      </c>
      <c r="W302">
        <v>2.92</v>
      </c>
      <c r="X302">
        <v>7.54</v>
      </c>
      <c r="Y302">
        <v>0</v>
      </c>
      <c r="Z302">
        <v>2</v>
      </c>
      <c r="AA302" t="s">
        <v>6921</v>
      </c>
      <c r="AB302">
        <v>0</v>
      </c>
      <c r="AC302">
        <v>2</v>
      </c>
      <c r="AD302">
        <v>4.478666666666666</v>
      </c>
      <c r="AF302" t="s">
        <v>6952</v>
      </c>
      <c r="AI302">
        <v>0</v>
      </c>
      <c r="AJ302">
        <v>0</v>
      </c>
      <c r="AK302" t="s">
        <v>9815</v>
      </c>
      <c r="AL302" t="s">
        <v>9815</v>
      </c>
      <c r="AM302" t="s">
        <v>9923</v>
      </c>
    </row>
    <row r="303" spans="1:39">
      <c r="A303" t="s">
        <v>11070</v>
      </c>
      <c r="B303" t="s">
        <v>10866</v>
      </c>
      <c r="C303" t="s">
        <v>6168</v>
      </c>
      <c r="D303">
        <v>0.08</v>
      </c>
      <c r="K303" t="s">
        <v>6590</v>
      </c>
      <c r="L303" t="s">
        <v>6591</v>
      </c>
      <c r="M303" t="s">
        <v>11766</v>
      </c>
      <c r="N303">
        <v>9</v>
      </c>
      <c r="O303" t="s">
        <v>11906</v>
      </c>
      <c r="P303" t="s">
        <v>12179</v>
      </c>
      <c r="Q303">
        <v>2</v>
      </c>
      <c r="R303">
        <v>2</v>
      </c>
      <c r="S303">
        <v>3.54</v>
      </c>
      <c r="T303">
        <v>3.68</v>
      </c>
      <c r="U303">
        <v>296.36</v>
      </c>
      <c r="V303">
        <v>40.46</v>
      </c>
      <c r="W303">
        <v>4.02</v>
      </c>
      <c r="X303">
        <v>7.84</v>
      </c>
      <c r="Y303">
        <v>0</v>
      </c>
      <c r="Z303">
        <v>1</v>
      </c>
      <c r="AA303" t="s">
        <v>6921</v>
      </c>
      <c r="AB303">
        <v>0</v>
      </c>
      <c r="AC303">
        <v>1</v>
      </c>
      <c r="AD303">
        <v>4.39</v>
      </c>
      <c r="AF303" t="s">
        <v>6952</v>
      </c>
      <c r="AI303">
        <v>0</v>
      </c>
      <c r="AJ303">
        <v>0</v>
      </c>
      <c r="AK303" t="s">
        <v>12854</v>
      </c>
      <c r="AL303" t="s">
        <v>12854</v>
      </c>
      <c r="AM303" t="s">
        <v>9923</v>
      </c>
    </row>
    <row r="304" spans="1:39">
      <c r="A304" t="s">
        <v>11071</v>
      </c>
      <c r="B304" t="s">
        <v>10866</v>
      </c>
      <c r="C304" t="s">
        <v>6168</v>
      </c>
      <c r="D304">
        <v>0.037</v>
      </c>
      <c r="K304" t="s">
        <v>6590</v>
      </c>
      <c r="L304" t="s">
        <v>6591</v>
      </c>
      <c r="M304" t="s">
        <v>11766</v>
      </c>
      <c r="N304">
        <v>9</v>
      </c>
      <c r="O304" t="s">
        <v>11906</v>
      </c>
      <c r="P304" t="s">
        <v>12180</v>
      </c>
      <c r="Q304">
        <v>3</v>
      </c>
      <c r="R304">
        <v>3</v>
      </c>
      <c r="S304">
        <v>2.81</v>
      </c>
      <c r="T304">
        <v>2.81</v>
      </c>
      <c r="U304">
        <v>262.35</v>
      </c>
      <c r="V304">
        <v>60.69</v>
      </c>
      <c r="W304">
        <v>3.14</v>
      </c>
      <c r="X304">
        <v>9.949999999999999</v>
      </c>
      <c r="Y304">
        <v>0</v>
      </c>
      <c r="Z304">
        <v>1</v>
      </c>
      <c r="AA304" t="s">
        <v>6921</v>
      </c>
      <c r="AB304">
        <v>0</v>
      </c>
      <c r="AC304">
        <v>1</v>
      </c>
      <c r="AD304">
        <v>4.761666666666667</v>
      </c>
      <c r="AF304" t="s">
        <v>6952</v>
      </c>
      <c r="AI304">
        <v>0</v>
      </c>
      <c r="AJ304">
        <v>0</v>
      </c>
      <c r="AK304" t="s">
        <v>12854</v>
      </c>
      <c r="AL304" t="s">
        <v>12854</v>
      </c>
      <c r="AM304" t="s">
        <v>9923</v>
      </c>
    </row>
    <row r="305" spans="1:39">
      <c r="A305" t="s">
        <v>11072</v>
      </c>
      <c r="B305" t="s">
        <v>10866</v>
      </c>
      <c r="C305" t="s">
        <v>6168</v>
      </c>
      <c r="D305">
        <v>0.75</v>
      </c>
      <c r="K305" t="s">
        <v>6590</v>
      </c>
      <c r="L305" t="s">
        <v>6591</v>
      </c>
      <c r="M305" t="s">
        <v>11766</v>
      </c>
      <c r="N305">
        <v>9</v>
      </c>
      <c r="O305" t="s">
        <v>11906</v>
      </c>
      <c r="P305" t="s">
        <v>12181</v>
      </c>
      <c r="Q305">
        <v>2</v>
      </c>
      <c r="R305">
        <v>2</v>
      </c>
      <c r="S305">
        <v>3.54</v>
      </c>
      <c r="T305">
        <v>3.68</v>
      </c>
      <c r="U305">
        <v>296.36</v>
      </c>
      <c r="V305">
        <v>40.46</v>
      </c>
      <c r="W305">
        <v>4.02</v>
      </c>
      <c r="X305">
        <v>7.84</v>
      </c>
      <c r="Y305">
        <v>0</v>
      </c>
      <c r="Z305">
        <v>1</v>
      </c>
      <c r="AA305" t="s">
        <v>6921</v>
      </c>
      <c r="AB305">
        <v>0</v>
      </c>
      <c r="AC305">
        <v>1</v>
      </c>
      <c r="AD305">
        <v>4.39</v>
      </c>
      <c r="AF305" t="s">
        <v>6952</v>
      </c>
      <c r="AI305">
        <v>0</v>
      </c>
      <c r="AJ305">
        <v>0</v>
      </c>
      <c r="AK305" t="s">
        <v>12854</v>
      </c>
      <c r="AL305" t="s">
        <v>12854</v>
      </c>
      <c r="AM305" t="s">
        <v>9923</v>
      </c>
    </row>
    <row r="306" spans="1:39">
      <c r="A306" t="s">
        <v>11073</v>
      </c>
      <c r="B306" t="s">
        <v>10866</v>
      </c>
      <c r="C306" t="s">
        <v>6168</v>
      </c>
      <c r="D306">
        <v>0.26</v>
      </c>
      <c r="K306" t="s">
        <v>6590</v>
      </c>
      <c r="L306" t="s">
        <v>6591</v>
      </c>
      <c r="M306" t="s">
        <v>11766</v>
      </c>
      <c r="N306">
        <v>9</v>
      </c>
      <c r="O306" t="s">
        <v>11906</v>
      </c>
      <c r="P306" t="s">
        <v>12182</v>
      </c>
      <c r="Q306">
        <v>3</v>
      </c>
      <c r="R306">
        <v>3</v>
      </c>
      <c r="S306">
        <v>2.81</v>
      </c>
      <c r="T306">
        <v>2.81</v>
      </c>
      <c r="U306">
        <v>262.35</v>
      </c>
      <c r="V306">
        <v>60.69</v>
      </c>
      <c r="W306">
        <v>3.14</v>
      </c>
      <c r="X306">
        <v>9.949999999999999</v>
      </c>
      <c r="Y306">
        <v>0</v>
      </c>
      <c r="Z306">
        <v>1</v>
      </c>
      <c r="AA306" t="s">
        <v>6921</v>
      </c>
      <c r="AB306">
        <v>0</v>
      </c>
      <c r="AC306">
        <v>1</v>
      </c>
      <c r="AD306">
        <v>4.761666666666667</v>
      </c>
      <c r="AF306" t="s">
        <v>6952</v>
      </c>
      <c r="AI306">
        <v>0</v>
      </c>
      <c r="AJ306">
        <v>0</v>
      </c>
      <c r="AK306" t="s">
        <v>12854</v>
      </c>
      <c r="AL306" t="s">
        <v>12854</v>
      </c>
      <c r="AM306" t="s">
        <v>9923</v>
      </c>
    </row>
    <row r="307" spans="1:39">
      <c r="A307" t="s">
        <v>11074</v>
      </c>
      <c r="B307" t="s">
        <v>10866</v>
      </c>
      <c r="C307" t="s">
        <v>6168</v>
      </c>
      <c r="D307">
        <v>0.016</v>
      </c>
      <c r="K307" t="s">
        <v>6590</v>
      </c>
      <c r="L307" t="s">
        <v>6591</v>
      </c>
      <c r="M307" t="s">
        <v>11766</v>
      </c>
      <c r="N307">
        <v>9</v>
      </c>
      <c r="O307" t="s">
        <v>11906</v>
      </c>
      <c r="P307" t="s">
        <v>12183</v>
      </c>
      <c r="Q307">
        <v>3</v>
      </c>
      <c r="R307">
        <v>2</v>
      </c>
      <c r="S307">
        <v>4.19</v>
      </c>
      <c r="T307">
        <v>4.19</v>
      </c>
      <c r="U307">
        <v>276.38</v>
      </c>
      <c r="V307">
        <v>49.69</v>
      </c>
      <c r="W307">
        <v>3.45</v>
      </c>
      <c r="X307">
        <v>9.859999999999999</v>
      </c>
      <c r="Y307">
        <v>0</v>
      </c>
      <c r="Z307">
        <v>1</v>
      </c>
      <c r="AA307" t="s">
        <v>6921</v>
      </c>
      <c r="AB307">
        <v>0</v>
      </c>
      <c r="AC307">
        <v>2</v>
      </c>
      <c r="AD307">
        <v>3.905</v>
      </c>
      <c r="AF307" t="s">
        <v>6952</v>
      </c>
      <c r="AI307">
        <v>0</v>
      </c>
      <c r="AJ307">
        <v>0</v>
      </c>
      <c r="AK307" t="s">
        <v>12854</v>
      </c>
      <c r="AL307" t="s">
        <v>12854</v>
      </c>
      <c r="AM307" t="s">
        <v>9923</v>
      </c>
    </row>
    <row r="308" spans="1:39">
      <c r="A308" t="s">
        <v>11075</v>
      </c>
      <c r="B308" t="s">
        <v>10866</v>
      </c>
      <c r="C308" t="s">
        <v>6168</v>
      </c>
      <c r="D308">
        <v>4.8</v>
      </c>
      <c r="K308" t="s">
        <v>6590</v>
      </c>
      <c r="L308" t="s">
        <v>6591</v>
      </c>
      <c r="M308" t="s">
        <v>11766</v>
      </c>
      <c r="N308">
        <v>9</v>
      </c>
      <c r="O308" t="s">
        <v>11906</v>
      </c>
      <c r="P308" t="s">
        <v>12184</v>
      </c>
      <c r="Q308">
        <v>2</v>
      </c>
      <c r="R308">
        <v>2</v>
      </c>
      <c r="S308">
        <v>4.84</v>
      </c>
      <c r="T308">
        <v>4.85</v>
      </c>
      <c r="U308">
        <v>314.35</v>
      </c>
      <c r="V308">
        <v>40.46</v>
      </c>
      <c r="W308">
        <v>4.46</v>
      </c>
      <c r="X308">
        <v>9.23</v>
      </c>
      <c r="Y308">
        <v>0</v>
      </c>
      <c r="Z308">
        <v>1</v>
      </c>
      <c r="AA308" t="s">
        <v>6921</v>
      </c>
      <c r="AB308">
        <v>0</v>
      </c>
      <c r="AC308">
        <v>1</v>
      </c>
      <c r="AD308">
        <v>3.575</v>
      </c>
      <c r="AF308" t="s">
        <v>6952</v>
      </c>
      <c r="AI308">
        <v>0</v>
      </c>
      <c r="AJ308">
        <v>0</v>
      </c>
      <c r="AK308" t="s">
        <v>12854</v>
      </c>
      <c r="AL308" t="s">
        <v>12854</v>
      </c>
      <c r="AM308" t="s">
        <v>9923</v>
      </c>
    </row>
    <row r="309" spans="1:39">
      <c r="A309" t="s">
        <v>11076</v>
      </c>
      <c r="B309" t="s">
        <v>10866</v>
      </c>
      <c r="C309" t="s">
        <v>6168</v>
      </c>
      <c r="D309">
        <v>0.01</v>
      </c>
      <c r="K309" t="s">
        <v>6590</v>
      </c>
      <c r="L309" t="s">
        <v>6591</v>
      </c>
      <c r="M309" t="s">
        <v>11766</v>
      </c>
      <c r="N309">
        <v>9</v>
      </c>
      <c r="O309" t="s">
        <v>11906</v>
      </c>
      <c r="P309" t="s">
        <v>12185</v>
      </c>
      <c r="Q309">
        <v>3</v>
      </c>
      <c r="R309">
        <v>2</v>
      </c>
      <c r="S309">
        <v>4.19</v>
      </c>
      <c r="T309">
        <v>4.19</v>
      </c>
      <c r="U309">
        <v>276.38</v>
      </c>
      <c r="V309">
        <v>49.69</v>
      </c>
      <c r="W309">
        <v>3.45</v>
      </c>
      <c r="X309">
        <v>9.859999999999999</v>
      </c>
      <c r="Y309">
        <v>0</v>
      </c>
      <c r="Z309">
        <v>1</v>
      </c>
      <c r="AA309" t="s">
        <v>6921</v>
      </c>
      <c r="AB309">
        <v>0</v>
      </c>
      <c r="AC309">
        <v>2</v>
      </c>
      <c r="AD309">
        <v>3.905</v>
      </c>
      <c r="AF309" t="s">
        <v>6952</v>
      </c>
      <c r="AI309">
        <v>0</v>
      </c>
      <c r="AJ309">
        <v>0</v>
      </c>
      <c r="AK309" t="s">
        <v>12854</v>
      </c>
      <c r="AL309" t="s">
        <v>12854</v>
      </c>
      <c r="AM309" t="s">
        <v>9923</v>
      </c>
    </row>
    <row r="310" spans="1:39">
      <c r="A310" t="s">
        <v>11077</v>
      </c>
      <c r="B310" t="s">
        <v>10866</v>
      </c>
      <c r="C310" t="s">
        <v>6168</v>
      </c>
      <c r="D310">
        <v>0.39</v>
      </c>
      <c r="K310" t="s">
        <v>6590</v>
      </c>
      <c r="L310" t="s">
        <v>6591</v>
      </c>
      <c r="M310" t="s">
        <v>11766</v>
      </c>
      <c r="N310">
        <v>9</v>
      </c>
      <c r="O310" t="s">
        <v>11906</v>
      </c>
      <c r="P310" t="s">
        <v>12186</v>
      </c>
      <c r="Q310">
        <v>2</v>
      </c>
      <c r="R310">
        <v>2</v>
      </c>
      <c r="S310">
        <v>3.66</v>
      </c>
      <c r="T310">
        <v>3.66</v>
      </c>
      <c r="U310">
        <v>244.33</v>
      </c>
      <c r="V310">
        <v>40.46</v>
      </c>
      <c r="W310">
        <v>3.35</v>
      </c>
      <c r="X310">
        <v>10.27</v>
      </c>
      <c r="Y310">
        <v>0</v>
      </c>
      <c r="Z310">
        <v>1</v>
      </c>
      <c r="AA310" t="s">
        <v>6921</v>
      </c>
      <c r="AB310">
        <v>0</v>
      </c>
      <c r="AC310">
        <v>1</v>
      </c>
      <c r="AD310">
        <v>4.34</v>
      </c>
      <c r="AF310" t="s">
        <v>6952</v>
      </c>
      <c r="AI310">
        <v>0</v>
      </c>
      <c r="AJ310">
        <v>0</v>
      </c>
      <c r="AK310" t="s">
        <v>12854</v>
      </c>
      <c r="AL310" t="s">
        <v>12854</v>
      </c>
      <c r="AM310" t="s">
        <v>9923</v>
      </c>
    </row>
    <row r="311" spans="1:39">
      <c r="A311" t="s">
        <v>11078</v>
      </c>
      <c r="B311" t="s">
        <v>10866</v>
      </c>
      <c r="C311" t="s">
        <v>6168</v>
      </c>
      <c r="D311">
        <v>4.5</v>
      </c>
      <c r="K311" t="s">
        <v>6590</v>
      </c>
      <c r="L311" t="s">
        <v>6591</v>
      </c>
      <c r="M311" t="s">
        <v>11766</v>
      </c>
      <c r="N311">
        <v>9</v>
      </c>
      <c r="O311" t="s">
        <v>11906</v>
      </c>
      <c r="P311" t="s">
        <v>12187</v>
      </c>
      <c r="Q311">
        <v>2</v>
      </c>
      <c r="R311">
        <v>2</v>
      </c>
      <c r="S311">
        <v>4.95</v>
      </c>
      <c r="T311">
        <v>4.96</v>
      </c>
      <c r="U311">
        <v>262.32</v>
      </c>
      <c r="V311">
        <v>40.46</v>
      </c>
      <c r="W311">
        <v>3.49</v>
      </c>
      <c r="X311">
        <v>9.31</v>
      </c>
      <c r="Y311">
        <v>0</v>
      </c>
      <c r="Z311">
        <v>1</v>
      </c>
      <c r="AA311" t="s">
        <v>6921</v>
      </c>
      <c r="AB311">
        <v>0</v>
      </c>
      <c r="AC311">
        <v>1</v>
      </c>
      <c r="AD311">
        <v>3.52</v>
      </c>
      <c r="AF311" t="s">
        <v>6952</v>
      </c>
      <c r="AI311">
        <v>0</v>
      </c>
      <c r="AJ311">
        <v>0</v>
      </c>
      <c r="AK311" t="s">
        <v>12854</v>
      </c>
      <c r="AL311" t="s">
        <v>12854</v>
      </c>
      <c r="AM311" t="s">
        <v>9923</v>
      </c>
    </row>
    <row r="312" spans="1:39">
      <c r="A312" t="s">
        <v>11079</v>
      </c>
      <c r="B312" t="s">
        <v>10866</v>
      </c>
      <c r="C312" t="s">
        <v>6168</v>
      </c>
      <c r="D312">
        <v>122</v>
      </c>
      <c r="K312" t="s">
        <v>6590</v>
      </c>
      <c r="L312" t="s">
        <v>6591</v>
      </c>
      <c r="M312" t="s">
        <v>11766</v>
      </c>
      <c r="N312">
        <v>9</v>
      </c>
      <c r="O312" t="s">
        <v>11906</v>
      </c>
      <c r="P312" t="s">
        <v>12188</v>
      </c>
      <c r="Q312">
        <v>2</v>
      </c>
      <c r="R312">
        <v>2</v>
      </c>
      <c r="S312">
        <v>5.42</v>
      </c>
      <c r="T312">
        <v>5.42</v>
      </c>
      <c r="U312">
        <v>312.33</v>
      </c>
      <c r="V312">
        <v>40.46</v>
      </c>
      <c r="W312">
        <v>4.37</v>
      </c>
      <c r="X312">
        <v>9.300000000000001</v>
      </c>
      <c r="Y312">
        <v>0</v>
      </c>
      <c r="Z312">
        <v>1</v>
      </c>
      <c r="AA312" t="s">
        <v>6921</v>
      </c>
      <c r="AB312">
        <v>0</v>
      </c>
      <c r="AC312">
        <v>1</v>
      </c>
      <c r="AD312">
        <v>3.5</v>
      </c>
      <c r="AF312" t="s">
        <v>6952</v>
      </c>
      <c r="AI312">
        <v>0</v>
      </c>
      <c r="AJ312">
        <v>0</v>
      </c>
      <c r="AK312" t="s">
        <v>12854</v>
      </c>
      <c r="AL312" t="s">
        <v>12854</v>
      </c>
      <c r="AM312" t="s">
        <v>9923</v>
      </c>
    </row>
    <row r="313" spans="1:39">
      <c r="A313" t="s">
        <v>11080</v>
      </c>
      <c r="B313" t="s">
        <v>10866</v>
      </c>
      <c r="C313" t="s">
        <v>6168</v>
      </c>
      <c r="D313">
        <v>0.004</v>
      </c>
      <c r="K313" t="s">
        <v>6590</v>
      </c>
      <c r="L313" t="s">
        <v>6591</v>
      </c>
      <c r="M313" t="s">
        <v>11766</v>
      </c>
      <c r="N313">
        <v>9</v>
      </c>
      <c r="O313" t="s">
        <v>11906</v>
      </c>
      <c r="P313" t="s">
        <v>12189</v>
      </c>
      <c r="Q313">
        <v>3</v>
      </c>
      <c r="R313">
        <v>2</v>
      </c>
      <c r="S313">
        <v>4.45</v>
      </c>
      <c r="T313">
        <v>4.45</v>
      </c>
      <c r="U313">
        <v>274.36</v>
      </c>
      <c r="V313">
        <v>49.69</v>
      </c>
      <c r="W313">
        <v>3.36</v>
      </c>
      <c r="X313">
        <v>9.93</v>
      </c>
      <c r="Y313">
        <v>0</v>
      </c>
      <c r="Z313">
        <v>1</v>
      </c>
      <c r="AA313" t="s">
        <v>6921</v>
      </c>
      <c r="AB313">
        <v>0</v>
      </c>
      <c r="AC313">
        <v>2</v>
      </c>
      <c r="AD313">
        <v>3.775</v>
      </c>
      <c r="AF313" t="s">
        <v>6952</v>
      </c>
      <c r="AI313">
        <v>0</v>
      </c>
      <c r="AJ313">
        <v>0</v>
      </c>
      <c r="AK313" t="s">
        <v>12854</v>
      </c>
      <c r="AL313" t="s">
        <v>12854</v>
      </c>
      <c r="AM313" t="s">
        <v>9923</v>
      </c>
    </row>
    <row r="314" spans="1:39">
      <c r="A314" t="s">
        <v>11081</v>
      </c>
      <c r="B314" t="s">
        <v>10866</v>
      </c>
      <c r="C314" t="s">
        <v>6168</v>
      </c>
      <c r="D314">
        <v>0.44</v>
      </c>
      <c r="K314" t="s">
        <v>6590</v>
      </c>
      <c r="L314" t="s">
        <v>6591</v>
      </c>
      <c r="M314" t="s">
        <v>11766</v>
      </c>
      <c r="N314">
        <v>9</v>
      </c>
      <c r="O314" t="s">
        <v>11906</v>
      </c>
      <c r="P314" t="s">
        <v>12190</v>
      </c>
      <c r="Q314">
        <v>2</v>
      </c>
      <c r="R314">
        <v>2</v>
      </c>
      <c r="S314">
        <v>4.82</v>
      </c>
      <c r="T314">
        <v>4.9</v>
      </c>
      <c r="U314">
        <v>280.31</v>
      </c>
      <c r="V314">
        <v>40.46</v>
      </c>
      <c r="W314">
        <v>3.62</v>
      </c>
      <c r="X314">
        <v>8.06</v>
      </c>
      <c r="Y314">
        <v>0</v>
      </c>
      <c r="Z314">
        <v>1</v>
      </c>
      <c r="AA314" t="s">
        <v>6921</v>
      </c>
      <c r="AB314">
        <v>0</v>
      </c>
      <c r="AC314">
        <v>1</v>
      </c>
      <c r="AD314">
        <v>3.55</v>
      </c>
      <c r="AF314" t="s">
        <v>6952</v>
      </c>
      <c r="AI314">
        <v>0</v>
      </c>
      <c r="AJ314">
        <v>0</v>
      </c>
      <c r="AK314" t="s">
        <v>12854</v>
      </c>
      <c r="AL314" t="s">
        <v>12854</v>
      </c>
      <c r="AM314" t="s">
        <v>9923</v>
      </c>
    </row>
    <row r="315" spans="1:39">
      <c r="A315" t="s">
        <v>11082</v>
      </c>
      <c r="B315" t="s">
        <v>10866</v>
      </c>
      <c r="C315" t="s">
        <v>6168</v>
      </c>
      <c r="D315">
        <v>50</v>
      </c>
      <c r="K315" t="s">
        <v>6590</v>
      </c>
      <c r="L315" t="s">
        <v>6591</v>
      </c>
      <c r="M315" t="s">
        <v>11766</v>
      </c>
      <c r="N315">
        <v>9</v>
      </c>
      <c r="O315" t="s">
        <v>11906</v>
      </c>
      <c r="P315" t="s">
        <v>12191</v>
      </c>
      <c r="Q315">
        <v>2</v>
      </c>
      <c r="R315">
        <v>2</v>
      </c>
      <c r="S315">
        <v>4.56</v>
      </c>
      <c r="T315">
        <v>4.64</v>
      </c>
      <c r="U315">
        <v>296.77</v>
      </c>
      <c r="V315">
        <v>40.46</v>
      </c>
      <c r="W315">
        <v>4.14</v>
      </c>
      <c r="X315">
        <v>8.1</v>
      </c>
      <c r="Y315">
        <v>0</v>
      </c>
      <c r="Z315">
        <v>1</v>
      </c>
      <c r="AA315" t="s">
        <v>6921</v>
      </c>
      <c r="AB315">
        <v>0</v>
      </c>
      <c r="AC315">
        <v>1</v>
      </c>
      <c r="AD315">
        <v>3.68</v>
      </c>
      <c r="AF315" t="s">
        <v>6952</v>
      </c>
      <c r="AI315">
        <v>0</v>
      </c>
      <c r="AJ315">
        <v>0</v>
      </c>
      <c r="AK315" t="s">
        <v>12854</v>
      </c>
      <c r="AL315" t="s">
        <v>12854</v>
      </c>
      <c r="AM315" t="s">
        <v>9923</v>
      </c>
    </row>
    <row r="316" spans="1:39">
      <c r="A316" t="s">
        <v>11083</v>
      </c>
      <c r="B316" t="s">
        <v>10866</v>
      </c>
      <c r="C316" t="s">
        <v>6168</v>
      </c>
      <c r="D316">
        <v>3</v>
      </c>
      <c r="K316" t="s">
        <v>6590</v>
      </c>
      <c r="L316" t="s">
        <v>6591</v>
      </c>
      <c r="M316" t="s">
        <v>11766</v>
      </c>
      <c r="N316">
        <v>9</v>
      </c>
      <c r="O316" t="s">
        <v>11906</v>
      </c>
      <c r="P316" t="s">
        <v>12192</v>
      </c>
      <c r="Q316">
        <v>2</v>
      </c>
      <c r="R316">
        <v>2</v>
      </c>
      <c r="S316">
        <v>4.75</v>
      </c>
      <c r="T316">
        <v>4.88</v>
      </c>
      <c r="U316">
        <v>313.22</v>
      </c>
      <c r="V316">
        <v>40.46</v>
      </c>
      <c r="W316">
        <v>4.65</v>
      </c>
      <c r="X316">
        <v>7.88</v>
      </c>
      <c r="Y316">
        <v>0</v>
      </c>
      <c r="Z316">
        <v>1</v>
      </c>
      <c r="AA316" t="s">
        <v>6921</v>
      </c>
      <c r="AB316">
        <v>0</v>
      </c>
      <c r="AC316">
        <v>1</v>
      </c>
      <c r="AD316">
        <v>3.56</v>
      </c>
      <c r="AF316" t="s">
        <v>6952</v>
      </c>
      <c r="AI316">
        <v>0</v>
      </c>
      <c r="AJ316">
        <v>0</v>
      </c>
      <c r="AK316" t="s">
        <v>12854</v>
      </c>
      <c r="AL316" t="s">
        <v>12854</v>
      </c>
      <c r="AM316" t="s">
        <v>9923</v>
      </c>
    </row>
    <row r="317" spans="1:39">
      <c r="A317" t="s">
        <v>11084</v>
      </c>
      <c r="B317" t="s">
        <v>10866</v>
      </c>
      <c r="C317" t="s">
        <v>6168</v>
      </c>
      <c r="D317">
        <v>3.35</v>
      </c>
      <c r="K317" t="s">
        <v>6590</v>
      </c>
      <c r="L317" t="s">
        <v>6591</v>
      </c>
      <c r="M317" t="s">
        <v>11766</v>
      </c>
      <c r="N317">
        <v>9</v>
      </c>
      <c r="O317" t="s">
        <v>11906</v>
      </c>
      <c r="P317" t="s">
        <v>12193</v>
      </c>
      <c r="Q317">
        <v>2</v>
      </c>
      <c r="R317">
        <v>2</v>
      </c>
      <c r="S317">
        <v>3.85</v>
      </c>
      <c r="T317">
        <v>4.52</v>
      </c>
      <c r="U317">
        <v>314.76</v>
      </c>
      <c r="V317">
        <v>40.46</v>
      </c>
      <c r="W317">
        <v>4.28</v>
      </c>
      <c r="X317">
        <v>6.84</v>
      </c>
      <c r="Y317">
        <v>0</v>
      </c>
      <c r="Z317">
        <v>1</v>
      </c>
      <c r="AA317" t="s">
        <v>6921</v>
      </c>
      <c r="AB317">
        <v>0</v>
      </c>
      <c r="AC317">
        <v>1</v>
      </c>
      <c r="AD317">
        <v>3.815</v>
      </c>
      <c r="AF317" t="s">
        <v>6952</v>
      </c>
      <c r="AI317">
        <v>0</v>
      </c>
      <c r="AJ317">
        <v>0</v>
      </c>
      <c r="AK317" t="s">
        <v>12854</v>
      </c>
      <c r="AL317" t="s">
        <v>12854</v>
      </c>
      <c r="AM317" t="s">
        <v>9923</v>
      </c>
    </row>
    <row r="318" spans="1:39">
      <c r="A318" t="s">
        <v>11085</v>
      </c>
      <c r="B318" t="s">
        <v>10866</v>
      </c>
      <c r="C318" t="s">
        <v>6168</v>
      </c>
      <c r="D318">
        <v>2.38</v>
      </c>
      <c r="K318" t="s">
        <v>6590</v>
      </c>
      <c r="L318" t="s">
        <v>6591</v>
      </c>
      <c r="M318" t="s">
        <v>11766</v>
      </c>
      <c r="N318">
        <v>9</v>
      </c>
      <c r="O318" t="s">
        <v>11906</v>
      </c>
      <c r="P318" t="s">
        <v>12194</v>
      </c>
      <c r="Q318">
        <v>2</v>
      </c>
      <c r="R318">
        <v>2</v>
      </c>
      <c r="S318">
        <v>3.66</v>
      </c>
      <c r="T318">
        <v>3.66</v>
      </c>
      <c r="U318">
        <v>244.33</v>
      </c>
      <c r="V318">
        <v>40.46</v>
      </c>
      <c r="W318">
        <v>3.35</v>
      </c>
      <c r="X318">
        <v>10.27</v>
      </c>
      <c r="Y318">
        <v>0</v>
      </c>
      <c r="Z318">
        <v>1</v>
      </c>
      <c r="AA318" t="s">
        <v>6921</v>
      </c>
      <c r="AB318">
        <v>0</v>
      </c>
      <c r="AC318">
        <v>1</v>
      </c>
      <c r="AD318">
        <v>4.34</v>
      </c>
      <c r="AF318" t="s">
        <v>6952</v>
      </c>
      <c r="AI318">
        <v>0</v>
      </c>
      <c r="AJ318">
        <v>0</v>
      </c>
      <c r="AK318" t="s">
        <v>12854</v>
      </c>
      <c r="AL318" t="s">
        <v>12854</v>
      </c>
      <c r="AM318" t="s">
        <v>9923</v>
      </c>
    </row>
    <row r="319" spans="1:39">
      <c r="A319" t="s">
        <v>11086</v>
      </c>
      <c r="B319" t="s">
        <v>10866</v>
      </c>
      <c r="C319" t="s">
        <v>6168</v>
      </c>
      <c r="D319">
        <v>21.7</v>
      </c>
      <c r="K319" t="s">
        <v>6590</v>
      </c>
      <c r="L319" t="s">
        <v>6591</v>
      </c>
      <c r="M319" t="s">
        <v>11766</v>
      </c>
      <c r="N319">
        <v>9</v>
      </c>
      <c r="O319" t="s">
        <v>11906</v>
      </c>
      <c r="P319" t="s">
        <v>12195</v>
      </c>
      <c r="Q319">
        <v>2</v>
      </c>
      <c r="R319">
        <v>2</v>
      </c>
      <c r="S319">
        <v>4.95</v>
      </c>
      <c r="T319">
        <v>4.96</v>
      </c>
      <c r="U319">
        <v>262.32</v>
      </c>
      <c r="V319">
        <v>40.46</v>
      </c>
      <c r="W319">
        <v>3.49</v>
      </c>
      <c r="X319">
        <v>9.31</v>
      </c>
      <c r="Y319">
        <v>0</v>
      </c>
      <c r="Z319">
        <v>1</v>
      </c>
      <c r="AA319" t="s">
        <v>6921</v>
      </c>
      <c r="AB319">
        <v>0</v>
      </c>
      <c r="AC319">
        <v>1</v>
      </c>
      <c r="AD319">
        <v>3.52</v>
      </c>
      <c r="AF319" t="s">
        <v>6952</v>
      </c>
      <c r="AI319">
        <v>0</v>
      </c>
      <c r="AJ319">
        <v>0</v>
      </c>
      <c r="AK319" t="s">
        <v>12854</v>
      </c>
      <c r="AL319" t="s">
        <v>12854</v>
      </c>
      <c r="AM319" t="s">
        <v>9923</v>
      </c>
    </row>
    <row r="320" spans="1:39">
      <c r="A320" t="s">
        <v>11087</v>
      </c>
      <c r="B320" t="s">
        <v>10866</v>
      </c>
      <c r="C320" t="s">
        <v>6168</v>
      </c>
      <c r="D320">
        <v>9.699999999999999</v>
      </c>
      <c r="K320" t="s">
        <v>6590</v>
      </c>
      <c r="L320" t="s">
        <v>6591</v>
      </c>
      <c r="M320" t="s">
        <v>11766</v>
      </c>
      <c r="N320">
        <v>9</v>
      </c>
      <c r="O320" t="s">
        <v>11906</v>
      </c>
      <c r="P320" t="s">
        <v>12196</v>
      </c>
      <c r="Q320">
        <v>2</v>
      </c>
      <c r="R320">
        <v>2</v>
      </c>
      <c r="S320">
        <v>4.53</v>
      </c>
      <c r="T320">
        <v>4.54</v>
      </c>
      <c r="U320">
        <v>278.78</v>
      </c>
      <c r="V320">
        <v>40.46</v>
      </c>
      <c r="W320">
        <v>4</v>
      </c>
      <c r="X320">
        <v>9.34</v>
      </c>
      <c r="Y320">
        <v>0</v>
      </c>
      <c r="Z320">
        <v>1</v>
      </c>
      <c r="AA320" t="s">
        <v>6921</v>
      </c>
      <c r="AB320">
        <v>0</v>
      </c>
      <c r="AC320">
        <v>1</v>
      </c>
      <c r="AD320">
        <v>3.73</v>
      </c>
      <c r="AF320" t="s">
        <v>6952</v>
      </c>
      <c r="AI320">
        <v>0</v>
      </c>
      <c r="AJ320">
        <v>0</v>
      </c>
      <c r="AK320" t="s">
        <v>12854</v>
      </c>
      <c r="AL320" t="s">
        <v>12854</v>
      </c>
      <c r="AM320" t="s">
        <v>9923</v>
      </c>
    </row>
    <row r="321" spans="1:39">
      <c r="A321" t="s">
        <v>11088</v>
      </c>
      <c r="B321" t="s">
        <v>10866</v>
      </c>
      <c r="C321" t="s">
        <v>6168</v>
      </c>
      <c r="D321">
        <v>0.006</v>
      </c>
      <c r="K321" t="s">
        <v>6590</v>
      </c>
      <c r="L321" t="s">
        <v>6591</v>
      </c>
      <c r="M321" t="s">
        <v>11766</v>
      </c>
      <c r="N321">
        <v>9</v>
      </c>
      <c r="O321" t="s">
        <v>11906</v>
      </c>
      <c r="P321" t="s">
        <v>12197</v>
      </c>
      <c r="Q321">
        <v>3</v>
      </c>
      <c r="R321">
        <v>2</v>
      </c>
      <c r="S321">
        <v>4.45</v>
      </c>
      <c r="T321">
        <v>4.45</v>
      </c>
      <c r="U321">
        <v>274.36</v>
      </c>
      <c r="V321">
        <v>49.69</v>
      </c>
      <c r="W321">
        <v>3.36</v>
      </c>
      <c r="X321">
        <v>9.93</v>
      </c>
      <c r="Y321">
        <v>0</v>
      </c>
      <c r="Z321">
        <v>1</v>
      </c>
      <c r="AA321" t="s">
        <v>6921</v>
      </c>
      <c r="AB321">
        <v>0</v>
      </c>
      <c r="AC321">
        <v>2</v>
      </c>
      <c r="AD321">
        <v>3.775</v>
      </c>
      <c r="AF321" t="s">
        <v>6952</v>
      </c>
      <c r="AI321">
        <v>0</v>
      </c>
      <c r="AJ321">
        <v>0</v>
      </c>
      <c r="AK321" t="s">
        <v>12854</v>
      </c>
      <c r="AL321" t="s">
        <v>12854</v>
      </c>
      <c r="AM321" t="s">
        <v>9923</v>
      </c>
    </row>
    <row r="322" spans="1:39">
      <c r="A322" t="s">
        <v>11089</v>
      </c>
      <c r="B322" t="s">
        <v>10866</v>
      </c>
      <c r="C322" t="s">
        <v>6168</v>
      </c>
      <c r="D322">
        <v>0.099</v>
      </c>
      <c r="K322" t="s">
        <v>6590</v>
      </c>
      <c r="L322" t="s">
        <v>6591</v>
      </c>
      <c r="M322" t="s">
        <v>11766</v>
      </c>
      <c r="N322">
        <v>9</v>
      </c>
      <c r="O322" t="s">
        <v>11906</v>
      </c>
      <c r="P322" t="s">
        <v>12198</v>
      </c>
      <c r="Q322">
        <v>2</v>
      </c>
      <c r="R322">
        <v>2</v>
      </c>
      <c r="S322">
        <v>4.17</v>
      </c>
      <c r="T322">
        <v>4.86</v>
      </c>
      <c r="U322">
        <v>298.3</v>
      </c>
      <c r="V322">
        <v>40.46</v>
      </c>
      <c r="W322">
        <v>3.76</v>
      </c>
      <c r="X322">
        <v>6.81</v>
      </c>
      <c r="Y322">
        <v>0</v>
      </c>
      <c r="Z322">
        <v>1</v>
      </c>
      <c r="AA322" t="s">
        <v>6921</v>
      </c>
      <c r="AB322">
        <v>0</v>
      </c>
      <c r="AC322">
        <v>1</v>
      </c>
      <c r="AD322">
        <v>3.57</v>
      </c>
      <c r="AF322" t="s">
        <v>6952</v>
      </c>
      <c r="AI322">
        <v>0</v>
      </c>
      <c r="AJ322">
        <v>0</v>
      </c>
      <c r="AK322" t="s">
        <v>12854</v>
      </c>
      <c r="AL322" t="s">
        <v>12854</v>
      </c>
      <c r="AM322" t="s">
        <v>9923</v>
      </c>
    </row>
    <row r="323" spans="1:39">
      <c r="A323" t="s">
        <v>10948</v>
      </c>
      <c r="B323" t="s">
        <v>10866</v>
      </c>
      <c r="C323" t="s">
        <v>6168</v>
      </c>
      <c r="D323">
        <v>0.006</v>
      </c>
      <c r="E323" t="s">
        <v>10202</v>
      </c>
      <c r="K323" t="s">
        <v>6590</v>
      </c>
      <c r="L323" t="s">
        <v>6591</v>
      </c>
      <c r="M323" t="s">
        <v>11767</v>
      </c>
      <c r="N323">
        <v>9</v>
      </c>
      <c r="O323" t="s">
        <v>11907</v>
      </c>
      <c r="P323" t="s">
        <v>12057</v>
      </c>
      <c r="Q323">
        <v>6</v>
      </c>
      <c r="R323">
        <v>3</v>
      </c>
      <c r="S323">
        <v>1.14</v>
      </c>
      <c r="T323">
        <v>1.78</v>
      </c>
      <c r="U323">
        <v>319.32</v>
      </c>
      <c r="V323">
        <v>90.88</v>
      </c>
      <c r="W323">
        <v>3.18</v>
      </c>
      <c r="X323">
        <v>6.98</v>
      </c>
      <c r="Y323">
        <v>0</v>
      </c>
      <c r="Z323">
        <v>4</v>
      </c>
      <c r="AA323" t="s">
        <v>6921</v>
      </c>
      <c r="AB323">
        <v>0</v>
      </c>
      <c r="AC323">
        <v>2</v>
      </c>
      <c r="AD323">
        <v>5.137333333333334</v>
      </c>
      <c r="AF323" t="s">
        <v>6952</v>
      </c>
      <c r="AI323">
        <v>0</v>
      </c>
      <c r="AJ323">
        <v>0</v>
      </c>
      <c r="AK323" t="s">
        <v>7004</v>
      </c>
      <c r="AL323" t="s">
        <v>7004</v>
      </c>
      <c r="AM323" t="s">
        <v>9923</v>
      </c>
    </row>
    <row r="324" spans="1:39">
      <c r="A324" t="s">
        <v>6456</v>
      </c>
      <c r="B324" t="s">
        <v>10866</v>
      </c>
      <c r="C324" t="s">
        <v>6168</v>
      </c>
      <c r="D324">
        <v>0.39</v>
      </c>
      <c r="E324" t="s">
        <v>10202</v>
      </c>
      <c r="K324" t="s">
        <v>6590</v>
      </c>
      <c r="L324" t="s">
        <v>6591</v>
      </c>
      <c r="M324" t="s">
        <v>11767</v>
      </c>
      <c r="N324">
        <v>9</v>
      </c>
      <c r="O324" t="s">
        <v>11907</v>
      </c>
      <c r="P324" t="s">
        <v>6814</v>
      </c>
      <c r="Q324">
        <v>4</v>
      </c>
      <c r="R324">
        <v>1</v>
      </c>
      <c r="S324">
        <v>2.26</v>
      </c>
      <c r="T324">
        <v>2.3</v>
      </c>
      <c r="U324">
        <v>423.32</v>
      </c>
      <c r="V324">
        <v>50.42</v>
      </c>
      <c r="W324">
        <v>5.81</v>
      </c>
      <c r="X324">
        <v>8.460000000000001</v>
      </c>
      <c r="Y324">
        <v>0</v>
      </c>
      <c r="Z324">
        <v>4</v>
      </c>
      <c r="AA324" t="s">
        <v>6921</v>
      </c>
      <c r="AB324">
        <v>1</v>
      </c>
      <c r="AC324">
        <v>2</v>
      </c>
      <c r="AD324">
        <v>5.251047619047619</v>
      </c>
      <c r="AF324" t="s">
        <v>6952</v>
      </c>
      <c r="AI324">
        <v>0</v>
      </c>
      <c r="AJ324">
        <v>0</v>
      </c>
      <c r="AK324" t="s">
        <v>7004</v>
      </c>
      <c r="AL324" t="s">
        <v>7004</v>
      </c>
      <c r="AM324" t="s">
        <v>9923</v>
      </c>
    </row>
    <row r="325" spans="1:39">
      <c r="A325" t="s">
        <v>10957</v>
      </c>
      <c r="B325" t="s">
        <v>10866</v>
      </c>
      <c r="C325" t="s">
        <v>6168</v>
      </c>
      <c r="D325">
        <v>0.008999999999999999</v>
      </c>
      <c r="E325" t="s">
        <v>10202</v>
      </c>
      <c r="K325" t="s">
        <v>6590</v>
      </c>
      <c r="L325" t="s">
        <v>6591</v>
      </c>
      <c r="M325" t="s">
        <v>11767</v>
      </c>
      <c r="N325">
        <v>9</v>
      </c>
      <c r="O325" t="s">
        <v>11907</v>
      </c>
      <c r="P325" t="s">
        <v>12066</v>
      </c>
      <c r="Q325">
        <v>4</v>
      </c>
      <c r="R325">
        <v>1</v>
      </c>
      <c r="S325">
        <v>2.27</v>
      </c>
      <c r="T325">
        <v>2.3</v>
      </c>
      <c r="U325">
        <v>423.32</v>
      </c>
      <c r="V325">
        <v>50.42</v>
      </c>
      <c r="W325">
        <v>5.81</v>
      </c>
      <c r="X325">
        <v>8.619999999999999</v>
      </c>
      <c r="Y325">
        <v>0</v>
      </c>
      <c r="Z325">
        <v>4</v>
      </c>
      <c r="AA325" t="s">
        <v>6921</v>
      </c>
      <c r="AB325">
        <v>1</v>
      </c>
      <c r="AC325">
        <v>2</v>
      </c>
      <c r="AD325">
        <v>5.246047619047619</v>
      </c>
      <c r="AF325" t="s">
        <v>6952</v>
      </c>
      <c r="AI325">
        <v>0</v>
      </c>
      <c r="AJ325">
        <v>0</v>
      </c>
      <c r="AK325" t="s">
        <v>7004</v>
      </c>
      <c r="AL325" t="s">
        <v>7004</v>
      </c>
      <c r="AM325" t="s">
        <v>9923</v>
      </c>
    </row>
    <row r="326" spans="1:39">
      <c r="A326" t="s">
        <v>6401</v>
      </c>
      <c r="B326" t="s">
        <v>10866</v>
      </c>
      <c r="C326" t="s">
        <v>6168</v>
      </c>
      <c r="D326">
        <v>2.8</v>
      </c>
      <c r="E326" t="s">
        <v>10202</v>
      </c>
      <c r="K326" t="s">
        <v>6590</v>
      </c>
      <c r="L326" t="s">
        <v>6591</v>
      </c>
      <c r="M326" t="s">
        <v>11767</v>
      </c>
      <c r="N326">
        <v>9</v>
      </c>
      <c r="O326" t="s">
        <v>11907</v>
      </c>
      <c r="P326" t="s">
        <v>6759</v>
      </c>
      <c r="Q326">
        <v>6</v>
      </c>
      <c r="R326">
        <v>1</v>
      </c>
      <c r="S326">
        <v>1.68</v>
      </c>
      <c r="T326">
        <v>2.86</v>
      </c>
      <c r="U326">
        <v>550.5</v>
      </c>
      <c r="V326">
        <v>62.89</v>
      </c>
      <c r="W326">
        <v>6.67</v>
      </c>
      <c r="X326">
        <v>8.390000000000001</v>
      </c>
      <c r="Y326">
        <v>8.529999999999999</v>
      </c>
      <c r="Z326">
        <v>4</v>
      </c>
      <c r="AA326" t="s">
        <v>6921</v>
      </c>
      <c r="AB326">
        <v>2</v>
      </c>
      <c r="AC326">
        <v>6</v>
      </c>
      <c r="AD326">
        <v>4.568333333333333</v>
      </c>
      <c r="AF326" t="s">
        <v>6954</v>
      </c>
      <c r="AI326">
        <v>0</v>
      </c>
      <c r="AJ326">
        <v>0</v>
      </c>
      <c r="AK326" t="s">
        <v>7004</v>
      </c>
      <c r="AL326" t="s">
        <v>7004</v>
      </c>
      <c r="AM326" t="s">
        <v>9923</v>
      </c>
    </row>
    <row r="327" spans="1:39">
      <c r="A327" t="s">
        <v>6455</v>
      </c>
      <c r="B327" t="s">
        <v>10866</v>
      </c>
      <c r="C327" t="s">
        <v>6168</v>
      </c>
      <c r="D327">
        <v>0.42</v>
      </c>
      <c r="E327" t="s">
        <v>10202</v>
      </c>
      <c r="K327" t="s">
        <v>6590</v>
      </c>
      <c r="L327" t="s">
        <v>6591</v>
      </c>
      <c r="M327" t="s">
        <v>11767</v>
      </c>
      <c r="N327">
        <v>9</v>
      </c>
      <c r="O327" t="s">
        <v>11907</v>
      </c>
      <c r="P327" t="s">
        <v>6813</v>
      </c>
      <c r="Q327">
        <v>6</v>
      </c>
      <c r="R327">
        <v>1</v>
      </c>
      <c r="S327">
        <v>0.36</v>
      </c>
      <c r="T327">
        <v>1.53</v>
      </c>
      <c r="U327">
        <v>510.44</v>
      </c>
      <c r="V327">
        <v>62.89</v>
      </c>
      <c r="W327">
        <v>5.75</v>
      </c>
      <c r="X327">
        <v>8.34</v>
      </c>
      <c r="Y327">
        <v>8.52</v>
      </c>
      <c r="Z327">
        <v>4</v>
      </c>
      <c r="AA327" t="s">
        <v>6921</v>
      </c>
      <c r="AB327">
        <v>2</v>
      </c>
      <c r="AC327">
        <v>6</v>
      </c>
      <c r="AD327">
        <v>4.573333333333334</v>
      </c>
      <c r="AF327" t="s">
        <v>6954</v>
      </c>
      <c r="AI327">
        <v>0</v>
      </c>
      <c r="AJ327">
        <v>0</v>
      </c>
      <c r="AK327" t="s">
        <v>7004</v>
      </c>
      <c r="AL327" t="s">
        <v>7004</v>
      </c>
      <c r="AM327" t="s">
        <v>9923</v>
      </c>
    </row>
    <row r="328" spans="1:39">
      <c r="A328" t="s">
        <v>6532</v>
      </c>
      <c r="B328" t="s">
        <v>10866</v>
      </c>
      <c r="C328" t="s">
        <v>6168</v>
      </c>
      <c r="D328">
        <v>0.049</v>
      </c>
      <c r="E328" t="s">
        <v>10202</v>
      </c>
      <c r="K328" t="s">
        <v>6590</v>
      </c>
      <c r="L328" t="s">
        <v>6591</v>
      </c>
      <c r="M328" t="s">
        <v>11767</v>
      </c>
      <c r="N328">
        <v>9</v>
      </c>
      <c r="O328" t="s">
        <v>11907</v>
      </c>
      <c r="P328" t="s">
        <v>6890</v>
      </c>
      <c r="Q328">
        <v>6</v>
      </c>
      <c r="R328">
        <v>1</v>
      </c>
      <c r="S328">
        <v>0.39</v>
      </c>
      <c r="T328">
        <v>1.53</v>
      </c>
      <c r="U328">
        <v>510.44</v>
      </c>
      <c r="V328">
        <v>62.89</v>
      </c>
      <c r="W328">
        <v>5.75</v>
      </c>
      <c r="X328">
        <v>8.57</v>
      </c>
      <c r="Y328">
        <v>8.5</v>
      </c>
      <c r="Z328">
        <v>4</v>
      </c>
      <c r="AA328" t="s">
        <v>6921</v>
      </c>
      <c r="AB328">
        <v>2</v>
      </c>
      <c r="AC328">
        <v>6</v>
      </c>
      <c r="AD328">
        <v>4.583333333333334</v>
      </c>
      <c r="AF328" t="s">
        <v>6952</v>
      </c>
      <c r="AI328">
        <v>0</v>
      </c>
      <c r="AJ328">
        <v>0</v>
      </c>
      <c r="AK328" t="s">
        <v>7004</v>
      </c>
      <c r="AL328" t="s">
        <v>7004</v>
      </c>
      <c r="AM328" t="s">
        <v>9923</v>
      </c>
    </row>
    <row r="329" spans="1:39">
      <c r="A329" t="s">
        <v>6515</v>
      </c>
      <c r="B329" t="s">
        <v>10866</v>
      </c>
      <c r="C329" t="s">
        <v>6168</v>
      </c>
      <c r="D329">
        <v>0.075</v>
      </c>
      <c r="E329" t="s">
        <v>10202</v>
      </c>
      <c r="K329" t="s">
        <v>6590</v>
      </c>
      <c r="L329" t="s">
        <v>6591</v>
      </c>
      <c r="M329" t="s">
        <v>11767</v>
      </c>
      <c r="N329">
        <v>9</v>
      </c>
      <c r="O329" t="s">
        <v>11907</v>
      </c>
      <c r="P329" t="s">
        <v>6873</v>
      </c>
      <c r="Q329">
        <v>6</v>
      </c>
      <c r="R329">
        <v>1</v>
      </c>
      <c r="S329">
        <v>1.71</v>
      </c>
      <c r="T329">
        <v>2.86</v>
      </c>
      <c r="U329">
        <v>550.5</v>
      </c>
      <c r="V329">
        <v>62.89</v>
      </c>
      <c r="W329">
        <v>6.67</v>
      </c>
      <c r="X329">
        <v>8.57</v>
      </c>
      <c r="Y329">
        <v>8.51</v>
      </c>
      <c r="Z329">
        <v>4</v>
      </c>
      <c r="AA329" t="s">
        <v>6921</v>
      </c>
      <c r="AB329">
        <v>2</v>
      </c>
      <c r="AC329">
        <v>6</v>
      </c>
      <c r="AD329">
        <v>4.578333333333333</v>
      </c>
      <c r="AF329" t="s">
        <v>6954</v>
      </c>
      <c r="AI329">
        <v>0</v>
      </c>
      <c r="AJ329">
        <v>0</v>
      </c>
      <c r="AK329" t="s">
        <v>7004</v>
      </c>
      <c r="AL329" t="s">
        <v>7004</v>
      </c>
      <c r="AM329" t="s">
        <v>9923</v>
      </c>
    </row>
    <row r="330" spans="1:39">
      <c r="A330" t="s">
        <v>6437</v>
      </c>
      <c r="B330" t="s">
        <v>10866</v>
      </c>
      <c r="C330" t="s">
        <v>6168</v>
      </c>
      <c r="D330">
        <v>0.77</v>
      </c>
      <c r="E330" t="s">
        <v>10202</v>
      </c>
      <c r="K330" t="s">
        <v>6590</v>
      </c>
      <c r="L330" t="s">
        <v>6591</v>
      </c>
      <c r="M330" t="s">
        <v>11767</v>
      </c>
      <c r="N330">
        <v>9</v>
      </c>
      <c r="O330" t="s">
        <v>11907</v>
      </c>
      <c r="P330" t="s">
        <v>6795</v>
      </c>
      <c r="Q330">
        <v>5</v>
      </c>
      <c r="R330">
        <v>2</v>
      </c>
      <c r="S330">
        <v>1.6</v>
      </c>
      <c r="T330">
        <v>1.66</v>
      </c>
      <c r="U330">
        <v>439.32</v>
      </c>
      <c r="V330">
        <v>70.65000000000001</v>
      </c>
      <c r="W330">
        <v>5.51</v>
      </c>
      <c r="X330">
        <v>8.44</v>
      </c>
      <c r="Y330">
        <v>0</v>
      </c>
      <c r="Z330">
        <v>4</v>
      </c>
      <c r="AA330" t="s">
        <v>6921</v>
      </c>
      <c r="AB330">
        <v>1</v>
      </c>
      <c r="AC330">
        <v>2</v>
      </c>
      <c r="AD330">
        <v>4.933428571428571</v>
      </c>
      <c r="AF330" t="s">
        <v>6952</v>
      </c>
      <c r="AI330">
        <v>0</v>
      </c>
      <c r="AJ330">
        <v>0</v>
      </c>
      <c r="AK330" t="s">
        <v>7004</v>
      </c>
      <c r="AL330" t="s">
        <v>7004</v>
      </c>
      <c r="AM330" t="s">
        <v>9923</v>
      </c>
    </row>
    <row r="331" spans="1:39">
      <c r="A331" t="s">
        <v>7343</v>
      </c>
      <c r="B331" t="s">
        <v>10866</v>
      </c>
      <c r="C331" t="s">
        <v>6168</v>
      </c>
      <c r="D331">
        <v>51</v>
      </c>
      <c r="E331" t="s">
        <v>10202</v>
      </c>
      <c r="K331" t="s">
        <v>6590</v>
      </c>
      <c r="M331" t="s">
        <v>8339</v>
      </c>
      <c r="N331">
        <v>8</v>
      </c>
      <c r="O331" t="s">
        <v>8492</v>
      </c>
      <c r="P331" t="s">
        <v>8919</v>
      </c>
      <c r="Q331">
        <v>10</v>
      </c>
      <c r="R331">
        <v>6</v>
      </c>
      <c r="S331">
        <v>5.64</v>
      </c>
      <c r="T331">
        <v>5.64</v>
      </c>
      <c r="U331">
        <v>835.08</v>
      </c>
      <c r="V331">
        <v>200.86</v>
      </c>
      <c r="W331">
        <v>5.41</v>
      </c>
      <c r="X331">
        <v>10.27</v>
      </c>
      <c r="Y331">
        <v>0.65</v>
      </c>
      <c r="Z331">
        <v>3</v>
      </c>
      <c r="AA331" t="s">
        <v>6921</v>
      </c>
      <c r="AB331">
        <v>3</v>
      </c>
      <c r="AC331">
        <v>18</v>
      </c>
      <c r="AD331">
        <v>1</v>
      </c>
      <c r="AF331" t="s">
        <v>6952</v>
      </c>
      <c r="AI331">
        <v>0</v>
      </c>
      <c r="AJ331">
        <v>0</v>
      </c>
      <c r="AK331" t="s">
        <v>9849</v>
      </c>
      <c r="AL331" t="s">
        <v>9849</v>
      </c>
      <c r="AM331" t="s">
        <v>9923</v>
      </c>
    </row>
    <row r="332" spans="1:39">
      <c r="A332" t="s">
        <v>6460</v>
      </c>
      <c r="B332" t="s">
        <v>10866</v>
      </c>
      <c r="C332" t="s">
        <v>6168</v>
      </c>
      <c r="D332">
        <v>5.18</v>
      </c>
      <c r="E332" t="s">
        <v>10202</v>
      </c>
      <c r="K332" t="s">
        <v>6590</v>
      </c>
      <c r="L332" t="s">
        <v>6591</v>
      </c>
      <c r="M332" t="s">
        <v>11768</v>
      </c>
      <c r="N332">
        <v>9</v>
      </c>
      <c r="O332" t="s">
        <v>11908</v>
      </c>
      <c r="P332" t="s">
        <v>6818</v>
      </c>
      <c r="Q332">
        <v>9</v>
      </c>
      <c r="R332">
        <v>3</v>
      </c>
      <c r="S332">
        <v>3.94</v>
      </c>
      <c r="T332">
        <v>3.94</v>
      </c>
      <c r="U332">
        <v>621.71</v>
      </c>
      <c r="V332">
        <v>148.46</v>
      </c>
      <c r="W332">
        <v>5.41</v>
      </c>
      <c r="X332">
        <v>10.13</v>
      </c>
      <c r="Y332">
        <v>0</v>
      </c>
      <c r="Z332">
        <v>3</v>
      </c>
      <c r="AA332" t="s">
        <v>6921</v>
      </c>
      <c r="AB332">
        <v>2</v>
      </c>
      <c r="AC332">
        <v>13</v>
      </c>
      <c r="AD332">
        <v>1.726666666666667</v>
      </c>
      <c r="AF332" t="s">
        <v>6952</v>
      </c>
      <c r="AI332">
        <v>0</v>
      </c>
      <c r="AJ332">
        <v>0</v>
      </c>
      <c r="AK332" t="s">
        <v>7005</v>
      </c>
      <c r="AL332" t="s">
        <v>7005</v>
      </c>
      <c r="AM332" t="s">
        <v>9923</v>
      </c>
    </row>
    <row r="333" spans="1:39">
      <c r="A333" t="s">
        <v>6434</v>
      </c>
      <c r="B333" t="s">
        <v>10866</v>
      </c>
      <c r="C333" t="s">
        <v>6168</v>
      </c>
      <c r="D333">
        <v>12.4</v>
      </c>
      <c r="E333" t="s">
        <v>10202</v>
      </c>
      <c r="K333" t="s">
        <v>6590</v>
      </c>
      <c r="L333" t="s">
        <v>6591</v>
      </c>
      <c r="M333" t="s">
        <v>11768</v>
      </c>
      <c r="N333">
        <v>9</v>
      </c>
      <c r="O333" t="s">
        <v>11908</v>
      </c>
      <c r="P333" t="s">
        <v>6792</v>
      </c>
      <c r="Q333">
        <v>8</v>
      </c>
      <c r="R333">
        <v>4</v>
      </c>
      <c r="S333">
        <v>0.73</v>
      </c>
      <c r="T333">
        <v>3.34</v>
      </c>
      <c r="U333">
        <v>607.6799999999999</v>
      </c>
      <c r="V333">
        <v>159.46</v>
      </c>
      <c r="W333">
        <v>5.32</v>
      </c>
      <c r="X333">
        <v>4.76</v>
      </c>
      <c r="Y333">
        <v>0</v>
      </c>
      <c r="Z333">
        <v>3</v>
      </c>
      <c r="AA333" t="s">
        <v>6921</v>
      </c>
      <c r="AB333">
        <v>2</v>
      </c>
      <c r="AC333">
        <v>13</v>
      </c>
      <c r="AD333">
        <v>2.83</v>
      </c>
      <c r="AF333" t="s">
        <v>6953</v>
      </c>
      <c r="AI333">
        <v>0</v>
      </c>
      <c r="AJ333">
        <v>0</v>
      </c>
      <c r="AK333" t="s">
        <v>7005</v>
      </c>
      <c r="AL333" t="s">
        <v>7005</v>
      </c>
      <c r="AM333" t="s">
        <v>9923</v>
      </c>
    </row>
    <row r="334" spans="1:39">
      <c r="A334" t="s">
        <v>6496</v>
      </c>
      <c r="B334" t="s">
        <v>10866</v>
      </c>
      <c r="C334" t="s">
        <v>6168</v>
      </c>
      <c r="D334">
        <v>2.1</v>
      </c>
      <c r="E334" t="s">
        <v>10202</v>
      </c>
      <c r="K334" t="s">
        <v>6590</v>
      </c>
      <c r="L334" t="s">
        <v>6591</v>
      </c>
      <c r="M334" t="s">
        <v>11768</v>
      </c>
      <c r="N334">
        <v>9</v>
      </c>
      <c r="O334" t="s">
        <v>11908</v>
      </c>
      <c r="P334" t="s">
        <v>6854</v>
      </c>
      <c r="Q334">
        <v>9</v>
      </c>
      <c r="R334">
        <v>5</v>
      </c>
      <c r="S334">
        <v>3.43</v>
      </c>
      <c r="T334">
        <v>3.43</v>
      </c>
      <c r="U334">
        <v>622.7</v>
      </c>
      <c r="V334">
        <v>171.49</v>
      </c>
      <c r="W334">
        <v>4.74</v>
      </c>
      <c r="X334">
        <v>9.48</v>
      </c>
      <c r="Y334">
        <v>0</v>
      </c>
      <c r="Z334">
        <v>3</v>
      </c>
      <c r="AA334" t="s">
        <v>6921</v>
      </c>
      <c r="AB334">
        <v>1</v>
      </c>
      <c r="AC334">
        <v>13</v>
      </c>
      <c r="AD334">
        <v>2.07</v>
      </c>
      <c r="AF334" t="s">
        <v>6952</v>
      </c>
      <c r="AI334">
        <v>0</v>
      </c>
      <c r="AJ334">
        <v>0</v>
      </c>
      <c r="AK334" t="s">
        <v>7005</v>
      </c>
      <c r="AL334" t="s">
        <v>7005</v>
      </c>
      <c r="AM334" t="s">
        <v>9923</v>
      </c>
    </row>
    <row r="335" spans="1:39">
      <c r="A335" t="s">
        <v>11090</v>
      </c>
      <c r="B335" t="s">
        <v>10866</v>
      </c>
      <c r="C335" t="s">
        <v>6168</v>
      </c>
      <c r="D335">
        <v>0.13</v>
      </c>
      <c r="E335" t="s">
        <v>10202</v>
      </c>
      <c r="K335" t="s">
        <v>6590</v>
      </c>
      <c r="L335" t="s">
        <v>6591</v>
      </c>
      <c r="M335" t="s">
        <v>11768</v>
      </c>
      <c r="N335">
        <v>9</v>
      </c>
      <c r="O335" t="s">
        <v>11908</v>
      </c>
      <c r="P335" t="s">
        <v>12199</v>
      </c>
      <c r="Q335">
        <v>8</v>
      </c>
      <c r="R335">
        <v>3</v>
      </c>
      <c r="S335">
        <v>1.69</v>
      </c>
      <c r="T335">
        <v>4.3</v>
      </c>
      <c r="U335">
        <v>621.71</v>
      </c>
      <c r="V335">
        <v>148.46</v>
      </c>
      <c r="W335">
        <v>5.62</v>
      </c>
      <c r="X335">
        <v>4.77</v>
      </c>
      <c r="Y335">
        <v>0.9</v>
      </c>
      <c r="Z335">
        <v>3</v>
      </c>
      <c r="AA335" t="s">
        <v>6921</v>
      </c>
      <c r="AB335">
        <v>2</v>
      </c>
      <c r="AC335">
        <v>14</v>
      </c>
      <c r="AD335">
        <v>2.516666666666667</v>
      </c>
      <c r="AF335" t="s">
        <v>6953</v>
      </c>
      <c r="AI335">
        <v>0</v>
      </c>
      <c r="AJ335">
        <v>0</v>
      </c>
      <c r="AK335" t="s">
        <v>7005</v>
      </c>
      <c r="AL335" t="s">
        <v>7005</v>
      </c>
      <c r="AM335" t="s">
        <v>9923</v>
      </c>
    </row>
    <row r="336" spans="1:39">
      <c r="A336" t="s">
        <v>6477</v>
      </c>
      <c r="B336" t="s">
        <v>10866</v>
      </c>
      <c r="C336" t="s">
        <v>6168</v>
      </c>
      <c r="D336">
        <v>2.98</v>
      </c>
      <c r="E336" t="s">
        <v>10202</v>
      </c>
      <c r="K336" t="s">
        <v>6590</v>
      </c>
      <c r="L336" t="s">
        <v>6591</v>
      </c>
      <c r="M336" t="s">
        <v>11768</v>
      </c>
      <c r="N336">
        <v>9</v>
      </c>
      <c r="O336" t="s">
        <v>11908</v>
      </c>
      <c r="P336" t="s">
        <v>6835</v>
      </c>
      <c r="Q336">
        <v>7</v>
      </c>
      <c r="R336">
        <v>3</v>
      </c>
      <c r="S336">
        <v>1.78</v>
      </c>
      <c r="T336">
        <v>4.38</v>
      </c>
      <c r="U336">
        <v>605.71</v>
      </c>
      <c r="V336">
        <v>139.23</v>
      </c>
      <c r="W336">
        <v>5.92</v>
      </c>
      <c r="X336">
        <v>4.77</v>
      </c>
      <c r="Y336">
        <v>0.9</v>
      </c>
      <c r="Z336">
        <v>3</v>
      </c>
      <c r="AA336" t="s">
        <v>6921</v>
      </c>
      <c r="AB336">
        <v>2</v>
      </c>
      <c r="AC336">
        <v>13</v>
      </c>
      <c r="AD336">
        <v>2.476666666666667</v>
      </c>
      <c r="AF336" t="s">
        <v>6953</v>
      </c>
      <c r="AI336">
        <v>0</v>
      </c>
      <c r="AJ336">
        <v>0</v>
      </c>
      <c r="AK336" t="s">
        <v>7005</v>
      </c>
      <c r="AL336" t="s">
        <v>7005</v>
      </c>
      <c r="AM336" t="s">
        <v>9923</v>
      </c>
    </row>
    <row r="337" spans="1:39">
      <c r="A337" t="s">
        <v>6471</v>
      </c>
      <c r="B337" t="s">
        <v>10866</v>
      </c>
      <c r="C337" t="s">
        <v>6168</v>
      </c>
      <c r="D337">
        <v>3.81</v>
      </c>
      <c r="E337" t="s">
        <v>10202</v>
      </c>
      <c r="K337" t="s">
        <v>6590</v>
      </c>
      <c r="L337" t="s">
        <v>6591</v>
      </c>
      <c r="M337" t="s">
        <v>11768</v>
      </c>
      <c r="N337">
        <v>9</v>
      </c>
      <c r="O337" t="s">
        <v>11908</v>
      </c>
      <c r="P337" t="s">
        <v>6829</v>
      </c>
      <c r="Q337">
        <v>8</v>
      </c>
      <c r="R337">
        <v>4</v>
      </c>
      <c r="S337">
        <v>0.72</v>
      </c>
      <c r="T337">
        <v>3.35</v>
      </c>
      <c r="U337">
        <v>607.6799999999999</v>
      </c>
      <c r="V337">
        <v>159.46</v>
      </c>
      <c r="W337">
        <v>5.32</v>
      </c>
      <c r="X337">
        <v>4.77</v>
      </c>
      <c r="Y337">
        <v>0.9</v>
      </c>
      <c r="Z337">
        <v>3</v>
      </c>
      <c r="AA337" t="s">
        <v>6921</v>
      </c>
      <c r="AB337">
        <v>2</v>
      </c>
      <c r="AC337">
        <v>13</v>
      </c>
      <c r="AD337">
        <v>2.825</v>
      </c>
      <c r="AF337" t="s">
        <v>6953</v>
      </c>
      <c r="AI337">
        <v>0</v>
      </c>
      <c r="AJ337">
        <v>0</v>
      </c>
      <c r="AK337" t="s">
        <v>7005</v>
      </c>
      <c r="AL337" t="s">
        <v>7005</v>
      </c>
      <c r="AM337" t="s">
        <v>9923</v>
      </c>
    </row>
    <row r="338" spans="1:39">
      <c r="A338" t="s">
        <v>6488</v>
      </c>
      <c r="B338" t="s">
        <v>10866</v>
      </c>
      <c r="C338" t="s">
        <v>6168</v>
      </c>
      <c r="D338">
        <v>2.46</v>
      </c>
      <c r="E338" t="s">
        <v>10202</v>
      </c>
      <c r="K338" t="s">
        <v>6590</v>
      </c>
      <c r="L338" t="s">
        <v>6591</v>
      </c>
      <c r="M338" t="s">
        <v>11768</v>
      </c>
      <c r="N338">
        <v>9</v>
      </c>
      <c r="O338" t="s">
        <v>11908</v>
      </c>
      <c r="P338" t="s">
        <v>6846</v>
      </c>
      <c r="Q338">
        <v>7</v>
      </c>
      <c r="R338">
        <v>3</v>
      </c>
      <c r="S338">
        <v>2.03</v>
      </c>
      <c r="T338">
        <v>4.64</v>
      </c>
      <c r="U338">
        <v>626.13</v>
      </c>
      <c r="V338">
        <v>139.23</v>
      </c>
      <c r="W338">
        <v>6.27</v>
      </c>
      <c r="X338">
        <v>4.77</v>
      </c>
      <c r="Y338">
        <v>0.9</v>
      </c>
      <c r="Z338">
        <v>3</v>
      </c>
      <c r="AA338" t="s">
        <v>6921</v>
      </c>
      <c r="AB338">
        <v>2</v>
      </c>
      <c r="AC338">
        <v>13</v>
      </c>
      <c r="AD338">
        <v>2.331666666666667</v>
      </c>
      <c r="AF338" t="s">
        <v>6953</v>
      </c>
      <c r="AI338">
        <v>0</v>
      </c>
      <c r="AJ338">
        <v>0</v>
      </c>
      <c r="AK338" t="s">
        <v>7005</v>
      </c>
      <c r="AL338" t="s">
        <v>7005</v>
      </c>
      <c r="AM338" t="s">
        <v>9923</v>
      </c>
    </row>
    <row r="339" spans="1:39">
      <c r="A339" t="s">
        <v>8191</v>
      </c>
      <c r="B339" t="s">
        <v>10866</v>
      </c>
      <c r="C339" t="s">
        <v>6168</v>
      </c>
      <c r="D339">
        <v>0.18</v>
      </c>
      <c r="E339" t="s">
        <v>10202</v>
      </c>
      <c r="K339" t="s">
        <v>6590</v>
      </c>
      <c r="L339" t="s">
        <v>6591</v>
      </c>
      <c r="M339" t="s">
        <v>11768</v>
      </c>
      <c r="N339">
        <v>9</v>
      </c>
      <c r="O339" t="s">
        <v>11908</v>
      </c>
      <c r="P339" t="s">
        <v>9759</v>
      </c>
      <c r="Q339">
        <v>7</v>
      </c>
      <c r="R339">
        <v>3</v>
      </c>
      <c r="S339">
        <v>1.69</v>
      </c>
      <c r="T339">
        <v>4.3</v>
      </c>
      <c r="U339">
        <v>659.6799999999999</v>
      </c>
      <c r="V339">
        <v>139.23</v>
      </c>
      <c r="W339">
        <v>6.63</v>
      </c>
      <c r="X339">
        <v>4.77</v>
      </c>
      <c r="Y339">
        <v>0.9</v>
      </c>
      <c r="Z339">
        <v>3</v>
      </c>
      <c r="AA339" t="s">
        <v>6921</v>
      </c>
      <c r="AB339">
        <v>2</v>
      </c>
      <c r="AC339">
        <v>13</v>
      </c>
      <c r="AD339">
        <v>2.516666666666667</v>
      </c>
      <c r="AF339" t="s">
        <v>6953</v>
      </c>
      <c r="AI339">
        <v>0</v>
      </c>
      <c r="AJ339">
        <v>0</v>
      </c>
      <c r="AK339" t="s">
        <v>7005</v>
      </c>
      <c r="AL339" t="s">
        <v>7005</v>
      </c>
      <c r="AM339" t="s">
        <v>9923</v>
      </c>
    </row>
    <row r="340" spans="1:39">
      <c r="A340" t="s">
        <v>6501</v>
      </c>
      <c r="B340" t="s">
        <v>10866</v>
      </c>
      <c r="C340" t="s">
        <v>6168</v>
      </c>
      <c r="D340">
        <v>1.83</v>
      </c>
      <c r="E340" t="s">
        <v>10202</v>
      </c>
      <c r="K340" t="s">
        <v>6590</v>
      </c>
      <c r="L340" t="s">
        <v>6591</v>
      </c>
      <c r="M340" t="s">
        <v>11768</v>
      </c>
      <c r="N340">
        <v>9</v>
      </c>
      <c r="O340" t="s">
        <v>11908</v>
      </c>
      <c r="P340" t="s">
        <v>6859</v>
      </c>
      <c r="Q340">
        <v>7</v>
      </c>
      <c r="R340">
        <v>3</v>
      </c>
      <c r="S340">
        <v>2.56</v>
      </c>
      <c r="T340">
        <v>5.17</v>
      </c>
      <c r="U340">
        <v>641.74</v>
      </c>
      <c r="V340">
        <v>139.23</v>
      </c>
      <c r="W340">
        <v>6.77</v>
      </c>
      <c r="X340">
        <v>4.77</v>
      </c>
      <c r="Y340">
        <v>0.9</v>
      </c>
      <c r="Z340">
        <v>4</v>
      </c>
      <c r="AA340" t="s">
        <v>6921</v>
      </c>
      <c r="AB340">
        <v>2</v>
      </c>
      <c r="AC340">
        <v>13</v>
      </c>
      <c r="AD340">
        <v>1.886666666666667</v>
      </c>
      <c r="AF340" t="s">
        <v>6953</v>
      </c>
      <c r="AI340">
        <v>0</v>
      </c>
      <c r="AJ340">
        <v>0</v>
      </c>
      <c r="AK340" t="s">
        <v>7005</v>
      </c>
      <c r="AL340" t="s">
        <v>7005</v>
      </c>
      <c r="AM340" t="s">
        <v>9923</v>
      </c>
    </row>
    <row r="341" spans="1:39">
      <c r="A341" t="s">
        <v>10677</v>
      </c>
      <c r="B341" t="s">
        <v>10866</v>
      </c>
      <c r="C341" t="s">
        <v>6168</v>
      </c>
      <c r="D341">
        <v>0.03</v>
      </c>
      <c r="E341" t="s">
        <v>10202</v>
      </c>
      <c r="K341" t="s">
        <v>6590</v>
      </c>
      <c r="L341" t="s">
        <v>6591</v>
      </c>
      <c r="M341" t="s">
        <v>11768</v>
      </c>
      <c r="N341">
        <v>9</v>
      </c>
      <c r="O341" t="s">
        <v>11908</v>
      </c>
      <c r="P341" t="s">
        <v>10794</v>
      </c>
      <c r="Q341">
        <v>8</v>
      </c>
      <c r="R341">
        <v>4</v>
      </c>
      <c r="S341">
        <v>4.82</v>
      </c>
      <c r="T341">
        <v>4.82</v>
      </c>
      <c r="U341">
        <v>685.59</v>
      </c>
      <c r="V341">
        <v>151.26</v>
      </c>
      <c r="W341">
        <v>5.8</v>
      </c>
      <c r="X341">
        <v>9.48</v>
      </c>
      <c r="Y341">
        <v>0.9</v>
      </c>
      <c r="Z341">
        <v>3</v>
      </c>
      <c r="AA341" t="s">
        <v>6921</v>
      </c>
      <c r="AB341">
        <v>2</v>
      </c>
      <c r="AC341">
        <v>13</v>
      </c>
      <c r="AD341">
        <v>1.09</v>
      </c>
      <c r="AF341" t="s">
        <v>6952</v>
      </c>
      <c r="AI341">
        <v>0</v>
      </c>
      <c r="AJ341">
        <v>0</v>
      </c>
      <c r="AK341" t="s">
        <v>7005</v>
      </c>
      <c r="AL341" t="s">
        <v>7005</v>
      </c>
      <c r="AM341" t="s">
        <v>9923</v>
      </c>
    </row>
    <row r="342" spans="1:39">
      <c r="A342" t="s">
        <v>10689</v>
      </c>
      <c r="B342" t="s">
        <v>10866</v>
      </c>
      <c r="C342" t="s">
        <v>6168</v>
      </c>
      <c r="D342">
        <v>0.05</v>
      </c>
      <c r="E342" t="s">
        <v>10202</v>
      </c>
      <c r="K342" t="s">
        <v>6590</v>
      </c>
      <c r="L342" t="s">
        <v>6591</v>
      </c>
      <c r="M342" t="s">
        <v>11768</v>
      </c>
      <c r="N342">
        <v>9</v>
      </c>
      <c r="O342" t="s">
        <v>11908</v>
      </c>
      <c r="P342" t="s">
        <v>10806</v>
      </c>
      <c r="Q342">
        <v>8</v>
      </c>
      <c r="R342">
        <v>4</v>
      </c>
      <c r="S342">
        <v>5.26</v>
      </c>
      <c r="T342">
        <v>5.26</v>
      </c>
      <c r="U342">
        <v>656.76</v>
      </c>
      <c r="V342">
        <v>151.26</v>
      </c>
      <c r="W342">
        <v>6.19</v>
      </c>
      <c r="X342">
        <v>9.48</v>
      </c>
      <c r="Y342">
        <v>0.9</v>
      </c>
      <c r="Z342">
        <v>4</v>
      </c>
      <c r="AA342" t="s">
        <v>6921</v>
      </c>
      <c r="AB342">
        <v>2</v>
      </c>
      <c r="AC342">
        <v>13</v>
      </c>
      <c r="AD342">
        <v>1</v>
      </c>
      <c r="AF342" t="s">
        <v>6952</v>
      </c>
      <c r="AI342">
        <v>0</v>
      </c>
      <c r="AJ342">
        <v>0</v>
      </c>
      <c r="AK342" t="s">
        <v>7005</v>
      </c>
      <c r="AL342" t="s">
        <v>7005</v>
      </c>
      <c r="AM342" t="s">
        <v>9923</v>
      </c>
    </row>
    <row r="343" spans="1:39">
      <c r="A343" t="s">
        <v>6520</v>
      </c>
      <c r="B343" t="s">
        <v>10866</v>
      </c>
      <c r="C343" t="s">
        <v>6168</v>
      </c>
      <c r="D343">
        <v>1.01</v>
      </c>
      <c r="E343" t="s">
        <v>10202</v>
      </c>
      <c r="K343" t="s">
        <v>6590</v>
      </c>
      <c r="L343" t="s">
        <v>6591</v>
      </c>
      <c r="M343" t="s">
        <v>11768</v>
      </c>
      <c r="N343">
        <v>9</v>
      </c>
      <c r="O343" t="s">
        <v>11908</v>
      </c>
      <c r="P343" t="s">
        <v>6878</v>
      </c>
      <c r="Q343">
        <v>8</v>
      </c>
      <c r="R343">
        <v>4</v>
      </c>
      <c r="S343">
        <v>5.26</v>
      </c>
      <c r="T343">
        <v>5.26</v>
      </c>
      <c r="U343">
        <v>656.76</v>
      </c>
      <c r="V343">
        <v>151.26</v>
      </c>
      <c r="W343">
        <v>6.19</v>
      </c>
      <c r="X343">
        <v>9.48</v>
      </c>
      <c r="Y343">
        <v>0.9</v>
      </c>
      <c r="Z343">
        <v>4</v>
      </c>
      <c r="AA343" t="s">
        <v>6921</v>
      </c>
      <c r="AB343">
        <v>2</v>
      </c>
      <c r="AC343">
        <v>13</v>
      </c>
      <c r="AD343">
        <v>1</v>
      </c>
      <c r="AF343" t="s">
        <v>6952</v>
      </c>
      <c r="AI343">
        <v>0</v>
      </c>
      <c r="AJ343">
        <v>0</v>
      </c>
      <c r="AK343" t="s">
        <v>7005</v>
      </c>
      <c r="AL343" t="s">
        <v>7005</v>
      </c>
      <c r="AM343" t="s">
        <v>9923</v>
      </c>
    </row>
    <row r="344" spans="1:39">
      <c r="A344" t="s">
        <v>6479</v>
      </c>
      <c r="B344" t="s">
        <v>10866</v>
      </c>
      <c r="C344" t="s">
        <v>6168</v>
      </c>
      <c r="D344">
        <v>2.77</v>
      </c>
      <c r="E344" t="s">
        <v>10202</v>
      </c>
      <c r="K344" t="s">
        <v>6590</v>
      </c>
      <c r="L344" t="s">
        <v>6591</v>
      </c>
      <c r="M344" t="s">
        <v>11768</v>
      </c>
      <c r="N344">
        <v>9</v>
      </c>
      <c r="O344" t="s">
        <v>11908</v>
      </c>
      <c r="P344" t="s">
        <v>6837</v>
      </c>
      <c r="Q344">
        <v>7</v>
      </c>
      <c r="R344">
        <v>3</v>
      </c>
      <c r="S344">
        <v>1.38</v>
      </c>
      <c r="T344">
        <v>3.99</v>
      </c>
      <c r="U344">
        <v>591.6799999999999</v>
      </c>
      <c r="V344">
        <v>139.23</v>
      </c>
      <c r="W344">
        <v>5.62</v>
      </c>
      <c r="X344">
        <v>4.77</v>
      </c>
      <c r="Y344">
        <v>0.9</v>
      </c>
      <c r="Z344">
        <v>3</v>
      </c>
      <c r="AA344" t="s">
        <v>6921</v>
      </c>
      <c r="AB344">
        <v>2</v>
      </c>
      <c r="AC344">
        <v>13</v>
      </c>
      <c r="AD344">
        <v>2.671666666666667</v>
      </c>
      <c r="AF344" t="s">
        <v>6953</v>
      </c>
      <c r="AI344">
        <v>0</v>
      </c>
      <c r="AJ344">
        <v>0</v>
      </c>
      <c r="AK344" t="s">
        <v>7005</v>
      </c>
      <c r="AL344" t="s">
        <v>7005</v>
      </c>
      <c r="AM344" t="s">
        <v>9923</v>
      </c>
    </row>
    <row r="345" spans="1:39">
      <c r="A345" t="s">
        <v>6430</v>
      </c>
      <c r="B345" t="s">
        <v>10866</v>
      </c>
      <c r="C345" t="s">
        <v>6168</v>
      </c>
      <c r="D345">
        <v>14.4</v>
      </c>
      <c r="E345" t="s">
        <v>10202</v>
      </c>
      <c r="K345" t="s">
        <v>6590</v>
      </c>
      <c r="L345" t="s">
        <v>6591</v>
      </c>
      <c r="M345" t="s">
        <v>11768</v>
      </c>
      <c r="N345">
        <v>9</v>
      </c>
      <c r="O345" t="s">
        <v>11908</v>
      </c>
      <c r="P345" t="s">
        <v>6788</v>
      </c>
      <c r="Q345">
        <v>6</v>
      </c>
      <c r="R345">
        <v>2</v>
      </c>
      <c r="S345">
        <v>3.33</v>
      </c>
      <c r="T345">
        <v>3.33</v>
      </c>
      <c r="U345">
        <v>436.49</v>
      </c>
      <c r="V345">
        <v>93.06</v>
      </c>
      <c r="W345">
        <v>3.96</v>
      </c>
      <c r="X345">
        <v>10.13</v>
      </c>
      <c r="Y345">
        <v>0</v>
      </c>
      <c r="Z345">
        <v>3</v>
      </c>
      <c r="AA345" t="s">
        <v>6921</v>
      </c>
      <c r="AB345">
        <v>0</v>
      </c>
      <c r="AC345">
        <v>5</v>
      </c>
      <c r="AD345">
        <v>4.021642857142857</v>
      </c>
      <c r="AF345" t="s">
        <v>6952</v>
      </c>
      <c r="AI345">
        <v>0</v>
      </c>
      <c r="AJ345">
        <v>0</v>
      </c>
      <c r="AK345" t="s">
        <v>7005</v>
      </c>
      <c r="AL345" t="s">
        <v>7005</v>
      </c>
      <c r="AM345" t="s">
        <v>9923</v>
      </c>
    </row>
    <row r="346" spans="1:39">
      <c r="A346" t="s">
        <v>6466</v>
      </c>
      <c r="B346" t="s">
        <v>10866</v>
      </c>
      <c r="C346" t="s">
        <v>6168</v>
      </c>
      <c r="D346">
        <v>4.36</v>
      </c>
      <c r="E346" t="s">
        <v>10202</v>
      </c>
      <c r="K346" t="s">
        <v>6590</v>
      </c>
      <c r="L346" t="s">
        <v>6591</v>
      </c>
      <c r="M346" t="s">
        <v>11768</v>
      </c>
      <c r="N346">
        <v>9</v>
      </c>
      <c r="O346" t="s">
        <v>11908</v>
      </c>
      <c r="P346" t="s">
        <v>6824</v>
      </c>
      <c r="Q346">
        <v>9</v>
      </c>
      <c r="R346">
        <v>3</v>
      </c>
      <c r="S346">
        <v>4.37</v>
      </c>
      <c r="T346">
        <v>4.38</v>
      </c>
      <c r="U346">
        <v>621.71</v>
      </c>
      <c r="V346">
        <v>148.46</v>
      </c>
      <c r="W346">
        <v>5.41</v>
      </c>
      <c r="X346">
        <v>10.13</v>
      </c>
      <c r="Y346">
        <v>0</v>
      </c>
      <c r="Z346">
        <v>3</v>
      </c>
      <c r="AA346" t="s">
        <v>6921</v>
      </c>
      <c r="AB346">
        <v>2</v>
      </c>
      <c r="AC346">
        <v>13</v>
      </c>
      <c r="AD346">
        <v>1.476666666666667</v>
      </c>
      <c r="AF346" t="s">
        <v>6952</v>
      </c>
      <c r="AI346">
        <v>0</v>
      </c>
      <c r="AJ346">
        <v>0</v>
      </c>
      <c r="AK346" t="s">
        <v>7005</v>
      </c>
      <c r="AL346" t="s">
        <v>7005</v>
      </c>
      <c r="AM346" t="s">
        <v>9923</v>
      </c>
    </row>
    <row r="347" spans="1:39">
      <c r="A347" t="s">
        <v>6459</v>
      </c>
      <c r="B347" t="s">
        <v>10866</v>
      </c>
      <c r="C347" t="s">
        <v>6168</v>
      </c>
      <c r="D347">
        <v>5.48</v>
      </c>
      <c r="E347" t="s">
        <v>10202</v>
      </c>
      <c r="K347" t="s">
        <v>6590</v>
      </c>
      <c r="L347" t="s">
        <v>6591</v>
      </c>
      <c r="M347" t="s">
        <v>11768</v>
      </c>
      <c r="N347">
        <v>9</v>
      </c>
      <c r="O347" t="s">
        <v>11908</v>
      </c>
      <c r="P347" t="s">
        <v>6817</v>
      </c>
      <c r="Q347">
        <v>8</v>
      </c>
      <c r="R347">
        <v>4</v>
      </c>
      <c r="S347">
        <v>1.17</v>
      </c>
      <c r="T347">
        <v>3.78</v>
      </c>
      <c r="U347">
        <v>607.6799999999999</v>
      </c>
      <c r="V347">
        <v>159.46</v>
      </c>
      <c r="W347">
        <v>5.32</v>
      </c>
      <c r="X347">
        <v>4.76</v>
      </c>
      <c r="Y347">
        <v>0</v>
      </c>
      <c r="Z347">
        <v>3</v>
      </c>
      <c r="AA347" t="s">
        <v>6921</v>
      </c>
      <c r="AB347">
        <v>2</v>
      </c>
      <c r="AC347">
        <v>13</v>
      </c>
      <c r="AD347">
        <v>2.61</v>
      </c>
      <c r="AF347" t="s">
        <v>6953</v>
      </c>
      <c r="AI347">
        <v>0</v>
      </c>
      <c r="AJ347">
        <v>0</v>
      </c>
      <c r="AK347" t="s">
        <v>7005</v>
      </c>
      <c r="AL347" t="s">
        <v>7005</v>
      </c>
      <c r="AM347" t="s">
        <v>9923</v>
      </c>
    </row>
    <row r="348" spans="1:39">
      <c r="A348" t="s">
        <v>6505</v>
      </c>
      <c r="B348" t="s">
        <v>10866</v>
      </c>
      <c r="C348" t="s">
        <v>6168</v>
      </c>
      <c r="D348">
        <v>1.7</v>
      </c>
      <c r="E348" t="s">
        <v>10202</v>
      </c>
      <c r="K348" t="s">
        <v>6590</v>
      </c>
      <c r="L348" t="s">
        <v>6591</v>
      </c>
      <c r="M348" t="s">
        <v>11768</v>
      </c>
      <c r="N348">
        <v>9</v>
      </c>
      <c r="O348" t="s">
        <v>11908</v>
      </c>
      <c r="P348" t="s">
        <v>6863</v>
      </c>
      <c r="Q348">
        <v>7</v>
      </c>
      <c r="R348">
        <v>3</v>
      </c>
      <c r="S348">
        <v>1.52</v>
      </c>
      <c r="T348">
        <v>4.13</v>
      </c>
      <c r="U348">
        <v>605.71</v>
      </c>
      <c r="V348">
        <v>139.23</v>
      </c>
      <c r="W348">
        <v>5.92</v>
      </c>
      <c r="X348">
        <v>4.77</v>
      </c>
      <c r="Y348">
        <v>0.9</v>
      </c>
      <c r="Z348">
        <v>3</v>
      </c>
      <c r="AA348" t="s">
        <v>6921</v>
      </c>
      <c r="AB348">
        <v>2</v>
      </c>
      <c r="AC348">
        <v>13</v>
      </c>
      <c r="AD348">
        <v>2.601666666666667</v>
      </c>
      <c r="AF348" t="s">
        <v>6953</v>
      </c>
      <c r="AI348">
        <v>0</v>
      </c>
      <c r="AJ348">
        <v>0</v>
      </c>
      <c r="AK348" t="s">
        <v>7005</v>
      </c>
      <c r="AL348" t="s">
        <v>7005</v>
      </c>
      <c r="AM348" t="s">
        <v>9923</v>
      </c>
    </row>
    <row r="349" spans="1:39">
      <c r="A349" t="s">
        <v>6470</v>
      </c>
      <c r="B349" t="s">
        <v>10866</v>
      </c>
      <c r="C349" t="s">
        <v>6168</v>
      </c>
      <c r="D349">
        <v>3.85</v>
      </c>
      <c r="E349" t="s">
        <v>10202</v>
      </c>
      <c r="K349" t="s">
        <v>6590</v>
      </c>
      <c r="L349" t="s">
        <v>6591</v>
      </c>
      <c r="M349" t="s">
        <v>11768</v>
      </c>
      <c r="N349">
        <v>9</v>
      </c>
      <c r="O349" t="s">
        <v>11908</v>
      </c>
      <c r="P349" t="s">
        <v>6828</v>
      </c>
      <c r="Q349">
        <v>7</v>
      </c>
      <c r="R349">
        <v>3</v>
      </c>
      <c r="S349">
        <v>1.77</v>
      </c>
      <c r="T349">
        <v>4.38</v>
      </c>
      <c r="U349">
        <v>605.71</v>
      </c>
      <c r="V349">
        <v>139.23</v>
      </c>
      <c r="W349">
        <v>5.92</v>
      </c>
      <c r="X349">
        <v>4.77</v>
      </c>
      <c r="Y349">
        <v>0.9</v>
      </c>
      <c r="Z349">
        <v>3</v>
      </c>
      <c r="AA349" t="s">
        <v>6921</v>
      </c>
      <c r="AB349">
        <v>2</v>
      </c>
      <c r="AC349">
        <v>13</v>
      </c>
      <c r="AD349">
        <v>2.476666666666667</v>
      </c>
      <c r="AF349" t="s">
        <v>6953</v>
      </c>
      <c r="AI349">
        <v>0</v>
      </c>
      <c r="AJ349">
        <v>0</v>
      </c>
      <c r="AK349" t="s">
        <v>7005</v>
      </c>
      <c r="AL349" t="s">
        <v>7005</v>
      </c>
      <c r="AM349" t="s">
        <v>9923</v>
      </c>
    </row>
    <row r="350" spans="1:39">
      <c r="A350" t="s">
        <v>10690</v>
      </c>
      <c r="B350" t="s">
        <v>10866</v>
      </c>
      <c r="C350" t="s">
        <v>6168</v>
      </c>
      <c r="D350">
        <v>0.07000000000000001</v>
      </c>
      <c r="E350" t="s">
        <v>10202</v>
      </c>
      <c r="K350" t="s">
        <v>6590</v>
      </c>
      <c r="L350" t="s">
        <v>6591</v>
      </c>
      <c r="M350" t="s">
        <v>11768</v>
      </c>
      <c r="N350">
        <v>9</v>
      </c>
      <c r="O350" t="s">
        <v>11908</v>
      </c>
      <c r="P350" t="s">
        <v>10807</v>
      </c>
      <c r="Q350">
        <v>8</v>
      </c>
      <c r="R350">
        <v>3</v>
      </c>
      <c r="S350">
        <v>1.45</v>
      </c>
      <c r="T350">
        <v>4.05</v>
      </c>
      <c r="U350">
        <v>621.71</v>
      </c>
      <c r="V350">
        <v>148.46</v>
      </c>
      <c r="W350">
        <v>5.62</v>
      </c>
      <c r="X350">
        <v>4.77</v>
      </c>
      <c r="Y350">
        <v>0.9</v>
      </c>
      <c r="Z350">
        <v>3</v>
      </c>
      <c r="AA350" t="s">
        <v>6921</v>
      </c>
      <c r="AB350">
        <v>2</v>
      </c>
      <c r="AC350">
        <v>14</v>
      </c>
      <c r="AD350">
        <v>2.641666666666667</v>
      </c>
      <c r="AF350" t="s">
        <v>6953</v>
      </c>
      <c r="AI350">
        <v>0</v>
      </c>
      <c r="AJ350">
        <v>0</v>
      </c>
      <c r="AK350" t="s">
        <v>7005</v>
      </c>
      <c r="AL350" t="s">
        <v>7005</v>
      </c>
      <c r="AM350" t="s">
        <v>9923</v>
      </c>
    </row>
    <row r="351" spans="1:39">
      <c r="A351" t="s">
        <v>6491</v>
      </c>
      <c r="B351" t="s">
        <v>10866</v>
      </c>
      <c r="C351" t="s">
        <v>6168</v>
      </c>
      <c r="D351">
        <v>2.33</v>
      </c>
      <c r="E351" t="s">
        <v>10202</v>
      </c>
      <c r="K351" t="s">
        <v>6590</v>
      </c>
      <c r="L351" t="s">
        <v>6591</v>
      </c>
      <c r="M351" t="s">
        <v>11768</v>
      </c>
      <c r="N351">
        <v>9</v>
      </c>
      <c r="O351" t="s">
        <v>11908</v>
      </c>
      <c r="P351" t="s">
        <v>6849</v>
      </c>
      <c r="Q351">
        <v>8</v>
      </c>
      <c r="R351">
        <v>4</v>
      </c>
      <c r="S351">
        <v>0.92</v>
      </c>
      <c r="T351">
        <v>3.54</v>
      </c>
      <c r="U351">
        <v>607.6799999999999</v>
      </c>
      <c r="V351">
        <v>159.46</v>
      </c>
      <c r="W351">
        <v>5.32</v>
      </c>
      <c r="X351">
        <v>4.77</v>
      </c>
      <c r="Y351">
        <v>0.9</v>
      </c>
      <c r="Z351">
        <v>3</v>
      </c>
      <c r="AA351" t="s">
        <v>6921</v>
      </c>
      <c r="AB351">
        <v>2</v>
      </c>
      <c r="AC351">
        <v>13</v>
      </c>
      <c r="AD351">
        <v>2.73</v>
      </c>
      <c r="AF351" t="s">
        <v>6953</v>
      </c>
      <c r="AI351">
        <v>0</v>
      </c>
      <c r="AJ351">
        <v>0</v>
      </c>
      <c r="AK351" t="s">
        <v>7005</v>
      </c>
      <c r="AL351" t="s">
        <v>7005</v>
      </c>
      <c r="AM351" t="s">
        <v>9923</v>
      </c>
    </row>
    <row r="352" spans="1:39">
      <c r="A352" t="s">
        <v>6498</v>
      </c>
      <c r="B352" t="s">
        <v>10866</v>
      </c>
      <c r="C352" t="s">
        <v>6168</v>
      </c>
      <c r="D352">
        <v>1.95</v>
      </c>
      <c r="E352" t="s">
        <v>10202</v>
      </c>
      <c r="K352" t="s">
        <v>6590</v>
      </c>
      <c r="L352" t="s">
        <v>6591</v>
      </c>
      <c r="M352" t="s">
        <v>11768</v>
      </c>
      <c r="N352">
        <v>9</v>
      </c>
      <c r="O352" t="s">
        <v>11908</v>
      </c>
      <c r="P352" t="s">
        <v>6856</v>
      </c>
      <c r="Q352">
        <v>8</v>
      </c>
      <c r="R352">
        <v>3</v>
      </c>
      <c r="S352">
        <v>1.11</v>
      </c>
      <c r="T352">
        <v>3.72</v>
      </c>
      <c r="U352">
        <v>621.71</v>
      </c>
      <c r="V352">
        <v>148.46</v>
      </c>
      <c r="W352">
        <v>5.62</v>
      </c>
      <c r="X352">
        <v>4.77</v>
      </c>
      <c r="Y352">
        <v>0.9</v>
      </c>
      <c r="Z352">
        <v>3</v>
      </c>
      <c r="AA352" t="s">
        <v>6921</v>
      </c>
      <c r="AB352">
        <v>2</v>
      </c>
      <c r="AC352">
        <v>14</v>
      </c>
      <c r="AD352">
        <v>2.806666666666667</v>
      </c>
      <c r="AF352" t="s">
        <v>6953</v>
      </c>
      <c r="AI352">
        <v>0</v>
      </c>
      <c r="AJ352">
        <v>0</v>
      </c>
      <c r="AK352" t="s">
        <v>7005</v>
      </c>
      <c r="AL352" t="s">
        <v>7005</v>
      </c>
      <c r="AM352" t="s">
        <v>9923</v>
      </c>
    </row>
    <row r="353" spans="1:39">
      <c r="A353" t="s">
        <v>6473</v>
      </c>
      <c r="B353" t="s">
        <v>10866</v>
      </c>
      <c r="C353" t="s">
        <v>6168</v>
      </c>
      <c r="D353">
        <v>3.36</v>
      </c>
      <c r="E353" t="s">
        <v>10202</v>
      </c>
      <c r="K353" t="s">
        <v>6590</v>
      </c>
      <c r="L353" t="s">
        <v>6591</v>
      </c>
      <c r="M353" t="s">
        <v>11768</v>
      </c>
      <c r="N353">
        <v>9</v>
      </c>
      <c r="O353" t="s">
        <v>11908</v>
      </c>
      <c r="P353" t="s">
        <v>6831</v>
      </c>
      <c r="Q353">
        <v>7</v>
      </c>
      <c r="R353">
        <v>3</v>
      </c>
      <c r="S353">
        <v>1.49</v>
      </c>
      <c r="T353">
        <v>4.1</v>
      </c>
      <c r="U353">
        <v>609.67</v>
      </c>
      <c r="V353">
        <v>139.23</v>
      </c>
      <c r="W353">
        <v>5.75</v>
      </c>
      <c r="X353">
        <v>4.77</v>
      </c>
      <c r="Y353">
        <v>0.9</v>
      </c>
      <c r="Z353">
        <v>3</v>
      </c>
      <c r="AA353" t="s">
        <v>6921</v>
      </c>
      <c r="AB353">
        <v>2</v>
      </c>
      <c r="AC353">
        <v>13</v>
      </c>
      <c r="AD353">
        <v>2.616666666666667</v>
      </c>
      <c r="AF353" t="s">
        <v>6953</v>
      </c>
      <c r="AI353">
        <v>0</v>
      </c>
      <c r="AJ353">
        <v>0</v>
      </c>
      <c r="AK353" t="s">
        <v>7005</v>
      </c>
      <c r="AL353" t="s">
        <v>7005</v>
      </c>
      <c r="AM353" t="s">
        <v>9923</v>
      </c>
    </row>
    <row r="354" spans="1:39">
      <c r="A354" t="s">
        <v>7931</v>
      </c>
      <c r="B354" t="s">
        <v>10866</v>
      </c>
      <c r="C354" t="s">
        <v>6168</v>
      </c>
      <c r="D354">
        <v>0.26</v>
      </c>
      <c r="E354" t="s">
        <v>10202</v>
      </c>
      <c r="K354" t="s">
        <v>6590</v>
      </c>
      <c r="L354" t="s">
        <v>6591</v>
      </c>
      <c r="M354" t="s">
        <v>11768</v>
      </c>
      <c r="N354">
        <v>9</v>
      </c>
      <c r="O354" t="s">
        <v>11908</v>
      </c>
      <c r="P354" t="s">
        <v>9499</v>
      </c>
      <c r="Q354">
        <v>8</v>
      </c>
      <c r="R354">
        <v>4</v>
      </c>
      <c r="S354">
        <v>0.64</v>
      </c>
      <c r="T354">
        <v>3.35</v>
      </c>
      <c r="U354">
        <v>607.6799999999999</v>
      </c>
      <c r="V354">
        <v>159.46</v>
      </c>
      <c r="W354">
        <v>5.32</v>
      </c>
      <c r="X354">
        <v>4.77</v>
      </c>
      <c r="Y354">
        <v>0.9</v>
      </c>
      <c r="Z354">
        <v>3</v>
      </c>
      <c r="AA354" t="s">
        <v>6921</v>
      </c>
      <c r="AB354">
        <v>2</v>
      </c>
      <c r="AC354">
        <v>13</v>
      </c>
      <c r="AD354">
        <v>2.825</v>
      </c>
      <c r="AF354" t="s">
        <v>6953</v>
      </c>
      <c r="AI354">
        <v>0</v>
      </c>
      <c r="AJ354">
        <v>0</v>
      </c>
      <c r="AK354" t="s">
        <v>7005</v>
      </c>
      <c r="AL354" t="s">
        <v>7005</v>
      </c>
      <c r="AM354" t="s">
        <v>9923</v>
      </c>
    </row>
    <row r="355" spans="1:39">
      <c r="A355" t="s">
        <v>6485</v>
      </c>
      <c r="B355" t="s">
        <v>10866</v>
      </c>
      <c r="C355" t="s">
        <v>6168</v>
      </c>
      <c r="D355">
        <v>2.47</v>
      </c>
      <c r="E355" t="s">
        <v>10202</v>
      </c>
      <c r="K355" t="s">
        <v>6590</v>
      </c>
      <c r="L355" t="s">
        <v>6591</v>
      </c>
      <c r="M355" t="s">
        <v>11768</v>
      </c>
      <c r="N355">
        <v>9</v>
      </c>
      <c r="O355" t="s">
        <v>11908</v>
      </c>
      <c r="P355" t="s">
        <v>6843</v>
      </c>
      <c r="Q355">
        <v>7</v>
      </c>
      <c r="R355">
        <v>3</v>
      </c>
      <c r="S355">
        <v>2.12</v>
      </c>
      <c r="T355">
        <v>4.73</v>
      </c>
      <c r="U355">
        <v>670.58</v>
      </c>
      <c r="V355">
        <v>139.23</v>
      </c>
      <c r="W355">
        <v>6.38</v>
      </c>
      <c r="X355">
        <v>4.77</v>
      </c>
      <c r="Y355">
        <v>0.9</v>
      </c>
      <c r="Z355">
        <v>3</v>
      </c>
      <c r="AA355" t="s">
        <v>6921</v>
      </c>
      <c r="AB355">
        <v>2</v>
      </c>
      <c r="AC355">
        <v>13</v>
      </c>
      <c r="AD355">
        <v>2.241666666666666</v>
      </c>
      <c r="AF355" t="s">
        <v>6953</v>
      </c>
      <c r="AI355">
        <v>0</v>
      </c>
      <c r="AJ355">
        <v>0</v>
      </c>
      <c r="AK355" t="s">
        <v>7005</v>
      </c>
      <c r="AL355" t="s">
        <v>7005</v>
      </c>
      <c r="AM355" t="s">
        <v>9923</v>
      </c>
    </row>
    <row r="356" spans="1:39">
      <c r="A356" t="s">
        <v>8170</v>
      </c>
      <c r="B356" t="s">
        <v>10866</v>
      </c>
      <c r="C356" t="s">
        <v>6168</v>
      </c>
      <c r="D356">
        <v>0.08</v>
      </c>
      <c r="E356" t="s">
        <v>10202</v>
      </c>
      <c r="K356" t="s">
        <v>6590</v>
      </c>
      <c r="L356" t="s">
        <v>6591</v>
      </c>
      <c r="M356" t="s">
        <v>11768</v>
      </c>
      <c r="N356">
        <v>9</v>
      </c>
      <c r="O356" t="s">
        <v>11908</v>
      </c>
      <c r="P356" t="s">
        <v>9738</v>
      </c>
      <c r="Q356">
        <v>7</v>
      </c>
      <c r="R356">
        <v>3</v>
      </c>
      <c r="S356">
        <v>1.97</v>
      </c>
      <c r="T356">
        <v>4.57</v>
      </c>
      <c r="U356">
        <v>659.6799999999999</v>
      </c>
      <c r="V356">
        <v>139.23</v>
      </c>
      <c r="W356">
        <v>6.63</v>
      </c>
      <c r="X356">
        <v>4.77</v>
      </c>
      <c r="Y356">
        <v>0.9</v>
      </c>
      <c r="Z356">
        <v>3</v>
      </c>
      <c r="AA356" t="s">
        <v>6921</v>
      </c>
      <c r="AB356">
        <v>2</v>
      </c>
      <c r="AC356">
        <v>13</v>
      </c>
      <c r="AD356">
        <v>2.381666666666667</v>
      </c>
      <c r="AF356" t="s">
        <v>6953</v>
      </c>
      <c r="AI356">
        <v>0</v>
      </c>
      <c r="AJ356">
        <v>0</v>
      </c>
      <c r="AK356" t="s">
        <v>7005</v>
      </c>
      <c r="AL356" t="s">
        <v>7005</v>
      </c>
      <c r="AM356" t="s">
        <v>9923</v>
      </c>
    </row>
    <row r="357" spans="1:39">
      <c r="A357" t="s">
        <v>7214</v>
      </c>
      <c r="B357" t="s">
        <v>10866</v>
      </c>
      <c r="C357" t="s">
        <v>6168</v>
      </c>
      <c r="D357">
        <v>0.01</v>
      </c>
      <c r="E357" t="s">
        <v>10202</v>
      </c>
      <c r="K357" t="s">
        <v>6590</v>
      </c>
      <c r="L357" t="s">
        <v>6591</v>
      </c>
      <c r="M357" t="s">
        <v>11768</v>
      </c>
      <c r="N357">
        <v>9</v>
      </c>
      <c r="O357" t="s">
        <v>11908</v>
      </c>
      <c r="P357" t="s">
        <v>8791</v>
      </c>
      <c r="Q357">
        <v>7</v>
      </c>
      <c r="R357">
        <v>3</v>
      </c>
      <c r="S357">
        <v>2.18</v>
      </c>
      <c r="T357">
        <v>4.79</v>
      </c>
      <c r="U357">
        <v>619.74</v>
      </c>
      <c r="V357">
        <v>139.23</v>
      </c>
      <c r="W357">
        <v>6.23</v>
      </c>
      <c r="X357">
        <v>4.77</v>
      </c>
      <c r="Y357">
        <v>0.9</v>
      </c>
      <c r="Z357">
        <v>3</v>
      </c>
      <c r="AA357" t="s">
        <v>6921</v>
      </c>
      <c r="AB357">
        <v>2</v>
      </c>
      <c r="AC357">
        <v>13</v>
      </c>
      <c r="AD357">
        <v>2.181666666666667</v>
      </c>
      <c r="AF357" t="s">
        <v>6953</v>
      </c>
      <c r="AI357">
        <v>0</v>
      </c>
      <c r="AJ357">
        <v>0</v>
      </c>
      <c r="AK357" t="s">
        <v>7005</v>
      </c>
      <c r="AL357" t="s">
        <v>7005</v>
      </c>
      <c r="AM357" t="s">
        <v>9923</v>
      </c>
    </row>
    <row r="358" spans="1:39">
      <c r="A358" t="s">
        <v>6482</v>
      </c>
      <c r="B358" t="s">
        <v>10866</v>
      </c>
      <c r="C358" t="s">
        <v>6168</v>
      </c>
      <c r="D358">
        <v>2.55</v>
      </c>
      <c r="E358" t="s">
        <v>10202</v>
      </c>
      <c r="K358" t="s">
        <v>6590</v>
      </c>
      <c r="L358" t="s">
        <v>6591</v>
      </c>
      <c r="M358" t="s">
        <v>11768</v>
      </c>
      <c r="N358">
        <v>9</v>
      </c>
      <c r="O358" t="s">
        <v>11908</v>
      </c>
      <c r="P358" t="s">
        <v>6840</v>
      </c>
      <c r="Q358">
        <v>7</v>
      </c>
      <c r="R358">
        <v>3</v>
      </c>
      <c r="S358">
        <v>2.56</v>
      </c>
      <c r="T358">
        <v>5.17</v>
      </c>
      <c r="U358">
        <v>641.74</v>
      </c>
      <c r="V358">
        <v>139.23</v>
      </c>
      <c r="W358">
        <v>6.77</v>
      </c>
      <c r="X358">
        <v>4.77</v>
      </c>
      <c r="Y358">
        <v>0.9</v>
      </c>
      <c r="Z358">
        <v>4</v>
      </c>
      <c r="AA358" t="s">
        <v>6921</v>
      </c>
      <c r="AB358">
        <v>2</v>
      </c>
      <c r="AC358">
        <v>13</v>
      </c>
      <c r="AD358">
        <v>1.886666666666667</v>
      </c>
      <c r="AF358" t="s">
        <v>6953</v>
      </c>
      <c r="AI358">
        <v>0</v>
      </c>
      <c r="AJ358">
        <v>0</v>
      </c>
      <c r="AK358" t="s">
        <v>7005</v>
      </c>
      <c r="AL358" t="s">
        <v>7005</v>
      </c>
      <c r="AM358" t="s">
        <v>9923</v>
      </c>
    </row>
    <row r="359" spans="1:39">
      <c r="A359" t="s">
        <v>10701</v>
      </c>
      <c r="B359" t="s">
        <v>10866</v>
      </c>
      <c r="C359" t="s">
        <v>6168</v>
      </c>
      <c r="D359">
        <v>0.01</v>
      </c>
      <c r="E359" t="s">
        <v>10202</v>
      </c>
      <c r="K359" t="s">
        <v>6590</v>
      </c>
      <c r="L359" t="s">
        <v>6591</v>
      </c>
      <c r="M359" t="s">
        <v>11768</v>
      </c>
      <c r="N359">
        <v>9</v>
      </c>
      <c r="O359" t="s">
        <v>11908</v>
      </c>
      <c r="P359" t="s">
        <v>10818</v>
      </c>
      <c r="Q359">
        <v>8</v>
      </c>
      <c r="R359">
        <v>4</v>
      </c>
      <c r="S359">
        <v>4.07</v>
      </c>
      <c r="T359">
        <v>4.08</v>
      </c>
      <c r="U359">
        <v>606.7</v>
      </c>
      <c r="V359">
        <v>151.26</v>
      </c>
      <c r="W359">
        <v>5.04</v>
      </c>
      <c r="X359">
        <v>9.48</v>
      </c>
      <c r="Y359">
        <v>0.9</v>
      </c>
      <c r="Z359">
        <v>3</v>
      </c>
      <c r="AA359" t="s">
        <v>6921</v>
      </c>
      <c r="AB359">
        <v>2</v>
      </c>
      <c r="AC359">
        <v>13</v>
      </c>
      <c r="AD359">
        <v>1.46</v>
      </c>
      <c r="AF359" t="s">
        <v>6952</v>
      </c>
      <c r="AI359">
        <v>0</v>
      </c>
      <c r="AJ359">
        <v>0</v>
      </c>
      <c r="AK359" t="s">
        <v>7005</v>
      </c>
      <c r="AL359" t="s">
        <v>7005</v>
      </c>
      <c r="AM359" t="s">
        <v>9923</v>
      </c>
    </row>
    <row r="360" spans="1:39">
      <c r="A360" t="s">
        <v>10665</v>
      </c>
      <c r="B360" t="s">
        <v>10866</v>
      </c>
      <c r="C360" t="s">
        <v>6168</v>
      </c>
      <c r="D360">
        <v>0.04</v>
      </c>
      <c r="E360" t="s">
        <v>10202</v>
      </c>
      <c r="K360" t="s">
        <v>6590</v>
      </c>
      <c r="L360" t="s">
        <v>6591</v>
      </c>
      <c r="M360" t="s">
        <v>11768</v>
      </c>
      <c r="N360">
        <v>9</v>
      </c>
      <c r="O360" t="s">
        <v>11908</v>
      </c>
      <c r="P360" t="s">
        <v>10782</v>
      </c>
      <c r="Q360">
        <v>8</v>
      </c>
      <c r="R360">
        <v>4</v>
      </c>
      <c r="S360">
        <v>4.22</v>
      </c>
      <c r="T360">
        <v>4.22</v>
      </c>
      <c r="U360">
        <v>620.72</v>
      </c>
      <c r="V360">
        <v>151.26</v>
      </c>
      <c r="W360">
        <v>5.34</v>
      </c>
      <c r="X360">
        <v>9.48</v>
      </c>
      <c r="Y360">
        <v>0.9</v>
      </c>
      <c r="Z360">
        <v>3</v>
      </c>
      <c r="AA360" t="s">
        <v>6921</v>
      </c>
      <c r="AB360">
        <v>2</v>
      </c>
      <c r="AC360">
        <v>13</v>
      </c>
      <c r="AD360">
        <v>1.39</v>
      </c>
      <c r="AF360" t="s">
        <v>6952</v>
      </c>
      <c r="AI360">
        <v>0</v>
      </c>
      <c r="AJ360">
        <v>0</v>
      </c>
      <c r="AK360" t="s">
        <v>7005</v>
      </c>
      <c r="AL360" t="s">
        <v>7005</v>
      </c>
      <c r="AM360" t="s">
        <v>9923</v>
      </c>
    </row>
    <row r="361" spans="1:39">
      <c r="A361" t="s">
        <v>10666</v>
      </c>
      <c r="B361" t="s">
        <v>10866</v>
      </c>
      <c r="C361" t="s">
        <v>6168</v>
      </c>
      <c r="D361">
        <v>0.07000000000000001</v>
      </c>
      <c r="E361" t="s">
        <v>10202</v>
      </c>
      <c r="K361" t="s">
        <v>6590</v>
      </c>
      <c r="L361" t="s">
        <v>6591</v>
      </c>
      <c r="M361" t="s">
        <v>11768</v>
      </c>
      <c r="N361">
        <v>9</v>
      </c>
      <c r="O361" t="s">
        <v>11908</v>
      </c>
      <c r="P361" t="s">
        <v>10783</v>
      </c>
      <c r="Q361">
        <v>8</v>
      </c>
      <c r="R361">
        <v>4</v>
      </c>
      <c r="S361">
        <v>4.47</v>
      </c>
      <c r="T361">
        <v>4.47</v>
      </c>
      <c r="U361">
        <v>620.72</v>
      </c>
      <c r="V361">
        <v>151.26</v>
      </c>
      <c r="W361">
        <v>5.34</v>
      </c>
      <c r="X361">
        <v>9.48</v>
      </c>
      <c r="Y361">
        <v>0.9</v>
      </c>
      <c r="Z361">
        <v>3</v>
      </c>
      <c r="AA361" t="s">
        <v>6921</v>
      </c>
      <c r="AB361">
        <v>2</v>
      </c>
      <c r="AC361">
        <v>13</v>
      </c>
      <c r="AD361">
        <v>1.265</v>
      </c>
      <c r="AF361" t="s">
        <v>6952</v>
      </c>
      <c r="AI361">
        <v>0</v>
      </c>
      <c r="AJ361">
        <v>0</v>
      </c>
      <c r="AK361" t="s">
        <v>7005</v>
      </c>
      <c r="AL361" t="s">
        <v>7005</v>
      </c>
      <c r="AM361" t="s">
        <v>9923</v>
      </c>
    </row>
    <row r="362" spans="1:39">
      <c r="A362" t="s">
        <v>10660</v>
      </c>
      <c r="B362" t="s">
        <v>10866</v>
      </c>
      <c r="C362" t="s">
        <v>6168</v>
      </c>
      <c r="D362">
        <v>0.04</v>
      </c>
      <c r="E362" t="s">
        <v>10202</v>
      </c>
      <c r="K362" t="s">
        <v>6590</v>
      </c>
      <c r="L362" t="s">
        <v>6591</v>
      </c>
      <c r="M362" t="s">
        <v>11768</v>
      </c>
      <c r="N362">
        <v>9</v>
      </c>
      <c r="O362" t="s">
        <v>11908</v>
      </c>
      <c r="P362" t="s">
        <v>10777</v>
      </c>
      <c r="Q362">
        <v>8</v>
      </c>
      <c r="R362">
        <v>4</v>
      </c>
      <c r="S362">
        <v>4.47</v>
      </c>
      <c r="T362">
        <v>4.47</v>
      </c>
      <c r="U362">
        <v>620.72</v>
      </c>
      <c r="V362">
        <v>151.26</v>
      </c>
      <c r="W362">
        <v>5.34</v>
      </c>
      <c r="X362">
        <v>9.48</v>
      </c>
      <c r="Y362">
        <v>0.9</v>
      </c>
      <c r="Z362">
        <v>3</v>
      </c>
      <c r="AA362" t="s">
        <v>6921</v>
      </c>
      <c r="AB362">
        <v>2</v>
      </c>
      <c r="AC362">
        <v>13</v>
      </c>
      <c r="AD362">
        <v>1.265</v>
      </c>
      <c r="AF362" t="s">
        <v>6952</v>
      </c>
      <c r="AI362">
        <v>0</v>
      </c>
      <c r="AJ362">
        <v>0</v>
      </c>
      <c r="AK362" t="s">
        <v>7005</v>
      </c>
      <c r="AL362" t="s">
        <v>7005</v>
      </c>
      <c r="AM362" t="s">
        <v>9923</v>
      </c>
    </row>
    <row r="363" spans="1:39">
      <c r="A363" t="s">
        <v>10655</v>
      </c>
      <c r="B363" t="s">
        <v>10866</v>
      </c>
      <c r="C363" t="s">
        <v>6168</v>
      </c>
      <c r="D363">
        <v>0.04</v>
      </c>
      <c r="E363" t="s">
        <v>10202</v>
      </c>
      <c r="K363" t="s">
        <v>6590</v>
      </c>
      <c r="L363" t="s">
        <v>6591</v>
      </c>
      <c r="M363" t="s">
        <v>11768</v>
      </c>
      <c r="N363">
        <v>9</v>
      </c>
      <c r="O363" t="s">
        <v>11908</v>
      </c>
      <c r="P363" t="s">
        <v>10772</v>
      </c>
      <c r="Q363">
        <v>9</v>
      </c>
      <c r="R363">
        <v>4</v>
      </c>
      <c r="S363">
        <v>3.8</v>
      </c>
      <c r="T363">
        <v>3.81</v>
      </c>
      <c r="U363">
        <v>636.72</v>
      </c>
      <c r="V363">
        <v>160.49</v>
      </c>
      <c r="W363">
        <v>5.04</v>
      </c>
      <c r="X363">
        <v>9.48</v>
      </c>
      <c r="Y363">
        <v>0.9</v>
      </c>
      <c r="Z363">
        <v>3</v>
      </c>
      <c r="AA363" t="s">
        <v>6921</v>
      </c>
      <c r="AB363">
        <v>2</v>
      </c>
      <c r="AC363">
        <v>14</v>
      </c>
      <c r="AD363">
        <v>1.695</v>
      </c>
      <c r="AF363" t="s">
        <v>6952</v>
      </c>
      <c r="AI363">
        <v>0</v>
      </c>
      <c r="AJ363">
        <v>0</v>
      </c>
      <c r="AK363" t="s">
        <v>7005</v>
      </c>
      <c r="AL363" t="s">
        <v>7005</v>
      </c>
      <c r="AM363" t="s">
        <v>9923</v>
      </c>
    </row>
    <row r="364" spans="1:39">
      <c r="A364" t="s">
        <v>10659</v>
      </c>
      <c r="B364" t="s">
        <v>10866</v>
      </c>
      <c r="C364" t="s">
        <v>6168</v>
      </c>
      <c r="D364">
        <v>0.01</v>
      </c>
      <c r="E364" t="s">
        <v>10202</v>
      </c>
      <c r="K364" t="s">
        <v>6590</v>
      </c>
      <c r="L364" t="s">
        <v>6591</v>
      </c>
      <c r="M364" t="s">
        <v>11768</v>
      </c>
      <c r="N364">
        <v>9</v>
      </c>
      <c r="O364" t="s">
        <v>11908</v>
      </c>
      <c r="P364" t="s">
        <v>10776</v>
      </c>
      <c r="Q364">
        <v>8</v>
      </c>
      <c r="R364">
        <v>4</v>
      </c>
      <c r="S364">
        <v>4.19</v>
      </c>
      <c r="T364">
        <v>4.19</v>
      </c>
      <c r="U364">
        <v>624.6900000000001</v>
      </c>
      <c r="V364">
        <v>151.26</v>
      </c>
      <c r="W364">
        <v>5.18</v>
      </c>
      <c r="X364">
        <v>9.48</v>
      </c>
      <c r="Y364">
        <v>0.9</v>
      </c>
      <c r="Z364">
        <v>3</v>
      </c>
      <c r="AA364" t="s">
        <v>6921</v>
      </c>
      <c r="AB364">
        <v>2</v>
      </c>
      <c r="AC364">
        <v>13</v>
      </c>
      <c r="AD364">
        <v>1.405</v>
      </c>
      <c r="AF364" t="s">
        <v>6952</v>
      </c>
      <c r="AI364">
        <v>0</v>
      </c>
      <c r="AJ364">
        <v>0</v>
      </c>
      <c r="AK364" t="s">
        <v>7005</v>
      </c>
      <c r="AL364" t="s">
        <v>7005</v>
      </c>
      <c r="AM364" t="s">
        <v>9923</v>
      </c>
    </row>
    <row r="365" spans="1:39">
      <c r="A365" t="s">
        <v>7164</v>
      </c>
      <c r="B365" t="s">
        <v>10866</v>
      </c>
      <c r="C365" t="s">
        <v>6168</v>
      </c>
      <c r="D365">
        <v>1</v>
      </c>
      <c r="E365" t="s">
        <v>10202</v>
      </c>
      <c r="K365" t="s">
        <v>6590</v>
      </c>
      <c r="L365" t="s">
        <v>6591</v>
      </c>
      <c r="M365" t="s">
        <v>11769</v>
      </c>
      <c r="N365">
        <v>9</v>
      </c>
      <c r="O365" t="s">
        <v>11909</v>
      </c>
      <c r="P365" t="s">
        <v>8741</v>
      </c>
      <c r="Q365">
        <v>3</v>
      </c>
      <c r="R365">
        <v>3</v>
      </c>
      <c r="S365">
        <v>2.53</v>
      </c>
      <c r="T365">
        <v>2.53</v>
      </c>
      <c r="U365">
        <v>288.39</v>
      </c>
      <c r="V365">
        <v>60.69</v>
      </c>
      <c r="W365">
        <v>2.58</v>
      </c>
      <c r="X365">
        <v>10.25</v>
      </c>
      <c r="Y365">
        <v>0</v>
      </c>
      <c r="Z365">
        <v>1</v>
      </c>
      <c r="AA365" t="s">
        <v>6921</v>
      </c>
      <c r="AB365">
        <v>0</v>
      </c>
      <c r="AC365">
        <v>0</v>
      </c>
      <c r="AD365">
        <v>4.901666666666667</v>
      </c>
      <c r="AF365" t="s">
        <v>6952</v>
      </c>
      <c r="AI365">
        <v>0</v>
      </c>
      <c r="AJ365">
        <v>0</v>
      </c>
      <c r="AK365" t="s">
        <v>9813</v>
      </c>
      <c r="AL365" t="s">
        <v>9813</v>
      </c>
      <c r="AM365" t="s">
        <v>9923</v>
      </c>
    </row>
    <row r="366" spans="1:39">
      <c r="A366" t="s">
        <v>7748</v>
      </c>
      <c r="B366" t="s">
        <v>10866</v>
      </c>
      <c r="C366" t="s">
        <v>6168</v>
      </c>
      <c r="D366">
        <v>0.18</v>
      </c>
      <c r="K366" t="s">
        <v>6590</v>
      </c>
      <c r="M366" t="s">
        <v>11770</v>
      </c>
      <c r="N366">
        <v>8</v>
      </c>
      <c r="O366" t="s">
        <v>11910</v>
      </c>
      <c r="P366" t="s">
        <v>9318</v>
      </c>
      <c r="Q366">
        <v>6</v>
      </c>
      <c r="R366">
        <v>3</v>
      </c>
      <c r="S366">
        <v>0.38</v>
      </c>
      <c r="T366">
        <v>0.61</v>
      </c>
      <c r="U366">
        <v>300.27</v>
      </c>
      <c r="V366">
        <v>100.13</v>
      </c>
      <c r="W366">
        <v>3.04</v>
      </c>
      <c r="X366">
        <v>7.88</v>
      </c>
      <c r="Y366">
        <v>0</v>
      </c>
      <c r="Z366">
        <v>3</v>
      </c>
      <c r="AA366" t="s">
        <v>6921</v>
      </c>
      <c r="AB366">
        <v>0</v>
      </c>
      <c r="AC366">
        <v>3</v>
      </c>
      <c r="AD366">
        <v>4.829000000000001</v>
      </c>
      <c r="AE366" t="s">
        <v>9796</v>
      </c>
      <c r="AF366" t="s">
        <v>6952</v>
      </c>
      <c r="AI366">
        <v>0</v>
      </c>
      <c r="AJ366">
        <v>0</v>
      </c>
      <c r="AK366" t="s">
        <v>12855</v>
      </c>
      <c r="AL366" t="s">
        <v>12855</v>
      </c>
      <c r="AM366" t="s">
        <v>9923</v>
      </c>
    </row>
    <row r="367" spans="1:39">
      <c r="A367" t="s">
        <v>11091</v>
      </c>
      <c r="B367" t="s">
        <v>10866</v>
      </c>
      <c r="C367" t="s">
        <v>6168</v>
      </c>
      <c r="D367">
        <v>0.23</v>
      </c>
      <c r="K367" t="s">
        <v>6590</v>
      </c>
      <c r="M367" t="s">
        <v>11770</v>
      </c>
      <c r="N367">
        <v>8</v>
      </c>
      <c r="O367" t="s">
        <v>11910</v>
      </c>
      <c r="P367" t="s">
        <v>12200</v>
      </c>
      <c r="Q367">
        <v>7</v>
      </c>
      <c r="R367">
        <v>4</v>
      </c>
      <c r="S367">
        <v>1.03</v>
      </c>
      <c r="T367">
        <v>1.24</v>
      </c>
      <c r="U367">
        <v>386.4</v>
      </c>
      <c r="V367">
        <v>120.36</v>
      </c>
      <c r="W367">
        <v>3.74</v>
      </c>
      <c r="X367">
        <v>7.93</v>
      </c>
      <c r="Y367">
        <v>0</v>
      </c>
      <c r="Z367">
        <v>3</v>
      </c>
      <c r="AA367" t="s">
        <v>6921</v>
      </c>
      <c r="AB367">
        <v>0</v>
      </c>
      <c r="AC367">
        <v>6</v>
      </c>
      <c r="AD367">
        <v>3.811428571428571</v>
      </c>
      <c r="AE367" t="s">
        <v>12809</v>
      </c>
      <c r="AF367" t="s">
        <v>6952</v>
      </c>
      <c r="AI367">
        <v>0</v>
      </c>
      <c r="AJ367">
        <v>0</v>
      </c>
      <c r="AK367" t="s">
        <v>12855</v>
      </c>
      <c r="AL367" t="s">
        <v>12855</v>
      </c>
      <c r="AM367" t="s">
        <v>9923</v>
      </c>
    </row>
    <row r="368" spans="1:39">
      <c r="A368" t="s">
        <v>11092</v>
      </c>
      <c r="B368" t="s">
        <v>10866</v>
      </c>
      <c r="C368" t="s">
        <v>6168</v>
      </c>
      <c r="D368">
        <v>0.9399999999999999</v>
      </c>
      <c r="K368" t="s">
        <v>6590</v>
      </c>
      <c r="M368" t="s">
        <v>11770</v>
      </c>
      <c r="N368">
        <v>8</v>
      </c>
      <c r="O368" t="s">
        <v>11910</v>
      </c>
      <c r="P368" t="s">
        <v>12201</v>
      </c>
      <c r="Q368">
        <v>7</v>
      </c>
      <c r="R368">
        <v>4</v>
      </c>
      <c r="S368">
        <v>1.16</v>
      </c>
      <c r="T368">
        <v>1.5</v>
      </c>
      <c r="U368">
        <v>384.38</v>
      </c>
      <c r="V368">
        <v>120.36</v>
      </c>
      <c r="W368">
        <v>3.52</v>
      </c>
      <c r="X368">
        <v>7.62</v>
      </c>
      <c r="Y368">
        <v>0</v>
      </c>
      <c r="Z368">
        <v>3</v>
      </c>
      <c r="AA368" t="s">
        <v>6921</v>
      </c>
      <c r="AB368">
        <v>0</v>
      </c>
      <c r="AC368">
        <v>6</v>
      </c>
      <c r="AD368">
        <v>3.825857142857143</v>
      </c>
      <c r="AE368" t="s">
        <v>12810</v>
      </c>
      <c r="AF368" t="s">
        <v>6952</v>
      </c>
      <c r="AI368">
        <v>0</v>
      </c>
      <c r="AJ368">
        <v>0</v>
      </c>
      <c r="AK368" t="s">
        <v>12855</v>
      </c>
      <c r="AL368" t="s">
        <v>12855</v>
      </c>
      <c r="AM368" t="s">
        <v>9923</v>
      </c>
    </row>
    <row r="369" spans="1:39">
      <c r="A369" t="s">
        <v>11093</v>
      </c>
      <c r="B369" t="s">
        <v>10866</v>
      </c>
      <c r="C369" t="s">
        <v>6168</v>
      </c>
      <c r="D369">
        <v>0.04</v>
      </c>
      <c r="K369" t="s">
        <v>6590</v>
      </c>
      <c r="M369" t="s">
        <v>11770</v>
      </c>
      <c r="N369">
        <v>8</v>
      </c>
      <c r="O369" t="s">
        <v>11910</v>
      </c>
      <c r="P369" t="s">
        <v>12202</v>
      </c>
      <c r="Q369">
        <v>7</v>
      </c>
      <c r="R369">
        <v>4</v>
      </c>
      <c r="S369">
        <v>2.43</v>
      </c>
      <c r="T369">
        <v>2.7</v>
      </c>
      <c r="U369">
        <v>384.38</v>
      </c>
      <c r="V369">
        <v>120.36</v>
      </c>
      <c r="W369">
        <v>3.52</v>
      </c>
      <c r="X369">
        <v>7.67</v>
      </c>
      <c r="Y369">
        <v>0</v>
      </c>
      <c r="Z369">
        <v>3</v>
      </c>
      <c r="AA369" t="s">
        <v>6921</v>
      </c>
      <c r="AB369">
        <v>0</v>
      </c>
      <c r="AC369">
        <v>6</v>
      </c>
      <c r="AD369">
        <v>3.610857142857143</v>
      </c>
      <c r="AE369" t="s">
        <v>12811</v>
      </c>
      <c r="AF369" t="s">
        <v>6952</v>
      </c>
      <c r="AI369">
        <v>0</v>
      </c>
      <c r="AJ369">
        <v>0</v>
      </c>
      <c r="AK369" t="s">
        <v>12855</v>
      </c>
      <c r="AL369" t="s">
        <v>12855</v>
      </c>
      <c r="AM369" t="s">
        <v>9923</v>
      </c>
    </row>
    <row r="370" spans="1:39">
      <c r="A370" t="s">
        <v>11094</v>
      </c>
      <c r="B370" t="s">
        <v>10866</v>
      </c>
      <c r="C370" t="s">
        <v>6168</v>
      </c>
      <c r="D370">
        <v>0.46</v>
      </c>
      <c r="K370" t="s">
        <v>6590</v>
      </c>
      <c r="M370" t="s">
        <v>11770</v>
      </c>
      <c r="N370">
        <v>8</v>
      </c>
      <c r="O370" t="s">
        <v>11910</v>
      </c>
      <c r="P370" t="s">
        <v>12203</v>
      </c>
      <c r="Q370">
        <v>6</v>
      </c>
      <c r="R370">
        <v>2</v>
      </c>
      <c r="S370">
        <v>3.55</v>
      </c>
      <c r="T370">
        <v>3.71</v>
      </c>
      <c r="U370">
        <v>382.41</v>
      </c>
      <c r="V370">
        <v>89.13</v>
      </c>
      <c r="W370">
        <v>4.85</v>
      </c>
      <c r="X370">
        <v>7.93</v>
      </c>
      <c r="Y370">
        <v>0</v>
      </c>
      <c r="Z370">
        <v>3</v>
      </c>
      <c r="AA370" t="s">
        <v>6921</v>
      </c>
      <c r="AB370">
        <v>0</v>
      </c>
      <c r="AC370">
        <v>6</v>
      </c>
      <c r="AD370">
        <v>4.209928571428572</v>
      </c>
      <c r="AE370" t="s">
        <v>12812</v>
      </c>
      <c r="AF370" t="s">
        <v>6952</v>
      </c>
      <c r="AI370">
        <v>0</v>
      </c>
      <c r="AJ370">
        <v>0</v>
      </c>
      <c r="AK370" t="s">
        <v>12855</v>
      </c>
      <c r="AL370" t="s">
        <v>12855</v>
      </c>
      <c r="AM370" t="s">
        <v>9923</v>
      </c>
    </row>
    <row r="371" spans="1:39">
      <c r="A371" t="s">
        <v>11095</v>
      </c>
      <c r="B371" t="s">
        <v>10866</v>
      </c>
      <c r="C371" t="s">
        <v>6168</v>
      </c>
      <c r="D371">
        <v>0.06</v>
      </c>
      <c r="K371" t="s">
        <v>6590</v>
      </c>
      <c r="M371" t="s">
        <v>11770</v>
      </c>
      <c r="N371">
        <v>8</v>
      </c>
      <c r="O371" t="s">
        <v>11910</v>
      </c>
      <c r="P371" t="s">
        <v>12204</v>
      </c>
      <c r="Q371">
        <v>7</v>
      </c>
      <c r="R371">
        <v>3</v>
      </c>
      <c r="S371">
        <v>1.97</v>
      </c>
      <c r="T371">
        <v>2.12</v>
      </c>
      <c r="U371">
        <v>400.43</v>
      </c>
      <c r="V371">
        <v>109.36</v>
      </c>
      <c r="W371">
        <v>4.04</v>
      </c>
      <c r="X371">
        <v>7.98</v>
      </c>
      <c r="Y371">
        <v>0</v>
      </c>
      <c r="Z371">
        <v>3</v>
      </c>
      <c r="AA371" t="s">
        <v>6921</v>
      </c>
      <c r="AB371">
        <v>0</v>
      </c>
      <c r="AC371">
        <v>7</v>
      </c>
      <c r="AD371">
        <v>4.232547619047619</v>
      </c>
      <c r="AE371" t="s">
        <v>12813</v>
      </c>
      <c r="AF371" t="s">
        <v>6952</v>
      </c>
      <c r="AI371">
        <v>0</v>
      </c>
      <c r="AJ371">
        <v>0</v>
      </c>
      <c r="AK371" t="s">
        <v>12855</v>
      </c>
      <c r="AL371" t="s">
        <v>12855</v>
      </c>
      <c r="AM371" t="s">
        <v>9923</v>
      </c>
    </row>
    <row r="372" spans="1:39">
      <c r="A372" t="s">
        <v>11096</v>
      </c>
      <c r="B372" t="s">
        <v>10866</v>
      </c>
      <c r="C372" t="s">
        <v>6168</v>
      </c>
      <c r="D372">
        <v>0.09</v>
      </c>
      <c r="K372" t="s">
        <v>6590</v>
      </c>
      <c r="M372" t="s">
        <v>11770</v>
      </c>
      <c r="N372">
        <v>8</v>
      </c>
      <c r="O372" t="s">
        <v>11910</v>
      </c>
      <c r="P372" t="s">
        <v>12205</v>
      </c>
      <c r="Q372">
        <v>6</v>
      </c>
      <c r="R372">
        <v>3</v>
      </c>
      <c r="S372">
        <v>2.6</v>
      </c>
      <c r="T372">
        <v>2.83</v>
      </c>
      <c r="U372">
        <v>368.39</v>
      </c>
      <c r="V372">
        <v>100.13</v>
      </c>
      <c r="W372">
        <v>4.55</v>
      </c>
      <c r="X372">
        <v>7.88</v>
      </c>
      <c r="Y372">
        <v>0</v>
      </c>
      <c r="Z372">
        <v>3</v>
      </c>
      <c r="AA372" t="s">
        <v>6921</v>
      </c>
      <c r="AB372">
        <v>0</v>
      </c>
      <c r="AC372">
        <v>5</v>
      </c>
      <c r="AD372">
        <v>4.469071428571429</v>
      </c>
      <c r="AE372" t="s">
        <v>12814</v>
      </c>
      <c r="AF372" t="s">
        <v>6952</v>
      </c>
      <c r="AI372">
        <v>0</v>
      </c>
      <c r="AJ372">
        <v>0</v>
      </c>
      <c r="AK372" t="s">
        <v>12855</v>
      </c>
      <c r="AL372" t="s">
        <v>12855</v>
      </c>
      <c r="AM372" t="s">
        <v>9923</v>
      </c>
    </row>
    <row r="373" spans="1:39">
      <c r="A373" t="s">
        <v>11097</v>
      </c>
      <c r="B373" t="s">
        <v>10866</v>
      </c>
      <c r="C373" t="s">
        <v>6168</v>
      </c>
      <c r="D373">
        <v>0.177</v>
      </c>
      <c r="K373" t="s">
        <v>6590</v>
      </c>
      <c r="L373" t="s">
        <v>6591</v>
      </c>
      <c r="M373" t="s">
        <v>11771</v>
      </c>
      <c r="N373">
        <v>9</v>
      </c>
      <c r="O373" t="s">
        <v>11911</v>
      </c>
      <c r="P373" t="s">
        <v>12206</v>
      </c>
      <c r="Q373">
        <v>3</v>
      </c>
      <c r="R373">
        <v>1</v>
      </c>
      <c r="S373">
        <v>9.9</v>
      </c>
      <c r="T373">
        <v>9.9</v>
      </c>
      <c r="U373">
        <v>580.83</v>
      </c>
      <c r="V373">
        <v>58.64</v>
      </c>
      <c r="W373">
        <v>8.4</v>
      </c>
      <c r="Y373">
        <v>0</v>
      </c>
      <c r="Z373">
        <v>2</v>
      </c>
      <c r="AA373" t="s">
        <v>6921</v>
      </c>
      <c r="AB373">
        <v>2</v>
      </c>
      <c r="AC373">
        <v>21</v>
      </c>
      <c r="AD373">
        <v>2.833333333333333</v>
      </c>
      <c r="AF373" t="s">
        <v>6952</v>
      </c>
      <c r="AI373">
        <v>0</v>
      </c>
      <c r="AJ373">
        <v>0</v>
      </c>
      <c r="AK373" t="s">
        <v>12856</v>
      </c>
      <c r="AL373" t="s">
        <v>12856</v>
      </c>
      <c r="AM373" t="s">
        <v>9923</v>
      </c>
    </row>
    <row r="374" spans="1:39">
      <c r="A374" t="s">
        <v>11098</v>
      </c>
      <c r="B374" t="s">
        <v>10866</v>
      </c>
      <c r="C374" t="s">
        <v>6168</v>
      </c>
      <c r="D374">
        <v>0.225</v>
      </c>
      <c r="K374" t="s">
        <v>6590</v>
      </c>
      <c r="L374" t="s">
        <v>6591</v>
      </c>
      <c r="M374" t="s">
        <v>11771</v>
      </c>
      <c r="N374">
        <v>9</v>
      </c>
      <c r="O374" t="s">
        <v>11911</v>
      </c>
      <c r="P374" t="s">
        <v>12207</v>
      </c>
      <c r="Q374">
        <v>3</v>
      </c>
      <c r="R374">
        <v>1</v>
      </c>
      <c r="S374">
        <v>7.87</v>
      </c>
      <c r="T374">
        <v>7.87</v>
      </c>
      <c r="U374">
        <v>524.72</v>
      </c>
      <c r="V374">
        <v>58.64</v>
      </c>
      <c r="W374">
        <v>6.84</v>
      </c>
      <c r="Y374">
        <v>0</v>
      </c>
      <c r="Z374">
        <v>2</v>
      </c>
      <c r="AA374" t="s">
        <v>6921</v>
      </c>
      <c r="AB374">
        <v>2</v>
      </c>
      <c r="AC374">
        <v>17</v>
      </c>
      <c r="AD374">
        <v>2.833333333333333</v>
      </c>
      <c r="AF374" t="s">
        <v>6952</v>
      </c>
      <c r="AI374">
        <v>0</v>
      </c>
      <c r="AJ374">
        <v>0</v>
      </c>
      <c r="AK374" t="s">
        <v>12856</v>
      </c>
      <c r="AL374" t="s">
        <v>12856</v>
      </c>
      <c r="AM374" t="s">
        <v>9923</v>
      </c>
    </row>
    <row r="375" spans="1:39">
      <c r="A375" t="s">
        <v>11099</v>
      </c>
      <c r="B375" t="s">
        <v>10866</v>
      </c>
      <c r="C375" t="s">
        <v>6168</v>
      </c>
      <c r="D375">
        <v>0.287</v>
      </c>
      <c r="K375" t="s">
        <v>6590</v>
      </c>
      <c r="L375" t="s">
        <v>6591</v>
      </c>
      <c r="M375" t="s">
        <v>11771</v>
      </c>
      <c r="N375">
        <v>9</v>
      </c>
      <c r="O375" t="s">
        <v>11911</v>
      </c>
      <c r="P375" t="s">
        <v>12208</v>
      </c>
      <c r="Q375">
        <v>3</v>
      </c>
      <c r="R375">
        <v>1</v>
      </c>
      <c r="S375">
        <v>7.86</v>
      </c>
      <c r="T375">
        <v>7.86</v>
      </c>
      <c r="U375">
        <v>524.72</v>
      </c>
      <c r="V375">
        <v>58.64</v>
      </c>
      <c r="W375">
        <v>6.84</v>
      </c>
      <c r="Y375">
        <v>0</v>
      </c>
      <c r="Z375">
        <v>2</v>
      </c>
      <c r="AA375" t="s">
        <v>6921</v>
      </c>
      <c r="AB375">
        <v>2</v>
      </c>
      <c r="AC375">
        <v>17</v>
      </c>
      <c r="AD375">
        <v>2.833333333333333</v>
      </c>
      <c r="AF375" t="s">
        <v>6952</v>
      </c>
      <c r="AI375">
        <v>0</v>
      </c>
      <c r="AJ375">
        <v>0</v>
      </c>
      <c r="AK375" t="s">
        <v>12856</v>
      </c>
      <c r="AL375" t="s">
        <v>12856</v>
      </c>
      <c r="AM375" t="s">
        <v>9923</v>
      </c>
    </row>
    <row r="376" spans="1:39">
      <c r="A376" t="s">
        <v>11100</v>
      </c>
      <c r="B376" t="s">
        <v>10866</v>
      </c>
      <c r="C376" t="s">
        <v>6168</v>
      </c>
      <c r="D376">
        <v>0.264</v>
      </c>
      <c r="K376" t="s">
        <v>6590</v>
      </c>
      <c r="L376" t="s">
        <v>6591</v>
      </c>
      <c r="M376" t="s">
        <v>11771</v>
      </c>
      <c r="N376">
        <v>9</v>
      </c>
      <c r="O376" t="s">
        <v>11911</v>
      </c>
      <c r="P376" t="s">
        <v>12209</v>
      </c>
      <c r="Q376">
        <v>3</v>
      </c>
      <c r="R376">
        <v>1</v>
      </c>
      <c r="S376">
        <v>7.89</v>
      </c>
      <c r="T376">
        <v>7.89</v>
      </c>
      <c r="U376">
        <v>524.72</v>
      </c>
      <c r="V376">
        <v>58.64</v>
      </c>
      <c r="W376">
        <v>6.84</v>
      </c>
      <c r="Y376">
        <v>0</v>
      </c>
      <c r="Z376">
        <v>2</v>
      </c>
      <c r="AA376" t="s">
        <v>6921</v>
      </c>
      <c r="AB376">
        <v>2</v>
      </c>
      <c r="AC376">
        <v>17</v>
      </c>
      <c r="AD376">
        <v>2.833333333333333</v>
      </c>
      <c r="AF376" t="s">
        <v>6952</v>
      </c>
      <c r="AI376">
        <v>0</v>
      </c>
      <c r="AJ376">
        <v>0</v>
      </c>
      <c r="AK376" t="s">
        <v>12856</v>
      </c>
      <c r="AL376" t="s">
        <v>12856</v>
      </c>
      <c r="AM376" t="s">
        <v>9923</v>
      </c>
    </row>
    <row r="377" spans="1:39">
      <c r="A377" t="s">
        <v>11101</v>
      </c>
      <c r="B377" t="s">
        <v>10866</v>
      </c>
      <c r="C377" t="s">
        <v>6168</v>
      </c>
      <c r="D377">
        <v>0.192</v>
      </c>
      <c r="K377" t="s">
        <v>6590</v>
      </c>
      <c r="L377" t="s">
        <v>6591</v>
      </c>
      <c r="M377" t="s">
        <v>11771</v>
      </c>
      <c r="N377">
        <v>9</v>
      </c>
      <c r="O377" t="s">
        <v>11911</v>
      </c>
      <c r="P377" t="s">
        <v>12210</v>
      </c>
      <c r="Q377">
        <v>4</v>
      </c>
      <c r="R377">
        <v>1</v>
      </c>
      <c r="S377">
        <v>7.91</v>
      </c>
      <c r="T377">
        <v>7.91</v>
      </c>
      <c r="U377">
        <v>536.76</v>
      </c>
      <c r="V377">
        <v>67.87</v>
      </c>
      <c r="W377">
        <v>6.71</v>
      </c>
      <c r="Y377">
        <v>0</v>
      </c>
      <c r="Z377">
        <v>2</v>
      </c>
      <c r="AA377" t="s">
        <v>6921</v>
      </c>
      <c r="AB377">
        <v>2</v>
      </c>
      <c r="AC377">
        <v>18</v>
      </c>
      <c r="AD377">
        <v>2.833333333333333</v>
      </c>
      <c r="AF377" t="s">
        <v>6952</v>
      </c>
      <c r="AI377">
        <v>0</v>
      </c>
      <c r="AJ377">
        <v>0</v>
      </c>
      <c r="AK377" t="s">
        <v>12856</v>
      </c>
      <c r="AL377" t="s">
        <v>12856</v>
      </c>
      <c r="AM377" t="s">
        <v>9923</v>
      </c>
    </row>
    <row r="378" spans="1:39">
      <c r="A378" t="s">
        <v>11102</v>
      </c>
      <c r="B378" t="s">
        <v>10866</v>
      </c>
      <c r="C378" t="s">
        <v>6168</v>
      </c>
      <c r="D378">
        <v>0.14</v>
      </c>
      <c r="K378" t="s">
        <v>6590</v>
      </c>
      <c r="L378" t="s">
        <v>6591</v>
      </c>
      <c r="M378" t="s">
        <v>11771</v>
      </c>
      <c r="N378">
        <v>9</v>
      </c>
      <c r="O378" t="s">
        <v>11911</v>
      </c>
      <c r="P378" t="s">
        <v>12211</v>
      </c>
      <c r="Q378">
        <v>4</v>
      </c>
      <c r="R378">
        <v>1</v>
      </c>
      <c r="S378">
        <v>7.48</v>
      </c>
      <c r="T378">
        <v>7.48</v>
      </c>
      <c r="U378">
        <v>536.76</v>
      </c>
      <c r="V378">
        <v>67.87</v>
      </c>
      <c r="W378">
        <v>6.71</v>
      </c>
      <c r="Y378">
        <v>0</v>
      </c>
      <c r="Z378">
        <v>2</v>
      </c>
      <c r="AA378" t="s">
        <v>6921</v>
      </c>
      <c r="AB378">
        <v>2</v>
      </c>
      <c r="AC378">
        <v>18</v>
      </c>
      <c r="AD378">
        <v>2.833333333333333</v>
      </c>
      <c r="AF378" t="s">
        <v>6952</v>
      </c>
      <c r="AI378">
        <v>0</v>
      </c>
      <c r="AJ378">
        <v>0</v>
      </c>
      <c r="AK378" t="s">
        <v>12856</v>
      </c>
      <c r="AL378" t="s">
        <v>12856</v>
      </c>
      <c r="AM378" t="s">
        <v>9923</v>
      </c>
    </row>
    <row r="379" spans="1:39">
      <c r="A379" t="s">
        <v>11103</v>
      </c>
      <c r="B379" t="s">
        <v>10866</v>
      </c>
      <c r="C379" t="s">
        <v>6168</v>
      </c>
      <c r="D379">
        <v>5</v>
      </c>
      <c r="K379" t="s">
        <v>6590</v>
      </c>
      <c r="L379" t="s">
        <v>6591</v>
      </c>
      <c r="M379" t="s">
        <v>11771</v>
      </c>
      <c r="N379">
        <v>9</v>
      </c>
      <c r="O379" t="s">
        <v>11911</v>
      </c>
      <c r="P379" t="s">
        <v>12212</v>
      </c>
      <c r="Q379">
        <v>4</v>
      </c>
      <c r="R379">
        <v>2</v>
      </c>
      <c r="S379">
        <v>7.62</v>
      </c>
      <c r="T379">
        <v>7.62</v>
      </c>
      <c r="U379">
        <v>522.73</v>
      </c>
      <c r="V379">
        <v>78.87</v>
      </c>
      <c r="W379">
        <v>6.4</v>
      </c>
      <c r="X379">
        <v>9.34</v>
      </c>
      <c r="Y379">
        <v>0</v>
      </c>
      <c r="Z379">
        <v>2</v>
      </c>
      <c r="AA379" t="s">
        <v>6921</v>
      </c>
      <c r="AB379">
        <v>2</v>
      </c>
      <c r="AC379">
        <v>17</v>
      </c>
      <c r="AD379">
        <v>2.5</v>
      </c>
      <c r="AF379" t="s">
        <v>6952</v>
      </c>
      <c r="AI379">
        <v>0</v>
      </c>
      <c r="AJ379">
        <v>0</v>
      </c>
      <c r="AK379" t="s">
        <v>12856</v>
      </c>
      <c r="AL379" t="s">
        <v>12856</v>
      </c>
      <c r="AM379" t="s">
        <v>9923</v>
      </c>
    </row>
    <row r="380" spans="1:39">
      <c r="A380" t="s">
        <v>11104</v>
      </c>
      <c r="B380" t="s">
        <v>10866</v>
      </c>
      <c r="C380" t="s">
        <v>6168</v>
      </c>
      <c r="D380">
        <v>1.79</v>
      </c>
      <c r="K380" t="s">
        <v>6590</v>
      </c>
      <c r="L380" t="s">
        <v>6591</v>
      </c>
      <c r="M380" t="s">
        <v>11771</v>
      </c>
      <c r="N380">
        <v>9</v>
      </c>
      <c r="O380" t="s">
        <v>11911</v>
      </c>
      <c r="P380" t="s">
        <v>12213</v>
      </c>
      <c r="Q380">
        <v>4</v>
      </c>
      <c r="R380">
        <v>2</v>
      </c>
      <c r="S380">
        <v>7.4</v>
      </c>
      <c r="T380">
        <v>7.45</v>
      </c>
      <c r="U380">
        <v>522.73</v>
      </c>
      <c r="V380">
        <v>78.87</v>
      </c>
      <c r="W380">
        <v>6.4</v>
      </c>
      <c r="X380">
        <v>8.59</v>
      </c>
      <c r="Y380">
        <v>0</v>
      </c>
      <c r="Z380">
        <v>2</v>
      </c>
      <c r="AA380" t="s">
        <v>6921</v>
      </c>
      <c r="AB380">
        <v>2</v>
      </c>
      <c r="AC380">
        <v>17</v>
      </c>
      <c r="AD380">
        <v>2.5</v>
      </c>
      <c r="AF380" t="s">
        <v>6952</v>
      </c>
      <c r="AI380">
        <v>0</v>
      </c>
      <c r="AJ380">
        <v>0</v>
      </c>
      <c r="AK380" t="s">
        <v>12856</v>
      </c>
      <c r="AL380" t="s">
        <v>12856</v>
      </c>
      <c r="AM380" t="s">
        <v>9923</v>
      </c>
    </row>
    <row r="381" spans="1:39">
      <c r="A381" t="s">
        <v>11105</v>
      </c>
      <c r="B381" t="s">
        <v>10866</v>
      </c>
      <c r="C381" t="s">
        <v>6168</v>
      </c>
      <c r="D381">
        <v>0.156</v>
      </c>
      <c r="K381" t="s">
        <v>6590</v>
      </c>
      <c r="L381" t="s">
        <v>6591</v>
      </c>
      <c r="M381" t="s">
        <v>11771</v>
      </c>
      <c r="N381">
        <v>9</v>
      </c>
      <c r="O381" t="s">
        <v>11911</v>
      </c>
      <c r="P381" t="s">
        <v>12214</v>
      </c>
      <c r="Q381">
        <v>3</v>
      </c>
      <c r="R381">
        <v>1</v>
      </c>
      <c r="S381">
        <v>8.25</v>
      </c>
      <c r="T381">
        <v>8.25</v>
      </c>
      <c r="U381">
        <v>520.76</v>
      </c>
      <c r="V381">
        <v>58.64</v>
      </c>
      <c r="W381">
        <v>7.01</v>
      </c>
      <c r="Y381">
        <v>0</v>
      </c>
      <c r="Z381">
        <v>2</v>
      </c>
      <c r="AA381" t="s">
        <v>6921</v>
      </c>
      <c r="AB381">
        <v>2</v>
      </c>
      <c r="AC381">
        <v>17</v>
      </c>
      <c r="AD381">
        <v>2.833333333333333</v>
      </c>
      <c r="AF381" t="s">
        <v>6952</v>
      </c>
      <c r="AI381">
        <v>0</v>
      </c>
      <c r="AJ381">
        <v>0</v>
      </c>
      <c r="AK381" t="s">
        <v>12856</v>
      </c>
      <c r="AL381" t="s">
        <v>12856</v>
      </c>
      <c r="AM381" t="s">
        <v>9923</v>
      </c>
    </row>
    <row r="382" spans="1:39">
      <c r="A382" t="s">
        <v>11106</v>
      </c>
      <c r="B382" t="s">
        <v>10866</v>
      </c>
      <c r="C382" t="s">
        <v>6168</v>
      </c>
      <c r="D382">
        <v>0.132</v>
      </c>
      <c r="K382" t="s">
        <v>6590</v>
      </c>
      <c r="L382" t="s">
        <v>6591</v>
      </c>
      <c r="M382" t="s">
        <v>11771</v>
      </c>
      <c r="N382">
        <v>9</v>
      </c>
      <c r="O382" t="s">
        <v>11911</v>
      </c>
      <c r="P382" t="s">
        <v>12215</v>
      </c>
      <c r="Q382">
        <v>3</v>
      </c>
      <c r="R382">
        <v>1</v>
      </c>
      <c r="S382">
        <v>7.96</v>
      </c>
      <c r="T382">
        <v>7.96</v>
      </c>
      <c r="U382">
        <v>520.76</v>
      </c>
      <c r="V382">
        <v>58.64</v>
      </c>
      <c r="W382">
        <v>7.01</v>
      </c>
      <c r="Y382">
        <v>0</v>
      </c>
      <c r="Z382">
        <v>2</v>
      </c>
      <c r="AA382" t="s">
        <v>6921</v>
      </c>
      <c r="AB382">
        <v>2</v>
      </c>
      <c r="AC382">
        <v>17</v>
      </c>
      <c r="AD382">
        <v>2.833333333333333</v>
      </c>
      <c r="AF382" t="s">
        <v>6952</v>
      </c>
      <c r="AI382">
        <v>0</v>
      </c>
      <c r="AJ382">
        <v>0</v>
      </c>
      <c r="AK382" t="s">
        <v>12856</v>
      </c>
      <c r="AL382" t="s">
        <v>12856</v>
      </c>
      <c r="AM382" t="s">
        <v>9923</v>
      </c>
    </row>
    <row r="383" spans="1:39">
      <c r="A383" t="s">
        <v>11107</v>
      </c>
      <c r="B383" t="s">
        <v>10866</v>
      </c>
      <c r="C383" t="s">
        <v>6168</v>
      </c>
      <c r="D383">
        <v>0.156</v>
      </c>
      <c r="K383" t="s">
        <v>6590</v>
      </c>
      <c r="L383" t="s">
        <v>6591</v>
      </c>
      <c r="M383" t="s">
        <v>11771</v>
      </c>
      <c r="N383">
        <v>9</v>
      </c>
      <c r="O383" t="s">
        <v>11911</v>
      </c>
      <c r="P383" t="s">
        <v>12216</v>
      </c>
      <c r="Q383">
        <v>3</v>
      </c>
      <c r="R383">
        <v>1</v>
      </c>
      <c r="S383">
        <v>8.43</v>
      </c>
      <c r="T383">
        <v>8.43</v>
      </c>
      <c r="U383">
        <v>541.1799999999999</v>
      </c>
      <c r="V383">
        <v>58.64</v>
      </c>
      <c r="W383">
        <v>7.35</v>
      </c>
      <c r="Y383">
        <v>0</v>
      </c>
      <c r="Z383">
        <v>2</v>
      </c>
      <c r="AA383" t="s">
        <v>6921</v>
      </c>
      <c r="AB383">
        <v>2</v>
      </c>
      <c r="AC383">
        <v>17</v>
      </c>
      <c r="AD383">
        <v>2.833333333333333</v>
      </c>
      <c r="AF383" t="s">
        <v>6952</v>
      </c>
      <c r="AI383">
        <v>0</v>
      </c>
      <c r="AJ383">
        <v>0</v>
      </c>
      <c r="AK383" t="s">
        <v>12856</v>
      </c>
      <c r="AL383" t="s">
        <v>12856</v>
      </c>
      <c r="AM383" t="s">
        <v>9923</v>
      </c>
    </row>
    <row r="384" spans="1:39">
      <c r="A384" t="s">
        <v>11108</v>
      </c>
      <c r="B384" t="s">
        <v>10866</v>
      </c>
      <c r="C384" t="s">
        <v>6168</v>
      </c>
      <c r="D384">
        <v>0.267</v>
      </c>
      <c r="K384" t="s">
        <v>6590</v>
      </c>
      <c r="L384" t="s">
        <v>6591</v>
      </c>
      <c r="M384" t="s">
        <v>11771</v>
      </c>
      <c r="N384">
        <v>9</v>
      </c>
      <c r="O384" t="s">
        <v>11911</v>
      </c>
      <c r="P384" t="s">
        <v>12217</v>
      </c>
      <c r="Q384">
        <v>3</v>
      </c>
      <c r="R384">
        <v>1</v>
      </c>
      <c r="S384">
        <v>6.42</v>
      </c>
      <c r="T384">
        <v>6.42</v>
      </c>
      <c r="U384">
        <v>538.75</v>
      </c>
      <c r="V384">
        <v>58.64</v>
      </c>
      <c r="W384">
        <v>6.77</v>
      </c>
      <c r="Y384">
        <v>0</v>
      </c>
      <c r="Z384">
        <v>2</v>
      </c>
      <c r="AA384" t="s">
        <v>6921</v>
      </c>
      <c r="AB384">
        <v>2</v>
      </c>
      <c r="AC384">
        <v>18</v>
      </c>
      <c r="AD384">
        <v>2.833333333333333</v>
      </c>
      <c r="AF384" t="s">
        <v>6952</v>
      </c>
      <c r="AI384">
        <v>0</v>
      </c>
      <c r="AJ384">
        <v>0</v>
      </c>
      <c r="AK384" t="s">
        <v>12856</v>
      </c>
      <c r="AL384" t="s">
        <v>12856</v>
      </c>
      <c r="AM384" t="s">
        <v>9923</v>
      </c>
    </row>
    <row r="385" spans="1:39">
      <c r="A385" t="s">
        <v>6358</v>
      </c>
      <c r="B385" t="s">
        <v>10866</v>
      </c>
      <c r="C385" t="s">
        <v>6168</v>
      </c>
      <c r="D385">
        <v>14</v>
      </c>
      <c r="E385" t="s">
        <v>10202</v>
      </c>
      <c r="K385" t="s">
        <v>6590</v>
      </c>
      <c r="L385" t="s">
        <v>6591</v>
      </c>
      <c r="M385" t="s">
        <v>11772</v>
      </c>
      <c r="N385">
        <v>9</v>
      </c>
      <c r="O385" t="s">
        <v>11912</v>
      </c>
      <c r="P385" t="s">
        <v>6717</v>
      </c>
      <c r="Q385">
        <v>3</v>
      </c>
      <c r="R385">
        <v>3</v>
      </c>
      <c r="S385">
        <v>2.53</v>
      </c>
      <c r="T385">
        <v>2.53</v>
      </c>
      <c r="U385">
        <v>288.39</v>
      </c>
      <c r="V385">
        <v>60.69</v>
      </c>
      <c r="W385">
        <v>2.58</v>
      </c>
      <c r="X385">
        <v>10.25</v>
      </c>
      <c r="Y385">
        <v>0</v>
      </c>
      <c r="Z385">
        <v>1</v>
      </c>
      <c r="AA385" t="s">
        <v>6921</v>
      </c>
      <c r="AB385">
        <v>0</v>
      </c>
      <c r="AC385">
        <v>0</v>
      </c>
      <c r="AD385">
        <v>4.901666666666667</v>
      </c>
      <c r="AE385" t="s">
        <v>6926</v>
      </c>
      <c r="AF385" t="s">
        <v>6952</v>
      </c>
      <c r="AG385" t="s">
        <v>6956</v>
      </c>
      <c r="AH385" t="s">
        <v>6962</v>
      </c>
      <c r="AI385">
        <v>4</v>
      </c>
      <c r="AJ385">
        <v>0</v>
      </c>
      <c r="AK385" t="s">
        <v>9813</v>
      </c>
      <c r="AL385" t="s">
        <v>9813</v>
      </c>
      <c r="AM385" t="s">
        <v>9923</v>
      </c>
    </row>
    <row r="386" spans="1:39">
      <c r="A386" t="s">
        <v>11109</v>
      </c>
      <c r="B386" t="s">
        <v>10866</v>
      </c>
      <c r="C386" t="s">
        <v>6168</v>
      </c>
      <c r="D386">
        <v>4.26</v>
      </c>
      <c r="K386" t="s">
        <v>6590</v>
      </c>
      <c r="L386" t="s">
        <v>6591</v>
      </c>
      <c r="M386" t="s">
        <v>11773</v>
      </c>
      <c r="N386">
        <v>9</v>
      </c>
      <c r="O386" t="s">
        <v>11913</v>
      </c>
      <c r="P386" t="s">
        <v>12218</v>
      </c>
      <c r="Q386">
        <v>4</v>
      </c>
      <c r="R386">
        <v>3</v>
      </c>
      <c r="S386">
        <v>3.8</v>
      </c>
      <c r="T386">
        <v>3.8</v>
      </c>
      <c r="U386">
        <v>307.35</v>
      </c>
      <c r="V386">
        <v>63.93</v>
      </c>
      <c r="W386">
        <v>4.14</v>
      </c>
      <c r="X386">
        <v>9.85</v>
      </c>
      <c r="Y386">
        <v>2.31</v>
      </c>
      <c r="Z386">
        <v>3</v>
      </c>
      <c r="AA386" t="s">
        <v>6921</v>
      </c>
      <c r="AB386">
        <v>0</v>
      </c>
      <c r="AC386">
        <v>4</v>
      </c>
      <c r="AD386">
        <v>3.866666666666667</v>
      </c>
      <c r="AF386" t="s">
        <v>6952</v>
      </c>
      <c r="AI386">
        <v>0</v>
      </c>
      <c r="AJ386">
        <v>0</v>
      </c>
      <c r="AK386" t="s">
        <v>9895</v>
      </c>
      <c r="AL386" t="s">
        <v>9895</v>
      </c>
      <c r="AM386" t="s">
        <v>9923</v>
      </c>
    </row>
    <row r="387" spans="1:39">
      <c r="A387" t="s">
        <v>11110</v>
      </c>
      <c r="B387" t="s">
        <v>10866</v>
      </c>
      <c r="C387" t="s">
        <v>6168</v>
      </c>
      <c r="D387">
        <v>1.13</v>
      </c>
      <c r="K387" t="s">
        <v>6590</v>
      </c>
      <c r="L387" t="s">
        <v>6591</v>
      </c>
      <c r="M387" t="s">
        <v>11773</v>
      </c>
      <c r="N387">
        <v>9</v>
      </c>
      <c r="O387" t="s">
        <v>11913</v>
      </c>
      <c r="P387" t="s">
        <v>12219</v>
      </c>
      <c r="Q387">
        <v>3</v>
      </c>
      <c r="R387">
        <v>2</v>
      </c>
      <c r="S387">
        <v>4.79</v>
      </c>
      <c r="T387">
        <v>4.79</v>
      </c>
      <c r="U387">
        <v>283.37</v>
      </c>
      <c r="V387">
        <v>43.7</v>
      </c>
      <c r="W387">
        <v>4.57</v>
      </c>
      <c r="X387">
        <v>9.93</v>
      </c>
      <c r="Y387">
        <v>3.24</v>
      </c>
      <c r="Z387">
        <v>2</v>
      </c>
      <c r="AA387" t="s">
        <v>6921</v>
      </c>
      <c r="AB387">
        <v>0</v>
      </c>
      <c r="AC387">
        <v>3</v>
      </c>
      <c r="AD387">
        <v>3.605</v>
      </c>
      <c r="AF387" t="s">
        <v>6952</v>
      </c>
      <c r="AI387">
        <v>0</v>
      </c>
      <c r="AJ387">
        <v>0</v>
      </c>
      <c r="AK387" t="s">
        <v>9895</v>
      </c>
      <c r="AL387" t="s">
        <v>9895</v>
      </c>
      <c r="AM387" t="s">
        <v>9923</v>
      </c>
    </row>
    <row r="388" spans="1:39">
      <c r="A388" t="s">
        <v>11111</v>
      </c>
      <c r="B388" t="s">
        <v>10866</v>
      </c>
      <c r="C388" t="s">
        <v>6168</v>
      </c>
      <c r="D388">
        <v>1.295</v>
      </c>
      <c r="K388" t="s">
        <v>6590</v>
      </c>
      <c r="L388" t="s">
        <v>6591</v>
      </c>
      <c r="M388" t="s">
        <v>11773</v>
      </c>
      <c r="N388">
        <v>9</v>
      </c>
      <c r="O388" t="s">
        <v>11913</v>
      </c>
      <c r="P388" t="s">
        <v>12220</v>
      </c>
      <c r="Q388">
        <v>3</v>
      </c>
      <c r="R388">
        <v>2</v>
      </c>
      <c r="S388">
        <v>4.46</v>
      </c>
      <c r="T388">
        <v>4.47</v>
      </c>
      <c r="U388">
        <v>277.32</v>
      </c>
      <c r="V388">
        <v>43.7</v>
      </c>
      <c r="W388">
        <v>4.57</v>
      </c>
      <c r="X388">
        <v>9.710000000000001</v>
      </c>
      <c r="Y388">
        <v>0</v>
      </c>
      <c r="Z388">
        <v>3</v>
      </c>
      <c r="AA388" t="s">
        <v>6921</v>
      </c>
      <c r="AB388">
        <v>0</v>
      </c>
      <c r="AC388">
        <v>3</v>
      </c>
      <c r="AD388">
        <v>3.765</v>
      </c>
      <c r="AF388" t="s">
        <v>6952</v>
      </c>
      <c r="AI388">
        <v>0</v>
      </c>
      <c r="AJ388">
        <v>0</v>
      </c>
      <c r="AK388" t="s">
        <v>9895</v>
      </c>
      <c r="AL388" t="s">
        <v>9895</v>
      </c>
      <c r="AM388" t="s">
        <v>9923</v>
      </c>
    </row>
    <row r="389" spans="1:39">
      <c r="A389" t="s">
        <v>11112</v>
      </c>
      <c r="B389" t="s">
        <v>10866</v>
      </c>
      <c r="C389" t="s">
        <v>6168</v>
      </c>
      <c r="D389">
        <v>0.054</v>
      </c>
      <c r="K389" t="s">
        <v>6590</v>
      </c>
      <c r="L389" t="s">
        <v>6591</v>
      </c>
      <c r="M389" t="s">
        <v>11773</v>
      </c>
      <c r="N389">
        <v>9</v>
      </c>
      <c r="O389" t="s">
        <v>11913</v>
      </c>
      <c r="P389" t="s">
        <v>12221</v>
      </c>
      <c r="Q389">
        <v>3</v>
      </c>
      <c r="R389">
        <v>2</v>
      </c>
      <c r="S389">
        <v>3.72</v>
      </c>
      <c r="T389">
        <v>3.72</v>
      </c>
      <c r="U389">
        <v>255.32</v>
      </c>
      <c r="V389">
        <v>43.7</v>
      </c>
      <c r="W389">
        <v>3.65</v>
      </c>
      <c r="X389">
        <v>9.93</v>
      </c>
      <c r="Y389">
        <v>0.91</v>
      </c>
      <c r="Z389">
        <v>2</v>
      </c>
      <c r="AA389" t="s">
        <v>6921</v>
      </c>
      <c r="AB389">
        <v>0</v>
      </c>
      <c r="AC389">
        <v>4</v>
      </c>
      <c r="AD389">
        <v>4.279999999999999</v>
      </c>
      <c r="AF389" t="s">
        <v>6952</v>
      </c>
      <c r="AI389">
        <v>0</v>
      </c>
      <c r="AJ389">
        <v>0</v>
      </c>
      <c r="AK389" t="s">
        <v>9895</v>
      </c>
      <c r="AL389" t="s">
        <v>9895</v>
      </c>
      <c r="AM389" t="s">
        <v>9923</v>
      </c>
    </row>
    <row r="390" spans="1:39">
      <c r="A390" t="s">
        <v>11113</v>
      </c>
      <c r="B390" t="s">
        <v>10866</v>
      </c>
      <c r="C390" t="s">
        <v>6168</v>
      </c>
      <c r="D390">
        <v>0.129</v>
      </c>
      <c r="K390" t="s">
        <v>6590</v>
      </c>
      <c r="L390" t="s">
        <v>6591</v>
      </c>
      <c r="M390" t="s">
        <v>11773</v>
      </c>
      <c r="N390">
        <v>9</v>
      </c>
      <c r="O390" t="s">
        <v>11913</v>
      </c>
      <c r="P390" t="s">
        <v>12222</v>
      </c>
      <c r="Q390">
        <v>3</v>
      </c>
      <c r="R390">
        <v>2</v>
      </c>
      <c r="S390">
        <v>4.7</v>
      </c>
      <c r="T390">
        <v>4.7</v>
      </c>
      <c r="U390">
        <v>271.36</v>
      </c>
      <c r="V390">
        <v>43.7</v>
      </c>
      <c r="W390">
        <v>4.28</v>
      </c>
      <c r="X390">
        <v>9.949999999999999</v>
      </c>
      <c r="Y390">
        <v>2.87</v>
      </c>
      <c r="Z390">
        <v>2</v>
      </c>
      <c r="AA390" t="s">
        <v>6921</v>
      </c>
      <c r="AB390">
        <v>0</v>
      </c>
      <c r="AC390">
        <v>5</v>
      </c>
      <c r="AD390">
        <v>3.65</v>
      </c>
      <c r="AF390" t="s">
        <v>6952</v>
      </c>
      <c r="AI390">
        <v>0</v>
      </c>
      <c r="AJ390">
        <v>0</v>
      </c>
      <c r="AK390" t="s">
        <v>9895</v>
      </c>
      <c r="AL390" t="s">
        <v>9895</v>
      </c>
      <c r="AM390" t="s">
        <v>9923</v>
      </c>
    </row>
    <row r="391" spans="1:39">
      <c r="A391" t="s">
        <v>11114</v>
      </c>
      <c r="B391" t="s">
        <v>10866</v>
      </c>
      <c r="C391" t="s">
        <v>6168</v>
      </c>
      <c r="D391">
        <v>3.643</v>
      </c>
      <c r="K391" t="s">
        <v>6590</v>
      </c>
      <c r="L391" t="s">
        <v>6591</v>
      </c>
      <c r="M391" t="s">
        <v>11773</v>
      </c>
      <c r="N391">
        <v>9</v>
      </c>
      <c r="O391" t="s">
        <v>11913</v>
      </c>
      <c r="P391" t="s">
        <v>12223</v>
      </c>
      <c r="Q391">
        <v>3</v>
      </c>
      <c r="R391">
        <v>2</v>
      </c>
      <c r="S391">
        <v>5.81</v>
      </c>
      <c r="T391">
        <v>5.81</v>
      </c>
      <c r="U391">
        <v>311.43</v>
      </c>
      <c r="V391">
        <v>43.7</v>
      </c>
      <c r="W391">
        <v>5.21</v>
      </c>
      <c r="X391">
        <v>9.94</v>
      </c>
      <c r="Y391">
        <v>2.85</v>
      </c>
      <c r="Z391">
        <v>2</v>
      </c>
      <c r="AA391" t="s">
        <v>6921</v>
      </c>
      <c r="AB391">
        <v>1</v>
      </c>
      <c r="AC391">
        <v>5</v>
      </c>
      <c r="AD391">
        <v>3.5</v>
      </c>
      <c r="AF391" t="s">
        <v>6952</v>
      </c>
      <c r="AI391">
        <v>0</v>
      </c>
      <c r="AJ391">
        <v>0</v>
      </c>
      <c r="AK391" t="s">
        <v>9895</v>
      </c>
      <c r="AL391" t="s">
        <v>9895</v>
      </c>
      <c r="AM391" t="s">
        <v>9923</v>
      </c>
    </row>
    <row r="392" spans="1:39">
      <c r="A392" t="s">
        <v>11115</v>
      </c>
      <c r="B392" t="s">
        <v>10866</v>
      </c>
      <c r="C392" t="s">
        <v>6168</v>
      </c>
      <c r="D392">
        <v>0.352</v>
      </c>
      <c r="K392" t="s">
        <v>6590</v>
      </c>
      <c r="L392" t="s">
        <v>6591</v>
      </c>
      <c r="M392" t="s">
        <v>11773</v>
      </c>
      <c r="N392">
        <v>9</v>
      </c>
      <c r="O392" t="s">
        <v>11913</v>
      </c>
      <c r="P392" t="s">
        <v>12224</v>
      </c>
      <c r="Q392">
        <v>5</v>
      </c>
      <c r="R392">
        <v>3</v>
      </c>
      <c r="S392">
        <v>2.45</v>
      </c>
      <c r="T392">
        <v>2.7</v>
      </c>
      <c r="U392">
        <v>357.39</v>
      </c>
      <c r="V392">
        <v>98.06999999999999</v>
      </c>
      <c r="W392">
        <v>3.33</v>
      </c>
      <c r="X392">
        <v>7.48</v>
      </c>
      <c r="Y392">
        <v>0</v>
      </c>
      <c r="Z392">
        <v>3</v>
      </c>
      <c r="AA392" t="s">
        <v>6921</v>
      </c>
      <c r="AB392">
        <v>0</v>
      </c>
      <c r="AC392">
        <v>4</v>
      </c>
      <c r="AD392">
        <v>4.672666666666666</v>
      </c>
      <c r="AF392" t="s">
        <v>6952</v>
      </c>
      <c r="AI392">
        <v>0</v>
      </c>
      <c r="AJ392">
        <v>0</v>
      </c>
      <c r="AK392" t="s">
        <v>9895</v>
      </c>
      <c r="AL392" t="s">
        <v>9895</v>
      </c>
      <c r="AM392" t="s">
        <v>9923</v>
      </c>
    </row>
    <row r="393" spans="1:39">
      <c r="A393" t="s">
        <v>11116</v>
      </c>
      <c r="B393" t="s">
        <v>10866</v>
      </c>
      <c r="C393" t="s">
        <v>6168</v>
      </c>
      <c r="D393">
        <v>0.193</v>
      </c>
      <c r="K393" t="s">
        <v>6590</v>
      </c>
      <c r="L393" t="s">
        <v>6591</v>
      </c>
      <c r="M393" t="s">
        <v>11773</v>
      </c>
      <c r="N393">
        <v>9</v>
      </c>
      <c r="O393" t="s">
        <v>11913</v>
      </c>
      <c r="P393" t="s">
        <v>12225</v>
      </c>
      <c r="Q393">
        <v>3</v>
      </c>
      <c r="R393">
        <v>2</v>
      </c>
      <c r="S393">
        <v>1.81</v>
      </c>
      <c r="T393">
        <v>1.81</v>
      </c>
      <c r="U393">
        <v>305.33</v>
      </c>
      <c r="V393">
        <v>60.77</v>
      </c>
      <c r="W393">
        <v>4.08</v>
      </c>
      <c r="X393">
        <v>9.76</v>
      </c>
      <c r="Y393">
        <v>0</v>
      </c>
      <c r="Z393">
        <v>3</v>
      </c>
      <c r="AA393" t="s">
        <v>6921</v>
      </c>
      <c r="AB393">
        <v>0</v>
      </c>
      <c r="AC393">
        <v>3</v>
      </c>
      <c r="AD393">
        <v>5.5</v>
      </c>
      <c r="AF393" t="s">
        <v>6952</v>
      </c>
      <c r="AI393">
        <v>0</v>
      </c>
      <c r="AJ393">
        <v>0</v>
      </c>
      <c r="AK393" t="s">
        <v>9895</v>
      </c>
      <c r="AL393" t="s">
        <v>9895</v>
      </c>
      <c r="AM393" t="s">
        <v>9923</v>
      </c>
    </row>
    <row r="394" spans="1:39">
      <c r="A394" t="s">
        <v>11117</v>
      </c>
      <c r="B394" t="s">
        <v>10866</v>
      </c>
      <c r="C394" t="s">
        <v>6168</v>
      </c>
      <c r="D394">
        <v>0.336</v>
      </c>
      <c r="K394" t="s">
        <v>6590</v>
      </c>
      <c r="L394" t="s">
        <v>6591</v>
      </c>
      <c r="M394" t="s">
        <v>11773</v>
      </c>
      <c r="N394">
        <v>9</v>
      </c>
      <c r="O394" t="s">
        <v>11913</v>
      </c>
      <c r="P394" t="s">
        <v>12226</v>
      </c>
      <c r="Q394">
        <v>4</v>
      </c>
      <c r="R394">
        <v>3</v>
      </c>
      <c r="S394">
        <v>1.32</v>
      </c>
      <c r="T394">
        <v>1.49</v>
      </c>
      <c r="U394">
        <v>321.33</v>
      </c>
      <c r="V394">
        <v>81</v>
      </c>
      <c r="W394">
        <v>3.78</v>
      </c>
      <c r="X394">
        <v>8.07</v>
      </c>
      <c r="Y394">
        <v>0</v>
      </c>
      <c r="Z394">
        <v>3</v>
      </c>
      <c r="AA394" t="s">
        <v>6921</v>
      </c>
      <c r="AB394">
        <v>0</v>
      </c>
      <c r="AC394">
        <v>3</v>
      </c>
      <c r="AD394">
        <v>5.166666666666667</v>
      </c>
      <c r="AF394" t="s">
        <v>6952</v>
      </c>
      <c r="AI394">
        <v>0</v>
      </c>
      <c r="AJ394">
        <v>0</v>
      </c>
      <c r="AK394" t="s">
        <v>9895</v>
      </c>
      <c r="AL394" t="s">
        <v>9895</v>
      </c>
      <c r="AM394" t="s">
        <v>9923</v>
      </c>
    </row>
    <row r="395" spans="1:39">
      <c r="A395" t="s">
        <v>11118</v>
      </c>
      <c r="B395" t="s">
        <v>10866</v>
      </c>
      <c r="C395" t="s">
        <v>6168</v>
      </c>
      <c r="D395">
        <v>0.655</v>
      </c>
      <c r="K395" t="s">
        <v>6590</v>
      </c>
      <c r="L395" t="s">
        <v>6591</v>
      </c>
      <c r="M395" t="s">
        <v>11773</v>
      </c>
      <c r="N395">
        <v>9</v>
      </c>
      <c r="O395" t="s">
        <v>11913</v>
      </c>
      <c r="P395" t="s">
        <v>12227</v>
      </c>
      <c r="Q395">
        <v>3</v>
      </c>
      <c r="R395">
        <v>2</v>
      </c>
      <c r="S395">
        <v>4.45</v>
      </c>
      <c r="T395">
        <v>4.45</v>
      </c>
      <c r="U395">
        <v>291.35</v>
      </c>
      <c r="V395">
        <v>43.7</v>
      </c>
      <c r="W395">
        <v>4.44</v>
      </c>
      <c r="X395">
        <v>9.92</v>
      </c>
      <c r="Y395">
        <v>2.1</v>
      </c>
      <c r="Z395">
        <v>3</v>
      </c>
      <c r="AA395" t="s">
        <v>6921</v>
      </c>
      <c r="AB395">
        <v>0</v>
      </c>
      <c r="AC395">
        <v>4</v>
      </c>
      <c r="AD395">
        <v>3.775</v>
      </c>
      <c r="AF395" t="s">
        <v>6952</v>
      </c>
      <c r="AI395">
        <v>0</v>
      </c>
      <c r="AJ395">
        <v>0</v>
      </c>
      <c r="AK395" t="s">
        <v>9895</v>
      </c>
      <c r="AL395" t="s">
        <v>9895</v>
      </c>
      <c r="AM395" t="s">
        <v>9923</v>
      </c>
    </row>
    <row r="396" spans="1:39">
      <c r="A396" t="s">
        <v>11119</v>
      </c>
      <c r="B396" t="s">
        <v>10866</v>
      </c>
      <c r="C396" t="s">
        <v>6168</v>
      </c>
      <c r="D396">
        <v>0.551</v>
      </c>
      <c r="K396" t="s">
        <v>6590</v>
      </c>
      <c r="L396" t="s">
        <v>6591</v>
      </c>
      <c r="M396" t="s">
        <v>11773</v>
      </c>
      <c r="N396">
        <v>9</v>
      </c>
      <c r="O396" t="s">
        <v>11913</v>
      </c>
      <c r="P396" t="s">
        <v>12228</v>
      </c>
      <c r="Q396">
        <v>3</v>
      </c>
      <c r="R396">
        <v>2</v>
      </c>
      <c r="S396">
        <v>6.18</v>
      </c>
      <c r="T396">
        <v>6.18</v>
      </c>
      <c r="U396">
        <v>428.37</v>
      </c>
      <c r="V396">
        <v>43.7</v>
      </c>
      <c r="W396">
        <v>5.97</v>
      </c>
      <c r="X396">
        <v>9.93</v>
      </c>
      <c r="Y396">
        <v>2.74</v>
      </c>
      <c r="Z396">
        <v>2</v>
      </c>
      <c r="AA396" t="s">
        <v>6921</v>
      </c>
      <c r="AB396">
        <v>1</v>
      </c>
      <c r="AC396">
        <v>4</v>
      </c>
      <c r="AD396">
        <v>3.011642857142857</v>
      </c>
      <c r="AF396" t="s">
        <v>6952</v>
      </c>
      <c r="AI396">
        <v>0</v>
      </c>
      <c r="AJ396">
        <v>0</v>
      </c>
      <c r="AK396" t="s">
        <v>9895</v>
      </c>
      <c r="AL396" t="s">
        <v>9895</v>
      </c>
      <c r="AM396" t="s">
        <v>9923</v>
      </c>
    </row>
    <row r="397" spans="1:39">
      <c r="A397" t="s">
        <v>11120</v>
      </c>
      <c r="B397" t="s">
        <v>10866</v>
      </c>
      <c r="C397" t="s">
        <v>6168</v>
      </c>
      <c r="D397">
        <v>0.153</v>
      </c>
      <c r="K397" t="s">
        <v>6590</v>
      </c>
      <c r="L397" t="s">
        <v>6591</v>
      </c>
      <c r="M397" t="s">
        <v>11773</v>
      </c>
      <c r="N397">
        <v>9</v>
      </c>
      <c r="O397" t="s">
        <v>11913</v>
      </c>
      <c r="P397" t="s">
        <v>12229</v>
      </c>
      <c r="Q397">
        <v>3</v>
      </c>
      <c r="R397">
        <v>2</v>
      </c>
      <c r="S397">
        <v>5.37</v>
      </c>
      <c r="T397">
        <v>5.37</v>
      </c>
      <c r="U397">
        <v>285.39</v>
      </c>
      <c r="V397">
        <v>43.7</v>
      </c>
      <c r="W397">
        <v>4.82</v>
      </c>
      <c r="X397">
        <v>9.890000000000001</v>
      </c>
      <c r="Y397">
        <v>2.84</v>
      </c>
      <c r="Z397">
        <v>2</v>
      </c>
      <c r="AA397" t="s">
        <v>6921</v>
      </c>
      <c r="AB397">
        <v>0</v>
      </c>
      <c r="AC397">
        <v>7</v>
      </c>
      <c r="AD397">
        <v>3.5</v>
      </c>
      <c r="AF397" t="s">
        <v>6952</v>
      </c>
      <c r="AI397">
        <v>0</v>
      </c>
      <c r="AJ397">
        <v>0</v>
      </c>
      <c r="AK397" t="s">
        <v>9895</v>
      </c>
      <c r="AL397" t="s">
        <v>9895</v>
      </c>
      <c r="AM397" t="s">
        <v>9923</v>
      </c>
    </row>
    <row r="398" spans="1:39">
      <c r="A398" t="s">
        <v>11121</v>
      </c>
      <c r="B398" t="s">
        <v>10866</v>
      </c>
      <c r="C398" t="s">
        <v>6168</v>
      </c>
      <c r="D398">
        <v>0.89</v>
      </c>
      <c r="K398" t="s">
        <v>6590</v>
      </c>
      <c r="L398" t="s">
        <v>6591</v>
      </c>
      <c r="M398" t="s">
        <v>11773</v>
      </c>
      <c r="N398">
        <v>9</v>
      </c>
      <c r="O398" t="s">
        <v>11913</v>
      </c>
      <c r="P398" t="s">
        <v>12230</v>
      </c>
      <c r="Q398">
        <v>3</v>
      </c>
      <c r="R398">
        <v>2</v>
      </c>
      <c r="S398">
        <v>5.3</v>
      </c>
      <c r="T398">
        <v>5.3</v>
      </c>
      <c r="U398">
        <v>297.4</v>
      </c>
      <c r="V398">
        <v>43.7</v>
      </c>
      <c r="W398">
        <v>4.82</v>
      </c>
      <c r="X398">
        <v>9.94</v>
      </c>
      <c r="Y398">
        <v>2.84</v>
      </c>
      <c r="Z398">
        <v>2</v>
      </c>
      <c r="AA398" t="s">
        <v>6921</v>
      </c>
      <c r="AB398">
        <v>0</v>
      </c>
      <c r="AC398">
        <v>4</v>
      </c>
      <c r="AD398">
        <v>3.5</v>
      </c>
      <c r="AF398" t="s">
        <v>6952</v>
      </c>
      <c r="AI398">
        <v>0</v>
      </c>
      <c r="AJ398">
        <v>0</v>
      </c>
      <c r="AK398" t="s">
        <v>9895</v>
      </c>
      <c r="AL398" t="s">
        <v>9895</v>
      </c>
      <c r="AM398" t="s">
        <v>9923</v>
      </c>
    </row>
    <row r="399" spans="1:39">
      <c r="A399" t="s">
        <v>11122</v>
      </c>
      <c r="B399" t="s">
        <v>10866</v>
      </c>
      <c r="C399" t="s">
        <v>6168</v>
      </c>
      <c r="D399">
        <v>0.04</v>
      </c>
      <c r="K399" t="s">
        <v>6590</v>
      </c>
      <c r="L399" t="s">
        <v>6591</v>
      </c>
      <c r="M399" t="s">
        <v>11773</v>
      </c>
      <c r="N399">
        <v>9</v>
      </c>
      <c r="O399" t="s">
        <v>11913</v>
      </c>
      <c r="P399" t="s">
        <v>12231</v>
      </c>
      <c r="Q399">
        <v>4</v>
      </c>
      <c r="R399">
        <v>2</v>
      </c>
      <c r="S399">
        <v>2.67</v>
      </c>
      <c r="T399">
        <v>2.68</v>
      </c>
      <c r="U399">
        <v>341.39</v>
      </c>
      <c r="V399">
        <v>77.84</v>
      </c>
      <c r="W399">
        <v>3.62</v>
      </c>
      <c r="X399">
        <v>8.859999999999999</v>
      </c>
      <c r="Y399">
        <v>0</v>
      </c>
      <c r="Z399">
        <v>3</v>
      </c>
      <c r="AA399" t="s">
        <v>6921</v>
      </c>
      <c r="AB399">
        <v>0</v>
      </c>
      <c r="AC399">
        <v>4</v>
      </c>
      <c r="AD399">
        <v>5.165</v>
      </c>
      <c r="AF399" t="s">
        <v>6952</v>
      </c>
      <c r="AI399">
        <v>0</v>
      </c>
      <c r="AJ399">
        <v>0</v>
      </c>
      <c r="AK399" t="s">
        <v>9895</v>
      </c>
      <c r="AL399" t="s">
        <v>9895</v>
      </c>
      <c r="AM399" t="s">
        <v>9923</v>
      </c>
    </row>
    <row r="400" spans="1:39">
      <c r="A400" t="s">
        <v>11123</v>
      </c>
      <c r="B400" t="s">
        <v>10866</v>
      </c>
      <c r="C400" t="s">
        <v>6168</v>
      </c>
      <c r="D400">
        <v>0.01</v>
      </c>
      <c r="E400" t="s">
        <v>10202</v>
      </c>
      <c r="K400" t="s">
        <v>6590</v>
      </c>
      <c r="L400" t="s">
        <v>6591</v>
      </c>
      <c r="M400" t="s">
        <v>11774</v>
      </c>
      <c r="N400">
        <v>9</v>
      </c>
      <c r="O400" t="s">
        <v>11914</v>
      </c>
      <c r="P400" t="s">
        <v>12232</v>
      </c>
      <c r="Q400">
        <v>3</v>
      </c>
      <c r="R400">
        <v>2</v>
      </c>
      <c r="S400">
        <v>3.88</v>
      </c>
      <c r="T400">
        <v>3.89</v>
      </c>
      <c r="U400">
        <v>268.34</v>
      </c>
      <c r="V400">
        <v>40.46</v>
      </c>
      <c r="W400">
        <v>4.49</v>
      </c>
      <c r="X400">
        <v>9.380000000000001</v>
      </c>
      <c r="Y400">
        <v>0</v>
      </c>
      <c r="Z400">
        <v>3</v>
      </c>
      <c r="AA400" t="s">
        <v>6921</v>
      </c>
      <c r="AB400">
        <v>0</v>
      </c>
      <c r="AC400">
        <v>2</v>
      </c>
      <c r="AD400">
        <v>4.115</v>
      </c>
      <c r="AF400" t="s">
        <v>6952</v>
      </c>
      <c r="AI400">
        <v>0</v>
      </c>
      <c r="AJ400">
        <v>0</v>
      </c>
      <c r="AK400" t="s">
        <v>12857</v>
      </c>
      <c r="AL400" t="s">
        <v>12857</v>
      </c>
      <c r="AM400" t="s">
        <v>9923</v>
      </c>
    </row>
    <row r="401" spans="1:39">
      <c r="A401" t="s">
        <v>11124</v>
      </c>
      <c r="B401" t="s">
        <v>10866</v>
      </c>
      <c r="C401" t="s">
        <v>6168</v>
      </c>
      <c r="D401">
        <v>0.1</v>
      </c>
      <c r="E401" t="s">
        <v>10202</v>
      </c>
      <c r="K401" t="s">
        <v>6590</v>
      </c>
      <c r="L401" t="s">
        <v>6591</v>
      </c>
      <c r="M401" t="s">
        <v>11774</v>
      </c>
      <c r="N401">
        <v>9</v>
      </c>
      <c r="O401" t="s">
        <v>11914</v>
      </c>
      <c r="P401" t="s">
        <v>12233</v>
      </c>
      <c r="Q401">
        <v>3</v>
      </c>
      <c r="R401">
        <v>2</v>
      </c>
      <c r="S401">
        <v>4.21</v>
      </c>
      <c r="T401">
        <v>4.22</v>
      </c>
      <c r="U401">
        <v>268.34</v>
      </c>
      <c r="V401">
        <v>40.46</v>
      </c>
      <c r="W401">
        <v>4.49</v>
      </c>
      <c r="X401">
        <v>9.380000000000001</v>
      </c>
      <c r="Y401">
        <v>0</v>
      </c>
      <c r="Z401">
        <v>3</v>
      </c>
      <c r="AA401" t="s">
        <v>6921</v>
      </c>
      <c r="AB401">
        <v>0</v>
      </c>
      <c r="AC401">
        <v>2</v>
      </c>
      <c r="AD401">
        <v>3.89</v>
      </c>
      <c r="AF401" t="s">
        <v>6952</v>
      </c>
      <c r="AI401">
        <v>0</v>
      </c>
      <c r="AJ401">
        <v>0</v>
      </c>
      <c r="AK401" t="s">
        <v>12857</v>
      </c>
      <c r="AL401" t="s">
        <v>12857</v>
      </c>
      <c r="AM401" t="s">
        <v>9923</v>
      </c>
    </row>
    <row r="402" spans="1:39">
      <c r="A402" t="s">
        <v>11125</v>
      </c>
      <c r="B402" t="s">
        <v>10866</v>
      </c>
      <c r="C402" t="s">
        <v>6168</v>
      </c>
      <c r="D402">
        <v>0.01</v>
      </c>
      <c r="E402" t="s">
        <v>10202</v>
      </c>
      <c r="K402" t="s">
        <v>6590</v>
      </c>
      <c r="L402" t="s">
        <v>6591</v>
      </c>
      <c r="M402" t="s">
        <v>11774</v>
      </c>
      <c r="N402">
        <v>9</v>
      </c>
      <c r="O402" t="s">
        <v>11914</v>
      </c>
      <c r="P402" t="s">
        <v>12234</v>
      </c>
      <c r="Q402">
        <v>3</v>
      </c>
      <c r="R402">
        <v>2</v>
      </c>
      <c r="S402">
        <v>3.12</v>
      </c>
      <c r="T402">
        <v>3.13</v>
      </c>
      <c r="U402">
        <v>263.3</v>
      </c>
      <c r="V402">
        <v>53.35</v>
      </c>
      <c r="W402">
        <v>3.83</v>
      </c>
      <c r="X402">
        <v>9.390000000000001</v>
      </c>
      <c r="Y402">
        <v>4.08</v>
      </c>
      <c r="Z402">
        <v>3</v>
      </c>
      <c r="AA402" t="s">
        <v>6921</v>
      </c>
      <c r="AB402">
        <v>0</v>
      </c>
      <c r="AC402">
        <v>2</v>
      </c>
      <c r="AD402">
        <v>4.875</v>
      </c>
      <c r="AF402" t="s">
        <v>6952</v>
      </c>
      <c r="AI402">
        <v>0</v>
      </c>
      <c r="AJ402">
        <v>0</v>
      </c>
      <c r="AK402" t="s">
        <v>12857</v>
      </c>
      <c r="AL402" t="s">
        <v>12857</v>
      </c>
      <c r="AM402" t="s">
        <v>9923</v>
      </c>
    </row>
    <row r="403" spans="1:39">
      <c r="A403" t="s">
        <v>11126</v>
      </c>
      <c r="B403" t="s">
        <v>10866</v>
      </c>
      <c r="C403" t="s">
        <v>6168</v>
      </c>
      <c r="D403">
        <v>0.01</v>
      </c>
      <c r="E403" t="s">
        <v>10202</v>
      </c>
      <c r="K403" t="s">
        <v>6590</v>
      </c>
      <c r="L403" t="s">
        <v>6591</v>
      </c>
      <c r="M403" t="s">
        <v>11774</v>
      </c>
      <c r="N403">
        <v>9</v>
      </c>
      <c r="O403" t="s">
        <v>11914</v>
      </c>
      <c r="P403" t="s">
        <v>12235</v>
      </c>
      <c r="Q403">
        <v>3</v>
      </c>
      <c r="R403">
        <v>2</v>
      </c>
      <c r="S403">
        <v>3.88</v>
      </c>
      <c r="T403">
        <v>3.89</v>
      </c>
      <c r="U403">
        <v>268.34</v>
      </c>
      <c r="V403">
        <v>40.46</v>
      </c>
      <c r="W403">
        <v>4.49</v>
      </c>
      <c r="X403">
        <v>9.52</v>
      </c>
      <c r="Y403">
        <v>0</v>
      </c>
      <c r="Z403">
        <v>3</v>
      </c>
      <c r="AA403" t="s">
        <v>6921</v>
      </c>
      <c r="AB403">
        <v>0</v>
      </c>
      <c r="AC403">
        <v>2</v>
      </c>
      <c r="AD403">
        <v>4.115</v>
      </c>
      <c r="AF403" t="s">
        <v>6952</v>
      </c>
      <c r="AI403">
        <v>0</v>
      </c>
      <c r="AJ403">
        <v>0</v>
      </c>
      <c r="AK403" t="s">
        <v>12857</v>
      </c>
      <c r="AL403" t="s">
        <v>12857</v>
      </c>
      <c r="AM403" t="s">
        <v>9923</v>
      </c>
    </row>
    <row r="404" spans="1:39">
      <c r="A404" t="s">
        <v>11127</v>
      </c>
      <c r="B404" t="s">
        <v>10866</v>
      </c>
      <c r="C404" t="s">
        <v>6168</v>
      </c>
      <c r="D404">
        <v>0.01</v>
      </c>
      <c r="E404" t="s">
        <v>10202</v>
      </c>
      <c r="K404" t="s">
        <v>6590</v>
      </c>
      <c r="L404" t="s">
        <v>6591</v>
      </c>
      <c r="M404" t="s">
        <v>11774</v>
      </c>
      <c r="N404">
        <v>9</v>
      </c>
      <c r="O404" t="s">
        <v>11915</v>
      </c>
      <c r="P404" t="s">
        <v>12236</v>
      </c>
      <c r="Q404">
        <v>5</v>
      </c>
      <c r="R404">
        <v>2</v>
      </c>
      <c r="S404">
        <v>2.15</v>
      </c>
      <c r="T404">
        <v>2.2</v>
      </c>
      <c r="U404">
        <v>253.26</v>
      </c>
      <c r="V404">
        <v>71.17</v>
      </c>
      <c r="W404">
        <v>2.35</v>
      </c>
      <c r="X404">
        <v>8.630000000000001</v>
      </c>
      <c r="Y404">
        <v>0.19</v>
      </c>
      <c r="Z404">
        <v>3</v>
      </c>
      <c r="AA404" t="s">
        <v>6921</v>
      </c>
      <c r="AB404">
        <v>0</v>
      </c>
      <c r="AC404">
        <v>2</v>
      </c>
      <c r="AD404">
        <v>5.425</v>
      </c>
      <c r="AF404" t="s">
        <v>6952</v>
      </c>
      <c r="AI404">
        <v>0</v>
      </c>
      <c r="AJ404">
        <v>0</v>
      </c>
      <c r="AK404" t="s">
        <v>12858</v>
      </c>
      <c r="AL404" t="s">
        <v>12858</v>
      </c>
      <c r="AM404" t="s">
        <v>9923</v>
      </c>
    </row>
    <row r="405" spans="1:39">
      <c r="A405" t="s">
        <v>11128</v>
      </c>
      <c r="B405" t="s">
        <v>10866</v>
      </c>
      <c r="C405" t="s">
        <v>6168</v>
      </c>
      <c r="D405">
        <v>0.01</v>
      </c>
      <c r="E405" t="s">
        <v>10202</v>
      </c>
      <c r="K405" t="s">
        <v>6590</v>
      </c>
      <c r="L405" t="s">
        <v>6591</v>
      </c>
      <c r="M405" t="s">
        <v>11774</v>
      </c>
      <c r="N405">
        <v>9</v>
      </c>
      <c r="O405" t="s">
        <v>11915</v>
      </c>
      <c r="P405" t="s">
        <v>12237</v>
      </c>
      <c r="Q405">
        <v>4</v>
      </c>
      <c r="R405">
        <v>2</v>
      </c>
      <c r="S405">
        <v>3.38</v>
      </c>
      <c r="T405">
        <v>3.4</v>
      </c>
      <c r="U405">
        <v>253.26</v>
      </c>
      <c r="V405">
        <v>66.48999999999999</v>
      </c>
      <c r="W405">
        <v>3.42</v>
      </c>
      <c r="X405">
        <v>8.949999999999999</v>
      </c>
      <c r="Y405">
        <v>0.63</v>
      </c>
      <c r="Z405">
        <v>3</v>
      </c>
      <c r="AA405" t="s">
        <v>6921</v>
      </c>
      <c r="AB405">
        <v>0</v>
      </c>
      <c r="AC405">
        <v>2</v>
      </c>
      <c r="AD405">
        <v>4.61</v>
      </c>
      <c r="AF405" t="s">
        <v>6952</v>
      </c>
      <c r="AI405">
        <v>0</v>
      </c>
      <c r="AJ405">
        <v>0</v>
      </c>
      <c r="AK405" t="s">
        <v>12858</v>
      </c>
      <c r="AL405" t="s">
        <v>12858</v>
      </c>
      <c r="AM405" t="s">
        <v>9923</v>
      </c>
    </row>
    <row r="406" spans="1:39">
      <c r="A406" t="s">
        <v>11129</v>
      </c>
      <c r="B406" t="s">
        <v>10866</v>
      </c>
      <c r="C406" t="s">
        <v>6168</v>
      </c>
      <c r="D406">
        <v>0.01</v>
      </c>
      <c r="E406" t="s">
        <v>10202</v>
      </c>
      <c r="K406" t="s">
        <v>6590</v>
      </c>
      <c r="L406" t="s">
        <v>6591</v>
      </c>
      <c r="M406" t="s">
        <v>11774</v>
      </c>
      <c r="N406">
        <v>9</v>
      </c>
      <c r="O406" t="s">
        <v>11915</v>
      </c>
      <c r="P406" t="s">
        <v>12238</v>
      </c>
      <c r="Q406">
        <v>4</v>
      </c>
      <c r="R406">
        <v>2</v>
      </c>
      <c r="S406">
        <v>3.85</v>
      </c>
      <c r="T406">
        <v>3.88</v>
      </c>
      <c r="U406">
        <v>253.26</v>
      </c>
      <c r="V406">
        <v>66.48999999999999</v>
      </c>
      <c r="W406">
        <v>3.42</v>
      </c>
      <c r="X406">
        <v>8.699999999999999</v>
      </c>
      <c r="Y406">
        <v>0</v>
      </c>
      <c r="Z406">
        <v>3</v>
      </c>
      <c r="AA406" t="s">
        <v>6921</v>
      </c>
      <c r="AB406">
        <v>0</v>
      </c>
      <c r="AC406">
        <v>2</v>
      </c>
      <c r="AD406">
        <v>4.135</v>
      </c>
      <c r="AF406" t="s">
        <v>6952</v>
      </c>
      <c r="AI406">
        <v>0</v>
      </c>
      <c r="AJ406">
        <v>0</v>
      </c>
      <c r="AK406" t="s">
        <v>12858</v>
      </c>
      <c r="AL406" t="s">
        <v>12858</v>
      </c>
      <c r="AM406" t="s">
        <v>9923</v>
      </c>
    </row>
    <row r="407" spans="1:39">
      <c r="A407" t="s">
        <v>11130</v>
      </c>
      <c r="B407" t="s">
        <v>10866</v>
      </c>
      <c r="C407" t="s">
        <v>6168</v>
      </c>
      <c r="D407">
        <v>0.01</v>
      </c>
      <c r="E407" t="s">
        <v>10202</v>
      </c>
      <c r="K407" t="s">
        <v>6590</v>
      </c>
      <c r="L407" t="s">
        <v>6591</v>
      </c>
      <c r="M407" t="s">
        <v>11774</v>
      </c>
      <c r="N407">
        <v>9</v>
      </c>
      <c r="O407" t="s">
        <v>11915</v>
      </c>
      <c r="P407" t="s">
        <v>12239</v>
      </c>
      <c r="Q407">
        <v>4</v>
      </c>
      <c r="R407">
        <v>2</v>
      </c>
      <c r="S407">
        <v>3.69</v>
      </c>
      <c r="T407">
        <v>3.73</v>
      </c>
      <c r="U407">
        <v>253.26</v>
      </c>
      <c r="V407">
        <v>66.48999999999999</v>
      </c>
      <c r="W407">
        <v>3.42</v>
      </c>
      <c r="X407">
        <v>8.699999999999999</v>
      </c>
      <c r="Y407">
        <v>0.52</v>
      </c>
      <c r="Z407">
        <v>3</v>
      </c>
      <c r="AA407" t="s">
        <v>6921</v>
      </c>
      <c r="AB407">
        <v>0</v>
      </c>
      <c r="AC407">
        <v>2</v>
      </c>
      <c r="AD407">
        <v>4.29</v>
      </c>
      <c r="AF407" t="s">
        <v>6952</v>
      </c>
      <c r="AI407">
        <v>0</v>
      </c>
      <c r="AJ407">
        <v>0</v>
      </c>
      <c r="AK407" t="s">
        <v>12858</v>
      </c>
      <c r="AL407" t="s">
        <v>12858</v>
      </c>
      <c r="AM407" t="s">
        <v>9923</v>
      </c>
    </row>
    <row r="408" spans="1:39">
      <c r="A408" t="s">
        <v>11131</v>
      </c>
      <c r="B408" t="s">
        <v>10866</v>
      </c>
      <c r="C408" t="s">
        <v>6168</v>
      </c>
      <c r="D408">
        <v>0.01</v>
      </c>
      <c r="E408" t="s">
        <v>10202</v>
      </c>
      <c r="K408" t="s">
        <v>6590</v>
      </c>
      <c r="L408" t="s">
        <v>6591</v>
      </c>
      <c r="M408" t="s">
        <v>11775</v>
      </c>
      <c r="N408">
        <v>9</v>
      </c>
      <c r="O408" t="s">
        <v>11916</v>
      </c>
      <c r="P408" t="s">
        <v>12240</v>
      </c>
      <c r="Q408">
        <v>3</v>
      </c>
      <c r="R408">
        <v>2</v>
      </c>
      <c r="S408">
        <v>4.31</v>
      </c>
      <c r="T408">
        <v>4.31</v>
      </c>
      <c r="U408">
        <v>282.36</v>
      </c>
      <c r="V408">
        <v>40.46</v>
      </c>
      <c r="W408">
        <v>4.8</v>
      </c>
      <c r="X408">
        <v>9.57</v>
      </c>
      <c r="Y408">
        <v>0</v>
      </c>
      <c r="Z408">
        <v>3</v>
      </c>
      <c r="AA408" t="s">
        <v>6921</v>
      </c>
      <c r="AB408">
        <v>0</v>
      </c>
      <c r="AC408">
        <v>2</v>
      </c>
      <c r="AD408">
        <v>3.845</v>
      </c>
      <c r="AF408" t="s">
        <v>6952</v>
      </c>
      <c r="AI408">
        <v>0</v>
      </c>
      <c r="AJ408">
        <v>0</v>
      </c>
      <c r="AK408" t="s">
        <v>12859</v>
      </c>
      <c r="AL408" t="s">
        <v>12859</v>
      </c>
      <c r="AM408" t="s">
        <v>9923</v>
      </c>
    </row>
    <row r="409" spans="1:39">
      <c r="A409" t="s">
        <v>11132</v>
      </c>
      <c r="B409" t="s">
        <v>10866</v>
      </c>
      <c r="C409" t="s">
        <v>6168</v>
      </c>
      <c r="D409">
        <v>0.01</v>
      </c>
      <c r="E409" t="s">
        <v>10202</v>
      </c>
      <c r="K409" t="s">
        <v>6590</v>
      </c>
      <c r="L409" t="s">
        <v>6591</v>
      </c>
      <c r="M409" t="s">
        <v>11775</v>
      </c>
      <c r="N409">
        <v>9</v>
      </c>
      <c r="O409" t="s">
        <v>11916</v>
      </c>
      <c r="P409" t="s">
        <v>12241</v>
      </c>
      <c r="Q409">
        <v>3</v>
      </c>
      <c r="R409">
        <v>2</v>
      </c>
      <c r="S409">
        <v>4.25</v>
      </c>
      <c r="T409">
        <v>4.33</v>
      </c>
      <c r="U409">
        <v>286.33</v>
      </c>
      <c r="V409">
        <v>40.46</v>
      </c>
      <c r="W409">
        <v>4.63</v>
      </c>
      <c r="X409">
        <v>8.16</v>
      </c>
      <c r="Y409">
        <v>0</v>
      </c>
      <c r="Z409">
        <v>3</v>
      </c>
      <c r="AA409" t="s">
        <v>6921</v>
      </c>
      <c r="AB409">
        <v>0</v>
      </c>
      <c r="AC409">
        <v>2</v>
      </c>
      <c r="AD409">
        <v>3.835</v>
      </c>
      <c r="AF409" t="s">
        <v>6952</v>
      </c>
      <c r="AI409">
        <v>0</v>
      </c>
      <c r="AJ409">
        <v>0</v>
      </c>
      <c r="AK409" t="s">
        <v>12859</v>
      </c>
      <c r="AL409" t="s">
        <v>12859</v>
      </c>
      <c r="AM409" t="s">
        <v>9923</v>
      </c>
    </row>
    <row r="410" spans="1:39">
      <c r="A410" t="s">
        <v>11124</v>
      </c>
      <c r="B410" t="s">
        <v>10866</v>
      </c>
      <c r="C410" t="s">
        <v>6168</v>
      </c>
      <c r="D410">
        <v>0.1</v>
      </c>
      <c r="E410" t="s">
        <v>10202</v>
      </c>
      <c r="K410" t="s">
        <v>6590</v>
      </c>
      <c r="L410" t="s">
        <v>6591</v>
      </c>
      <c r="M410" t="s">
        <v>11775</v>
      </c>
      <c r="N410">
        <v>9</v>
      </c>
      <c r="O410" t="s">
        <v>11916</v>
      </c>
      <c r="P410" t="s">
        <v>12233</v>
      </c>
      <c r="Q410">
        <v>3</v>
      </c>
      <c r="R410">
        <v>2</v>
      </c>
      <c r="S410">
        <v>4.21</v>
      </c>
      <c r="T410">
        <v>4.22</v>
      </c>
      <c r="U410">
        <v>268.34</v>
      </c>
      <c r="V410">
        <v>40.46</v>
      </c>
      <c r="W410">
        <v>4.49</v>
      </c>
      <c r="X410">
        <v>9.380000000000001</v>
      </c>
      <c r="Y410">
        <v>0</v>
      </c>
      <c r="Z410">
        <v>3</v>
      </c>
      <c r="AA410" t="s">
        <v>6921</v>
      </c>
      <c r="AB410">
        <v>0</v>
      </c>
      <c r="AC410">
        <v>2</v>
      </c>
      <c r="AD410">
        <v>3.89</v>
      </c>
      <c r="AF410" t="s">
        <v>6952</v>
      </c>
      <c r="AI410">
        <v>0</v>
      </c>
      <c r="AJ410">
        <v>0</v>
      </c>
      <c r="AK410" t="s">
        <v>12859</v>
      </c>
      <c r="AL410" t="s">
        <v>12859</v>
      </c>
      <c r="AM410" t="s">
        <v>9923</v>
      </c>
    </row>
    <row r="411" spans="1:39">
      <c r="A411" t="s">
        <v>11133</v>
      </c>
      <c r="B411" t="s">
        <v>10866</v>
      </c>
      <c r="C411" t="s">
        <v>6168</v>
      </c>
      <c r="D411">
        <v>0.1</v>
      </c>
      <c r="E411" t="s">
        <v>10202</v>
      </c>
      <c r="K411" t="s">
        <v>6590</v>
      </c>
      <c r="L411" t="s">
        <v>6591</v>
      </c>
      <c r="M411" t="s">
        <v>11775</v>
      </c>
      <c r="N411">
        <v>9</v>
      </c>
      <c r="O411" t="s">
        <v>11916</v>
      </c>
      <c r="P411" t="s">
        <v>12242</v>
      </c>
      <c r="Q411">
        <v>3</v>
      </c>
      <c r="R411">
        <v>2</v>
      </c>
      <c r="S411">
        <v>4.29</v>
      </c>
      <c r="T411">
        <v>4.42</v>
      </c>
      <c r="U411">
        <v>304.32</v>
      </c>
      <c r="V411">
        <v>40.46</v>
      </c>
      <c r="W411">
        <v>4.77</v>
      </c>
      <c r="X411">
        <v>8.130000000000001</v>
      </c>
      <c r="Y411">
        <v>0</v>
      </c>
      <c r="Z411">
        <v>3</v>
      </c>
      <c r="AA411" t="s">
        <v>6921</v>
      </c>
      <c r="AB411">
        <v>0</v>
      </c>
      <c r="AC411">
        <v>2</v>
      </c>
      <c r="AD411">
        <v>3.79</v>
      </c>
      <c r="AF411" t="s">
        <v>6952</v>
      </c>
      <c r="AI411">
        <v>0</v>
      </c>
      <c r="AJ411">
        <v>0</v>
      </c>
      <c r="AK411" t="s">
        <v>12859</v>
      </c>
      <c r="AL411" t="s">
        <v>12859</v>
      </c>
      <c r="AM411" t="s">
        <v>9923</v>
      </c>
    </row>
    <row r="412" spans="1:39">
      <c r="A412" t="s">
        <v>11134</v>
      </c>
      <c r="B412" t="s">
        <v>10866</v>
      </c>
      <c r="C412" t="s">
        <v>6168</v>
      </c>
      <c r="D412">
        <v>0.1</v>
      </c>
      <c r="E412" t="s">
        <v>10202</v>
      </c>
      <c r="K412" t="s">
        <v>6590</v>
      </c>
      <c r="L412" t="s">
        <v>6591</v>
      </c>
      <c r="M412" t="s">
        <v>11775</v>
      </c>
      <c r="N412">
        <v>9</v>
      </c>
      <c r="O412" t="s">
        <v>11916</v>
      </c>
      <c r="P412" t="s">
        <v>12243</v>
      </c>
      <c r="Q412">
        <v>3</v>
      </c>
      <c r="R412">
        <v>2</v>
      </c>
      <c r="S412">
        <v>4.53</v>
      </c>
      <c r="T412">
        <v>4.56</v>
      </c>
      <c r="U412">
        <v>286.33</v>
      </c>
      <c r="V412">
        <v>40.46</v>
      </c>
      <c r="W412">
        <v>4.63</v>
      </c>
      <c r="X412">
        <v>8.59</v>
      </c>
      <c r="Y412">
        <v>0</v>
      </c>
      <c r="Z412">
        <v>3</v>
      </c>
      <c r="AA412" t="s">
        <v>6921</v>
      </c>
      <c r="AB412">
        <v>0</v>
      </c>
      <c r="AC412">
        <v>2</v>
      </c>
      <c r="AD412">
        <v>3.72</v>
      </c>
      <c r="AF412" t="s">
        <v>6952</v>
      </c>
      <c r="AI412">
        <v>0</v>
      </c>
      <c r="AJ412">
        <v>0</v>
      </c>
      <c r="AK412" t="s">
        <v>12859</v>
      </c>
      <c r="AL412" t="s">
        <v>12859</v>
      </c>
      <c r="AM412" t="s">
        <v>9923</v>
      </c>
    </row>
    <row r="413" spans="1:39">
      <c r="A413" t="s">
        <v>11135</v>
      </c>
      <c r="B413" t="s">
        <v>10866</v>
      </c>
      <c r="C413" t="s">
        <v>6168</v>
      </c>
      <c r="D413">
        <v>0.01</v>
      </c>
      <c r="E413" t="s">
        <v>10202</v>
      </c>
      <c r="K413" t="s">
        <v>6590</v>
      </c>
      <c r="L413" t="s">
        <v>6591</v>
      </c>
      <c r="M413" t="s">
        <v>11775</v>
      </c>
      <c r="N413">
        <v>9</v>
      </c>
      <c r="O413" t="s">
        <v>11916</v>
      </c>
      <c r="P413" t="s">
        <v>12244</v>
      </c>
      <c r="Q413">
        <v>4</v>
      </c>
      <c r="R413">
        <v>2</v>
      </c>
      <c r="S413">
        <v>3.76</v>
      </c>
      <c r="T413">
        <v>3.77</v>
      </c>
      <c r="U413">
        <v>283.35</v>
      </c>
      <c r="V413">
        <v>53.35</v>
      </c>
      <c r="W413">
        <v>4.2</v>
      </c>
      <c r="X413">
        <v>9.119999999999999</v>
      </c>
      <c r="Y413">
        <v>2.11</v>
      </c>
      <c r="Z413">
        <v>3</v>
      </c>
      <c r="AA413" t="s">
        <v>6921</v>
      </c>
      <c r="AB413">
        <v>0</v>
      </c>
      <c r="AC413">
        <v>2</v>
      </c>
      <c r="AD413">
        <v>4.235</v>
      </c>
      <c r="AF413" t="s">
        <v>6952</v>
      </c>
      <c r="AI413">
        <v>0</v>
      </c>
      <c r="AJ413">
        <v>0</v>
      </c>
      <c r="AK413" t="s">
        <v>12859</v>
      </c>
      <c r="AL413" t="s">
        <v>12859</v>
      </c>
      <c r="AM413" t="s">
        <v>9923</v>
      </c>
    </row>
    <row r="414" spans="1:39">
      <c r="A414" t="s">
        <v>6441</v>
      </c>
      <c r="B414" t="s">
        <v>10866</v>
      </c>
      <c r="C414" t="s">
        <v>6168</v>
      </c>
      <c r="D414">
        <v>0.51</v>
      </c>
      <c r="E414" t="s">
        <v>10202</v>
      </c>
      <c r="K414" t="s">
        <v>6590</v>
      </c>
      <c r="L414" t="s">
        <v>6591</v>
      </c>
      <c r="M414" t="s">
        <v>11776</v>
      </c>
      <c r="N414">
        <v>9</v>
      </c>
      <c r="O414" t="s">
        <v>11917</v>
      </c>
      <c r="P414" t="s">
        <v>6799</v>
      </c>
      <c r="Q414">
        <v>2</v>
      </c>
      <c r="R414">
        <v>0</v>
      </c>
      <c r="S414">
        <v>3.83</v>
      </c>
      <c r="T414">
        <v>5.13</v>
      </c>
      <c r="U414">
        <v>371.52</v>
      </c>
      <c r="V414">
        <v>12.47</v>
      </c>
      <c r="W414">
        <v>6</v>
      </c>
      <c r="Y414">
        <v>8.69</v>
      </c>
      <c r="Z414">
        <v>3</v>
      </c>
      <c r="AA414" t="s">
        <v>6921</v>
      </c>
      <c r="AB414">
        <v>1</v>
      </c>
      <c r="AC414">
        <v>8</v>
      </c>
      <c r="AD414">
        <v>2.657714285714286</v>
      </c>
      <c r="AE414" t="s">
        <v>6938</v>
      </c>
      <c r="AF414" t="s">
        <v>6954</v>
      </c>
      <c r="AG414" t="s">
        <v>6957</v>
      </c>
      <c r="AI414">
        <v>4</v>
      </c>
      <c r="AJ414">
        <v>1</v>
      </c>
      <c r="AK414" t="s">
        <v>6976</v>
      </c>
      <c r="AL414" t="s">
        <v>6976</v>
      </c>
      <c r="AM414" t="s">
        <v>9923</v>
      </c>
    </row>
    <row r="415" spans="1:39">
      <c r="A415" t="s">
        <v>6454</v>
      </c>
      <c r="B415" t="s">
        <v>10866</v>
      </c>
      <c r="C415" t="s">
        <v>6168</v>
      </c>
      <c r="D415">
        <v>0.35</v>
      </c>
      <c r="E415" t="s">
        <v>10202</v>
      </c>
      <c r="K415" t="s">
        <v>6590</v>
      </c>
      <c r="L415" t="s">
        <v>6591</v>
      </c>
      <c r="M415" t="s">
        <v>11776</v>
      </c>
      <c r="N415">
        <v>9</v>
      </c>
      <c r="O415" t="s">
        <v>11917</v>
      </c>
      <c r="P415" t="s">
        <v>6812</v>
      </c>
      <c r="Q415">
        <v>1</v>
      </c>
      <c r="R415">
        <v>0</v>
      </c>
      <c r="S415">
        <v>1.88</v>
      </c>
      <c r="T415">
        <v>1.88</v>
      </c>
      <c r="U415">
        <v>513.46</v>
      </c>
      <c r="V415">
        <v>9.23</v>
      </c>
      <c r="W415">
        <v>6.14</v>
      </c>
      <c r="Y415">
        <v>0</v>
      </c>
      <c r="Z415">
        <v>3</v>
      </c>
      <c r="AA415" t="s">
        <v>6921</v>
      </c>
      <c r="AB415">
        <v>1</v>
      </c>
      <c r="AC415">
        <v>8</v>
      </c>
      <c r="AD415">
        <v>4</v>
      </c>
      <c r="AE415" t="s">
        <v>6941</v>
      </c>
      <c r="AI415">
        <v>0</v>
      </c>
      <c r="AJ415">
        <v>0</v>
      </c>
      <c r="AK415" t="s">
        <v>6976</v>
      </c>
      <c r="AL415" t="s">
        <v>6976</v>
      </c>
      <c r="AM415" t="s">
        <v>9923</v>
      </c>
    </row>
    <row r="416" spans="1:39">
      <c r="A416" t="s">
        <v>6421</v>
      </c>
      <c r="B416" t="s">
        <v>10866</v>
      </c>
      <c r="C416" t="s">
        <v>6168</v>
      </c>
      <c r="D416">
        <v>1.17</v>
      </c>
      <c r="E416" t="s">
        <v>10202</v>
      </c>
      <c r="K416" t="s">
        <v>6590</v>
      </c>
      <c r="L416" t="s">
        <v>6591</v>
      </c>
      <c r="M416" t="s">
        <v>11776</v>
      </c>
      <c r="N416">
        <v>9</v>
      </c>
      <c r="O416" t="s">
        <v>11917</v>
      </c>
      <c r="P416" t="s">
        <v>6779</v>
      </c>
      <c r="Q416">
        <v>1</v>
      </c>
      <c r="R416">
        <v>0</v>
      </c>
      <c r="S416">
        <v>1.78</v>
      </c>
      <c r="T416">
        <v>1.78</v>
      </c>
      <c r="U416">
        <v>480.49</v>
      </c>
      <c r="V416">
        <v>9.23</v>
      </c>
      <c r="W416">
        <v>6.53</v>
      </c>
      <c r="Y416">
        <v>0</v>
      </c>
      <c r="Z416">
        <v>3</v>
      </c>
      <c r="AA416" t="s">
        <v>6921</v>
      </c>
      <c r="AB416">
        <v>1</v>
      </c>
      <c r="AC416">
        <v>9</v>
      </c>
      <c r="AD416">
        <v>4.139357142857143</v>
      </c>
      <c r="AE416" t="s">
        <v>6934</v>
      </c>
      <c r="AI416">
        <v>0</v>
      </c>
      <c r="AJ416">
        <v>0</v>
      </c>
      <c r="AK416" t="s">
        <v>6976</v>
      </c>
      <c r="AL416" t="s">
        <v>6976</v>
      </c>
      <c r="AM416" t="s">
        <v>9923</v>
      </c>
    </row>
    <row r="417" spans="1:39">
      <c r="A417" t="s">
        <v>6436</v>
      </c>
      <c r="B417" t="s">
        <v>10866</v>
      </c>
      <c r="C417" t="s">
        <v>6168</v>
      </c>
      <c r="D417">
        <v>0.63</v>
      </c>
      <c r="E417" t="s">
        <v>10202</v>
      </c>
      <c r="K417" t="s">
        <v>6590</v>
      </c>
      <c r="L417" t="s">
        <v>6591</v>
      </c>
      <c r="M417" t="s">
        <v>11776</v>
      </c>
      <c r="N417">
        <v>9</v>
      </c>
      <c r="O417" t="s">
        <v>11917</v>
      </c>
      <c r="P417" t="s">
        <v>6794</v>
      </c>
      <c r="Q417">
        <v>1</v>
      </c>
      <c r="R417">
        <v>0</v>
      </c>
      <c r="S417">
        <v>1.54</v>
      </c>
      <c r="T417">
        <v>1.54</v>
      </c>
      <c r="U417">
        <v>494.52</v>
      </c>
      <c r="V417">
        <v>9.23</v>
      </c>
      <c r="W417">
        <v>6.92</v>
      </c>
      <c r="Y417">
        <v>0</v>
      </c>
      <c r="Z417">
        <v>3</v>
      </c>
      <c r="AA417" t="s">
        <v>6921</v>
      </c>
      <c r="AB417">
        <v>1</v>
      </c>
      <c r="AC417">
        <v>9</v>
      </c>
      <c r="AD417">
        <v>4.039142857142857</v>
      </c>
      <c r="AE417" t="s">
        <v>6937</v>
      </c>
      <c r="AI417">
        <v>0</v>
      </c>
      <c r="AJ417">
        <v>0</v>
      </c>
      <c r="AK417" t="s">
        <v>6976</v>
      </c>
      <c r="AL417" t="s">
        <v>6976</v>
      </c>
      <c r="AM417" t="s">
        <v>9923</v>
      </c>
    </row>
    <row r="418" spans="1:39">
      <c r="A418" t="s">
        <v>6420</v>
      </c>
      <c r="B418" t="s">
        <v>10866</v>
      </c>
      <c r="C418" t="s">
        <v>6168</v>
      </c>
      <c r="D418">
        <v>1.23</v>
      </c>
      <c r="E418" t="s">
        <v>10202</v>
      </c>
      <c r="K418" t="s">
        <v>6590</v>
      </c>
      <c r="L418" t="s">
        <v>6591</v>
      </c>
      <c r="M418" t="s">
        <v>11776</v>
      </c>
      <c r="N418">
        <v>9</v>
      </c>
      <c r="O418" t="s">
        <v>11917</v>
      </c>
      <c r="P418" t="s">
        <v>6778</v>
      </c>
      <c r="Q418">
        <v>1</v>
      </c>
      <c r="R418">
        <v>0</v>
      </c>
      <c r="S418">
        <v>2.1</v>
      </c>
      <c r="T418">
        <v>2.1</v>
      </c>
      <c r="U418">
        <v>508.54</v>
      </c>
      <c r="V418">
        <v>9.23</v>
      </c>
      <c r="W418">
        <v>7.31</v>
      </c>
      <c r="Y418">
        <v>0</v>
      </c>
      <c r="Z418">
        <v>3</v>
      </c>
      <c r="AA418" t="s">
        <v>6921</v>
      </c>
      <c r="AB418">
        <v>1</v>
      </c>
      <c r="AC418">
        <v>11</v>
      </c>
      <c r="AD418">
        <v>3.95</v>
      </c>
      <c r="AE418" t="s">
        <v>6933</v>
      </c>
      <c r="AI418">
        <v>0</v>
      </c>
      <c r="AJ418">
        <v>0</v>
      </c>
      <c r="AK418" t="s">
        <v>6976</v>
      </c>
      <c r="AL418" t="s">
        <v>6976</v>
      </c>
      <c r="AM418" t="s">
        <v>9923</v>
      </c>
    </row>
    <row r="419" spans="1:39">
      <c r="A419" t="s">
        <v>11136</v>
      </c>
      <c r="B419" t="s">
        <v>10866</v>
      </c>
      <c r="C419" t="s">
        <v>6168</v>
      </c>
      <c r="D419">
        <v>0.1</v>
      </c>
      <c r="E419" t="s">
        <v>10202</v>
      </c>
      <c r="K419" t="s">
        <v>6590</v>
      </c>
      <c r="L419" t="s">
        <v>6591</v>
      </c>
      <c r="M419" t="s">
        <v>11777</v>
      </c>
      <c r="N419">
        <v>9</v>
      </c>
      <c r="O419" t="s">
        <v>11918</v>
      </c>
      <c r="P419" t="s">
        <v>12245</v>
      </c>
      <c r="Q419">
        <v>5</v>
      </c>
      <c r="R419">
        <v>2</v>
      </c>
      <c r="S419">
        <v>2.26</v>
      </c>
      <c r="T419">
        <v>2.66</v>
      </c>
      <c r="U419">
        <v>289.29</v>
      </c>
      <c r="V419">
        <v>70.42</v>
      </c>
      <c r="W419">
        <v>3.08</v>
      </c>
      <c r="X419">
        <v>7.55</v>
      </c>
      <c r="Y419">
        <v>0</v>
      </c>
      <c r="Z419">
        <v>3</v>
      </c>
      <c r="AA419" t="s">
        <v>6921</v>
      </c>
      <c r="AB419">
        <v>0</v>
      </c>
      <c r="AC419">
        <v>2</v>
      </c>
      <c r="AD419">
        <v>5.37</v>
      </c>
      <c r="AF419" t="s">
        <v>6952</v>
      </c>
      <c r="AI419">
        <v>0</v>
      </c>
      <c r="AJ419">
        <v>0</v>
      </c>
      <c r="AK419" t="s">
        <v>12860</v>
      </c>
      <c r="AL419" t="s">
        <v>12860</v>
      </c>
      <c r="AM419" t="s">
        <v>9923</v>
      </c>
    </row>
    <row r="420" spans="1:39">
      <c r="A420" t="s">
        <v>6338</v>
      </c>
      <c r="B420" t="s">
        <v>10866</v>
      </c>
      <c r="C420" t="s">
        <v>6168</v>
      </c>
      <c r="D420">
        <v>0.34</v>
      </c>
      <c r="K420" t="s">
        <v>6590</v>
      </c>
      <c r="M420" t="s">
        <v>11778</v>
      </c>
      <c r="N420">
        <v>8</v>
      </c>
      <c r="O420" t="s">
        <v>11919</v>
      </c>
      <c r="P420" t="s">
        <v>6698</v>
      </c>
      <c r="Q420">
        <v>6</v>
      </c>
      <c r="R420">
        <v>2</v>
      </c>
      <c r="S420">
        <v>3.4</v>
      </c>
      <c r="T420">
        <v>4.57</v>
      </c>
      <c r="U420">
        <v>473.59</v>
      </c>
      <c r="V420">
        <v>70</v>
      </c>
      <c r="W420">
        <v>6.08</v>
      </c>
      <c r="X420">
        <v>8.83</v>
      </c>
      <c r="Y420">
        <v>8.52</v>
      </c>
      <c r="Z420">
        <v>4</v>
      </c>
      <c r="AA420" t="s">
        <v>6921</v>
      </c>
      <c r="AB420">
        <v>1</v>
      </c>
      <c r="AC420">
        <v>7</v>
      </c>
      <c r="AD420">
        <v>2.943642857142858</v>
      </c>
      <c r="AE420" t="s">
        <v>6924</v>
      </c>
      <c r="AF420" t="s">
        <v>6954</v>
      </c>
      <c r="AG420" t="s">
        <v>6957</v>
      </c>
      <c r="AH420" t="s">
        <v>6963</v>
      </c>
      <c r="AI420">
        <v>4</v>
      </c>
      <c r="AJ420">
        <v>1</v>
      </c>
      <c r="AK420" t="s">
        <v>9837</v>
      </c>
      <c r="AL420" t="s">
        <v>9837</v>
      </c>
      <c r="AM420" t="s">
        <v>9923</v>
      </c>
    </row>
    <row r="421" spans="1:39">
      <c r="A421" t="s">
        <v>11137</v>
      </c>
      <c r="B421" t="s">
        <v>10866</v>
      </c>
      <c r="C421" t="s">
        <v>6168</v>
      </c>
      <c r="D421">
        <v>0.01</v>
      </c>
      <c r="K421" t="s">
        <v>6590</v>
      </c>
      <c r="M421" t="s">
        <v>11778</v>
      </c>
      <c r="N421">
        <v>8</v>
      </c>
      <c r="O421" t="s">
        <v>11919</v>
      </c>
      <c r="P421" t="s">
        <v>12246</v>
      </c>
      <c r="Q421">
        <v>6</v>
      </c>
      <c r="R421">
        <v>1</v>
      </c>
      <c r="S421">
        <v>3.78</v>
      </c>
      <c r="T421">
        <v>4.93</v>
      </c>
      <c r="U421">
        <v>493.67</v>
      </c>
      <c r="V421">
        <v>59</v>
      </c>
      <c r="W421">
        <v>6.02</v>
      </c>
      <c r="Y421">
        <v>8.52</v>
      </c>
      <c r="Z421">
        <v>3</v>
      </c>
      <c r="AA421" t="s">
        <v>6921</v>
      </c>
      <c r="AB421">
        <v>1</v>
      </c>
      <c r="AC421">
        <v>8</v>
      </c>
      <c r="AD421">
        <v>2.763547619047619</v>
      </c>
      <c r="AF421" t="s">
        <v>6954</v>
      </c>
      <c r="AI421">
        <v>0</v>
      </c>
      <c r="AJ421">
        <v>0</v>
      </c>
      <c r="AK421" t="s">
        <v>9837</v>
      </c>
      <c r="AL421" t="s">
        <v>9837</v>
      </c>
      <c r="AM421" t="s">
        <v>9923</v>
      </c>
    </row>
    <row r="422" spans="1:39">
      <c r="A422" t="s">
        <v>11138</v>
      </c>
      <c r="B422" t="s">
        <v>10866</v>
      </c>
      <c r="C422" t="s">
        <v>6168</v>
      </c>
      <c r="D422">
        <v>0.04</v>
      </c>
      <c r="K422" t="s">
        <v>6590</v>
      </c>
      <c r="M422" t="s">
        <v>11778</v>
      </c>
      <c r="N422">
        <v>8</v>
      </c>
      <c r="O422" t="s">
        <v>11919</v>
      </c>
      <c r="P422" t="s">
        <v>12247</v>
      </c>
      <c r="Q422">
        <v>4</v>
      </c>
      <c r="R422">
        <v>1</v>
      </c>
      <c r="S422">
        <v>5.77</v>
      </c>
      <c r="T422">
        <v>7.07</v>
      </c>
      <c r="U422">
        <v>449.66</v>
      </c>
      <c r="V422">
        <v>32.7</v>
      </c>
      <c r="W422">
        <v>7.11</v>
      </c>
      <c r="X422">
        <v>9.57</v>
      </c>
      <c r="Y422">
        <v>8.68</v>
      </c>
      <c r="Z422">
        <v>3</v>
      </c>
      <c r="AA422" t="s">
        <v>6921</v>
      </c>
      <c r="AB422">
        <v>1</v>
      </c>
      <c r="AC422">
        <v>7</v>
      </c>
      <c r="AD422">
        <v>2.487904761904762</v>
      </c>
      <c r="AF422" t="s">
        <v>6954</v>
      </c>
      <c r="AI422">
        <v>0</v>
      </c>
      <c r="AJ422">
        <v>0</v>
      </c>
      <c r="AK422" t="s">
        <v>9837</v>
      </c>
      <c r="AL422" t="s">
        <v>9837</v>
      </c>
      <c r="AM422" t="s">
        <v>9923</v>
      </c>
    </row>
    <row r="423" spans="1:39">
      <c r="A423" t="s">
        <v>11139</v>
      </c>
      <c r="B423" t="s">
        <v>10866</v>
      </c>
      <c r="C423" t="s">
        <v>6168</v>
      </c>
      <c r="D423">
        <v>0.08</v>
      </c>
      <c r="K423" t="s">
        <v>6590</v>
      </c>
      <c r="M423" t="s">
        <v>11778</v>
      </c>
      <c r="N423">
        <v>8</v>
      </c>
      <c r="O423" t="s">
        <v>11919</v>
      </c>
      <c r="P423" t="s">
        <v>12248</v>
      </c>
      <c r="Q423">
        <v>4</v>
      </c>
      <c r="R423">
        <v>1</v>
      </c>
      <c r="S423">
        <v>4.43</v>
      </c>
      <c r="T423">
        <v>5.73</v>
      </c>
      <c r="U423">
        <v>395.57</v>
      </c>
      <c r="V423">
        <v>32.7</v>
      </c>
      <c r="W423">
        <v>5.62</v>
      </c>
      <c r="X423">
        <v>9.619999999999999</v>
      </c>
      <c r="Y423">
        <v>8.68</v>
      </c>
      <c r="Z423">
        <v>3</v>
      </c>
      <c r="AA423" t="s">
        <v>6921</v>
      </c>
      <c r="AB423">
        <v>1</v>
      </c>
      <c r="AC423">
        <v>7</v>
      </c>
      <c r="AD423">
        <v>2.874261904761905</v>
      </c>
      <c r="AF423" t="s">
        <v>6954</v>
      </c>
      <c r="AI423">
        <v>0</v>
      </c>
      <c r="AJ423">
        <v>0</v>
      </c>
      <c r="AK423" t="s">
        <v>9837</v>
      </c>
      <c r="AL423" t="s">
        <v>9837</v>
      </c>
      <c r="AM423" t="s">
        <v>9923</v>
      </c>
    </row>
    <row r="424" spans="1:39">
      <c r="A424" t="s">
        <v>11140</v>
      </c>
      <c r="B424" t="s">
        <v>10866</v>
      </c>
      <c r="C424" t="s">
        <v>6168</v>
      </c>
      <c r="D424">
        <v>0.23</v>
      </c>
      <c r="K424" t="s">
        <v>6590</v>
      </c>
      <c r="M424" t="s">
        <v>11778</v>
      </c>
      <c r="N424">
        <v>8</v>
      </c>
      <c r="O424" t="s">
        <v>11919</v>
      </c>
      <c r="P424" t="s">
        <v>12249</v>
      </c>
      <c r="Q424">
        <v>4</v>
      </c>
      <c r="R424">
        <v>1</v>
      </c>
      <c r="S424">
        <v>5.24</v>
      </c>
      <c r="T424">
        <v>6.54</v>
      </c>
      <c r="U424">
        <v>435.63</v>
      </c>
      <c r="V424">
        <v>32.7</v>
      </c>
      <c r="W424">
        <v>6.72</v>
      </c>
      <c r="X424">
        <v>9.609999999999999</v>
      </c>
      <c r="Y424">
        <v>8.68</v>
      </c>
      <c r="Z424">
        <v>3</v>
      </c>
      <c r="AA424" t="s">
        <v>6921</v>
      </c>
      <c r="AB424">
        <v>1</v>
      </c>
      <c r="AC424">
        <v>7</v>
      </c>
      <c r="AD424">
        <v>2.588119047619048</v>
      </c>
      <c r="AF424" t="s">
        <v>6954</v>
      </c>
      <c r="AI424">
        <v>0</v>
      </c>
      <c r="AJ424">
        <v>0</v>
      </c>
      <c r="AK424" t="s">
        <v>9837</v>
      </c>
      <c r="AL424" t="s">
        <v>9837</v>
      </c>
      <c r="AM424" t="s">
        <v>9923</v>
      </c>
    </row>
    <row r="425" spans="1:39">
      <c r="A425" t="s">
        <v>11141</v>
      </c>
      <c r="B425" t="s">
        <v>10866</v>
      </c>
      <c r="C425" t="s">
        <v>6168</v>
      </c>
      <c r="D425">
        <v>0.25</v>
      </c>
      <c r="K425" t="s">
        <v>6590</v>
      </c>
      <c r="M425" t="s">
        <v>11778</v>
      </c>
      <c r="N425">
        <v>8</v>
      </c>
      <c r="O425" t="s">
        <v>11919</v>
      </c>
      <c r="P425" t="s">
        <v>12250</v>
      </c>
      <c r="Q425">
        <v>6</v>
      </c>
      <c r="R425">
        <v>2</v>
      </c>
      <c r="S425">
        <v>3.14</v>
      </c>
      <c r="T425">
        <v>4.3</v>
      </c>
      <c r="U425">
        <v>479.64</v>
      </c>
      <c r="V425">
        <v>70</v>
      </c>
      <c r="W425">
        <v>5.72</v>
      </c>
      <c r="X425">
        <v>9.039999999999999</v>
      </c>
      <c r="Y425">
        <v>8.52</v>
      </c>
      <c r="Z425">
        <v>3</v>
      </c>
      <c r="AA425" t="s">
        <v>6921</v>
      </c>
      <c r="AB425">
        <v>1</v>
      </c>
      <c r="AC425">
        <v>7</v>
      </c>
      <c r="AD425">
        <v>3.165428571428572</v>
      </c>
      <c r="AF425" t="s">
        <v>6954</v>
      </c>
      <c r="AI425">
        <v>0</v>
      </c>
      <c r="AJ425">
        <v>0</v>
      </c>
      <c r="AK425" t="s">
        <v>9837</v>
      </c>
      <c r="AL425" t="s">
        <v>9837</v>
      </c>
      <c r="AM425" t="s">
        <v>9923</v>
      </c>
    </row>
    <row r="426" spans="1:39">
      <c r="A426" t="s">
        <v>11142</v>
      </c>
      <c r="B426" t="s">
        <v>10866</v>
      </c>
      <c r="C426" t="s">
        <v>6168</v>
      </c>
      <c r="D426">
        <v>0.11</v>
      </c>
      <c r="K426" t="s">
        <v>6590</v>
      </c>
      <c r="M426" t="s">
        <v>11778</v>
      </c>
      <c r="N426">
        <v>8</v>
      </c>
      <c r="O426" t="s">
        <v>11919</v>
      </c>
      <c r="P426" t="s">
        <v>12251</v>
      </c>
      <c r="Q426">
        <v>5</v>
      </c>
      <c r="R426">
        <v>2</v>
      </c>
      <c r="S426">
        <v>3.62</v>
      </c>
      <c r="T426">
        <v>4.92</v>
      </c>
      <c r="U426">
        <v>465.66</v>
      </c>
      <c r="V426">
        <v>52.93</v>
      </c>
      <c r="W426">
        <v>6.08</v>
      </c>
      <c r="X426">
        <v>9.56</v>
      </c>
      <c r="Y426">
        <v>8.68</v>
      </c>
      <c r="Z426">
        <v>3</v>
      </c>
      <c r="AA426" t="s">
        <v>6921</v>
      </c>
      <c r="AB426">
        <v>1</v>
      </c>
      <c r="AC426">
        <v>7</v>
      </c>
      <c r="AD426">
        <v>2.635285714285714</v>
      </c>
      <c r="AF426" t="s">
        <v>6954</v>
      </c>
      <c r="AI426">
        <v>0</v>
      </c>
      <c r="AJ426">
        <v>0</v>
      </c>
      <c r="AK426" t="s">
        <v>9837</v>
      </c>
      <c r="AL426" t="s">
        <v>9837</v>
      </c>
      <c r="AM426" t="s">
        <v>9923</v>
      </c>
    </row>
    <row r="427" spans="1:39">
      <c r="A427" t="s">
        <v>11143</v>
      </c>
      <c r="B427" t="s">
        <v>10866</v>
      </c>
      <c r="C427" t="s">
        <v>6168</v>
      </c>
      <c r="D427">
        <v>0.01</v>
      </c>
      <c r="K427" t="s">
        <v>6590</v>
      </c>
      <c r="M427" t="s">
        <v>11778</v>
      </c>
      <c r="N427">
        <v>8</v>
      </c>
      <c r="O427" t="s">
        <v>11919</v>
      </c>
      <c r="P427" t="s">
        <v>12252</v>
      </c>
      <c r="Q427">
        <v>4</v>
      </c>
      <c r="R427">
        <v>1</v>
      </c>
      <c r="S427">
        <v>3.92</v>
      </c>
      <c r="T427">
        <v>5.22</v>
      </c>
      <c r="U427">
        <v>381.54</v>
      </c>
      <c r="V427">
        <v>32.7</v>
      </c>
      <c r="W427">
        <v>5.37</v>
      </c>
      <c r="X427">
        <v>9.609999999999999</v>
      </c>
      <c r="Y427">
        <v>8.68</v>
      </c>
      <c r="Z427">
        <v>3</v>
      </c>
      <c r="AA427" t="s">
        <v>6921</v>
      </c>
      <c r="AB427">
        <v>1</v>
      </c>
      <c r="AC427">
        <v>6</v>
      </c>
      <c r="AD427">
        <v>3.014476190476191</v>
      </c>
      <c r="AF427" t="s">
        <v>6954</v>
      </c>
      <c r="AI427">
        <v>0</v>
      </c>
      <c r="AJ427">
        <v>0</v>
      </c>
      <c r="AK427" t="s">
        <v>9837</v>
      </c>
      <c r="AL427" t="s">
        <v>9837</v>
      </c>
      <c r="AM427" t="s">
        <v>9923</v>
      </c>
    </row>
    <row r="428" spans="1:39">
      <c r="A428" t="s">
        <v>11144</v>
      </c>
      <c r="B428" t="s">
        <v>10866</v>
      </c>
      <c r="C428" t="s">
        <v>6168</v>
      </c>
      <c r="D428">
        <v>0.14</v>
      </c>
      <c r="K428" t="s">
        <v>6590</v>
      </c>
      <c r="M428" t="s">
        <v>11778</v>
      </c>
      <c r="N428">
        <v>8</v>
      </c>
      <c r="O428" t="s">
        <v>11919</v>
      </c>
      <c r="P428" t="s">
        <v>12253</v>
      </c>
      <c r="Q428">
        <v>4</v>
      </c>
      <c r="R428">
        <v>1</v>
      </c>
      <c r="S428">
        <v>4.66</v>
      </c>
      <c r="T428">
        <v>5.96</v>
      </c>
      <c r="U428">
        <v>409.6</v>
      </c>
      <c r="V428">
        <v>32.7</v>
      </c>
      <c r="W428">
        <v>6.19</v>
      </c>
      <c r="X428">
        <v>9.59</v>
      </c>
      <c r="Y428">
        <v>8.68</v>
      </c>
      <c r="Z428">
        <v>3</v>
      </c>
      <c r="AA428" t="s">
        <v>6921</v>
      </c>
      <c r="AB428">
        <v>1</v>
      </c>
      <c r="AC428">
        <v>7</v>
      </c>
      <c r="AD428">
        <v>2.774047619047619</v>
      </c>
      <c r="AF428" t="s">
        <v>6954</v>
      </c>
      <c r="AI428">
        <v>0</v>
      </c>
      <c r="AJ428">
        <v>0</v>
      </c>
      <c r="AK428" t="s">
        <v>9837</v>
      </c>
      <c r="AL428" t="s">
        <v>9837</v>
      </c>
      <c r="AM428" t="s">
        <v>9923</v>
      </c>
    </row>
    <row r="429" spans="1:39">
      <c r="A429" t="s">
        <v>6325</v>
      </c>
      <c r="B429" t="s">
        <v>10866</v>
      </c>
      <c r="C429" t="s">
        <v>6168</v>
      </c>
      <c r="D429">
        <v>100</v>
      </c>
      <c r="E429" t="s">
        <v>10202</v>
      </c>
      <c r="K429" t="s">
        <v>6590</v>
      </c>
      <c r="L429" t="s">
        <v>6591</v>
      </c>
      <c r="M429" t="s">
        <v>11779</v>
      </c>
      <c r="N429">
        <v>9</v>
      </c>
      <c r="O429" t="s">
        <v>11920</v>
      </c>
      <c r="P429" t="s">
        <v>6686</v>
      </c>
      <c r="Q429">
        <v>2</v>
      </c>
      <c r="R429">
        <v>2</v>
      </c>
      <c r="S429">
        <v>4.14</v>
      </c>
      <c r="T429">
        <v>4.15</v>
      </c>
      <c r="U429">
        <v>272.39</v>
      </c>
      <c r="V429">
        <v>40.46</v>
      </c>
      <c r="W429">
        <v>3.61</v>
      </c>
      <c r="X429">
        <v>10.27</v>
      </c>
      <c r="Y429">
        <v>0</v>
      </c>
      <c r="Z429">
        <v>1</v>
      </c>
      <c r="AA429" t="s">
        <v>6921</v>
      </c>
      <c r="AB429">
        <v>0</v>
      </c>
      <c r="AC429">
        <v>0</v>
      </c>
      <c r="AD429">
        <v>3.925</v>
      </c>
      <c r="AE429" t="s">
        <v>6922</v>
      </c>
      <c r="AF429" t="s">
        <v>6952</v>
      </c>
      <c r="AG429" t="s">
        <v>6956</v>
      </c>
      <c r="AH429" t="s">
        <v>6962</v>
      </c>
      <c r="AI429">
        <v>4</v>
      </c>
      <c r="AJ429">
        <v>1</v>
      </c>
      <c r="AK429" t="s">
        <v>9817</v>
      </c>
      <c r="AL429" t="s">
        <v>9817</v>
      </c>
      <c r="AM429" t="s">
        <v>9923</v>
      </c>
    </row>
    <row r="430" spans="1:39">
      <c r="A430" t="s">
        <v>7047</v>
      </c>
      <c r="B430" t="s">
        <v>10866</v>
      </c>
      <c r="C430" t="s">
        <v>6168</v>
      </c>
      <c r="D430">
        <v>92.40000000000001</v>
      </c>
      <c r="E430" t="s">
        <v>10202</v>
      </c>
      <c r="K430" t="s">
        <v>6590</v>
      </c>
      <c r="L430" t="s">
        <v>6591</v>
      </c>
      <c r="M430" t="s">
        <v>11779</v>
      </c>
      <c r="N430">
        <v>9</v>
      </c>
      <c r="O430" t="s">
        <v>11920</v>
      </c>
      <c r="P430" t="s">
        <v>8624</v>
      </c>
      <c r="Q430">
        <v>4</v>
      </c>
      <c r="R430">
        <v>2</v>
      </c>
      <c r="S430">
        <v>5.49</v>
      </c>
      <c r="T430">
        <v>5.49</v>
      </c>
      <c r="U430">
        <v>352.39</v>
      </c>
      <c r="V430">
        <v>49.69</v>
      </c>
      <c r="W430">
        <v>5.91</v>
      </c>
      <c r="X430">
        <v>9.359999999999999</v>
      </c>
      <c r="Y430">
        <v>0</v>
      </c>
      <c r="Z430">
        <v>4</v>
      </c>
      <c r="AA430" t="s">
        <v>6921</v>
      </c>
      <c r="AB430">
        <v>1</v>
      </c>
      <c r="AC430">
        <v>3</v>
      </c>
      <c r="AD430">
        <v>3.5</v>
      </c>
      <c r="AF430" t="s">
        <v>6952</v>
      </c>
      <c r="AI430">
        <v>0</v>
      </c>
      <c r="AJ430">
        <v>0</v>
      </c>
      <c r="AK430" t="s">
        <v>9817</v>
      </c>
      <c r="AL430" t="s">
        <v>9817</v>
      </c>
      <c r="AM430" t="s">
        <v>9923</v>
      </c>
    </row>
    <row r="431" spans="1:39">
      <c r="A431" t="s">
        <v>7081</v>
      </c>
      <c r="B431" t="s">
        <v>10866</v>
      </c>
      <c r="C431" t="s">
        <v>6168</v>
      </c>
      <c r="D431">
        <v>7.9</v>
      </c>
      <c r="E431" t="s">
        <v>10202</v>
      </c>
      <c r="K431" t="s">
        <v>6590</v>
      </c>
      <c r="L431" t="s">
        <v>6591</v>
      </c>
      <c r="M431" t="s">
        <v>11779</v>
      </c>
      <c r="N431">
        <v>9</v>
      </c>
      <c r="O431" t="s">
        <v>11920</v>
      </c>
      <c r="P431" t="s">
        <v>8658</v>
      </c>
      <c r="Q431">
        <v>3</v>
      </c>
      <c r="R431">
        <v>1</v>
      </c>
      <c r="S431">
        <v>5.71</v>
      </c>
      <c r="T431">
        <v>5.73</v>
      </c>
      <c r="U431">
        <v>372.42</v>
      </c>
      <c r="V431">
        <v>37.3</v>
      </c>
      <c r="W431">
        <v>5.63</v>
      </c>
      <c r="X431">
        <v>8.69</v>
      </c>
      <c r="Y431">
        <v>0</v>
      </c>
      <c r="Z431">
        <v>4</v>
      </c>
      <c r="AA431" t="s">
        <v>6921</v>
      </c>
      <c r="AB431">
        <v>1</v>
      </c>
      <c r="AC431">
        <v>3</v>
      </c>
      <c r="AD431">
        <v>3.609619047619047</v>
      </c>
      <c r="AF431" t="s">
        <v>6952</v>
      </c>
      <c r="AI431">
        <v>0</v>
      </c>
      <c r="AJ431">
        <v>0</v>
      </c>
      <c r="AK431" t="s">
        <v>9817</v>
      </c>
      <c r="AL431" t="s">
        <v>9817</v>
      </c>
      <c r="AM431" t="s">
        <v>9923</v>
      </c>
    </row>
    <row r="432" spans="1:39">
      <c r="A432" t="s">
        <v>7080</v>
      </c>
      <c r="B432" t="s">
        <v>10866</v>
      </c>
      <c r="C432" t="s">
        <v>6168</v>
      </c>
      <c r="D432">
        <v>1.3</v>
      </c>
      <c r="E432" t="s">
        <v>10202</v>
      </c>
      <c r="K432" t="s">
        <v>6590</v>
      </c>
      <c r="L432" t="s">
        <v>6591</v>
      </c>
      <c r="M432" t="s">
        <v>11779</v>
      </c>
      <c r="N432">
        <v>9</v>
      </c>
      <c r="O432" t="s">
        <v>11920</v>
      </c>
      <c r="P432" t="s">
        <v>8657</v>
      </c>
      <c r="Q432">
        <v>3</v>
      </c>
      <c r="R432">
        <v>1</v>
      </c>
      <c r="S432">
        <v>5.65</v>
      </c>
      <c r="T432">
        <v>5.67</v>
      </c>
      <c r="U432">
        <v>416.39</v>
      </c>
      <c r="V432">
        <v>37.3</v>
      </c>
      <c r="W432">
        <v>6.66</v>
      </c>
      <c r="X432">
        <v>8.66</v>
      </c>
      <c r="Y432">
        <v>0</v>
      </c>
      <c r="Z432">
        <v>4</v>
      </c>
      <c r="AA432" t="s">
        <v>6921</v>
      </c>
      <c r="AB432">
        <v>1</v>
      </c>
      <c r="AC432">
        <v>3</v>
      </c>
      <c r="AD432">
        <v>3.295547619047619</v>
      </c>
      <c r="AF432" t="s">
        <v>6952</v>
      </c>
      <c r="AI432">
        <v>0</v>
      </c>
      <c r="AJ432">
        <v>0</v>
      </c>
      <c r="AK432" t="s">
        <v>9817</v>
      </c>
      <c r="AL432" t="s">
        <v>9817</v>
      </c>
      <c r="AM432" t="s">
        <v>9923</v>
      </c>
    </row>
    <row r="433" spans="1:39">
      <c r="A433" t="s">
        <v>11145</v>
      </c>
      <c r="B433" t="s">
        <v>10866</v>
      </c>
      <c r="C433" t="s">
        <v>6168</v>
      </c>
      <c r="D433">
        <v>10.3</v>
      </c>
      <c r="K433" t="s">
        <v>6590</v>
      </c>
      <c r="L433" t="s">
        <v>6591</v>
      </c>
      <c r="M433" t="s">
        <v>11780</v>
      </c>
      <c r="N433">
        <v>9</v>
      </c>
      <c r="O433" t="s">
        <v>11921</v>
      </c>
      <c r="P433" t="s">
        <v>12254</v>
      </c>
      <c r="Q433">
        <v>2</v>
      </c>
      <c r="R433">
        <v>2</v>
      </c>
      <c r="S433">
        <v>6.42</v>
      </c>
      <c r="T433">
        <v>6.42</v>
      </c>
      <c r="U433">
        <v>374.52</v>
      </c>
      <c r="V433">
        <v>40.46</v>
      </c>
      <c r="W433">
        <v>5.69</v>
      </c>
      <c r="X433">
        <v>10.26</v>
      </c>
      <c r="Y433">
        <v>0</v>
      </c>
      <c r="Z433">
        <v>2</v>
      </c>
      <c r="AA433" t="s">
        <v>6921</v>
      </c>
      <c r="AB433">
        <v>1</v>
      </c>
      <c r="AC433">
        <v>2</v>
      </c>
      <c r="AD433">
        <v>3.396285714285714</v>
      </c>
      <c r="AF433" t="s">
        <v>6952</v>
      </c>
      <c r="AI433">
        <v>0</v>
      </c>
      <c r="AJ433">
        <v>0</v>
      </c>
      <c r="AK433" t="s">
        <v>12861</v>
      </c>
      <c r="AL433" t="s">
        <v>12861</v>
      </c>
      <c r="AM433" t="s">
        <v>9923</v>
      </c>
    </row>
    <row r="434" spans="1:39">
      <c r="A434" t="s">
        <v>11146</v>
      </c>
      <c r="B434" t="s">
        <v>10866</v>
      </c>
      <c r="C434" t="s">
        <v>6168</v>
      </c>
      <c r="D434">
        <v>1.5</v>
      </c>
      <c r="K434" t="s">
        <v>6590</v>
      </c>
      <c r="L434" t="s">
        <v>6591</v>
      </c>
      <c r="M434" t="s">
        <v>11780</v>
      </c>
      <c r="N434">
        <v>9</v>
      </c>
      <c r="O434" t="s">
        <v>11921</v>
      </c>
      <c r="P434" t="s">
        <v>12255</v>
      </c>
      <c r="Q434">
        <v>3</v>
      </c>
      <c r="R434">
        <v>2</v>
      </c>
      <c r="S434">
        <v>5.55</v>
      </c>
      <c r="T434">
        <v>5.55</v>
      </c>
      <c r="U434">
        <v>375.51</v>
      </c>
      <c r="V434">
        <v>53.35</v>
      </c>
      <c r="W434">
        <v>5.09</v>
      </c>
      <c r="X434">
        <v>10.25</v>
      </c>
      <c r="Y434">
        <v>4.84</v>
      </c>
      <c r="Z434">
        <v>2</v>
      </c>
      <c r="AA434" t="s">
        <v>6921</v>
      </c>
      <c r="AB434">
        <v>1</v>
      </c>
      <c r="AC434">
        <v>2</v>
      </c>
      <c r="AD434">
        <v>3.389214285714286</v>
      </c>
      <c r="AF434" t="s">
        <v>6952</v>
      </c>
      <c r="AI434">
        <v>0</v>
      </c>
      <c r="AJ434">
        <v>0</v>
      </c>
      <c r="AK434" t="s">
        <v>12861</v>
      </c>
      <c r="AL434" t="s">
        <v>12861</v>
      </c>
      <c r="AM434" t="s">
        <v>9923</v>
      </c>
    </row>
    <row r="435" spans="1:39">
      <c r="A435" t="s">
        <v>11147</v>
      </c>
      <c r="B435" t="s">
        <v>10866</v>
      </c>
      <c r="C435" t="s">
        <v>6168</v>
      </c>
      <c r="D435">
        <v>4</v>
      </c>
      <c r="K435" t="s">
        <v>6590</v>
      </c>
      <c r="L435" t="s">
        <v>6591</v>
      </c>
      <c r="M435" t="s">
        <v>11780</v>
      </c>
      <c r="N435">
        <v>9</v>
      </c>
      <c r="O435" t="s">
        <v>11921</v>
      </c>
      <c r="P435" t="s">
        <v>12256</v>
      </c>
      <c r="Q435">
        <v>3</v>
      </c>
      <c r="R435">
        <v>2</v>
      </c>
      <c r="S435">
        <v>5.49</v>
      </c>
      <c r="T435">
        <v>5.49</v>
      </c>
      <c r="U435">
        <v>375.51</v>
      </c>
      <c r="V435">
        <v>53.35</v>
      </c>
      <c r="W435">
        <v>5.09</v>
      </c>
      <c r="X435">
        <v>10.25</v>
      </c>
      <c r="Y435">
        <v>5.36</v>
      </c>
      <c r="Z435">
        <v>2</v>
      </c>
      <c r="AA435" t="s">
        <v>6921</v>
      </c>
      <c r="AB435">
        <v>1</v>
      </c>
      <c r="AC435">
        <v>2</v>
      </c>
      <c r="AD435">
        <v>3.389214285714286</v>
      </c>
      <c r="AF435" t="s">
        <v>6952</v>
      </c>
      <c r="AI435">
        <v>0</v>
      </c>
      <c r="AJ435">
        <v>0</v>
      </c>
      <c r="AK435" t="s">
        <v>12861</v>
      </c>
      <c r="AL435" t="s">
        <v>12861</v>
      </c>
      <c r="AM435" t="s">
        <v>9923</v>
      </c>
    </row>
    <row r="436" spans="1:39">
      <c r="A436" t="s">
        <v>11148</v>
      </c>
      <c r="B436" t="s">
        <v>10866</v>
      </c>
      <c r="C436" t="s">
        <v>6168</v>
      </c>
      <c r="D436">
        <v>2.5</v>
      </c>
      <c r="K436" t="s">
        <v>6590</v>
      </c>
      <c r="L436" t="s">
        <v>6591</v>
      </c>
      <c r="M436" t="s">
        <v>11780</v>
      </c>
      <c r="N436">
        <v>9</v>
      </c>
      <c r="O436" t="s">
        <v>11921</v>
      </c>
      <c r="P436" t="s">
        <v>12257</v>
      </c>
      <c r="Q436">
        <v>3</v>
      </c>
      <c r="R436">
        <v>2</v>
      </c>
      <c r="S436">
        <v>5.41</v>
      </c>
      <c r="T436">
        <v>5.42</v>
      </c>
      <c r="U436">
        <v>375.51</v>
      </c>
      <c r="V436">
        <v>53.35</v>
      </c>
      <c r="W436">
        <v>5.09</v>
      </c>
      <c r="X436">
        <v>10.25</v>
      </c>
      <c r="Y436">
        <v>5.9</v>
      </c>
      <c r="Z436">
        <v>2</v>
      </c>
      <c r="AA436" t="s">
        <v>6921</v>
      </c>
      <c r="AB436">
        <v>1</v>
      </c>
      <c r="AC436">
        <v>2</v>
      </c>
      <c r="AD436">
        <v>3.389214285714286</v>
      </c>
      <c r="AF436" t="s">
        <v>6952</v>
      </c>
      <c r="AI436">
        <v>0</v>
      </c>
      <c r="AJ436">
        <v>0</v>
      </c>
      <c r="AK436" t="s">
        <v>12861</v>
      </c>
      <c r="AL436" t="s">
        <v>12861</v>
      </c>
      <c r="AM436" t="s">
        <v>9923</v>
      </c>
    </row>
    <row r="437" spans="1:39">
      <c r="A437" t="s">
        <v>11149</v>
      </c>
      <c r="B437" t="s">
        <v>10866</v>
      </c>
      <c r="C437" t="s">
        <v>6168</v>
      </c>
      <c r="D437">
        <v>0.8</v>
      </c>
      <c r="K437" t="s">
        <v>6590</v>
      </c>
      <c r="L437" t="s">
        <v>6591</v>
      </c>
      <c r="M437" t="s">
        <v>11780</v>
      </c>
      <c r="N437">
        <v>9</v>
      </c>
      <c r="O437" t="s">
        <v>11921</v>
      </c>
      <c r="P437" t="s">
        <v>12258</v>
      </c>
      <c r="Q437">
        <v>4</v>
      </c>
      <c r="R437">
        <v>2</v>
      </c>
      <c r="S437">
        <v>4.55</v>
      </c>
      <c r="T437">
        <v>4.55</v>
      </c>
      <c r="U437">
        <v>376.5</v>
      </c>
      <c r="V437">
        <v>66.23999999999999</v>
      </c>
      <c r="W437">
        <v>4.48</v>
      </c>
      <c r="X437">
        <v>10.25</v>
      </c>
      <c r="Y437">
        <v>1.86</v>
      </c>
      <c r="Z437">
        <v>2</v>
      </c>
      <c r="AA437" t="s">
        <v>6921</v>
      </c>
      <c r="AB437">
        <v>0</v>
      </c>
      <c r="AC437">
        <v>2</v>
      </c>
      <c r="AD437">
        <v>3.607142857142857</v>
      </c>
      <c r="AF437" t="s">
        <v>6952</v>
      </c>
      <c r="AI437">
        <v>0</v>
      </c>
      <c r="AJ437">
        <v>0</v>
      </c>
      <c r="AK437" t="s">
        <v>12861</v>
      </c>
      <c r="AL437" t="s">
        <v>12861</v>
      </c>
      <c r="AM437" t="s">
        <v>9923</v>
      </c>
    </row>
    <row r="438" spans="1:39">
      <c r="A438" t="s">
        <v>11150</v>
      </c>
      <c r="B438" t="s">
        <v>10866</v>
      </c>
      <c r="C438" t="s">
        <v>6168</v>
      </c>
      <c r="D438">
        <v>2.7</v>
      </c>
      <c r="K438" t="s">
        <v>6590</v>
      </c>
      <c r="L438" t="s">
        <v>6591</v>
      </c>
      <c r="M438" t="s">
        <v>11780</v>
      </c>
      <c r="N438">
        <v>9</v>
      </c>
      <c r="O438" t="s">
        <v>11921</v>
      </c>
      <c r="P438" t="s">
        <v>12259</v>
      </c>
      <c r="Q438">
        <v>3</v>
      </c>
      <c r="R438">
        <v>2</v>
      </c>
      <c r="S438">
        <v>6.45</v>
      </c>
      <c r="T438">
        <v>6.45</v>
      </c>
      <c r="U438">
        <v>380.55</v>
      </c>
      <c r="V438">
        <v>40.46</v>
      </c>
      <c r="W438">
        <v>5.75</v>
      </c>
      <c r="X438">
        <v>10.26</v>
      </c>
      <c r="Y438">
        <v>0</v>
      </c>
      <c r="Z438">
        <v>2</v>
      </c>
      <c r="AA438" t="s">
        <v>6921</v>
      </c>
      <c r="AB438">
        <v>1</v>
      </c>
      <c r="AC438">
        <v>2</v>
      </c>
      <c r="AD438">
        <v>3.353214285714285</v>
      </c>
      <c r="AF438" t="s">
        <v>6952</v>
      </c>
      <c r="AI438">
        <v>0</v>
      </c>
      <c r="AJ438">
        <v>0</v>
      </c>
      <c r="AK438" t="s">
        <v>12861</v>
      </c>
      <c r="AL438" t="s">
        <v>12861</v>
      </c>
      <c r="AM438" t="s">
        <v>9923</v>
      </c>
    </row>
    <row r="439" spans="1:39">
      <c r="A439" t="s">
        <v>11151</v>
      </c>
      <c r="B439" t="s">
        <v>10866</v>
      </c>
      <c r="C439" t="s">
        <v>6168</v>
      </c>
      <c r="D439">
        <v>2.9</v>
      </c>
      <c r="K439" t="s">
        <v>6590</v>
      </c>
      <c r="L439" t="s">
        <v>6591</v>
      </c>
      <c r="M439" t="s">
        <v>11780</v>
      </c>
      <c r="N439">
        <v>9</v>
      </c>
      <c r="O439" t="s">
        <v>11921</v>
      </c>
      <c r="P439" t="s">
        <v>12260</v>
      </c>
      <c r="Q439">
        <v>3</v>
      </c>
      <c r="R439">
        <v>2</v>
      </c>
      <c r="S439">
        <v>6.22</v>
      </c>
      <c r="T439">
        <v>6.22</v>
      </c>
      <c r="U439">
        <v>380.55</v>
      </c>
      <c r="V439">
        <v>40.46</v>
      </c>
      <c r="W439">
        <v>5.75</v>
      </c>
      <c r="X439">
        <v>10.26</v>
      </c>
      <c r="Y439">
        <v>0</v>
      </c>
      <c r="Z439">
        <v>2</v>
      </c>
      <c r="AA439" t="s">
        <v>6921</v>
      </c>
      <c r="AB439">
        <v>1</v>
      </c>
      <c r="AC439">
        <v>2</v>
      </c>
      <c r="AD439">
        <v>3.353214285714285</v>
      </c>
      <c r="AF439" t="s">
        <v>6952</v>
      </c>
      <c r="AI439">
        <v>0</v>
      </c>
      <c r="AJ439">
        <v>0</v>
      </c>
      <c r="AK439" t="s">
        <v>12861</v>
      </c>
      <c r="AL439" t="s">
        <v>12861</v>
      </c>
      <c r="AM439" t="s">
        <v>9923</v>
      </c>
    </row>
    <row r="440" spans="1:39">
      <c r="A440" t="s">
        <v>11152</v>
      </c>
      <c r="B440" t="s">
        <v>10866</v>
      </c>
      <c r="C440" t="s">
        <v>6168</v>
      </c>
      <c r="D440">
        <v>36</v>
      </c>
      <c r="E440" t="s">
        <v>10202</v>
      </c>
      <c r="K440" t="s">
        <v>6590</v>
      </c>
      <c r="L440" t="s">
        <v>6591</v>
      </c>
      <c r="M440" t="s">
        <v>11781</v>
      </c>
      <c r="N440">
        <v>9</v>
      </c>
      <c r="O440" t="s">
        <v>11922</v>
      </c>
      <c r="P440" t="s">
        <v>12261</v>
      </c>
      <c r="Q440">
        <v>5</v>
      </c>
      <c r="R440">
        <v>3</v>
      </c>
      <c r="S440">
        <v>2.95</v>
      </c>
      <c r="T440">
        <v>3</v>
      </c>
      <c r="U440">
        <v>372.42</v>
      </c>
      <c r="V440">
        <v>78.51000000000001</v>
      </c>
      <c r="W440">
        <v>4.89</v>
      </c>
      <c r="X440">
        <v>8.82</v>
      </c>
      <c r="Y440">
        <v>1.92</v>
      </c>
      <c r="Z440">
        <v>4</v>
      </c>
      <c r="AA440" t="s">
        <v>6921</v>
      </c>
      <c r="AB440">
        <v>0</v>
      </c>
      <c r="AC440">
        <v>4</v>
      </c>
      <c r="AD440">
        <v>4.602952380952381</v>
      </c>
      <c r="AF440" t="s">
        <v>6952</v>
      </c>
      <c r="AI440">
        <v>0</v>
      </c>
      <c r="AJ440">
        <v>0</v>
      </c>
      <c r="AK440" t="s">
        <v>12862</v>
      </c>
      <c r="AL440" t="s">
        <v>12862</v>
      </c>
      <c r="AM440" t="s">
        <v>9923</v>
      </c>
    </row>
    <row r="441" spans="1:39">
      <c r="A441" t="s">
        <v>11153</v>
      </c>
      <c r="B441" t="s">
        <v>10866</v>
      </c>
      <c r="C441" t="s">
        <v>6168</v>
      </c>
      <c r="D441">
        <v>3.5</v>
      </c>
      <c r="E441" t="s">
        <v>10202</v>
      </c>
      <c r="K441" t="s">
        <v>6590</v>
      </c>
      <c r="L441" t="s">
        <v>6591</v>
      </c>
      <c r="M441" t="s">
        <v>11781</v>
      </c>
      <c r="N441">
        <v>9</v>
      </c>
      <c r="O441" t="s">
        <v>11922</v>
      </c>
      <c r="P441" t="s">
        <v>12262</v>
      </c>
      <c r="Q441">
        <v>4</v>
      </c>
      <c r="R441">
        <v>2</v>
      </c>
      <c r="S441">
        <v>4.85</v>
      </c>
      <c r="T441">
        <v>4.89</v>
      </c>
      <c r="U441">
        <v>355.39</v>
      </c>
      <c r="V441">
        <v>66.48999999999999</v>
      </c>
      <c r="W441">
        <v>5.59</v>
      </c>
      <c r="X441">
        <v>8.6</v>
      </c>
      <c r="Y441">
        <v>0</v>
      </c>
      <c r="Z441">
        <v>4</v>
      </c>
      <c r="AA441" t="s">
        <v>6921</v>
      </c>
      <c r="AB441">
        <v>1</v>
      </c>
      <c r="AC441">
        <v>4</v>
      </c>
      <c r="AD441">
        <v>3.555</v>
      </c>
      <c r="AF441" t="s">
        <v>6952</v>
      </c>
      <c r="AI441">
        <v>0</v>
      </c>
      <c r="AJ441">
        <v>0</v>
      </c>
      <c r="AK441" t="s">
        <v>12862</v>
      </c>
      <c r="AL441" t="s">
        <v>12862</v>
      </c>
      <c r="AM441" t="s">
        <v>9923</v>
      </c>
    </row>
    <row r="442" spans="1:39">
      <c r="A442" t="s">
        <v>11154</v>
      </c>
      <c r="B442" t="s">
        <v>10866</v>
      </c>
      <c r="C442" t="s">
        <v>6168</v>
      </c>
      <c r="D442">
        <v>8.699999999999999</v>
      </c>
      <c r="E442" t="s">
        <v>10202</v>
      </c>
      <c r="K442" t="s">
        <v>6590</v>
      </c>
      <c r="L442" t="s">
        <v>6591</v>
      </c>
      <c r="M442" t="s">
        <v>11781</v>
      </c>
      <c r="N442">
        <v>9</v>
      </c>
      <c r="O442" t="s">
        <v>11922</v>
      </c>
      <c r="P442" t="s">
        <v>12263</v>
      </c>
      <c r="Q442">
        <v>4</v>
      </c>
      <c r="R442">
        <v>2</v>
      </c>
      <c r="S442">
        <v>4.85</v>
      </c>
      <c r="T442">
        <v>4.89</v>
      </c>
      <c r="U442">
        <v>355.39</v>
      </c>
      <c r="V442">
        <v>66.48999999999999</v>
      </c>
      <c r="W442">
        <v>5.59</v>
      </c>
      <c r="X442">
        <v>8.6</v>
      </c>
      <c r="Y442">
        <v>0</v>
      </c>
      <c r="Z442">
        <v>4</v>
      </c>
      <c r="AA442" t="s">
        <v>6921</v>
      </c>
      <c r="AB442">
        <v>1</v>
      </c>
      <c r="AC442">
        <v>4</v>
      </c>
      <c r="AD442">
        <v>3.555</v>
      </c>
      <c r="AF442" t="s">
        <v>6952</v>
      </c>
      <c r="AI442">
        <v>0</v>
      </c>
      <c r="AJ442">
        <v>0</v>
      </c>
      <c r="AK442" t="s">
        <v>12862</v>
      </c>
      <c r="AL442" t="s">
        <v>12862</v>
      </c>
      <c r="AM442" t="s">
        <v>9923</v>
      </c>
    </row>
    <row r="443" spans="1:39">
      <c r="A443" t="s">
        <v>11155</v>
      </c>
      <c r="B443" t="s">
        <v>10866</v>
      </c>
      <c r="C443" t="s">
        <v>6168</v>
      </c>
      <c r="D443">
        <v>0.6</v>
      </c>
      <c r="E443" t="s">
        <v>10202</v>
      </c>
      <c r="K443" t="s">
        <v>6590</v>
      </c>
      <c r="L443" t="s">
        <v>6591</v>
      </c>
      <c r="M443" t="s">
        <v>11781</v>
      </c>
      <c r="N443">
        <v>9</v>
      </c>
      <c r="O443" t="s">
        <v>11922</v>
      </c>
      <c r="P443" t="s">
        <v>12264</v>
      </c>
      <c r="Q443">
        <v>4</v>
      </c>
      <c r="R443">
        <v>2</v>
      </c>
      <c r="S443">
        <v>5.4</v>
      </c>
      <c r="T443">
        <v>5.43</v>
      </c>
      <c r="U443">
        <v>369.42</v>
      </c>
      <c r="V443">
        <v>66.48999999999999</v>
      </c>
      <c r="W443">
        <v>5.9</v>
      </c>
      <c r="X443">
        <v>8.65</v>
      </c>
      <c r="Y443">
        <v>0</v>
      </c>
      <c r="Z443">
        <v>4</v>
      </c>
      <c r="AA443" t="s">
        <v>6921</v>
      </c>
      <c r="AB443">
        <v>1</v>
      </c>
      <c r="AC443">
        <v>4</v>
      </c>
      <c r="AD443">
        <v>3.432714285714286</v>
      </c>
      <c r="AF443" t="s">
        <v>6952</v>
      </c>
      <c r="AI443">
        <v>0</v>
      </c>
      <c r="AJ443">
        <v>0</v>
      </c>
      <c r="AK443" t="s">
        <v>12862</v>
      </c>
      <c r="AL443" t="s">
        <v>12862</v>
      </c>
      <c r="AM443" t="s">
        <v>9923</v>
      </c>
    </row>
    <row r="444" spans="1:39">
      <c r="A444" t="s">
        <v>11156</v>
      </c>
      <c r="B444" t="s">
        <v>10866</v>
      </c>
      <c r="C444" t="s">
        <v>6168</v>
      </c>
      <c r="D444">
        <v>3.1</v>
      </c>
      <c r="E444" t="s">
        <v>10202</v>
      </c>
      <c r="K444" t="s">
        <v>6590</v>
      </c>
      <c r="L444" t="s">
        <v>6591</v>
      </c>
      <c r="M444" t="s">
        <v>11781</v>
      </c>
      <c r="N444">
        <v>9</v>
      </c>
      <c r="O444" t="s">
        <v>11922</v>
      </c>
      <c r="P444" t="s">
        <v>12265</v>
      </c>
      <c r="Q444">
        <v>4</v>
      </c>
      <c r="R444">
        <v>2</v>
      </c>
      <c r="S444">
        <v>5.34</v>
      </c>
      <c r="T444">
        <v>5.38</v>
      </c>
      <c r="U444">
        <v>373.38</v>
      </c>
      <c r="V444">
        <v>66.48999999999999</v>
      </c>
      <c r="W444">
        <v>5.73</v>
      </c>
      <c r="X444">
        <v>8.6</v>
      </c>
      <c r="Y444">
        <v>0</v>
      </c>
      <c r="Z444">
        <v>4</v>
      </c>
      <c r="AA444" t="s">
        <v>6921</v>
      </c>
      <c r="AB444">
        <v>1</v>
      </c>
      <c r="AC444">
        <v>4</v>
      </c>
      <c r="AD444">
        <v>3.404428571428571</v>
      </c>
      <c r="AF444" t="s">
        <v>6952</v>
      </c>
      <c r="AI444">
        <v>0</v>
      </c>
      <c r="AJ444">
        <v>0</v>
      </c>
      <c r="AK444" t="s">
        <v>12862</v>
      </c>
      <c r="AL444" t="s">
        <v>12862</v>
      </c>
      <c r="AM444" t="s">
        <v>9923</v>
      </c>
    </row>
    <row r="445" spans="1:39">
      <c r="A445" t="s">
        <v>11157</v>
      </c>
      <c r="B445" t="s">
        <v>10866</v>
      </c>
      <c r="C445" t="s">
        <v>6168</v>
      </c>
      <c r="D445">
        <v>0.8</v>
      </c>
      <c r="E445" t="s">
        <v>10202</v>
      </c>
      <c r="K445" t="s">
        <v>6590</v>
      </c>
      <c r="L445" t="s">
        <v>6591</v>
      </c>
      <c r="M445" t="s">
        <v>11781</v>
      </c>
      <c r="N445">
        <v>9</v>
      </c>
      <c r="O445" t="s">
        <v>11922</v>
      </c>
      <c r="P445" t="s">
        <v>12266</v>
      </c>
      <c r="Q445">
        <v>4</v>
      </c>
      <c r="R445">
        <v>2</v>
      </c>
      <c r="S445">
        <v>5.63</v>
      </c>
      <c r="T445">
        <v>5.68</v>
      </c>
      <c r="U445">
        <v>389.84</v>
      </c>
      <c r="V445">
        <v>66.48999999999999</v>
      </c>
      <c r="W445">
        <v>6.24</v>
      </c>
      <c r="X445">
        <v>8.539999999999999</v>
      </c>
      <c r="Y445">
        <v>0</v>
      </c>
      <c r="Z445">
        <v>4</v>
      </c>
      <c r="AA445" t="s">
        <v>6921</v>
      </c>
      <c r="AB445">
        <v>1</v>
      </c>
      <c r="AC445">
        <v>4</v>
      </c>
      <c r="AD445">
        <v>3.286857142857143</v>
      </c>
      <c r="AF445" t="s">
        <v>6952</v>
      </c>
      <c r="AI445">
        <v>0</v>
      </c>
      <c r="AJ445">
        <v>0</v>
      </c>
      <c r="AK445" t="s">
        <v>12862</v>
      </c>
      <c r="AL445" t="s">
        <v>12862</v>
      </c>
      <c r="AM445" t="s">
        <v>9923</v>
      </c>
    </row>
    <row r="446" spans="1:39">
      <c r="A446" t="s">
        <v>11158</v>
      </c>
      <c r="B446" t="s">
        <v>10866</v>
      </c>
      <c r="C446" t="s">
        <v>6168</v>
      </c>
      <c r="D446">
        <v>5.3</v>
      </c>
      <c r="E446" t="s">
        <v>10202</v>
      </c>
      <c r="K446" t="s">
        <v>6590</v>
      </c>
      <c r="L446" t="s">
        <v>6591</v>
      </c>
      <c r="M446" t="s">
        <v>11781</v>
      </c>
      <c r="N446">
        <v>9</v>
      </c>
      <c r="O446" t="s">
        <v>11922</v>
      </c>
      <c r="P446" t="s">
        <v>12267</v>
      </c>
      <c r="Q446">
        <v>4</v>
      </c>
      <c r="R446">
        <v>2</v>
      </c>
      <c r="S446">
        <v>5.88</v>
      </c>
      <c r="T446">
        <v>5.93</v>
      </c>
      <c r="U446">
        <v>423.39</v>
      </c>
      <c r="V446">
        <v>66.48999999999999</v>
      </c>
      <c r="W446">
        <v>6.61</v>
      </c>
      <c r="X446">
        <v>8.51</v>
      </c>
      <c r="Y446">
        <v>0</v>
      </c>
      <c r="Z446">
        <v>4</v>
      </c>
      <c r="AA446" t="s">
        <v>6921</v>
      </c>
      <c r="AB446">
        <v>1</v>
      </c>
      <c r="AC446">
        <v>4</v>
      </c>
      <c r="AD446">
        <v>3.047214285714286</v>
      </c>
      <c r="AF446" t="s">
        <v>6952</v>
      </c>
      <c r="AI446">
        <v>0</v>
      </c>
      <c r="AJ446">
        <v>0</v>
      </c>
      <c r="AK446" t="s">
        <v>12862</v>
      </c>
      <c r="AL446" t="s">
        <v>12862</v>
      </c>
      <c r="AM446" t="s">
        <v>9923</v>
      </c>
    </row>
    <row r="447" spans="1:39">
      <c r="A447" t="s">
        <v>11159</v>
      </c>
      <c r="B447" t="s">
        <v>10866</v>
      </c>
      <c r="C447" t="s">
        <v>6168</v>
      </c>
      <c r="D447">
        <v>1.5</v>
      </c>
      <c r="E447" t="s">
        <v>10202</v>
      </c>
      <c r="K447" t="s">
        <v>6590</v>
      </c>
      <c r="L447" t="s">
        <v>6591</v>
      </c>
      <c r="M447" t="s">
        <v>11781</v>
      </c>
      <c r="N447">
        <v>9</v>
      </c>
      <c r="O447" t="s">
        <v>11922</v>
      </c>
      <c r="P447" t="s">
        <v>12268</v>
      </c>
      <c r="Q447">
        <v>4</v>
      </c>
      <c r="R447">
        <v>2</v>
      </c>
      <c r="S447">
        <v>5.78</v>
      </c>
      <c r="T447">
        <v>5.83</v>
      </c>
      <c r="U447">
        <v>423.39</v>
      </c>
      <c r="V447">
        <v>66.48999999999999</v>
      </c>
      <c r="W447">
        <v>6.61</v>
      </c>
      <c r="X447">
        <v>8.58</v>
      </c>
      <c r="Y447">
        <v>0</v>
      </c>
      <c r="Z447">
        <v>4</v>
      </c>
      <c r="AA447" t="s">
        <v>6921</v>
      </c>
      <c r="AB447">
        <v>1</v>
      </c>
      <c r="AC447">
        <v>4</v>
      </c>
      <c r="AD447">
        <v>3.047214285714286</v>
      </c>
      <c r="AF447" t="s">
        <v>6952</v>
      </c>
      <c r="AI447">
        <v>0</v>
      </c>
      <c r="AJ447">
        <v>0</v>
      </c>
      <c r="AK447" t="s">
        <v>12862</v>
      </c>
      <c r="AL447" t="s">
        <v>12862</v>
      </c>
      <c r="AM447" t="s">
        <v>9923</v>
      </c>
    </row>
    <row r="448" spans="1:39">
      <c r="A448" t="s">
        <v>11160</v>
      </c>
      <c r="B448" t="s">
        <v>10866</v>
      </c>
      <c r="C448" t="s">
        <v>6168</v>
      </c>
      <c r="D448">
        <v>16.4</v>
      </c>
      <c r="E448" t="s">
        <v>10202</v>
      </c>
      <c r="K448" t="s">
        <v>6590</v>
      </c>
      <c r="L448" t="s">
        <v>6591</v>
      </c>
      <c r="M448" t="s">
        <v>11781</v>
      </c>
      <c r="N448">
        <v>9</v>
      </c>
      <c r="O448" t="s">
        <v>11922</v>
      </c>
      <c r="P448" t="s">
        <v>12269</v>
      </c>
      <c r="Q448">
        <v>5</v>
      </c>
      <c r="R448">
        <v>3</v>
      </c>
      <c r="S448">
        <v>4.65</v>
      </c>
      <c r="T448">
        <v>4.69</v>
      </c>
      <c r="U448">
        <v>371.39</v>
      </c>
      <c r="V448">
        <v>86.72</v>
      </c>
      <c r="W448">
        <v>5.3</v>
      </c>
      <c r="X448">
        <v>8.67</v>
      </c>
      <c r="Y448">
        <v>0</v>
      </c>
      <c r="Z448">
        <v>4</v>
      </c>
      <c r="AA448" t="s">
        <v>6921</v>
      </c>
      <c r="AB448">
        <v>1</v>
      </c>
      <c r="AC448">
        <v>4</v>
      </c>
      <c r="AD448">
        <v>3.240309523809524</v>
      </c>
      <c r="AF448" t="s">
        <v>6952</v>
      </c>
      <c r="AI448">
        <v>0</v>
      </c>
      <c r="AJ448">
        <v>0</v>
      </c>
      <c r="AK448" t="s">
        <v>12862</v>
      </c>
      <c r="AL448" t="s">
        <v>12862</v>
      </c>
      <c r="AM448" t="s">
        <v>9923</v>
      </c>
    </row>
    <row r="449" spans="1:39">
      <c r="A449" t="s">
        <v>11161</v>
      </c>
      <c r="B449" t="s">
        <v>10866</v>
      </c>
      <c r="C449" t="s">
        <v>6168</v>
      </c>
      <c r="D449">
        <v>8.699999999999999</v>
      </c>
      <c r="E449" t="s">
        <v>10202</v>
      </c>
      <c r="K449" t="s">
        <v>6590</v>
      </c>
      <c r="L449" t="s">
        <v>6591</v>
      </c>
      <c r="M449" t="s">
        <v>11781</v>
      </c>
      <c r="N449">
        <v>9</v>
      </c>
      <c r="O449" t="s">
        <v>11922</v>
      </c>
      <c r="P449" t="s">
        <v>12270</v>
      </c>
      <c r="Q449">
        <v>5</v>
      </c>
      <c r="R449">
        <v>3</v>
      </c>
      <c r="S449">
        <v>4.57</v>
      </c>
      <c r="T449">
        <v>4.61</v>
      </c>
      <c r="U449">
        <v>371.39</v>
      </c>
      <c r="V449">
        <v>86.72</v>
      </c>
      <c r="W449">
        <v>5.3</v>
      </c>
      <c r="X449">
        <v>8.66</v>
      </c>
      <c r="Y449">
        <v>0</v>
      </c>
      <c r="Z449">
        <v>4</v>
      </c>
      <c r="AA449" t="s">
        <v>6921</v>
      </c>
      <c r="AB449">
        <v>1</v>
      </c>
      <c r="AC449">
        <v>4</v>
      </c>
      <c r="AD449">
        <v>3.280309523809524</v>
      </c>
      <c r="AF449" t="s">
        <v>6952</v>
      </c>
      <c r="AI449">
        <v>0</v>
      </c>
      <c r="AJ449">
        <v>0</v>
      </c>
      <c r="AK449" t="s">
        <v>12862</v>
      </c>
      <c r="AL449" t="s">
        <v>12862</v>
      </c>
      <c r="AM449" t="s">
        <v>9923</v>
      </c>
    </row>
    <row r="450" spans="1:39">
      <c r="A450" t="s">
        <v>11162</v>
      </c>
      <c r="B450" t="s">
        <v>10866</v>
      </c>
      <c r="C450" t="s">
        <v>6168</v>
      </c>
      <c r="D450">
        <v>1.8</v>
      </c>
      <c r="E450" t="s">
        <v>10202</v>
      </c>
      <c r="K450" t="s">
        <v>6590</v>
      </c>
      <c r="L450" t="s">
        <v>6591</v>
      </c>
      <c r="M450" t="s">
        <v>11781</v>
      </c>
      <c r="N450">
        <v>9</v>
      </c>
      <c r="O450" t="s">
        <v>11922</v>
      </c>
      <c r="P450" t="s">
        <v>12271</v>
      </c>
      <c r="Q450">
        <v>4</v>
      </c>
      <c r="R450">
        <v>2</v>
      </c>
      <c r="S450">
        <v>6.34</v>
      </c>
      <c r="T450">
        <v>6.37</v>
      </c>
      <c r="U450">
        <v>349.43</v>
      </c>
      <c r="V450">
        <v>66.48999999999999</v>
      </c>
      <c r="W450">
        <v>6.01</v>
      </c>
      <c r="X450">
        <v>8.69</v>
      </c>
      <c r="Y450">
        <v>0</v>
      </c>
      <c r="Z450">
        <v>3</v>
      </c>
      <c r="AA450" t="s">
        <v>6921</v>
      </c>
      <c r="AB450">
        <v>1</v>
      </c>
      <c r="AC450">
        <v>7</v>
      </c>
      <c r="AD450">
        <v>3.5</v>
      </c>
      <c r="AF450" t="s">
        <v>6952</v>
      </c>
      <c r="AI450">
        <v>0</v>
      </c>
      <c r="AJ450">
        <v>0</v>
      </c>
      <c r="AK450" t="s">
        <v>12862</v>
      </c>
      <c r="AL450" t="s">
        <v>12862</v>
      </c>
      <c r="AM450" t="s">
        <v>9923</v>
      </c>
    </row>
    <row r="451" spans="1:39">
      <c r="A451" t="s">
        <v>11163</v>
      </c>
      <c r="B451" t="s">
        <v>10866</v>
      </c>
      <c r="C451" t="s">
        <v>6168</v>
      </c>
      <c r="D451">
        <v>2.5</v>
      </c>
      <c r="E451" t="s">
        <v>10202</v>
      </c>
      <c r="K451" t="s">
        <v>6590</v>
      </c>
      <c r="L451" t="s">
        <v>6591</v>
      </c>
      <c r="M451" t="s">
        <v>11781</v>
      </c>
      <c r="N451">
        <v>9</v>
      </c>
      <c r="O451" t="s">
        <v>11922</v>
      </c>
      <c r="P451" t="s">
        <v>12272</v>
      </c>
      <c r="Q451">
        <v>4</v>
      </c>
      <c r="R451">
        <v>2</v>
      </c>
      <c r="S451">
        <v>6.85</v>
      </c>
      <c r="T451">
        <v>6.88</v>
      </c>
      <c r="U451">
        <v>363.46</v>
      </c>
      <c r="V451">
        <v>66.48999999999999</v>
      </c>
      <c r="W451">
        <v>6.4</v>
      </c>
      <c r="X451">
        <v>8.73</v>
      </c>
      <c r="Y451">
        <v>0</v>
      </c>
      <c r="Z451">
        <v>3</v>
      </c>
      <c r="AA451" t="s">
        <v>6921</v>
      </c>
      <c r="AB451">
        <v>1</v>
      </c>
      <c r="AC451">
        <v>8</v>
      </c>
      <c r="AD451">
        <v>3.475285714285715</v>
      </c>
      <c r="AF451" t="s">
        <v>6952</v>
      </c>
      <c r="AI451">
        <v>0</v>
      </c>
      <c r="AJ451">
        <v>0</v>
      </c>
      <c r="AK451" t="s">
        <v>12862</v>
      </c>
      <c r="AL451" t="s">
        <v>12862</v>
      </c>
      <c r="AM451" t="s">
        <v>9923</v>
      </c>
    </row>
    <row r="452" spans="1:39">
      <c r="A452" t="s">
        <v>11164</v>
      </c>
      <c r="B452" t="s">
        <v>10866</v>
      </c>
      <c r="C452" t="s">
        <v>6168</v>
      </c>
      <c r="D452">
        <v>1.3</v>
      </c>
      <c r="E452" t="s">
        <v>10202</v>
      </c>
      <c r="K452" t="s">
        <v>6590</v>
      </c>
      <c r="L452" t="s">
        <v>6591</v>
      </c>
      <c r="M452" t="s">
        <v>11781</v>
      </c>
      <c r="N452">
        <v>9</v>
      </c>
      <c r="O452" t="s">
        <v>11922</v>
      </c>
      <c r="P452" t="s">
        <v>12273</v>
      </c>
      <c r="Q452">
        <v>4</v>
      </c>
      <c r="R452">
        <v>2</v>
      </c>
      <c r="S452">
        <v>7.36</v>
      </c>
      <c r="T452">
        <v>7.39</v>
      </c>
      <c r="U452">
        <v>377.48</v>
      </c>
      <c r="V452">
        <v>66.48999999999999</v>
      </c>
      <c r="W452">
        <v>6.79</v>
      </c>
      <c r="X452">
        <v>8.720000000000001</v>
      </c>
      <c r="Y452">
        <v>0</v>
      </c>
      <c r="Z452">
        <v>3</v>
      </c>
      <c r="AA452" t="s">
        <v>6921</v>
      </c>
      <c r="AB452">
        <v>1</v>
      </c>
      <c r="AC452">
        <v>9</v>
      </c>
      <c r="AD452">
        <v>3.375142857142857</v>
      </c>
      <c r="AF452" t="s">
        <v>6952</v>
      </c>
      <c r="AI452">
        <v>0</v>
      </c>
      <c r="AJ452">
        <v>0</v>
      </c>
      <c r="AK452" t="s">
        <v>12862</v>
      </c>
      <c r="AL452" t="s">
        <v>12862</v>
      </c>
      <c r="AM452" t="s">
        <v>9923</v>
      </c>
    </row>
    <row r="453" spans="1:39">
      <c r="A453" t="s">
        <v>11165</v>
      </c>
      <c r="B453" t="s">
        <v>10866</v>
      </c>
      <c r="C453" t="s">
        <v>6168</v>
      </c>
      <c r="D453">
        <v>4.3</v>
      </c>
      <c r="E453" t="s">
        <v>10202</v>
      </c>
      <c r="K453" t="s">
        <v>6590</v>
      </c>
      <c r="L453" t="s">
        <v>6591</v>
      </c>
      <c r="M453" t="s">
        <v>11781</v>
      </c>
      <c r="N453">
        <v>9</v>
      </c>
      <c r="O453" t="s">
        <v>11922</v>
      </c>
      <c r="P453" t="s">
        <v>12274</v>
      </c>
      <c r="Q453">
        <v>4</v>
      </c>
      <c r="R453">
        <v>2</v>
      </c>
      <c r="S453">
        <v>5.58</v>
      </c>
      <c r="T453">
        <v>5.61</v>
      </c>
      <c r="U453">
        <v>335.4</v>
      </c>
      <c r="V453">
        <v>66.48999999999999</v>
      </c>
      <c r="W453">
        <v>5.48</v>
      </c>
      <c r="X453">
        <v>8.74</v>
      </c>
      <c r="Y453">
        <v>0</v>
      </c>
      <c r="Z453">
        <v>3</v>
      </c>
      <c r="AA453" t="s">
        <v>6921</v>
      </c>
      <c r="AB453">
        <v>1</v>
      </c>
      <c r="AC453">
        <v>3</v>
      </c>
      <c r="AD453">
        <v>3.5</v>
      </c>
      <c r="AF453" t="s">
        <v>6952</v>
      </c>
      <c r="AI453">
        <v>0</v>
      </c>
      <c r="AJ453">
        <v>0</v>
      </c>
      <c r="AK453" t="s">
        <v>12862</v>
      </c>
      <c r="AL453" t="s">
        <v>12862</v>
      </c>
      <c r="AM453" t="s">
        <v>9923</v>
      </c>
    </row>
    <row r="454" spans="1:39">
      <c r="A454" t="s">
        <v>11166</v>
      </c>
      <c r="B454" t="s">
        <v>10866</v>
      </c>
      <c r="C454" t="s">
        <v>6168</v>
      </c>
      <c r="D454">
        <v>30</v>
      </c>
      <c r="E454" t="s">
        <v>10202</v>
      </c>
      <c r="K454" t="s">
        <v>6590</v>
      </c>
      <c r="L454" t="s">
        <v>6591</v>
      </c>
      <c r="M454" t="s">
        <v>11781</v>
      </c>
      <c r="N454">
        <v>9</v>
      </c>
      <c r="O454" t="s">
        <v>11922</v>
      </c>
      <c r="P454" t="s">
        <v>12275</v>
      </c>
      <c r="Q454">
        <v>5</v>
      </c>
      <c r="R454">
        <v>3</v>
      </c>
      <c r="S454">
        <v>3.37</v>
      </c>
      <c r="T454">
        <v>3.43</v>
      </c>
      <c r="U454">
        <v>345.35</v>
      </c>
      <c r="V454">
        <v>86.72</v>
      </c>
      <c r="W454">
        <v>4.79</v>
      </c>
      <c r="X454">
        <v>8.57</v>
      </c>
      <c r="Y454">
        <v>0</v>
      </c>
      <c r="Z454">
        <v>4</v>
      </c>
      <c r="AA454" t="s">
        <v>6921</v>
      </c>
      <c r="AB454">
        <v>0</v>
      </c>
      <c r="AC454">
        <v>3</v>
      </c>
      <c r="AD454">
        <v>4.266666666666667</v>
      </c>
      <c r="AF454" t="s">
        <v>6952</v>
      </c>
      <c r="AI454">
        <v>0</v>
      </c>
      <c r="AJ454">
        <v>0</v>
      </c>
      <c r="AK454" t="s">
        <v>12862</v>
      </c>
      <c r="AL454" t="s">
        <v>12862</v>
      </c>
      <c r="AM454" t="s">
        <v>9923</v>
      </c>
    </row>
    <row r="455" spans="1:39">
      <c r="A455" t="s">
        <v>7066</v>
      </c>
      <c r="B455" t="s">
        <v>10866</v>
      </c>
      <c r="C455" t="s">
        <v>6168</v>
      </c>
      <c r="D455">
        <v>14.1</v>
      </c>
      <c r="E455" t="s">
        <v>10202</v>
      </c>
      <c r="K455" t="s">
        <v>6590</v>
      </c>
      <c r="L455" t="s">
        <v>6591</v>
      </c>
      <c r="M455" t="s">
        <v>11782</v>
      </c>
      <c r="N455">
        <v>9</v>
      </c>
      <c r="O455" t="s">
        <v>11923</v>
      </c>
      <c r="P455" t="s">
        <v>8643</v>
      </c>
      <c r="Q455">
        <v>3</v>
      </c>
      <c r="R455">
        <v>2</v>
      </c>
      <c r="S455">
        <v>4.2</v>
      </c>
      <c r="T455">
        <v>4.23</v>
      </c>
      <c r="U455">
        <v>289.33</v>
      </c>
      <c r="V455">
        <v>52.82</v>
      </c>
      <c r="W455">
        <v>4.27</v>
      </c>
      <c r="X455">
        <v>8.960000000000001</v>
      </c>
      <c r="Y455">
        <v>3.79</v>
      </c>
      <c r="Z455">
        <v>3</v>
      </c>
      <c r="AA455" t="s">
        <v>6921</v>
      </c>
      <c r="AB455">
        <v>0</v>
      </c>
      <c r="AC455">
        <v>3</v>
      </c>
      <c r="AD455">
        <v>3.885</v>
      </c>
      <c r="AF455" t="s">
        <v>6952</v>
      </c>
      <c r="AI455">
        <v>0</v>
      </c>
      <c r="AJ455">
        <v>0</v>
      </c>
      <c r="AK455" t="s">
        <v>9815</v>
      </c>
      <c r="AL455" t="s">
        <v>9815</v>
      </c>
      <c r="AM455" t="s">
        <v>9923</v>
      </c>
    </row>
    <row r="456" spans="1:39">
      <c r="A456" t="s">
        <v>11167</v>
      </c>
      <c r="B456" t="s">
        <v>10866</v>
      </c>
      <c r="C456" t="s">
        <v>6168</v>
      </c>
      <c r="D456">
        <v>1.56</v>
      </c>
      <c r="E456" t="s">
        <v>10202</v>
      </c>
      <c r="K456" t="s">
        <v>6590</v>
      </c>
      <c r="L456" t="s">
        <v>6591</v>
      </c>
      <c r="M456" t="s">
        <v>11782</v>
      </c>
      <c r="N456">
        <v>9</v>
      </c>
      <c r="O456" t="s">
        <v>11923</v>
      </c>
      <c r="P456" t="s">
        <v>12276</v>
      </c>
      <c r="Q456">
        <v>3</v>
      </c>
      <c r="R456">
        <v>2</v>
      </c>
      <c r="S456">
        <v>5.3</v>
      </c>
      <c r="T456">
        <v>5.33</v>
      </c>
      <c r="U456">
        <v>317.39</v>
      </c>
      <c r="V456">
        <v>52.82</v>
      </c>
      <c r="W456">
        <v>4.88</v>
      </c>
      <c r="X456">
        <v>8.970000000000001</v>
      </c>
      <c r="Y456">
        <v>4.07</v>
      </c>
      <c r="Z456">
        <v>3</v>
      </c>
      <c r="AA456" t="s">
        <v>6921</v>
      </c>
      <c r="AB456">
        <v>0</v>
      </c>
      <c r="AC456">
        <v>3</v>
      </c>
      <c r="AD456">
        <v>3.5</v>
      </c>
      <c r="AF456" t="s">
        <v>6952</v>
      </c>
      <c r="AI456">
        <v>0</v>
      </c>
      <c r="AJ456">
        <v>0</v>
      </c>
      <c r="AK456" t="s">
        <v>9815</v>
      </c>
      <c r="AL456" t="s">
        <v>9815</v>
      </c>
      <c r="AM456" t="s">
        <v>9923</v>
      </c>
    </row>
    <row r="457" spans="1:39">
      <c r="A457" t="s">
        <v>7091</v>
      </c>
      <c r="B457" t="s">
        <v>10866</v>
      </c>
      <c r="C457" t="s">
        <v>6168</v>
      </c>
      <c r="D457">
        <v>40.6</v>
      </c>
      <c r="E457" t="s">
        <v>10202</v>
      </c>
      <c r="K457" t="s">
        <v>6590</v>
      </c>
      <c r="L457" t="s">
        <v>6591</v>
      </c>
      <c r="M457" t="s">
        <v>11782</v>
      </c>
      <c r="N457">
        <v>9</v>
      </c>
      <c r="O457" t="s">
        <v>11923</v>
      </c>
      <c r="P457" t="s">
        <v>8668</v>
      </c>
      <c r="Q457">
        <v>3</v>
      </c>
      <c r="R457">
        <v>2</v>
      </c>
      <c r="S457">
        <v>4.75</v>
      </c>
      <c r="T457">
        <v>4.78</v>
      </c>
      <c r="U457">
        <v>303.36</v>
      </c>
      <c r="V457">
        <v>52.82</v>
      </c>
      <c r="W457">
        <v>4.58</v>
      </c>
      <c r="X457">
        <v>8.970000000000001</v>
      </c>
      <c r="Y457">
        <v>3.93</v>
      </c>
      <c r="Z457">
        <v>3</v>
      </c>
      <c r="AA457" t="s">
        <v>6921</v>
      </c>
      <c r="AB457">
        <v>0</v>
      </c>
      <c r="AC457">
        <v>3</v>
      </c>
      <c r="AD457">
        <v>3.61</v>
      </c>
      <c r="AF457" t="s">
        <v>6952</v>
      </c>
      <c r="AI457">
        <v>0</v>
      </c>
      <c r="AJ457">
        <v>0</v>
      </c>
      <c r="AK457" t="s">
        <v>9815</v>
      </c>
      <c r="AL457" t="s">
        <v>9815</v>
      </c>
      <c r="AM457" t="s">
        <v>9923</v>
      </c>
    </row>
    <row r="458" spans="1:39">
      <c r="A458" t="s">
        <v>7078</v>
      </c>
      <c r="B458" t="s">
        <v>10866</v>
      </c>
      <c r="C458" t="s">
        <v>6168</v>
      </c>
      <c r="D458">
        <v>13.2</v>
      </c>
      <c r="E458" t="s">
        <v>10202</v>
      </c>
      <c r="K458" t="s">
        <v>6590</v>
      </c>
      <c r="L458" t="s">
        <v>6591</v>
      </c>
      <c r="M458" t="s">
        <v>11782</v>
      </c>
      <c r="N458">
        <v>9</v>
      </c>
      <c r="O458" t="s">
        <v>11923</v>
      </c>
      <c r="P458" t="s">
        <v>8655</v>
      </c>
      <c r="Q458">
        <v>3</v>
      </c>
      <c r="R458">
        <v>2</v>
      </c>
      <c r="S458">
        <v>4.5</v>
      </c>
      <c r="T458">
        <v>4.53</v>
      </c>
      <c r="U458">
        <v>303.36</v>
      </c>
      <c r="V458">
        <v>52.82</v>
      </c>
      <c r="W458">
        <v>4.58</v>
      </c>
      <c r="X458">
        <v>9.01</v>
      </c>
      <c r="Y458">
        <v>3.89</v>
      </c>
      <c r="Z458">
        <v>3</v>
      </c>
      <c r="AA458" t="s">
        <v>6921</v>
      </c>
      <c r="AB458">
        <v>0</v>
      </c>
      <c r="AC458">
        <v>3</v>
      </c>
      <c r="AD458">
        <v>3.735</v>
      </c>
      <c r="AF458" t="s">
        <v>6952</v>
      </c>
      <c r="AI458">
        <v>0</v>
      </c>
      <c r="AJ458">
        <v>0</v>
      </c>
      <c r="AK458" t="s">
        <v>9815</v>
      </c>
      <c r="AL458" t="s">
        <v>9815</v>
      </c>
      <c r="AM458" t="s">
        <v>9923</v>
      </c>
    </row>
    <row r="459" spans="1:39">
      <c r="A459" t="s">
        <v>11168</v>
      </c>
      <c r="B459" t="s">
        <v>10866</v>
      </c>
      <c r="C459" t="s">
        <v>6168</v>
      </c>
      <c r="D459">
        <v>10</v>
      </c>
      <c r="E459" t="s">
        <v>10202</v>
      </c>
      <c r="K459" t="s">
        <v>6590</v>
      </c>
      <c r="L459" t="s">
        <v>6591</v>
      </c>
      <c r="M459" t="s">
        <v>11782</v>
      </c>
      <c r="N459">
        <v>9</v>
      </c>
      <c r="O459" t="s">
        <v>11923</v>
      </c>
      <c r="P459" t="s">
        <v>12277</v>
      </c>
      <c r="Q459">
        <v>3</v>
      </c>
      <c r="R459">
        <v>2</v>
      </c>
      <c r="S459">
        <v>4.75</v>
      </c>
      <c r="T459">
        <v>4.78</v>
      </c>
      <c r="U459">
        <v>303.36</v>
      </c>
      <c r="V459">
        <v>52.82</v>
      </c>
      <c r="W459">
        <v>4.58</v>
      </c>
      <c r="X459">
        <v>9.02</v>
      </c>
      <c r="Y459">
        <v>4.18</v>
      </c>
      <c r="Z459">
        <v>3</v>
      </c>
      <c r="AA459" t="s">
        <v>6921</v>
      </c>
      <c r="AB459">
        <v>0</v>
      </c>
      <c r="AC459">
        <v>3</v>
      </c>
      <c r="AD459">
        <v>3.61</v>
      </c>
      <c r="AF459" t="s">
        <v>6952</v>
      </c>
      <c r="AI459">
        <v>0</v>
      </c>
      <c r="AJ459">
        <v>0</v>
      </c>
      <c r="AK459" t="s">
        <v>9815</v>
      </c>
      <c r="AL459" t="s">
        <v>9815</v>
      </c>
      <c r="AM459" t="s">
        <v>9923</v>
      </c>
    </row>
    <row r="460" spans="1:39">
      <c r="A460" t="s">
        <v>7050</v>
      </c>
      <c r="B460" t="s">
        <v>10866</v>
      </c>
      <c r="C460" t="s">
        <v>6168</v>
      </c>
      <c r="D460">
        <v>62.8</v>
      </c>
      <c r="E460" t="s">
        <v>10202</v>
      </c>
      <c r="K460" t="s">
        <v>6590</v>
      </c>
      <c r="L460" t="s">
        <v>6591</v>
      </c>
      <c r="M460" t="s">
        <v>11782</v>
      </c>
      <c r="N460">
        <v>9</v>
      </c>
      <c r="O460" t="s">
        <v>11923</v>
      </c>
      <c r="P460" t="s">
        <v>8627</v>
      </c>
      <c r="Q460">
        <v>3</v>
      </c>
      <c r="R460">
        <v>2</v>
      </c>
      <c r="S460">
        <v>4.47</v>
      </c>
      <c r="T460">
        <v>4.51</v>
      </c>
      <c r="U460">
        <v>323.78</v>
      </c>
      <c r="V460">
        <v>52.82</v>
      </c>
      <c r="W460">
        <v>4.92</v>
      </c>
      <c r="X460">
        <v>8.779999999999999</v>
      </c>
      <c r="Y460">
        <v>3.07</v>
      </c>
      <c r="Z460">
        <v>3</v>
      </c>
      <c r="AA460" t="s">
        <v>6921</v>
      </c>
      <c r="AB460">
        <v>0</v>
      </c>
      <c r="AC460">
        <v>3</v>
      </c>
      <c r="AD460">
        <v>3.745</v>
      </c>
      <c r="AF460" t="s">
        <v>6952</v>
      </c>
      <c r="AI460">
        <v>0</v>
      </c>
      <c r="AJ460">
        <v>0</v>
      </c>
      <c r="AK460" t="s">
        <v>9815</v>
      </c>
      <c r="AL460" t="s">
        <v>9815</v>
      </c>
      <c r="AM460" t="s">
        <v>9923</v>
      </c>
    </row>
    <row r="461" spans="1:39">
      <c r="A461" t="s">
        <v>7098</v>
      </c>
      <c r="B461" t="s">
        <v>10866</v>
      </c>
      <c r="C461" t="s">
        <v>6168</v>
      </c>
      <c r="D461">
        <v>41.8</v>
      </c>
      <c r="E461" t="s">
        <v>10202</v>
      </c>
      <c r="K461" t="s">
        <v>6590</v>
      </c>
      <c r="L461" t="s">
        <v>6591</v>
      </c>
      <c r="M461" t="s">
        <v>11782</v>
      </c>
      <c r="N461">
        <v>9</v>
      </c>
      <c r="O461" t="s">
        <v>11923</v>
      </c>
      <c r="P461" t="s">
        <v>8675</v>
      </c>
      <c r="Q461">
        <v>3</v>
      </c>
      <c r="R461">
        <v>2</v>
      </c>
      <c r="S461">
        <v>5.12</v>
      </c>
      <c r="T461">
        <v>5.16</v>
      </c>
      <c r="U461">
        <v>323.78</v>
      </c>
      <c r="V461">
        <v>52.82</v>
      </c>
      <c r="W461">
        <v>4.92</v>
      </c>
      <c r="X461">
        <v>8.85</v>
      </c>
      <c r="Y461">
        <v>3.28</v>
      </c>
      <c r="Z461">
        <v>3</v>
      </c>
      <c r="AA461" t="s">
        <v>6921</v>
      </c>
      <c r="AB461">
        <v>0</v>
      </c>
      <c r="AC461">
        <v>3</v>
      </c>
      <c r="AD461">
        <v>3.5</v>
      </c>
      <c r="AF461" t="s">
        <v>6952</v>
      </c>
      <c r="AI461">
        <v>0</v>
      </c>
      <c r="AJ461">
        <v>0</v>
      </c>
      <c r="AK461" t="s">
        <v>9815</v>
      </c>
      <c r="AL461" t="s">
        <v>9815</v>
      </c>
      <c r="AM461" t="s">
        <v>9923</v>
      </c>
    </row>
    <row r="462" spans="1:39">
      <c r="A462" t="s">
        <v>7056</v>
      </c>
      <c r="B462" t="s">
        <v>10866</v>
      </c>
      <c r="C462" t="s">
        <v>6168</v>
      </c>
      <c r="D462">
        <v>49.2</v>
      </c>
      <c r="E462" t="s">
        <v>10202</v>
      </c>
      <c r="K462" t="s">
        <v>6590</v>
      </c>
      <c r="L462" t="s">
        <v>6591</v>
      </c>
      <c r="M462" t="s">
        <v>11782</v>
      </c>
      <c r="N462">
        <v>9</v>
      </c>
      <c r="O462" t="s">
        <v>11923</v>
      </c>
      <c r="P462" t="s">
        <v>8633</v>
      </c>
      <c r="Q462">
        <v>3</v>
      </c>
      <c r="R462">
        <v>2</v>
      </c>
      <c r="S462">
        <v>4.92</v>
      </c>
      <c r="T462">
        <v>4.96</v>
      </c>
      <c r="U462">
        <v>323.78</v>
      </c>
      <c r="V462">
        <v>52.82</v>
      </c>
      <c r="W462">
        <v>4.92</v>
      </c>
      <c r="X462">
        <v>8.83</v>
      </c>
      <c r="Y462">
        <v>3.29</v>
      </c>
      <c r="Z462">
        <v>3</v>
      </c>
      <c r="AA462" t="s">
        <v>6921</v>
      </c>
      <c r="AB462">
        <v>0</v>
      </c>
      <c r="AC462">
        <v>3</v>
      </c>
      <c r="AD462">
        <v>3.52</v>
      </c>
      <c r="AF462" t="s">
        <v>6952</v>
      </c>
      <c r="AI462">
        <v>0</v>
      </c>
      <c r="AJ462">
        <v>0</v>
      </c>
      <c r="AK462" t="s">
        <v>9815</v>
      </c>
      <c r="AL462" t="s">
        <v>9815</v>
      </c>
      <c r="AM462" t="s">
        <v>9923</v>
      </c>
    </row>
    <row r="463" spans="1:39">
      <c r="A463" t="s">
        <v>7132</v>
      </c>
      <c r="B463" t="s">
        <v>10866</v>
      </c>
      <c r="C463" t="s">
        <v>6168</v>
      </c>
      <c r="D463">
        <v>33.4</v>
      </c>
      <c r="E463" t="s">
        <v>10202</v>
      </c>
      <c r="K463" t="s">
        <v>6590</v>
      </c>
      <c r="L463" t="s">
        <v>6591</v>
      </c>
      <c r="M463" t="s">
        <v>11782</v>
      </c>
      <c r="N463">
        <v>9</v>
      </c>
      <c r="O463" t="s">
        <v>11923</v>
      </c>
      <c r="P463" t="s">
        <v>8709</v>
      </c>
      <c r="Q463">
        <v>3</v>
      </c>
      <c r="R463">
        <v>2</v>
      </c>
      <c r="S463">
        <v>4.91</v>
      </c>
      <c r="T463">
        <v>4.94</v>
      </c>
      <c r="U463">
        <v>357.33</v>
      </c>
      <c r="V463">
        <v>52.82</v>
      </c>
      <c r="W463">
        <v>5.29</v>
      </c>
      <c r="X463">
        <v>8.82</v>
      </c>
      <c r="Y463">
        <v>3.2</v>
      </c>
      <c r="Z463">
        <v>3</v>
      </c>
      <c r="AA463" t="s">
        <v>6921</v>
      </c>
      <c r="AB463">
        <v>1</v>
      </c>
      <c r="AC463">
        <v>3</v>
      </c>
      <c r="AD463">
        <v>3.53</v>
      </c>
      <c r="AF463" t="s">
        <v>6952</v>
      </c>
      <c r="AI463">
        <v>0</v>
      </c>
      <c r="AJ463">
        <v>0</v>
      </c>
      <c r="AK463" t="s">
        <v>9815</v>
      </c>
      <c r="AL463" t="s">
        <v>9815</v>
      </c>
      <c r="AM463" t="s">
        <v>9923</v>
      </c>
    </row>
    <row r="464" spans="1:39">
      <c r="A464" t="s">
        <v>7057</v>
      </c>
      <c r="B464" t="s">
        <v>10866</v>
      </c>
      <c r="C464" t="s">
        <v>6168</v>
      </c>
      <c r="D464">
        <v>19.7</v>
      </c>
      <c r="E464" t="s">
        <v>10202</v>
      </c>
      <c r="K464" t="s">
        <v>6590</v>
      </c>
      <c r="L464" t="s">
        <v>6591</v>
      </c>
      <c r="M464" t="s">
        <v>11782</v>
      </c>
      <c r="N464">
        <v>9</v>
      </c>
      <c r="O464" t="s">
        <v>11923</v>
      </c>
      <c r="P464" t="s">
        <v>8634</v>
      </c>
      <c r="Q464">
        <v>3</v>
      </c>
      <c r="R464">
        <v>2</v>
      </c>
      <c r="S464">
        <v>4.39</v>
      </c>
      <c r="T464">
        <v>4.42</v>
      </c>
      <c r="U464">
        <v>307.32</v>
      </c>
      <c r="V464">
        <v>52.82</v>
      </c>
      <c r="W464">
        <v>4.41</v>
      </c>
      <c r="X464">
        <v>8.91</v>
      </c>
      <c r="Y464">
        <v>3.66</v>
      </c>
      <c r="Z464">
        <v>3</v>
      </c>
      <c r="AA464" t="s">
        <v>6921</v>
      </c>
      <c r="AB464">
        <v>0</v>
      </c>
      <c r="AC464">
        <v>3</v>
      </c>
      <c r="AD464">
        <v>3.79</v>
      </c>
      <c r="AF464" t="s">
        <v>6952</v>
      </c>
      <c r="AI464">
        <v>0</v>
      </c>
      <c r="AJ464">
        <v>0</v>
      </c>
      <c r="AK464" t="s">
        <v>9815</v>
      </c>
      <c r="AL464" t="s">
        <v>9815</v>
      </c>
      <c r="AM464" t="s">
        <v>9923</v>
      </c>
    </row>
    <row r="465" spans="1:39">
      <c r="A465" t="s">
        <v>7051</v>
      </c>
      <c r="B465" t="s">
        <v>10866</v>
      </c>
      <c r="C465" t="s">
        <v>6168</v>
      </c>
      <c r="D465">
        <v>41.5</v>
      </c>
      <c r="E465" t="s">
        <v>10202</v>
      </c>
      <c r="K465" t="s">
        <v>6590</v>
      </c>
      <c r="L465" t="s">
        <v>6591</v>
      </c>
      <c r="M465" t="s">
        <v>11782</v>
      </c>
      <c r="N465">
        <v>9</v>
      </c>
      <c r="O465" t="s">
        <v>11923</v>
      </c>
      <c r="P465" t="s">
        <v>8628</v>
      </c>
      <c r="Q465">
        <v>3</v>
      </c>
      <c r="R465">
        <v>2</v>
      </c>
      <c r="S465">
        <v>5.01</v>
      </c>
      <c r="T465">
        <v>5.05</v>
      </c>
      <c r="U465">
        <v>368.23</v>
      </c>
      <c r="V465">
        <v>52.82</v>
      </c>
      <c r="W465">
        <v>5.03</v>
      </c>
      <c r="X465">
        <v>8.83</v>
      </c>
      <c r="Y465">
        <v>3.29</v>
      </c>
      <c r="Z465">
        <v>3</v>
      </c>
      <c r="AA465" t="s">
        <v>6921</v>
      </c>
      <c r="AB465">
        <v>1</v>
      </c>
      <c r="AC465">
        <v>3</v>
      </c>
      <c r="AD465">
        <v>3.441214285714286</v>
      </c>
      <c r="AF465" t="s">
        <v>6952</v>
      </c>
      <c r="AI465">
        <v>0</v>
      </c>
      <c r="AJ465">
        <v>0</v>
      </c>
      <c r="AK465" t="s">
        <v>9815</v>
      </c>
      <c r="AL465" t="s">
        <v>9815</v>
      </c>
      <c r="AM465" t="s">
        <v>9923</v>
      </c>
    </row>
    <row r="466" spans="1:39">
      <c r="A466" t="s">
        <v>11169</v>
      </c>
      <c r="B466" t="s">
        <v>10866</v>
      </c>
      <c r="C466" t="s">
        <v>6168</v>
      </c>
      <c r="D466">
        <v>4.41</v>
      </c>
      <c r="E466" t="s">
        <v>10202</v>
      </c>
      <c r="K466" t="s">
        <v>6590</v>
      </c>
      <c r="L466" t="s">
        <v>6591</v>
      </c>
      <c r="M466" t="s">
        <v>11782</v>
      </c>
      <c r="N466">
        <v>9</v>
      </c>
      <c r="O466" t="s">
        <v>11923</v>
      </c>
      <c r="P466" t="s">
        <v>12278</v>
      </c>
      <c r="Q466">
        <v>4</v>
      </c>
      <c r="R466">
        <v>2</v>
      </c>
      <c r="S466">
        <v>4.51</v>
      </c>
      <c r="T466">
        <v>4.53</v>
      </c>
      <c r="U466">
        <v>319.36</v>
      </c>
      <c r="V466">
        <v>62.05</v>
      </c>
      <c r="W466">
        <v>4.28</v>
      </c>
      <c r="X466">
        <v>9.06</v>
      </c>
      <c r="Y466">
        <v>4.44</v>
      </c>
      <c r="Z466">
        <v>3</v>
      </c>
      <c r="AA466" t="s">
        <v>6921</v>
      </c>
      <c r="AB466">
        <v>0</v>
      </c>
      <c r="AC466">
        <v>4</v>
      </c>
      <c r="AD466">
        <v>3.735</v>
      </c>
      <c r="AF466" t="s">
        <v>6952</v>
      </c>
      <c r="AI466">
        <v>0</v>
      </c>
      <c r="AJ466">
        <v>0</v>
      </c>
      <c r="AK466" t="s">
        <v>9815</v>
      </c>
      <c r="AL466" t="s">
        <v>9815</v>
      </c>
      <c r="AM466" t="s">
        <v>9923</v>
      </c>
    </row>
    <row r="467" spans="1:39">
      <c r="A467" t="s">
        <v>7107</v>
      </c>
      <c r="B467" t="s">
        <v>10866</v>
      </c>
      <c r="C467" t="s">
        <v>6168</v>
      </c>
      <c r="D467">
        <v>1.86</v>
      </c>
      <c r="E467" t="s">
        <v>10202</v>
      </c>
      <c r="K467" t="s">
        <v>6590</v>
      </c>
      <c r="L467" t="s">
        <v>6591</v>
      </c>
      <c r="M467" t="s">
        <v>11782</v>
      </c>
      <c r="N467">
        <v>9</v>
      </c>
      <c r="O467" t="s">
        <v>11923</v>
      </c>
      <c r="P467" t="s">
        <v>8684</v>
      </c>
      <c r="Q467">
        <v>4</v>
      </c>
      <c r="R467">
        <v>3</v>
      </c>
      <c r="S467">
        <v>3.59</v>
      </c>
      <c r="T467">
        <v>3.63</v>
      </c>
      <c r="U467">
        <v>305.33</v>
      </c>
      <c r="V467">
        <v>73.05</v>
      </c>
      <c r="W467">
        <v>3.97</v>
      </c>
      <c r="X467">
        <v>9.02</v>
      </c>
      <c r="Y467">
        <v>4.67</v>
      </c>
      <c r="Z467">
        <v>3</v>
      </c>
      <c r="AA467" t="s">
        <v>6921</v>
      </c>
      <c r="AB467">
        <v>0</v>
      </c>
      <c r="AC467">
        <v>3</v>
      </c>
      <c r="AD467">
        <v>4.056666666666667</v>
      </c>
      <c r="AF467" t="s">
        <v>6952</v>
      </c>
      <c r="AI467">
        <v>0</v>
      </c>
      <c r="AJ467">
        <v>0</v>
      </c>
      <c r="AK467" t="s">
        <v>9815</v>
      </c>
      <c r="AL467" t="s">
        <v>9815</v>
      </c>
      <c r="AM467" t="s">
        <v>9923</v>
      </c>
    </row>
    <row r="468" spans="1:39">
      <c r="A468" t="s">
        <v>11170</v>
      </c>
      <c r="B468" t="s">
        <v>10866</v>
      </c>
      <c r="C468" t="s">
        <v>6168</v>
      </c>
      <c r="D468">
        <v>11.3</v>
      </c>
      <c r="E468" t="s">
        <v>10202</v>
      </c>
      <c r="K468" t="s">
        <v>6590</v>
      </c>
      <c r="L468" t="s">
        <v>6591</v>
      </c>
      <c r="M468" t="s">
        <v>11782</v>
      </c>
      <c r="N468">
        <v>9</v>
      </c>
      <c r="O468" t="s">
        <v>11923</v>
      </c>
      <c r="P468" t="s">
        <v>12279</v>
      </c>
      <c r="Q468">
        <v>4</v>
      </c>
      <c r="R468">
        <v>2</v>
      </c>
      <c r="S468">
        <v>4.92</v>
      </c>
      <c r="T468">
        <v>5.03</v>
      </c>
      <c r="U468">
        <v>319.36</v>
      </c>
      <c r="V468">
        <v>62.05</v>
      </c>
      <c r="W468">
        <v>4.28</v>
      </c>
      <c r="X468">
        <v>8.460000000000001</v>
      </c>
      <c r="Y468">
        <v>2.71</v>
      </c>
      <c r="Z468">
        <v>3</v>
      </c>
      <c r="AA468" t="s">
        <v>6921</v>
      </c>
      <c r="AB468">
        <v>0</v>
      </c>
      <c r="AC468">
        <v>4</v>
      </c>
      <c r="AD468">
        <v>3.5</v>
      </c>
      <c r="AF468" t="s">
        <v>6952</v>
      </c>
      <c r="AI468">
        <v>0</v>
      </c>
      <c r="AJ468">
        <v>0</v>
      </c>
      <c r="AK468" t="s">
        <v>9815</v>
      </c>
      <c r="AL468" t="s">
        <v>9815</v>
      </c>
      <c r="AM468" t="s">
        <v>9923</v>
      </c>
    </row>
    <row r="469" spans="1:39">
      <c r="A469" t="s">
        <v>7092</v>
      </c>
      <c r="B469" t="s">
        <v>10866</v>
      </c>
      <c r="C469" t="s">
        <v>6168</v>
      </c>
      <c r="D469">
        <v>14.6</v>
      </c>
      <c r="E469" t="s">
        <v>10202</v>
      </c>
      <c r="K469" t="s">
        <v>6590</v>
      </c>
      <c r="L469" t="s">
        <v>6591</v>
      </c>
      <c r="M469" t="s">
        <v>11782</v>
      </c>
      <c r="N469">
        <v>9</v>
      </c>
      <c r="O469" t="s">
        <v>11923</v>
      </c>
      <c r="P469" t="s">
        <v>8669</v>
      </c>
      <c r="Q469">
        <v>4</v>
      </c>
      <c r="R469">
        <v>3</v>
      </c>
      <c r="S469">
        <v>4.27</v>
      </c>
      <c r="T469">
        <v>4.4</v>
      </c>
      <c r="U469">
        <v>305.33</v>
      </c>
      <c r="V469">
        <v>73.05</v>
      </c>
      <c r="W469">
        <v>3.97</v>
      </c>
      <c r="X469">
        <v>8.48</v>
      </c>
      <c r="Y469">
        <v>2.94</v>
      </c>
      <c r="Z469">
        <v>3</v>
      </c>
      <c r="AA469" t="s">
        <v>6921</v>
      </c>
      <c r="AB469">
        <v>0</v>
      </c>
      <c r="AC469">
        <v>3</v>
      </c>
      <c r="AD469">
        <v>3.466666666666667</v>
      </c>
      <c r="AF469" t="s">
        <v>6952</v>
      </c>
      <c r="AI469">
        <v>0</v>
      </c>
      <c r="AJ469">
        <v>0</v>
      </c>
      <c r="AK469" t="s">
        <v>9815</v>
      </c>
      <c r="AL469" t="s">
        <v>9815</v>
      </c>
      <c r="AM469" t="s">
        <v>9923</v>
      </c>
    </row>
    <row r="470" spans="1:39">
      <c r="A470" t="s">
        <v>10670</v>
      </c>
      <c r="B470" t="s">
        <v>10866</v>
      </c>
      <c r="C470" t="s">
        <v>6168</v>
      </c>
      <c r="D470">
        <v>53.3</v>
      </c>
      <c r="E470" t="s">
        <v>10202</v>
      </c>
      <c r="K470" t="s">
        <v>6590</v>
      </c>
      <c r="L470" t="s">
        <v>6591</v>
      </c>
      <c r="M470" t="s">
        <v>11782</v>
      </c>
      <c r="N470">
        <v>9</v>
      </c>
      <c r="O470" t="s">
        <v>11923</v>
      </c>
      <c r="P470" t="s">
        <v>10787</v>
      </c>
      <c r="Q470">
        <v>4</v>
      </c>
      <c r="R470">
        <v>3</v>
      </c>
      <c r="S470">
        <v>4.82</v>
      </c>
      <c r="T470">
        <v>4.94</v>
      </c>
      <c r="U470">
        <v>319.36</v>
      </c>
      <c r="V470">
        <v>73.05</v>
      </c>
      <c r="W470">
        <v>4.28</v>
      </c>
      <c r="X470">
        <v>8.49</v>
      </c>
      <c r="Y470">
        <v>3.07</v>
      </c>
      <c r="Z470">
        <v>3</v>
      </c>
      <c r="AA470" t="s">
        <v>6921</v>
      </c>
      <c r="AB470">
        <v>0</v>
      </c>
      <c r="AC470">
        <v>3</v>
      </c>
      <c r="AD470">
        <v>3.196666666666666</v>
      </c>
      <c r="AF470" t="s">
        <v>6952</v>
      </c>
      <c r="AI470">
        <v>0</v>
      </c>
      <c r="AJ470">
        <v>0</v>
      </c>
      <c r="AK470" t="s">
        <v>9815</v>
      </c>
      <c r="AL470" t="s">
        <v>9815</v>
      </c>
      <c r="AM470" t="s">
        <v>9923</v>
      </c>
    </row>
    <row r="471" spans="1:39">
      <c r="A471" t="s">
        <v>7108</v>
      </c>
      <c r="B471" t="s">
        <v>10866</v>
      </c>
      <c r="C471" t="s">
        <v>6168</v>
      </c>
      <c r="D471">
        <v>15.3</v>
      </c>
      <c r="E471" t="s">
        <v>10202</v>
      </c>
      <c r="K471" t="s">
        <v>6590</v>
      </c>
      <c r="L471" t="s">
        <v>6591</v>
      </c>
      <c r="M471" t="s">
        <v>11782</v>
      </c>
      <c r="N471">
        <v>9</v>
      </c>
      <c r="O471" t="s">
        <v>11923</v>
      </c>
      <c r="P471" t="s">
        <v>8685</v>
      </c>
      <c r="Q471">
        <v>4</v>
      </c>
      <c r="R471">
        <v>3</v>
      </c>
      <c r="S471">
        <v>4.58</v>
      </c>
      <c r="T471">
        <v>4.7</v>
      </c>
      <c r="U471">
        <v>319.36</v>
      </c>
      <c r="V471">
        <v>73.05</v>
      </c>
      <c r="W471">
        <v>4.28</v>
      </c>
      <c r="X471">
        <v>8.529999999999999</v>
      </c>
      <c r="Y471">
        <v>3.04</v>
      </c>
      <c r="Z471">
        <v>3</v>
      </c>
      <c r="AA471" t="s">
        <v>6921</v>
      </c>
      <c r="AB471">
        <v>0</v>
      </c>
      <c r="AC471">
        <v>3</v>
      </c>
      <c r="AD471">
        <v>3.316666666666666</v>
      </c>
      <c r="AF471" t="s">
        <v>6952</v>
      </c>
      <c r="AI471">
        <v>0</v>
      </c>
      <c r="AJ471">
        <v>0</v>
      </c>
      <c r="AK471" t="s">
        <v>9815</v>
      </c>
      <c r="AL471" t="s">
        <v>9815</v>
      </c>
      <c r="AM471" t="s">
        <v>9923</v>
      </c>
    </row>
    <row r="472" spans="1:39">
      <c r="A472" t="s">
        <v>7119</v>
      </c>
      <c r="B472" t="s">
        <v>10866</v>
      </c>
      <c r="C472" t="s">
        <v>6168</v>
      </c>
      <c r="D472">
        <v>9.119999999999999</v>
      </c>
      <c r="E472" t="s">
        <v>10202</v>
      </c>
      <c r="K472" t="s">
        <v>6590</v>
      </c>
      <c r="L472" t="s">
        <v>6591</v>
      </c>
      <c r="M472" t="s">
        <v>11782</v>
      </c>
      <c r="N472">
        <v>9</v>
      </c>
      <c r="O472" t="s">
        <v>11923</v>
      </c>
      <c r="P472" t="s">
        <v>8696</v>
      </c>
      <c r="Q472">
        <v>4</v>
      </c>
      <c r="R472">
        <v>3</v>
      </c>
      <c r="S472">
        <v>4.83</v>
      </c>
      <c r="T472">
        <v>4.94</v>
      </c>
      <c r="U472">
        <v>319.36</v>
      </c>
      <c r="V472">
        <v>73.05</v>
      </c>
      <c r="W472">
        <v>4.28</v>
      </c>
      <c r="X472">
        <v>8.56</v>
      </c>
      <c r="Y472">
        <v>3.33</v>
      </c>
      <c r="Z472">
        <v>3</v>
      </c>
      <c r="AA472" t="s">
        <v>6921</v>
      </c>
      <c r="AB472">
        <v>0</v>
      </c>
      <c r="AC472">
        <v>3</v>
      </c>
      <c r="AD472">
        <v>3.196666666666666</v>
      </c>
      <c r="AF472" t="s">
        <v>6952</v>
      </c>
      <c r="AI472">
        <v>0</v>
      </c>
      <c r="AJ472">
        <v>0</v>
      </c>
      <c r="AK472" t="s">
        <v>9815</v>
      </c>
      <c r="AL472" t="s">
        <v>9815</v>
      </c>
      <c r="AM472" t="s">
        <v>9923</v>
      </c>
    </row>
    <row r="473" spans="1:39">
      <c r="A473" t="s">
        <v>7026</v>
      </c>
      <c r="B473" t="s">
        <v>10866</v>
      </c>
      <c r="C473" t="s">
        <v>6168</v>
      </c>
      <c r="D473">
        <v>96.7</v>
      </c>
      <c r="E473" t="s">
        <v>10202</v>
      </c>
      <c r="K473" t="s">
        <v>6590</v>
      </c>
      <c r="L473" t="s">
        <v>6591</v>
      </c>
      <c r="M473" t="s">
        <v>11782</v>
      </c>
      <c r="N473">
        <v>9</v>
      </c>
      <c r="O473" t="s">
        <v>11923</v>
      </c>
      <c r="P473" t="s">
        <v>8603</v>
      </c>
      <c r="Q473">
        <v>4</v>
      </c>
      <c r="R473">
        <v>3</v>
      </c>
      <c r="S473">
        <v>4.49</v>
      </c>
      <c r="T473">
        <v>4.68</v>
      </c>
      <c r="U473">
        <v>339.78</v>
      </c>
      <c r="V473">
        <v>73.05</v>
      </c>
      <c r="W473">
        <v>4.63</v>
      </c>
      <c r="X473">
        <v>8.220000000000001</v>
      </c>
      <c r="Y473">
        <v>2.22</v>
      </c>
      <c r="Z473">
        <v>3</v>
      </c>
      <c r="AA473" t="s">
        <v>6921</v>
      </c>
      <c r="AB473">
        <v>0</v>
      </c>
      <c r="AC473">
        <v>3</v>
      </c>
      <c r="AD473">
        <v>3.326666666666667</v>
      </c>
      <c r="AF473" t="s">
        <v>6952</v>
      </c>
      <c r="AI473">
        <v>0</v>
      </c>
      <c r="AJ473">
        <v>0</v>
      </c>
      <c r="AK473" t="s">
        <v>9815</v>
      </c>
      <c r="AL473" t="s">
        <v>9815</v>
      </c>
      <c r="AM473" t="s">
        <v>9923</v>
      </c>
    </row>
    <row r="474" spans="1:39">
      <c r="A474" t="s">
        <v>7114</v>
      </c>
      <c r="B474" t="s">
        <v>10866</v>
      </c>
      <c r="C474" t="s">
        <v>6168</v>
      </c>
      <c r="D474">
        <v>37.6</v>
      </c>
      <c r="E474" t="s">
        <v>10202</v>
      </c>
      <c r="K474" t="s">
        <v>6590</v>
      </c>
      <c r="L474" t="s">
        <v>6591</v>
      </c>
      <c r="M474" t="s">
        <v>11782</v>
      </c>
      <c r="N474">
        <v>9</v>
      </c>
      <c r="O474" t="s">
        <v>11923</v>
      </c>
      <c r="P474" t="s">
        <v>8691</v>
      </c>
      <c r="Q474">
        <v>4</v>
      </c>
      <c r="R474">
        <v>3</v>
      </c>
      <c r="S474">
        <v>5.16</v>
      </c>
      <c r="T474">
        <v>5.32</v>
      </c>
      <c r="U474">
        <v>339.78</v>
      </c>
      <c r="V474">
        <v>73.05</v>
      </c>
      <c r="W474">
        <v>4.63</v>
      </c>
      <c r="X474">
        <v>8.31</v>
      </c>
      <c r="Y474">
        <v>2.42</v>
      </c>
      <c r="Z474">
        <v>3</v>
      </c>
      <c r="AA474" t="s">
        <v>6921</v>
      </c>
      <c r="AB474">
        <v>0</v>
      </c>
      <c r="AC474">
        <v>3</v>
      </c>
      <c r="AD474">
        <v>3.166666666666667</v>
      </c>
      <c r="AF474" t="s">
        <v>6952</v>
      </c>
      <c r="AI474">
        <v>0</v>
      </c>
      <c r="AJ474">
        <v>0</v>
      </c>
      <c r="AK474" t="s">
        <v>9815</v>
      </c>
      <c r="AL474" t="s">
        <v>9815</v>
      </c>
      <c r="AM474" t="s">
        <v>9923</v>
      </c>
    </row>
    <row r="475" spans="1:39">
      <c r="A475" t="s">
        <v>7073</v>
      </c>
      <c r="B475" t="s">
        <v>10866</v>
      </c>
      <c r="C475" t="s">
        <v>6168</v>
      </c>
      <c r="D475">
        <v>15.5</v>
      </c>
      <c r="E475" t="s">
        <v>10202</v>
      </c>
      <c r="K475" t="s">
        <v>6590</v>
      </c>
      <c r="L475" t="s">
        <v>6591</v>
      </c>
      <c r="M475" t="s">
        <v>11782</v>
      </c>
      <c r="N475">
        <v>9</v>
      </c>
      <c r="O475" t="s">
        <v>11923</v>
      </c>
      <c r="P475" t="s">
        <v>8650</v>
      </c>
      <c r="Q475">
        <v>4</v>
      </c>
      <c r="R475">
        <v>3</v>
      </c>
      <c r="S475">
        <v>4.96</v>
      </c>
      <c r="T475">
        <v>5.12</v>
      </c>
      <c r="U475">
        <v>339.78</v>
      </c>
      <c r="V475">
        <v>73.05</v>
      </c>
      <c r="W475">
        <v>4.63</v>
      </c>
      <c r="X475">
        <v>8.32</v>
      </c>
      <c r="Y475">
        <v>2.43</v>
      </c>
      <c r="Z475">
        <v>3</v>
      </c>
      <c r="AA475" t="s">
        <v>6921</v>
      </c>
      <c r="AB475">
        <v>0</v>
      </c>
      <c r="AC475">
        <v>3</v>
      </c>
      <c r="AD475">
        <v>3.166666666666667</v>
      </c>
      <c r="AF475" t="s">
        <v>6952</v>
      </c>
      <c r="AI475">
        <v>0</v>
      </c>
      <c r="AJ475">
        <v>0</v>
      </c>
      <c r="AK475" t="s">
        <v>9815</v>
      </c>
      <c r="AL475" t="s">
        <v>9815</v>
      </c>
      <c r="AM475" t="s">
        <v>9923</v>
      </c>
    </row>
    <row r="476" spans="1:39">
      <c r="A476" t="s">
        <v>7157</v>
      </c>
      <c r="B476" t="s">
        <v>10866</v>
      </c>
      <c r="C476" t="s">
        <v>6168</v>
      </c>
      <c r="D476">
        <v>28.2</v>
      </c>
      <c r="E476" t="s">
        <v>10202</v>
      </c>
      <c r="K476" t="s">
        <v>6590</v>
      </c>
      <c r="L476" t="s">
        <v>6591</v>
      </c>
      <c r="M476" t="s">
        <v>11782</v>
      </c>
      <c r="N476">
        <v>9</v>
      </c>
      <c r="O476" t="s">
        <v>11923</v>
      </c>
      <c r="P476" t="s">
        <v>8734</v>
      </c>
      <c r="Q476">
        <v>4</v>
      </c>
      <c r="R476">
        <v>3</v>
      </c>
      <c r="S476">
        <v>4.94</v>
      </c>
      <c r="T476">
        <v>5.11</v>
      </c>
      <c r="U476">
        <v>373.33</v>
      </c>
      <c r="V476">
        <v>73.05</v>
      </c>
      <c r="W476">
        <v>4.99</v>
      </c>
      <c r="X476">
        <v>8.279999999999999</v>
      </c>
      <c r="Y476">
        <v>2.34</v>
      </c>
      <c r="Z476">
        <v>3</v>
      </c>
      <c r="AA476" t="s">
        <v>6921</v>
      </c>
      <c r="AB476">
        <v>0</v>
      </c>
      <c r="AC476">
        <v>3</v>
      </c>
      <c r="AD476">
        <v>3.071452380952381</v>
      </c>
      <c r="AF476" t="s">
        <v>6952</v>
      </c>
      <c r="AI476">
        <v>0</v>
      </c>
      <c r="AJ476">
        <v>0</v>
      </c>
      <c r="AK476" t="s">
        <v>9815</v>
      </c>
      <c r="AL476" t="s">
        <v>9815</v>
      </c>
      <c r="AM476" t="s">
        <v>9923</v>
      </c>
    </row>
    <row r="477" spans="1:39">
      <c r="A477" t="s">
        <v>7099</v>
      </c>
      <c r="B477" t="s">
        <v>10866</v>
      </c>
      <c r="C477" t="s">
        <v>6168</v>
      </c>
      <c r="D477">
        <v>21.1</v>
      </c>
      <c r="E477" t="s">
        <v>10202</v>
      </c>
      <c r="K477" t="s">
        <v>6590</v>
      </c>
      <c r="L477" t="s">
        <v>6591</v>
      </c>
      <c r="M477" t="s">
        <v>11782</v>
      </c>
      <c r="N477">
        <v>9</v>
      </c>
      <c r="O477" t="s">
        <v>11923</v>
      </c>
      <c r="P477" t="s">
        <v>8676</v>
      </c>
      <c r="Q477">
        <v>4</v>
      </c>
      <c r="R477">
        <v>3</v>
      </c>
      <c r="S477">
        <v>4.44</v>
      </c>
      <c r="T477">
        <v>4.58</v>
      </c>
      <c r="U477">
        <v>323.32</v>
      </c>
      <c r="V477">
        <v>73.05</v>
      </c>
      <c r="W477">
        <v>4.11</v>
      </c>
      <c r="X477">
        <v>8.42</v>
      </c>
      <c r="Y477">
        <v>2.8</v>
      </c>
      <c r="Z477">
        <v>3</v>
      </c>
      <c r="AA477" t="s">
        <v>6921</v>
      </c>
      <c r="AB477">
        <v>0</v>
      </c>
      <c r="AC477">
        <v>3</v>
      </c>
      <c r="AD477">
        <v>3.376666666666667</v>
      </c>
      <c r="AF477" t="s">
        <v>6952</v>
      </c>
      <c r="AI477">
        <v>0</v>
      </c>
      <c r="AJ477">
        <v>0</v>
      </c>
      <c r="AK477" t="s">
        <v>9815</v>
      </c>
      <c r="AL477" t="s">
        <v>9815</v>
      </c>
      <c r="AM477" t="s">
        <v>9923</v>
      </c>
    </row>
    <row r="478" spans="1:39">
      <c r="A478" t="s">
        <v>7096</v>
      </c>
      <c r="B478" t="s">
        <v>10866</v>
      </c>
      <c r="C478" t="s">
        <v>6168</v>
      </c>
      <c r="D478">
        <v>64.59999999999999</v>
      </c>
      <c r="E478" t="s">
        <v>10202</v>
      </c>
      <c r="K478" t="s">
        <v>6590</v>
      </c>
      <c r="L478" t="s">
        <v>6591</v>
      </c>
      <c r="M478" t="s">
        <v>11782</v>
      </c>
      <c r="N478">
        <v>9</v>
      </c>
      <c r="O478" t="s">
        <v>11923</v>
      </c>
      <c r="P478" t="s">
        <v>8673</v>
      </c>
      <c r="Q478">
        <v>4</v>
      </c>
      <c r="R478">
        <v>3</v>
      </c>
      <c r="S478">
        <v>5.05</v>
      </c>
      <c r="T478">
        <v>5.21</v>
      </c>
      <c r="U478">
        <v>384.23</v>
      </c>
      <c r="V478">
        <v>73.05</v>
      </c>
      <c r="W478">
        <v>4.74</v>
      </c>
      <c r="X478">
        <v>8.32</v>
      </c>
      <c r="Y478">
        <v>2.43</v>
      </c>
      <c r="Z478">
        <v>3</v>
      </c>
      <c r="AA478" t="s">
        <v>6921</v>
      </c>
      <c r="AB478">
        <v>0</v>
      </c>
      <c r="AC478">
        <v>3</v>
      </c>
      <c r="AD478">
        <v>2.993595238095238</v>
      </c>
      <c r="AF478" t="s">
        <v>6952</v>
      </c>
      <c r="AI478">
        <v>0</v>
      </c>
      <c r="AJ478">
        <v>0</v>
      </c>
      <c r="AK478" t="s">
        <v>9815</v>
      </c>
      <c r="AL478" t="s">
        <v>9815</v>
      </c>
      <c r="AM478" t="s">
        <v>9923</v>
      </c>
    </row>
    <row r="479" spans="1:39">
      <c r="A479" t="s">
        <v>7127</v>
      </c>
      <c r="B479" t="s">
        <v>10866</v>
      </c>
      <c r="C479" t="s">
        <v>6168</v>
      </c>
      <c r="D479">
        <v>10.5</v>
      </c>
      <c r="E479" t="s">
        <v>10202</v>
      </c>
      <c r="K479" t="s">
        <v>6590</v>
      </c>
      <c r="L479" t="s">
        <v>6591</v>
      </c>
      <c r="M479" t="s">
        <v>11782</v>
      </c>
      <c r="N479">
        <v>9</v>
      </c>
      <c r="O479" t="s">
        <v>11923</v>
      </c>
      <c r="P479" t="s">
        <v>8704</v>
      </c>
      <c r="Q479">
        <v>5</v>
      </c>
      <c r="R479">
        <v>3</v>
      </c>
      <c r="S479">
        <v>4.59</v>
      </c>
      <c r="T479">
        <v>4.7</v>
      </c>
      <c r="U479">
        <v>335.36</v>
      </c>
      <c r="V479">
        <v>82.28</v>
      </c>
      <c r="W479">
        <v>3.98</v>
      </c>
      <c r="X479">
        <v>8.57</v>
      </c>
      <c r="Y479">
        <v>3.58</v>
      </c>
      <c r="Z479">
        <v>3</v>
      </c>
      <c r="AA479" t="s">
        <v>6921</v>
      </c>
      <c r="AB479">
        <v>0</v>
      </c>
      <c r="AC479">
        <v>4</v>
      </c>
      <c r="AD479">
        <v>3.316666666666666</v>
      </c>
      <c r="AF479" t="s">
        <v>6952</v>
      </c>
      <c r="AI479">
        <v>0</v>
      </c>
      <c r="AJ479">
        <v>0</v>
      </c>
      <c r="AK479" t="s">
        <v>9815</v>
      </c>
      <c r="AL479" t="s">
        <v>9815</v>
      </c>
      <c r="AM479" t="s">
        <v>9923</v>
      </c>
    </row>
    <row r="480" spans="1:39">
      <c r="A480" t="s">
        <v>7093</v>
      </c>
      <c r="B480" t="s">
        <v>10866</v>
      </c>
      <c r="C480" t="s">
        <v>6168</v>
      </c>
      <c r="D480">
        <v>2.25</v>
      </c>
      <c r="E480" t="s">
        <v>10202</v>
      </c>
      <c r="K480" t="s">
        <v>6590</v>
      </c>
      <c r="L480" t="s">
        <v>6591</v>
      </c>
      <c r="M480" t="s">
        <v>11782</v>
      </c>
      <c r="N480">
        <v>9</v>
      </c>
      <c r="O480" t="s">
        <v>11923</v>
      </c>
      <c r="P480" t="s">
        <v>8670</v>
      </c>
      <c r="Q480">
        <v>5</v>
      </c>
      <c r="R480">
        <v>4</v>
      </c>
      <c r="S480">
        <v>3.68</v>
      </c>
      <c r="T480">
        <v>3.79</v>
      </c>
      <c r="U480">
        <v>321.33</v>
      </c>
      <c r="V480">
        <v>93.28</v>
      </c>
      <c r="W480">
        <v>3.68</v>
      </c>
      <c r="X480">
        <v>8.640000000000001</v>
      </c>
      <c r="Y480">
        <v>3.81</v>
      </c>
      <c r="Z480">
        <v>3</v>
      </c>
      <c r="AA480" t="s">
        <v>6921</v>
      </c>
      <c r="AB480">
        <v>0</v>
      </c>
      <c r="AC480">
        <v>3</v>
      </c>
      <c r="AD480">
        <v>3.655666666666666</v>
      </c>
      <c r="AF480" t="s">
        <v>6952</v>
      </c>
      <c r="AI480">
        <v>0</v>
      </c>
      <c r="AJ480">
        <v>0</v>
      </c>
      <c r="AK480" t="s">
        <v>9815</v>
      </c>
      <c r="AL480" t="s">
        <v>9815</v>
      </c>
      <c r="AM480" t="s">
        <v>9923</v>
      </c>
    </row>
    <row r="481" spans="1:39">
      <c r="A481" t="s">
        <v>11171</v>
      </c>
      <c r="B481" t="s">
        <v>10866</v>
      </c>
      <c r="C481" t="s">
        <v>6168</v>
      </c>
      <c r="D481">
        <v>11.9</v>
      </c>
      <c r="E481" t="s">
        <v>10202</v>
      </c>
      <c r="K481" t="s">
        <v>6590</v>
      </c>
      <c r="L481" t="s">
        <v>6591</v>
      </c>
      <c r="M481" t="s">
        <v>11782</v>
      </c>
      <c r="N481">
        <v>9</v>
      </c>
      <c r="O481" t="s">
        <v>11923</v>
      </c>
      <c r="P481" t="s">
        <v>12280</v>
      </c>
      <c r="Q481">
        <v>5</v>
      </c>
      <c r="R481">
        <v>3</v>
      </c>
      <c r="S481">
        <v>4.13</v>
      </c>
      <c r="T481">
        <v>4.25</v>
      </c>
      <c r="U481">
        <v>335.36</v>
      </c>
      <c r="V481">
        <v>82.28</v>
      </c>
      <c r="W481">
        <v>3.98</v>
      </c>
      <c r="X481">
        <v>8.5</v>
      </c>
      <c r="Y481">
        <v>3.58</v>
      </c>
      <c r="Z481">
        <v>3</v>
      </c>
      <c r="AA481" t="s">
        <v>6921</v>
      </c>
      <c r="AB481">
        <v>0</v>
      </c>
      <c r="AC481">
        <v>4</v>
      </c>
      <c r="AD481">
        <v>3.541666666666667</v>
      </c>
      <c r="AF481" t="s">
        <v>6952</v>
      </c>
      <c r="AI481">
        <v>0</v>
      </c>
      <c r="AJ481">
        <v>0</v>
      </c>
      <c r="AK481" t="s">
        <v>9815</v>
      </c>
      <c r="AL481" t="s">
        <v>9815</v>
      </c>
      <c r="AM481" t="s">
        <v>9923</v>
      </c>
    </row>
    <row r="482" spans="1:39">
      <c r="A482" t="s">
        <v>11172</v>
      </c>
      <c r="B482" t="s">
        <v>10866</v>
      </c>
      <c r="C482" t="s">
        <v>6168</v>
      </c>
      <c r="D482">
        <v>0.92</v>
      </c>
      <c r="E482" t="s">
        <v>10202</v>
      </c>
      <c r="K482" t="s">
        <v>6590</v>
      </c>
      <c r="L482" t="s">
        <v>6591</v>
      </c>
      <c r="M482" t="s">
        <v>11783</v>
      </c>
      <c r="N482">
        <v>9</v>
      </c>
      <c r="O482" t="s">
        <v>11924</v>
      </c>
      <c r="P482" t="s">
        <v>12281</v>
      </c>
      <c r="Q482">
        <v>5</v>
      </c>
      <c r="R482">
        <v>4</v>
      </c>
      <c r="S482">
        <v>3.48</v>
      </c>
      <c r="T482">
        <v>3.5</v>
      </c>
      <c r="U482">
        <v>321.33</v>
      </c>
      <c r="V482">
        <v>93.28</v>
      </c>
      <c r="W482">
        <v>3.95</v>
      </c>
      <c r="X482">
        <v>8.890000000000001</v>
      </c>
      <c r="Y482">
        <v>0</v>
      </c>
      <c r="Z482">
        <v>3</v>
      </c>
      <c r="AA482" t="s">
        <v>6921</v>
      </c>
      <c r="AB482">
        <v>0</v>
      </c>
      <c r="AC482">
        <v>3</v>
      </c>
      <c r="AD482">
        <v>3.900666666666667</v>
      </c>
      <c r="AF482" t="s">
        <v>6952</v>
      </c>
      <c r="AI482">
        <v>0</v>
      </c>
      <c r="AJ482">
        <v>0</v>
      </c>
      <c r="AK482" t="s">
        <v>6973</v>
      </c>
      <c r="AL482" t="s">
        <v>6973</v>
      </c>
      <c r="AM482" t="s">
        <v>9923</v>
      </c>
    </row>
    <row r="483" spans="1:39">
      <c r="A483" t="s">
        <v>11173</v>
      </c>
      <c r="B483" t="s">
        <v>10866</v>
      </c>
      <c r="C483" t="s">
        <v>6168</v>
      </c>
      <c r="D483">
        <v>88.40000000000001</v>
      </c>
      <c r="E483" t="s">
        <v>10202</v>
      </c>
      <c r="K483" t="s">
        <v>6590</v>
      </c>
      <c r="L483" t="s">
        <v>6591</v>
      </c>
      <c r="M483" t="s">
        <v>11783</v>
      </c>
      <c r="N483">
        <v>9</v>
      </c>
      <c r="O483" t="s">
        <v>11924</v>
      </c>
      <c r="P483" t="s">
        <v>12282</v>
      </c>
      <c r="Q483">
        <v>5</v>
      </c>
      <c r="R483">
        <v>4</v>
      </c>
      <c r="S483">
        <v>3.06</v>
      </c>
      <c r="T483">
        <v>3.07</v>
      </c>
      <c r="U483">
        <v>321.33</v>
      </c>
      <c r="V483">
        <v>93.28</v>
      </c>
      <c r="W483">
        <v>3.95</v>
      </c>
      <c r="X483">
        <v>9.109999999999999</v>
      </c>
      <c r="Y483">
        <v>0</v>
      </c>
      <c r="Z483">
        <v>3</v>
      </c>
      <c r="AA483" t="s">
        <v>6921</v>
      </c>
      <c r="AB483">
        <v>0</v>
      </c>
      <c r="AC483">
        <v>3</v>
      </c>
      <c r="AD483">
        <v>4.325666666666667</v>
      </c>
      <c r="AF483" t="s">
        <v>6952</v>
      </c>
      <c r="AI483">
        <v>0</v>
      </c>
      <c r="AJ483">
        <v>0</v>
      </c>
      <c r="AK483" t="s">
        <v>6973</v>
      </c>
      <c r="AL483" t="s">
        <v>6973</v>
      </c>
      <c r="AM483" t="s">
        <v>9923</v>
      </c>
    </row>
    <row r="484" spans="1:39">
      <c r="A484" t="s">
        <v>11174</v>
      </c>
      <c r="B484" t="s">
        <v>10866</v>
      </c>
      <c r="C484" t="s">
        <v>6168</v>
      </c>
      <c r="D484">
        <v>4.46</v>
      </c>
      <c r="E484" t="s">
        <v>10202</v>
      </c>
      <c r="K484" t="s">
        <v>6590</v>
      </c>
      <c r="L484" t="s">
        <v>6591</v>
      </c>
      <c r="M484" t="s">
        <v>11783</v>
      </c>
      <c r="N484">
        <v>9</v>
      </c>
      <c r="O484" t="s">
        <v>11924</v>
      </c>
      <c r="P484" t="s">
        <v>12283</v>
      </c>
      <c r="Q484">
        <v>4</v>
      </c>
      <c r="R484">
        <v>3</v>
      </c>
      <c r="S484">
        <v>3.23</v>
      </c>
      <c r="T484">
        <v>3.27</v>
      </c>
      <c r="U484">
        <v>263.68</v>
      </c>
      <c r="V484">
        <v>73.05</v>
      </c>
      <c r="W484">
        <v>3.23</v>
      </c>
      <c r="X484">
        <v>8.26</v>
      </c>
      <c r="Y484">
        <v>0</v>
      </c>
      <c r="Z484">
        <v>2</v>
      </c>
      <c r="AA484" t="s">
        <v>6921</v>
      </c>
      <c r="AB484">
        <v>0</v>
      </c>
      <c r="AC484">
        <v>2</v>
      </c>
      <c r="AD484">
        <v>4.416666666666667</v>
      </c>
      <c r="AF484" t="s">
        <v>6952</v>
      </c>
      <c r="AI484">
        <v>0</v>
      </c>
      <c r="AJ484">
        <v>0</v>
      </c>
      <c r="AK484" t="s">
        <v>6973</v>
      </c>
      <c r="AL484" t="s">
        <v>6973</v>
      </c>
      <c r="AM484" t="s">
        <v>9923</v>
      </c>
    </row>
    <row r="485" spans="1:39">
      <c r="A485" t="s">
        <v>11175</v>
      </c>
      <c r="B485" t="s">
        <v>10866</v>
      </c>
      <c r="C485" t="s">
        <v>6168</v>
      </c>
      <c r="D485">
        <v>1.88</v>
      </c>
      <c r="E485" t="s">
        <v>10202</v>
      </c>
      <c r="K485" t="s">
        <v>6590</v>
      </c>
      <c r="L485" t="s">
        <v>6591</v>
      </c>
      <c r="M485" t="s">
        <v>11783</v>
      </c>
      <c r="N485">
        <v>9</v>
      </c>
      <c r="O485" t="s">
        <v>11924</v>
      </c>
      <c r="P485" t="s">
        <v>12284</v>
      </c>
      <c r="Q485">
        <v>4</v>
      </c>
      <c r="R485">
        <v>3</v>
      </c>
      <c r="S485">
        <v>3.14</v>
      </c>
      <c r="T485">
        <v>3.38</v>
      </c>
      <c r="U485">
        <v>281.67</v>
      </c>
      <c r="V485">
        <v>73.05</v>
      </c>
      <c r="W485">
        <v>3.37</v>
      </c>
      <c r="X485">
        <v>7.63</v>
      </c>
      <c r="Y485">
        <v>0</v>
      </c>
      <c r="Z485">
        <v>2</v>
      </c>
      <c r="AA485" t="s">
        <v>6921</v>
      </c>
      <c r="AB485">
        <v>0</v>
      </c>
      <c r="AC485">
        <v>2</v>
      </c>
      <c r="AD485">
        <v>4.406666666666667</v>
      </c>
      <c r="AF485" t="s">
        <v>6952</v>
      </c>
      <c r="AI485">
        <v>0</v>
      </c>
      <c r="AJ485">
        <v>0</v>
      </c>
      <c r="AK485" t="s">
        <v>6973</v>
      </c>
      <c r="AL485" t="s">
        <v>6973</v>
      </c>
      <c r="AM485" t="s">
        <v>9923</v>
      </c>
    </row>
    <row r="486" spans="1:39">
      <c r="A486" t="s">
        <v>11176</v>
      </c>
      <c r="B486" t="s">
        <v>10866</v>
      </c>
      <c r="C486" t="s">
        <v>6168</v>
      </c>
      <c r="D486">
        <v>0.074</v>
      </c>
      <c r="E486" t="s">
        <v>10202</v>
      </c>
      <c r="K486" t="s">
        <v>6590</v>
      </c>
      <c r="L486" t="s">
        <v>6591</v>
      </c>
      <c r="M486" t="s">
        <v>11783</v>
      </c>
      <c r="N486">
        <v>9</v>
      </c>
      <c r="O486" t="s">
        <v>11924</v>
      </c>
      <c r="P486" t="s">
        <v>12285</v>
      </c>
      <c r="Q486">
        <v>4</v>
      </c>
      <c r="R486">
        <v>3</v>
      </c>
      <c r="S486">
        <v>3.47</v>
      </c>
      <c r="T486">
        <v>3.5</v>
      </c>
      <c r="U486">
        <v>277.71</v>
      </c>
      <c r="V486">
        <v>73.05</v>
      </c>
      <c r="W486">
        <v>3.53</v>
      </c>
      <c r="X486">
        <v>8.59</v>
      </c>
      <c r="Y486">
        <v>0</v>
      </c>
      <c r="Z486">
        <v>2</v>
      </c>
      <c r="AA486" t="s">
        <v>6921</v>
      </c>
      <c r="AB486">
        <v>0</v>
      </c>
      <c r="AC486">
        <v>2</v>
      </c>
      <c r="AD486">
        <v>4.181666666666667</v>
      </c>
      <c r="AF486" t="s">
        <v>6952</v>
      </c>
      <c r="AI486">
        <v>0</v>
      </c>
      <c r="AJ486">
        <v>0</v>
      </c>
      <c r="AK486" t="s">
        <v>6973</v>
      </c>
      <c r="AL486" t="s">
        <v>6973</v>
      </c>
      <c r="AM486" t="s">
        <v>9923</v>
      </c>
    </row>
    <row r="487" spans="1:39">
      <c r="A487" t="s">
        <v>11177</v>
      </c>
      <c r="B487" t="s">
        <v>10866</v>
      </c>
      <c r="C487" t="s">
        <v>6168</v>
      </c>
      <c r="D487">
        <v>1.47</v>
      </c>
      <c r="E487" t="s">
        <v>10202</v>
      </c>
      <c r="K487" t="s">
        <v>6590</v>
      </c>
      <c r="L487" t="s">
        <v>6591</v>
      </c>
      <c r="M487" t="s">
        <v>11783</v>
      </c>
      <c r="N487">
        <v>9</v>
      </c>
      <c r="O487" t="s">
        <v>11924</v>
      </c>
      <c r="P487" t="s">
        <v>12286</v>
      </c>
      <c r="Q487">
        <v>4</v>
      </c>
      <c r="R487">
        <v>3</v>
      </c>
      <c r="S487">
        <v>4.29</v>
      </c>
      <c r="T487">
        <v>4.39</v>
      </c>
      <c r="U487">
        <v>277.71</v>
      </c>
      <c r="V487">
        <v>73.05</v>
      </c>
      <c r="W487">
        <v>3.53</v>
      </c>
      <c r="X487">
        <v>7.85</v>
      </c>
      <c r="Y487">
        <v>0</v>
      </c>
      <c r="Z487">
        <v>2</v>
      </c>
      <c r="AA487" t="s">
        <v>6921</v>
      </c>
      <c r="AB487">
        <v>0</v>
      </c>
      <c r="AC487">
        <v>2</v>
      </c>
      <c r="AD487">
        <v>3.471666666666667</v>
      </c>
      <c r="AF487" t="s">
        <v>6952</v>
      </c>
      <c r="AI487">
        <v>0</v>
      </c>
      <c r="AJ487">
        <v>0</v>
      </c>
      <c r="AK487" t="s">
        <v>6973</v>
      </c>
      <c r="AL487" t="s">
        <v>6973</v>
      </c>
      <c r="AM487" t="s">
        <v>9923</v>
      </c>
    </row>
    <row r="488" spans="1:39">
      <c r="A488" t="s">
        <v>11178</v>
      </c>
      <c r="B488" t="s">
        <v>10866</v>
      </c>
      <c r="C488" t="s">
        <v>6168</v>
      </c>
      <c r="D488">
        <v>0.39</v>
      </c>
      <c r="E488" t="s">
        <v>10202</v>
      </c>
      <c r="K488" t="s">
        <v>6590</v>
      </c>
      <c r="L488" t="s">
        <v>6591</v>
      </c>
      <c r="M488" t="s">
        <v>11783</v>
      </c>
      <c r="N488">
        <v>9</v>
      </c>
      <c r="O488" t="s">
        <v>11924</v>
      </c>
      <c r="P488" t="s">
        <v>12287</v>
      </c>
      <c r="Q488">
        <v>4</v>
      </c>
      <c r="R488">
        <v>3</v>
      </c>
      <c r="S488">
        <v>4.1</v>
      </c>
      <c r="T488">
        <v>4.5</v>
      </c>
      <c r="U488">
        <v>295.7</v>
      </c>
      <c r="V488">
        <v>73.05</v>
      </c>
      <c r="W488">
        <v>3.67</v>
      </c>
      <c r="X488">
        <v>7.22</v>
      </c>
      <c r="Y488">
        <v>0</v>
      </c>
      <c r="Z488">
        <v>2</v>
      </c>
      <c r="AA488" t="s">
        <v>6921</v>
      </c>
      <c r="AB488">
        <v>0</v>
      </c>
      <c r="AC488">
        <v>2</v>
      </c>
      <c r="AD488">
        <v>3.416666666666667</v>
      </c>
      <c r="AF488" t="s">
        <v>6952</v>
      </c>
      <c r="AI488">
        <v>0</v>
      </c>
      <c r="AJ488">
        <v>0</v>
      </c>
      <c r="AK488" t="s">
        <v>6973</v>
      </c>
      <c r="AL488" t="s">
        <v>6973</v>
      </c>
      <c r="AM488" t="s">
        <v>9923</v>
      </c>
    </row>
    <row r="489" spans="1:39">
      <c r="A489" t="s">
        <v>6325</v>
      </c>
      <c r="B489" t="s">
        <v>10866</v>
      </c>
      <c r="C489" t="s">
        <v>6168</v>
      </c>
      <c r="D489">
        <v>0</v>
      </c>
      <c r="K489" t="s">
        <v>6590</v>
      </c>
      <c r="M489" t="s">
        <v>11784</v>
      </c>
      <c r="N489">
        <v>8</v>
      </c>
      <c r="O489" t="s">
        <v>11925</v>
      </c>
      <c r="P489" t="s">
        <v>6686</v>
      </c>
      <c r="Q489">
        <v>2</v>
      </c>
      <c r="R489">
        <v>2</v>
      </c>
      <c r="S489">
        <v>4.14</v>
      </c>
      <c r="T489">
        <v>4.15</v>
      </c>
      <c r="U489">
        <v>272.39</v>
      </c>
      <c r="V489">
        <v>40.46</v>
      </c>
      <c r="W489">
        <v>3.61</v>
      </c>
      <c r="X489">
        <v>10.27</v>
      </c>
      <c r="Y489">
        <v>0</v>
      </c>
      <c r="Z489">
        <v>1</v>
      </c>
      <c r="AA489" t="s">
        <v>6921</v>
      </c>
      <c r="AB489">
        <v>0</v>
      </c>
      <c r="AC489">
        <v>0</v>
      </c>
      <c r="AD489">
        <v>3.925</v>
      </c>
      <c r="AE489" t="s">
        <v>6922</v>
      </c>
      <c r="AF489" t="s">
        <v>6952</v>
      </c>
      <c r="AG489" t="s">
        <v>6956</v>
      </c>
      <c r="AH489" t="s">
        <v>6962</v>
      </c>
      <c r="AI489">
        <v>4</v>
      </c>
      <c r="AJ489">
        <v>1</v>
      </c>
      <c r="AK489" t="s">
        <v>9837</v>
      </c>
      <c r="AL489" t="s">
        <v>9837</v>
      </c>
      <c r="AM489" t="s">
        <v>9923</v>
      </c>
    </row>
    <row r="490" spans="1:39">
      <c r="A490" t="s">
        <v>11137</v>
      </c>
      <c r="B490" t="s">
        <v>10866</v>
      </c>
      <c r="C490" t="s">
        <v>6168</v>
      </c>
      <c r="D490">
        <v>1.61</v>
      </c>
      <c r="K490" t="s">
        <v>6590</v>
      </c>
      <c r="M490" t="s">
        <v>11784</v>
      </c>
      <c r="N490">
        <v>8</v>
      </c>
      <c r="O490" t="s">
        <v>11925</v>
      </c>
      <c r="P490" t="s">
        <v>12246</v>
      </c>
      <c r="Q490">
        <v>6</v>
      </c>
      <c r="R490">
        <v>1</v>
      </c>
      <c r="S490">
        <v>3.78</v>
      </c>
      <c r="T490">
        <v>4.93</v>
      </c>
      <c r="U490">
        <v>493.67</v>
      </c>
      <c r="V490">
        <v>59</v>
      </c>
      <c r="W490">
        <v>6.02</v>
      </c>
      <c r="Y490">
        <v>8.52</v>
      </c>
      <c r="Z490">
        <v>3</v>
      </c>
      <c r="AA490" t="s">
        <v>6921</v>
      </c>
      <c r="AB490">
        <v>1</v>
      </c>
      <c r="AC490">
        <v>8</v>
      </c>
      <c r="AD490">
        <v>2.763547619047619</v>
      </c>
      <c r="AF490" t="s">
        <v>6954</v>
      </c>
      <c r="AI490">
        <v>0</v>
      </c>
      <c r="AJ490">
        <v>0</v>
      </c>
      <c r="AK490" t="s">
        <v>9837</v>
      </c>
      <c r="AL490" t="s">
        <v>9837</v>
      </c>
      <c r="AM490" t="s">
        <v>9923</v>
      </c>
    </row>
    <row r="491" spans="1:39">
      <c r="A491" t="s">
        <v>11138</v>
      </c>
      <c r="B491" t="s">
        <v>10866</v>
      </c>
      <c r="C491" t="s">
        <v>6168</v>
      </c>
      <c r="D491">
        <v>1.59</v>
      </c>
      <c r="K491" t="s">
        <v>6590</v>
      </c>
      <c r="M491" t="s">
        <v>11784</v>
      </c>
      <c r="N491">
        <v>8</v>
      </c>
      <c r="O491" t="s">
        <v>11925</v>
      </c>
      <c r="P491" t="s">
        <v>12247</v>
      </c>
      <c r="Q491">
        <v>4</v>
      </c>
      <c r="R491">
        <v>1</v>
      </c>
      <c r="S491">
        <v>5.77</v>
      </c>
      <c r="T491">
        <v>7.07</v>
      </c>
      <c r="U491">
        <v>449.66</v>
      </c>
      <c r="V491">
        <v>32.7</v>
      </c>
      <c r="W491">
        <v>7.11</v>
      </c>
      <c r="X491">
        <v>9.57</v>
      </c>
      <c r="Y491">
        <v>8.68</v>
      </c>
      <c r="Z491">
        <v>3</v>
      </c>
      <c r="AA491" t="s">
        <v>6921</v>
      </c>
      <c r="AB491">
        <v>1</v>
      </c>
      <c r="AC491">
        <v>7</v>
      </c>
      <c r="AD491">
        <v>2.487904761904762</v>
      </c>
      <c r="AF491" t="s">
        <v>6954</v>
      </c>
      <c r="AI491">
        <v>0</v>
      </c>
      <c r="AJ491">
        <v>0</v>
      </c>
      <c r="AK491" t="s">
        <v>9837</v>
      </c>
      <c r="AL491" t="s">
        <v>9837</v>
      </c>
      <c r="AM491" t="s">
        <v>9923</v>
      </c>
    </row>
    <row r="492" spans="1:39">
      <c r="A492" t="s">
        <v>11139</v>
      </c>
      <c r="B492" t="s">
        <v>10866</v>
      </c>
      <c r="C492" t="s">
        <v>6168</v>
      </c>
      <c r="D492">
        <v>0.42</v>
      </c>
      <c r="K492" t="s">
        <v>6590</v>
      </c>
      <c r="M492" t="s">
        <v>11784</v>
      </c>
      <c r="N492">
        <v>8</v>
      </c>
      <c r="O492" t="s">
        <v>11925</v>
      </c>
      <c r="P492" t="s">
        <v>12248</v>
      </c>
      <c r="Q492">
        <v>4</v>
      </c>
      <c r="R492">
        <v>1</v>
      </c>
      <c r="S492">
        <v>4.43</v>
      </c>
      <c r="T492">
        <v>5.73</v>
      </c>
      <c r="U492">
        <v>395.57</v>
      </c>
      <c r="V492">
        <v>32.7</v>
      </c>
      <c r="W492">
        <v>5.62</v>
      </c>
      <c r="X492">
        <v>9.619999999999999</v>
      </c>
      <c r="Y492">
        <v>8.68</v>
      </c>
      <c r="Z492">
        <v>3</v>
      </c>
      <c r="AA492" t="s">
        <v>6921</v>
      </c>
      <c r="AB492">
        <v>1</v>
      </c>
      <c r="AC492">
        <v>7</v>
      </c>
      <c r="AD492">
        <v>2.874261904761905</v>
      </c>
      <c r="AF492" t="s">
        <v>6954</v>
      </c>
      <c r="AI492">
        <v>0</v>
      </c>
      <c r="AJ492">
        <v>0</v>
      </c>
      <c r="AK492" t="s">
        <v>9837</v>
      </c>
      <c r="AL492" t="s">
        <v>9837</v>
      </c>
      <c r="AM492" t="s">
        <v>9923</v>
      </c>
    </row>
    <row r="493" spans="1:39">
      <c r="A493" t="s">
        <v>11140</v>
      </c>
      <c r="B493" t="s">
        <v>10866</v>
      </c>
      <c r="C493" t="s">
        <v>6168</v>
      </c>
      <c r="D493">
        <v>2.86</v>
      </c>
      <c r="K493" t="s">
        <v>6590</v>
      </c>
      <c r="M493" t="s">
        <v>11784</v>
      </c>
      <c r="N493">
        <v>8</v>
      </c>
      <c r="O493" t="s">
        <v>11925</v>
      </c>
      <c r="P493" t="s">
        <v>12249</v>
      </c>
      <c r="Q493">
        <v>4</v>
      </c>
      <c r="R493">
        <v>1</v>
      </c>
      <c r="S493">
        <v>5.24</v>
      </c>
      <c r="T493">
        <v>6.54</v>
      </c>
      <c r="U493">
        <v>435.63</v>
      </c>
      <c r="V493">
        <v>32.7</v>
      </c>
      <c r="W493">
        <v>6.72</v>
      </c>
      <c r="X493">
        <v>9.609999999999999</v>
      </c>
      <c r="Y493">
        <v>8.68</v>
      </c>
      <c r="Z493">
        <v>3</v>
      </c>
      <c r="AA493" t="s">
        <v>6921</v>
      </c>
      <c r="AB493">
        <v>1</v>
      </c>
      <c r="AC493">
        <v>7</v>
      </c>
      <c r="AD493">
        <v>2.588119047619048</v>
      </c>
      <c r="AF493" t="s">
        <v>6954</v>
      </c>
      <c r="AI493">
        <v>0</v>
      </c>
      <c r="AJ493">
        <v>0</v>
      </c>
      <c r="AK493" t="s">
        <v>9837</v>
      </c>
      <c r="AL493" t="s">
        <v>9837</v>
      </c>
      <c r="AM493" t="s">
        <v>9923</v>
      </c>
    </row>
    <row r="494" spans="1:39">
      <c r="A494" t="s">
        <v>11141</v>
      </c>
      <c r="B494" t="s">
        <v>10866</v>
      </c>
      <c r="C494" t="s">
        <v>6168</v>
      </c>
      <c r="D494">
        <v>0.13</v>
      </c>
      <c r="K494" t="s">
        <v>6590</v>
      </c>
      <c r="M494" t="s">
        <v>11784</v>
      </c>
      <c r="N494">
        <v>8</v>
      </c>
      <c r="O494" t="s">
        <v>11925</v>
      </c>
      <c r="P494" t="s">
        <v>12250</v>
      </c>
      <c r="Q494">
        <v>6</v>
      </c>
      <c r="R494">
        <v>2</v>
      </c>
      <c r="S494">
        <v>3.14</v>
      </c>
      <c r="T494">
        <v>4.3</v>
      </c>
      <c r="U494">
        <v>479.64</v>
      </c>
      <c r="V494">
        <v>70</v>
      </c>
      <c r="W494">
        <v>5.72</v>
      </c>
      <c r="X494">
        <v>9.039999999999999</v>
      </c>
      <c r="Y494">
        <v>8.52</v>
      </c>
      <c r="Z494">
        <v>3</v>
      </c>
      <c r="AA494" t="s">
        <v>6921</v>
      </c>
      <c r="AB494">
        <v>1</v>
      </c>
      <c r="AC494">
        <v>7</v>
      </c>
      <c r="AD494">
        <v>3.165428571428572</v>
      </c>
      <c r="AF494" t="s">
        <v>6954</v>
      </c>
      <c r="AI494">
        <v>0</v>
      </c>
      <c r="AJ494">
        <v>0</v>
      </c>
      <c r="AK494" t="s">
        <v>9837</v>
      </c>
      <c r="AL494" t="s">
        <v>9837</v>
      </c>
      <c r="AM494" t="s">
        <v>9923</v>
      </c>
    </row>
    <row r="495" spans="1:39">
      <c r="A495" t="s">
        <v>11143</v>
      </c>
      <c r="B495" t="s">
        <v>10866</v>
      </c>
      <c r="C495" t="s">
        <v>6168</v>
      </c>
      <c r="D495">
        <v>0.078</v>
      </c>
      <c r="K495" t="s">
        <v>6590</v>
      </c>
      <c r="M495" t="s">
        <v>11784</v>
      </c>
      <c r="N495">
        <v>8</v>
      </c>
      <c r="O495" t="s">
        <v>11925</v>
      </c>
      <c r="P495" t="s">
        <v>12252</v>
      </c>
      <c r="Q495">
        <v>4</v>
      </c>
      <c r="R495">
        <v>1</v>
      </c>
      <c r="S495">
        <v>3.92</v>
      </c>
      <c r="T495">
        <v>5.22</v>
      </c>
      <c r="U495">
        <v>381.54</v>
      </c>
      <c r="V495">
        <v>32.7</v>
      </c>
      <c r="W495">
        <v>5.37</v>
      </c>
      <c r="X495">
        <v>9.609999999999999</v>
      </c>
      <c r="Y495">
        <v>8.68</v>
      </c>
      <c r="Z495">
        <v>3</v>
      </c>
      <c r="AA495" t="s">
        <v>6921</v>
      </c>
      <c r="AB495">
        <v>1</v>
      </c>
      <c r="AC495">
        <v>6</v>
      </c>
      <c r="AD495">
        <v>3.014476190476191</v>
      </c>
      <c r="AF495" t="s">
        <v>6954</v>
      </c>
      <c r="AI495">
        <v>0</v>
      </c>
      <c r="AJ495">
        <v>0</v>
      </c>
      <c r="AK495" t="s">
        <v>9837</v>
      </c>
      <c r="AL495" t="s">
        <v>9837</v>
      </c>
      <c r="AM495" t="s">
        <v>9923</v>
      </c>
    </row>
    <row r="496" spans="1:39">
      <c r="A496" t="s">
        <v>11144</v>
      </c>
      <c r="B496" t="s">
        <v>10866</v>
      </c>
      <c r="C496" t="s">
        <v>6168</v>
      </c>
      <c r="D496">
        <v>1.3</v>
      </c>
      <c r="K496" t="s">
        <v>6590</v>
      </c>
      <c r="M496" t="s">
        <v>11784</v>
      </c>
      <c r="N496">
        <v>8</v>
      </c>
      <c r="O496" t="s">
        <v>11925</v>
      </c>
      <c r="P496" t="s">
        <v>12253</v>
      </c>
      <c r="Q496">
        <v>4</v>
      </c>
      <c r="R496">
        <v>1</v>
      </c>
      <c r="S496">
        <v>4.66</v>
      </c>
      <c r="T496">
        <v>5.96</v>
      </c>
      <c r="U496">
        <v>409.6</v>
      </c>
      <c r="V496">
        <v>32.7</v>
      </c>
      <c r="W496">
        <v>6.19</v>
      </c>
      <c r="X496">
        <v>9.59</v>
      </c>
      <c r="Y496">
        <v>8.68</v>
      </c>
      <c r="Z496">
        <v>3</v>
      </c>
      <c r="AA496" t="s">
        <v>6921</v>
      </c>
      <c r="AB496">
        <v>1</v>
      </c>
      <c r="AC496">
        <v>7</v>
      </c>
      <c r="AD496">
        <v>2.774047619047619</v>
      </c>
      <c r="AF496" t="s">
        <v>6954</v>
      </c>
      <c r="AI496">
        <v>0</v>
      </c>
      <c r="AJ496">
        <v>0</v>
      </c>
      <c r="AK496" t="s">
        <v>9837</v>
      </c>
      <c r="AL496" t="s">
        <v>9837</v>
      </c>
      <c r="AM496" t="s">
        <v>9923</v>
      </c>
    </row>
    <row r="497" spans="1:39">
      <c r="A497" t="s">
        <v>11179</v>
      </c>
      <c r="B497" t="s">
        <v>10866</v>
      </c>
      <c r="C497" t="s">
        <v>6168</v>
      </c>
      <c r="D497">
        <v>0.06900000000000001</v>
      </c>
      <c r="E497" t="s">
        <v>10202</v>
      </c>
      <c r="K497" t="s">
        <v>6590</v>
      </c>
      <c r="L497" t="s">
        <v>6591</v>
      </c>
      <c r="M497" t="s">
        <v>11785</v>
      </c>
      <c r="N497">
        <v>9</v>
      </c>
      <c r="O497" t="s">
        <v>11926</v>
      </c>
      <c r="P497" t="s">
        <v>12288</v>
      </c>
      <c r="Q497">
        <v>3</v>
      </c>
      <c r="R497">
        <v>2</v>
      </c>
      <c r="S497">
        <v>3.81</v>
      </c>
      <c r="T497">
        <v>3.81</v>
      </c>
      <c r="U497">
        <v>258.32</v>
      </c>
      <c r="V497">
        <v>49.69</v>
      </c>
      <c r="W497">
        <v>3.28</v>
      </c>
      <c r="X497">
        <v>9.869999999999999</v>
      </c>
      <c r="Y497">
        <v>0</v>
      </c>
      <c r="Z497">
        <v>2</v>
      </c>
      <c r="AA497" t="s">
        <v>6921</v>
      </c>
      <c r="AB497">
        <v>0</v>
      </c>
      <c r="AC497">
        <v>5</v>
      </c>
      <c r="AD497">
        <v>4.19</v>
      </c>
      <c r="AE497" t="s">
        <v>12815</v>
      </c>
      <c r="AF497" t="s">
        <v>6952</v>
      </c>
      <c r="AI497">
        <v>0</v>
      </c>
      <c r="AJ497">
        <v>0</v>
      </c>
      <c r="AK497" t="s">
        <v>12863</v>
      </c>
      <c r="AL497" t="s">
        <v>12863</v>
      </c>
      <c r="AM497" t="s">
        <v>9923</v>
      </c>
    </row>
    <row r="498" spans="1:39">
      <c r="A498" t="s">
        <v>11180</v>
      </c>
      <c r="B498" t="s">
        <v>10866</v>
      </c>
      <c r="C498" t="s">
        <v>6168</v>
      </c>
      <c r="D498">
        <v>0.004</v>
      </c>
      <c r="E498" t="s">
        <v>10202</v>
      </c>
      <c r="K498" t="s">
        <v>6590</v>
      </c>
      <c r="L498" t="s">
        <v>6591</v>
      </c>
      <c r="M498" t="s">
        <v>11785</v>
      </c>
      <c r="N498">
        <v>9</v>
      </c>
      <c r="O498" t="s">
        <v>11926</v>
      </c>
      <c r="P498" t="s">
        <v>12289</v>
      </c>
      <c r="Q498">
        <v>4</v>
      </c>
      <c r="R498">
        <v>3</v>
      </c>
      <c r="S498">
        <v>5.03</v>
      </c>
      <c r="T498">
        <v>5.03</v>
      </c>
      <c r="U498">
        <v>394.51</v>
      </c>
      <c r="V498">
        <v>69.92</v>
      </c>
      <c r="W498">
        <v>5.89</v>
      </c>
      <c r="X498">
        <v>9.73</v>
      </c>
      <c r="Y498">
        <v>0</v>
      </c>
      <c r="Z498">
        <v>2</v>
      </c>
      <c r="AA498" t="s">
        <v>6921</v>
      </c>
      <c r="AB498">
        <v>1</v>
      </c>
      <c r="AC498">
        <v>5</v>
      </c>
      <c r="AD498">
        <v>2.920166666666667</v>
      </c>
      <c r="AF498" t="s">
        <v>6952</v>
      </c>
      <c r="AI498">
        <v>0</v>
      </c>
      <c r="AJ498">
        <v>0</v>
      </c>
      <c r="AK498" t="s">
        <v>12863</v>
      </c>
      <c r="AL498" t="s">
        <v>12863</v>
      </c>
      <c r="AM498" t="s">
        <v>9923</v>
      </c>
    </row>
    <row r="499" spans="1:39">
      <c r="A499" t="s">
        <v>11181</v>
      </c>
      <c r="B499" t="s">
        <v>10866</v>
      </c>
      <c r="C499" t="s">
        <v>6168</v>
      </c>
      <c r="D499">
        <v>0.01</v>
      </c>
      <c r="E499" t="s">
        <v>10202</v>
      </c>
      <c r="K499" t="s">
        <v>6590</v>
      </c>
      <c r="L499" t="s">
        <v>6591</v>
      </c>
      <c r="M499" t="s">
        <v>11785</v>
      </c>
      <c r="N499">
        <v>9</v>
      </c>
      <c r="O499" t="s">
        <v>11926</v>
      </c>
      <c r="P499" t="s">
        <v>12290</v>
      </c>
      <c r="Q499">
        <v>4</v>
      </c>
      <c r="R499">
        <v>3</v>
      </c>
      <c r="S499">
        <v>3.22</v>
      </c>
      <c r="T499">
        <v>3.22</v>
      </c>
      <c r="U499">
        <v>326.39</v>
      </c>
      <c r="V499">
        <v>69.92</v>
      </c>
      <c r="W499">
        <v>4.38</v>
      </c>
      <c r="X499">
        <v>9.720000000000001</v>
      </c>
      <c r="Y499">
        <v>0</v>
      </c>
      <c r="Z499">
        <v>2</v>
      </c>
      <c r="AA499" t="s">
        <v>6921</v>
      </c>
      <c r="AB499">
        <v>0</v>
      </c>
      <c r="AC499">
        <v>3</v>
      </c>
      <c r="AD499">
        <v>4.446666666666666</v>
      </c>
      <c r="AE499" t="s">
        <v>12816</v>
      </c>
      <c r="AF499" t="s">
        <v>6952</v>
      </c>
      <c r="AI499">
        <v>0</v>
      </c>
      <c r="AJ499">
        <v>0</v>
      </c>
      <c r="AK499" t="s">
        <v>12863</v>
      </c>
      <c r="AL499" t="s">
        <v>12863</v>
      </c>
      <c r="AM499" t="s">
        <v>9923</v>
      </c>
    </row>
    <row r="500" spans="1:39">
      <c r="A500" t="s">
        <v>11182</v>
      </c>
      <c r="B500" t="s">
        <v>10866</v>
      </c>
      <c r="C500" t="s">
        <v>6168</v>
      </c>
      <c r="D500">
        <v>0.021</v>
      </c>
      <c r="E500" t="s">
        <v>10202</v>
      </c>
      <c r="K500" t="s">
        <v>6590</v>
      </c>
      <c r="L500" t="s">
        <v>6591</v>
      </c>
      <c r="M500" t="s">
        <v>11785</v>
      </c>
      <c r="N500">
        <v>9</v>
      </c>
      <c r="O500" t="s">
        <v>11926</v>
      </c>
      <c r="P500" t="s">
        <v>12291</v>
      </c>
      <c r="Q500">
        <v>3</v>
      </c>
      <c r="R500">
        <v>2</v>
      </c>
      <c r="S500">
        <v>2.88</v>
      </c>
      <c r="T500">
        <v>2.89</v>
      </c>
      <c r="U500">
        <v>242.27</v>
      </c>
      <c r="V500">
        <v>49.69</v>
      </c>
      <c r="W500">
        <v>3.16</v>
      </c>
      <c r="X500">
        <v>9.800000000000001</v>
      </c>
      <c r="Y500">
        <v>0</v>
      </c>
      <c r="Z500">
        <v>2</v>
      </c>
      <c r="AA500" t="s">
        <v>6921</v>
      </c>
      <c r="AB500">
        <v>0</v>
      </c>
      <c r="AC500">
        <v>1</v>
      </c>
      <c r="AD500">
        <v>5.06</v>
      </c>
      <c r="AE500" t="s">
        <v>12817</v>
      </c>
      <c r="AF500" t="s">
        <v>6952</v>
      </c>
      <c r="AI500">
        <v>0</v>
      </c>
      <c r="AJ500">
        <v>0</v>
      </c>
      <c r="AK500" t="s">
        <v>12863</v>
      </c>
      <c r="AL500" t="s">
        <v>12863</v>
      </c>
      <c r="AM500" t="s">
        <v>9923</v>
      </c>
    </row>
    <row r="501" spans="1:39">
      <c r="A501" t="s">
        <v>11183</v>
      </c>
      <c r="B501" t="s">
        <v>10866</v>
      </c>
      <c r="C501" t="s">
        <v>11722</v>
      </c>
      <c r="D501">
        <v>0.1</v>
      </c>
      <c r="E501" t="s">
        <v>10202</v>
      </c>
      <c r="K501" t="s">
        <v>6590</v>
      </c>
      <c r="M501" t="s">
        <v>11786</v>
      </c>
      <c r="N501">
        <v>8</v>
      </c>
      <c r="O501" t="s">
        <v>11927</v>
      </c>
      <c r="P501" t="s">
        <v>12292</v>
      </c>
      <c r="Q501">
        <v>3</v>
      </c>
      <c r="R501">
        <v>1</v>
      </c>
      <c r="S501">
        <v>5.75</v>
      </c>
      <c r="T501">
        <v>5.75</v>
      </c>
      <c r="U501">
        <v>333.43</v>
      </c>
      <c r="V501">
        <v>42.24</v>
      </c>
      <c r="W501">
        <v>5.05</v>
      </c>
      <c r="Y501">
        <v>3.31</v>
      </c>
      <c r="Z501">
        <v>3</v>
      </c>
      <c r="AA501" t="s">
        <v>6921</v>
      </c>
      <c r="AB501">
        <v>1</v>
      </c>
      <c r="AC501">
        <v>4</v>
      </c>
      <c r="AD501">
        <v>3.833333333333333</v>
      </c>
      <c r="AF501" t="s">
        <v>6952</v>
      </c>
      <c r="AI501">
        <v>0</v>
      </c>
      <c r="AJ501">
        <v>0</v>
      </c>
      <c r="AK501" t="s">
        <v>12864</v>
      </c>
      <c r="AL501" t="s">
        <v>12864</v>
      </c>
      <c r="AM501" t="s">
        <v>9923</v>
      </c>
    </row>
    <row r="502" spans="1:39">
      <c r="A502" t="s">
        <v>7064</v>
      </c>
      <c r="B502" t="s">
        <v>10866</v>
      </c>
      <c r="C502" t="s">
        <v>6168</v>
      </c>
      <c r="D502">
        <v>0.098</v>
      </c>
      <c r="E502" t="s">
        <v>10202</v>
      </c>
      <c r="K502" t="s">
        <v>6590</v>
      </c>
      <c r="L502" t="s">
        <v>6591</v>
      </c>
      <c r="M502" t="s">
        <v>11787</v>
      </c>
      <c r="N502">
        <v>9</v>
      </c>
      <c r="O502" t="s">
        <v>11928</v>
      </c>
      <c r="P502" t="s">
        <v>8641</v>
      </c>
      <c r="Q502">
        <v>3</v>
      </c>
      <c r="R502">
        <v>2</v>
      </c>
      <c r="S502">
        <v>1.77</v>
      </c>
      <c r="T502">
        <v>1.78</v>
      </c>
      <c r="U502">
        <v>239.27</v>
      </c>
      <c r="V502">
        <v>64.25</v>
      </c>
      <c r="W502">
        <v>2.95</v>
      </c>
      <c r="X502">
        <v>9.41</v>
      </c>
      <c r="Y502">
        <v>0</v>
      </c>
      <c r="Z502">
        <v>2</v>
      </c>
      <c r="AA502" t="s">
        <v>6921</v>
      </c>
      <c r="AB502">
        <v>0</v>
      </c>
      <c r="AC502">
        <v>3</v>
      </c>
      <c r="AD502">
        <v>5.5</v>
      </c>
      <c r="AF502" t="s">
        <v>6952</v>
      </c>
      <c r="AI502">
        <v>0</v>
      </c>
      <c r="AJ502">
        <v>0</v>
      </c>
      <c r="AK502" t="s">
        <v>9819</v>
      </c>
      <c r="AL502" t="s">
        <v>9819</v>
      </c>
      <c r="AM502" t="s">
        <v>9923</v>
      </c>
    </row>
    <row r="503" spans="1:39">
      <c r="A503" t="s">
        <v>7071</v>
      </c>
      <c r="B503" t="s">
        <v>10866</v>
      </c>
      <c r="C503" t="s">
        <v>6168</v>
      </c>
      <c r="D503">
        <v>0.058</v>
      </c>
      <c r="E503" t="s">
        <v>10202</v>
      </c>
      <c r="K503" t="s">
        <v>6590</v>
      </c>
      <c r="L503" t="s">
        <v>6591</v>
      </c>
      <c r="M503" t="s">
        <v>11787</v>
      </c>
      <c r="N503">
        <v>9</v>
      </c>
      <c r="O503" t="s">
        <v>11928</v>
      </c>
      <c r="P503" t="s">
        <v>8648</v>
      </c>
      <c r="Q503">
        <v>3</v>
      </c>
      <c r="R503">
        <v>2</v>
      </c>
      <c r="S503">
        <v>1.77</v>
      </c>
      <c r="T503">
        <v>1.78</v>
      </c>
      <c r="U503">
        <v>239.27</v>
      </c>
      <c r="V503">
        <v>64.25</v>
      </c>
      <c r="W503">
        <v>2.95</v>
      </c>
      <c r="X503">
        <v>9.41</v>
      </c>
      <c r="Y503">
        <v>0</v>
      </c>
      <c r="Z503">
        <v>2</v>
      </c>
      <c r="AA503" t="s">
        <v>6921</v>
      </c>
      <c r="AB503">
        <v>0</v>
      </c>
      <c r="AC503">
        <v>3</v>
      </c>
      <c r="AD503">
        <v>5.5</v>
      </c>
      <c r="AE503" t="s">
        <v>9789</v>
      </c>
      <c r="AF503" t="s">
        <v>6952</v>
      </c>
      <c r="AI503">
        <v>0</v>
      </c>
      <c r="AJ503">
        <v>0</v>
      </c>
      <c r="AK503" t="s">
        <v>9819</v>
      </c>
      <c r="AL503" t="s">
        <v>9819</v>
      </c>
      <c r="AM503" t="s">
        <v>9923</v>
      </c>
    </row>
    <row r="504" spans="1:39">
      <c r="A504" t="s">
        <v>7084</v>
      </c>
      <c r="B504" t="s">
        <v>10866</v>
      </c>
      <c r="C504" t="s">
        <v>6168</v>
      </c>
      <c r="D504">
        <v>0.066</v>
      </c>
      <c r="E504" t="s">
        <v>10202</v>
      </c>
      <c r="K504" t="s">
        <v>6590</v>
      </c>
      <c r="L504" t="s">
        <v>6591</v>
      </c>
      <c r="M504" t="s">
        <v>11787</v>
      </c>
      <c r="N504">
        <v>9</v>
      </c>
      <c r="O504" t="s">
        <v>11928</v>
      </c>
      <c r="P504" t="s">
        <v>8661</v>
      </c>
      <c r="Q504">
        <v>3</v>
      </c>
      <c r="R504">
        <v>2</v>
      </c>
      <c r="S504">
        <v>1.77</v>
      </c>
      <c r="T504">
        <v>1.78</v>
      </c>
      <c r="U504">
        <v>239.27</v>
      </c>
      <c r="V504">
        <v>64.25</v>
      </c>
      <c r="W504">
        <v>2.95</v>
      </c>
      <c r="X504">
        <v>9.41</v>
      </c>
      <c r="Y504">
        <v>0</v>
      </c>
      <c r="Z504">
        <v>2</v>
      </c>
      <c r="AA504" t="s">
        <v>6921</v>
      </c>
      <c r="AB504">
        <v>0</v>
      </c>
      <c r="AC504">
        <v>3</v>
      </c>
      <c r="AD504">
        <v>5.5</v>
      </c>
      <c r="AF504" t="s">
        <v>6952</v>
      </c>
      <c r="AI504">
        <v>0</v>
      </c>
      <c r="AJ504">
        <v>0</v>
      </c>
      <c r="AK504" t="s">
        <v>9819</v>
      </c>
      <c r="AL504" t="s">
        <v>9819</v>
      </c>
      <c r="AM504" t="s">
        <v>9923</v>
      </c>
    </row>
    <row r="505" spans="1:39">
      <c r="A505" t="s">
        <v>11184</v>
      </c>
      <c r="B505" t="s">
        <v>10866</v>
      </c>
      <c r="C505" t="s">
        <v>6168</v>
      </c>
      <c r="D505">
        <v>0.43</v>
      </c>
      <c r="E505" t="s">
        <v>10202</v>
      </c>
      <c r="K505" t="s">
        <v>6590</v>
      </c>
      <c r="L505" t="s">
        <v>6591</v>
      </c>
      <c r="M505" t="s">
        <v>11788</v>
      </c>
      <c r="N505">
        <v>9</v>
      </c>
      <c r="O505" t="s">
        <v>11929</v>
      </c>
      <c r="P505" t="s">
        <v>12293</v>
      </c>
      <c r="Q505">
        <v>5</v>
      </c>
      <c r="R505">
        <v>1</v>
      </c>
      <c r="S505">
        <v>2.98</v>
      </c>
      <c r="T505">
        <v>4.3</v>
      </c>
      <c r="U505">
        <v>427.55</v>
      </c>
      <c r="V505">
        <v>50.52</v>
      </c>
      <c r="W505">
        <v>5.32</v>
      </c>
      <c r="X505">
        <v>8.800000000000001</v>
      </c>
      <c r="Y505">
        <v>8.66</v>
      </c>
      <c r="Z505">
        <v>4</v>
      </c>
      <c r="AA505" t="s">
        <v>6921</v>
      </c>
      <c r="AB505">
        <v>1</v>
      </c>
      <c r="AC505">
        <v>7</v>
      </c>
      <c r="AD505">
        <v>3.880833333333333</v>
      </c>
      <c r="AF505" t="s">
        <v>6954</v>
      </c>
      <c r="AI505">
        <v>0</v>
      </c>
      <c r="AJ505">
        <v>0</v>
      </c>
      <c r="AK505" t="s">
        <v>12865</v>
      </c>
      <c r="AL505" t="s">
        <v>12865</v>
      </c>
      <c r="AM505" t="s">
        <v>9923</v>
      </c>
    </row>
    <row r="506" spans="1:39">
      <c r="A506" t="s">
        <v>8011</v>
      </c>
      <c r="B506" t="s">
        <v>10866</v>
      </c>
      <c r="C506" t="s">
        <v>6168</v>
      </c>
      <c r="D506">
        <v>0.1</v>
      </c>
      <c r="E506" t="s">
        <v>10202</v>
      </c>
      <c r="K506" t="s">
        <v>6590</v>
      </c>
      <c r="L506" t="s">
        <v>6591</v>
      </c>
      <c r="M506" t="s">
        <v>10236</v>
      </c>
      <c r="N506">
        <v>9</v>
      </c>
      <c r="O506" t="s">
        <v>11930</v>
      </c>
      <c r="P506" t="s">
        <v>9579</v>
      </c>
      <c r="Q506">
        <v>2</v>
      </c>
      <c r="R506">
        <v>2</v>
      </c>
      <c r="S506">
        <v>4.02</v>
      </c>
      <c r="T506">
        <v>4.02</v>
      </c>
      <c r="U506">
        <v>236.27</v>
      </c>
      <c r="V506">
        <v>40.46</v>
      </c>
      <c r="W506">
        <v>3.92</v>
      </c>
      <c r="X506">
        <v>9.529999999999999</v>
      </c>
      <c r="Y506">
        <v>0</v>
      </c>
      <c r="Z506">
        <v>3</v>
      </c>
      <c r="AA506" t="s">
        <v>6921</v>
      </c>
      <c r="AB506">
        <v>0</v>
      </c>
      <c r="AC506">
        <v>1</v>
      </c>
      <c r="AD506">
        <v>3.99</v>
      </c>
      <c r="AF506" t="s">
        <v>6952</v>
      </c>
      <c r="AI506">
        <v>0</v>
      </c>
      <c r="AJ506">
        <v>0</v>
      </c>
      <c r="AK506" t="s">
        <v>12866</v>
      </c>
      <c r="AL506" t="s">
        <v>12866</v>
      </c>
      <c r="AM506" t="s">
        <v>9923</v>
      </c>
    </row>
    <row r="507" spans="1:39">
      <c r="A507" t="s">
        <v>11185</v>
      </c>
      <c r="B507" t="s">
        <v>10866</v>
      </c>
      <c r="C507" t="s">
        <v>6168</v>
      </c>
      <c r="D507">
        <v>0.01</v>
      </c>
      <c r="E507" t="s">
        <v>10202</v>
      </c>
      <c r="K507" t="s">
        <v>6590</v>
      </c>
      <c r="L507" t="s">
        <v>6591</v>
      </c>
      <c r="M507" t="s">
        <v>10236</v>
      </c>
      <c r="N507">
        <v>9</v>
      </c>
      <c r="O507" t="s">
        <v>11930</v>
      </c>
      <c r="P507" t="s">
        <v>12294</v>
      </c>
      <c r="Q507">
        <v>3</v>
      </c>
      <c r="R507">
        <v>2</v>
      </c>
      <c r="S507">
        <v>3.66</v>
      </c>
      <c r="T507">
        <v>3.69</v>
      </c>
      <c r="U507">
        <v>313.36</v>
      </c>
      <c r="V507">
        <v>53.35</v>
      </c>
      <c r="W507">
        <v>4.98</v>
      </c>
      <c r="X507">
        <v>8.449999999999999</v>
      </c>
      <c r="Y507">
        <v>3.9</v>
      </c>
      <c r="Z507">
        <v>4</v>
      </c>
      <c r="AA507" t="s">
        <v>6921</v>
      </c>
      <c r="AB507">
        <v>0</v>
      </c>
      <c r="AC507">
        <v>2</v>
      </c>
      <c r="AD507">
        <v>4.325</v>
      </c>
      <c r="AF507" t="s">
        <v>6952</v>
      </c>
      <c r="AI507">
        <v>0</v>
      </c>
      <c r="AJ507">
        <v>0</v>
      </c>
      <c r="AK507" t="s">
        <v>12866</v>
      </c>
      <c r="AL507" t="s">
        <v>12866</v>
      </c>
      <c r="AM507" t="s">
        <v>9923</v>
      </c>
    </row>
    <row r="508" spans="1:39">
      <c r="A508" t="s">
        <v>11186</v>
      </c>
      <c r="B508" t="s">
        <v>10866</v>
      </c>
      <c r="C508" t="s">
        <v>6168</v>
      </c>
      <c r="D508">
        <v>0.01</v>
      </c>
      <c r="E508" t="s">
        <v>10202</v>
      </c>
      <c r="K508" t="s">
        <v>6590</v>
      </c>
      <c r="L508" t="s">
        <v>6591</v>
      </c>
      <c r="M508" t="s">
        <v>10236</v>
      </c>
      <c r="N508">
        <v>9</v>
      </c>
      <c r="O508" t="s">
        <v>11930</v>
      </c>
      <c r="P508" t="s">
        <v>12295</v>
      </c>
      <c r="Q508">
        <v>3</v>
      </c>
      <c r="R508">
        <v>3</v>
      </c>
      <c r="S508">
        <v>4.34</v>
      </c>
      <c r="T508">
        <v>4.36</v>
      </c>
      <c r="U508">
        <v>328.37</v>
      </c>
      <c r="V508">
        <v>60.69</v>
      </c>
      <c r="W508">
        <v>5.29</v>
      </c>
      <c r="X508">
        <v>8.94</v>
      </c>
      <c r="Y508">
        <v>0</v>
      </c>
      <c r="Z508">
        <v>4</v>
      </c>
      <c r="AA508" t="s">
        <v>6921</v>
      </c>
      <c r="AB508">
        <v>1</v>
      </c>
      <c r="AC508">
        <v>2</v>
      </c>
      <c r="AD508">
        <v>3.486666666666666</v>
      </c>
      <c r="AF508" t="s">
        <v>6952</v>
      </c>
      <c r="AI508">
        <v>0</v>
      </c>
      <c r="AJ508">
        <v>0</v>
      </c>
      <c r="AK508" t="s">
        <v>12866</v>
      </c>
      <c r="AL508" t="s">
        <v>12866</v>
      </c>
      <c r="AM508" t="s">
        <v>9923</v>
      </c>
    </row>
    <row r="509" spans="1:39">
      <c r="A509" t="s">
        <v>11187</v>
      </c>
      <c r="B509" t="s">
        <v>10866</v>
      </c>
      <c r="C509" t="s">
        <v>6168</v>
      </c>
      <c r="D509">
        <v>0.01</v>
      </c>
      <c r="E509" t="s">
        <v>10202</v>
      </c>
      <c r="K509" t="s">
        <v>6590</v>
      </c>
      <c r="L509" t="s">
        <v>6591</v>
      </c>
      <c r="M509" t="s">
        <v>10236</v>
      </c>
      <c r="N509">
        <v>9</v>
      </c>
      <c r="O509" t="s">
        <v>11930</v>
      </c>
      <c r="P509" t="s">
        <v>12296</v>
      </c>
      <c r="Q509">
        <v>3</v>
      </c>
      <c r="R509">
        <v>3</v>
      </c>
      <c r="S509">
        <v>3.82</v>
      </c>
      <c r="T509">
        <v>3.84</v>
      </c>
      <c r="U509">
        <v>327.38</v>
      </c>
      <c r="V509">
        <v>66.48</v>
      </c>
      <c r="W509">
        <v>5.17</v>
      </c>
      <c r="X509">
        <v>9.01</v>
      </c>
      <c r="Y509">
        <v>3.99</v>
      </c>
      <c r="Z509">
        <v>4</v>
      </c>
      <c r="AA509" t="s">
        <v>6921</v>
      </c>
      <c r="AB509">
        <v>1</v>
      </c>
      <c r="AC509">
        <v>2</v>
      </c>
      <c r="AD509">
        <v>3.836666666666667</v>
      </c>
      <c r="AF509" t="s">
        <v>6952</v>
      </c>
      <c r="AI509">
        <v>0</v>
      </c>
      <c r="AJ509">
        <v>0</v>
      </c>
      <c r="AK509" t="s">
        <v>12866</v>
      </c>
      <c r="AL509" t="s">
        <v>12866</v>
      </c>
      <c r="AM509" t="s">
        <v>9923</v>
      </c>
    </row>
    <row r="510" spans="1:39">
      <c r="A510" t="s">
        <v>9965</v>
      </c>
      <c r="B510" t="s">
        <v>10866</v>
      </c>
      <c r="C510" t="s">
        <v>6168</v>
      </c>
      <c r="D510">
        <v>0.01</v>
      </c>
      <c r="E510" t="s">
        <v>10202</v>
      </c>
      <c r="K510" t="s">
        <v>6590</v>
      </c>
      <c r="L510" t="s">
        <v>6591</v>
      </c>
      <c r="M510" t="s">
        <v>10236</v>
      </c>
      <c r="N510">
        <v>9</v>
      </c>
      <c r="O510" t="s">
        <v>11930</v>
      </c>
      <c r="P510" t="s">
        <v>10371</v>
      </c>
      <c r="Q510">
        <v>2</v>
      </c>
      <c r="R510">
        <v>2</v>
      </c>
      <c r="S510">
        <v>4.96</v>
      </c>
      <c r="T510">
        <v>4.98</v>
      </c>
      <c r="U510">
        <v>312.37</v>
      </c>
      <c r="V510">
        <v>40.46</v>
      </c>
      <c r="W510">
        <v>5.59</v>
      </c>
      <c r="X510">
        <v>8.94</v>
      </c>
      <c r="Y510">
        <v>0</v>
      </c>
      <c r="Z510">
        <v>4</v>
      </c>
      <c r="AA510" t="s">
        <v>6921</v>
      </c>
      <c r="AB510">
        <v>1</v>
      </c>
      <c r="AC510">
        <v>2</v>
      </c>
      <c r="AD510">
        <v>3.51</v>
      </c>
      <c r="AF510" t="s">
        <v>6952</v>
      </c>
      <c r="AI510">
        <v>0</v>
      </c>
      <c r="AJ510">
        <v>0</v>
      </c>
      <c r="AK510" t="s">
        <v>12866</v>
      </c>
      <c r="AL510" t="s">
        <v>12866</v>
      </c>
      <c r="AM510" t="s">
        <v>9923</v>
      </c>
    </row>
    <row r="511" spans="1:39">
      <c r="A511" t="s">
        <v>11188</v>
      </c>
      <c r="B511" t="s">
        <v>10866</v>
      </c>
      <c r="C511" t="s">
        <v>6168</v>
      </c>
      <c r="D511">
        <v>0.01</v>
      </c>
      <c r="E511" t="s">
        <v>10202</v>
      </c>
      <c r="K511" t="s">
        <v>6590</v>
      </c>
      <c r="L511" t="s">
        <v>6591</v>
      </c>
      <c r="M511" t="s">
        <v>10236</v>
      </c>
      <c r="N511">
        <v>9</v>
      </c>
      <c r="O511" t="s">
        <v>11930</v>
      </c>
      <c r="P511" t="s">
        <v>12297</v>
      </c>
      <c r="Q511">
        <v>4</v>
      </c>
      <c r="R511">
        <v>3</v>
      </c>
      <c r="S511">
        <v>3.86</v>
      </c>
      <c r="T511">
        <v>3.96</v>
      </c>
      <c r="U511">
        <v>405.48</v>
      </c>
      <c r="V511">
        <v>86.63</v>
      </c>
      <c r="W511">
        <v>4.96</v>
      </c>
      <c r="X511">
        <v>7.98</v>
      </c>
      <c r="Y511">
        <v>0</v>
      </c>
      <c r="Z511">
        <v>4</v>
      </c>
      <c r="AA511" t="s">
        <v>6921</v>
      </c>
      <c r="AB511">
        <v>0</v>
      </c>
      <c r="AC511">
        <v>4</v>
      </c>
      <c r="AD511">
        <v>3.431809523809524</v>
      </c>
      <c r="AF511" t="s">
        <v>6952</v>
      </c>
      <c r="AI511">
        <v>0</v>
      </c>
      <c r="AJ511">
        <v>0</v>
      </c>
      <c r="AK511" t="s">
        <v>12866</v>
      </c>
      <c r="AL511" t="s">
        <v>12866</v>
      </c>
      <c r="AM511" t="s">
        <v>9923</v>
      </c>
    </row>
    <row r="512" spans="1:39">
      <c r="A512" t="s">
        <v>11189</v>
      </c>
      <c r="B512" t="s">
        <v>10866</v>
      </c>
      <c r="C512" t="s">
        <v>6168</v>
      </c>
      <c r="D512">
        <v>0.01</v>
      </c>
      <c r="E512" t="s">
        <v>10202</v>
      </c>
      <c r="K512" t="s">
        <v>6590</v>
      </c>
      <c r="L512" t="s">
        <v>6591</v>
      </c>
      <c r="M512" t="s">
        <v>10236</v>
      </c>
      <c r="N512">
        <v>9</v>
      </c>
      <c r="O512" t="s">
        <v>11930</v>
      </c>
      <c r="P512" t="s">
        <v>12298</v>
      </c>
      <c r="Q512">
        <v>4</v>
      </c>
      <c r="R512">
        <v>2</v>
      </c>
      <c r="S512">
        <v>4.2</v>
      </c>
      <c r="T512">
        <v>4.24</v>
      </c>
      <c r="U512">
        <v>343.38</v>
      </c>
      <c r="V512">
        <v>62.58</v>
      </c>
      <c r="W512">
        <v>4.99</v>
      </c>
      <c r="X512">
        <v>8.26</v>
      </c>
      <c r="Y512">
        <v>2.06</v>
      </c>
      <c r="Z512">
        <v>4</v>
      </c>
      <c r="AA512" t="s">
        <v>6921</v>
      </c>
      <c r="AB512">
        <v>0</v>
      </c>
      <c r="AC512">
        <v>3</v>
      </c>
      <c r="AD512">
        <v>3.88</v>
      </c>
      <c r="AF512" t="s">
        <v>6952</v>
      </c>
      <c r="AI512">
        <v>0</v>
      </c>
      <c r="AJ512">
        <v>0</v>
      </c>
      <c r="AK512" t="s">
        <v>12866</v>
      </c>
      <c r="AL512" t="s">
        <v>12866</v>
      </c>
      <c r="AM512" t="s">
        <v>9923</v>
      </c>
    </row>
    <row r="513" spans="1:39">
      <c r="A513" t="s">
        <v>11190</v>
      </c>
      <c r="B513" t="s">
        <v>10866</v>
      </c>
      <c r="C513" t="s">
        <v>6168</v>
      </c>
      <c r="D513">
        <v>0.01</v>
      </c>
      <c r="E513" t="s">
        <v>10202</v>
      </c>
      <c r="K513" t="s">
        <v>6590</v>
      </c>
      <c r="L513" t="s">
        <v>6591</v>
      </c>
      <c r="M513" t="s">
        <v>10236</v>
      </c>
      <c r="N513">
        <v>9</v>
      </c>
      <c r="O513" t="s">
        <v>11930</v>
      </c>
      <c r="P513" t="s">
        <v>12299</v>
      </c>
      <c r="Q513">
        <v>3</v>
      </c>
      <c r="R513">
        <v>2</v>
      </c>
      <c r="S513">
        <v>4.46</v>
      </c>
      <c r="T513">
        <v>4.47</v>
      </c>
      <c r="U513">
        <v>302.33</v>
      </c>
      <c r="V513">
        <v>53.6</v>
      </c>
      <c r="W513">
        <v>5.18</v>
      </c>
      <c r="X513">
        <v>9.039999999999999</v>
      </c>
      <c r="Y513">
        <v>0</v>
      </c>
      <c r="Z513">
        <v>4</v>
      </c>
      <c r="AA513" t="s">
        <v>6921</v>
      </c>
      <c r="AB513">
        <v>1</v>
      </c>
      <c r="AC513">
        <v>2</v>
      </c>
      <c r="AD513">
        <v>3.765</v>
      </c>
      <c r="AF513" t="s">
        <v>6952</v>
      </c>
      <c r="AI513">
        <v>0</v>
      </c>
      <c r="AJ513">
        <v>0</v>
      </c>
      <c r="AK513" t="s">
        <v>12866</v>
      </c>
      <c r="AL513" t="s">
        <v>12866</v>
      </c>
      <c r="AM513" t="s">
        <v>9923</v>
      </c>
    </row>
    <row r="514" spans="1:39">
      <c r="A514" t="s">
        <v>11191</v>
      </c>
      <c r="B514" t="s">
        <v>10866</v>
      </c>
      <c r="C514" t="s">
        <v>6168</v>
      </c>
      <c r="D514">
        <v>0.01</v>
      </c>
      <c r="E514" t="s">
        <v>10202</v>
      </c>
      <c r="K514" t="s">
        <v>6590</v>
      </c>
      <c r="L514" t="s">
        <v>6591</v>
      </c>
      <c r="M514" t="s">
        <v>10236</v>
      </c>
      <c r="N514">
        <v>9</v>
      </c>
      <c r="O514" t="s">
        <v>11930</v>
      </c>
      <c r="P514" t="s">
        <v>12300</v>
      </c>
      <c r="Q514">
        <v>3</v>
      </c>
      <c r="R514">
        <v>2</v>
      </c>
      <c r="S514">
        <v>3.52</v>
      </c>
      <c r="T514">
        <v>3.55</v>
      </c>
      <c r="U514">
        <v>313.36</v>
      </c>
      <c r="V514">
        <v>53.35</v>
      </c>
      <c r="W514">
        <v>4.98</v>
      </c>
      <c r="X514">
        <v>8.279999999999999</v>
      </c>
      <c r="Y514">
        <v>4.01</v>
      </c>
      <c r="Z514">
        <v>4</v>
      </c>
      <c r="AA514" t="s">
        <v>6921</v>
      </c>
      <c r="AB514">
        <v>0</v>
      </c>
      <c r="AC514">
        <v>2</v>
      </c>
      <c r="AD514">
        <v>4.465</v>
      </c>
      <c r="AF514" t="s">
        <v>6952</v>
      </c>
      <c r="AI514">
        <v>0</v>
      </c>
      <c r="AJ514">
        <v>0</v>
      </c>
      <c r="AK514" t="s">
        <v>12866</v>
      </c>
      <c r="AL514" t="s">
        <v>12866</v>
      </c>
      <c r="AM514" t="s">
        <v>9923</v>
      </c>
    </row>
    <row r="515" spans="1:39">
      <c r="A515" t="s">
        <v>7024</v>
      </c>
      <c r="B515" t="s">
        <v>10866</v>
      </c>
      <c r="C515" t="s">
        <v>6168</v>
      </c>
      <c r="D515">
        <v>10.1</v>
      </c>
      <c r="E515" t="s">
        <v>10202</v>
      </c>
      <c r="K515" t="s">
        <v>6590</v>
      </c>
      <c r="L515" t="s">
        <v>6591</v>
      </c>
      <c r="M515" t="s">
        <v>11789</v>
      </c>
      <c r="N515">
        <v>9</v>
      </c>
      <c r="O515" t="s">
        <v>11931</v>
      </c>
      <c r="P515" t="s">
        <v>8601</v>
      </c>
      <c r="Q515">
        <v>5</v>
      </c>
      <c r="R515">
        <v>3</v>
      </c>
      <c r="S515">
        <v>3.46</v>
      </c>
      <c r="T515">
        <v>3.51</v>
      </c>
      <c r="U515">
        <v>386.45</v>
      </c>
      <c r="V515">
        <v>78.51000000000001</v>
      </c>
      <c r="W515">
        <v>5.28</v>
      </c>
      <c r="X515">
        <v>8.800000000000001</v>
      </c>
      <c r="Y515">
        <v>2.05</v>
      </c>
      <c r="Z515">
        <v>4</v>
      </c>
      <c r="AA515" t="s">
        <v>6921</v>
      </c>
      <c r="AB515">
        <v>1</v>
      </c>
      <c r="AC515">
        <v>5</v>
      </c>
      <c r="AD515">
        <v>3.992738095238096</v>
      </c>
      <c r="AE515" t="s">
        <v>9784</v>
      </c>
      <c r="AF515" t="s">
        <v>6952</v>
      </c>
      <c r="AI515">
        <v>0</v>
      </c>
      <c r="AJ515">
        <v>0</v>
      </c>
      <c r="AK515" t="s">
        <v>9803</v>
      </c>
      <c r="AL515" t="s">
        <v>9803</v>
      </c>
      <c r="AM515" t="s">
        <v>9923</v>
      </c>
    </row>
    <row r="516" spans="1:39">
      <c r="A516" t="s">
        <v>6325</v>
      </c>
      <c r="B516" t="s">
        <v>10866</v>
      </c>
      <c r="C516" t="s">
        <v>6168</v>
      </c>
      <c r="D516">
        <v>100</v>
      </c>
      <c r="E516" t="s">
        <v>10202</v>
      </c>
      <c r="K516" t="s">
        <v>6590</v>
      </c>
      <c r="L516" t="s">
        <v>6591</v>
      </c>
      <c r="M516" t="s">
        <v>11789</v>
      </c>
      <c r="N516">
        <v>9</v>
      </c>
      <c r="O516" t="s">
        <v>11931</v>
      </c>
      <c r="P516" t="s">
        <v>6686</v>
      </c>
      <c r="Q516">
        <v>2</v>
      </c>
      <c r="R516">
        <v>2</v>
      </c>
      <c r="S516">
        <v>4.14</v>
      </c>
      <c r="T516">
        <v>4.15</v>
      </c>
      <c r="U516">
        <v>272.39</v>
      </c>
      <c r="V516">
        <v>40.46</v>
      </c>
      <c r="W516">
        <v>3.61</v>
      </c>
      <c r="X516">
        <v>10.27</v>
      </c>
      <c r="Y516">
        <v>0</v>
      </c>
      <c r="Z516">
        <v>1</v>
      </c>
      <c r="AA516" t="s">
        <v>6921</v>
      </c>
      <c r="AB516">
        <v>0</v>
      </c>
      <c r="AC516">
        <v>0</v>
      </c>
      <c r="AD516">
        <v>3.925</v>
      </c>
      <c r="AE516" t="s">
        <v>6922</v>
      </c>
      <c r="AF516" t="s">
        <v>6952</v>
      </c>
      <c r="AG516" t="s">
        <v>6956</v>
      </c>
      <c r="AH516" t="s">
        <v>6962</v>
      </c>
      <c r="AI516">
        <v>4</v>
      </c>
      <c r="AJ516">
        <v>1</v>
      </c>
      <c r="AK516" t="s">
        <v>9803</v>
      </c>
      <c r="AL516" t="s">
        <v>9803</v>
      </c>
      <c r="AM516" t="s">
        <v>9923</v>
      </c>
    </row>
    <row r="517" spans="1:39">
      <c r="A517" t="s">
        <v>7035</v>
      </c>
      <c r="B517" t="s">
        <v>10866</v>
      </c>
      <c r="C517" t="s">
        <v>6168</v>
      </c>
      <c r="D517">
        <v>23.3</v>
      </c>
      <c r="E517" t="s">
        <v>10202</v>
      </c>
      <c r="K517" t="s">
        <v>6590</v>
      </c>
      <c r="L517" t="s">
        <v>6591</v>
      </c>
      <c r="M517" t="s">
        <v>11789</v>
      </c>
      <c r="N517">
        <v>9</v>
      </c>
      <c r="O517" t="s">
        <v>11931</v>
      </c>
      <c r="P517" t="s">
        <v>8612</v>
      </c>
      <c r="Q517">
        <v>4</v>
      </c>
      <c r="R517">
        <v>3</v>
      </c>
      <c r="S517">
        <v>6.15</v>
      </c>
      <c r="T517">
        <v>6.17</v>
      </c>
      <c r="U517">
        <v>421.44</v>
      </c>
      <c r="V517">
        <v>65.62</v>
      </c>
      <c r="W517">
        <v>6.29</v>
      </c>
      <c r="X517">
        <v>9.01</v>
      </c>
      <c r="Y517">
        <v>0</v>
      </c>
      <c r="Z517">
        <v>4</v>
      </c>
      <c r="AA517" t="s">
        <v>6921</v>
      </c>
      <c r="AB517">
        <v>1</v>
      </c>
      <c r="AC517">
        <v>5</v>
      </c>
      <c r="AD517">
        <v>2.727809523809524</v>
      </c>
      <c r="AF517" t="s">
        <v>6952</v>
      </c>
      <c r="AI517">
        <v>0</v>
      </c>
      <c r="AJ517">
        <v>0</v>
      </c>
      <c r="AK517" t="s">
        <v>9803</v>
      </c>
      <c r="AL517" t="s">
        <v>9803</v>
      </c>
      <c r="AM517" t="s">
        <v>9923</v>
      </c>
    </row>
    <row r="518" spans="1:39">
      <c r="A518" t="s">
        <v>7032</v>
      </c>
      <c r="B518" t="s">
        <v>10866</v>
      </c>
      <c r="C518" t="s">
        <v>6168</v>
      </c>
      <c r="D518">
        <v>37</v>
      </c>
      <c r="E518" t="s">
        <v>10202</v>
      </c>
      <c r="K518" t="s">
        <v>6590</v>
      </c>
      <c r="L518" t="s">
        <v>6591</v>
      </c>
      <c r="M518" t="s">
        <v>11789</v>
      </c>
      <c r="N518">
        <v>9</v>
      </c>
      <c r="O518" t="s">
        <v>11931</v>
      </c>
      <c r="P518" t="s">
        <v>8609</v>
      </c>
      <c r="Q518">
        <v>4</v>
      </c>
      <c r="R518">
        <v>3</v>
      </c>
      <c r="S518">
        <v>6.56</v>
      </c>
      <c r="T518">
        <v>6.61</v>
      </c>
      <c r="U518">
        <v>439.43</v>
      </c>
      <c r="V518">
        <v>65.62</v>
      </c>
      <c r="W518">
        <v>6.43</v>
      </c>
      <c r="X518">
        <v>8.68</v>
      </c>
      <c r="Y518">
        <v>0</v>
      </c>
      <c r="Z518">
        <v>4</v>
      </c>
      <c r="AA518" t="s">
        <v>6921</v>
      </c>
      <c r="AB518">
        <v>1</v>
      </c>
      <c r="AC518">
        <v>5</v>
      </c>
      <c r="AD518">
        <v>2.599309523809524</v>
      </c>
      <c r="AF518" t="s">
        <v>6952</v>
      </c>
      <c r="AI518">
        <v>0</v>
      </c>
      <c r="AJ518">
        <v>0</v>
      </c>
      <c r="AK518" t="s">
        <v>9803</v>
      </c>
      <c r="AL518" t="s">
        <v>9803</v>
      </c>
      <c r="AM518" t="s">
        <v>9923</v>
      </c>
    </row>
    <row r="519" spans="1:39">
      <c r="A519" t="s">
        <v>7055</v>
      </c>
      <c r="B519" t="s">
        <v>10866</v>
      </c>
      <c r="C519" t="s">
        <v>6168</v>
      </c>
      <c r="D519">
        <v>1.85</v>
      </c>
      <c r="E519" t="s">
        <v>10202</v>
      </c>
      <c r="K519" t="s">
        <v>6590</v>
      </c>
      <c r="L519" t="s">
        <v>6591</v>
      </c>
      <c r="M519" t="s">
        <v>11789</v>
      </c>
      <c r="N519">
        <v>9</v>
      </c>
      <c r="O519" t="s">
        <v>11931</v>
      </c>
      <c r="P519" t="s">
        <v>8632</v>
      </c>
      <c r="Q519">
        <v>4</v>
      </c>
      <c r="R519">
        <v>3</v>
      </c>
      <c r="S519">
        <v>4.22</v>
      </c>
      <c r="T519">
        <v>4.25</v>
      </c>
      <c r="U519">
        <v>385.46</v>
      </c>
      <c r="V519">
        <v>65.62</v>
      </c>
      <c r="W519">
        <v>5.88</v>
      </c>
      <c r="X519">
        <v>8.75</v>
      </c>
      <c r="Y519">
        <v>0</v>
      </c>
      <c r="Z519">
        <v>4</v>
      </c>
      <c r="AA519" t="s">
        <v>6921</v>
      </c>
      <c r="AB519">
        <v>1</v>
      </c>
      <c r="AC519">
        <v>5</v>
      </c>
      <c r="AD519">
        <v>3.359809523809524</v>
      </c>
      <c r="AF519" t="s">
        <v>6952</v>
      </c>
      <c r="AI519">
        <v>0</v>
      </c>
      <c r="AJ519">
        <v>0</v>
      </c>
      <c r="AK519" t="s">
        <v>9803</v>
      </c>
      <c r="AL519" t="s">
        <v>9803</v>
      </c>
      <c r="AM519" t="s">
        <v>9923</v>
      </c>
    </row>
    <row r="520" spans="1:39">
      <c r="A520" t="s">
        <v>7041</v>
      </c>
      <c r="B520" t="s">
        <v>10866</v>
      </c>
      <c r="C520" t="s">
        <v>6168</v>
      </c>
      <c r="D520">
        <v>4.9</v>
      </c>
      <c r="E520" t="s">
        <v>10202</v>
      </c>
      <c r="K520" t="s">
        <v>6590</v>
      </c>
      <c r="L520" t="s">
        <v>6591</v>
      </c>
      <c r="M520" t="s">
        <v>11789</v>
      </c>
      <c r="N520">
        <v>9</v>
      </c>
      <c r="O520" t="s">
        <v>11931</v>
      </c>
      <c r="P520" t="s">
        <v>8618</v>
      </c>
      <c r="Q520">
        <v>4</v>
      </c>
      <c r="R520">
        <v>3</v>
      </c>
      <c r="S520">
        <v>5.29</v>
      </c>
      <c r="T520">
        <v>5.29</v>
      </c>
      <c r="U520">
        <v>385.46</v>
      </c>
      <c r="V520">
        <v>65.62</v>
      </c>
      <c r="W520">
        <v>6.02</v>
      </c>
      <c r="X520">
        <v>9.83</v>
      </c>
      <c r="Y520">
        <v>0</v>
      </c>
      <c r="Z520">
        <v>4</v>
      </c>
      <c r="AA520" t="s">
        <v>6921</v>
      </c>
      <c r="AB520">
        <v>1</v>
      </c>
      <c r="AC520">
        <v>5</v>
      </c>
      <c r="AD520">
        <v>2.984809523809524</v>
      </c>
      <c r="AF520" t="s">
        <v>6952</v>
      </c>
      <c r="AI520">
        <v>0</v>
      </c>
      <c r="AJ520">
        <v>0</v>
      </c>
      <c r="AK520" t="s">
        <v>9803</v>
      </c>
      <c r="AL520" t="s">
        <v>9803</v>
      </c>
      <c r="AM520" t="s">
        <v>9923</v>
      </c>
    </row>
    <row r="521" spans="1:39">
      <c r="A521" t="s">
        <v>7159</v>
      </c>
      <c r="B521" t="s">
        <v>10866</v>
      </c>
      <c r="C521" t="s">
        <v>6168</v>
      </c>
      <c r="D521">
        <v>2</v>
      </c>
      <c r="E521" t="s">
        <v>10202</v>
      </c>
      <c r="K521" t="s">
        <v>6590</v>
      </c>
      <c r="L521" t="s">
        <v>6591</v>
      </c>
      <c r="M521" t="s">
        <v>11789</v>
      </c>
      <c r="N521">
        <v>9</v>
      </c>
      <c r="O521" t="s">
        <v>11931</v>
      </c>
      <c r="P521" t="s">
        <v>8736</v>
      </c>
      <c r="Q521">
        <v>4</v>
      </c>
      <c r="R521">
        <v>3</v>
      </c>
      <c r="S521">
        <v>4.7</v>
      </c>
      <c r="T521">
        <v>4.71</v>
      </c>
      <c r="U521">
        <v>375.4</v>
      </c>
      <c r="V521">
        <v>65.62</v>
      </c>
      <c r="W521">
        <v>5.28</v>
      </c>
      <c r="X521">
        <v>9.1</v>
      </c>
      <c r="Y521">
        <v>0</v>
      </c>
      <c r="Z521">
        <v>4</v>
      </c>
      <c r="AA521" t="s">
        <v>6921</v>
      </c>
      <c r="AB521">
        <v>1</v>
      </c>
      <c r="AC521">
        <v>3</v>
      </c>
      <c r="AD521">
        <v>3.201666666666667</v>
      </c>
      <c r="AF521" t="s">
        <v>6952</v>
      </c>
      <c r="AI521">
        <v>0</v>
      </c>
      <c r="AJ521">
        <v>0</v>
      </c>
      <c r="AK521" t="s">
        <v>9803</v>
      </c>
      <c r="AL521" t="s">
        <v>9803</v>
      </c>
      <c r="AM521" t="s">
        <v>9923</v>
      </c>
    </row>
    <row r="522" spans="1:39">
      <c r="A522" t="s">
        <v>7029</v>
      </c>
      <c r="B522" t="s">
        <v>10866</v>
      </c>
      <c r="C522" t="s">
        <v>6168</v>
      </c>
      <c r="D522">
        <v>22.6</v>
      </c>
      <c r="E522" t="s">
        <v>10202</v>
      </c>
      <c r="K522" t="s">
        <v>6590</v>
      </c>
      <c r="L522" t="s">
        <v>6591</v>
      </c>
      <c r="M522" t="s">
        <v>11789</v>
      </c>
      <c r="N522">
        <v>9</v>
      </c>
      <c r="O522" t="s">
        <v>11931</v>
      </c>
      <c r="P522" t="s">
        <v>8606</v>
      </c>
      <c r="Q522">
        <v>4</v>
      </c>
      <c r="R522">
        <v>3</v>
      </c>
      <c r="S522">
        <v>5.72</v>
      </c>
      <c r="T522">
        <v>5.73</v>
      </c>
      <c r="U522">
        <v>403.45</v>
      </c>
      <c r="V522">
        <v>65.62</v>
      </c>
      <c r="W522">
        <v>6.16</v>
      </c>
      <c r="X522">
        <v>9.08</v>
      </c>
      <c r="Y522">
        <v>0</v>
      </c>
      <c r="Z522">
        <v>4</v>
      </c>
      <c r="AA522" t="s">
        <v>6921</v>
      </c>
      <c r="AB522">
        <v>1</v>
      </c>
      <c r="AC522">
        <v>5</v>
      </c>
      <c r="AD522">
        <v>2.856309523809524</v>
      </c>
      <c r="AF522" t="s">
        <v>6952</v>
      </c>
      <c r="AI522">
        <v>0</v>
      </c>
      <c r="AJ522">
        <v>0</v>
      </c>
      <c r="AK522" t="s">
        <v>9803</v>
      </c>
      <c r="AL522" t="s">
        <v>9803</v>
      </c>
      <c r="AM522" t="s">
        <v>9923</v>
      </c>
    </row>
    <row r="523" spans="1:39">
      <c r="A523" t="s">
        <v>7134</v>
      </c>
      <c r="B523" t="s">
        <v>10866</v>
      </c>
      <c r="C523" t="s">
        <v>6168</v>
      </c>
      <c r="D523">
        <v>3.2</v>
      </c>
      <c r="E523" t="s">
        <v>10202</v>
      </c>
      <c r="K523" t="s">
        <v>6590</v>
      </c>
      <c r="L523" t="s">
        <v>6591</v>
      </c>
      <c r="M523" t="s">
        <v>11789</v>
      </c>
      <c r="N523">
        <v>9</v>
      </c>
      <c r="O523" t="s">
        <v>11931</v>
      </c>
      <c r="P523" t="s">
        <v>8711</v>
      </c>
      <c r="Q523">
        <v>4</v>
      </c>
      <c r="R523">
        <v>3</v>
      </c>
      <c r="S523">
        <v>4.7</v>
      </c>
      <c r="T523">
        <v>4.71</v>
      </c>
      <c r="U523">
        <v>375.4</v>
      </c>
      <c r="V523">
        <v>65.62</v>
      </c>
      <c r="W523">
        <v>5.28</v>
      </c>
      <c r="X523">
        <v>9.16</v>
      </c>
      <c r="Y523">
        <v>0</v>
      </c>
      <c r="Z523">
        <v>4</v>
      </c>
      <c r="AA523" t="s">
        <v>6921</v>
      </c>
      <c r="AB523">
        <v>1</v>
      </c>
      <c r="AC523">
        <v>3</v>
      </c>
      <c r="AD523">
        <v>3.201666666666667</v>
      </c>
      <c r="AF523" t="s">
        <v>6952</v>
      </c>
      <c r="AI523">
        <v>0</v>
      </c>
      <c r="AJ523">
        <v>0</v>
      </c>
      <c r="AK523" t="s">
        <v>9803</v>
      </c>
      <c r="AL523" t="s">
        <v>9803</v>
      </c>
      <c r="AM523" t="s">
        <v>9923</v>
      </c>
    </row>
    <row r="524" spans="1:39">
      <c r="A524" t="s">
        <v>7043</v>
      </c>
      <c r="B524" t="s">
        <v>10866</v>
      </c>
      <c r="C524" t="s">
        <v>6168</v>
      </c>
      <c r="D524">
        <v>13</v>
      </c>
      <c r="E524" t="s">
        <v>10202</v>
      </c>
      <c r="K524" t="s">
        <v>6590</v>
      </c>
      <c r="L524" t="s">
        <v>6591</v>
      </c>
      <c r="M524" t="s">
        <v>11789</v>
      </c>
      <c r="N524">
        <v>9</v>
      </c>
      <c r="O524" t="s">
        <v>11931</v>
      </c>
      <c r="P524" t="s">
        <v>8620</v>
      </c>
      <c r="Q524">
        <v>4</v>
      </c>
      <c r="R524">
        <v>3</v>
      </c>
      <c r="S524">
        <v>5.72</v>
      </c>
      <c r="T524">
        <v>5.73</v>
      </c>
      <c r="U524">
        <v>403.45</v>
      </c>
      <c r="V524">
        <v>65.62</v>
      </c>
      <c r="W524">
        <v>6.16</v>
      </c>
      <c r="X524">
        <v>9.140000000000001</v>
      </c>
      <c r="Y524">
        <v>0</v>
      </c>
      <c r="Z524">
        <v>4</v>
      </c>
      <c r="AA524" t="s">
        <v>6921</v>
      </c>
      <c r="AB524">
        <v>1</v>
      </c>
      <c r="AC524">
        <v>5</v>
      </c>
      <c r="AD524">
        <v>2.856309523809524</v>
      </c>
      <c r="AF524" t="s">
        <v>6952</v>
      </c>
      <c r="AI524">
        <v>0</v>
      </c>
      <c r="AJ524">
        <v>0</v>
      </c>
      <c r="AK524" t="s">
        <v>9803</v>
      </c>
      <c r="AL524" t="s">
        <v>9803</v>
      </c>
      <c r="AM524" t="s">
        <v>9923</v>
      </c>
    </row>
    <row r="525" spans="1:39">
      <c r="A525" t="s">
        <v>7118</v>
      </c>
      <c r="B525" t="s">
        <v>10866</v>
      </c>
      <c r="C525" t="s">
        <v>6168</v>
      </c>
      <c r="D525">
        <v>3.9</v>
      </c>
      <c r="E525" t="s">
        <v>10202</v>
      </c>
      <c r="K525" t="s">
        <v>6590</v>
      </c>
      <c r="L525" t="s">
        <v>6591</v>
      </c>
      <c r="M525" t="s">
        <v>11789</v>
      </c>
      <c r="N525">
        <v>9</v>
      </c>
      <c r="O525" t="s">
        <v>11931</v>
      </c>
      <c r="P525" t="s">
        <v>8695</v>
      </c>
      <c r="Q525">
        <v>4</v>
      </c>
      <c r="R525">
        <v>3</v>
      </c>
      <c r="S525">
        <v>4.69</v>
      </c>
      <c r="T525">
        <v>4.7</v>
      </c>
      <c r="U525">
        <v>391.85</v>
      </c>
      <c r="V525">
        <v>65.62</v>
      </c>
      <c r="W525">
        <v>5.8</v>
      </c>
      <c r="X525">
        <v>9.130000000000001</v>
      </c>
      <c r="Y525">
        <v>0</v>
      </c>
      <c r="Z525">
        <v>4</v>
      </c>
      <c r="AA525" t="s">
        <v>6921</v>
      </c>
      <c r="AB525">
        <v>1</v>
      </c>
      <c r="AC525">
        <v>3</v>
      </c>
      <c r="AD525">
        <v>3.089166666666666</v>
      </c>
      <c r="AF525" t="s">
        <v>6952</v>
      </c>
      <c r="AI525">
        <v>0</v>
      </c>
      <c r="AJ525">
        <v>0</v>
      </c>
      <c r="AK525" t="s">
        <v>9803</v>
      </c>
      <c r="AL525" t="s">
        <v>9803</v>
      </c>
      <c r="AM525" t="s">
        <v>9923</v>
      </c>
    </row>
    <row r="526" spans="1:39">
      <c r="A526" t="s">
        <v>7039</v>
      </c>
      <c r="B526" t="s">
        <v>10866</v>
      </c>
      <c r="C526" t="s">
        <v>6168</v>
      </c>
      <c r="D526">
        <v>11.5</v>
      </c>
      <c r="E526" t="s">
        <v>10202</v>
      </c>
      <c r="K526" t="s">
        <v>6590</v>
      </c>
      <c r="L526" t="s">
        <v>6591</v>
      </c>
      <c r="M526" t="s">
        <v>11789</v>
      </c>
      <c r="N526">
        <v>9</v>
      </c>
      <c r="O526" t="s">
        <v>11931</v>
      </c>
      <c r="P526" t="s">
        <v>8616</v>
      </c>
      <c r="Q526">
        <v>4</v>
      </c>
      <c r="R526">
        <v>3</v>
      </c>
      <c r="S526">
        <v>5.71</v>
      </c>
      <c r="T526">
        <v>5.72</v>
      </c>
      <c r="U526">
        <v>419.91</v>
      </c>
      <c r="V526">
        <v>65.62</v>
      </c>
      <c r="W526">
        <v>6.67</v>
      </c>
      <c r="X526">
        <v>9.109999999999999</v>
      </c>
      <c r="Y526">
        <v>0</v>
      </c>
      <c r="Z526">
        <v>4</v>
      </c>
      <c r="AA526" t="s">
        <v>6921</v>
      </c>
      <c r="AB526">
        <v>1</v>
      </c>
      <c r="AC526">
        <v>5</v>
      </c>
      <c r="AD526">
        <v>2.738738095238095</v>
      </c>
      <c r="AF526" t="s">
        <v>6952</v>
      </c>
      <c r="AI526">
        <v>0</v>
      </c>
      <c r="AJ526">
        <v>0</v>
      </c>
      <c r="AK526" t="s">
        <v>9803</v>
      </c>
      <c r="AL526" t="s">
        <v>9803</v>
      </c>
      <c r="AM526" t="s">
        <v>9923</v>
      </c>
    </row>
    <row r="527" spans="1:39">
      <c r="A527" t="s">
        <v>7176</v>
      </c>
      <c r="B527" t="s">
        <v>10866</v>
      </c>
      <c r="C527" t="s">
        <v>6168</v>
      </c>
      <c r="D527">
        <v>3.9</v>
      </c>
      <c r="E527" t="s">
        <v>10202</v>
      </c>
      <c r="K527" t="s">
        <v>6590</v>
      </c>
      <c r="L527" t="s">
        <v>6591</v>
      </c>
      <c r="M527" t="s">
        <v>11789</v>
      </c>
      <c r="N527">
        <v>9</v>
      </c>
      <c r="O527" t="s">
        <v>11931</v>
      </c>
      <c r="P527" t="s">
        <v>8753</v>
      </c>
      <c r="Q527">
        <v>4</v>
      </c>
      <c r="R527">
        <v>3</v>
      </c>
      <c r="S527">
        <v>4.69</v>
      </c>
      <c r="T527">
        <v>4.7</v>
      </c>
      <c r="U527">
        <v>391.85</v>
      </c>
      <c r="V527">
        <v>65.62</v>
      </c>
      <c r="W527">
        <v>5.8</v>
      </c>
      <c r="X527">
        <v>9.19</v>
      </c>
      <c r="Y527">
        <v>0</v>
      </c>
      <c r="Z527">
        <v>4</v>
      </c>
      <c r="AA527" t="s">
        <v>6921</v>
      </c>
      <c r="AB527">
        <v>1</v>
      </c>
      <c r="AC527">
        <v>3</v>
      </c>
      <c r="AD527">
        <v>3.089166666666666</v>
      </c>
      <c r="AF527" t="s">
        <v>6952</v>
      </c>
      <c r="AI527">
        <v>0</v>
      </c>
      <c r="AJ527">
        <v>0</v>
      </c>
      <c r="AK527" t="s">
        <v>9803</v>
      </c>
      <c r="AL527" t="s">
        <v>9803</v>
      </c>
      <c r="AM527" t="s">
        <v>9923</v>
      </c>
    </row>
    <row r="528" spans="1:39">
      <c r="A528" t="s">
        <v>7153</v>
      </c>
      <c r="B528" t="s">
        <v>10866</v>
      </c>
      <c r="C528" t="s">
        <v>6168</v>
      </c>
      <c r="D528">
        <v>9</v>
      </c>
      <c r="E528" t="s">
        <v>10202</v>
      </c>
      <c r="K528" t="s">
        <v>6590</v>
      </c>
      <c r="L528" t="s">
        <v>6591</v>
      </c>
      <c r="M528" t="s">
        <v>11789</v>
      </c>
      <c r="N528">
        <v>9</v>
      </c>
      <c r="O528" t="s">
        <v>11931</v>
      </c>
      <c r="P528" t="s">
        <v>8730</v>
      </c>
      <c r="Q528">
        <v>4</v>
      </c>
      <c r="R528">
        <v>3</v>
      </c>
      <c r="S528">
        <v>5.71</v>
      </c>
      <c r="T528">
        <v>5.72</v>
      </c>
      <c r="U528">
        <v>419.91</v>
      </c>
      <c r="V528">
        <v>65.62</v>
      </c>
      <c r="W528">
        <v>6.67</v>
      </c>
      <c r="X528">
        <v>9.17</v>
      </c>
      <c r="Y528">
        <v>0</v>
      </c>
      <c r="Z528">
        <v>4</v>
      </c>
      <c r="AA528" t="s">
        <v>6921</v>
      </c>
      <c r="AB528">
        <v>1</v>
      </c>
      <c r="AC528">
        <v>5</v>
      </c>
      <c r="AD528">
        <v>2.738738095238095</v>
      </c>
      <c r="AF528" t="s">
        <v>6952</v>
      </c>
      <c r="AI528">
        <v>0</v>
      </c>
      <c r="AJ528">
        <v>0</v>
      </c>
      <c r="AK528" t="s">
        <v>9803</v>
      </c>
      <c r="AL528" t="s">
        <v>9803</v>
      </c>
      <c r="AM528" t="s">
        <v>9923</v>
      </c>
    </row>
    <row r="529" spans="1:39">
      <c r="A529" t="s">
        <v>7048</v>
      </c>
      <c r="B529" t="s">
        <v>10866</v>
      </c>
      <c r="C529" t="s">
        <v>6168</v>
      </c>
      <c r="D529">
        <v>36</v>
      </c>
      <c r="E529" t="s">
        <v>10202</v>
      </c>
      <c r="K529" t="s">
        <v>6590</v>
      </c>
      <c r="L529" t="s">
        <v>6591</v>
      </c>
      <c r="M529" t="s">
        <v>11789</v>
      </c>
      <c r="N529">
        <v>9</v>
      </c>
      <c r="O529" t="s">
        <v>11931</v>
      </c>
      <c r="P529" t="s">
        <v>8625</v>
      </c>
      <c r="Q529">
        <v>4</v>
      </c>
      <c r="R529">
        <v>3</v>
      </c>
      <c r="S529">
        <v>5.71</v>
      </c>
      <c r="T529">
        <v>5.73</v>
      </c>
      <c r="U529">
        <v>403.45</v>
      </c>
      <c r="V529">
        <v>65.62</v>
      </c>
      <c r="W529">
        <v>6.16</v>
      </c>
      <c r="X529">
        <v>8.880000000000001</v>
      </c>
      <c r="Y529">
        <v>0</v>
      </c>
      <c r="Z529">
        <v>4</v>
      </c>
      <c r="AA529" t="s">
        <v>6921</v>
      </c>
      <c r="AB529">
        <v>1</v>
      </c>
      <c r="AC529">
        <v>5</v>
      </c>
      <c r="AD529">
        <v>2.856309523809524</v>
      </c>
      <c r="AF529" t="s">
        <v>6952</v>
      </c>
      <c r="AI529">
        <v>0</v>
      </c>
      <c r="AJ529">
        <v>0</v>
      </c>
      <c r="AK529" t="s">
        <v>9803</v>
      </c>
      <c r="AL529" t="s">
        <v>9803</v>
      </c>
      <c r="AM529" t="s">
        <v>9923</v>
      </c>
    </row>
    <row r="530" spans="1:39">
      <c r="A530" t="s">
        <v>7113</v>
      </c>
      <c r="B530" t="s">
        <v>10866</v>
      </c>
      <c r="C530" t="s">
        <v>6168</v>
      </c>
      <c r="D530">
        <v>9.1</v>
      </c>
      <c r="E530" t="s">
        <v>10202</v>
      </c>
      <c r="K530" t="s">
        <v>6590</v>
      </c>
      <c r="L530" t="s">
        <v>6591</v>
      </c>
      <c r="M530" t="s">
        <v>11789</v>
      </c>
      <c r="N530">
        <v>9</v>
      </c>
      <c r="O530" t="s">
        <v>11931</v>
      </c>
      <c r="P530" t="s">
        <v>8690</v>
      </c>
      <c r="Q530">
        <v>4</v>
      </c>
      <c r="R530">
        <v>3</v>
      </c>
      <c r="S530">
        <v>5.13</v>
      </c>
      <c r="T530">
        <v>5.15</v>
      </c>
      <c r="U530">
        <v>393.39</v>
      </c>
      <c r="V530">
        <v>65.62</v>
      </c>
      <c r="W530">
        <v>5.42</v>
      </c>
      <c r="X530">
        <v>9.029999999999999</v>
      </c>
      <c r="Y530">
        <v>0</v>
      </c>
      <c r="Z530">
        <v>4</v>
      </c>
      <c r="AA530" t="s">
        <v>6921</v>
      </c>
      <c r="AB530">
        <v>1</v>
      </c>
      <c r="AC530">
        <v>3</v>
      </c>
      <c r="AD530">
        <v>2.928166666666667</v>
      </c>
      <c r="AF530" t="s">
        <v>6952</v>
      </c>
      <c r="AI530">
        <v>0</v>
      </c>
      <c r="AJ530">
        <v>0</v>
      </c>
      <c r="AK530" t="s">
        <v>9803</v>
      </c>
      <c r="AL530" t="s">
        <v>9803</v>
      </c>
      <c r="AM530" t="s">
        <v>9923</v>
      </c>
    </row>
    <row r="531" spans="1:39">
      <c r="A531" t="s">
        <v>11192</v>
      </c>
      <c r="B531" t="s">
        <v>10866</v>
      </c>
      <c r="C531" t="s">
        <v>6168</v>
      </c>
      <c r="D531">
        <v>49</v>
      </c>
      <c r="E531" t="s">
        <v>10202</v>
      </c>
      <c r="K531" t="s">
        <v>6590</v>
      </c>
      <c r="M531" t="s">
        <v>11790</v>
      </c>
      <c r="N531">
        <v>8</v>
      </c>
      <c r="O531" t="s">
        <v>11932</v>
      </c>
      <c r="P531" t="s">
        <v>12301</v>
      </c>
      <c r="Q531">
        <v>2</v>
      </c>
      <c r="R531">
        <v>2</v>
      </c>
      <c r="S531">
        <v>4.32</v>
      </c>
      <c r="T531">
        <v>4.32</v>
      </c>
      <c r="U531">
        <v>280.8</v>
      </c>
      <c r="V531">
        <v>40.46</v>
      </c>
      <c r="W531">
        <v>4.09</v>
      </c>
      <c r="X531">
        <v>9.27</v>
      </c>
      <c r="Y531">
        <v>0</v>
      </c>
      <c r="Z531">
        <v>1</v>
      </c>
      <c r="AA531" t="s">
        <v>6921</v>
      </c>
      <c r="AB531">
        <v>0</v>
      </c>
      <c r="AC531">
        <v>1</v>
      </c>
      <c r="AD531">
        <v>3.84</v>
      </c>
      <c r="AF531" t="s">
        <v>6952</v>
      </c>
      <c r="AI531">
        <v>0</v>
      </c>
      <c r="AJ531">
        <v>0</v>
      </c>
      <c r="AK531" t="s">
        <v>10647</v>
      </c>
      <c r="AL531" t="s">
        <v>10647</v>
      </c>
      <c r="AM531" t="s">
        <v>9923</v>
      </c>
    </row>
    <row r="532" spans="1:39">
      <c r="A532" t="s">
        <v>11063</v>
      </c>
      <c r="B532" t="s">
        <v>10866</v>
      </c>
      <c r="C532" t="s">
        <v>6168</v>
      </c>
      <c r="D532">
        <v>0.19</v>
      </c>
      <c r="E532" t="s">
        <v>10202</v>
      </c>
      <c r="K532" t="s">
        <v>6590</v>
      </c>
      <c r="M532" t="s">
        <v>11790</v>
      </c>
      <c r="N532">
        <v>8</v>
      </c>
      <c r="O532" t="s">
        <v>11932</v>
      </c>
      <c r="P532" t="s">
        <v>12172</v>
      </c>
      <c r="Q532">
        <v>2</v>
      </c>
      <c r="R532">
        <v>2</v>
      </c>
      <c r="S532">
        <v>3.17</v>
      </c>
      <c r="T532">
        <v>3.92</v>
      </c>
      <c r="U532">
        <v>300.32</v>
      </c>
      <c r="V532">
        <v>40.46</v>
      </c>
      <c r="W532">
        <v>3.85</v>
      </c>
      <c r="X532">
        <v>6.74</v>
      </c>
      <c r="Y532">
        <v>0</v>
      </c>
      <c r="Z532">
        <v>1</v>
      </c>
      <c r="AA532" t="s">
        <v>6921</v>
      </c>
      <c r="AB532">
        <v>0</v>
      </c>
      <c r="AC532">
        <v>1</v>
      </c>
      <c r="AD532">
        <v>4.455</v>
      </c>
      <c r="AF532" t="s">
        <v>6952</v>
      </c>
      <c r="AI532">
        <v>0</v>
      </c>
      <c r="AJ532">
        <v>0</v>
      </c>
      <c r="AK532" t="s">
        <v>10647</v>
      </c>
      <c r="AL532" t="s">
        <v>10647</v>
      </c>
      <c r="AM532" t="s">
        <v>9923</v>
      </c>
    </row>
    <row r="533" spans="1:39">
      <c r="A533" t="s">
        <v>11193</v>
      </c>
      <c r="B533" t="s">
        <v>10866</v>
      </c>
      <c r="C533" t="s">
        <v>6168</v>
      </c>
      <c r="D533">
        <v>0.04</v>
      </c>
      <c r="E533" t="s">
        <v>10202</v>
      </c>
      <c r="K533" t="s">
        <v>6590</v>
      </c>
      <c r="M533" t="s">
        <v>11790</v>
      </c>
      <c r="N533">
        <v>8</v>
      </c>
      <c r="O533" t="s">
        <v>11932</v>
      </c>
      <c r="P533" t="s">
        <v>12302</v>
      </c>
      <c r="Q533">
        <v>2</v>
      </c>
      <c r="R533">
        <v>2</v>
      </c>
      <c r="S533">
        <v>3.34</v>
      </c>
      <c r="T533">
        <v>3.51</v>
      </c>
      <c r="U533">
        <v>282.33</v>
      </c>
      <c r="V533">
        <v>40.46</v>
      </c>
      <c r="W533">
        <v>3.72</v>
      </c>
      <c r="X533">
        <v>7.72</v>
      </c>
      <c r="Y533">
        <v>0</v>
      </c>
      <c r="Z533">
        <v>1</v>
      </c>
      <c r="AA533" t="s">
        <v>6921</v>
      </c>
      <c r="AB533">
        <v>0</v>
      </c>
      <c r="AC533">
        <v>1</v>
      </c>
      <c r="AD533">
        <v>4.575</v>
      </c>
      <c r="AF533" t="s">
        <v>6952</v>
      </c>
      <c r="AI533">
        <v>0</v>
      </c>
      <c r="AJ533">
        <v>0</v>
      </c>
      <c r="AK533" t="s">
        <v>10647</v>
      </c>
      <c r="AL533" t="s">
        <v>10647</v>
      </c>
      <c r="AM533" t="s">
        <v>9923</v>
      </c>
    </row>
    <row r="534" spans="1:39">
      <c r="A534" t="s">
        <v>11064</v>
      </c>
      <c r="B534" t="s">
        <v>10866</v>
      </c>
      <c r="C534" t="s">
        <v>6168</v>
      </c>
      <c r="D534">
        <v>4.6</v>
      </c>
      <c r="E534" t="s">
        <v>10202</v>
      </c>
      <c r="K534" t="s">
        <v>6590</v>
      </c>
      <c r="M534" t="s">
        <v>11790</v>
      </c>
      <c r="N534">
        <v>8</v>
      </c>
      <c r="O534" t="s">
        <v>11932</v>
      </c>
      <c r="P534" t="s">
        <v>12173</v>
      </c>
      <c r="Q534">
        <v>2</v>
      </c>
      <c r="R534">
        <v>2</v>
      </c>
      <c r="S534">
        <v>3.97</v>
      </c>
      <c r="T534">
        <v>4.07</v>
      </c>
      <c r="U534">
        <v>282.33</v>
      </c>
      <c r="V534">
        <v>40.46</v>
      </c>
      <c r="W534">
        <v>3.72</v>
      </c>
      <c r="X534">
        <v>7.99</v>
      </c>
      <c r="Y534">
        <v>0</v>
      </c>
      <c r="Z534">
        <v>1</v>
      </c>
      <c r="AA534" t="s">
        <v>6921</v>
      </c>
      <c r="AB534">
        <v>0</v>
      </c>
      <c r="AC534">
        <v>1</v>
      </c>
      <c r="AD534">
        <v>3.98</v>
      </c>
      <c r="AF534" t="s">
        <v>6952</v>
      </c>
      <c r="AI534">
        <v>0</v>
      </c>
      <c r="AJ534">
        <v>0</v>
      </c>
      <c r="AK534" t="s">
        <v>10647</v>
      </c>
      <c r="AL534" t="s">
        <v>10647</v>
      </c>
      <c r="AM534" t="s">
        <v>9923</v>
      </c>
    </row>
    <row r="535" spans="1:39">
      <c r="A535" t="s">
        <v>10033</v>
      </c>
      <c r="B535" t="s">
        <v>10866</v>
      </c>
      <c r="C535" t="s">
        <v>6168</v>
      </c>
      <c r="D535">
        <v>1.5</v>
      </c>
      <c r="E535" t="s">
        <v>10202</v>
      </c>
      <c r="K535" t="s">
        <v>6590</v>
      </c>
      <c r="M535" t="s">
        <v>11790</v>
      </c>
      <c r="N535">
        <v>8</v>
      </c>
      <c r="O535" t="s">
        <v>11932</v>
      </c>
      <c r="P535" t="s">
        <v>10439</v>
      </c>
      <c r="Q535">
        <v>2</v>
      </c>
      <c r="R535">
        <v>2</v>
      </c>
      <c r="S535">
        <v>3.62</v>
      </c>
      <c r="T535">
        <v>3.62</v>
      </c>
      <c r="U535">
        <v>246.35</v>
      </c>
      <c r="V535">
        <v>40.46</v>
      </c>
      <c r="W535">
        <v>3.44</v>
      </c>
      <c r="X535">
        <v>10.19</v>
      </c>
      <c r="Y535">
        <v>0</v>
      </c>
      <c r="Z535">
        <v>1</v>
      </c>
      <c r="AA535" t="s">
        <v>6921</v>
      </c>
      <c r="AB535">
        <v>0</v>
      </c>
      <c r="AC535">
        <v>1</v>
      </c>
      <c r="AD535">
        <v>4.38</v>
      </c>
      <c r="AF535" t="s">
        <v>6952</v>
      </c>
      <c r="AI535">
        <v>0</v>
      </c>
      <c r="AJ535">
        <v>0</v>
      </c>
      <c r="AK535" t="s">
        <v>10647</v>
      </c>
      <c r="AL535" t="s">
        <v>10647</v>
      </c>
      <c r="AM535" t="s">
        <v>9923</v>
      </c>
    </row>
    <row r="536" spans="1:39">
      <c r="A536" t="s">
        <v>10184</v>
      </c>
      <c r="B536" t="s">
        <v>10866</v>
      </c>
      <c r="C536" t="s">
        <v>6168</v>
      </c>
      <c r="D536">
        <v>27</v>
      </c>
      <c r="E536" t="s">
        <v>10202</v>
      </c>
      <c r="K536" t="s">
        <v>6590</v>
      </c>
      <c r="M536" t="s">
        <v>11790</v>
      </c>
      <c r="N536">
        <v>8</v>
      </c>
      <c r="O536" t="s">
        <v>11932</v>
      </c>
      <c r="P536" t="s">
        <v>10590</v>
      </c>
      <c r="Q536">
        <v>2</v>
      </c>
      <c r="R536">
        <v>2</v>
      </c>
      <c r="S536">
        <v>4.09</v>
      </c>
      <c r="T536">
        <v>4.1</v>
      </c>
      <c r="U536">
        <v>264.34</v>
      </c>
      <c r="V536">
        <v>40.46</v>
      </c>
      <c r="W536">
        <v>3.58</v>
      </c>
      <c r="X536">
        <v>9.24</v>
      </c>
      <c r="Y536">
        <v>0</v>
      </c>
      <c r="Z536">
        <v>1</v>
      </c>
      <c r="AA536" t="s">
        <v>6921</v>
      </c>
      <c r="AB536">
        <v>0</v>
      </c>
      <c r="AC536">
        <v>1</v>
      </c>
      <c r="AD536">
        <v>3.95</v>
      </c>
      <c r="AF536" t="s">
        <v>6952</v>
      </c>
      <c r="AI536">
        <v>0</v>
      </c>
      <c r="AJ536">
        <v>0</v>
      </c>
      <c r="AK536" t="s">
        <v>10647</v>
      </c>
      <c r="AL536" t="s">
        <v>10647</v>
      </c>
      <c r="AM536" t="s">
        <v>9923</v>
      </c>
    </row>
    <row r="537" spans="1:39">
      <c r="A537" t="s">
        <v>11194</v>
      </c>
      <c r="B537" t="s">
        <v>10866</v>
      </c>
      <c r="C537" t="s">
        <v>6168</v>
      </c>
      <c r="D537">
        <v>0.38</v>
      </c>
      <c r="E537" t="s">
        <v>10202</v>
      </c>
      <c r="K537" t="s">
        <v>6590</v>
      </c>
      <c r="M537" t="s">
        <v>11790</v>
      </c>
      <c r="N537">
        <v>8</v>
      </c>
      <c r="O537" t="s">
        <v>11932</v>
      </c>
      <c r="P537" t="s">
        <v>12303</v>
      </c>
      <c r="Q537">
        <v>2</v>
      </c>
      <c r="R537">
        <v>2</v>
      </c>
      <c r="S537">
        <v>3.9</v>
      </c>
      <c r="T537">
        <v>4</v>
      </c>
      <c r="U537">
        <v>282.33</v>
      </c>
      <c r="V537">
        <v>40.46</v>
      </c>
      <c r="W537">
        <v>3.72</v>
      </c>
      <c r="X537">
        <v>7.99</v>
      </c>
      <c r="Y537">
        <v>0</v>
      </c>
      <c r="Z537">
        <v>1</v>
      </c>
      <c r="AA537" t="s">
        <v>6921</v>
      </c>
      <c r="AB537">
        <v>0</v>
      </c>
      <c r="AC537">
        <v>1</v>
      </c>
      <c r="AD537">
        <v>4.05</v>
      </c>
      <c r="AF537" t="s">
        <v>6952</v>
      </c>
      <c r="AI537">
        <v>0</v>
      </c>
      <c r="AJ537">
        <v>0</v>
      </c>
      <c r="AK537" t="s">
        <v>10647</v>
      </c>
      <c r="AL537" t="s">
        <v>10647</v>
      </c>
      <c r="AM537" t="s">
        <v>9923</v>
      </c>
    </row>
    <row r="538" spans="1:39">
      <c r="A538" t="s">
        <v>11195</v>
      </c>
      <c r="B538" t="s">
        <v>10866</v>
      </c>
      <c r="C538" t="s">
        <v>6168</v>
      </c>
      <c r="D538">
        <v>0.06</v>
      </c>
      <c r="E538" t="s">
        <v>10202</v>
      </c>
      <c r="K538" t="s">
        <v>6590</v>
      </c>
      <c r="M538" t="s">
        <v>11790</v>
      </c>
      <c r="N538">
        <v>8</v>
      </c>
      <c r="O538" t="s">
        <v>11932</v>
      </c>
      <c r="P538" t="s">
        <v>12304</v>
      </c>
      <c r="Q538">
        <v>2</v>
      </c>
      <c r="R538">
        <v>2</v>
      </c>
      <c r="S538">
        <v>3.62</v>
      </c>
      <c r="T538">
        <v>3.62</v>
      </c>
      <c r="U538">
        <v>246.35</v>
      </c>
      <c r="V538">
        <v>40.46</v>
      </c>
      <c r="W538">
        <v>3.44</v>
      </c>
      <c r="X538">
        <v>10.19</v>
      </c>
      <c r="Y538">
        <v>0</v>
      </c>
      <c r="Z538">
        <v>1</v>
      </c>
      <c r="AA538" t="s">
        <v>6921</v>
      </c>
      <c r="AB538">
        <v>0</v>
      </c>
      <c r="AC538">
        <v>1</v>
      </c>
      <c r="AD538">
        <v>4.38</v>
      </c>
      <c r="AF538" t="s">
        <v>6952</v>
      </c>
      <c r="AI538">
        <v>0</v>
      </c>
      <c r="AJ538">
        <v>0</v>
      </c>
      <c r="AK538" t="s">
        <v>10647</v>
      </c>
      <c r="AL538" t="s">
        <v>10647</v>
      </c>
      <c r="AM538" t="s">
        <v>9923</v>
      </c>
    </row>
    <row r="539" spans="1:39">
      <c r="A539" t="s">
        <v>10067</v>
      </c>
      <c r="B539" t="s">
        <v>10866</v>
      </c>
      <c r="C539" t="s">
        <v>6168</v>
      </c>
      <c r="D539">
        <v>2.8</v>
      </c>
      <c r="E539" t="s">
        <v>10202</v>
      </c>
      <c r="K539" t="s">
        <v>6590</v>
      </c>
      <c r="M539" t="s">
        <v>11790</v>
      </c>
      <c r="N539">
        <v>8</v>
      </c>
      <c r="O539" t="s">
        <v>11932</v>
      </c>
      <c r="P539" t="s">
        <v>10473</v>
      </c>
      <c r="Q539">
        <v>2</v>
      </c>
      <c r="R539">
        <v>2</v>
      </c>
      <c r="S539">
        <v>3.91</v>
      </c>
      <c r="T539">
        <v>3.91</v>
      </c>
      <c r="U539">
        <v>260.38</v>
      </c>
      <c r="V539">
        <v>40.46</v>
      </c>
      <c r="W539">
        <v>3.75</v>
      </c>
      <c r="X539">
        <v>10.34</v>
      </c>
      <c r="Y539">
        <v>0</v>
      </c>
      <c r="Z539">
        <v>1</v>
      </c>
      <c r="AA539" t="s">
        <v>6921</v>
      </c>
      <c r="AB539">
        <v>0</v>
      </c>
      <c r="AC539">
        <v>1</v>
      </c>
      <c r="AD539">
        <v>4.09</v>
      </c>
      <c r="AF539" t="s">
        <v>6952</v>
      </c>
      <c r="AI539">
        <v>0</v>
      </c>
      <c r="AJ539">
        <v>0</v>
      </c>
      <c r="AK539" t="s">
        <v>10647</v>
      </c>
      <c r="AL539" t="s">
        <v>10647</v>
      </c>
      <c r="AM539" t="s">
        <v>9923</v>
      </c>
    </row>
    <row r="540" spans="1:39">
      <c r="A540" t="s">
        <v>10059</v>
      </c>
      <c r="B540" t="s">
        <v>10866</v>
      </c>
      <c r="C540" t="s">
        <v>6168</v>
      </c>
      <c r="D540">
        <v>1</v>
      </c>
      <c r="E540" t="s">
        <v>10202</v>
      </c>
      <c r="K540" t="s">
        <v>6590</v>
      </c>
      <c r="M540" t="s">
        <v>11790</v>
      </c>
      <c r="N540">
        <v>8</v>
      </c>
      <c r="O540" t="s">
        <v>11932</v>
      </c>
      <c r="P540" t="s">
        <v>10465</v>
      </c>
      <c r="Q540">
        <v>2</v>
      </c>
      <c r="R540">
        <v>2</v>
      </c>
      <c r="S540">
        <v>3.58</v>
      </c>
      <c r="T540">
        <v>3.59</v>
      </c>
      <c r="U540">
        <v>264.34</v>
      </c>
      <c r="V540">
        <v>40.46</v>
      </c>
      <c r="W540">
        <v>3.58</v>
      </c>
      <c r="X540">
        <v>8.970000000000001</v>
      </c>
      <c r="Y540">
        <v>0</v>
      </c>
      <c r="Z540">
        <v>1</v>
      </c>
      <c r="AA540" t="s">
        <v>6921</v>
      </c>
      <c r="AB540">
        <v>0</v>
      </c>
      <c r="AC540">
        <v>1</v>
      </c>
      <c r="AD540">
        <v>4.415</v>
      </c>
      <c r="AF540" t="s">
        <v>6952</v>
      </c>
      <c r="AI540">
        <v>0</v>
      </c>
      <c r="AJ540">
        <v>0</v>
      </c>
      <c r="AK540" t="s">
        <v>10647</v>
      </c>
      <c r="AL540" t="s">
        <v>10647</v>
      </c>
      <c r="AM540" t="s">
        <v>9923</v>
      </c>
    </row>
    <row r="541" spans="1:39">
      <c r="A541" t="s">
        <v>11196</v>
      </c>
      <c r="B541" t="s">
        <v>10866</v>
      </c>
      <c r="C541" t="s">
        <v>6168</v>
      </c>
      <c r="D541">
        <v>277</v>
      </c>
      <c r="E541" t="s">
        <v>10202</v>
      </c>
      <c r="K541" t="s">
        <v>6590</v>
      </c>
      <c r="L541" t="s">
        <v>6591</v>
      </c>
      <c r="M541" t="s">
        <v>11791</v>
      </c>
      <c r="N541">
        <v>9</v>
      </c>
      <c r="O541" t="s">
        <v>11933</v>
      </c>
      <c r="P541" t="s">
        <v>12305</v>
      </c>
      <c r="Q541">
        <v>2</v>
      </c>
      <c r="R541">
        <v>2</v>
      </c>
      <c r="S541">
        <v>5.14</v>
      </c>
      <c r="T541">
        <v>5.14</v>
      </c>
      <c r="U541">
        <v>270.37</v>
      </c>
      <c r="V541">
        <v>40.46</v>
      </c>
      <c r="W541">
        <v>4.79</v>
      </c>
      <c r="X541">
        <v>9.800000000000001</v>
      </c>
      <c r="Y541">
        <v>0</v>
      </c>
      <c r="Z541">
        <v>2</v>
      </c>
      <c r="AA541" t="s">
        <v>6921</v>
      </c>
      <c r="AB541">
        <v>0</v>
      </c>
      <c r="AC541">
        <v>5</v>
      </c>
      <c r="AD541">
        <v>3.5</v>
      </c>
      <c r="AE541" t="s">
        <v>12818</v>
      </c>
      <c r="AF541" t="s">
        <v>6952</v>
      </c>
      <c r="AH541" t="s">
        <v>6962</v>
      </c>
      <c r="AI541">
        <v>0</v>
      </c>
      <c r="AJ541">
        <v>0</v>
      </c>
      <c r="AK541" t="s">
        <v>9816</v>
      </c>
      <c r="AL541" t="s">
        <v>9816</v>
      </c>
      <c r="AM541" t="s">
        <v>9923</v>
      </c>
    </row>
    <row r="542" spans="1:39">
      <c r="A542" t="s">
        <v>7027</v>
      </c>
      <c r="B542" t="s">
        <v>10866</v>
      </c>
      <c r="C542" t="s">
        <v>6168</v>
      </c>
      <c r="D542">
        <v>0.7</v>
      </c>
      <c r="E542" t="s">
        <v>10202</v>
      </c>
      <c r="K542" t="s">
        <v>6590</v>
      </c>
      <c r="L542" t="s">
        <v>6591</v>
      </c>
      <c r="M542" t="s">
        <v>11791</v>
      </c>
      <c r="N542">
        <v>9</v>
      </c>
      <c r="O542" t="s">
        <v>11933</v>
      </c>
      <c r="P542" t="s">
        <v>8604</v>
      </c>
      <c r="Q542">
        <v>3</v>
      </c>
      <c r="R542">
        <v>2</v>
      </c>
      <c r="S542">
        <v>3.06</v>
      </c>
      <c r="T542">
        <v>3.11</v>
      </c>
      <c r="U542">
        <v>257.33</v>
      </c>
      <c r="V542">
        <v>53.35</v>
      </c>
      <c r="W542">
        <v>3.79</v>
      </c>
      <c r="X542">
        <v>9.380000000000001</v>
      </c>
      <c r="Y542">
        <v>4.62</v>
      </c>
      <c r="Z542">
        <v>2</v>
      </c>
      <c r="AA542" t="s">
        <v>6921</v>
      </c>
      <c r="AB542">
        <v>0</v>
      </c>
      <c r="AC542">
        <v>4</v>
      </c>
      <c r="AD542">
        <v>4.915</v>
      </c>
      <c r="AF542" t="s">
        <v>6952</v>
      </c>
      <c r="AI542">
        <v>0</v>
      </c>
      <c r="AJ542">
        <v>0</v>
      </c>
      <c r="AK542" t="s">
        <v>9816</v>
      </c>
      <c r="AL542" t="s">
        <v>9816</v>
      </c>
      <c r="AM542" t="s">
        <v>9923</v>
      </c>
    </row>
    <row r="543" spans="1:39">
      <c r="A543" t="s">
        <v>7162</v>
      </c>
      <c r="B543" t="s">
        <v>10866</v>
      </c>
      <c r="C543" t="s">
        <v>6168</v>
      </c>
      <c r="D543">
        <v>0.008999999999999999</v>
      </c>
      <c r="E543" t="s">
        <v>10202</v>
      </c>
      <c r="K543" t="s">
        <v>6590</v>
      </c>
      <c r="L543" t="s">
        <v>6591</v>
      </c>
      <c r="M543" t="s">
        <v>11791</v>
      </c>
      <c r="N543">
        <v>9</v>
      </c>
      <c r="O543" t="s">
        <v>11933</v>
      </c>
      <c r="P543" t="s">
        <v>8739</v>
      </c>
      <c r="Q543">
        <v>3</v>
      </c>
      <c r="R543">
        <v>2</v>
      </c>
      <c r="S543">
        <v>2.65</v>
      </c>
      <c r="T543">
        <v>2.7</v>
      </c>
      <c r="U543">
        <v>243.31</v>
      </c>
      <c r="V543">
        <v>53.35</v>
      </c>
      <c r="W543">
        <v>3.23</v>
      </c>
      <c r="X543">
        <v>9.390000000000001</v>
      </c>
      <c r="Y543">
        <v>4.62</v>
      </c>
      <c r="Z543">
        <v>2</v>
      </c>
      <c r="AA543" t="s">
        <v>6921</v>
      </c>
      <c r="AB543">
        <v>0</v>
      </c>
      <c r="AC543">
        <v>4</v>
      </c>
      <c r="AD543">
        <v>5.175</v>
      </c>
      <c r="AF543" t="s">
        <v>6952</v>
      </c>
      <c r="AI543">
        <v>0</v>
      </c>
      <c r="AJ543">
        <v>0</v>
      </c>
      <c r="AK543" t="s">
        <v>9816</v>
      </c>
      <c r="AL543" t="s">
        <v>9816</v>
      </c>
      <c r="AM543" t="s">
        <v>9923</v>
      </c>
    </row>
    <row r="544" spans="1:39">
      <c r="A544" t="s">
        <v>11197</v>
      </c>
      <c r="B544" t="s">
        <v>10866</v>
      </c>
      <c r="C544" t="s">
        <v>6168</v>
      </c>
      <c r="D544">
        <v>0.018</v>
      </c>
      <c r="E544" t="s">
        <v>10202</v>
      </c>
      <c r="K544" t="s">
        <v>6590</v>
      </c>
      <c r="L544" t="s">
        <v>6591</v>
      </c>
      <c r="M544" t="s">
        <v>11791</v>
      </c>
      <c r="N544">
        <v>9</v>
      </c>
      <c r="O544" t="s">
        <v>11933</v>
      </c>
      <c r="P544" t="s">
        <v>12306</v>
      </c>
      <c r="Q544">
        <v>3</v>
      </c>
      <c r="R544">
        <v>2</v>
      </c>
      <c r="S544">
        <v>2.52</v>
      </c>
      <c r="T544">
        <v>2.57</v>
      </c>
      <c r="U544">
        <v>243.31</v>
      </c>
      <c r="V544">
        <v>53.35</v>
      </c>
      <c r="W544">
        <v>3.23</v>
      </c>
      <c r="X544">
        <v>9.390000000000001</v>
      </c>
      <c r="Y544">
        <v>4.65</v>
      </c>
      <c r="Z544">
        <v>2</v>
      </c>
      <c r="AA544" t="s">
        <v>6921</v>
      </c>
      <c r="AB544">
        <v>0</v>
      </c>
      <c r="AC544">
        <v>4</v>
      </c>
      <c r="AD544">
        <v>5.24</v>
      </c>
      <c r="AF544" t="s">
        <v>6952</v>
      </c>
      <c r="AI544">
        <v>0</v>
      </c>
      <c r="AJ544">
        <v>0</v>
      </c>
      <c r="AK544" t="s">
        <v>9816</v>
      </c>
      <c r="AL544" t="s">
        <v>9816</v>
      </c>
      <c r="AM544" t="s">
        <v>9923</v>
      </c>
    </row>
    <row r="545" spans="1:39">
      <c r="A545" t="s">
        <v>11198</v>
      </c>
      <c r="B545" t="s">
        <v>10866</v>
      </c>
      <c r="C545" t="s">
        <v>6168</v>
      </c>
      <c r="D545">
        <v>2.2</v>
      </c>
      <c r="E545" t="s">
        <v>10202</v>
      </c>
      <c r="K545" t="s">
        <v>6590</v>
      </c>
      <c r="L545" t="s">
        <v>6591</v>
      </c>
      <c r="M545" t="s">
        <v>11791</v>
      </c>
      <c r="N545">
        <v>9</v>
      </c>
      <c r="O545" t="s">
        <v>11933</v>
      </c>
      <c r="P545" t="s">
        <v>12307</v>
      </c>
      <c r="Q545">
        <v>2</v>
      </c>
      <c r="R545">
        <v>2</v>
      </c>
      <c r="S545">
        <v>4.22</v>
      </c>
      <c r="T545">
        <v>4.22</v>
      </c>
      <c r="U545">
        <v>242.32</v>
      </c>
      <c r="V545">
        <v>40.46</v>
      </c>
      <c r="W545">
        <v>3.83</v>
      </c>
      <c r="X545">
        <v>10.12</v>
      </c>
      <c r="Y545">
        <v>0</v>
      </c>
      <c r="Z545">
        <v>2</v>
      </c>
      <c r="AA545" t="s">
        <v>6921</v>
      </c>
      <c r="AB545">
        <v>0</v>
      </c>
      <c r="AC545">
        <v>4</v>
      </c>
      <c r="AD545">
        <v>3.89</v>
      </c>
      <c r="AE545" t="s">
        <v>12819</v>
      </c>
      <c r="AF545" t="s">
        <v>6952</v>
      </c>
      <c r="AI545">
        <v>0</v>
      </c>
      <c r="AJ545">
        <v>0</v>
      </c>
      <c r="AK545" t="s">
        <v>9816</v>
      </c>
      <c r="AL545" t="s">
        <v>9816</v>
      </c>
      <c r="AM545" t="s">
        <v>9923</v>
      </c>
    </row>
    <row r="546" spans="1:39">
      <c r="A546" t="s">
        <v>7120</v>
      </c>
      <c r="B546" t="s">
        <v>10866</v>
      </c>
      <c r="C546" t="s">
        <v>6168</v>
      </c>
      <c r="D546">
        <v>0.035</v>
      </c>
      <c r="E546" t="s">
        <v>10202</v>
      </c>
      <c r="K546" t="s">
        <v>6590</v>
      </c>
      <c r="L546" t="s">
        <v>6591</v>
      </c>
      <c r="M546" t="s">
        <v>11791</v>
      </c>
      <c r="N546">
        <v>9</v>
      </c>
      <c r="O546" t="s">
        <v>11933</v>
      </c>
      <c r="P546" t="s">
        <v>8697</v>
      </c>
      <c r="Q546">
        <v>3</v>
      </c>
      <c r="R546">
        <v>2</v>
      </c>
      <c r="S546">
        <v>3.57</v>
      </c>
      <c r="T546">
        <v>3.62</v>
      </c>
      <c r="U546">
        <v>271.36</v>
      </c>
      <c r="V546">
        <v>53.35</v>
      </c>
      <c r="W546">
        <v>4.18</v>
      </c>
      <c r="X546">
        <v>9.380000000000001</v>
      </c>
      <c r="Y546">
        <v>4.62</v>
      </c>
      <c r="Z546">
        <v>2</v>
      </c>
      <c r="AA546" t="s">
        <v>6921</v>
      </c>
      <c r="AB546">
        <v>0</v>
      </c>
      <c r="AC546">
        <v>5</v>
      </c>
      <c r="AD546">
        <v>4.405</v>
      </c>
      <c r="AF546" t="s">
        <v>6952</v>
      </c>
      <c r="AI546">
        <v>0</v>
      </c>
      <c r="AJ546">
        <v>0</v>
      </c>
      <c r="AK546" t="s">
        <v>9816</v>
      </c>
      <c r="AL546" t="s">
        <v>9816</v>
      </c>
      <c r="AM546" t="s">
        <v>9923</v>
      </c>
    </row>
    <row r="547" spans="1:39">
      <c r="A547" t="s">
        <v>7086</v>
      </c>
      <c r="B547" t="s">
        <v>10866</v>
      </c>
      <c r="C547" t="s">
        <v>6168</v>
      </c>
      <c r="D547">
        <v>0.71</v>
      </c>
      <c r="E547" t="s">
        <v>10202</v>
      </c>
      <c r="K547" t="s">
        <v>6590</v>
      </c>
      <c r="L547" t="s">
        <v>6591</v>
      </c>
      <c r="M547" t="s">
        <v>11791</v>
      </c>
      <c r="N547">
        <v>9</v>
      </c>
      <c r="O547" t="s">
        <v>11933</v>
      </c>
      <c r="P547" t="s">
        <v>8663</v>
      </c>
      <c r="Q547">
        <v>2</v>
      </c>
      <c r="R547">
        <v>2</v>
      </c>
      <c r="S547">
        <v>3.71</v>
      </c>
      <c r="T547">
        <v>3.71</v>
      </c>
      <c r="U547">
        <v>228.29</v>
      </c>
      <c r="V547">
        <v>40.46</v>
      </c>
      <c r="W547">
        <v>3.44</v>
      </c>
      <c r="X547">
        <v>10.12</v>
      </c>
      <c r="Y547">
        <v>0</v>
      </c>
      <c r="Z547">
        <v>2</v>
      </c>
      <c r="AA547" t="s">
        <v>6921</v>
      </c>
      <c r="AB547">
        <v>0</v>
      </c>
      <c r="AC547">
        <v>3</v>
      </c>
      <c r="AD547">
        <v>4.29</v>
      </c>
      <c r="AF547" t="s">
        <v>6952</v>
      </c>
      <c r="AI547">
        <v>0</v>
      </c>
      <c r="AJ547">
        <v>0</v>
      </c>
      <c r="AK547" t="s">
        <v>9816</v>
      </c>
      <c r="AL547" t="s">
        <v>9816</v>
      </c>
      <c r="AM547" t="s">
        <v>9923</v>
      </c>
    </row>
    <row r="548" spans="1:39">
      <c r="A548" t="s">
        <v>7028</v>
      </c>
      <c r="B548" t="s">
        <v>10866</v>
      </c>
      <c r="C548" t="s">
        <v>6168</v>
      </c>
      <c r="D548">
        <v>3.3</v>
      </c>
      <c r="E548" t="s">
        <v>10202</v>
      </c>
      <c r="K548" t="s">
        <v>6590</v>
      </c>
      <c r="L548" t="s">
        <v>6591</v>
      </c>
      <c r="M548" t="s">
        <v>11791</v>
      </c>
      <c r="N548">
        <v>9</v>
      </c>
      <c r="O548" t="s">
        <v>11933</v>
      </c>
      <c r="P548" t="s">
        <v>8605</v>
      </c>
      <c r="Q548">
        <v>3</v>
      </c>
      <c r="R548">
        <v>2</v>
      </c>
      <c r="S548">
        <v>3.57</v>
      </c>
      <c r="T548">
        <v>3.62</v>
      </c>
      <c r="U548">
        <v>271.36</v>
      </c>
      <c r="V548">
        <v>53.35</v>
      </c>
      <c r="W548">
        <v>4.18</v>
      </c>
      <c r="X548">
        <v>9.380000000000001</v>
      </c>
      <c r="Y548">
        <v>4.62</v>
      </c>
      <c r="Z548">
        <v>2</v>
      </c>
      <c r="AA548" t="s">
        <v>6921</v>
      </c>
      <c r="AB548">
        <v>0</v>
      </c>
      <c r="AC548">
        <v>5</v>
      </c>
      <c r="AD548">
        <v>4.405</v>
      </c>
      <c r="AF548" t="s">
        <v>6952</v>
      </c>
      <c r="AI548">
        <v>0</v>
      </c>
      <c r="AJ548">
        <v>0</v>
      </c>
      <c r="AK548" t="s">
        <v>9816</v>
      </c>
      <c r="AL548" t="s">
        <v>9816</v>
      </c>
      <c r="AM548" t="s">
        <v>9923</v>
      </c>
    </row>
    <row r="549" spans="1:39">
      <c r="A549" t="s">
        <v>11199</v>
      </c>
      <c r="B549" t="s">
        <v>10866</v>
      </c>
      <c r="C549" t="s">
        <v>6168</v>
      </c>
      <c r="D549">
        <v>0.01</v>
      </c>
      <c r="E549" t="s">
        <v>10202</v>
      </c>
      <c r="K549" t="s">
        <v>6590</v>
      </c>
      <c r="L549" t="s">
        <v>6591</v>
      </c>
      <c r="M549" t="s">
        <v>11791</v>
      </c>
      <c r="N549">
        <v>9</v>
      </c>
      <c r="O549" t="s">
        <v>11933</v>
      </c>
      <c r="P549" t="s">
        <v>12308</v>
      </c>
      <c r="Q549">
        <v>2</v>
      </c>
      <c r="R549">
        <v>1</v>
      </c>
      <c r="S549">
        <v>4.17</v>
      </c>
      <c r="T549">
        <v>4.21</v>
      </c>
      <c r="U549">
        <v>255.36</v>
      </c>
      <c r="V549">
        <v>33.12</v>
      </c>
      <c r="W549">
        <v>4.47</v>
      </c>
      <c r="X549">
        <v>9.359999999999999</v>
      </c>
      <c r="Y549">
        <v>4.61</v>
      </c>
      <c r="Z549">
        <v>2</v>
      </c>
      <c r="AA549" t="s">
        <v>6921</v>
      </c>
      <c r="AB549">
        <v>0</v>
      </c>
      <c r="AC549">
        <v>5</v>
      </c>
      <c r="AD549">
        <v>3.884333333333333</v>
      </c>
      <c r="AF549" t="s">
        <v>6952</v>
      </c>
      <c r="AI549">
        <v>0</v>
      </c>
      <c r="AJ549">
        <v>0</v>
      </c>
      <c r="AK549" t="s">
        <v>9816</v>
      </c>
      <c r="AL549" t="s">
        <v>9816</v>
      </c>
      <c r="AM549" t="s">
        <v>9923</v>
      </c>
    </row>
    <row r="550" spans="1:39">
      <c r="A550" t="s">
        <v>11200</v>
      </c>
      <c r="B550" t="s">
        <v>10866</v>
      </c>
      <c r="C550" t="s">
        <v>6168</v>
      </c>
      <c r="D550">
        <v>0.081</v>
      </c>
      <c r="E550" t="s">
        <v>10202</v>
      </c>
      <c r="K550" t="s">
        <v>6590</v>
      </c>
      <c r="L550" t="s">
        <v>6591</v>
      </c>
      <c r="M550" t="s">
        <v>11791</v>
      </c>
      <c r="N550">
        <v>9</v>
      </c>
      <c r="O550" t="s">
        <v>11933</v>
      </c>
      <c r="P550" t="s">
        <v>12309</v>
      </c>
      <c r="Q550">
        <v>2</v>
      </c>
      <c r="R550">
        <v>1</v>
      </c>
      <c r="S550">
        <v>4.17</v>
      </c>
      <c r="T550">
        <v>4.21</v>
      </c>
      <c r="U550">
        <v>255.36</v>
      </c>
      <c r="V550">
        <v>33.12</v>
      </c>
      <c r="W550">
        <v>4.47</v>
      </c>
      <c r="X550">
        <v>9.359999999999999</v>
      </c>
      <c r="Y550">
        <v>4.61</v>
      </c>
      <c r="Z550">
        <v>2</v>
      </c>
      <c r="AA550" t="s">
        <v>6921</v>
      </c>
      <c r="AB550">
        <v>0</v>
      </c>
      <c r="AC550">
        <v>5</v>
      </c>
      <c r="AD550">
        <v>3.884333333333333</v>
      </c>
      <c r="AF550" t="s">
        <v>6952</v>
      </c>
      <c r="AI550">
        <v>0</v>
      </c>
      <c r="AJ550">
        <v>0</v>
      </c>
      <c r="AK550" t="s">
        <v>9816</v>
      </c>
      <c r="AL550" t="s">
        <v>9816</v>
      </c>
      <c r="AM550" t="s">
        <v>9923</v>
      </c>
    </row>
    <row r="551" spans="1:39">
      <c r="A551" t="s">
        <v>11201</v>
      </c>
      <c r="B551" t="s">
        <v>10866</v>
      </c>
      <c r="C551" t="s">
        <v>6168</v>
      </c>
      <c r="D551">
        <v>0.021</v>
      </c>
      <c r="E551" t="s">
        <v>10202</v>
      </c>
      <c r="K551" t="s">
        <v>6590</v>
      </c>
      <c r="L551" t="s">
        <v>6591</v>
      </c>
      <c r="M551" t="s">
        <v>11791</v>
      </c>
      <c r="N551">
        <v>9</v>
      </c>
      <c r="O551" t="s">
        <v>11933</v>
      </c>
      <c r="P551" t="s">
        <v>12310</v>
      </c>
      <c r="Q551">
        <v>3</v>
      </c>
      <c r="R551">
        <v>2</v>
      </c>
      <c r="S551">
        <v>3.16</v>
      </c>
      <c r="T551">
        <v>3.21</v>
      </c>
      <c r="U551">
        <v>257.33</v>
      </c>
      <c r="V551">
        <v>53.35</v>
      </c>
      <c r="W551">
        <v>3.62</v>
      </c>
      <c r="X551">
        <v>9.4</v>
      </c>
      <c r="Y551">
        <v>4.62</v>
      </c>
      <c r="Z551">
        <v>2</v>
      </c>
      <c r="AA551" t="s">
        <v>6921</v>
      </c>
      <c r="AB551">
        <v>0</v>
      </c>
      <c r="AC551">
        <v>5</v>
      </c>
      <c r="AD551">
        <v>4.815</v>
      </c>
      <c r="AF551" t="s">
        <v>6952</v>
      </c>
      <c r="AI551">
        <v>0</v>
      </c>
      <c r="AJ551">
        <v>0</v>
      </c>
      <c r="AK551" t="s">
        <v>9816</v>
      </c>
      <c r="AL551" t="s">
        <v>9816</v>
      </c>
      <c r="AM551" t="s">
        <v>9923</v>
      </c>
    </row>
    <row r="552" spans="1:39">
      <c r="A552" t="s">
        <v>11202</v>
      </c>
      <c r="B552" t="s">
        <v>10866</v>
      </c>
      <c r="C552" t="s">
        <v>6168</v>
      </c>
      <c r="D552">
        <v>0.016</v>
      </c>
      <c r="E552" t="s">
        <v>10202</v>
      </c>
      <c r="K552" t="s">
        <v>6590</v>
      </c>
      <c r="L552" t="s">
        <v>6591</v>
      </c>
      <c r="M552" t="s">
        <v>11791</v>
      </c>
      <c r="N552">
        <v>9</v>
      </c>
      <c r="O552" t="s">
        <v>11933</v>
      </c>
      <c r="P552" t="s">
        <v>12311</v>
      </c>
      <c r="Q552">
        <v>3</v>
      </c>
      <c r="R552">
        <v>2</v>
      </c>
      <c r="S552">
        <v>3.06</v>
      </c>
      <c r="T552">
        <v>3.11</v>
      </c>
      <c r="U552">
        <v>257.33</v>
      </c>
      <c r="V552">
        <v>53.35</v>
      </c>
      <c r="W552">
        <v>3.79</v>
      </c>
      <c r="X552">
        <v>9.380000000000001</v>
      </c>
      <c r="Y552">
        <v>4.62</v>
      </c>
      <c r="Z552">
        <v>2</v>
      </c>
      <c r="AA552" t="s">
        <v>6921</v>
      </c>
      <c r="AB552">
        <v>0</v>
      </c>
      <c r="AC552">
        <v>4</v>
      </c>
      <c r="AD552">
        <v>4.915</v>
      </c>
      <c r="AF552" t="s">
        <v>6952</v>
      </c>
      <c r="AI552">
        <v>0</v>
      </c>
      <c r="AJ552">
        <v>0</v>
      </c>
      <c r="AK552" t="s">
        <v>9816</v>
      </c>
      <c r="AL552" t="s">
        <v>9816</v>
      </c>
      <c r="AM552" t="s">
        <v>9923</v>
      </c>
    </row>
    <row r="553" spans="1:39">
      <c r="A553" t="s">
        <v>11145</v>
      </c>
      <c r="B553" t="s">
        <v>10866</v>
      </c>
      <c r="C553" t="s">
        <v>6168</v>
      </c>
      <c r="D553">
        <v>18</v>
      </c>
      <c r="K553" t="s">
        <v>6590</v>
      </c>
      <c r="L553" t="s">
        <v>6591</v>
      </c>
      <c r="M553" t="s">
        <v>11792</v>
      </c>
      <c r="N553">
        <v>9</v>
      </c>
      <c r="O553" t="s">
        <v>11934</v>
      </c>
      <c r="P553" t="s">
        <v>12254</v>
      </c>
      <c r="Q553">
        <v>2</v>
      </c>
      <c r="R553">
        <v>2</v>
      </c>
      <c r="S553">
        <v>6.42</v>
      </c>
      <c r="T553">
        <v>6.42</v>
      </c>
      <c r="U553">
        <v>374.52</v>
      </c>
      <c r="V553">
        <v>40.46</v>
      </c>
      <c r="W553">
        <v>5.69</v>
      </c>
      <c r="X553">
        <v>10.26</v>
      </c>
      <c r="Y553">
        <v>0</v>
      </c>
      <c r="Z553">
        <v>2</v>
      </c>
      <c r="AA553" t="s">
        <v>6921</v>
      </c>
      <c r="AB553">
        <v>1</v>
      </c>
      <c r="AC553">
        <v>2</v>
      </c>
      <c r="AD553">
        <v>3.396285714285714</v>
      </c>
      <c r="AF553" t="s">
        <v>6952</v>
      </c>
      <c r="AI553">
        <v>0</v>
      </c>
      <c r="AJ553">
        <v>0</v>
      </c>
      <c r="AK553" t="s">
        <v>12867</v>
      </c>
      <c r="AL553" t="s">
        <v>12867</v>
      </c>
      <c r="AM553" t="s">
        <v>9923</v>
      </c>
    </row>
    <row r="554" spans="1:39">
      <c r="A554" t="s">
        <v>11203</v>
      </c>
      <c r="B554" t="s">
        <v>10866</v>
      </c>
      <c r="C554" t="s">
        <v>6168</v>
      </c>
      <c r="D554">
        <v>8</v>
      </c>
      <c r="K554" t="s">
        <v>6590</v>
      </c>
      <c r="L554" t="s">
        <v>6591</v>
      </c>
      <c r="M554" t="s">
        <v>11792</v>
      </c>
      <c r="N554">
        <v>9</v>
      </c>
      <c r="O554" t="s">
        <v>11934</v>
      </c>
      <c r="P554" t="s">
        <v>12312</v>
      </c>
      <c r="Q554">
        <v>2</v>
      </c>
      <c r="R554">
        <v>2</v>
      </c>
      <c r="S554">
        <v>7.45</v>
      </c>
      <c r="T554">
        <v>7.45</v>
      </c>
      <c r="U554">
        <v>442.52</v>
      </c>
      <c r="V554">
        <v>40.46</v>
      </c>
      <c r="W554">
        <v>6.71</v>
      </c>
      <c r="X554">
        <v>10.26</v>
      </c>
      <c r="Y554">
        <v>0</v>
      </c>
      <c r="Z554">
        <v>2</v>
      </c>
      <c r="AA554" t="s">
        <v>6921</v>
      </c>
      <c r="AB554">
        <v>1</v>
      </c>
      <c r="AC554">
        <v>2</v>
      </c>
      <c r="AD554">
        <v>2.910571428571429</v>
      </c>
      <c r="AF554" t="s">
        <v>6952</v>
      </c>
      <c r="AI554">
        <v>0</v>
      </c>
      <c r="AJ554">
        <v>0</v>
      </c>
      <c r="AK554" t="s">
        <v>12867</v>
      </c>
      <c r="AL554" t="s">
        <v>12867</v>
      </c>
      <c r="AM554" t="s">
        <v>9923</v>
      </c>
    </row>
    <row r="555" spans="1:39">
      <c r="A555" t="s">
        <v>11204</v>
      </c>
      <c r="B555" t="s">
        <v>10866</v>
      </c>
      <c r="C555" t="s">
        <v>6168</v>
      </c>
      <c r="D555">
        <v>65</v>
      </c>
      <c r="K555" t="s">
        <v>6590</v>
      </c>
      <c r="L555" t="s">
        <v>6591</v>
      </c>
      <c r="M555" t="s">
        <v>11792</v>
      </c>
      <c r="N555">
        <v>9</v>
      </c>
      <c r="O555" t="s">
        <v>11934</v>
      </c>
      <c r="P555" t="s">
        <v>12313</v>
      </c>
      <c r="Q555">
        <v>3</v>
      </c>
      <c r="R555">
        <v>2</v>
      </c>
      <c r="S555">
        <v>6.54</v>
      </c>
      <c r="T555">
        <v>6.54</v>
      </c>
      <c r="U555">
        <v>472.55</v>
      </c>
      <c r="V555">
        <v>49.69</v>
      </c>
      <c r="W555">
        <v>6.34</v>
      </c>
      <c r="X555">
        <v>10.17</v>
      </c>
      <c r="Y555">
        <v>0</v>
      </c>
      <c r="Z555">
        <v>2</v>
      </c>
      <c r="AA555" t="s">
        <v>6921</v>
      </c>
      <c r="AB555">
        <v>1</v>
      </c>
      <c r="AC555">
        <v>3</v>
      </c>
      <c r="AD555">
        <v>2.696071428571428</v>
      </c>
      <c r="AF555" t="s">
        <v>6952</v>
      </c>
      <c r="AI555">
        <v>0</v>
      </c>
      <c r="AJ555">
        <v>0</v>
      </c>
      <c r="AK555" t="s">
        <v>12867</v>
      </c>
      <c r="AL555" t="s">
        <v>12867</v>
      </c>
      <c r="AM555" t="s">
        <v>9923</v>
      </c>
    </row>
    <row r="556" spans="1:39">
      <c r="A556" t="s">
        <v>11205</v>
      </c>
      <c r="B556" t="s">
        <v>10866</v>
      </c>
      <c r="C556" t="s">
        <v>6168</v>
      </c>
      <c r="D556">
        <v>5</v>
      </c>
      <c r="K556" t="s">
        <v>6590</v>
      </c>
      <c r="L556" t="s">
        <v>6591</v>
      </c>
      <c r="M556" t="s">
        <v>11792</v>
      </c>
      <c r="N556">
        <v>9</v>
      </c>
      <c r="O556" t="s">
        <v>11934</v>
      </c>
      <c r="P556" t="s">
        <v>12314</v>
      </c>
      <c r="Q556">
        <v>3</v>
      </c>
      <c r="R556">
        <v>2</v>
      </c>
      <c r="S556">
        <v>6.64</v>
      </c>
      <c r="T556">
        <v>6.64</v>
      </c>
      <c r="U556">
        <v>472.55</v>
      </c>
      <c r="V556">
        <v>49.69</v>
      </c>
      <c r="W556">
        <v>6.34</v>
      </c>
      <c r="X556">
        <v>10.17</v>
      </c>
      <c r="Y556">
        <v>0</v>
      </c>
      <c r="Z556">
        <v>2</v>
      </c>
      <c r="AA556" t="s">
        <v>6921</v>
      </c>
      <c r="AB556">
        <v>1</v>
      </c>
      <c r="AC556">
        <v>3</v>
      </c>
      <c r="AD556">
        <v>2.696071428571428</v>
      </c>
      <c r="AF556" t="s">
        <v>6952</v>
      </c>
      <c r="AI556">
        <v>0</v>
      </c>
      <c r="AJ556">
        <v>0</v>
      </c>
      <c r="AK556" t="s">
        <v>12867</v>
      </c>
      <c r="AL556" t="s">
        <v>12867</v>
      </c>
      <c r="AM556" t="s">
        <v>9923</v>
      </c>
    </row>
    <row r="557" spans="1:39">
      <c r="A557" t="s">
        <v>11206</v>
      </c>
      <c r="B557" t="s">
        <v>10866</v>
      </c>
      <c r="C557" t="s">
        <v>6168</v>
      </c>
      <c r="D557">
        <v>223</v>
      </c>
      <c r="K557" t="s">
        <v>6590</v>
      </c>
      <c r="L557" t="s">
        <v>6591</v>
      </c>
      <c r="M557" t="s">
        <v>11792</v>
      </c>
      <c r="N557">
        <v>9</v>
      </c>
      <c r="O557" t="s">
        <v>11934</v>
      </c>
      <c r="P557" t="s">
        <v>12315</v>
      </c>
      <c r="Q557">
        <v>2</v>
      </c>
      <c r="R557">
        <v>2</v>
      </c>
      <c r="S557">
        <v>7.48</v>
      </c>
      <c r="T557">
        <v>7.48</v>
      </c>
      <c r="U557">
        <v>442.52</v>
      </c>
      <c r="V557">
        <v>40.46</v>
      </c>
      <c r="W557">
        <v>6.71</v>
      </c>
      <c r="X557">
        <v>10.26</v>
      </c>
      <c r="Y557">
        <v>0</v>
      </c>
      <c r="Z557">
        <v>2</v>
      </c>
      <c r="AA557" t="s">
        <v>6921</v>
      </c>
      <c r="AB557">
        <v>1</v>
      </c>
      <c r="AC557">
        <v>2</v>
      </c>
      <c r="AD557">
        <v>2.910571428571429</v>
      </c>
      <c r="AF557" t="s">
        <v>6952</v>
      </c>
      <c r="AI557">
        <v>0</v>
      </c>
      <c r="AJ557">
        <v>0</v>
      </c>
      <c r="AK557" t="s">
        <v>12867</v>
      </c>
      <c r="AL557" t="s">
        <v>12867</v>
      </c>
      <c r="AM557" t="s">
        <v>9923</v>
      </c>
    </row>
    <row r="558" spans="1:39">
      <c r="A558" t="s">
        <v>11207</v>
      </c>
      <c r="B558" t="s">
        <v>10866</v>
      </c>
      <c r="C558" t="s">
        <v>6168</v>
      </c>
      <c r="D558">
        <v>15</v>
      </c>
      <c r="K558" t="s">
        <v>6590</v>
      </c>
      <c r="L558" t="s">
        <v>6591</v>
      </c>
      <c r="M558" t="s">
        <v>11792</v>
      </c>
      <c r="N558">
        <v>9</v>
      </c>
      <c r="O558" t="s">
        <v>11934</v>
      </c>
      <c r="P558" t="s">
        <v>12316</v>
      </c>
      <c r="Q558">
        <v>3</v>
      </c>
      <c r="R558">
        <v>2</v>
      </c>
      <c r="S558">
        <v>5.61</v>
      </c>
      <c r="T558">
        <v>5.61</v>
      </c>
      <c r="U558">
        <v>404.55</v>
      </c>
      <c r="V558">
        <v>49.69</v>
      </c>
      <c r="W558">
        <v>5.32</v>
      </c>
      <c r="X558">
        <v>10.18</v>
      </c>
      <c r="Y558">
        <v>0</v>
      </c>
      <c r="Z558">
        <v>2</v>
      </c>
      <c r="AA558" t="s">
        <v>6921</v>
      </c>
      <c r="AB558">
        <v>1</v>
      </c>
      <c r="AC558">
        <v>3</v>
      </c>
      <c r="AD558">
        <v>3.181785714285714</v>
      </c>
      <c r="AF558" t="s">
        <v>6952</v>
      </c>
      <c r="AI558">
        <v>0</v>
      </c>
      <c r="AJ558">
        <v>0</v>
      </c>
      <c r="AK558" t="s">
        <v>12867</v>
      </c>
      <c r="AL558" t="s">
        <v>12867</v>
      </c>
      <c r="AM558" t="s">
        <v>9923</v>
      </c>
    </row>
    <row r="559" spans="1:39">
      <c r="A559" t="s">
        <v>11208</v>
      </c>
      <c r="B559" t="s">
        <v>10866</v>
      </c>
      <c r="C559" t="s">
        <v>6168</v>
      </c>
      <c r="D559">
        <v>212</v>
      </c>
      <c r="K559" t="s">
        <v>6590</v>
      </c>
      <c r="L559" t="s">
        <v>6591</v>
      </c>
      <c r="M559" t="s">
        <v>11792</v>
      </c>
      <c r="N559">
        <v>9</v>
      </c>
      <c r="O559" t="s">
        <v>11934</v>
      </c>
      <c r="P559" t="s">
        <v>12317</v>
      </c>
      <c r="Q559">
        <v>3</v>
      </c>
      <c r="R559">
        <v>2</v>
      </c>
      <c r="S559">
        <v>6.67</v>
      </c>
      <c r="T559">
        <v>6.67</v>
      </c>
      <c r="U559">
        <v>472.55</v>
      </c>
      <c r="V559">
        <v>49.69</v>
      </c>
      <c r="W559">
        <v>6.34</v>
      </c>
      <c r="X559">
        <v>10.17</v>
      </c>
      <c r="Y559">
        <v>0</v>
      </c>
      <c r="Z559">
        <v>2</v>
      </c>
      <c r="AA559" t="s">
        <v>6921</v>
      </c>
      <c r="AB559">
        <v>1</v>
      </c>
      <c r="AC559">
        <v>3</v>
      </c>
      <c r="AD559">
        <v>2.696071428571428</v>
      </c>
      <c r="AF559" t="s">
        <v>6952</v>
      </c>
      <c r="AI559">
        <v>0</v>
      </c>
      <c r="AJ559">
        <v>0</v>
      </c>
      <c r="AK559" t="s">
        <v>12867</v>
      </c>
      <c r="AL559" t="s">
        <v>12867</v>
      </c>
      <c r="AM559" t="s">
        <v>9923</v>
      </c>
    </row>
    <row r="560" spans="1:39">
      <c r="A560" t="s">
        <v>11209</v>
      </c>
      <c r="B560" t="s">
        <v>10866</v>
      </c>
      <c r="C560" t="s">
        <v>6168</v>
      </c>
      <c r="D560">
        <v>75</v>
      </c>
      <c r="K560" t="s">
        <v>6590</v>
      </c>
      <c r="L560" t="s">
        <v>6591</v>
      </c>
      <c r="M560" t="s">
        <v>11792</v>
      </c>
      <c r="N560">
        <v>9</v>
      </c>
      <c r="O560" t="s">
        <v>11934</v>
      </c>
      <c r="P560" t="s">
        <v>12318</v>
      </c>
      <c r="Q560">
        <v>2</v>
      </c>
      <c r="R560">
        <v>2</v>
      </c>
      <c r="S560">
        <v>7.35</v>
      </c>
      <c r="T560">
        <v>7.35</v>
      </c>
      <c r="U560">
        <v>442.52</v>
      </c>
      <c r="V560">
        <v>40.46</v>
      </c>
      <c r="W560">
        <v>6.71</v>
      </c>
      <c r="X560">
        <v>10.26</v>
      </c>
      <c r="Y560">
        <v>0</v>
      </c>
      <c r="Z560">
        <v>2</v>
      </c>
      <c r="AA560" t="s">
        <v>6921</v>
      </c>
      <c r="AB560">
        <v>1</v>
      </c>
      <c r="AC560">
        <v>2</v>
      </c>
      <c r="AD560">
        <v>2.910571428571429</v>
      </c>
      <c r="AF560" t="s">
        <v>6952</v>
      </c>
      <c r="AI560">
        <v>0</v>
      </c>
      <c r="AJ560">
        <v>0</v>
      </c>
      <c r="AK560" t="s">
        <v>12867</v>
      </c>
      <c r="AL560" t="s">
        <v>12867</v>
      </c>
      <c r="AM560" t="s">
        <v>9923</v>
      </c>
    </row>
    <row r="561" spans="1:39">
      <c r="A561" t="s">
        <v>6441</v>
      </c>
      <c r="B561" t="s">
        <v>10866</v>
      </c>
      <c r="C561" t="s">
        <v>6168</v>
      </c>
      <c r="D561">
        <v>0.6899999999999999</v>
      </c>
      <c r="K561" t="s">
        <v>6590</v>
      </c>
      <c r="M561" t="s">
        <v>11793</v>
      </c>
      <c r="N561">
        <v>8</v>
      </c>
      <c r="O561" t="s">
        <v>11935</v>
      </c>
      <c r="P561" t="s">
        <v>6799</v>
      </c>
      <c r="Q561">
        <v>2</v>
      </c>
      <c r="R561">
        <v>0</v>
      </c>
      <c r="S561">
        <v>3.83</v>
      </c>
      <c r="T561">
        <v>5.13</v>
      </c>
      <c r="U561">
        <v>371.52</v>
      </c>
      <c r="V561">
        <v>12.47</v>
      </c>
      <c r="W561">
        <v>6</v>
      </c>
      <c r="Y561">
        <v>8.69</v>
      </c>
      <c r="Z561">
        <v>3</v>
      </c>
      <c r="AA561" t="s">
        <v>6921</v>
      </c>
      <c r="AB561">
        <v>1</v>
      </c>
      <c r="AC561">
        <v>8</v>
      </c>
      <c r="AD561">
        <v>2.657714285714286</v>
      </c>
      <c r="AE561" t="s">
        <v>6938</v>
      </c>
      <c r="AF561" t="s">
        <v>6954</v>
      </c>
      <c r="AG561" t="s">
        <v>6957</v>
      </c>
      <c r="AI561">
        <v>4</v>
      </c>
      <c r="AJ561">
        <v>1</v>
      </c>
      <c r="AK561" t="s">
        <v>9909</v>
      </c>
      <c r="AL561" t="s">
        <v>9909</v>
      </c>
      <c r="AM561" t="s">
        <v>9923</v>
      </c>
    </row>
    <row r="562" spans="1:39">
      <c r="A562" t="s">
        <v>7748</v>
      </c>
      <c r="B562" t="s">
        <v>10866</v>
      </c>
      <c r="C562" t="s">
        <v>6168</v>
      </c>
      <c r="D562">
        <v>0.28</v>
      </c>
      <c r="K562" t="s">
        <v>6590</v>
      </c>
      <c r="M562" t="s">
        <v>11793</v>
      </c>
      <c r="N562">
        <v>8</v>
      </c>
      <c r="O562" t="s">
        <v>11935</v>
      </c>
      <c r="P562" t="s">
        <v>9318</v>
      </c>
      <c r="Q562">
        <v>6</v>
      </c>
      <c r="R562">
        <v>3</v>
      </c>
      <c r="S562">
        <v>0.38</v>
      </c>
      <c r="T562">
        <v>0.61</v>
      </c>
      <c r="U562">
        <v>300.27</v>
      </c>
      <c r="V562">
        <v>100.13</v>
      </c>
      <c r="W562">
        <v>3.04</v>
      </c>
      <c r="X562">
        <v>7.88</v>
      </c>
      <c r="Y562">
        <v>0</v>
      </c>
      <c r="Z562">
        <v>3</v>
      </c>
      <c r="AA562" t="s">
        <v>6921</v>
      </c>
      <c r="AB562">
        <v>0</v>
      </c>
      <c r="AC562">
        <v>3</v>
      </c>
      <c r="AD562">
        <v>4.829000000000001</v>
      </c>
      <c r="AE562" t="s">
        <v>9796</v>
      </c>
      <c r="AF562" t="s">
        <v>6952</v>
      </c>
      <c r="AI562">
        <v>0</v>
      </c>
      <c r="AJ562">
        <v>0</v>
      </c>
      <c r="AK562" t="s">
        <v>9909</v>
      </c>
      <c r="AL562" t="s">
        <v>9909</v>
      </c>
      <c r="AM562" t="s">
        <v>9923</v>
      </c>
    </row>
    <row r="563" spans="1:39">
      <c r="A563" t="s">
        <v>7758</v>
      </c>
      <c r="B563" t="s">
        <v>10866</v>
      </c>
      <c r="C563" t="s">
        <v>6168</v>
      </c>
      <c r="D563">
        <v>0.29</v>
      </c>
      <c r="K563" t="s">
        <v>6590</v>
      </c>
      <c r="M563" t="s">
        <v>11793</v>
      </c>
      <c r="N563">
        <v>8</v>
      </c>
      <c r="O563" t="s">
        <v>11935</v>
      </c>
      <c r="P563" t="s">
        <v>9328</v>
      </c>
      <c r="Q563">
        <v>5</v>
      </c>
      <c r="R563">
        <v>3</v>
      </c>
      <c r="S563">
        <v>1.41</v>
      </c>
      <c r="T563">
        <v>1.45</v>
      </c>
      <c r="U563">
        <v>272.26</v>
      </c>
      <c r="V563">
        <v>83.06</v>
      </c>
      <c r="W563">
        <v>3.23</v>
      </c>
      <c r="X563">
        <v>8.779999999999999</v>
      </c>
      <c r="Y563">
        <v>0</v>
      </c>
      <c r="Z563">
        <v>3</v>
      </c>
      <c r="AA563" t="s">
        <v>6921</v>
      </c>
      <c r="AB563">
        <v>0</v>
      </c>
      <c r="AC563">
        <v>2</v>
      </c>
      <c r="AD563">
        <v>5.166666666666667</v>
      </c>
      <c r="AE563" t="s">
        <v>9797</v>
      </c>
      <c r="AF563" t="s">
        <v>6952</v>
      </c>
      <c r="AI563">
        <v>0</v>
      </c>
      <c r="AJ563">
        <v>0</v>
      </c>
      <c r="AK563" t="s">
        <v>9909</v>
      </c>
      <c r="AL563" t="s">
        <v>9909</v>
      </c>
      <c r="AM563" t="s">
        <v>9923</v>
      </c>
    </row>
    <row r="564" spans="1:39">
      <c r="A564" t="s">
        <v>11210</v>
      </c>
      <c r="B564" t="s">
        <v>10866</v>
      </c>
      <c r="C564" t="s">
        <v>6168</v>
      </c>
      <c r="D564">
        <v>0.005</v>
      </c>
      <c r="E564" t="s">
        <v>10202</v>
      </c>
      <c r="K564" t="s">
        <v>6590</v>
      </c>
      <c r="L564" t="s">
        <v>6591</v>
      </c>
      <c r="M564" t="s">
        <v>11794</v>
      </c>
      <c r="N564">
        <v>9</v>
      </c>
      <c r="O564" t="s">
        <v>11936</v>
      </c>
      <c r="P564" t="s">
        <v>12319</v>
      </c>
      <c r="Q564">
        <v>4</v>
      </c>
      <c r="R564">
        <v>2</v>
      </c>
      <c r="S564">
        <v>3.93</v>
      </c>
      <c r="T564">
        <v>4.7</v>
      </c>
      <c r="U564">
        <v>250.39</v>
      </c>
      <c r="V564">
        <v>49.84</v>
      </c>
      <c r="W564">
        <v>3.46</v>
      </c>
      <c r="Y564">
        <v>8.1</v>
      </c>
      <c r="Z564">
        <v>1</v>
      </c>
      <c r="AA564" t="s">
        <v>6921</v>
      </c>
      <c r="AB564">
        <v>0</v>
      </c>
      <c r="AC564">
        <v>9</v>
      </c>
      <c r="AD564">
        <v>3.635</v>
      </c>
      <c r="AF564" t="s">
        <v>6952</v>
      </c>
      <c r="AI564">
        <v>0</v>
      </c>
      <c r="AJ564">
        <v>0</v>
      </c>
      <c r="AK564" t="s">
        <v>12868</v>
      </c>
      <c r="AL564" t="s">
        <v>12868</v>
      </c>
      <c r="AM564" t="s">
        <v>9923</v>
      </c>
    </row>
    <row r="565" spans="1:39">
      <c r="A565" t="s">
        <v>11211</v>
      </c>
      <c r="B565" t="s">
        <v>10866</v>
      </c>
      <c r="C565" t="s">
        <v>6168</v>
      </c>
      <c r="D565">
        <v>0.002</v>
      </c>
      <c r="E565" t="s">
        <v>10202</v>
      </c>
      <c r="K565" t="s">
        <v>6590</v>
      </c>
      <c r="L565" t="s">
        <v>6591</v>
      </c>
      <c r="M565" t="s">
        <v>11794</v>
      </c>
      <c r="N565">
        <v>9</v>
      </c>
      <c r="O565" t="s">
        <v>11936</v>
      </c>
      <c r="P565" t="s">
        <v>12320</v>
      </c>
      <c r="Q565">
        <v>4</v>
      </c>
      <c r="R565">
        <v>2</v>
      </c>
      <c r="S565">
        <v>6.42</v>
      </c>
      <c r="T565">
        <v>6.5</v>
      </c>
      <c r="U565">
        <v>442.57</v>
      </c>
      <c r="V565">
        <v>49.84</v>
      </c>
      <c r="W565">
        <v>7.02</v>
      </c>
      <c r="Y565">
        <v>6.75</v>
      </c>
      <c r="Z565">
        <v>5</v>
      </c>
      <c r="AA565" t="s">
        <v>6921</v>
      </c>
      <c r="AB565">
        <v>1</v>
      </c>
      <c r="AC565">
        <v>8</v>
      </c>
      <c r="AD565">
        <v>2.910214285714286</v>
      </c>
      <c r="AF565" t="s">
        <v>6952</v>
      </c>
      <c r="AI565">
        <v>0</v>
      </c>
      <c r="AJ565">
        <v>0</v>
      </c>
      <c r="AK565" t="s">
        <v>12868</v>
      </c>
      <c r="AL565" t="s">
        <v>12868</v>
      </c>
      <c r="AM565" t="s">
        <v>9923</v>
      </c>
    </row>
    <row r="566" spans="1:39">
      <c r="A566" t="s">
        <v>11212</v>
      </c>
      <c r="B566" t="s">
        <v>10866</v>
      </c>
      <c r="C566" t="s">
        <v>6168</v>
      </c>
      <c r="D566">
        <v>0.051</v>
      </c>
      <c r="E566" t="s">
        <v>10202</v>
      </c>
      <c r="K566" t="s">
        <v>6590</v>
      </c>
      <c r="L566" t="s">
        <v>6591</v>
      </c>
      <c r="M566" t="s">
        <v>11794</v>
      </c>
      <c r="N566">
        <v>9</v>
      </c>
      <c r="O566" t="s">
        <v>11936</v>
      </c>
      <c r="P566" t="s">
        <v>12321</v>
      </c>
      <c r="Q566">
        <v>4</v>
      </c>
      <c r="R566">
        <v>2</v>
      </c>
      <c r="S566">
        <v>5.39</v>
      </c>
      <c r="T566">
        <v>5.59</v>
      </c>
      <c r="U566">
        <v>358.49</v>
      </c>
      <c r="V566">
        <v>49.84</v>
      </c>
      <c r="W566">
        <v>5.33</v>
      </c>
      <c r="Y566">
        <v>7.16</v>
      </c>
      <c r="Z566">
        <v>3</v>
      </c>
      <c r="AA566" t="s">
        <v>6921</v>
      </c>
      <c r="AB566">
        <v>1</v>
      </c>
      <c r="AC566">
        <v>8</v>
      </c>
      <c r="AD566">
        <v>3.5</v>
      </c>
      <c r="AF566" t="s">
        <v>6952</v>
      </c>
      <c r="AI566">
        <v>0</v>
      </c>
      <c r="AJ566">
        <v>0</v>
      </c>
      <c r="AK566" t="s">
        <v>12868</v>
      </c>
      <c r="AL566" t="s">
        <v>12868</v>
      </c>
      <c r="AM566" t="s">
        <v>9923</v>
      </c>
    </row>
    <row r="567" spans="1:39">
      <c r="A567" t="s">
        <v>11213</v>
      </c>
      <c r="B567" t="s">
        <v>10866</v>
      </c>
      <c r="C567" t="s">
        <v>6168</v>
      </c>
      <c r="D567">
        <v>0.005</v>
      </c>
      <c r="E567" t="s">
        <v>10202</v>
      </c>
      <c r="K567" t="s">
        <v>6590</v>
      </c>
      <c r="L567" t="s">
        <v>6591</v>
      </c>
      <c r="M567" t="s">
        <v>11794</v>
      </c>
      <c r="N567">
        <v>9</v>
      </c>
      <c r="O567" t="s">
        <v>11936</v>
      </c>
      <c r="P567" t="s">
        <v>12322</v>
      </c>
      <c r="Q567">
        <v>4</v>
      </c>
      <c r="R567">
        <v>2</v>
      </c>
      <c r="S567">
        <v>4.83</v>
      </c>
      <c r="T567">
        <v>5.06</v>
      </c>
      <c r="U567">
        <v>358.49</v>
      </c>
      <c r="V567">
        <v>49.84</v>
      </c>
      <c r="W567">
        <v>5.33</v>
      </c>
      <c r="Y567">
        <v>7.23</v>
      </c>
      <c r="Z567">
        <v>3</v>
      </c>
      <c r="AA567" t="s">
        <v>6921</v>
      </c>
      <c r="AB567">
        <v>1</v>
      </c>
      <c r="AC567">
        <v>8</v>
      </c>
      <c r="AD567">
        <v>3.5</v>
      </c>
      <c r="AF567" t="s">
        <v>6952</v>
      </c>
      <c r="AI567">
        <v>0</v>
      </c>
      <c r="AJ567">
        <v>0</v>
      </c>
      <c r="AK567" t="s">
        <v>12868</v>
      </c>
      <c r="AL567" t="s">
        <v>12868</v>
      </c>
      <c r="AM567" t="s">
        <v>9923</v>
      </c>
    </row>
    <row r="568" spans="1:39">
      <c r="A568" t="s">
        <v>11214</v>
      </c>
      <c r="B568" t="s">
        <v>10866</v>
      </c>
      <c r="C568" t="s">
        <v>6168</v>
      </c>
      <c r="D568">
        <v>0.002</v>
      </c>
      <c r="E568" t="s">
        <v>10202</v>
      </c>
      <c r="K568" t="s">
        <v>6590</v>
      </c>
      <c r="L568" t="s">
        <v>6591</v>
      </c>
      <c r="M568" t="s">
        <v>11794</v>
      </c>
      <c r="N568">
        <v>9</v>
      </c>
      <c r="O568" t="s">
        <v>11936</v>
      </c>
      <c r="P568" t="s">
        <v>12323</v>
      </c>
      <c r="Q568">
        <v>5</v>
      </c>
      <c r="R568">
        <v>1</v>
      </c>
      <c r="S568">
        <v>5.27</v>
      </c>
      <c r="T568">
        <v>5.32</v>
      </c>
      <c r="U568">
        <v>458.61</v>
      </c>
      <c r="V568">
        <v>67.34999999999999</v>
      </c>
      <c r="W568">
        <v>6.66</v>
      </c>
      <c r="Y568">
        <v>6.49</v>
      </c>
      <c r="Z568">
        <v>3</v>
      </c>
      <c r="AA568" t="s">
        <v>6921</v>
      </c>
      <c r="AB568">
        <v>1</v>
      </c>
      <c r="AC568">
        <v>8</v>
      </c>
      <c r="AD568">
        <v>3.128976190476191</v>
      </c>
      <c r="AF568" t="s">
        <v>6952</v>
      </c>
      <c r="AI568">
        <v>0</v>
      </c>
      <c r="AJ568">
        <v>0</v>
      </c>
      <c r="AK568" t="s">
        <v>12868</v>
      </c>
      <c r="AL568" t="s">
        <v>12868</v>
      </c>
      <c r="AM568" t="s">
        <v>9923</v>
      </c>
    </row>
    <row r="569" spans="1:39">
      <c r="A569" t="s">
        <v>11215</v>
      </c>
      <c r="B569" t="s">
        <v>10866</v>
      </c>
      <c r="C569" t="s">
        <v>6168</v>
      </c>
      <c r="D569">
        <v>0.03</v>
      </c>
      <c r="E569" t="s">
        <v>10202</v>
      </c>
      <c r="K569" t="s">
        <v>6590</v>
      </c>
      <c r="L569" t="s">
        <v>6591</v>
      </c>
      <c r="M569" t="s">
        <v>11794</v>
      </c>
      <c r="N569">
        <v>9</v>
      </c>
      <c r="O569" t="s">
        <v>11936</v>
      </c>
      <c r="P569" t="s">
        <v>12324</v>
      </c>
      <c r="Q569">
        <v>4</v>
      </c>
      <c r="R569">
        <v>2</v>
      </c>
      <c r="S569">
        <v>6.06</v>
      </c>
      <c r="T569">
        <v>6.68</v>
      </c>
      <c r="U569">
        <v>376.55</v>
      </c>
      <c r="V569">
        <v>49.84</v>
      </c>
      <c r="W569">
        <v>5.9</v>
      </c>
      <c r="Y569">
        <v>7.91</v>
      </c>
      <c r="Z569">
        <v>3</v>
      </c>
      <c r="AA569" t="s">
        <v>6921</v>
      </c>
      <c r="AB569">
        <v>1</v>
      </c>
      <c r="AC569">
        <v>9</v>
      </c>
      <c r="AD569">
        <v>3.381785714285714</v>
      </c>
      <c r="AF569" t="s">
        <v>6952</v>
      </c>
      <c r="AI569">
        <v>0</v>
      </c>
      <c r="AJ569">
        <v>0</v>
      </c>
      <c r="AK569" t="s">
        <v>12868</v>
      </c>
      <c r="AL569" t="s">
        <v>12868</v>
      </c>
      <c r="AM569" t="s">
        <v>9923</v>
      </c>
    </row>
    <row r="570" spans="1:39">
      <c r="A570" t="s">
        <v>11216</v>
      </c>
      <c r="B570" t="s">
        <v>10866</v>
      </c>
      <c r="C570" t="s">
        <v>6168</v>
      </c>
      <c r="D570">
        <v>0.002</v>
      </c>
      <c r="E570" t="s">
        <v>10202</v>
      </c>
      <c r="K570" t="s">
        <v>6590</v>
      </c>
      <c r="L570" t="s">
        <v>6591</v>
      </c>
      <c r="M570" t="s">
        <v>11794</v>
      </c>
      <c r="N570">
        <v>9</v>
      </c>
      <c r="O570" t="s">
        <v>11936</v>
      </c>
      <c r="P570" t="s">
        <v>12325</v>
      </c>
      <c r="Q570">
        <v>4</v>
      </c>
      <c r="R570">
        <v>2</v>
      </c>
      <c r="S570">
        <v>5.25</v>
      </c>
      <c r="T570">
        <v>5.77</v>
      </c>
      <c r="U570">
        <v>326.49</v>
      </c>
      <c r="V570">
        <v>49.84</v>
      </c>
      <c r="W570">
        <v>4.4</v>
      </c>
      <c r="Y570">
        <v>7.77</v>
      </c>
      <c r="Z570">
        <v>2</v>
      </c>
      <c r="AA570" t="s">
        <v>6921</v>
      </c>
      <c r="AB570">
        <v>0</v>
      </c>
      <c r="AC570">
        <v>9</v>
      </c>
      <c r="AD570">
        <v>3.5</v>
      </c>
      <c r="AF570" t="s">
        <v>6952</v>
      </c>
      <c r="AI570">
        <v>0</v>
      </c>
      <c r="AJ570">
        <v>0</v>
      </c>
      <c r="AK570" t="s">
        <v>12868</v>
      </c>
      <c r="AL570" t="s">
        <v>12868</v>
      </c>
      <c r="AM570" t="s">
        <v>9923</v>
      </c>
    </row>
    <row r="571" spans="1:39">
      <c r="A571" t="s">
        <v>11217</v>
      </c>
      <c r="B571" t="s">
        <v>10866</v>
      </c>
      <c r="C571" t="s">
        <v>6168</v>
      </c>
      <c r="D571">
        <v>0.04</v>
      </c>
      <c r="E571" t="s">
        <v>10202</v>
      </c>
      <c r="K571" t="s">
        <v>6590</v>
      </c>
      <c r="L571" t="s">
        <v>6591</v>
      </c>
      <c r="M571" t="s">
        <v>11794</v>
      </c>
      <c r="N571">
        <v>9</v>
      </c>
      <c r="O571" t="s">
        <v>11936</v>
      </c>
      <c r="P571" t="s">
        <v>12326</v>
      </c>
      <c r="Q571">
        <v>4</v>
      </c>
      <c r="R571">
        <v>2</v>
      </c>
      <c r="S571">
        <v>5.56</v>
      </c>
      <c r="T571">
        <v>6.03</v>
      </c>
      <c r="U571">
        <v>360.51</v>
      </c>
      <c r="V571">
        <v>49.84</v>
      </c>
      <c r="W571">
        <v>4.94</v>
      </c>
      <c r="Y571">
        <v>7.7</v>
      </c>
      <c r="Z571">
        <v>3</v>
      </c>
      <c r="AA571" t="s">
        <v>6921</v>
      </c>
      <c r="AB571">
        <v>0</v>
      </c>
      <c r="AC571">
        <v>9</v>
      </c>
      <c r="AD571">
        <v>3.496357142857143</v>
      </c>
      <c r="AF571" t="s">
        <v>6952</v>
      </c>
      <c r="AI571">
        <v>0</v>
      </c>
      <c r="AJ571">
        <v>0</v>
      </c>
      <c r="AK571" t="s">
        <v>12868</v>
      </c>
      <c r="AL571" t="s">
        <v>12868</v>
      </c>
      <c r="AM571" t="s">
        <v>9923</v>
      </c>
    </row>
    <row r="572" spans="1:39">
      <c r="A572" t="s">
        <v>11218</v>
      </c>
      <c r="B572" t="s">
        <v>10866</v>
      </c>
      <c r="C572" t="s">
        <v>6168</v>
      </c>
      <c r="D572">
        <v>0.002</v>
      </c>
      <c r="E572" t="s">
        <v>10202</v>
      </c>
      <c r="K572" t="s">
        <v>6590</v>
      </c>
      <c r="L572" t="s">
        <v>6591</v>
      </c>
      <c r="M572" t="s">
        <v>11794</v>
      </c>
      <c r="N572">
        <v>9</v>
      </c>
      <c r="O572" t="s">
        <v>11936</v>
      </c>
      <c r="P572" t="s">
        <v>12327</v>
      </c>
      <c r="Q572">
        <v>4</v>
      </c>
      <c r="R572">
        <v>2</v>
      </c>
      <c r="S572">
        <v>4.98</v>
      </c>
      <c r="T572">
        <v>5.5</v>
      </c>
      <c r="U572">
        <v>360.51</v>
      </c>
      <c r="V572">
        <v>49.84</v>
      </c>
      <c r="W572">
        <v>4.94</v>
      </c>
      <c r="Y572">
        <v>7.77</v>
      </c>
      <c r="Z572">
        <v>3</v>
      </c>
      <c r="AA572" t="s">
        <v>6921</v>
      </c>
      <c r="AB572">
        <v>0</v>
      </c>
      <c r="AC572">
        <v>9</v>
      </c>
      <c r="AD572">
        <v>3.496357142857143</v>
      </c>
      <c r="AF572" t="s">
        <v>6952</v>
      </c>
      <c r="AI572">
        <v>0</v>
      </c>
      <c r="AJ572">
        <v>0</v>
      </c>
      <c r="AK572" t="s">
        <v>12868</v>
      </c>
      <c r="AL572" t="s">
        <v>12868</v>
      </c>
      <c r="AM572" t="s">
        <v>9923</v>
      </c>
    </row>
    <row r="573" spans="1:39">
      <c r="A573" t="s">
        <v>7149</v>
      </c>
      <c r="B573" t="s">
        <v>10866</v>
      </c>
      <c r="C573" t="s">
        <v>6168</v>
      </c>
      <c r="D573">
        <v>0.29</v>
      </c>
      <c r="E573" t="s">
        <v>10202</v>
      </c>
      <c r="K573" t="s">
        <v>6590</v>
      </c>
      <c r="L573" t="s">
        <v>6591</v>
      </c>
      <c r="M573" t="s">
        <v>11795</v>
      </c>
      <c r="N573">
        <v>9</v>
      </c>
      <c r="O573" t="s">
        <v>11937</v>
      </c>
      <c r="P573" t="s">
        <v>8726</v>
      </c>
      <c r="Q573">
        <v>4</v>
      </c>
      <c r="R573">
        <v>2</v>
      </c>
      <c r="S573">
        <v>1.4</v>
      </c>
      <c r="T573">
        <v>1.49</v>
      </c>
      <c r="U573">
        <v>264.28</v>
      </c>
      <c r="V573">
        <v>88.04000000000001</v>
      </c>
      <c r="W573">
        <v>2.63</v>
      </c>
      <c r="X573">
        <v>8.07</v>
      </c>
      <c r="Y573">
        <v>0</v>
      </c>
      <c r="Z573">
        <v>2</v>
      </c>
      <c r="AA573" t="s">
        <v>6921</v>
      </c>
      <c r="AB573">
        <v>0</v>
      </c>
      <c r="AC573">
        <v>3</v>
      </c>
      <c r="AD573">
        <v>5.5</v>
      </c>
      <c r="AF573" t="s">
        <v>6952</v>
      </c>
      <c r="AI573">
        <v>0</v>
      </c>
      <c r="AJ573">
        <v>0</v>
      </c>
      <c r="AK573" t="s">
        <v>12869</v>
      </c>
      <c r="AL573" t="s">
        <v>12869</v>
      </c>
      <c r="AM573" t="s">
        <v>9923</v>
      </c>
    </row>
    <row r="574" spans="1:39">
      <c r="A574" t="s">
        <v>7065</v>
      </c>
      <c r="B574" t="s">
        <v>10866</v>
      </c>
      <c r="C574" t="s">
        <v>6168</v>
      </c>
      <c r="D574">
        <v>0.71</v>
      </c>
      <c r="E574" t="s">
        <v>10202</v>
      </c>
      <c r="K574" t="s">
        <v>6590</v>
      </c>
      <c r="L574" t="s">
        <v>6591</v>
      </c>
      <c r="M574" t="s">
        <v>11795</v>
      </c>
      <c r="N574">
        <v>9</v>
      </c>
      <c r="O574" t="s">
        <v>11937</v>
      </c>
      <c r="P574" t="s">
        <v>8642</v>
      </c>
      <c r="Q574">
        <v>2</v>
      </c>
      <c r="R574">
        <v>2</v>
      </c>
      <c r="S574">
        <v>3.3</v>
      </c>
      <c r="T574">
        <v>3.3</v>
      </c>
      <c r="U574">
        <v>282.26</v>
      </c>
      <c r="V574">
        <v>40.46</v>
      </c>
      <c r="W574">
        <v>3.99</v>
      </c>
      <c r="X574">
        <v>9.59</v>
      </c>
      <c r="Y574">
        <v>0</v>
      </c>
      <c r="Z574">
        <v>2</v>
      </c>
      <c r="AA574" t="s">
        <v>6921</v>
      </c>
      <c r="AB574">
        <v>0</v>
      </c>
      <c r="AC574">
        <v>3</v>
      </c>
      <c r="AD574">
        <v>4.7</v>
      </c>
      <c r="AF574" t="s">
        <v>6952</v>
      </c>
      <c r="AI574">
        <v>0</v>
      </c>
      <c r="AJ574">
        <v>0</v>
      </c>
      <c r="AK574" t="s">
        <v>12869</v>
      </c>
      <c r="AL574" t="s">
        <v>12869</v>
      </c>
      <c r="AM574" t="s">
        <v>9923</v>
      </c>
    </row>
    <row r="575" spans="1:39">
      <c r="A575" t="s">
        <v>11219</v>
      </c>
      <c r="B575" t="s">
        <v>10866</v>
      </c>
      <c r="C575" t="s">
        <v>6168</v>
      </c>
      <c r="D575">
        <v>0.01</v>
      </c>
      <c r="E575" t="s">
        <v>10202</v>
      </c>
      <c r="K575" t="s">
        <v>6590</v>
      </c>
      <c r="L575" t="s">
        <v>6591</v>
      </c>
      <c r="M575" t="s">
        <v>11795</v>
      </c>
      <c r="N575">
        <v>9</v>
      </c>
      <c r="O575" t="s">
        <v>11937</v>
      </c>
      <c r="P575" t="s">
        <v>12328</v>
      </c>
      <c r="Q575">
        <v>2</v>
      </c>
      <c r="R575">
        <v>1</v>
      </c>
      <c r="S575">
        <v>2.43</v>
      </c>
      <c r="T575">
        <v>2.43</v>
      </c>
      <c r="U575">
        <v>223.28</v>
      </c>
      <c r="V575">
        <v>44.02</v>
      </c>
      <c r="W575">
        <v>3.24</v>
      </c>
      <c r="X575">
        <v>9.44</v>
      </c>
      <c r="Y575">
        <v>0</v>
      </c>
      <c r="Z575">
        <v>2</v>
      </c>
      <c r="AA575" t="s">
        <v>6921</v>
      </c>
      <c r="AB575">
        <v>0</v>
      </c>
      <c r="AC575">
        <v>3</v>
      </c>
      <c r="AD575">
        <v>5.618333333333333</v>
      </c>
      <c r="AF575" t="s">
        <v>6952</v>
      </c>
      <c r="AI575">
        <v>0</v>
      </c>
      <c r="AJ575">
        <v>0</v>
      </c>
      <c r="AK575" t="s">
        <v>12869</v>
      </c>
      <c r="AL575" t="s">
        <v>12869</v>
      </c>
      <c r="AM575" t="s">
        <v>9923</v>
      </c>
    </row>
    <row r="576" spans="1:39">
      <c r="A576" t="s">
        <v>11220</v>
      </c>
      <c r="B576" t="s">
        <v>10866</v>
      </c>
      <c r="C576" t="s">
        <v>6168</v>
      </c>
      <c r="D576">
        <v>0.02</v>
      </c>
      <c r="E576" t="s">
        <v>10202</v>
      </c>
      <c r="K576" t="s">
        <v>6590</v>
      </c>
      <c r="L576" t="s">
        <v>6591</v>
      </c>
      <c r="M576" t="s">
        <v>11795</v>
      </c>
      <c r="N576">
        <v>9</v>
      </c>
      <c r="O576" t="s">
        <v>11937</v>
      </c>
      <c r="P576" t="s">
        <v>12329</v>
      </c>
      <c r="Q576">
        <v>3</v>
      </c>
      <c r="R576">
        <v>2</v>
      </c>
      <c r="S576">
        <v>1.79</v>
      </c>
      <c r="T576">
        <v>1.79</v>
      </c>
      <c r="U576">
        <v>239.27</v>
      </c>
      <c r="V576">
        <v>64.25</v>
      </c>
      <c r="W576">
        <v>2.95</v>
      </c>
      <c r="X576">
        <v>9.52</v>
      </c>
      <c r="Y576">
        <v>0</v>
      </c>
      <c r="Z576">
        <v>2</v>
      </c>
      <c r="AA576" t="s">
        <v>6921</v>
      </c>
      <c r="AB576">
        <v>0</v>
      </c>
      <c r="AC576">
        <v>3</v>
      </c>
      <c r="AD576">
        <v>5.5</v>
      </c>
      <c r="AF576" t="s">
        <v>6952</v>
      </c>
      <c r="AI576">
        <v>0</v>
      </c>
      <c r="AJ576">
        <v>0</v>
      </c>
      <c r="AK576" t="s">
        <v>12869</v>
      </c>
      <c r="AL576" t="s">
        <v>12869</v>
      </c>
      <c r="AM576" t="s">
        <v>9923</v>
      </c>
    </row>
    <row r="577" spans="1:39">
      <c r="A577" t="s">
        <v>7166</v>
      </c>
      <c r="B577" t="s">
        <v>10866</v>
      </c>
      <c r="C577" t="s">
        <v>6168</v>
      </c>
      <c r="D577">
        <v>0.48</v>
      </c>
      <c r="E577" t="s">
        <v>10202</v>
      </c>
      <c r="K577" t="s">
        <v>6590</v>
      </c>
      <c r="L577" t="s">
        <v>6591</v>
      </c>
      <c r="M577" t="s">
        <v>11795</v>
      </c>
      <c r="N577">
        <v>9</v>
      </c>
      <c r="O577" t="s">
        <v>11937</v>
      </c>
      <c r="P577" t="s">
        <v>8743</v>
      </c>
      <c r="Q577">
        <v>2</v>
      </c>
      <c r="R577">
        <v>2</v>
      </c>
      <c r="S577">
        <v>-0.47</v>
      </c>
      <c r="T577">
        <v>-0.46</v>
      </c>
      <c r="U577">
        <v>262.31</v>
      </c>
      <c r="V577">
        <v>40.46</v>
      </c>
      <c r="W577">
        <v>3.23</v>
      </c>
      <c r="X577">
        <v>9.33</v>
      </c>
      <c r="Y577">
        <v>0</v>
      </c>
      <c r="Z577">
        <v>2</v>
      </c>
      <c r="AA577" t="s">
        <v>6921</v>
      </c>
      <c r="AB577">
        <v>0</v>
      </c>
      <c r="AC577">
        <v>3</v>
      </c>
      <c r="AD577">
        <v>5.5</v>
      </c>
      <c r="AF577" t="s">
        <v>6952</v>
      </c>
      <c r="AI577">
        <v>0</v>
      </c>
      <c r="AJ577">
        <v>0</v>
      </c>
      <c r="AK577" t="s">
        <v>12869</v>
      </c>
      <c r="AL577" t="s">
        <v>12869</v>
      </c>
      <c r="AM577" t="s">
        <v>9923</v>
      </c>
    </row>
    <row r="578" spans="1:39">
      <c r="A578" t="s">
        <v>7232</v>
      </c>
      <c r="B578" t="s">
        <v>10866</v>
      </c>
      <c r="C578" t="s">
        <v>6168</v>
      </c>
      <c r="D578">
        <v>0.11</v>
      </c>
      <c r="E578" t="s">
        <v>10202</v>
      </c>
      <c r="K578" t="s">
        <v>6590</v>
      </c>
      <c r="L578" t="s">
        <v>6591</v>
      </c>
      <c r="M578" t="s">
        <v>11795</v>
      </c>
      <c r="N578">
        <v>9</v>
      </c>
      <c r="O578" t="s">
        <v>11937</v>
      </c>
      <c r="P578" t="s">
        <v>8809</v>
      </c>
      <c r="Q578">
        <v>3</v>
      </c>
      <c r="R578">
        <v>2</v>
      </c>
      <c r="S578">
        <v>2.63</v>
      </c>
      <c r="T578">
        <v>2.63</v>
      </c>
      <c r="U578">
        <v>310.27</v>
      </c>
      <c r="V578">
        <v>57.53</v>
      </c>
      <c r="W578">
        <v>3.56</v>
      </c>
      <c r="X578">
        <v>9.369999999999999</v>
      </c>
      <c r="Y578">
        <v>0</v>
      </c>
      <c r="Z578">
        <v>2</v>
      </c>
      <c r="AA578" t="s">
        <v>6921</v>
      </c>
      <c r="AB578">
        <v>0</v>
      </c>
      <c r="AC578">
        <v>4</v>
      </c>
      <c r="AD578">
        <v>5.185</v>
      </c>
      <c r="AF578" t="s">
        <v>6952</v>
      </c>
      <c r="AI578">
        <v>0</v>
      </c>
      <c r="AJ578">
        <v>0</v>
      </c>
      <c r="AK578" t="s">
        <v>12869</v>
      </c>
      <c r="AL578" t="s">
        <v>12869</v>
      </c>
      <c r="AM578" t="s">
        <v>9923</v>
      </c>
    </row>
    <row r="579" spans="1:39">
      <c r="A579" t="s">
        <v>7131</v>
      </c>
      <c r="B579" t="s">
        <v>10866</v>
      </c>
      <c r="C579" t="s">
        <v>6168</v>
      </c>
      <c r="D579">
        <v>0.22</v>
      </c>
      <c r="E579" t="s">
        <v>10202</v>
      </c>
      <c r="K579" t="s">
        <v>6590</v>
      </c>
      <c r="L579" t="s">
        <v>6591</v>
      </c>
      <c r="M579" t="s">
        <v>11795</v>
      </c>
      <c r="N579">
        <v>9</v>
      </c>
      <c r="O579" t="s">
        <v>11937</v>
      </c>
      <c r="P579" t="s">
        <v>8708</v>
      </c>
      <c r="Q579">
        <v>3</v>
      </c>
      <c r="R579">
        <v>2</v>
      </c>
      <c r="S579">
        <v>2.18</v>
      </c>
      <c r="T579">
        <v>2.19</v>
      </c>
      <c r="U579">
        <v>253.3</v>
      </c>
      <c r="V579">
        <v>64.25</v>
      </c>
      <c r="W579">
        <v>3.12</v>
      </c>
      <c r="X579">
        <v>9.08</v>
      </c>
      <c r="Y579">
        <v>0</v>
      </c>
      <c r="Z579">
        <v>2</v>
      </c>
      <c r="AA579" t="s">
        <v>6921</v>
      </c>
      <c r="AB579">
        <v>0</v>
      </c>
      <c r="AC579">
        <v>3</v>
      </c>
      <c r="AD579">
        <v>5.41</v>
      </c>
      <c r="AF579" t="s">
        <v>6952</v>
      </c>
      <c r="AI579">
        <v>0</v>
      </c>
      <c r="AJ579">
        <v>0</v>
      </c>
      <c r="AK579" t="s">
        <v>12869</v>
      </c>
      <c r="AL579" t="s">
        <v>12869</v>
      </c>
      <c r="AM579" t="s">
        <v>9923</v>
      </c>
    </row>
    <row r="580" spans="1:39">
      <c r="A580" t="s">
        <v>11221</v>
      </c>
      <c r="B580" t="s">
        <v>10866</v>
      </c>
      <c r="C580" t="s">
        <v>6168</v>
      </c>
      <c r="D580">
        <v>0.045</v>
      </c>
      <c r="E580" t="s">
        <v>10202</v>
      </c>
      <c r="K580" t="s">
        <v>6590</v>
      </c>
      <c r="L580" t="s">
        <v>6591</v>
      </c>
      <c r="M580" t="s">
        <v>11795</v>
      </c>
      <c r="N580">
        <v>9</v>
      </c>
      <c r="O580" t="s">
        <v>11937</v>
      </c>
      <c r="P580" t="s">
        <v>12330</v>
      </c>
      <c r="Q580">
        <v>3</v>
      </c>
      <c r="R580">
        <v>3</v>
      </c>
      <c r="S580">
        <v>1.93</v>
      </c>
      <c r="T580">
        <v>1.93</v>
      </c>
      <c r="U580">
        <v>244.29</v>
      </c>
      <c r="V580">
        <v>60.69</v>
      </c>
      <c r="W580">
        <v>2.42</v>
      </c>
      <c r="X580">
        <v>9.960000000000001</v>
      </c>
      <c r="Y580">
        <v>0</v>
      </c>
      <c r="Z580">
        <v>2</v>
      </c>
      <c r="AA580" t="s">
        <v>6921</v>
      </c>
      <c r="AB580">
        <v>0</v>
      </c>
      <c r="AC580">
        <v>4</v>
      </c>
      <c r="AD580">
        <v>5.166666666666667</v>
      </c>
      <c r="AF580" t="s">
        <v>6952</v>
      </c>
      <c r="AI580">
        <v>0</v>
      </c>
      <c r="AJ580">
        <v>0</v>
      </c>
      <c r="AK580" t="s">
        <v>12869</v>
      </c>
      <c r="AL580" t="s">
        <v>12869</v>
      </c>
      <c r="AM580" t="s">
        <v>9923</v>
      </c>
    </row>
    <row r="581" spans="1:39">
      <c r="A581" t="s">
        <v>11222</v>
      </c>
      <c r="B581" t="s">
        <v>10866</v>
      </c>
      <c r="C581" t="s">
        <v>6168</v>
      </c>
      <c r="D581">
        <v>0.013</v>
      </c>
      <c r="E581" t="s">
        <v>10202</v>
      </c>
      <c r="K581" t="s">
        <v>6590</v>
      </c>
      <c r="L581" t="s">
        <v>6591</v>
      </c>
      <c r="M581" t="s">
        <v>11795</v>
      </c>
      <c r="N581">
        <v>9</v>
      </c>
      <c r="O581" t="s">
        <v>11937</v>
      </c>
      <c r="P581" t="s">
        <v>12331</v>
      </c>
      <c r="Q581">
        <v>3</v>
      </c>
      <c r="R581">
        <v>3</v>
      </c>
      <c r="S581">
        <v>-1.76</v>
      </c>
      <c r="T581">
        <v>1.24</v>
      </c>
      <c r="U581">
        <v>258.27</v>
      </c>
      <c r="V581">
        <v>77.76000000000001</v>
      </c>
      <c r="W581">
        <v>2.51</v>
      </c>
      <c r="X581">
        <v>4.42</v>
      </c>
      <c r="Y581">
        <v>0</v>
      </c>
      <c r="Z581">
        <v>2</v>
      </c>
      <c r="AA581" t="s">
        <v>6921</v>
      </c>
      <c r="AB581">
        <v>0</v>
      </c>
      <c r="AC581">
        <v>4</v>
      </c>
      <c r="AD581">
        <v>5.166666666666667</v>
      </c>
      <c r="AF581" t="s">
        <v>6953</v>
      </c>
      <c r="AI581">
        <v>0</v>
      </c>
      <c r="AJ581">
        <v>0</v>
      </c>
      <c r="AK581" t="s">
        <v>12869</v>
      </c>
      <c r="AL581" t="s">
        <v>12869</v>
      </c>
      <c r="AM581" t="s">
        <v>9923</v>
      </c>
    </row>
    <row r="582" spans="1:39">
      <c r="A582" t="s">
        <v>11223</v>
      </c>
      <c r="B582" t="s">
        <v>10866</v>
      </c>
      <c r="C582" t="s">
        <v>6168</v>
      </c>
      <c r="D582">
        <v>0.17</v>
      </c>
      <c r="E582" t="s">
        <v>10202</v>
      </c>
      <c r="K582" t="s">
        <v>6590</v>
      </c>
      <c r="L582" t="s">
        <v>6591</v>
      </c>
      <c r="M582" t="s">
        <v>11795</v>
      </c>
      <c r="N582">
        <v>9</v>
      </c>
      <c r="O582" t="s">
        <v>11937</v>
      </c>
      <c r="P582" t="s">
        <v>12332</v>
      </c>
      <c r="Q582">
        <v>3</v>
      </c>
      <c r="R582">
        <v>2</v>
      </c>
      <c r="S582">
        <v>1.81</v>
      </c>
      <c r="T582">
        <v>1.81</v>
      </c>
      <c r="U582">
        <v>239.27</v>
      </c>
      <c r="V582">
        <v>64.25</v>
      </c>
      <c r="W582">
        <v>2.95</v>
      </c>
      <c r="X582">
        <v>9.529999999999999</v>
      </c>
      <c r="Y582">
        <v>0</v>
      </c>
      <c r="Z582">
        <v>2</v>
      </c>
      <c r="AA582" t="s">
        <v>6921</v>
      </c>
      <c r="AB582">
        <v>0</v>
      </c>
      <c r="AC582">
        <v>3</v>
      </c>
      <c r="AD582">
        <v>5.5</v>
      </c>
      <c r="AF582" t="s">
        <v>6952</v>
      </c>
      <c r="AI582">
        <v>0</v>
      </c>
      <c r="AJ582">
        <v>0</v>
      </c>
      <c r="AK582" t="s">
        <v>12869</v>
      </c>
      <c r="AL582" t="s">
        <v>12869</v>
      </c>
      <c r="AM582" t="s">
        <v>9923</v>
      </c>
    </row>
    <row r="583" spans="1:39">
      <c r="A583" t="s">
        <v>11224</v>
      </c>
      <c r="B583" t="s">
        <v>10866</v>
      </c>
      <c r="C583" t="s">
        <v>6168</v>
      </c>
      <c r="D583">
        <v>0.03</v>
      </c>
      <c r="E583" t="s">
        <v>10202</v>
      </c>
      <c r="K583" t="s">
        <v>6590</v>
      </c>
      <c r="L583" t="s">
        <v>6591</v>
      </c>
      <c r="M583" t="s">
        <v>11795</v>
      </c>
      <c r="N583">
        <v>9</v>
      </c>
      <c r="O583" t="s">
        <v>11937</v>
      </c>
      <c r="P583" t="s">
        <v>12333</v>
      </c>
      <c r="Q583">
        <v>3</v>
      </c>
      <c r="R583">
        <v>2</v>
      </c>
      <c r="S583">
        <v>1.75</v>
      </c>
      <c r="T583">
        <v>1.76</v>
      </c>
      <c r="U583">
        <v>239.27</v>
      </c>
      <c r="V583">
        <v>64.25</v>
      </c>
      <c r="W583">
        <v>2.95</v>
      </c>
      <c r="X583">
        <v>9.390000000000001</v>
      </c>
      <c r="Y583">
        <v>0</v>
      </c>
      <c r="Z583">
        <v>2</v>
      </c>
      <c r="AA583" t="s">
        <v>6921</v>
      </c>
      <c r="AB583">
        <v>0</v>
      </c>
      <c r="AC583">
        <v>3</v>
      </c>
      <c r="AD583">
        <v>5.5</v>
      </c>
      <c r="AF583" t="s">
        <v>6952</v>
      </c>
      <c r="AI583">
        <v>0</v>
      </c>
      <c r="AJ583">
        <v>0</v>
      </c>
      <c r="AK583" t="s">
        <v>12869</v>
      </c>
      <c r="AL583" t="s">
        <v>12869</v>
      </c>
      <c r="AM583" t="s">
        <v>9923</v>
      </c>
    </row>
    <row r="584" spans="1:39">
      <c r="A584" t="s">
        <v>7117</v>
      </c>
      <c r="B584" t="s">
        <v>10866</v>
      </c>
      <c r="C584" t="s">
        <v>6168</v>
      </c>
      <c r="D584">
        <v>0.41</v>
      </c>
      <c r="E584" t="s">
        <v>10202</v>
      </c>
      <c r="K584" t="s">
        <v>6590</v>
      </c>
      <c r="L584" t="s">
        <v>6591</v>
      </c>
      <c r="M584" t="s">
        <v>11795</v>
      </c>
      <c r="N584">
        <v>9</v>
      </c>
      <c r="O584" t="s">
        <v>11937</v>
      </c>
      <c r="P584" t="s">
        <v>8694</v>
      </c>
      <c r="Q584">
        <v>3</v>
      </c>
      <c r="R584">
        <v>2</v>
      </c>
      <c r="S584">
        <v>2.06</v>
      </c>
      <c r="T584">
        <v>2.07</v>
      </c>
      <c r="U584">
        <v>253.3</v>
      </c>
      <c r="V584">
        <v>64.25</v>
      </c>
      <c r="W584">
        <v>3.26</v>
      </c>
      <c r="X584">
        <v>9.57</v>
      </c>
      <c r="Y584">
        <v>0</v>
      </c>
      <c r="Z584">
        <v>2</v>
      </c>
      <c r="AA584" t="s">
        <v>6921</v>
      </c>
      <c r="AB584">
        <v>0</v>
      </c>
      <c r="AC584">
        <v>3</v>
      </c>
      <c r="AD584">
        <v>5.47</v>
      </c>
      <c r="AF584" t="s">
        <v>6952</v>
      </c>
      <c r="AI584">
        <v>0</v>
      </c>
      <c r="AJ584">
        <v>0</v>
      </c>
      <c r="AK584" t="s">
        <v>12869</v>
      </c>
      <c r="AL584" t="s">
        <v>12869</v>
      </c>
      <c r="AM584" t="s">
        <v>9923</v>
      </c>
    </row>
    <row r="585" spans="1:39">
      <c r="A585" t="s">
        <v>11225</v>
      </c>
      <c r="B585" t="s">
        <v>10866</v>
      </c>
      <c r="C585" t="s">
        <v>6168</v>
      </c>
      <c r="D585">
        <v>0.005</v>
      </c>
      <c r="E585" t="s">
        <v>10202</v>
      </c>
      <c r="K585" t="s">
        <v>6590</v>
      </c>
      <c r="L585" t="s">
        <v>6591</v>
      </c>
      <c r="M585" t="s">
        <v>11795</v>
      </c>
      <c r="N585">
        <v>9</v>
      </c>
      <c r="O585" t="s">
        <v>11937</v>
      </c>
      <c r="P585" t="s">
        <v>12334</v>
      </c>
      <c r="Q585">
        <v>2</v>
      </c>
      <c r="R585">
        <v>1</v>
      </c>
      <c r="S585">
        <v>2.38</v>
      </c>
      <c r="T585">
        <v>2.38</v>
      </c>
      <c r="U585">
        <v>223.28</v>
      </c>
      <c r="V585">
        <v>44.02</v>
      </c>
      <c r="W585">
        <v>3.24</v>
      </c>
      <c r="X585">
        <v>9.859999999999999</v>
      </c>
      <c r="Y585">
        <v>0</v>
      </c>
      <c r="Z585">
        <v>2</v>
      </c>
      <c r="AA585" t="s">
        <v>6921</v>
      </c>
      <c r="AB585">
        <v>0</v>
      </c>
      <c r="AC585">
        <v>3</v>
      </c>
      <c r="AD585">
        <v>5.643333333333334</v>
      </c>
      <c r="AF585" t="s">
        <v>6952</v>
      </c>
      <c r="AI585">
        <v>0</v>
      </c>
      <c r="AJ585">
        <v>0</v>
      </c>
      <c r="AK585" t="s">
        <v>12869</v>
      </c>
      <c r="AL585" t="s">
        <v>12869</v>
      </c>
      <c r="AM585" t="s">
        <v>9923</v>
      </c>
    </row>
    <row r="586" spans="1:39">
      <c r="A586" t="s">
        <v>7128</v>
      </c>
      <c r="B586" t="s">
        <v>10866</v>
      </c>
      <c r="C586" t="s">
        <v>6168</v>
      </c>
      <c r="D586">
        <v>0.24</v>
      </c>
      <c r="E586" t="s">
        <v>10202</v>
      </c>
      <c r="K586" t="s">
        <v>6590</v>
      </c>
      <c r="L586" t="s">
        <v>6591</v>
      </c>
      <c r="M586" t="s">
        <v>11795</v>
      </c>
      <c r="N586">
        <v>9</v>
      </c>
      <c r="O586" t="s">
        <v>11937</v>
      </c>
      <c r="P586" t="s">
        <v>8705</v>
      </c>
      <c r="Q586">
        <v>3</v>
      </c>
      <c r="R586">
        <v>2</v>
      </c>
      <c r="S586">
        <v>2.24</v>
      </c>
      <c r="T586">
        <v>2.24</v>
      </c>
      <c r="U586">
        <v>256.3</v>
      </c>
      <c r="V586">
        <v>57.53</v>
      </c>
      <c r="W586">
        <v>3.01</v>
      </c>
      <c r="X586">
        <v>9.66</v>
      </c>
      <c r="Y586">
        <v>0</v>
      </c>
      <c r="Z586">
        <v>2</v>
      </c>
      <c r="AA586" t="s">
        <v>6921</v>
      </c>
      <c r="AB586">
        <v>0</v>
      </c>
      <c r="AC586">
        <v>4</v>
      </c>
      <c r="AD586">
        <v>5.38</v>
      </c>
      <c r="AF586" t="s">
        <v>6952</v>
      </c>
      <c r="AI586">
        <v>0</v>
      </c>
      <c r="AJ586">
        <v>0</v>
      </c>
      <c r="AK586" t="s">
        <v>12869</v>
      </c>
      <c r="AL586" t="s">
        <v>12869</v>
      </c>
      <c r="AM586" t="s">
        <v>9923</v>
      </c>
    </row>
    <row r="587" spans="1:39">
      <c r="A587" t="s">
        <v>7087</v>
      </c>
      <c r="B587" t="s">
        <v>10866</v>
      </c>
      <c r="C587" t="s">
        <v>6168</v>
      </c>
      <c r="D587">
        <v>0.87</v>
      </c>
      <c r="E587" t="s">
        <v>10202</v>
      </c>
      <c r="K587" t="s">
        <v>6590</v>
      </c>
      <c r="L587" t="s">
        <v>6591</v>
      </c>
      <c r="M587" t="s">
        <v>11795</v>
      </c>
      <c r="N587">
        <v>9</v>
      </c>
      <c r="O587" t="s">
        <v>11937</v>
      </c>
      <c r="P587" t="s">
        <v>8664</v>
      </c>
      <c r="Q587">
        <v>3</v>
      </c>
      <c r="R587">
        <v>2</v>
      </c>
      <c r="S587">
        <v>2.19</v>
      </c>
      <c r="T587">
        <v>2.2</v>
      </c>
      <c r="U587">
        <v>253.3</v>
      </c>
      <c r="V587">
        <v>64.25</v>
      </c>
      <c r="W587">
        <v>3.26</v>
      </c>
      <c r="X587">
        <v>9.390000000000001</v>
      </c>
      <c r="Y587">
        <v>0</v>
      </c>
      <c r="Z587">
        <v>2</v>
      </c>
      <c r="AA587" t="s">
        <v>6921</v>
      </c>
      <c r="AB587">
        <v>0</v>
      </c>
      <c r="AC587">
        <v>3</v>
      </c>
      <c r="AD587">
        <v>5.405</v>
      </c>
      <c r="AF587" t="s">
        <v>6952</v>
      </c>
      <c r="AI587">
        <v>0</v>
      </c>
      <c r="AJ587">
        <v>0</v>
      </c>
      <c r="AK587" t="s">
        <v>12869</v>
      </c>
      <c r="AL587" t="s">
        <v>12869</v>
      </c>
      <c r="AM587" t="s">
        <v>9923</v>
      </c>
    </row>
    <row r="588" spans="1:39">
      <c r="A588" t="s">
        <v>7040</v>
      </c>
      <c r="B588" t="s">
        <v>10866</v>
      </c>
      <c r="C588" t="s">
        <v>6168</v>
      </c>
      <c r="D588">
        <v>3.8</v>
      </c>
      <c r="E588" t="s">
        <v>10202</v>
      </c>
      <c r="K588" t="s">
        <v>6590</v>
      </c>
      <c r="L588" t="s">
        <v>6591</v>
      </c>
      <c r="M588" t="s">
        <v>11795</v>
      </c>
      <c r="N588">
        <v>9</v>
      </c>
      <c r="O588" t="s">
        <v>11937</v>
      </c>
      <c r="P588" t="s">
        <v>8617</v>
      </c>
      <c r="Q588">
        <v>2</v>
      </c>
      <c r="R588">
        <v>2</v>
      </c>
      <c r="S588">
        <v>3.26</v>
      </c>
      <c r="T588">
        <v>3.27</v>
      </c>
      <c r="U588">
        <v>252.31</v>
      </c>
      <c r="V588">
        <v>40.46</v>
      </c>
      <c r="W588">
        <v>3.45</v>
      </c>
      <c r="X588">
        <v>9.82</v>
      </c>
      <c r="Y588">
        <v>0</v>
      </c>
      <c r="Z588">
        <v>2</v>
      </c>
      <c r="AA588" t="s">
        <v>6921</v>
      </c>
      <c r="AB588">
        <v>0</v>
      </c>
      <c r="AC588">
        <v>3</v>
      </c>
      <c r="AD588">
        <v>4.735</v>
      </c>
      <c r="AF588" t="s">
        <v>6952</v>
      </c>
      <c r="AI588">
        <v>0</v>
      </c>
      <c r="AJ588">
        <v>0</v>
      </c>
      <c r="AK588" t="s">
        <v>12869</v>
      </c>
      <c r="AL588" t="s">
        <v>12869</v>
      </c>
      <c r="AM588" t="s">
        <v>9923</v>
      </c>
    </row>
    <row r="589" spans="1:39">
      <c r="A589" t="s">
        <v>7192</v>
      </c>
      <c r="B589" t="s">
        <v>10866</v>
      </c>
      <c r="C589" t="s">
        <v>6168</v>
      </c>
      <c r="D589">
        <v>0.063</v>
      </c>
      <c r="E589" t="s">
        <v>10202</v>
      </c>
      <c r="K589" t="s">
        <v>6590</v>
      </c>
      <c r="L589" t="s">
        <v>6591</v>
      </c>
      <c r="M589" t="s">
        <v>11795</v>
      </c>
      <c r="N589">
        <v>9</v>
      </c>
      <c r="O589" t="s">
        <v>11937</v>
      </c>
      <c r="P589" t="s">
        <v>8769</v>
      </c>
      <c r="Q589">
        <v>4</v>
      </c>
      <c r="R589">
        <v>2</v>
      </c>
      <c r="S589">
        <v>0.8</v>
      </c>
      <c r="T589">
        <v>0.8100000000000001</v>
      </c>
      <c r="U589">
        <v>264.28</v>
      </c>
      <c r="V589">
        <v>88.04000000000001</v>
      </c>
      <c r="W589">
        <v>3.01</v>
      </c>
      <c r="X589">
        <v>9.17</v>
      </c>
      <c r="Y589">
        <v>0</v>
      </c>
      <c r="Z589">
        <v>2</v>
      </c>
      <c r="AA589" t="s">
        <v>6921</v>
      </c>
      <c r="AB589">
        <v>0</v>
      </c>
      <c r="AC589">
        <v>3</v>
      </c>
      <c r="AD589">
        <v>5.5</v>
      </c>
      <c r="AF589" t="s">
        <v>6952</v>
      </c>
      <c r="AI589">
        <v>0</v>
      </c>
      <c r="AJ589">
        <v>0</v>
      </c>
      <c r="AK589" t="s">
        <v>12869</v>
      </c>
      <c r="AL589" t="s">
        <v>12869</v>
      </c>
      <c r="AM589" t="s">
        <v>9923</v>
      </c>
    </row>
    <row r="590" spans="1:39">
      <c r="A590" t="s">
        <v>7173</v>
      </c>
      <c r="B590" t="s">
        <v>10866</v>
      </c>
      <c r="C590" t="s">
        <v>6168</v>
      </c>
      <c r="D590">
        <v>0.3</v>
      </c>
      <c r="E590" t="s">
        <v>10202</v>
      </c>
      <c r="K590" t="s">
        <v>6590</v>
      </c>
      <c r="L590" t="s">
        <v>6591</v>
      </c>
      <c r="M590" t="s">
        <v>11795</v>
      </c>
      <c r="N590">
        <v>9</v>
      </c>
      <c r="O590" t="s">
        <v>11937</v>
      </c>
      <c r="P590" t="s">
        <v>8750</v>
      </c>
      <c r="Q590">
        <v>3</v>
      </c>
      <c r="R590">
        <v>2</v>
      </c>
      <c r="S590">
        <v>2.9</v>
      </c>
      <c r="T590">
        <v>2.9</v>
      </c>
      <c r="U590">
        <v>237.26</v>
      </c>
      <c r="V590">
        <v>64.25</v>
      </c>
      <c r="W590">
        <v>3.16</v>
      </c>
      <c r="X590">
        <v>9.550000000000001</v>
      </c>
      <c r="Y590">
        <v>0</v>
      </c>
      <c r="Z590">
        <v>2</v>
      </c>
      <c r="AA590" t="s">
        <v>6921</v>
      </c>
      <c r="AB590">
        <v>0</v>
      </c>
      <c r="AC590">
        <v>2</v>
      </c>
      <c r="AD590">
        <v>5.05</v>
      </c>
      <c r="AF590" t="s">
        <v>6952</v>
      </c>
      <c r="AI590">
        <v>0</v>
      </c>
      <c r="AJ590">
        <v>0</v>
      </c>
      <c r="AK590" t="s">
        <v>12869</v>
      </c>
      <c r="AL590" t="s">
        <v>12869</v>
      </c>
      <c r="AM590" t="s">
        <v>9923</v>
      </c>
    </row>
    <row r="591" spans="1:39">
      <c r="A591" t="s">
        <v>7071</v>
      </c>
      <c r="B591" t="s">
        <v>10866</v>
      </c>
      <c r="C591" t="s">
        <v>6168</v>
      </c>
      <c r="D591">
        <v>0.25</v>
      </c>
      <c r="E591" t="s">
        <v>10202</v>
      </c>
      <c r="K591" t="s">
        <v>6590</v>
      </c>
      <c r="L591" t="s">
        <v>6591</v>
      </c>
      <c r="M591" t="s">
        <v>11795</v>
      </c>
      <c r="N591">
        <v>9</v>
      </c>
      <c r="O591" t="s">
        <v>11937</v>
      </c>
      <c r="P591" t="s">
        <v>8648</v>
      </c>
      <c r="Q591">
        <v>3</v>
      </c>
      <c r="R591">
        <v>2</v>
      </c>
      <c r="S591">
        <v>1.77</v>
      </c>
      <c r="T591">
        <v>1.78</v>
      </c>
      <c r="U591">
        <v>239.27</v>
      </c>
      <c r="V591">
        <v>64.25</v>
      </c>
      <c r="W591">
        <v>2.95</v>
      </c>
      <c r="X591">
        <v>9.41</v>
      </c>
      <c r="Y591">
        <v>0</v>
      </c>
      <c r="Z591">
        <v>2</v>
      </c>
      <c r="AA591" t="s">
        <v>6921</v>
      </c>
      <c r="AB591">
        <v>0</v>
      </c>
      <c r="AC591">
        <v>3</v>
      </c>
      <c r="AD591">
        <v>5.5</v>
      </c>
      <c r="AE591" t="s">
        <v>9789</v>
      </c>
      <c r="AF591" t="s">
        <v>6952</v>
      </c>
      <c r="AI591">
        <v>0</v>
      </c>
      <c r="AJ591">
        <v>0</v>
      </c>
      <c r="AK591" t="s">
        <v>12869</v>
      </c>
      <c r="AL591" t="s">
        <v>12869</v>
      </c>
      <c r="AM591" t="s">
        <v>9923</v>
      </c>
    </row>
    <row r="592" spans="1:39">
      <c r="A592" t="s">
        <v>7070</v>
      </c>
      <c r="B592" t="s">
        <v>10866</v>
      </c>
      <c r="C592" t="s">
        <v>6168</v>
      </c>
      <c r="D592">
        <v>3.3</v>
      </c>
      <c r="E592" t="s">
        <v>10202</v>
      </c>
      <c r="K592" t="s">
        <v>6590</v>
      </c>
      <c r="L592" t="s">
        <v>6591</v>
      </c>
      <c r="M592" t="s">
        <v>11795</v>
      </c>
      <c r="N592">
        <v>9</v>
      </c>
      <c r="O592" t="s">
        <v>11937</v>
      </c>
      <c r="P592" t="s">
        <v>8647</v>
      </c>
      <c r="Q592">
        <v>2</v>
      </c>
      <c r="R592">
        <v>2</v>
      </c>
      <c r="S592">
        <v>1.52</v>
      </c>
      <c r="T592">
        <v>1.52</v>
      </c>
      <c r="U592">
        <v>238.29</v>
      </c>
      <c r="V592">
        <v>40.46</v>
      </c>
      <c r="W592">
        <v>3.06</v>
      </c>
      <c r="X592">
        <v>9.76</v>
      </c>
      <c r="Y592">
        <v>0</v>
      </c>
      <c r="Z592">
        <v>2</v>
      </c>
      <c r="AA592" t="s">
        <v>6921</v>
      </c>
      <c r="AB592">
        <v>0</v>
      </c>
      <c r="AC592">
        <v>3</v>
      </c>
      <c r="AD592">
        <v>5.5</v>
      </c>
      <c r="AF592" t="s">
        <v>6952</v>
      </c>
      <c r="AI592">
        <v>0</v>
      </c>
      <c r="AJ592">
        <v>0</v>
      </c>
      <c r="AK592" t="s">
        <v>12869</v>
      </c>
      <c r="AL592" t="s">
        <v>12869</v>
      </c>
      <c r="AM592" t="s">
        <v>9923</v>
      </c>
    </row>
    <row r="593" spans="1:39">
      <c r="A593" t="s">
        <v>7062</v>
      </c>
      <c r="B593" t="s">
        <v>10866</v>
      </c>
      <c r="C593" t="s">
        <v>6168</v>
      </c>
      <c r="D593">
        <v>0.76</v>
      </c>
      <c r="E593" t="s">
        <v>10202</v>
      </c>
      <c r="K593" t="s">
        <v>6590</v>
      </c>
      <c r="L593" t="s">
        <v>6591</v>
      </c>
      <c r="M593" t="s">
        <v>11795</v>
      </c>
      <c r="N593">
        <v>9</v>
      </c>
      <c r="O593" t="s">
        <v>11937</v>
      </c>
      <c r="P593" t="s">
        <v>8639</v>
      </c>
      <c r="Q593">
        <v>4</v>
      </c>
      <c r="R593">
        <v>2</v>
      </c>
      <c r="S593">
        <v>2.52</v>
      </c>
      <c r="T593">
        <v>2.52</v>
      </c>
      <c r="U593">
        <v>272.3</v>
      </c>
      <c r="V593">
        <v>66.76000000000001</v>
      </c>
      <c r="W593">
        <v>2.6</v>
      </c>
      <c r="X593">
        <v>9.67</v>
      </c>
      <c r="Y593">
        <v>0</v>
      </c>
      <c r="Z593">
        <v>2</v>
      </c>
      <c r="AA593" t="s">
        <v>6921</v>
      </c>
      <c r="AB593">
        <v>0</v>
      </c>
      <c r="AC593">
        <v>4</v>
      </c>
      <c r="AD593">
        <v>5.24</v>
      </c>
      <c r="AF593" t="s">
        <v>6952</v>
      </c>
      <c r="AI593">
        <v>0</v>
      </c>
      <c r="AJ593">
        <v>0</v>
      </c>
      <c r="AK593" t="s">
        <v>12869</v>
      </c>
      <c r="AL593" t="s">
        <v>12869</v>
      </c>
      <c r="AM593" t="s">
        <v>9923</v>
      </c>
    </row>
    <row r="594" spans="1:39">
      <c r="A594" t="s">
        <v>7150</v>
      </c>
      <c r="B594" t="s">
        <v>10866</v>
      </c>
      <c r="C594" t="s">
        <v>6168</v>
      </c>
      <c r="D594">
        <v>10</v>
      </c>
      <c r="E594" t="s">
        <v>10202</v>
      </c>
      <c r="K594" t="s">
        <v>6590</v>
      </c>
      <c r="L594" t="s">
        <v>6591</v>
      </c>
      <c r="M594" t="s">
        <v>11795</v>
      </c>
      <c r="N594">
        <v>9</v>
      </c>
      <c r="O594" t="s">
        <v>11937</v>
      </c>
      <c r="P594" t="s">
        <v>8727</v>
      </c>
      <c r="Q594">
        <v>2</v>
      </c>
      <c r="R594">
        <v>2</v>
      </c>
      <c r="S594">
        <v>3.79</v>
      </c>
      <c r="T594">
        <v>3.8</v>
      </c>
      <c r="U594">
        <v>332.27</v>
      </c>
      <c r="V594">
        <v>40.46</v>
      </c>
      <c r="W594">
        <v>4.62</v>
      </c>
      <c r="X594">
        <v>9.59</v>
      </c>
      <c r="Y594">
        <v>0</v>
      </c>
      <c r="Z594">
        <v>2</v>
      </c>
      <c r="AA594" t="s">
        <v>6921</v>
      </c>
      <c r="AB594">
        <v>0</v>
      </c>
      <c r="AC594">
        <v>4</v>
      </c>
      <c r="AD594">
        <v>4.205</v>
      </c>
      <c r="AF594" t="s">
        <v>6952</v>
      </c>
      <c r="AI594">
        <v>0</v>
      </c>
      <c r="AJ594">
        <v>0</v>
      </c>
      <c r="AK594" t="s">
        <v>12869</v>
      </c>
      <c r="AL594" t="s">
        <v>12869</v>
      </c>
      <c r="AM594" t="s">
        <v>9923</v>
      </c>
    </row>
    <row r="595" spans="1:39">
      <c r="A595" t="s">
        <v>11226</v>
      </c>
      <c r="B595" t="s">
        <v>10866</v>
      </c>
      <c r="C595" t="s">
        <v>6168</v>
      </c>
      <c r="D595">
        <v>0.011</v>
      </c>
      <c r="E595" t="s">
        <v>10202</v>
      </c>
      <c r="K595" t="s">
        <v>6590</v>
      </c>
      <c r="L595" t="s">
        <v>6591</v>
      </c>
      <c r="M595" t="s">
        <v>11795</v>
      </c>
      <c r="N595">
        <v>9</v>
      </c>
      <c r="O595" t="s">
        <v>11937</v>
      </c>
      <c r="P595" t="s">
        <v>12335</v>
      </c>
      <c r="Q595">
        <v>4</v>
      </c>
      <c r="R595">
        <v>2</v>
      </c>
      <c r="S595">
        <v>0.84</v>
      </c>
      <c r="T595">
        <v>0.85</v>
      </c>
      <c r="U595">
        <v>264.28</v>
      </c>
      <c r="V595">
        <v>88.04000000000001</v>
      </c>
      <c r="W595">
        <v>3.01</v>
      </c>
      <c r="X595">
        <v>9.08</v>
      </c>
      <c r="Y595">
        <v>0</v>
      </c>
      <c r="Z595">
        <v>2</v>
      </c>
      <c r="AA595" t="s">
        <v>6921</v>
      </c>
      <c r="AB595">
        <v>0</v>
      </c>
      <c r="AC595">
        <v>3</v>
      </c>
      <c r="AD595">
        <v>5.5</v>
      </c>
      <c r="AF595" t="s">
        <v>6952</v>
      </c>
      <c r="AI595">
        <v>0</v>
      </c>
      <c r="AJ595">
        <v>0</v>
      </c>
      <c r="AK595" t="s">
        <v>12869</v>
      </c>
      <c r="AL595" t="s">
        <v>12869</v>
      </c>
      <c r="AM595" t="s">
        <v>9923</v>
      </c>
    </row>
    <row r="596" spans="1:39">
      <c r="A596" t="s">
        <v>11227</v>
      </c>
      <c r="B596" t="s">
        <v>10866</v>
      </c>
      <c r="C596" t="s">
        <v>6168</v>
      </c>
      <c r="D596">
        <v>0.012</v>
      </c>
      <c r="E596" t="s">
        <v>10202</v>
      </c>
      <c r="K596" t="s">
        <v>6590</v>
      </c>
      <c r="L596" t="s">
        <v>6591</v>
      </c>
      <c r="M596" t="s">
        <v>11795</v>
      </c>
      <c r="N596">
        <v>9</v>
      </c>
      <c r="O596" t="s">
        <v>11937</v>
      </c>
      <c r="P596" t="s">
        <v>12336</v>
      </c>
      <c r="Q596">
        <v>3</v>
      </c>
      <c r="R596">
        <v>2</v>
      </c>
      <c r="S596">
        <v>2.55</v>
      </c>
      <c r="T596">
        <v>2.56</v>
      </c>
      <c r="U596">
        <v>313.4</v>
      </c>
      <c r="V596">
        <v>60.77</v>
      </c>
      <c r="W596">
        <v>3.29</v>
      </c>
      <c r="X596">
        <v>9.779999999999999</v>
      </c>
      <c r="Y596">
        <v>0</v>
      </c>
      <c r="Z596">
        <v>2</v>
      </c>
      <c r="AA596" t="s">
        <v>6921</v>
      </c>
      <c r="AB596">
        <v>0</v>
      </c>
      <c r="AC596">
        <v>6</v>
      </c>
      <c r="AD596">
        <v>5.225</v>
      </c>
      <c r="AF596" t="s">
        <v>6952</v>
      </c>
      <c r="AI596">
        <v>0</v>
      </c>
      <c r="AJ596">
        <v>0</v>
      </c>
      <c r="AK596" t="s">
        <v>12869</v>
      </c>
      <c r="AL596" t="s">
        <v>12869</v>
      </c>
      <c r="AM596" t="s">
        <v>9923</v>
      </c>
    </row>
    <row r="597" spans="1:39">
      <c r="A597" t="s">
        <v>11228</v>
      </c>
      <c r="B597" t="s">
        <v>10866</v>
      </c>
      <c r="C597" t="s">
        <v>6168</v>
      </c>
      <c r="D597">
        <v>17</v>
      </c>
      <c r="E597" t="s">
        <v>10202</v>
      </c>
      <c r="K597" t="s">
        <v>6590</v>
      </c>
      <c r="L597" t="s">
        <v>6591</v>
      </c>
      <c r="M597" t="s">
        <v>11795</v>
      </c>
      <c r="N597">
        <v>9</v>
      </c>
      <c r="O597" t="s">
        <v>11937</v>
      </c>
      <c r="P597" t="s">
        <v>12337</v>
      </c>
      <c r="Q597">
        <v>3</v>
      </c>
      <c r="R597">
        <v>2</v>
      </c>
      <c r="S597">
        <v>2.69</v>
      </c>
      <c r="T597">
        <v>2.7</v>
      </c>
      <c r="U597">
        <v>267.33</v>
      </c>
      <c r="V597">
        <v>64.25</v>
      </c>
      <c r="W597">
        <v>3.9</v>
      </c>
      <c r="X597">
        <v>9.390000000000001</v>
      </c>
      <c r="Y597">
        <v>0</v>
      </c>
      <c r="Z597">
        <v>2</v>
      </c>
      <c r="AA597" t="s">
        <v>6921</v>
      </c>
      <c r="AB597">
        <v>0</v>
      </c>
      <c r="AC597">
        <v>4</v>
      </c>
      <c r="AD597">
        <v>5.155</v>
      </c>
      <c r="AF597" t="s">
        <v>6952</v>
      </c>
      <c r="AI597">
        <v>0</v>
      </c>
      <c r="AJ597">
        <v>0</v>
      </c>
      <c r="AK597" t="s">
        <v>12869</v>
      </c>
      <c r="AL597" t="s">
        <v>12869</v>
      </c>
      <c r="AM597" t="s">
        <v>9923</v>
      </c>
    </row>
    <row r="598" spans="1:39">
      <c r="A598" t="s">
        <v>11229</v>
      </c>
      <c r="B598" t="s">
        <v>10866</v>
      </c>
      <c r="C598" t="s">
        <v>6168</v>
      </c>
      <c r="D598">
        <v>1.7</v>
      </c>
      <c r="E598" t="s">
        <v>10202</v>
      </c>
      <c r="K598" t="s">
        <v>6590</v>
      </c>
      <c r="L598" t="s">
        <v>6591</v>
      </c>
      <c r="M598" t="s">
        <v>11795</v>
      </c>
      <c r="N598">
        <v>9</v>
      </c>
      <c r="O598" t="s">
        <v>11937</v>
      </c>
      <c r="P598" t="s">
        <v>12338</v>
      </c>
      <c r="Q598">
        <v>3</v>
      </c>
      <c r="R598">
        <v>2</v>
      </c>
      <c r="S598">
        <v>2.18</v>
      </c>
      <c r="T598">
        <v>2.19</v>
      </c>
      <c r="U598">
        <v>253.3</v>
      </c>
      <c r="V598">
        <v>64.25</v>
      </c>
      <c r="W598">
        <v>3.51</v>
      </c>
      <c r="X598">
        <v>9.390000000000001</v>
      </c>
      <c r="Y598">
        <v>0</v>
      </c>
      <c r="Z598">
        <v>2</v>
      </c>
      <c r="AA598" t="s">
        <v>6921</v>
      </c>
      <c r="AB598">
        <v>0</v>
      </c>
      <c r="AC598">
        <v>3</v>
      </c>
      <c r="AD598">
        <v>5.41</v>
      </c>
      <c r="AF598" t="s">
        <v>6952</v>
      </c>
      <c r="AI598">
        <v>0</v>
      </c>
      <c r="AJ598">
        <v>0</v>
      </c>
      <c r="AK598" t="s">
        <v>12869</v>
      </c>
      <c r="AL598" t="s">
        <v>12869</v>
      </c>
      <c r="AM598" t="s">
        <v>9923</v>
      </c>
    </row>
    <row r="599" spans="1:39">
      <c r="A599" t="s">
        <v>11230</v>
      </c>
      <c r="B599" t="s">
        <v>10866</v>
      </c>
      <c r="C599" t="s">
        <v>6168</v>
      </c>
      <c r="D599">
        <v>0.16</v>
      </c>
      <c r="E599" t="s">
        <v>10202</v>
      </c>
      <c r="K599" t="s">
        <v>6590</v>
      </c>
      <c r="L599" t="s">
        <v>6591</v>
      </c>
      <c r="M599" t="s">
        <v>11795</v>
      </c>
      <c r="N599">
        <v>9</v>
      </c>
      <c r="O599" t="s">
        <v>11937</v>
      </c>
      <c r="P599" t="s">
        <v>12339</v>
      </c>
      <c r="Q599">
        <v>3</v>
      </c>
      <c r="R599">
        <v>2</v>
      </c>
      <c r="S599">
        <v>2.28</v>
      </c>
      <c r="T599">
        <v>2.28</v>
      </c>
      <c r="U599">
        <v>253.3</v>
      </c>
      <c r="V599">
        <v>64.25</v>
      </c>
      <c r="W599">
        <v>3.34</v>
      </c>
      <c r="X599">
        <v>9.85</v>
      </c>
      <c r="Y599">
        <v>0</v>
      </c>
      <c r="Z599">
        <v>2</v>
      </c>
      <c r="AA599" t="s">
        <v>6921</v>
      </c>
      <c r="AB599">
        <v>0</v>
      </c>
      <c r="AC599">
        <v>4</v>
      </c>
      <c r="AD599">
        <v>5.36</v>
      </c>
      <c r="AF599" t="s">
        <v>6952</v>
      </c>
      <c r="AI599">
        <v>0</v>
      </c>
      <c r="AJ599">
        <v>0</v>
      </c>
      <c r="AK599" t="s">
        <v>12869</v>
      </c>
      <c r="AL599" t="s">
        <v>12869</v>
      </c>
      <c r="AM599" t="s">
        <v>9923</v>
      </c>
    </row>
    <row r="600" spans="1:39">
      <c r="A600" t="s">
        <v>11231</v>
      </c>
      <c r="B600" t="s">
        <v>10866</v>
      </c>
      <c r="C600" t="s">
        <v>6168</v>
      </c>
      <c r="D600">
        <v>0.55</v>
      </c>
      <c r="E600" t="s">
        <v>10202</v>
      </c>
      <c r="K600" t="s">
        <v>6590</v>
      </c>
      <c r="L600" t="s">
        <v>6591</v>
      </c>
      <c r="M600" t="s">
        <v>11795</v>
      </c>
      <c r="N600">
        <v>9</v>
      </c>
      <c r="O600" t="s">
        <v>11937</v>
      </c>
      <c r="P600" t="s">
        <v>12340</v>
      </c>
      <c r="Q600">
        <v>4</v>
      </c>
      <c r="R600">
        <v>2</v>
      </c>
      <c r="S600">
        <v>0.76</v>
      </c>
      <c r="T600">
        <v>0.78</v>
      </c>
      <c r="U600">
        <v>264.28</v>
      </c>
      <c r="V600">
        <v>88.04000000000001</v>
      </c>
      <c r="W600">
        <v>3.01</v>
      </c>
      <c r="X600">
        <v>8.880000000000001</v>
      </c>
      <c r="Y600">
        <v>0</v>
      </c>
      <c r="Z600">
        <v>2</v>
      </c>
      <c r="AA600" t="s">
        <v>6921</v>
      </c>
      <c r="AB600">
        <v>0</v>
      </c>
      <c r="AC600">
        <v>3</v>
      </c>
      <c r="AD600">
        <v>5.5</v>
      </c>
      <c r="AF600" t="s">
        <v>6952</v>
      </c>
      <c r="AI600">
        <v>0</v>
      </c>
      <c r="AJ600">
        <v>0</v>
      </c>
      <c r="AK600" t="s">
        <v>12869</v>
      </c>
      <c r="AL600" t="s">
        <v>12869</v>
      </c>
      <c r="AM600" t="s">
        <v>9923</v>
      </c>
    </row>
    <row r="601" spans="1:39">
      <c r="A601" t="s">
        <v>11232</v>
      </c>
      <c r="B601" t="s">
        <v>10866</v>
      </c>
      <c r="C601" t="s">
        <v>6168</v>
      </c>
      <c r="D601">
        <v>0.04</v>
      </c>
      <c r="E601" t="s">
        <v>10202</v>
      </c>
      <c r="K601" t="s">
        <v>6590</v>
      </c>
      <c r="L601" t="s">
        <v>6591</v>
      </c>
      <c r="M601" t="s">
        <v>11795</v>
      </c>
      <c r="N601">
        <v>9</v>
      </c>
      <c r="O601" t="s">
        <v>11937</v>
      </c>
      <c r="P601" t="s">
        <v>12341</v>
      </c>
      <c r="Q601">
        <v>4</v>
      </c>
      <c r="R601">
        <v>2</v>
      </c>
      <c r="S601">
        <v>0.76</v>
      </c>
      <c r="T601">
        <v>0.78</v>
      </c>
      <c r="U601">
        <v>264.28</v>
      </c>
      <c r="V601">
        <v>88.04000000000001</v>
      </c>
      <c r="W601">
        <v>3.01</v>
      </c>
      <c r="X601">
        <v>8.880000000000001</v>
      </c>
      <c r="Y601">
        <v>0</v>
      </c>
      <c r="Z601">
        <v>2</v>
      </c>
      <c r="AA601" t="s">
        <v>6921</v>
      </c>
      <c r="AB601">
        <v>0</v>
      </c>
      <c r="AC601">
        <v>3</v>
      </c>
      <c r="AD601">
        <v>5.5</v>
      </c>
      <c r="AF601" t="s">
        <v>6952</v>
      </c>
      <c r="AI601">
        <v>0</v>
      </c>
      <c r="AJ601">
        <v>0</v>
      </c>
      <c r="AK601" t="s">
        <v>12869</v>
      </c>
      <c r="AL601" t="s">
        <v>12869</v>
      </c>
      <c r="AM601" t="s">
        <v>9923</v>
      </c>
    </row>
    <row r="602" spans="1:39">
      <c r="A602" t="s">
        <v>11233</v>
      </c>
      <c r="B602" t="s">
        <v>10866</v>
      </c>
      <c r="C602" t="s">
        <v>6168</v>
      </c>
      <c r="D602">
        <v>9.800000000000001</v>
      </c>
      <c r="E602" t="s">
        <v>10202</v>
      </c>
      <c r="K602" t="s">
        <v>6590</v>
      </c>
      <c r="L602" t="s">
        <v>6591</v>
      </c>
      <c r="M602" t="s">
        <v>11795</v>
      </c>
      <c r="N602">
        <v>9</v>
      </c>
      <c r="O602" t="s">
        <v>11937</v>
      </c>
      <c r="P602" t="s">
        <v>12342</v>
      </c>
      <c r="Q602">
        <v>4</v>
      </c>
      <c r="R602">
        <v>2</v>
      </c>
      <c r="S602">
        <v>3.07</v>
      </c>
      <c r="T602">
        <v>3.1</v>
      </c>
      <c r="U602">
        <v>262.27</v>
      </c>
      <c r="V602">
        <v>88.04000000000001</v>
      </c>
      <c r="W602">
        <v>3.06</v>
      </c>
      <c r="X602">
        <v>8.51</v>
      </c>
      <c r="Y602">
        <v>0</v>
      </c>
      <c r="Z602">
        <v>2</v>
      </c>
      <c r="AA602" t="s">
        <v>6921</v>
      </c>
      <c r="AB602">
        <v>0</v>
      </c>
      <c r="AC602">
        <v>2</v>
      </c>
      <c r="AD602">
        <v>4.915</v>
      </c>
      <c r="AF602" t="s">
        <v>6952</v>
      </c>
      <c r="AI602">
        <v>0</v>
      </c>
      <c r="AJ602">
        <v>0</v>
      </c>
      <c r="AK602" t="s">
        <v>12869</v>
      </c>
      <c r="AL602" t="s">
        <v>12869</v>
      </c>
      <c r="AM602" t="s">
        <v>9923</v>
      </c>
    </row>
    <row r="603" spans="1:39">
      <c r="A603" t="s">
        <v>7020</v>
      </c>
      <c r="B603" t="s">
        <v>10866</v>
      </c>
      <c r="C603" t="s">
        <v>6168</v>
      </c>
      <c r="D603">
        <v>377</v>
      </c>
      <c r="K603" t="s">
        <v>6590</v>
      </c>
      <c r="L603" t="s">
        <v>6591</v>
      </c>
      <c r="M603" t="s">
        <v>11796</v>
      </c>
      <c r="N603">
        <v>9</v>
      </c>
      <c r="O603" t="s">
        <v>11938</v>
      </c>
      <c r="P603" t="s">
        <v>8597</v>
      </c>
      <c r="Q603">
        <v>2</v>
      </c>
      <c r="R603">
        <v>2</v>
      </c>
      <c r="S603">
        <v>5.25</v>
      </c>
      <c r="T603">
        <v>5.25</v>
      </c>
      <c r="U603">
        <v>316.4</v>
      </c>
      <c r="V603">
        <v>40.46</v>
      </c>
      <c r="W603">
        <v>5.47</v>
      </c>
      <c r="X603">
        <v>10.09</v>
      </c>
      <c r="Y603">
        <v>0</v>
      </c>
      <c r="Z603">
        <v>3</v>
      </c>
      <c r="AA603" t="s">
        <v>6921</v>
      </c>
      <c r="AB603">
        <v>1</v>
      </c>
      <c r="AC603">
        <v>4</v>
      </c>
      <c r="AD603">
        <v>3.5</v>
      </c>
      <c r="AF603" t="s">
        <v>6952</v>
      </c>
      <c r="AI603">
        <v>0</v>
      </c>
      <c r="AJ603">
        <v>0</v>
      </c>
      <c r="AK603" t="s">
        <v>12870</v>
      </c>
      <c r="AL603" t="s">
        <v>12870</v>
      </c>
      <c r="AM603" t="s">
        <v>9923</v>
      </c>
    </row>
    <row r="604" spans="1:39">
      <c r="A604" t="s">
        <v>7087</v>
      </c>
      <c r="B604" t="s">
        <v>10866</v>
      </c>
      <c r="C604" t="s">
        <v>6168</v>
      </c>
      <c r="D604">
        <v>0.87</v>
      </c>
      <c r="E604" t="s">
        <v>10202</v>
      </c>
      <c r="K604" t="s">
        <v>6590</v>
      </c>
      <c r="L604" t="s">
        <v>6591</v>
      </c>
      <c r="M604" t="s">
        <v>11796</v>
      </c>
      <c r="N604">
        <v>9</v>
      </c>
      <c r="O604" t="s">
        <v>11939</v>
      </c>
      <c r="P604" t="s">
        <v>8664</v>
      </c>
      <c r="Q604">
        <v>3</v>
      </c>
      <c r="R604">
        <v>2</v>
      </c>
      <c r="S604">
        <v>2.19</v>
      </c>
      <c r="T604">
        <v>2.2</v>
      </c>
      <c r="U604">
        <v>253.3</v>
      </c>
      <c r="V604">
        <v>64.25</v>
      </c>
      <c r="W604">
        <v>3.26</v>
      </c>
      <c r="X604">
        <v>9.390000000000001</v>
      </c>
      <c r="Y604">
        <v>0</v>
      </c>
      <c r="Z604">
        <v>2</v>
      </c>
      <c r="AA604" t="s">
        <v>6921</v>
      </c>
      <c r="AB604">
        <v>0</v>
      </c>
      <c r="AC604">
        <v>3</v>
      </c>
      <c r="AD604">
        <v>5.405</v>
      </c>
      <c r="AF604" t="s">
        <v>6952</v>
      </c>
      <c r="AI604">
        <v>0</v>
      </c>
      <c r="AJ604">
        <v>0</v>
      </c>
      <c r="AK604" t="s">
        <v>6970</v>
      </c>
      <c r="AL604" t="s">
        <v>6970</v>
      </c>
      <c r="AM604" t="s">
        <v>9923</v>
      </c>
    </row>
    <row r="605" spans="1:39">
      <c r="A605" t="s">
        <v>7071</v>
      </c>
      <c r="B605" t="s">
        <v>10866</v>
      </c>
      <c r="C605" t="s">
        <v>6168</v>
      </c>
      <c r="D605">
        <v>0.25</v>
      </c>
      <c r="E605" t="s">
        <v>10202</v>
      </c>
      <c r="K605" t="s">
        <v>6590</v>
      </c>
      <c r="L605" t="s">
        <v>6591</v>
      </c>
      <c r="M605" t="s">
        <v>11796</v>
      </c>
      <c r="N605">
        <v>9</v>
      </c>
      <c r="O605" t="s">
        <v>11939</v>
      </c>
      <c r="P605" t="s">
        <v>8648</v>
      </c>
      <c r="Q605">
        <v>3</v>
      </c>
      <c r="R605">
        <v>2</v>
      </c>
      <c r="S605">
        <v>1.77</v>
      </c>
      <c r="T605">
        <v>1.78</v>
      </c>
      <c r="U605">
        <v>239.27</v>
      </c>
      <c r="V605">
        <v>64.25</v>
      </c>
      <c r="W605">
        <v>2.95</v>
      </c>
      <c r="X605">
        <v>9.41</v>
      </c>
      <c r="Y605">
        <v>0</v>
      </c>
      <c r="Z605">
        <v>2</v>
      </c>
      <c r="AA605" t="s">
        <v>6921</v>
      </c>
      <c r="AB605">
        <v>0</v>
      </c>
      <c r="AC605">
        <v>3</v>
      </c>
      <c r="AD605">
        <v>5.5</v>
      </c>
      <c r="AE605" t="s">
        <v>9789</v>
      </c>
      <c r="AF605" t="s">
        <v>6952</v>
      </c>
      <c r="AI605">
        <v>0</v>
      </c>
      <c r="AJ605">
        <v>0</v>
      </c>
      <c r="AK605" t="s">
        <v>6970</v>
      </c>
      <c r="AL605" t="s">
        <v>6970</v>
      </c>
      <c r="AM605" t="s">
        <v>9923</v>
      </c>
    </row>
    <row r="606" spans="1:39">
      <c r="A606" t="s">
        <v>11028</v>
      </c>
      <c r="B606" t="s">
        <v>10866</v>
      </c>
      <c r="C606" t="s">
        <v>6168</v>
      </c>
      <c r="D606">
        <v>513</v>
      </c>
      <c r="K606" t="s">
        <v>6590</v>
      </c>
      <c r="L606" t="s">
        <v>6591</v>
      </c>
      <c r="M606" t="s">
        <v>11796</v>
      </c>
      <c r="N606">
        <v>9</v>
      </c>
      <c r="O606" t="s">
        <v>11938</v>
      </c>
      <c r="P606" t="s">
        <v>12137</v>
      </c>
      <c r="Q606">
        <v>2</v>
      </c>
      <c r="R606">
        <v>2</v>
      </c>
      <c r="S606">
        <v>6.44</v>
      </c>
      <c r="T606">
        <v>6.44</v>
      </c>
      <c r="U606">
        <v>320.43</v>
      </c>
      <c r="V606">
        <v>40.46</v>
      </c>
      <c r="W606">
        <v>5.5</v>
      </c>
      <c r="X606">
        <v>9.73</v>
      </c>
      <c r="Y606">
        <v>0</v>
      </c>
      <c r="Z606">
        <v>2</v>
      </c>
      <c r="AA606" t="s">
        <v>6921</v>
      </c>
      <c r="AB606">
        <v>1</v>
      </c>
      <c r="AC606">
        <v>2</v>
      </c>
      <c r="AD606">
        <v>3.5</v>
      </c>
      <c r="AF606" t="s">
        <v>6952</v>
      </c>
      <c r="AI606">
        <v>0</v>
      </c>
      <c r="AJ606">
        <v>0</v>
      </c>
      <c r="AK606" t="s">
        <v>12870</v>
      </c>
      <c r="AL606" t="s">
        <v>12870</v>
      </c>
      <c r="AM606" t="s">
        <v>9923</v>
      </c>
    </row>
    <row r="607" spans="1:39">
      <c r="A607" t="s">
        <v>11053</v>
      </c>
      <c r="B607" t="s">
        <v>10866</v>
      </c>
      <c r="C607" t="s">
        <v>6168</v>
      </c>
      <c r="D607">
        <v>68</v>
      </c>
      <c r="K607" t="s">
        <v>6590</v>
      </c>
      <c r="L607" t="s">
        <v>6591</v>
      </c>
      <c r="M607" t="s">
        <v>11796</v>
      </c>
      <c r="N607">
        <v>9</v>
      </c>
      <c r="O607" t="s">
        <v>11938</v>
      </c>
      <c r="P607" t="s">
        <v>12162</v>
      </c>
      <c r="Q607">
        <v>2</v>
      </c>
      <c r="R607">
        <v>2</v>
      </c>
      <c r="S607">
        <v>5.32</v>
      </c>
      <c r="T607">
        <v>5.32</v>
      </c>
      <c r="U607">
        <v>280.37</v>
      </c>
      <c r="V607">
        <v>40.46</v>
      </c>
      <c r="W607">
        <v>4.86</v>
      </c>
      <c r="X607">
        <v>9.83</v>
      </c>
      <c r="Y607">
        <v>0</v>
      </c>
      <c r="Z607">
        <v>2</v>
      </c>
      <c r="AA607" t="s">
        <v>6921</v>
      </c>
      <c r="AB607">
        <v>0</v>
      </c>
      <c r="AC607">
        <v>2</v>
      </c>
      <c r="AD607">
        <v>3.5</v>
      </c>
      <c r="AF607" t="s">
        <v>6952</v>
      </c>
      <c r="AI607">
        <v>0</v>
      </c>
      <c r="AJ607">
        <v>0</v>
      </c>
      <c r="AK607" t="s">
        <v>12870</v>
      </c>
      <c r="AL607" t="s">
        <v>12870</v>
      </c>
      <c r="AM607" t="s">
        <v>9923</v>
      </c>
    </row>
    <row r="608" spans="1:39">
      <c r="A608" t="s">
        <v>11234</v>
      </c>
      <c r="B608" t="s">
        <v>10866</v>
      </c>
      <c r="C608" t="s">
        <v>6168</v>
      </c>
      <c r="D608">
        <v>0.002</v>
      </c>
      <c r="E608" t="s">
        <v>10202</v>
      </c>
      <c r="K608" t="s">
        <v>6590</v>
      </c>
      <c r="L608" t="s">
        <v>6591</v>
      </c>
      <c r="M608" t="s">
        <v>11796</v>
      </c>
      <c r="N608">
        <v>9</v>
      </c>
      <c r="O608" t="s">
        <v>11939</v>
      </c>
      <c r="P608" t="s">
        <v>12343</v>
      </c>
      <c r="Q608">
        <v>4</v>
      </c>
      <c r="R608">
        <v>3</v>
      </c>
      <c r="S608">
        <v>0.99</v>
      </c>
      <c r="T608">
        <v>1</v>
      </c>
      <c r="U608">
        <v>269.3</v>
      </c>
      <c r="V608">
        <v>84.48</v>
      </c>
      <c r="W608">
        <v>2.44</v>
      </c>
      <c r="X608">
        <v>9.390000000000001</v>
      </c>
      <c r="Y608">
        <v>0</v>
      </c>
      <c r="Z608">
        <v>2</v>
      </c>
      <c r="AA608" t="s">
        <v>6921</v>
      </c>
      <c r="AB608">
        <v>0</v>
      </c>
      <c r="AC608">
        <v>4</v>
      </c>
      <c r="AD608">
        <v>5.166666666666667</v>
      </c>
      <c r="AF608" t="s">
        <v>6952</v>
      </c>
      <c r="AI608">
        <v>0</v>
      </c>
      <c r="AJ608">
        <v>0</v>
      </c>
      <c r="AK608" t="s">
        <v>6970</v>
      </c>
      <c r="AL608" t="s">
        <v>6970</v>
      </c>
      <c r="AM608" t="s">
        <v>9923</v>
      </c>
    </row>
    <row r="609" spans="1:39">
      <c r="A609" t="s">
        <v>11235</v>
      </c>
      <c r="B609" t="s">
        <v>10866</v>
      </c>
      <c r="C609" t="s">
        <v>6168</v>
      </c>
      <c r="D609">
        <v>0.024</v>
      </c>
      <c r="E609" t="s">
        <v>10202</v>
      </c>
      <c r="K609" t="s">
        <v>6590</v>
      </c>
      <c r="L609" t="s">
        <v>6591</v>
      </c>
      <c r="M609" t="s">
        <v>11796</v>
      </c>
      <c r="N609">
        <v>9</v>
      </c>
      <c r="O609" t="s">
        <v>11939</v>
      </c>
      <c r="P609" t="s">
        <v>12344</v>
      </c>
      <c r="Q609">
        <v>3</v>
      </c>
      <c r="R609">
        <v>2</v>
      </c>
      <c r="S609">
        <v>2.18</v>
      </c>
      <c r="T609">
        <v>2.19</v>
      </c>
      <c r="U609">
        <v>285.32</v>
      </c>
      <c r="V609">
        <v>64.25</v>
      </c>
      <c r="W609">
        <v>3.46</v>
      </c>
      <c r="X609">
        <v>9.390000000000001</v>
      </c>
      <c r="Y609">
        <v>0</v>
      </c>
      <c r="Z609">
        <v>2</v>
      </c>
      <c r="AA609" t="s">
        <v>6921</v>
      </c>
      <c r="AB609">
        <v>0</v>
      </c>
      <c r="AC609">
        <v>5</v>
      </c>
      <c r="AD609">
        <v>5.41</v>
      </c>
      <c r="AF609" t="s">
        <v>6952</v>
      </c>
      <c r="AI609">
        <v>0</v>
      </c>
      <c r="AJ609">
        <v>0</v>
      </c>
      <c r="AK609" t="s">
        <v>6970</v>
      </c>
      <c r="AL609" t="s">
        <v>6970</v>
      </c>
      <c r="AM609" t="s">
        <v>9923</v>
      </c>
    </row>
    <row r="610" spans="1:39">
      <c r="A610" t="s">
        <v>11236</v>
      </c>
      <c r="B610" t="s">
        <v>10866</v>
      </c>
      <c r="C610" t="s">
        <v>6168</v>
      </c>
      <c r="D610">
        <v>0.012</v>
      </c>
      <c r="E610" t="s">
        <v>10202</v>
      </c>
      <c r="K610" t="s">
        <v>6590</v>
      </c>
      <c r="L610" t="s">
        <v>6591</v>
      </c>
      <c r="M610" t="s">
        <v>11796</v>
      </c>
      <c r="N610">
        <v>9</v>
      </c>
      <c r="O610" t="s">
        <v>11939</v>
      </c>
      <c r="P610" t="s">
        <v>12345</v>
      </c>
      <c r="Q610">
        <v>3</v>
      </c>
      <c r="R610">
        <v>2</v>
      </c>
      <c r="S610">
        <v>2.21</v>
      </c>
      <c r="T610">
        <v>2.21</v>
      </c>
      <c r="U610">
        <v>253.3</v>
      </c>
      <c r="V610">
        <v>64.25</v>
      </c>
      <c r="W610">
        <v>3.26</v>
      </c>
      <c r="X610">
        <v>9.4</v>
      </c>
      <c r="Y610">
        <v>0</v>
      </c>
      <c r="Z610">
        <v>2</v>
      </c>
      <c r="AA610" t="s">
        <v>6921</v>
      </c>
      <c r="AB610">
        <v>0</v>
      </c>
      <c r="AC610">
        <v>3</v>
      </c>
      <c r="AD610">
        <v>5.395</v>
      </c>
      <c r="AF610" t="s">
        <v>6952</v>
      </c>
      <c r="AI610">
        <v>0</v>
      </c>
      <c r="AJ610">
        <v>0</v>
      </c>
      <c r="AK610" t="s">
        <v>6970</v>
      </c>
      <c r="AL610" t="s">
        <v>6970</v>
      </c>
      <c r="AM610" t="s">
        <v>9923</v>
      </c>
    </row>
    <row r="611" spans="1:39">
      <c r="A611" t="s">
        <v>11228</v>
      </c>
      <c r="B611" t="s">
        <v>10866</v>
      </c>
      <c r="C611" t="s">
        <v>6168</v>
      </c>
      <c r="D611">
        <v>17</v>
      </c>
      <c r="E611" t="s">
        <v>10202</v>
      </c>
      <c r="K611" t="s">
        <v>6590</v>
      </c>
      <c r="L611" t="s">
        <v>6591</v>
      </c>
      <c r="M611" t="s">
        <v>11796</v>
      </c>
      <c r="N611">
        <v>9</v>
      </c>
      <c r="O611" t="s">
        <v>11939</v>
      </c>
      <c r="P611" t="s">
        <v>12337</v>
      </c>
      <c r="Q611">
        <v>3</v>
      </c>
      <c r="R611">
        <v>2</v>
      </c>
      <c r="S611">
        <v>2.69</v>
      </c>
      <c r="T611">
        <v>2.7</v>
      </c>
      <c r="U611">
        <v>267.33</v>
      </c>
      <c r="V611">
        <v>64.25</v>
      </c>
      <c r="W611">
        <v>3.9</v>
      </c>
      <c r="X611">
        <v>9.390000000000001</v>
      </c>
      <c r="Y611">
        <v>0</v>
      </c>
      <c r="Z611">
        <v>2</v>
      </c>
      <c r="AA611" t="s">
        <v>6921</v>
      </c>
      <c r="AB611">
        <v>0</v>
      </c>
      <c r="AC611">
        <v>4</v>
      </c>
      <c r="AD611">
        <v>5.155</v>
      </c>
      <c r="AF611" t="s">
        <v>6952</v>
      </c>
      <c r="AI611">
        <v>0</v>
      </c>
      <c r="AJ611">
        <v>0</v>
      </c>
      <c r="AK611" t="s">
        <v>6970</v>
      </c>
      <c r="AL611" t="s">
        <v>6970</v>
      </c>
      <c r="AM611" t="s">
        <v>9923</v>
      </c>
    </row>
    <row r="612" spans="1:39">
      <c r="A612" t="s">
        <v>11229</v>
      </c>
      <c r="B612" t="s">
        <v>10866</v>
      </c>
      <c r="C612" t="s">
        <v>6168</v>
      </c>
      <c r="D612">
        <v>1.7</v>
      </c>
      <c r="E612" t="s">
        <v>10202</v>
      </c>
      <c r="K612" t="s">
        <v>6590</v>
      </c>
      <c r="L612" t="s">
        <v>6591</v>
      </c>
      <c r="M612" t="s">
        <v>11796</v>
      </c>
      <c r="N612">
        <v>9</v>
      </c>
      <c r="O612" t="s">
        <v>11939</v>
      </c>
      <c r="P612" t="s">
        <v>12338</v>
      </c>
      <c r="Q612">
        <v>3</v>
      </c>
      <c r="R612">
        <v>2</v>
      </c>
      <c r="S612">
        <v>2.18</v>
      </c>
      <c r="T612">
        <v>2.19</v>
      </c>
      <c r="U612">
        <v>253.3</v>
      </c>
      <c r="V612">
        <v>64.25</v>
      </c>
      <c r="W612">
        <v>3.51</v>
      </c>
      <c r="X612">
        <v>9.390000000000001</v>
      </c>
      <c r="Y612">
        <v>0</v>
      </c>
      <c r="Z612">
        <v>2</v>
      </c>
      <c r="AA612" t="s">
        <v>6921</v>
      </c>
      <c r="AB612">
        <v>0</v>
      </c>
      <c r="AC612">
        <v>3</v>
      </c>
      <c r="AD612">
        <v>5.41</v>
      </c>
      <c r="AF612" t="s">
        <v>6952</v>
      </c>
      <c r="AI612">
        <v>0</v>
      </c>
      <c r="AJ612">
        <v>0</v>
      </c>
      <c r="AK612" t="s">
        <v>6970</v>
      </c>
      <c r="AL612" t="s">
        <v>6970</v>
      </c>
      <c r="AM612" t="s">
        <v>9923</v>
      </c>
    </row>
    <row r="613" spans="1:39">
      <c r="A613" t="s">
        <v>11237</v>
      </c>
      <c r="B613" t="s">
        <v>10866</v>
      </c>
      <c r="C613" t="s">
        <v>6168</v>
      </c>
      <c r="D613">
        <v>0.42</v>
      </c>
      <c r="E613" t="s">
        <v>10202</v>
      </c>
      <c r="K613" t="s">
        <v>6590</v>
      </c>
      <c r="L613" t="s">
        <v>6591</v>
      </c>
      <c r="M613" t="s">
        <v>11796</v>
      </c>
      <c r="N613">
        <v>9</v>
      </c>
      <c r="O613" t="s">
        <v>11939</v>
      </c>
      <c r="P613" t="s">
        <v>12346</v>
      </c>
      <c r="Q613">
        <v>3</v>
      </c>
      <c r="R613">
        <v>2</v>
      </c>
      <c r="S613">
        <v>1.94</v>
      </c>
      <c r="T613">
        <v>1.95</v>
      </c>
      <c r="U613">
        <v>271.29</v>
      </c>
      <c r="V613">
        <v>64.25</v>
      </c>
      <c r="W613">
        <v>3.46</v>
      </c>
      <c r="X613">
        <v>9.32</v>
      </c>
      <c r="Y613">
        <v>0</v>
      </c>
      <c r="Z613">
        <v>2</v>
      </c>
      <c r="AA613" t="s">
        <v>6921</v>
      </c>
      <c r="AB613">
        <v>0</v>
      </c>
      <c r="AC613">
        <v>4</v>
      </c>
      <c r="AD613">
        <v>5.5</v>
      </c>
      <c r="AF613" t="s">
        <v>6952</v>
      </c>
      <c r="AI613">
        <v>0</v>
      </c>
      <c r="AJ613">
        <v>0</v>
      </c>
      <c r="AK613" t="s">
        <v>6970</v>
      </c>
      <c r="AL613" t="s">
        <v>6970</v>
      </c>
      <c r="AM613" t="s">
        <v>9923</v>
      </c>
    </row>
    <row r="614" spans="1:39">
      <c r="A614" t="s">
        <v>11238</v>
      </c>
      <c r="B614" t="s">
        <v>10866</v>
      </c>
      <c r="C614" t="s">
        <v>6168</v>
      </c>
      <c r="D614">
        <v>0.012</v>
      </c>
      <c r="E614" t="s">
        <v>10202</v>
      </c>
      <c r="K614" t="s">
        <v>6590</v>
      </c>
      <c r="L614" t="s">
        <v>6591</v>
      </c>
      <c r="M614" t="s">
        <v>11796</v>
      </c>
      <c r="N614">
        <v>9</v>
      </c>
      <c r="O614" t="s">
        <v>11939</v>
      </c>
      <c r="P614" t="s">
        <v>12347</v>
      </c>
      <c r="Q614">
        <v>4</v>
      </c>
      <c r="R614">
        <v>3</v>
      </c>
      <c r="S614">
        <v>1.03</v>
      </c>
      <c r="T614">
        <v>1.04</v>
      </c>
      <c r="U614">
        <v>255.27</v>
      </c>
      <c r="V614">
        <v>84.48</v>
      </c>
      <c r="W614">
        <v>2.65</v>
      </c>
      <c r="X614">
        <v>9.390000000000001</v>
      </c>
      <c r="Y614">
        <v>0</v>
      </c>
      <c r="Z614">
        <v>2</v>
      </c>
      <c r="AA614" t="s">
        <v>6921</v>
      </c>
      <c r="AB614">
        <v>0</v>
      </c>
      <c r="AC614">
        <v>3</v>
      </c>
      <c r="AD614">
        <v>5.166666666666667</v>
      </c>
      <c r="AF614" t="s">
        <v>6952</v>
      </c>
      <c r="AI614">
        <v>0</v>
      </c>
      <c r="AJ614">
        <v>0</v>
      </c>
      <c r="AK614" t="s">
        <v>6970</v>
      </c>
      <c r="AL614" t="s">
        <v>6970</v>
      </c>
      <c r="AM614" t="s">
        <v>9923</v>
      </c>
    </row>
    <row r="615" spans="1:39">
      <c r="A615" t="s">
        <v>11239</v>
      </c>
      <c r="B615" t="s">
        <v>10866</v>
      </c>
      <c r="C615" t="s">
        <v>6168</v>
      </c>
      <c r="D615">
        <v>0.023</v>
      </c>
      <c r="E615" t="s">
        <v>10202</v>
      </c>
      <c r="K615" t="s">
        <v>6590</v>
      </c>
      <c r="L615" t="s">
        <v>6591</v>
      </c>
      <c r="M615" t="s">
        <v>11796</v>
      </c>
      <c r="N615">
        <v>9</v>
      </c>
      <c r="O615" t="s">
        <v>11939</v>
      </c>
      <c r="P615" t="s">
        <v>12348</v>
      </c>
      <c r="Q615">
        <v>3</v>
      </c>
      <c r="R615">
        <v>2</v>
      </c>
      <c r="S615">
        <v>1.92</v>
      </c>
      <c r="T615">
        <v>1.95</v>
      </c>
      <c r="U615">
        <v>257.26</v>
      </c>
      <c r="V615">
        <v>64.25</v>
      </c>
      <c r="W615">
        <v>3.09</v>
      </c>
      <c r="X615">
        <v>8.619999999999999</v>
      </c>
      <c r="Y615">
        <v>0</v>
      </c>
      <c r="Z615">
        <v>2</v>
      </c>
      <c r="AA615" t="s">
        <v>6921</v>
      </c>
      <c r="AB615">
        <v>0</v>
      </c>
      <c r="AC615">
        <v>3</v>
      </c>
      <c r="AD615">
        <v>5.5</v>
      </c>
      <c r="AF615" t="s">
        <v>6952</v>
      </c>
      <c r="AI615">
        <v>0</v>
      </c>
      <c r="AJ615">
        <v>0</v>
      </c>
      <c r="AK615" t="s">
        <v>6970</v>
      </c>
      <c r="AL615" t="s">
        <v>6970</v>
      </c>
      <c r="AM615" t="s">
        <v>9923</v>
      </c>
    </row>
    <row r="616" spans="1:39">
      <c r="A616" t="s">
        <v>11240</v>
      </c>
      <c r="B616" t="s">
        <v>10866</v>
      </c>
      <c r="C616" t="s">
        <v>6168</v>
      </c>
      <c r="D616">
        <v>0.01</v>
      </c>
      <c r="E616" t="s">
        <v>10202</v>
      </c>
      <c r="K616" t="s">
        <v>6590</v>
      </c>
      <c r="L616" t="s">
        <v>6591</v>
      </c>
      <c r="M616" t="s">
        <v>11796</v>
      </c>
      <c r="N616">
        <v>9</v>
      </c>
      <c r="O616" t="s">
        <v>11939</v>
      </c>
      <c r="P616" t="s">
        <v>12349</v>
      </c>
      <c r="Q616">
        <v>3</v>
      </c>
      <c r="R616">
        <v>2</v>
      </c>
      <c r="S616">
        <v>2.43</v>
      </c>
      <c r="T616">
        <v>2.48</v>
      </c>
      <c r="U616">
        <v>273.72</v>
      </c>
      <c r="V616">
        <v>64.25</v>
      </c>
      <c r="W616">
        <v>3.6</v>
      </c>
      <c r="X616">
        <v>8.41</v>
      </c>
      <c r="Y616">
        <v>0</v>
      </c>
      <c r="Z616">
        <v>2</v>
      </c>
      <c r="AA616" t="s">
        <v>6921</v>
      </c>
      <c r="AB616">
        <v>0</v>
      </c>
      <c r="AC616">
        <v>3</v>
      </c>
      <c r="AD616">
        <v>5.285</v>
      </c>
      <c r="AF616" t="s">
        <v>6952</v>
      </c>
      <c r="AI616">
        <v>0</v>
      </c>
      <c r="AJ616">
        <v>0</v>
      </c>
      <c r="AK616" t="s">
        <v>6970</v>
      </c>
      <c r="AL616" t="s">
        <v>6970</v>
      </c>
      <c r="AM616" t="s">
        <v>9923</v>
      </c>
    </row>
    <row r="617" spans="1:39">
      <c r="A617" t="s">
        <v>11241</v>
      </c>
      <c r="B617" t="s">
        <v>10866</v>
      </c>
      <c r="C617" t="s">
        <v>6168</v>
      </c>
      <c r="D617">
        <v>0.012</v>
      </c>
      <c r="E617" t="s">
        <v>10202</v>
      </c>
      <c r="K617" t="s">
        <v>6590</v>
      </c>
      <c r="L617" t="s">
        <v>6591</v>
      </c>
      <c r="M617" t="s">
        <v>11796</v>
      </c>
      <c r="N617">
        <v>9</v>
      </c>
      <c r="O617" t="s">
        <v>11939</v>
      </c>
      <c r="P617" t="s">
        <v>12350</v>
      </c>
      <c r="Q617">
        <v>3</v>
      </c>
      <c r="R617">
        <v>2</v>
      </c>
      <c r="S617">
        <v>2.57</v>
      </c>
      <c r="T617">
        <v>2.62</v>
      </c>
      <c r="U617">
        <v>318.17</v>
      </c>
      <c r="V617">
        <v>64.25</v>
      </c>
      <c r="W617">
        <v>3.71</v>
      </c>
      <c r="X617">
        <v>8.35</v>
      </c>
      <c r="Y617">
        <v>0</v>
      </c>
      <c r="Z617">
        <v>2</v>
      </c>
      <c r="AA617" t="s">
        <v>6921</v>
      </c>
      <c r="AB617">
        <v>0</v>
      </c>
      <c r="AC617">
        <v>3</v>
      </c>
      <c r="AD617">
        <v>5.215</v>
      </c>
      <c r="AF617" t="s">
        <v>6952</v>
      </c>
      <c r="AI617">
        <v>0</v>
      </c>
      <c r="AJ617">
        <v>0</v>
      </c>
      <c r="AK617" t="s">
        <v>6970</v>
      </c>
      <c r="AL617" t="s">
        <v>6970</v>
      </c>
      <c r="AM617" t="s">
        <v>9923</v>
      </c>
    </row>
    <row r="618" spans="1:39">
      <c r="A618" t="s">
        <v>11242</v>
      </c>
      <c r="B618" t="s">
        <v>10866</v>
      </c>
      <c r="C618" t="s">
        <v>6168</v>
      </c>
      <c r="D618">
        <v>0.021</v>
      </c>
      <c r="E618" t="s">
        <v>10202</v>
      </c>
      <c r="K618" t="s">
        <v>6590</v>
      </c>
      <c r="L618" t="s">
        <v>6591</v>
      </c>
      <c r="M618" t="s">
        <v>11796</v>
      </c>
      <c r="N618">
        <v>9</v>
      </c>
      <c r="O618" t="s">
        <v>11939</v>
      </c>
      <c r="P618" t="s">
        <v>12351</v>
      </c>
      <c r="Q618">
        <v>3</v>
      </c>
      <c r="R618">
        <v>2</v>
      </c>
      <c r="S618">
        <v>2.87</v>
      </c>
      <c r="T618">
        <v>2.92</v>
      </c>
      <c r="U618">
        <v>365.17</v>
      </c>
      <c r="V618">
        <v>64.25</v>
      </c>
      <c r="W618">
        <v>3.55</v>
      </c>
      <c r="X618">
        <v>8.43</v>
      </c>
      <c r="Y618">
        <v>0</v>
      </c>
      <c r="Z618">
        <v>2</v>
      </c>
      <c r="AA618" t="s">
        <v>6921</v>
      </c>
      <c r="AB618">
        <v>0</v>
      </c>
      <c r="AC618">
        <v>3</v>
      </c>
      <c r="AD618">
        <v>5.028071428571428</v>
      </c>
      <c r="AF618" t="s">
        <v>6952</v>
      </c>
      <c r="AI618">
        <v>0</v>
      </c>
      <c r="AJ618">
        <v>0</v>
      </c>
      <c r="AK618" t="s">
        <v>6970</v>
      </c>
      <c r="AL618" t="s">
        <v>6970</v>
      </c>
      <c r="AM618" t="s">
        <v>9923</v>
      </c>
    </row>
    <row r="619" spans="1:39">
      <c r="A619" t="s">
        <v>11243</v>
      </c>
      <c r="B619" t="s">
        <v>10866</v>
      </c>
      <c r="C619" t="s">
        <v>6168</v>
      </c>
      <c r="D619">
        <v>0.02</v>
      </c>
      <c r="E619" t="s">
        <v>10202</v>
      </c>
      <c r="K619" t="s">
        <v>6590</v>
      </c>
      <c r="L619" t="s">
        <v>6591</v>
      </c>
      <c r="M619" t="s">
        <v>11796</v>
      </c>
      <c r="N619">
        <v>9</v>
      </c>
      <c r="O619" t="s">
        <v>11939</v>
      </c>
      <c r="P619" t="s">
        <v>12352</v>
      </c>
      <c r="Q619">
        <v>3</v>
      </c>
      <c r="R619">
        <v>2</v>
      </c>
      <c r="S619">
        <v>2.68</v>
      </c>
      <c r="T619">
        <v>2.69</v>
      </c>
      <c r="U619">
        <v>299.35</v>
      </c>
      <c r="V619">
        <v>64.25</v>
      </c>
      <c r="W619">
        <v>3.85</v>
      </c>
      <c r="X619">
        <v>9.390000000000001</v>
      </c>
      <c r="Y619">
        <v>0</v>
      </c>
      <c r="Z619">
        <v>2</v>
      </c>
      <c r="AA619" t="s">
        <v>6921</v>
      </c>
      <c r="AB619">
        <v>0</v>
      </c>
      <c r="AC619">
        <v>6</v>
      </c>
      <c r="AD619">
        <v>5.16</v>
      </c>
      <c r="AF619" t="s">
        <v>6952</v>
      </c>
      <c r="AI619">
        <v>0</v>
      </c>
      <c r="AJ619">
        <v>0</v>
      </c>
      <c r="AK619" t="s">
        <v>6970</v>
      </c>
      <c r="AL619" t="s">
        <v>6970</v>
      </c>
      <c r="AM619" t="s">
        <v>9923</v>
      </c>
    </row>
    <row r="620" spans="1:39">
      <c r="A620" t="s">
        <v>11244</v>
      </c>
      <c r="B620" t="s">
        <v>10866</v>
      </c>
      <c r="C620" t="s">
        <v>6168</v>
      </c>
      <c r="D620">
        <v>38.5</v>
      </c>
      <c r="K620" t="s">
        <v>6590</v>
      </c>
      <c r="L620" t="s">
        <v>6591</v>
      </c>
      <c r="M620" t="s">
        <v>11796</v>
      </c>
      <c r="N620">
        <v>9</v>
      </c>
      <c r="O620" t="s">
        <v>11938</v>
      </c>
      <c r="P620" t="s">
        <v>12353</v>
      </c>
      <c r="Q620">
        <v>2</v>
      </c>
      <c r="R620">
        <v>2</v>
      </c>
      <c r="S620">
        <v>4.61</v>
      </c>
      <c r="T620">
        <v>7.24</v>
      </c>
      <c r="U620">
        <v>416.56</v>
      </c>
      <c r="V620">
        <v>57.53</v>
      </c>
      <c r="W620">
        <v>7.06</v>
      </c>
      <c r="X620">
        <v>4.74</v>
      </c>
      <c r="Y620">
        <v>0</v>
      </c>
      <c r="Z620">
        <v>2</v>
      </c>
      <c r="AA620" t="s">
        <v>6921</v>
      </c>
      <c r="AB620">
        <v>1</v>
      </c>
      <c r="AC620">
        <v>7</v>
      </c>
      <c r="AD620">
        <v>3.096</v>
      </c>
      <c r="AF620" t="s">
        <v>6953</v>
      </c>
      <c r="AI620">
        <v>0</v>
      </c>
      <c r="AJ620">
        <v>0</v>
      </c>
      <c r="AK620" t="s">
        <v>12870</v>
      </c>
      <c r="AL620" t="s">
        <v>12870</v>
      </c>
      <c r="AM620" t="s">
        <v>9923</v>
      </c>
    </row>
    <row r="621" spans="1:39">
      <c r="A621" t="s">
        <v>11245</v>
      </c>
      <c r="B621" t="s">
        <v>10866</v>
      </c>
      <c r="C621" t="s">
        <v>6168</v>
      </c>
      <c r="D621">
        <v>87.40000000000001</v>
      </c>
      <c r="K621" t="s">
        <v>6590</v>
      </c>
      <c r="L621" t="s">
        <v>6591</v>
      </c>
      <c r="M621" t="s">
        <v>11796</v>
      </c>
      <c r="N621">
        <v>9</v>
      </c>
      <c r="O621" t="s">
        <v>11938</v>
      </c>
      <c r="P621" t="s">
        <v>12354</v>
      </c>
      <c r="Q621">
        <v>2</v>
      </c>
      <c r="R621">
        <v>2</v>
      </c>
      <c r="S621">
        <v>5.23</v>
      </c>
      <c r="T621">
        <v>7.87</v>
      </c>
      <c r="U621">
        <v>430.59</v>
      </c>
      <c r="V621">
        <v>57.53</v>
      </c>
      <c r="W621">
        <v>7.45</v>
      </c>
      <c r="X621">
        <v>4.74</v>
      </c>
      <c r="Y621">
        <v>0</v>
      </c>
      <c r="Z621">
        <v>2</v>
      </c>
      <c r="AA621" t="s">
        <v>6921</v>
      </c>
      <c r="AB621">
        <v>1</v>
      </c>
      <c r="AC621">
        <v>8</v>
      </c>
      <c r="AD621">
        <v>2.995785714285715</v>
      </c>
      <c r="AF621" t="s">
        <v>6953</v>
      </c>
      <c r="AI621">
        <v>0</v>
      </c>
      <c r="AJ621">
        <v>0</v>
      </c>
      <c r="AK621" t="s">
        <v>12870</v>
      </c>
      <c r="AL621" t="s">
        <v>12870</v>
      </c>
      <c r="AM621" t="s">
        <v>9923</v>
      </c>
    </row>
    <row r="622" spans="1:39">
      <c r="A622" t="s">
        <v>11246</v>
      </c>
      <c r="B622" t="s">
        <v>10866</v>
      </c>
      <c r="C622" t="s">
        <v>6168</v>
      </c>
      <c r="D622">
        <v>0.14</v>
      </c>
      <c r="K622" t="s">
        <v>6590</v>
      </c>
      <c r="L622" t="s">
        <v>6591</v>
      </c>
      <c r="M622" t="s">
        <v>11796</v>
      </c>
      <c r="N622">
        <v>9</v>
      </c>
      <c r="O622" t="s">
        <v>11938</v>
      </c>
      <c r="P622" t="s">
        <v>12355</v>
      </c>
      <c r="Q622">
        <v>2</v>
      </c>
      <c r="R622">
        <v>1</v>
      </c>
      <c r="S622">
        <v>4.78</v>
      </c>
      <c r="T622">
        <v>7.41</v>
      </c>
      <c r="U622">
        <v>418.58</v>
      </c>
      <c r="V622">
        <v>46.53</v>
      </c>
      <c r="W622">
        <v>7.11</v>
      </c>
      <c r="X622">
        <v>4.74</v>
      </c>
      <c r="Y622">
        <v>0</v>
      </c>
      <c r="Z622">
        <v>2</v>
      </c>
      <c r="AA622" t="s">
        <v>6921</v>
      </c>
      <c r="AB622">
        <v>1</v>
      </c>
      <c r="AC622">
        <v>9</v>
      </c>
      <c r="AD622">
        <v>3.414904761904762</v>
      </c>
      <c r="AF622" t="s">
        <v>6953</v>
      </c>
      <c r="AI622">
        <v>0</v>
      </c>
      <c r="AJ622">
        <v>0</v>
      </c>
      <c r="AK622" t="s">
        <v>12870</v>
      </c>
      <c r="AL622" t="s">
        <v>12870</v>
      </c>
      <c r="AM622" t="s">
        <v>9923</v>
      </c>
    </row>
    <row r="623" spans="1:39">
      <c r="A623" t="s">
        <v>11247</v>
      </c>
      <c r="B623" t="s">
        <v>10866</v>
      </c>
      <c r="C623" t="s">
        <v>6168</v>
      </c>
      <c r="D623">
        <v>0.63</v>
      </c>
      <c r="K623" t="s">
        <v>6590</v>
      </c>
      <c r="L623" t="s">
        <v>6591</v>
      </c>
      <c r="M623" t="s">
        <v>11796</v>
      </c>
      <c r="N623">
        <v>9</v>
      </c>
      <c r="O623" t="s">
        <v>11938</v>
      </c>
      <c r="P623" t="s">
        <v>12356</v>
      </c>
      <c r="Q623">
        <v>3</v>
      </c>
      <c r="R623">
        <v>2</v>
      </c>
      <c r="S623">
        <v>0.68</v>
      </c>
      <c r="T623">
        <v>4.3</v>
      </c>
      <c r="U623">
        <v>338.4</v>
      </c>
      <c r="V623">
        <v>66.76000000000001</v>
      </c>
      <c r="W623">
        <v>4.62</v>
      </c>
      <c r="X623">
        <v>3.2</v>
      </c>
      <c r="Y623">
        <v>0</v>
      </c>
      <c r="Z623">
        <v>2</v>
      </c>
      <c r="AA623" t="s">
        <v>6921</v>
      </c>
      <c r="AB623">
        <v>0</v>
      </c>
      <c r="AC623">
        <v>5</v>
      </c>
      <c r="AD623">
        <v>4.85</v>
      </c>
      <c r="AF623" t="s">
        <v>6953</v>
      </c>
      <c r="AI623">
        <v>0</v>
      </c>
      <c r="AJ623">
        <v>0</v>
      </c>
      <c r="AK623" t="s">
        <v>12870</v>
      </c>
      <c r="AL623" t="s">
        <v>12870</v>
      </c>
      <c r="AM623" t="s">
        <v>9923</v>
      </c>
    </row>
    <row r="624" spans="1:39">
      <c r="A624" t="s">
        <v>11248</v>
      </c>
      <c r="B624" t="s">
        <v>10866</v>
      </c>
      <c r="C624" t="s">
        <v>6168</v>
      </c>
      <c r="D624">
        <v>3.6</v>
      </c>
      <c r="K624" t="s">
        <v>6590</v>
      </c>
      <c r="L624" t="s">
        <v>6591</v>
      </c>
      <c r="M624" t="s">
        <v>11796</v>
      </c>
      <c r="N624">
        <v>9</v>
      </c>
      <c r="O624" t="s">
        <v>11938</v>
      </c>
      <c r="P624" t="s">
        <v>12357</v>
      </c>
      <c r="Q624">
        <v>3</v>
      </c>
      <c r="R624">
        <v>2</v>
      </c>
      <c r="S624">
        <v>1.8</v>
      </c>
      <c r="T624">
        <v>5.42</v>
      </c>
      <c r="U624">
        <v>378.47</v>
      </c>
      <c r="V624">
        <v>66.76000000000001</v>
      </c>
      <c r="W624">
        <v>5.26</v>
      </c>
      <c r="X624">
        <v>3.18</v>
      </c>
      <c r="Y624">
        <v>0</v>
      </c>
      <c r="Z624">
        <v>2</v>
      </c>
      <c r="AA624" t="s">
        <v>6921</v>
      </c>
      <c r="AB624">
        <v>1</v>
      </c>
      <c r="AC624">
        <v>5</v>
      </c>
      <c r="AD624">
        <v>4.368071428571429</v>
      </c>
      <c r="AF624" t="s">
        <v>6953</v>
      </c>
      <c r="AI624">
        <v>0</v>
      </c>
      <c r="AJ624">
        <v>0</v>
      </c>
      <c r="AK624" t="s">
        <v>12870</v>
      </c>
      <c r="AL624" t="s">
        <v>12870</v>
      </c>
      <c r="AM624" t="s">
        <v>9923</v>
      </c>
    </row>
    <row r="625" spans="1:39">
      <c r="A625" t="s">
        <v>11249</v>
      </c>
      <c r="B625" t="s">
        <v>10866</v>
      </c>
      <c r="C625" t="s">
        <v>6168</v>
      </c>
      <c r="D625">
        <v>8.199999999999999</v>
      </c>
      <c r="K625" t="s">
        <v>6590</v>
      </c>
      <c r="L625" t="s">
        <v>6591</v>
      </c>
      <c r="M625" t="s">
        <v>11796</v>
      </c>
      <c r="N625">
        <v>9</v>
      </c>
      <c r="O625" t="s">
        <v>11938</v>
      </c>
      <c r="P625" t="s">
        <v>12358</v>
      </c>
      <c r="Q625">
        <v>3</v>
      </c>
      <c r="R625">
        <v>2</v>
      </c>
      <c r="S625">
        <v>3.45</v>
      </c>
      <c r="T625">
        <v>6.08</v>
      </c>
      <c r="U625">
        <v>394.51</v>
      </c>
      <c r="V625">
        <v>66.76000000000001</v>
      </c>
      <c r="W625">
        <v>6.18</v>
      </c>
      <c r="X625">
        <v>4.74</v>
      </c>
      <c r="Y625">
        <v>0</v>
      </c>
      <c r="Z625">
        <v>2</v>
      </c>
      <c r="AA625" t="s">
        <v>6921</v>
      </c>
      <c r="AB625">
        <v>1</v>
      </c>
      <c r="AC625">
        <v>9</v>
      </c>
      <c r="AD625">
        <v>3.5285</v>
      </c>
      <c r="AF625" t="s">
        <v>6953</v>
      </c>
      <c r="AI625">
        <v>0</v>
      </c>
      <c r="AJ625">
        <v>0</v>
      </c>
      <c r="AK625" t="s">
        <v>12870</v>
      </c>
      <c r="AL625" t="s">
        <v>12870</v>
      </c>
      <c r="AM625" t="s">
        <v>9923</v>
      </c>
    </row>
    <row r="626" spans="1:39">
      <c r="A626" t="s">
        <v>11250</v>
      </c>
      <c r="B626" t="s">
        <v>10866</v>
      </c>
      <c r="C626" t="s">
        <v>6168</v>
      </c>
      <c r="D626">
        <v>52</v>
      </c>
      <c r="K626" t="s">
        <v>6590</v>
      </c>
      <c r="L626" t="s">
        <v>6591</v>
      </c>
      <c r="M626" t="s">
        <v>11796</v>
      </c>
      <c r="N626">
        <v>9</v>
      </c>
      <c r="O626" t="s">
        <v>11938</v>
      </c>
      <c r="P626" t="s">
        <v>12359</v>
      </c>
      <c r="Q626">
        <v>3</v>
      </c>
      <c r="R626">
        <v>2</v>
      </c>
      <c r="S626">
        <v>4.57</v>
      </c>
      <c r="T626">
        <v>7.2</v>
      </c>
      <c r="U626">
        <v>434.58</v>
      </c>
      <c r="V626">
        <v>66.76000000000001</v>
      </c>
      <c r="W626">
        <v>6.82</v>
      </c>
      <c r="X626">
        <v>4.74</v>
      </c>
      <c r="Y626">
        <v>0</v>
      </c>
      <c r="Z626">
        <v>2</v>
      </c>
      <c r="AA626" t="s">
        <v>6921</v>
      </c>
      <c r="AB626">
        <v>1</v>
      </c>
      <c r="AC626">
        <v>9</v>
      </c>
      <c r="AD626">
        <v>2.967285714285715</v>
      </c>
      <c r="AF626" t="s">
        <v>6953</v>
      </c>
      <c r="AI626">
        <v>0</v>
      </c>
      <c r="AJ626">
        <v>0</v>
      </c>
      <c r="AK626" t="s">
        <v>12870</v>
      </c>
      <c r="AL626" t="s">
        <v>12870</v>
      </c>
      <c r="AM626" t="s">
        <v>9923</v>
      </c>
    </row>
    <row r="627" spans="1:39">
      <c r="A627" t="s">
        <v>11251</v>
      </c>
      <c r="B627" t="s">
        <v>10866</v>
      </c>
      <c r="C627" t="s">
        <v>6168</v>
      </c>
      <c r="D627">
        <v>5.6</v>
      </c>
      <c r="K627" t="s">
        <v>6590</v>
      </c>
      <c r="L627" t="s">
        <v>6591</v>
      </c>
      <c r="M627" t="s">
        <v>11796</v>
      </c>
      <c r="N627">
        <v>9</v>
      </c>
      <c r="O627" t="s">
        <v>11938</v>
      </c>
      <c r="P627" t="s">
        <v>12360</v>
      </c>
      <c r="Q627">
        <v>3</v>
      </c>
      <c r="R627">
        <v>2</v>
      </c>
      <c r="S627">
        <v>3.82</v>
      </c>
      <c r="T627">
        <v>6.57</v>
      </c>
      <c r="U627">
        <v>406.52</v>
      </c>
      <c r="V627">
        <v>66.76000000000001</v>
      </c>
      <c r="W627">
        <v>6.04</v>
      </c>
      <c r="X627">
        <v>4.6</v>
      </c>
      <c r="Y627">
        <v>0</v>
      </c>
      <c r="Z627">
        <v>2</v>
      </c>
      <c r="AA627" t="s">
        <v>6921</v>
      </c>
      <c r="AB627">
        <v>1</v>
      </c>
      <c r="AC627">
        <v>7</v>
      </c>
      <c r="AD627">
        <v>3.257714285714286</v>
      </c>
      <c r="AF627" t="s">
        <v>6953</v>
      </c>
      <c r="AI627">
        <v>0</v>
      </c>
      <c r="AJ627">
        <v>0</v>
      </c>
      <c r="AK627" t="s">
        <v>12870</v>
      </c>
      <c r="AL627" t="s">
        <v>12870</v>
      </c>
      <c r="AM627" t="s">
        <v>9923</v>
      </c>
    </row>
    <row r="628" spans="1:39">
      <c r="A628" t="s">
        <v>11252</v>
      </c>
      <c r="B628" t="s">
        <v>10866</v>
      </c>
      <c r="C628" t="s">
        <v>6168</v>
      </c>
      <c r="D628">
        <v>18.3</v>
      </c>
      <c r="K628" t="s">
        <v>6590</v>
      </c>
      <c r="L628" t="s">
        <v>6591</v>
      </c>
      <c r="M628" t="s">
        <v>11796</v>
      </c>
      <c r="N628">
        <v>9</v>
      </c>
      <c r="O628" t="s">
        <v>11938</v>
      </c>
      <c r="P628" t="s">
        <v>12361</v>
      </c>
      <c r="Q628">
        <v>3</v>
      </c>
      <c r="R628">
        <v>2</v>
      </c>
      <c r="S628">
        <v>4.28</v>
      </c>
      <c r="T628">
        <v>6.96</v>
      </c>
      <c r="U628">
        <v>420.55</v>
      </c>
      <c r="V628">
        <v>66.76000000000001</v>
      </c>
      <c r="W628">
        <v>6.43</v>
      </c>
      <c r="X628">
        <v>4.68</v>
      </c>
      <c r="Y628">
        <v>0</v>
      </c>
      <c r="Z628">
        <v>2</v>
      </c>
      <c r="AA628" t="s">
        <v>6921</v>
      </c>
      <c r="AB628">
        <v>1</v>
      </c>
      <c r="AC628">
        <v>8</v>
      </c>
      <c r="AD628">
        <v>3.0675</v>
      </c>
      <c r="AF628" t="s">
        <v>6953</v>
      </c>
      <c r="AI628">
        <v>0</v>
      </c>
      <c r="AJ628">
        <v>0</v>
      </c>
      <c r="AK628" t="s">
        <v>12870</v>
      </c>
      <c r="AL628" t="s">
        <v>12870</v>
      </c>
      <c r="AM628" t="s">
        <v>9923</v>
      </c>
    </row>
    <row r="629" spans="1:39">
      <c r="A629" t="s">
        <v>11253</v>
      </c>
      <c r="B629" t="s">
        <v>10866</v>
      </c>
      <c r="C629" t="s">
        <v>6168</v>
      </c>
      <c r="D629">
        <v>70.40000000000001</v>
      </c>
      <c r="K629" t="s">
        <v>6590</v>
      </c>
      <c r="L629" t="s">
        <v>6591</v>
      </c>
      <c r="M629" t="s">
        <v>11796</v>
      </c>
      <c r="N629">
        <v>9</v>
      </c>
      <c r="O629" t="s">
        <v>11938</v>
      </c>
      <c r="P629" t="s">
        <v>12362</v>
      </c>
      <c r="Q629">
        <v>3</v>
      </c>
      <c r="R629">
        <v>2</v>
      </c>
      <c r="S629">
        <v>5.1</v>
      </c>
      <c r="T629">
        <v>7.71</v>
      </c>
      <c r="U629">
        <v>448.6</v>
      </c>
      <c r="V629">
        <v>66.76000000000001</v>
      </c>
      <c r="W629">
        <v>7.21</v>
      </c>
      <c r="X629">
        <v>4.76</v>
      </c>
      <c r="Y629">
        <v>0</v>
      </c>
      <c r="Z629">
        <v>2</v>
      </c>
      <c r="AA629" t="s">
        <v>6921</v>
      </c>
      <c r="AB629">
        <v>1</v>
      </c>
      <c r="AC629">
        <v>10</v>
      </c>
      <c r="AD629">
        <v>2.867142857142857</v>
      </c>
      <c r="AF629" t="s">
        <v>6953</v>
      </c>
      <c r="AI629">
        <v>0</v>
      </c>
      <c r="AJ629">
        <v>0</v>
      </c>
      <c r="AK629" t="s">
        <v>12870</v>
      </c>
      <c r="AL629" t="s">
        <v>12870</v>
      </c>
      <c r="AM629" t="s">
        <v>9923</v>
      </c>
    </row>
    <row r="630" spans="1:39">
      <c r="A630" t="s">
        <v>11254</v>
      </c>
      <c r="B630" t="s">
        <v>10866</v>
      </c>
      <c r="C630" t="s">
        <v>6168</v>
      </c>
      <c r="D630">
        <v>95.59999999999999</v>
      </c>
      <c r="K630" t="s">
        <v>6590</v>
      </c>
      <c r="L630" t="s">
        <v>6591</v>
      </c>
      <c r="M630" t="s">
        <v>11796</v>
      </c>
      <c r="N630">
        <v>9</v>
      </c>
      <c r="O630" t="s">
        <v>11938</v>
      </c>
      <c r="P630" t="s">
        <v>12363</v>
      </c>
      <c r="Q630">
        <v>3</v>
      </c>
      <c r="R630">
        <v>2</v>
      </c>
      <c r="S630">
        <v>7.16</v>
      </c>
      <c r="T630">
        <v>9.75</v>
      </c>
      <c r="U630">
        <v>504.71</v>
      </c>
      <c r="V630">
        <v>66.76000000000001</v>
      </c>
      <c r="W630">
        <v>8.77</v>
      </c>
      <c r="X630">
        <v>4.78</v>
      </c>
      <c r="Y630">
        <v>0</v>
      </c>
      <c r="Z630">
        <v>2</v>
      </c>
      <c r="AA630" t="s">
        <v>6921</v>
      </c>
      <c r="AB630">
        <v>2</v>
      </c>
      <c r="AC630">
        <v>14</v>
      </c>
      <c r="AD630">
        <v>2.5</v>
      </c>
      <c r="AF630" t="s">
        <v>6953</v>
      </c>
      <c r="AI630">
        <v>0</v>
      </c>
      <c r="AJ630">
        <v>0</v>
      </c>
      <c r="AK630" t="s">
        <v>12870</v>
      </c>
      <c r="AL630" t="s">
        <v>12870</v>
      </c>
      <c r="AM630" t="s">
        <v>9923</v>
      </c>
    </row>
    <row r="631" spans="1:39">
      <c r="A631" t="s">
        <v>11255</v>
      </c>
      <c r="B631" t="s">
        <v>10866</v>
      </c>
      <c r="C631" t="s">
        <v>6168</v>
      </c>
      <c r="D631">
        <v>17.7</v>
      </c>
      <c r="K631" t="s">
        <v>6590</v>
      </c>
      <c r="L631" t="s">
        <v>6591</v>
      </c>
      <c r="M631" t="s">
        <v>11796</v>
      </c>
      <c r="N631">
        <v>9</v>
      </c>
      <c r="O631" t="s">
        <v>11938</v>
      </c>
      <c r="P631" t="s">
        <v>12364</v>
      </c>
      <c r="Q631">
        <v>2</v>
      </c>
      <c r="R631">
        <v>2</v>
      </c>
      <c r="S631">
        <v>2.84</v>
      </c>
      <c r="T631">
        <v>5.7</v>
      </c>
      <c r="U631">
        <v>374.48</v>
      </c>
      <c r="V631">
        <v>57.53</v>
      </c>
      <c r="W631">
        <v>5.89</v>
      </c>
      <c r="X631">
        <v>4.49</v>
      </c>
      <c r="Y631">
        <v>0</v>
      </c>
      <c r="Z631">
        <v>2</v>
      </c>
      <c r="AA631" t="s">
        <v>6921</v>
      </c>
      <c r="AB631">
        <v>1</v>
      </c>
      <c r="AC631">
        <v>4</v>
      </c>
      <c r="AD631">
        <v>3.976571428571428</v>
      </c>
      <c r="AF631" t="s">
        <v>6953</v>
      </c>
      <c r="AI631">
        <v>0</v>
      </c>
      <c r="AJ631">
        <v>0</v>
      </c>
      <c r="AK631" t="s">
        <v>12870</v>
      </c>
      <c r="AL631" t="s">
        <v>12870</v>
      </c>
      <c r="AM631" t="s">
        <v>9923</v>
      </c>
    </row>
    <row r="632" spans="1:39">
      <c r="A632" t="s">
        <v>11256</v>
      </c>
      <c r="B632" t="s">
        <v>10866</v>
      </c>
      <c r="C632" t="s">
        <v>6168</v>
      </c>
      <c r="D632">
        <v>3.6</v>
      </c>
      <c r="K632" t="s">
        <v>6590</v>
      </c>
      <c r="L632" t="s">
        <v>6591</v>
      </c>
      <c r="M632" t="s">
        <v>11796</v>
      </c>
      <c r="N632">
        <v>9</v>
      </c>
      <c r="O632" t="s">
        <v>11938</v>
      </c>
      <c r="P632" t="s">
        <v>12365</v>
      </c>
      <c r="Q632">
        <v>2</v>
      </c>
      <c r="R632">
        <v>2</v>
      </c>
      <c r="S632">
        <v>1.38</v>
      </c>
      <c r="T632">
        <v>4.19</v>
      </c>
      <c r="U632">
        <v>370.45</v>
      </c>
      <c r="V632">
        <v>57.53</v>
      </c>
      <c r="W632">
        <v>5.86</v>
      </c>
      <c r="X632">
        <v>4.55</v>
      </c>
      <c r="Y632">
        <v>0</v>
      </c>
      <c r="Z632">
        <v>3</v>
      </c>
      <c r="AA632" t="s">
        <v>6921</v>
      </c>
      <c r="AB632">
        <v>1</v>
      </c>
      <c r="AC632">
        <v>6</v>
      </c>
      <c r="AD632">
        <v>4.830357142857142</v>
      </c>
      <c r="AF632" t="s">
        <v>6953</v>
      </c>
      <c r="AI632">
        <v>0</v>
      </c>
      <c r="AJ632">
        <v>0</v>
      </c>
      <c r="AK632" t="s">
        <v>12870</v>
      </c>
      <c r="AL632" t="s">
        <v>12870</v>
      </c>
      <c r="AM632" t="s">
        <v>9923</v>
      </c>
    </row>
    <row r="633" spans="1:39">
      <c r="A633" t="s">
        <v>11257</v>
      </c>
      <c r="B633" t="s">
        <v>10866</v>
      </c>
      <c r="C633" t="s">
        <v>6168</v>
      </c>
      <c r="D633">
        <v>7.5</v>
      </c>
      <c r="K633" t="s">
        <v>6590</v>
      </c>
      <c r="L633" t="s">
        <v>6591</v>
      </c>
      <c r="M633" t="s">
        <v>11796</v>
      </c>
      <c r="N633">
        <v>9</v>
      </c>
      <c r="O633" t="s">
        <v>11938</v>
      </c>
      <c r="P633" t="s">
        <v>12366</v>
      </c>
      <c r="Q633">
        <v>3</v>
      </c>
      <c r="R633">
        <v>2</v>
      </c>
      <c r="S633">
        <v>1.98</v>
      </c>
      <c r="T633">
        <v>5.48</v>
      </c>
      <c r="U633">
        <v>424.48</v>
      </c>
      <c r="V633">
        <v>66.76000000000001</v>
      </c>
      <c r="W633">
        <v>6.6</v>
      </c>
      <c r="X633">
        <v>1.86</v>
      </c>
      <c r="Y633">
        <v>0</v>
      </c>
      <c r="Z633">
        <v>2</v>
      </c>
      <c r="AA633" t="s">
        <v>6921</v>
      </c>
      <c r="AB633">
        <v>1</v>
      </c>
      <c r="AC633">
        <v>5</v>
      </c>
      <c r="AD633">
        <v>4.039428571428571</v>
      </c>
      <c r="AF633" t="s">
        <v>6953</v>
      </c>
      <c r="AI633">
        <v>0</v>
      </c>
      <c r="AJ633">
        <v>0</v>
      </c>
      <c r="AK633" t="s">
        <v>12870</v>
      </c>
      <c r="AL633" t="s">
        <v>12870</v>
      </c>
      <c r="AM633" t="s">
        <v>9923</v>
      </c>
    </row>
    <row r="634" spans="1:39">
      <c r="A634" t="s">
        <v>11258</v>
      </c>
      <c r="B634" t="s">
        <v>10866</v>
      </c>
      <c r="C634" t="s">
        <v>6168</v>
      </c>
      <c r="D634">
        <v>4.2</v>
      </c>
      <c r="K634" t="s">
        <v>6590</v>
      </c>
      <c r="L634" t="s">
        <v>6591</v>
      </c>
      <c r="M634" t="s">
        <v>11796</v>
      </c>
      <c r="N634">
        <v>9</v>
      </c>
      <c r="O634" t="s">
        <v>11938</v>
      </c>
      <c r="P634" t="s">
        <v>12367</v>
      </c>
      <c r="Q634">
        <v>4</v>
      </c>
      <c r="R634">
        <v>1</v>
      </c>
      <c r="S634">
        <v>6.95</v>
      </c>
      <c r="T634">
        <v>6.95</v>
      </c>
      <c r="U634">
        <v>452.49</v>
      </c>
      <c r="V634">
        <v>63.6</v>
      </c>
      <c r="W634">
        <v>6.02</v>
      </c>
      <c r="X634">
        <v>10.03</v>
      </c>
      <c r="Y634">
        <v>0</v>
      </c>
      <c r="Z634">
        <v>2</v>
      </c>
      <c r="AA634" t="s">
        <v>6921</v>
      </c>
      <c r="AB634">
        <v>1</v>
      </c>
      <c r="AC634">
        <v>4</v>
      </c>
      <c r="AD634">
        <v>3.172690476190476</v>
      </c>
      <c r="AF634" t="s">
        <v>6952</v>
      </c>
      <c r="AI634">
        <v>0</v>
      </c>
      <c r="AJ634">
        <v>0</v>
      </c>
      <c r="AK634" t="s">
        <v>12870</v>
      </c>
      <c r="AL634" t="s">
        <v>12870</v>
      </c>
      <c r="AM634" t="s">
        <v>9923</v>
      </c>
    </row>
    <row r="635" spans="1:39">
      <c r="A635" t="s">
        <v>11259</v>
      </c>
      <c r="B635" t="s">
        <v>10866</v>
      </c>
      <c r="C635" t="s">
        <v>6168</v>
      </c>
      <c r="D635">
        <v>20.3</v>
      </c>
      <c r="K635" t="s">
        <v>6590</v>
      </c>
      <c r="L635" t="s">
        <v>6591</v>
      </c>
      <c r="M635" t="s">
        <v>11796</v>
      </c>
      <c r="N635">
        <v>9</v>
      </c>
      <c r="O635" t="s">
        <v>11938</v>
      </c>
      <c r="P635" t="s">
        <v>12368</v>
      </c>
      <c r="Q635">
        <v>2</v>
      </c>
      <c r="R635">
        <v>2</v>
      </c>
      <c r="S635">
        <v>1.3</v>
      </c>
      <c r="T635">
        <v>4.19</v>
      </c>
      <c r="U635">
        <v>370.45</v>
      </c>
      <c r="V635">
        <v>57.53</v>
      </c>
      <c r="W635">
        <v>5.86</v>
      </c>
      <c r="X635">
        <v>4.45</v>
      </c>
      <c r="Y635">
        <v>0</v>
      </c>
      <c r="Z635">
        <v>3</v>
      </c>
      <c r="AA635" t="s">
        <v>6921</v>
      </c>
      <c r="AB635">
        <v>1</v>
      </c>
      <c r="AC635">
        <v>6</v>
      </c>
      <c r="AD635">
        <v>4.830357142857142</v>
      </c>
      <c r="AF635" t="s">
        <v>6953</v>
      </c>
      <c r="AI635">
        <v>0</v>
      </c>
      <c r="AJ635">
        <v>0</v>
      </c>
      <c r="AK635" t="s">
        <v>12870</v>
      </c>
      <c r="AL635" t="s">
        <v>12870</v>
      </c>
      <c r="AM635" t="s">
        <v>9923</v>
      </c>
    </row>
    <row r="636" spans="1:39">
      <c r="A636" t="s">
        <v>11260</v>
      </c>
      <c r="B636" t="s">
        <v>10866</v>
      </c>
      <c r="C636" t="s">
        <v>6168</v>
      </c>
      <c r="D636">
        <v>2.1</v>
      </c>
      <c r="K636" t="s">
        <v>6590</v>
      </c>
      <c r="L636" t="s">
        <v>6591</v>
      </c>
      <c r="M636" t="s">
        <v>11796</v>
      </c>
      <c r="N636">
        <v>9</v>
      </c>
      <c r="O636" t="s">
        <v>11938</v>
      </c>
      <c r="P636" t="s">
        <v>12369</v>
      </c>
      <c r="Q636">
        <v>2</v>
      </c>
      <c r="R636">
        <v>2</v>
      </c>
      <c r="S636">
        <v>1.74</v>
      </c>
      <c r="T636">
        <v>4.57</v>
      </c>
      <c r="U636">
        <v>334.42</v>
      </c>
      <c r="V636">
        <v>57.53</v>
      </c>
      <c r="W636">
        <v>5.26</v>
      </c>
      <c r="X636">
        <v>4.51</v>
      </c>
      <c r="Y636">
        <v>0</v>
      </c>
      <c r="Z636">
        <v>2</v>
      </c>
      <c r="AA636" t="s">
        <v>6921</v>
      </c>
      <c r="AB636">
        <v>1</v>
      </c>
      <c r="AC636">
        <v>4</v>
      </c>
      <c r="AD636">
        <v>4.715</v>
      </c>
      <c r="AF636" t="s">
        <v>6953</v>
      </c>
      <c r="AI636">
        <v>0</v>
      </c>
      <c r="AJ636">
        <v>0</v>
      </c>
      <c r="AK636" t="s">
        <v>12870</v>
      </c>
      <c r="AL636" t="s">
        <v>12870</v>
      </c>
      <c r="AM636" t="s">
        <v>9923</v>
      </c>
    </row>
    <row r="637" spans="1:39">
      <c r="A637" t="s">
        <v>11261</v>
      </c>
      <c r="B637" t="s">
        <v>10866</v>
      </c>
      <c r="C637" t="s">
        <v>6168</v>
      </c>
      <c r="D637">
        <v>9</v>
      </c>
      <c r="K637" t="s">
        <v>6590</v>
      </c>
      <c r="L637" t="s">
        <v>6591</v>
      </c>
      <c r="M637" t="s">
        <v>11796</v>
      </c>
      <c r="N637">
        <v>9</v>
      </c>
      <c r="O637" t="s">
        <v>11938</v>
      </c>
      <c r="P637" t="s">
        <v>12370</v>
      </c>
      <c r="Q637">
        <v>2</v>
      </c>
      <c r="R637">
        <v>2</v>
      </c>
      <c r="S637">
        <v>3.33</v>
      </c>
      <c r="T637">
        <v>6.42</v>
      </c>
      <c r="U637">
        <v>388.51</v>
      </c>
      <c r="V637">
        <v>57.53</v>
      </c>
      <c r="W637">
        <v>6.28</v>
      </c>
      <c r="X637">
        <v>4.2</v>
      </c>
      <c r="Y637">
        <v>0</v>
      </c>
      <c r="Z637">
        <v>2</v>
      </c>
      <c r="AA637" t="s">
        <v>6921</v>
      </c>
      <c r="AB637">
        <v>1</v>
      </c>
      <c r="AC637">
        <v>5</v>
      </c>
      <c r="AD637">
        <v>3.631357142857143</v>
      </c>
      <c r="AF637" t="s">
        <v>6953</v>
      </c>
      <c r="AI637">
        <v>0</v>
      </c>
      <c r="AJ637">
        <v>0</v>
      </c>
      <c r="AK637" t="s">
        <v>12870</v>
      </c>
      <c r="AL637" t="s">
        <v>12870</v>
      </c>
      <c r="AM637" t="s">
        <v>9923</v>
      </c>
    </row>
    <row r="638" spans="1:39">
      <c r="A638" t="s">
        <v>11262</v>
      </c>
      <c r="B638" t="s">
        <v>10866</v>
      </c>
      <c r="C638" t="s">
        <v>6168</v>
      </c>
      <c r="D638">
        <v>0.26</v>
      </c>
      <c r="K638" t="s">
        <v>6590</v>
      </c>
      <c r="L638" t="s">
        <v>6591</v>
      </c>
      <c r="M638" t="s">
        <v>11796</v>
      </c>
      <c r="N638">
        <v>9</v>
      </c>
      <c r="O638" t="s">
        <v>11938</v>
      </c>
      <c r="P638" t="s">
        <v>12371</v>
      </c>
      <c r="Q638">
        <v>4</v>
      </c>
      <c r="R638">
        <v>2</v>
      </c>
      <c r="S638">
        <v>-0.34</v>
      </c>
      <c r="T638">
        <v>4.41</v>
      </c>
      <c r="U638">
        <v>436.5</v>
      </c>
      <c r="V638">
        <v>93.06</v>
      </c>
      <c r="W638">
        <v>5.02</v>
      </c>
      <c r="X638">
        <v>2.88</v>
      </c>
      <c r="Y638">
        <v>0</v>
      </c>
      <c r="Z638">
        <v>2</v>
      </c>
      <c r="AA638" t="s">
        <v>6921</v>
      </c>
      <c r="AB638">
        <v>1</v>
      </c>
      <c r="AC638">
        <v>8</v>
      </c>
      <c r="AD638">
        <v>4.146571428571429</v>
      </c>
      <c r="AF638" t="s">
        <v>6953</v>
      </c>
      <c r="AI638">
        <v>0</v>
      </c>
      <c r="AJ638">
        <v>0</v>
      </c>
      <c r="AK638" t="s">
        <v>12870</v>
      </c>
      <c r="AL638" t="s">
        <v>12870</v>
      </c>
      <c r="AM638" t="s">
        <v>9923</v>
      </c>
    </row>
    <row r="639" spans="1:39">
      <c r="A639" t="s">
        <v>11263</v>
      </c>
      <c r="B639" t="s">
        <v>10866</v>
      </c>
      <c r="C639" t="s">
        <v>6168</v>
      </c>
      <c r="D639">
        <v>15.2</v>
      </c>
      <c r="K639" t="s">
        <v>6590</v>
      </c>
      <c r="L639" t="s">
        <v>6591</v>
      </c>
      <c r="M639" t="s">
        <v>11796</v>
      </c>
      <c r="N639">
        <v>9</v>
      </c>
      <c r="O639" t="s">
        <v>11938</v>
      </c>
      <c r="P639" t="s">
        <v>12372</v>
      </c>
      <c r="Q639">
        <v>4</v>
      </c>
      <c r="R639">
        <v>1</v>
      </c>
      <c r="S639">
        <v>8.31</v>
      </c>
      <c r="T639">
        <v>8.31</v>
      </c>
      <c r="U639">
        <v>462.63</v>
      </c>
      <c r="V639">
        <v>55.76</v>
      </c>
      <c r="W639">
        <v>7.3</v>
      </c>
      <c r="X639">
        <v>10.03</v>
      </c>
      <c r="Y639">
        <v>0</v>
      </c>
      <c r="Z639">
        <v>2</v>
      </c>
      <c r="AA639" t="s">
        <v>6921</v>
      </c>
      <c r="AB639">
        <v>1</v>
      </c>
      <c r="AC639">
        <v>10</v>
      </c>
      <c r="AD639">
        <v>3.100261904761905</v>
      </c>
      <c r="AF639" t="s">
        <v>6952</v>
      </c>
      <c r="AI639">
        <v>0</v>
      </c>
      <c r="AJ639">
        <v>0</v>
      </c>
      <c r="AK639" t="s">
        <v>12870</v>
      </c>
      <c r="AL639" t="s">
        <v>12870</v>
      </c>
      <c r="AM639" t="s">
        <v>9923</v>
      </c>
    </row>
    <row r="640" spans="1:39">
      <c r="A640" t="s">
        <v>11264</v>
      </c>
      <c r="B640" t="s">
        <v>10866</v>
      </c>
      <c r="C640" t="s">
        <v>6168</v>
      </c>
      <c r="D640">
        <v>13.1</v>
      </c>
      <c r="K640" t="s">
        <v>6590</v>
      </c>
      <c r="L640" t="s">
        <v>6591</v>
      </c>
      <c r="M640" t="s">
        <v>11796</v>
      </c>
      <c r="N640">
        <v>9</v>
      </c>
      <c r="O640" t="s">
        <v>11938</v>
      </c>
      <c r="P640" t="s">
        <v>12373</v>
      </c>
      <c r="Q640">
        <v>2</v>
      </c>
      <c r="R640">
        <v>2</v>
      </c>
      <c r="S640">
        <v>4.47</v>
      </c>
      <c r="T640">
        <v>7.28</v>
      </c>
      <c r="U640">
        <v>402.53</v>
      </c>
      <c r="V640">
        <v>57.53</v>
      </c>
      <c r="W640">
        <v>6.67</v>
      </c>
      <c r="X640">
        <v>4.54</v>
      </c>
      <c r="Y640">
        <v>0</v>
      </c>
      <c r="Z640">
        <v>2</v>
      </c>
      <c r="AA640" t="s">
        <v>6921</v>
      </c>
      <c r="AB640">
        <v>1</v>
      </c>
      <c r="AC640">
        <v>6</v>
      </c>
      <c r="AD640">
        <v>3.196214285714286</v>
      </c>
      <c r="AF640" t="s">
        <v>6953</v>
      </c>
      <c r="AI640">
        <v>0</v>
      </c>
      <c r="AJ640">
        <v>0</v>
      </c>
      <c r="AK640" t="s">
        <v>12870</v>
      </c>
      <c r="AL640" t="s">
        <v>12870</v>
      </c>
      <c r="AM640" t="s">
        <v>9923</v>
      </c>
    </row>
    <row r="641" spans="1:39">
      <c r="A641" t="s">
        <v>11265</v>
      </c>
      <c r="B641" t="s">
        <v>10866</v>
      </c>
      <c r="C641" t="s">
        <v>6168</v>
      </c>
      <c r="D641">
        <v>2.1</v>
      </c>
      <c r="E641" t="s">
        <v>10202</v>
      </c>
      <c r="K641" t="s">
        <v>6590</v>
      </c>
      <c r="L641" t="s">
        <v>6591</v>
      </c>
      <c r="M641" t="s">
        <v>10229</v>
      </c>
      <c r="N641">
        <v>9</v>
      </c>
      <c r="O641" t="s">
        <v>11940</v>
      </c>
      <c r="P641" t="s">
        <v>12374</v>
      </c>
      <c r="Q641">
        <v>8</v>
      </c>
      <c r="R641">
        <v>4</v>
      </c>
      <c r="S641">
        <v>13.6</v>
      </c>
      <c r="T641">
        <v>13.6</v>
      </c>
      <c r="U641">
        <v>933.24</v>
      </c>
      <c r="V641">
        <v>117.84</v>
      </c>
      <c r="W641">
        <v>11.04</v>
      </c>
      <c r="X641">
        <v>9.94</v>
      </c>
      <c r="Y641">
        <v>0</v>
      </c>
      <c r="Z641">
        <v>4</v>
      </c>
      <c r="AA641" t="s">
        <v>6921</v>
      </c>
      <c r="AB641">
        <v>2</v>
      </c>
      <c r="AC641">
        <v>14</v>
      </c>
      <c r="AD641">
        <v>1.072</v>
      </c>
      <c r="AF641" t="s">
        <v>6952</v>
      </c>
      <c r="AI641">
        <v>0</v>
      </c>
      <c r="AJ641">
        <v>0</v>
      </c>
      <c r="AK641" t="s">
        <v>6971</v>
      </c>
      <c r="AL641" t="s">
        <v>6971</v>
      </c>
      <c r="AM641" t="s">
        <v>9923</v>
      </c>
    </row>
    <row r="642" spans="1:39">
      <c r="A642" t="s">
        <v>11266</v>
      </c>
      <c r="B642" t="s">
        <v>10866</v>
      </c>
      <c r="C642" t="s">
        <v>6168</v>
      </c>
      <c r="D642">
        <v>1.8</v>
      </c>
      <c r="E642" t="s">
        <v>10202</v>
      </c>
      <c r="K642" t="s">
        <v>6590</v>
      </c>
      <c r="L642" t="s">
        <v>6591</v>
      </c>
      <c r="M642" t="s">
        <v>10229</v>
      </c>
      <c r="N642">
        <v>9</v>
      </c>
      <c r="O642" t="s">
        <v>11940</v>
      </c>
      <c r="P642" t="s">
        <v>12375</v>
      </c>
      <c r="Q642">
        <v>7</v>
      </c>
      <c r="R642">
        <v>4</v>
      </c>
      <c r="S642">
        <v>14.1</v>
      </c>
      <c r="T642">
        <v>14.1</v>
      </c>
      <c r="U642">
        <v>903.21</v>
      </c>
      <c r="V642">
        <v>108.61</v>
      </c>
      <c r="W642">
        <v>11.41</v>
      </c>
      <c r="X642">
        <v>9.94</v>
      </c>
      <c r="Y642">
        <v>0</v>
      </c>
      <c r="Z642">
        <v>4</v>
      </c>
      <c r="AA642" t="s">
        <v>6921</v>
      </c>
      <c r="AB642">
        <v>2</v>
      </c>
      <c r="AC642">
        <v>12</v>
      </c>
      <c r="AD642">
        <v>1.379666666666667</v>
      </c>
      <c r="AF642" t="s">
        <v>6952</v>
      </c>
      <c r="AI642">
        <v>0</v>
      </c>
      <c r="AJ642">
        <v>0</v>
      </c>
      <c r="AK642" t="s">
        <v>6971</v>
      </c>
      <c r="AL642" t="s">
        <v>6971</v>
      </c>
      <c r="AM642" t="s">
        <v>9923</v>
      </c>
    </row>
    <row r="643" spans="1:39">
      <c r="A643" t="s">
        <v>11267</v>
      </c>
      <c r="B643" t="s">
        <v>10866</v>
      </c>
      <c r="C643" t="s">
        <v>6168</v>
      </c>
      <c r="D643">
        <v>4.5</v>
      </c>
      <c r="E643" t="s">
        <v>10202</v>
      </c>
      <c r="K643" t="s">
        <v>6590</v>
      </c>
      <c r="L643" t="s">
        <v>6591</v>
      </c>
      <c r="M643" t="s">
        <v>10229</v>
      </c>
      <c r="N643">
        <v>9</v>
      </c>
      <c r="O643" t="s">
        <v>11940</v>
      </c>
      <c r="P643" t="s">
        <v>12376</v>
      </c>
      <c r="Q643">
        <v>8</v>
      </c>
      <c r="R643">
        <v>4</v>
      </c>
      <c r="S643">
        <v>14.64</v>
      </c>
      <c r="T643">
        <v>14.64</v>
      </c>
      <c r="U643">
        <v>975.3200000000001</v>
      </c>
      <c r="V643">
        <v>117.84</v>
      </c>
      <c r="W643">
        <v>12.21</v>
      </c>
      <c r="X643">
        <v>9.94</v>
      </c>
      <c r="Y643">
        <v>0</v>
      </c>
      <c r="Z643">
        <v>4</v>
      </c>
      <c r="AA643" t="s">
        <v>6921</v>
      </c>
      <c r="AB643">
        <v>2</v>
      </c>
      <c r="AC643">
        <v>17</v>
      </c>
      <c r="AD643">
        <v>1.072</v>
      </c>
      <c r="AF643" t="s">
        <v>6952</v>
      </c>
      <c r="AI643">
        <v>0</v>
      </c>
      <c r="AJ643">
        <v>0</v>
      </c>
      <c r="AK643" t="s">
        <v>6971</v>
      </c>
      <c r="AL643" t="s">
        <v>6971</v>
      </c>
      <c r="AM643" t="s">
        <v>9923</v>
      </c>
    </row>
    <row r="644" spans="1:39">
      <c r="A644" t="s">
        <v>11268</v>
      </c>
      <c r="B644" t="s">
        <v>10866</v>
      </c>
      <c r="C644" t="s">
        <v>6168</v>
      </c>
      <c r="D644">
        <v>1.5</v>
      </c>
      <c r="E644" t="s">
        <v>10202</v>
      </c>
      <c r="K644" t="s">
        <v>6590</v>
      </c>
      <c r="L644" t="s">
        <v>6591</v>
      </c>
      <c r="M644" t="s">
        <v>10229</v>
      </c>
      <c r="N644">
        <v>9</v>
      </c>
      <c r="O644" t="s">
        <v>11940</v>
      </c>
      <c r="P644" t="s">
        <v>12377</v>
      </c>
      <c r="U644">
        <v>1107.48</v>
      </c>
      <c r="Y644">
        <v>0</v>
      </c>
      <c r="AI644">
        <v>0</v>
      </c>
      <c r="AJ644">
        <v>0</v>
      </c>
      <c r="AK644" t="s">
        <v>6971</v>
      </c>
      <c r="AL644" t="s">
        <v>6971</v>
      </c>
      <c r="AM644" t="s">
        <v>9923</v>
      </c>
    </row>
    <row r="645" spans="1:39">
      <c r="A645" t="s">
        <v>11269</v>
      </c>
      <c r="B645" t="s">
        <v>10866</v>
      </c>
      <c r="C645" t="s">
        <v>6168</v>
      </c>
      <c r="D645">
        <v>1.2</v>
      </c>
      <c r="E645" t="s">
        <v>10202</v>
      </c>
      <c r="K645" t="s">
        <v>6590</v>
      </c>
      <c r="L645" t="s">
        <v>6591</v>
      </c>
      <c r="M645" t="s">
        <v>10229</v>
      </c>
      <c r="N645">
        <v>9</v>
      </c>
      <c r="O645" t="s">
        <v>11940</v>
      </c>
      <c r="P645" t="s">
        <v>12378</v>
      </c>
      <c r="U645">
        <v>1023.32</v>
      </c>
      <c r="Y645">
        <v>0</v>
      </c>
      <c r="AI645">
        <v>0</v>
      </c>
      <c r="AJ645">
        <v>0</v>
      </c>
      <c r="AK645" t="s">
        <v>6971</v>
      </c>
      <c r="AL645" t="s">
        <v>6971</v>
      </c>
      <c r="AM645" t="s">
        <v>9923</v>
      </c>
    </row>
    <row r="646" spans="1:39">
      <c r="A646" t="s">
        <v>11270</v>
      </c>
      <c r="B646" t="s">
        <v>10866</v>
      </c>
      <c r="C646" t="s">
        <v>6168</v>
      </c>
      <c r="D646">
        <v>2.3</v>
      </c>
      <c r="E646" t="s">
        <v>10202</v>
      </c>
      <c r="K646" t="s">
        <v>6590</v>
      </c>
      <c r="L646" t="s">
        <v>6591</v>
      </c>
      <c r="M646" t="s">
        <v>10229</v>
      </c>
      <c r="N646">
        <v>9</v>
      </c>
      <c r="O646" t="s">
        <v>11940</v>
      </c>
      <c r="P646" t="s">
        <v>12379</v>
      </c>
      <c r="U646">
        <v>1049.4</v>
      </c>
      <c r="Y646">
        <v>0</v>
      </c>
      <c r="AI646">
        <v>0</v>
      </c>
      <c r="AJ646">
        <v>0</v>
      </c>
      <c r="AK646" t="s">
        <v>6971</v>
      </c>
      <c r="AL646" t="s">
        <v>6971</v>
      </c>
      <c r="AM646" t="s">
        <v>9923</v>
      </c>
    </row>
    <row r="647" spans="1:39">
      <c r="A647" t="s">
        <v>11271</v>
      </c>
      <c r="B647" t="s">
        <v>10866</v>
      </c>
      <c r="C647" t="s">
        <v>6168</v>
      </c>
      <c r="D647">
        <v>0.9</v>
      </c>
      <c r="E647" t="s">
        <v>10202</v>
      </c>
      <c r="K647" t="s">
        <v>6590</v>
      </c>
      <c r="L647" t="s">
        <v>6591</v>
      </c>
      <c r="M647" t="s">
        <v>10229</v>
      </c>
      <c r="N647">
        <v>9</v>
      </c>
      <c r="O647" t="s">
        <v>11940</v>
      </c>
      <c r="P647" t="s">
        <v>12380</v>
      </c>
      <c r="Q647">
        <v>7</v>
      </c>
      <c r="R647">
        <v>4</v>
      </c>
      <c r="S647">
        <v>13.39</v>
      </c>
      <c r="T647">
        <v>13.4</v>
      </c>
      <c r="U647">
        <v>875.16</v>
      </c>
      <c r="V647">
        <v>108.61</v>
      </c>
      <c r="W647">
        <v>10.63</v>
      </c>
      <c r="X647">
        <v>9.94</v>
      </c>
      <c r="Y647">
        <v>0</v>
      </c>
      <c r="Z647">
        <v>4</v>
      </c>
      <c r="AA647" t="s">
        <v>6921</v>
      </c>
      <c r="AB647">
        <v>2</v>
      </c>
      <c r="AC647">
        <v>10</v>
      </c>
      <c r="AD647">
        <v>1.379666666666667</v>
      </c>
      <c r="AF647" t="s">
        <v>6952</v>
      </c>
      <c r="AI647">
        <v>0</v>
      </c>
      <c r="AJ647">
        <v>0</v>
      </c>
      <c r="AK647" t="s">
        <v>6971</v>
      </c>
      <c r="AL647" t="s">
        <v>6971</v>
      </c>
      <c r="AM647" t="s">
        <v>9923</v>
      </c>
    </row>
    <row r="648" spans="1:39">
      <c r="A648" t="s">
        <v>11272</v>
      </c>
      <c r="B648" t="s">
        <v>10866</v>
      </c>
      <c r="C648" t="s">
        <v>6168</v>
      </c>
      <c r="D648">
        <v>1.6</v>
      </c>
      <c r="E648" t="s">
        <v>10202</v>
      </c>
      <c r="K648" t="s">
        <v>6590</v>
      </c>
      <c r="L648" t="s">
        <v>6591</v>
      </c>
      <c r="M648" t="s">
        <v>10229</v>
      </c>
      <c r="N648">
        <v>9</v>
      </c>
      <c r="O648" t="s">
        <v>11940</v>
      </c>
      <c r="P648" t="s">
        <v>12381</v>
      </c>
      <c r="U648">
        <v>1105.51</v>
      </c>
      <c r="Y648">
        <v>0</v>
      </c>
      <c r="AI648">
        <v>0</v>
      </c>
      <c r="AJ648">
        <v>0</v>
      </c>
      <c r="AK648" t="s">
        <v>6971</v>
      </c>
      <c r="AL648" t="s">
        <v>6971</v>
      </c>
      <c r="AM648" t="s">
        <v>9923</v>
      </c>
    </row>
    <row r="649" spans="1:39">
      <c r="A649" t="s">
        <v>11273</v>
      </c>
      <c r="B649" t="s">
        <v>10866</v>
      </c>
      <c r="C649" t="s">
        <v>6168</v>
      </c>
      <c r="D649">
        <v>6.9</v>
      </c>
      <c r="E649" t="s">
        <v>10202</v>
      </c>
      <c r="K649" t="s">
        <v>6590</v>
      </c>
      <c r="L649" t="s">
        <v>6591</v>
      </c>
      <c r="M649" t="s">
        <v>10229</v>
      </c>
      <c r="N649">
        <v>9</v>
      </c>
      <c r="O649" t="s">
        <v>11940</v>
      </c>
      <c r="P649" t="s">
        <v>12382</v>
      </c>
      <c r="Q649">
        <v>9</v>
      </c>
      <c r="R649">
        <v>4</v>
      </c>
      <c r="S649">
        <v>13.81</v>
      </c>
      <c r="T649">
        <v>13.81</v>
      </c>
      <c r="U649">
        <v>991.3200000000001</v>
      </c>
      <c r="V649">
        <v>127.07</v>
      </c>
      <c r="W649">
        <v>11.44</v>
      </c>
      <c r="X649">
        <v>9.94</v>
      </c>
      <c r="Y649">
        <v>0</v>
      </c>
      <c r="Z649">
        <v>4</v>
      </c>
      <c r="AA649" t="s">
        <v>6921</v>
      </c>
      <c r="AB649">
        <v>2</v>
      </c>
      <c r="AC649">
        <v>18</v>
      </c>
      <c r="AD649">
        <v>1</v>
      </c>
      <c r="AF649" t="s">
        <v>6952</v>
      </c>
      <c r="AI649">
        <v>0</v>
      </c>
      <c r="AJ649">
        <v>0</v>
      </c>
      <c r="AK649" t="s">
        <v>6971</v>
      </c>
      <c r="AL649" t="s">
        <v>6971</v>
      </c>
      <c r="AM649" t="s">
        <v>9923</v>
      </c>
    </row>
    <row r="650" spans="1:39">
      <c r="A650" t="s">
        <v>11274</v>
      </c>
      <c r="B650" t="s">
        <v>10866</v>
      </c>
      <c r="C650" t="s">
        <v>6168</v>
      </c>
      <c r="D650">
        <v>2.6</v>
      </c>
      <c r="E650" t="s">
        <v>10202</v>
      </c>
      <c r="K650" t="s">
        <v>6590</v>
      </c>
      <c r="L650" t="s">
        <v>6591</v>
      </c>
      <c r="M650" t="s">
        <v>10229</v>
      </c>
      <c r="N650">
        <v>9</v>
      </c>
      <c r="O650" t="s">
        <v>11940</v>
      </c>
      <c r="P650" t="s">
        <v>12383</v>
      </c>
      <c r="U650">
        <v>1047.43</v>
      </c>
      <c r="Y650">
        <v>0</v>
      </c>
      <c r="AI650">
        <v>0</v>
      </c>
      <c r="AJ650">
        <v>0</v>
      </c>
      <c r="AK650" t="s">
        <v>6971</v>
      </c>
      <c r="AL650" t="s">
        <v>6971</v>
      </c>
      <c r="AM650" t="s">
        <v>9923</v>
      </c>
    </row>
    <row r="651" spans="1:39">
      <c r="A651" t="s">
        <v>11275</v>
      </c>
      <c r="B651" t="s">
        <v>10866</v>
      </c>
      <c r="C651" t="s">
        <v>6168</v>
      </c>
      <c r="D651">
        <v>6.8</v>
      </c>
      <c r="E651" t="s">
        <v>10202</v>
      </c>
      <c r="K651" t="s">
        <v>6590</v>
      </c>
      <c r="L651" t="s">
        <v>6591</v>
      </c>
      <c r="M651" t="s">
        <v>10229</v>
      </c>
      <c r="N651">
        <v>9</v>
      </c>
      <c r="O651" t="s">
        <v>11940</v>
      </c>
      <c r="P651" t="s">
        <v>12384</v>
      </c>
      <c r="U651">
        <v>1049.4</v>
      </c>
      <c r="Y651">
        <v>0</v>
      </c>
      <c r="AI651">
        <v>0</v>
      </c>
      <c r="AJ651">
        <v>0</v>
      </c>
      <c r="AK651" t="s">
        <v>6971</v>
      </c>
      <c r="AL651" t="s">
        <v>6971</v>
      </c>
      <c r="AM651" t="s">
        <v>9923</v>
      </c>
    </row>
    <row r="652" spans="1:39">
      <c r="A652" t="s">
        <v>11276</v>
      </c>
      <c r="B652" t="s">
        <v>10866</v>
      </c>
      <c r="C652" t="s">
        <v>6168</v>
      </c>
      <c r="D652">
        <v>22.5</v>
      </c>
      <c r="E652" t="s">
        <v>10202</v>
      </c>
      <c r="K652" t="s">
        <v>6590</v>
      </c>
      <c r="L652" t="s">
        <v>6591</v>
      </c>
      <c r="M652" t="s">
        <v>11797</v>
      </c>
      <c r="N652">
        <v>9</v>
      </c>
      <c r="O652" t="s">
        <v>11941</v>
      </c>
      <c r="P652" t="s">
        <v>12385</v>
      </c>
      <c r="Q652">
        <v>2</v>
      </c>
      <c r="R652">
        <v>2</v>
      </c>
      <c r="S652">
        <v>4.56</v>
      </c>
      <c r="T652">
        <v>4.56</v>
      </c>
      <c r="U652">
        <v>298.43</v>
      </c>
      <c r="V652">
        <v>40.46</v>
      </c>
      <c r="W652">
        <v>4.02</v>
      </c>
      <c r="X652">
        <v>10.24</v>
      </c>
      <c r="Y652">
        <v>0</v>
      </c>
      <c r="Z652">
        <v>1</v>
      </c>
      <c r="AA652" t="s">
        <v>6921</v>
      </c>
      <c r="AB652">
        <v>0</v>
      </c>
      <c r="AC652">
        <v>1</v>
      </c>
      <c r="AD652">
        <v>3.72</v>
      </c>
      <c r="AF652" t="s">
        <v>6952</v>
      </c>
      <c r="AI652">
        <v>0</v>
      </c>
      <c r="AJ652">
        <v>0</v>
      </c>
      <c r="AK652" t="s">
        <v>12871</v>
      </c>
      <c r="AL652" t="s">
        <v>12871</v>
      </c>
      <c r="AM652" t="s">
        <v>9923</v>
      </c>
    </row>
    <row r="653" spans="1:39">
      <c r="A653" t="s">
        <v>11277</v>
      </c>
      <c r="B653" t="s">
        <v>10866</v>
      </c>
      <c r="C653" t="s">
        <v>6168</v>
      </c>
      <c r="D653">
        <v>67</v>
      </c>
      <c r="E653" t="s">
        <v>10202</v>
      </c>
      <c r="K653" t="s">
        <v>6590</v>
      </c>
      <c r="L653" t="s">
        <v>6591</v>
      </c>
      <c r="M653" t="s">
        <v>11797</v>
      </c>
      <c r="N653">
        <v>9</v>
      </c>
      <c r="O653" t="s">
        <v>11941</v>
      </c>
      <c r="P653" t="s">
        <v>12386</v>
      </c>
      <c r="Q653">
        <v>3</v>
      </c>
      <c r="R653">
        <v>3</v>
      </c>
      <c r="S653">
        <v>4.58</v>
      </c>
      <c r="T653">
        <v>4.58</v>
      </c>
      <c r="U653">
        <v>364.49</v>
      </c>
      <c r="V653">
        <v>60.69</v>
      </c>
      <c r="W653">
        <v>4.71</v>
      </c>
      <c r="X653">
        <v>10.11</v>
      </c>
      <c r="Y653">
        <v>0</v>
      </c>
      <c r="Z653">
        <v>2</v>
      </c>
      <c r="AA653" t="s">
        <v>6921</v>
      </c>
      <c r="AB653">
        <v>0</v>
      </c>
      <c r="AC653">
        <v>1</v>
      </c>
      <c r="AD653">
        <v>3.344595238095238</v>
      </c>
      <c r="AF653" t="s">
        <v>6952</v>
      </c>
      <c r="AI653">
        <v>0</v>
      </c>
      <c r="AJ653">
        <v>0</v>
      </c>
      <c r="AK653" t="s">
        <v>12871</v>
      </c>
      <c r="AL653" t="s">
        <v>12871</v>
      </c>
      <c r="AM653" t="s">
        <v>9923</v>
      </c>
    </row>
    <row r="654" spans="1:39">
      <c r="A654" t="s">
        <v>11278</v>
      </c>
      <c r="B654" t="s">
        <v>10866</v>
      </c>
      <c r="C654" t="s">
        <v>6168</v>
      </c>
      <c r="D654">
        <v>38</v>
      </c>
      <c r="E654" t="s">
        <v>10202</v>
      </c>
      <c r="K654" t="s">
        <v>6590</v>
      </c>
      <c r="L654" t="s">
        <v>6591</v>
      </c>
      <c r="M654" t="s">
        <v>11797</v>
      </c>
      <c r="N654">
        <v>9</v>
      </c>
      <c r="O654" t="s">
        <v>11941</v>
      </c>
      <c r="P654" t="s">
        <v>12387</v>
      </c>
      <c r="Q654">
        <v>4</v>
      </c>
      <c r="R654">
        <v>2</v>
      </c>
      <c r="S654">
        <v>3.43</v>
      </c>
      <c r="T654">
        <v>4.73</v>
      </c>
      <c r="U654">
        <v>435.61</v>
      </c>
      <c r="V654">
        <v>52.93</v>
      </c>
      <c r="W654">
        <v>4.94</v>
      </c>
      <c r="X654">
        <v>10.25</v>
      </c>
      <c r="Y654">
        <v>8.699999999999999</v>
      </c>
      <c r="Z654">
        <v>2</v>
      </c>
      <c r="AA654" t="s">
        <v>6921</v>
      </c>
      <c r="AB654">
        <v>0</v>
      </c>
      <c r="AC654">
        <v>5</v>
      </c>
      <c r="AD654">
        <v>3.029928571428572</v>
      </c>
      <c r="AF654" t="s">
        <v>6954</v>
      </c>
      <c r="AI654">
        <v>0</v>
      </c>
      <c r="AJ654">
        <v>0</v>
      </c>
      <c r="AK654" t="s">
        <v>12871</v>
      </c>
      <c r="AL654" t="s">
        <v>12871</v>
      </c>
      <c r="AM654" t="s">
        <v>9923</v>
      </c>
    </row>
    <row r="655" spans="1:39">
      <c r="A655" t="s">
        <v>11279</v>
      </c>
      <c r="B655" t="s">
        <v>10866</v>
      </c>
      <c r="C655" t="s">
        <v>6168</v>
      </c>
      <c r="D655">
        <v>39</v>
      </c>
      <c r="E655" t="s">
        <v>10202</v>
      </c>
      <c r="K655" t="s">
        <v>6590</v>
      </c>
      <c r="L655" t="s">
        <v>6591</v>
      </c>
      <c r="M655" t="s">
        <v>11797</v>
      </c>
      <c r="N655">
        <v>9</v>
      </c>
      <c r="O655" t="s">
        <v>11941</v>
      </c>
      <c r="P655" t="s">
        <v>12388</v>
      </c>
      <c r="Q655">
        <v>4</v>
      </c>
      <c r="R655">
        <v>2</v>
      </c>
      <c r="S655">
        <v>5.37</v>
      </c>
      <c r="T655">
        <v>5.37</v>
      </c>
      <c r="U655">
        <v>433.55</v>
      </c>
      <c r="V655">
        <v>98.45</v>
      </c>
      <c r="W655">
        <v>5.69</v>
      </c>
      <c r="X655">
        <v>10.24</v>
      </c>
      <c r="Y655">
        <v>0</v>
      </c>
      <c r="Z655">
        <v>2</v>
      </c>
      <c r="AA655" t="s">
        <v>6921</v>
      </c>
      <c r="AB655">
        <v>1</v>
      </c>
      <c r="AC655">
        <v>5</v>
      </c>
      <c r="AD655">
        <v>2.69297619047619</v>
      </c>
      <c r="AF655" t="s">
        <v>6952</v>
      </c>
      <c r="AI655">
        <v>0</v>
      </c>
      <c r="AJ655">
        <v>0</v>
      </c>
      <c r="AK655" t="s">
        <v>12871</v>
      </c>
      <c r="AL655" t="s">
        <v>12871</v>
      </c>
      <c r="AM655" t="s">
        <v>9923</v>
      </c>
    </row>
    <row r="656" spans="1:39">
      <c r="A656" t="s">
        <v>11280</v>
      </c>
      <c r="B656" t="s">
        <v>10866</v>
      </c>
      <c r="C656" t="s">
        <v>6168</v>
      </c>
      <c r="D656">
        <v>12.7</v>
      </c>
      <c r="E656" t="s">
        <v>10202</v>
      </c>
      <c r="K656" t="s">
        <v>6590</v>
      </c>
      <c r="L656" t="s">
        <v>6591</v>
      </c>
      <c r="M656" t="s">
        <v>11797</v>
      </c>
      <c r="N656">
        <v>9</v>
      </c>
      <c r="O656" t="s">
        <v>11941</v>
      </c>
      <c r="P656" t="s">
        <v>12389</v>
      </c>
      <c r="Q656">
        <v>3</v>
      </c>
      <c r="R656">
        <v>2</v>
      </c>
      <c r="S656">
        <v>5.31</v>
      </c>
      <c r="T656">
        <v>5.31</v>
      </c>
      <c r="U656">
        <v>378.51</v>
      </c>
      <c r="V656">
        <v>49.69</v>
      </c>
      <c r="W656">
        <v>5.01</v>
      </c>
      <c r="X656">
        <v>10.24</v>
      </c>
      <c r="Y656">
        <v>0</v>
      </c>
      <c r="Z656">
        <v>2</v>
      </c>
      <c r="AA656" t="s">
        <v>6921</v>
      </c>
      <c r="AB656">
        <v>1</v>
      </c>
      <c r="AC656">
        <v>2</v>
      </c>
      <c r="AD656">
        <v>3.367785714285715</v>
      </c>
      <c r="AF656" t="s">
        <v>6952</v>
      </c>
      <c r="AI656">
        <v>0</v>
      </c>
      <c r="AJ656">
        <v>0</v>
      </c>
      <c r="AK656" t="s">
        <v>12871</v>
      </c>
      <c r="AL656" t="s">
        <v>12871</v>
      </c>
      <c r="AM656" t="s">
        <v>9923</v>
      </c>
    </row>
    <row r="657" spans="1:39">
      <c r="A657" t="s">
        <v>11281</v>
      </c>
      <c r="B657" t="s">
        <v>10866</v>
      </c>
      <c r="C657" t="s">
        <v>6168</v>
      </c>
      <c r="D657">
        <v>26</v>
      </c>
      <c r="E657" t="s">
        <v>10202</v>
      </c>
      <c r="K657" t="s">
        <v>6590</v>
      </c>
      <c r="L657" t="s">
        <v>6591</v>
      </c>
      <c r="M657" t="s">
        <v>11797</v>
      </c>
      <c r="N657">
        <v>9</v>
      </c>
      <c r="O657" t="s">
        <v>11941</v>
      </c>
      <c r="P657" t="s">
        <v>12390</v>
      </c>
      <c r="Q657">
        <v>6</v>
      </c>
      <c r="R657">
        <v>2</v>
      </c>
      <c r="S657">
        <v>5.12</v>
      </c>
      <c r="T657">
        <v>5.12</v>
      </c>
      <c r="U657">
        <v>521.66</v>
      </c>
      <c r="V657">
        <v>116.91</v>
      </c>
      <c r="W657">
        <v>5.73</v>
      </c>
      <c r="X657">
        <v>10.24</v>
      </c>
      <c r="Y657">
        <v>0</v>
      </c>
      <c r="Z657">
        <v>2</v>
      </c>
      <c r="AA657" t="s">
        <v>6921</v>
      </c>
      <c r="AB657">
        <v>2</v>
      </c>
      <c r="AC657">
        <v>11</v>
      </c>
      <c r="AD657">
        <v>1.603</v>
      </c>
      <c r="AF657" t="s">
        <v>6952</v>
      </c>
      <c r="AI657">
        <v>0</v>
      </c>
      <c r="AJ657">
        <v>0</v>
      </c>
      <c r="AK657" t="s">
        <v>12871</v>
      </c>
      <c r="AL657" t="s">
        <v>12871</v>
      </c>
      <c r="AM657" t="s">
        <v>9923</v>
      </c>
    </row>
    <row r="658" spans="1:39">
      <c r="A658" t="s">
        <v>11282</v>
      </c>
      <c r="B658" t="s">
        <v>10866</v>
      </c>
      <c r="C658" t="s">
        <v>6168</v>
      </c>
      <c r="D658">
        <v>51</v>
      </c>
      <c r="E658" t="s">
        <v>10202</v>
      </c>
      <c r="K658" t="s">
        <v>6590</v>
      </c>
      <c r="L658" t="s">
        <v>6591</v>
      </c>
      <c r="M658" t="s">
        <v>11797</v>
      </c>
      <c r="N658">
        <v>9</v>
      </c>
      <c r="O658" t="s">
        <v>11941</v>
      </c>
      <c r="P658" t="s">
        <v>12391</v>
      </c>
      <c r="Q658">
        <v>11</v>
      </c>
      <c r="R658">
        <v>3</v>
      </c>
      <c r="S658">
        <v>6.21</v>
      </c>
      <c r="T658">
        <v>6.21</v>
      </c>
      <c r="U658">
        <v>732.88</v>
      </c>
      <c r="V658">
        <v>145.03</v>
      </c>
      <c r="W658">
        <v>5.76</v>
      </c>
      <c r="X658">
        <v>10.24</v>
      </c>
      <c r="Y658">
        <v>0.75</v>
      </c>
      <c r="Z658">
        <v>4</v>
      </c>
      <c r="AA658" t="s">
        <v>6921</v>
      </c>
      <c r="AB658">
        <v>3</v>
      </c>
      <c r="AC658">
        <v>14</v>
      </c>
      <c r="AD658">
        <v>1.166666666666667</v>
      </c>
      <c r="AF658" t="s">
        <v>6952</v>
      </c>
      <c r="AI658">
        <v>0</v>
      </c>
      <c r="AJ658">
        <v>0</v>
      </c>
      <c r="AK658" t="s">
        <v>12871</v>
      </c>
      <c r="AL658" t="s">
        <v>12871</v>
      </c>
      <c r="AM658" t="s">
        <v>9923</v>
      </c>
    </row>
    <row r="659" spans="1:39">
      <c r="A659" t="s">
        <v>11283</v>
      </c>
      <c r="B659" t="s">
        <v>10866</v>
      </c>
      <c r="C659" t="s">
        <v>6168</v>
      </c>
      <c r="D659">
        <v>83</v>
      </c>
      <c r="E659" t="s">
        <v>10202</v>
      </c>
      <c r="K659" t="s">
        <v>6590</v>
      </c>
      <c r="L659" t="s">
        <v>6591</v>
      </c>
      <c r="M659" t="s">
        <v>11797</v>
      </c>
      <c r="N659">
        <v>9</v>
      </c>
      <c r="O659" t="s">
        <v>11941</v>
      </c>
      <c r="P659" t="s">
        <v>12392</v>
      </c>
      <c r="Q659">
        <v>5</v>
      </c>
      <c r="R659">
        <v>2</v>
      </c>
      <c r="S659">
        <v>9.199999999999999</v>
      </c>
      <c r="T659">
        <v>9.199999999999999</v>
      </c>
      <c r="U659">
        <v>616.6900000000001</v>
      </c>
      <c r="V659">
        <v>83.83</v>
      </c>
      <c r="W659">
        <v>7.12</v>
      </c>
      <c r="X659">
        <v>10.25</v>
      </c>
      <c r="Y659">
        <v>0</v>
      </c>
      <c r="Z659">
        <v>2</v>
      </c>
      <c r="AA659" t="s">
        <v>6921</v>
      </c>
      <c r="AB659">
        <v>2</v>
      </c>
      <c r="AC659">
        <v>9</v>
      </c>
      <c r="AD659">
        <v>2.5</v>
      </c>
      <c r="AF659" t="s">
        <v>6952</v>
      </c>
      <c r="AI659">
        <v>0</v>
      </c>
      <c r="AJ659">
        <v>0</v>
      </c>
      <c r="AK659" t="s">
        <v>12871</v>
      </c>
      <c r="AL659" t="s">
        <v>12871</v>
      </c>
      <c r="AM659" t="s">
        <v>9923</v>
      </c>
    </row>
    <row r="660" spans="1:39">
      <c r="A660" t="s">
        <v>11284</v>
      </c>
      <c r="B660" t="s">
        <v>10866</v>
      </c>
      <c r="C660" t="s">
        <v>6168</v>
      </c>
      <c r="D660">
        <v>19</v>
      </c>
      <c r="E660" t="s">
        <v>10202</v>
      </c>
      <c r="K660" t="s">
        <v>6590</v>
      </c>
      <c r="L660" t="s">
        <v>6591</v>
      </c>
      <c r="M660" t="s">
        <v>11797</v>
      </c>
      <c r="N660">
        <v>9</v>
      </c>
      <c r="O660" t="s">
        <v>11941</v>
      </c>
      <c r="P660" t="s">
        <v>12393</v>
      </c>
      <c r="Q660">
        <v>3</v>
      </c>
      <c r="R660">
        <v>2</v>
      </c>
      <c r="S660">
        <v>3.31</v>
      </c>
      <c r="T660">
        <v>3.31</v>
      </c>
      <c r="U660">
        <v>302.41</v>
      </c>
      <c r="V660">
        <v>49.69</v>
      </c>
      <c r="W660">
        <v>3.23</v>
      </c>
      <c r="X660">
        <v>10.19</v>
      </c>
      <c r="Y660">
        <v>0</v>
      </c>
      <c r="Z660">
        <v>1</v>
      </c>
      <c r="AA660" t="s">
        <v>6921</v>
      </c>
      <c r="AB660">
        <v>0</v>
      </c>
      <c r="AC660">
        <v>1</v>
      </c>
      <c r="AD660">
        <v>4.69</v>
      </c>
      <c r="AF660" t="s">
        <v>6952</v>
      </c>
      <c r="AI660">
        <v>0</v>
      </c>
      <c r="AJ660">
        <v>0</v>
      </c>
      <c r="AK660" t="s">
        <v>12871</v>
      </c>
      <c r="AL660" t="s">
        <v>12871</v>
      </c>
      <c r="AM660" t="s">
        <v>9923</v>
      </c>
    </row>
    <row r="661" spans="1:39">
      <c r="A661" t="s">
        <v>11285</v>
      </c>
      <c r="B661" t="s">
        <v>10866</v>
      </c>
      <c r="C661" t="s">
        <v>6168</v>
      </c>
      <c r="D661">
        <v>0.236</v>
      </c>
      <c r="E661" t="s">
        <v>10202</v>
      </c>
      <c r="K661" t="s">
        <v>6590</v>
      </c>
      <c r="L661" t="s">
        <v>6591</v>
      </c>
      <c r="M661" t="s">
        <v>11798</v>
      </c>
      <c r="N661">
        <v>9</v>
      </c>
      <c r="O661" t="s">
        <v>11942</v>
      </c>
      <c r="P661" t="s">
        <v>12394</v>
      </c>
      <c r="Q661">
        <v>6</v>
      </c>
      <c r="R661">
        <v>2</v>
      </c>
      <c r="S661">
        <v>4.03</v>
      </c>
      <c r="T661">
        <v>4.03</v>
      </c>
      <c r="U661">
        <v>546.67</v>
      </c>
      <c r="V661">
        <v>100.9</v>
      </c>
      <c r="W661">
        <v>5.46</v>
      </c>
      <c r="X661">
        <v>10.46</v>
      </c>
      <c r="Y661">
        <v>0</v>
      </c>
      <c r="Z661">
        <v>4</v>
      </c>
      <c r="AA661" t="s">
        <v>6921</v>
      </c>
      <c r="AB661">
        <v>2</v>
      </c>
      <c r="AC661">
        <v>5</v>
      </c>
      <c r="AD661">
        <v>2.621666666666666</v>
      </c>
      <c r="AF661" t="s">
        <v>6952</v>
      </c>
      <c r="AI661">
        <v>0</v>
      </c>
      <c r="AJ661">
        <v>0</v>
      </c>
      <c r="AK661" t="s">
        <v>12872</v>
      </c>
      <c r="AL661" t="s">
        <v>12872</v>
      </c>
      <c r="AM661" t="s">
        <v>9923</v>
      </c>
    </row>
    <row r="662" spans="1:39">
      <c r="A662" t="s">
        <v>11286</v>
      </c>
      <c r="B662" t="s">
        <v>10866</v>
      </c>
      <c r="C662" t="s">
        <v>6168</v>
      </c>
      <c r="D662">
        <v>0.956</v>
      </c>
      <c r="E662" t="s">
        <v>10202</v>
      </c>
      <c r="K662" t="s">
        <v>6590</v>
      </c>
      <c r="L662" t="s">
        <v>6591</v>
      </c>
      <c r="M662" t="s">
        <v>11798</v>
      </c>
      <c r="N662">
        <v>9</v>
      </c>
      <c r="O662" t="s">
        <v>11942</v>
      </c>
      <c r="P662" t="s">
        <v>12395</v>
      </c>
      <c r="Q662">
        <v>6</v>
      </c>
      <c r="R662">
        <v>2</v>
      </c>
      <c r="S662">
        <v>2</v>
      </c>
      <c r="T662">
        <v>2</v>
      </c>
      <c r="U662">
        <v>468.55</v>
      </c>
      <c r="V662">
        <v>100.9</v>
      </c>
      <c r="W662">
        <v>3.69</v>
      </c>
      <c r="X662">
        <v>10.07</v>
      </c>
      <c r="Y662">
        <v>0</v>
      </c>
      <c r="Z662">
        <v>3</v>
      </c>
      <c r="AA662" t="s">
        <v>6921</v>
      </c>
      <c r="AB662">
        <v>0</v>
      </c>
      <c r="AC662">
        <v>5</v>
      </c>
      <c r="AD662">
        <v>4.361309523809523</v>
      </c>
      <c r="AF662" t="s">
        <v>6952</v>
      </c>
      <c r="AI662">
        <v>0</v>
      </c>
      <c r="AJ662">
        <v>0</v>
      </c>
      <c r="AK662" t="s">
        <v>12872</v>
      </c>
      <c r="AL662" t="s">
        <v>12872</v>
      </c>
      <c r="AM662" t="s">
        <v>9923</v>
      </c>
    </row>
    <row r="663" spans="1:39">
      <c r="A663" t="s">
        <v>11287</v>
      </c>
      <c r="B663" t="s">
        <v>10866</v>
      </c>
      <c r="C663" t="s">
        <v>6168</v>
      </c>
      <c r="D663">
        <v>0.074</v>
      </c>
      <c r="E663" t="s">
        <v>10202</v>
      </c>
      <c r="K663" t="s">
        <v>6590</v>
      </c>
      <c r="L663" t="s">
        <v>6591</v>
      </c>
      <c r="M663" t="s">
        <v>11798</v>
      </c>
      <c r="N663">
        <v>9</v>
      </c>
      <c r="O663" t="s">
        <v>11942</v>
      </c>
      <c r="P663" t="s">
        <v>12396</v>
      </c>
      <c r="Q663">
        <v>7</v>
      </c>
      <c r="R663">
        <v>2</v>
      </c>
      <c r="S663">
        <v>2.31</v>
      </c>
      <c r="T663">
        <v>2.31</v>
      </c>
      <c r="U663">
        <v>498.58</v>
      </c>
      <c r="V663">
        <v>110.13</v>
      </c>
      <c r="W663">
        <v>3.7</v>
      </c>
      <c r="X663">
        <v>10.07</v>
      </c>
      <c r="Y663">
        <v>0</v>
      </c>
      <c r="Z663">
        <v>3</v>
      </c>
      <c r="AA663" t="s">
        <v>6921</v>
      </c>
      <c r="AB663">
        <v>0</v>
      </c>
      <c r="AC663">
        <v>6</v>
      </c>
      <c r="AD663">
        <v>3.684142857142857</v>
      </c>
      <c r="AF663" t="s">
        <v>6952</v>
      </c>
      <c r="AI663">
        <v>0</v>
      </c>
      <c r="AJ663">
        <v>0</v>
      </c>
      <c r="AK663" t="s">
        <v>12872</v>
      </c>
      <c r="AL663" t="s">
        <v>12872</v>
      </c>
      <c r="AM663" t="s">
        <v>9923</v>
      </c>
    </row>
    <row r="664" spans="1:39">
      <c r="A664" t="s">
        <v>11288</v>
      </c>
      <c r="B664" t="s">
        <v>10866</v>
      </c>
      <c r="C664" t="s">
        <v>6168</v>
      </c>
      <c r="D664">
        <v>0.077</v>
      </c>
      <c r="E664" t="s">
        <v>10202</v>
      </c>
      <c r="K664" t="s">
        <v>6590</v>
      </c>
      <c r="L664" t="s">
        <v>6591</v>
      </c>
      <c r="M664" t="s">
        <v>11798</v>
      </c>
      <c r="N664">
        <v>9</v>
      </c>
      <c r="O664" t="s">
        <v>11942</v>
      </c>
      <c r="P664" t="s">
        <v>12397</v>
      </c>
      <c r="Q664">
        <v>7</v>
      </c>
      <c r="R664">
        <v>3</v>
      </c>
      <c r="S664">
        <v>1.54</v>
      </c>
      <c r="T664">
        <v>1.55</v>
      </c>
      <c r="U664">
        <v>484.55</v>
      </c>
      <c r="V664">
        <v>121.13</v>
      </c>
      <c r="W664">
        <v>3.39</v>
      </c>
      <c r="X664">
        <v>8.98</v>
      </c>
      <c r="Y664">
        <v>0</v>
      </c>
      <c r="Z664">
        <v>3</v>
      </c>
      <c r="AA664" t="s">
        <v>6921</v>
      </c>
      <c r="AB664">
        <v>0</v>
      </c>
      <c r="AC664">
        <v>5</v>
      </c>
      <c r="AD664">
        <v>3.27702380952381</v>
      </c>
      <c r="AF664" t="s">
        <v>6952</v>
      </c>
      <c r="AI664">
        <v>0</v>
      </c>
      <c r="AJ664">
        <v>0</v>
      </c>
      <c r="AK664" t="s">
        <v>12872</v>
      </c>
      <c r="AL664" t="s">
        <v>12872</v>
      </c>
      <c r="AM664" t="s">
        <v>9923</v>
      </c>
    </row>
    <row r="665" spans="1:39">
      <c r="A665" t="s">
        <v>11289</v>
      </c>
      <c r="B665" t="s">
        <v>10866</v>
      </c>
      <c r="C665" t="s">
        <v>6168</v>
      </c>
      <c r="D665">
        <v>0.017</v>
      </c>
      <c r="E665" t="s">
        <v>10202</v>
      </c>
      <c r="K665" t="s">
        <v>6590</v>
      </c>
      <c r="L665" t="s">
        <v>6591</v>
      </c>
      <c r="M665" t="s">
        <v>11798</v>
      </c>
      <c r="N665">
        <v>9</v>
      </c>
      <c r="O665" t="s">
        <v>11942</v>
      </c>
      <c r="P665" t="s">
        <v>12398</v>
      </c>
      <c r="Q665">
        <v>5</v>
      </c>
      <c r="R665">
        <v>2</v>
      </c>
      <c r="S665">
        <v>3.95</v>
      </c>
      <c r="T665">
        <v>3.95</v>
      </c>
      <c r="U665">
        <v>457.51</v>
      </c>
      <c r="V665">
        <v>94.91</v>
      </c>
      <c r="W665">
        <v>3.33</v>
      </c>
      <c r="X665">
        <v>9.699999999999999</v>
      </c>
      <c r="Y665">
        <v>0</v>
      </c>
      <c r="Z665">
        <v>3</v>
      </c>
      <c r="AA665" t="s">
        <v>6921</v>
      </c>
      <c r="AB665">
        <v>0</v>
      </c>
      <c r="AC665">
        <v>3</v>
      </c>
      <c r="AD665">
        <v>3.189833333333334</v>
      </c>
      <c r="AF665" t="s">
        <v>6952</v>
      </c>
      <c r="AI665">
        <v>0</v>
      </c>
      <c r="AJ665">
        <v>0</v>
      </c>
      <c r="AK665" t="s">
        <v>12872</v>
      </c>
      <c r="AL665" t="s">
        <v>12872</v>
      </c>
      <c r="AM665" t="s">
        <v>9923</v>
      </c>
    </row>
    <row r="666" spans="1:39">
      <c r="A666" t="s">
        <v>11290</v>
      </c>
      <c r="B666" t="s">
        <v>10866</v>
      </c>
      <c r="C666" t="s">
        <v>6168</v>
      </c>
      <c r="D666">
        <v>0.022</v>
      </c>
      <c r="E666" t="s">
        <v>10202</v>
      </c>
      <c r="K666" t="s">
        <v>6590</v>
      </c>
      <c r="L666" t="s">
        <v>6591</v>
      </c>
      <c r="M666" t="s">
        <v>11798</v>
      </c>
      <c r="N666">
        <v>9</v>
      </c>
      <c r="O666" t="s">
        <v>11942</v>
      </c>
      <c r="P666" t="s">
        <v>12399</v>
      </c>
      <c r="Q666">
        <v>7</v>
      </c>
      <c r="R666">
        <v>2</v>
      </c>
      <c r="S666">
        <v>3.33</v>
      </c>
      <c r="T666">
        <v>3.33</v>
      </c>
      <c r="U666">
        <v>456.52</v>
      </c>
      <c r="V666">
        <v>110.13</v>
      </c>
      <c r="W666">
        <v>2.88</v>
      </c>
      <c r="X666">
        <v>9.77</v>
      </c>
      <c r="Y666">
        <v>0</v>
      </c>
      <c r="Z666">
        <v>2</v>
      </c>
      <c r="AA666" t="s">
        <v>6921</v>
      </c>
      <c r="AB666">
        <v>0</v>
      </c>
      <c r="AC666">
        <v>6</v>
      </c>
      <c r="AD666">
        <v>3.309571428571429</v>
      </c>
      <c r="AF666" t="s">
        <v>6952</v>
      </c>
      <c r="AI666">
        <v>0</v>
      </c>
      <c r="AJ666">
        <v>0</v>
      </c>
      <c r="AK666" t="s">
        <v>12872</v>
      </c>
      <c r="AL666" t="s">
        <v>12872</v>
      </c>
      <c r="AM666" t="s">
        <v>9923</v>
      </c>
    </row>
    <row r="667" spans="1:39">
      <c r="A667" t="s">
        <v>11291</v>
      </c>
      <c r="B667" t="s">
        <v>10866</v>
      </c>
      <c r="C667" t="s">
        <v>6168</v>
      </c>
      <c r="D667">
        <v>8.109999999999999</v>
      </c>
      <c r="E667" t="s">
        <v>10202</v>
      </c>
      <c r="K667" t="s">
        <v>6590</v>
      </c>
      <c r="L667" t="s">
        <v>6591</v>
      </c>
      <c r="M667" t="s">
        <v>11798</v>
      </c>
      <c r="N667">
        <v>9</v>
      </c>
      <c r="O667" t="s">
        <v>11942</v>
      </c>
      <c r="P667" t="s">
        <v>12400</v>
      </c>
      <c r="Q667">
        <v>6</v>
      </c>
      <c r="R667">
        <v>2</v>
      </c>
      <c r="S667">
        <v>3.01</v>
      </c>
      <c r="T667">
        <v>3.01</v>
      </c>
      <c r="U667">
        <v>496.61</v>
      </c>
      <c r="V667">
        <v>100.9</v>
      </c>
      <c r="W667">
        <v>4.31</v>
      </c>
      <c r="X667">
        <v>10.22</v>
      </c>
      <c r="Y667">
        <v>0</v>
      </c>
      <c r="Z667">
        <v>3</v>
      </c>
      <c r="AA667" t="s">
        <v>6921</v>
      </c>
      <c r="AB667">
        <v>0</v>
      </c>
      <c r="AC667">
        <v>5</v>
      </c>
      <c r="AD667">
        <v>3.650880952380953</v>
      </c>
      <c r="AF667" t="s">
        <v>6952</v>
      </c>
      <c r="AI667">
        <v>0</v>
      </c>
      <c r="AJ667">
        <v>0</v>
      </c>
      <c r="AK667" t="s">
        <v>12872</v>
      </c>
      <c r="AL667" t="s">
        <v>12872</v>
      </c>
      <c r="AM667" t="s">
        <v>9923</v>
      </c>
    </row>
    <row r="668" spans="1:39">
      <c r="A668" t="s">
        <v>11292</v>
      </c>
      <c r="B668" t="s">
        <v>10866</v>
      </c>
      <c r="C668" t="s">
        <v>6168</v>
      </c>
      <c r="D668">
        <v>0.741</v>
      </c>
      <c r="E668" t="s">
        <v>10202</v>
      </c>
      <c r="K668" t="s">
        <v>6590</v>
      </c>
      <c r="L668" t="s">
        <v>6591</v>
      </c>
      <c r="M668" t="s">
        <v>11798</v>
      </c>
      <c r="N668">
        <v>9</v>
      </c>
      <c r="O668" t="s">
        <v>11942</v>
      </c>
      <c r="P668" t="s">
        <v>12401</v>
      </c>
      <c r="Q668">
        <v>7</v>
      </c>
      <c r="R668">
        <v>2</v>
      </c>
      <c r="S668">
        <v>3.32</v>
      </c>
      <c r="T668">
        <v>3.32</v>
      </c>
      <c r="U668">
        <v>526.63</v>
      </c>
      <c r="V668">
        <v>110.13</v>
      </c>
      <c r="W668">
        <v>4.31</v>
      </c>
      <c r="X668">
        <v>10.22</v>
      </c>
      <c r="Y668">
        <v>0</v>
      </c>
      <c r="Z668">
        <v>3</v>
      </c>
      <c r="AA668" t="s">
        <v>6921</v>
      </c>
      <c r="AB668">
        <v>1</v>
      </c>
      <c r="AC668">
        <v>6</v>
      </c>
      <c r="AD668">
        <v>3.009</v>
      </c>
      <c r="AF668" t="s">
        <v>6952</v>
      </c>
      <c r="AI668">
        <v>0</v>
      </c>
      <c r="AJ668">
        <v>0</v>
      </c>
      <c r="AK668" t="s">
        <v>12872</v>
      </c>
      <c r="AL668" t="s">
        <v>12872</v>
      </c>
      <c r="AM668" t="s">
        <v>9923</v>
      </c>
    </row>
    <row r="669" spans="1:39">
      <c r="A669" t="s">
        <v>11293</v>
      </c>
      <c r="B669" t="s">
        <v>10866</v>
      </c>
      <c r="C669" t="s">
        <v>6168</v>
      </c>
      <c r="D669">
        <v>3.53</v>
      </c>
      <c r="E669" t="s">
        <v>10202</v>
      </c>
      <c r="K669" t="s">
        <v>6590</v>
      </c>
      <c r="L669" t="s">
        <v>6591</v>
      </c>
      <c r="M669" t="s">
        <v>11798</v>
      </c>
      <c r="N669">
        <v>9</v>
      </c>
      <c r="O669" t="s">
        <v>11942</v>
      </c>
      <c r="P669" t="s">
        <v>12402</v>
      </c>
      <c r="Q669">
        <v>6</v>
      </c>
      <c r="R669">
        <v>2</v>
      </c>
      <c r="S669">
        <v>3.21</v>
      </c>
      <c r="T669">
        <v>3.21</v>
      </c>
      <c r="U669">
        <v>514.6</v>
      </c>
      <c r="V669">
        <v>100.9</v>
      </c>
      <c r="W669">
        <v>4.45</v>
      </c>
      <c r="X669">
        <v>10.22</v>
      </c>
      <c r="Y669">
        <v>0</v>
      </c>
      <c r="Z669">
        <v>3</v>
      </c>
      <c r="AA669" t="s">
        <v>6921</v>
      </c>
      <c r="AB669">
        <v>1</v>
      </c>
      <c r="AC669">
        <v>5</v>
      </c>
      <c r="AD669">
        <v>3.426666666666667</v>
      </c>
      <c r="AF669" t="s">
        <v>6952</v>
      </c>
      <c r="AI669">
        <v>0</v>
      </c>
      <c r="AJ669">
        <v>0</v>
      </c>
      <c r="AK669" t="s">
        <v>12872</v>
      </c>
      <c r="AL669" t="s">
        <v>12872</v>
      </c>
      <c r="AM669" t="s">
        <v>9923</v>
      </c>
    </row>
    <row r="670" spans="1:39">
      <c r="A670" t="s">
        <v>11294</v>
      </c>
      <c r="B670" t="s">
        <v>10866</v>
      </c>
      <c r="C670" t="s">
        <v>6168</v>
      </c>
      <c r="D670">
        <v>2.49</v>
      </c>
      <c r="E670" t="s">
        <v>10202</v>
      </c>
      <c r="K670" t="s">
        <v>6590</v>
      </c>
      <c r="L670" t="s">
        <v>6591</v>
      </c>
      <c r="M670" t="s">
        <v>11798</v>
      </c>
      <c r="N670">
        <v>9</v>
      </c>
      <c r="O670" t="s">
        <v>11942</v>
      </c>
      <c r="P670" t="s">
        <v>12403</v>
      </c>
      <c r="Q670">
        <v>6</v>
      </c>
      <c r="R670">
        <v>2</v>
      </c>
      <c r="S670">
        <v>3.75</v>
      </c>
      <c r="T670">
        <v>3.75</v>
      </c>
      <c r="U670">
        <v>531.05</v>
      </c>
      <c r="V670">
        <v>100.9</v>
      </c>
      <c r="W670">
        <v>4.96</v>
      </c>
      <c r="X670">
        <v>10.22</v>
      </c>
      <c r="Y670">
        <v>0</v>
      </c>
      <c r="Z670">
        <v>3</v>
      </c>
      <c r="AA670" t="s">
        <v>6921</v>
      </c>
      <c r="AB670">
        <v>1</v>
      </c>
      <c r="AC670">
        <v>5</v>
      </c>
      <c r="AD670">
        <v>2.886666666666667</v>
      </c>
      <c r="AF670" t="s">
        <v>6952</v>
      </c>
      <c r="AI670">
        <v>0</v>
      </c>
      <c r="AJ670">
        <v>0</v>
      </c>
      <c r="AK670" t="s">
        <v>12872</v>
      </c>
      <c r="AL670" t="s">
        <v>12872</v>
      </c>
      <c r="AM670" t="s">
        <v>9923</v>
      </c>
    </row>
    <row r="671" spans="1:39">
      <c r="A671" t="s">
        <v>11295</v>
      </c>
      <c r="B671" t="s">
        <v>10866</v>
      </c>
      <c r="C671" t="s">
        <v>6168</v>
      </c>
      <c r="D671">
        <v>2.21</v>
      </c>
      <c r="E671" t="s">
        <v>10202</v>
      </c>
      <c r="K671" t="s">
        <v>6590</v>
      </c>
      <c r="L671" t="s">
        <v>6591</v>
      </c>
      <c r="M671" t="s">
        <v>11798</v>
      </c>
      <c r="N671">
        <v>9</v>
      </c>
      <c r="O671" t="s">
        <v>11942</v>
      </c>
      <c r="P671" t="s">
        <v>12404</v>
      </c>
      <c r="Q671">
        <v>6</v>
      </c>
      <c r="R671">
        <v>2</v>
      </c>
      <c r="S671">
        <v>3.85</v>
      </c>
      <c r="T671">
        <v>3.85</v>
      </c>
      <c r="U671">
        <v>575.5</v>
      </c>
      <c r="V671">
        <v>100.9</v>
      </c>
      <c r="W671">
        <v>5.07</v>
      </c>
      <c r="X671">
        <v>10.22</v>
      </c>
      <c r="Y671">
        <v>0</v>
      </c>
      <c r="Z671">
        <v>3</v>
      </c>
      <c r="AA671" t="s">
        <v>6921</v>
      </c>
      <c r="AB671">
        <v>2</v>
      </c>
      <c r="AC671">
        <v>5</v>
      </c>
      <c r="AD671">
        <v>2.786666666666666</v>
      </c>
      <c r="AF671" t="s">
        <v>6952</v>
      </c>
      <c r="AI671">
        <v>0</v>
      </c>
      <c r="AJ671">
        <v>0</v>
      </c>
      <c r="AK671" t="s">
        <v>12872</v>
      </c>
      <c r="AL671" t="s">
        <v>12872</v>
      </c>
      <c r="AM671" t="s">
        <v>9923</v>
      </c>
    </row>
    <row r="672" spans="1:39">
      <c r="A672" t="s">
        <v>11296</v>
      </c>
      <c r="B672" t="s">
        <v>10866</v>
      </c>
      <c r="C672" t="s">
        <v>6168</v>
      </c>
      <c r="D672">
        <v>2.18</v>
      </c>
      <c r="E672" t="s">
        <v>10202</v>
      </c>
      <c r="K672" t="s">
        <v>6590</v>
      </c>
      <c r="L672" t="s">
        <v>6591</v>
      </c>
      <c r="M672" t="s">
        <v>11798</v>
      </c>
      <c r="N672">
        <v>9</v>
      </c>
      <c r="O672" t="s">
        <v>11942</v>
      </c>
      <c r="P672" t="s">
        <v>12405</v>
      </c>
      <c r="Q672">
        <v>6</v>
      </c>
      <c r="R672">
        <v>2</v>
      </c>
      <c r="S672">
        <v>3.12</v>
      </c>
      <c r="T672">
        <v>3.12</v>
      </c>
      <c r="U672">
        <v>514.6</v>
      </c>
      <c r="V672">
        <v>100.9</v>
      </c>
      <c r="W672">
        <v>4.45</v>
      </c>
      <c r="X672">
        <v>10.22</v>
      </c>
      <c r="Y672">
        <v>0</v>
      </c>
      <c r="Z672">
        <v>3</v>
      </c>
      <c r="AA672" t="s">
        <v>6921</v>
      </c>
      <c r="AB672">
        <v>1</v>
      </c>
      <c r="AC672">
        <v>5</v>
      </c>
      <c r="AD672">
        <v>3.516666666666667</v>
      </c>
      <c r="AF672" t="s">
        <v>6952</v>
      </c>
      <c r="AI672">
        <v>0</v>
      </c>
      <c r="AJ672">
        <v>0</v>
      </c>
      <c r="AK672" t="s">
        <v>12872</v>
      </c>
      <c r="AL672" t="s">
        <v>12872</v>
      </c>
      <c r="AM672" t="s">
        <v>9923</v>
      </c>
    </row>
    <row r="673" spans="1:39">
      <c r="A673" t="s">
        <v>11297</v>
      </c>
      <c r="B673" t="s">
        <v>10866</v>
      </c>
      <c r="C673" t="s">
        <v>6168</v>
      </c>
      <c r="D673">
        <v>2.13</v>
      </c>
      <c r="E673" t="s">
        <v>10202</v>
      </c>
      <c r="K673" t="s">
        <v>6590</v>
      </c>
      <c r="L673" t="s">
        <v>6591</v>
      </c>
      <c r="M673" t="s">
        <v>11798</v>
      </c>
      <c r="N673">
        <v>9</v>
      </c>
      <c r="O673" t="s">
        <v>11942</v>
      </c>
      <c r="P673" t="s">
        <v>12406</v>
      </c>
      <c r="Q673">
        <v>6</v>
      </c>
      <c r="R673">
        <v>2</v>
      </c>
      <c r="S673">
        <v>3.66</v>
      </c>
      <c r="T673">
        <v>3.66</v>
      </c>
      <c r="U673">
        <v>531.05</v>
      </c>
      <c r="V673">
        <v>100.9</v>
      </c>
      <c r="W673">
        <v>4.96</v>
      </c>
      <c r="X673">
        <v>10.22</v>
      </c>
      <c r="Y673">
        <v>0</v>
      </c>
      <c r="Z673">
        <v>3</v>
      </c>
      <c r="AA673" t="s">
        <v>6921</v>
      </c>
      <c r="AB673">
        <v>1</v>
      </c>
      <c r="AC673">
        <v>5</v>
      </c>
      <c r="AD673">
        <v>2.976666666666667</v>
      </c>
      <c r="AF673" t="s">
        <v>6952</v>
      </c>
      <c r="AI673">
        <v>0</v>
      </c>
      <c r="AJ673">
        <v>0</v>
      </c>
      <c r="AK673" t="s">
        <v>12872</v>
      </c>
      <c r="AL673" t="s">
        <v>12872</v>
      </c>
      <c r="AM673" t="s">
        <v>9923</v>
      </c>
    </row>
    <row r="674" spans="1:39">
      <c r="A674" t="s">
        <v>11298</v>
      </c>
      <c r="B674" t="s">
        <v>10866</v>
      </c>
      <c r="C674" t="s">
        <v>6168</v>
      </c>
      <c r="D674">
        <v>3.37</v>
      </c>
      <c r="E674" t="s">
        <v>10202</v>
      </c>
      <c r="K674" t="s">
        <v>6590</v>
      </c>
      <c r="L674" t="s">
        <v>6591</v>
      </c>
      <c r="M674" t="s">
        <v>11798</v>
      </c>
      <c r="N674">
        <v>9</v>
      </c>
      <c r="O674" t="s">
        <v>11942</v>
      </c>
      <c r="P674" t="s">
        <v>12407</v>
      </c>
      <c r="Q674">
        <v>6</v>
      </c>
      <c r="R674">
        <v>2</v>
      </c>
      <c r="S674">
        <v>3.75</v>
      </c>
      <c r="T674">
        <v>3.75</v>
      </c>
      <c r="U674">
        <v>575.5</v>
      </c>
      <c r="V674">
        <v>100.9</v>
      </c>
      <c r="W674">
        <v>5.07</v>
      </c>
      <c r="X674">
        <v>10.22</v>
      </c>
      <c r="Y674">
        <v>0</v>
      </c>
      <c r="Z674">
        <v>3</v>
      </c>
      <c r="AA674" t="s">
        <v>6921</v>
      </c>
      <c r="AB674">
        <v>2</v>
      </c>
      <c r="AC674">
        <v>5</v>
      </c>
      <c r="AD674">
        <v>2.886666666666667</v>
      </c>
      <c r="AF674" t="s">
        <v>6952</v>
      </c>
      <c r="AI674">
        <v>0</v>
      </c>
      <c r="AJ674">
        <v>0</v>
      </c>
      <c r="AK674" t="s">
        <v>12872</v>
      </c>
      <c r="AL674" t="s">
        <v>12872</v>
      </c>
      <c r="AM674" t="s">
        <v>9923</v>
      </c>
    </row>
    <row r="675" spans="1:39">
      <c r="A675" t="s">
        <v>11299</v>
      </c>
      <c r="B675" t="s">
        <v>10866</v>
      </c>
      <c r="C675" t="s">
        <v>6168</v>
      </c>
      <c r="D675">
        <v>1.3</v>
      </c>
      <c r="E675" t="s">
        <v>10202</v>
      </c>
      <c r="K675" t="s">
        <v>6590</v>
      </c>
      <c r="L675" t="s">
        <v>6591</v>
      </c>
      <c r="M675" t="s">
        <v>11798</v>
      </c>
      <c r="N675">
        <v>9</v>
      </c>
      <c r="O675" t="s">
        <v>11942</v>
      </c>
      <c r="P675" t="s">
        <v>12408</v>
      </c>
      <c r="Q675">
        <v>6</v>
      </c>
      <c r="R675">
        <v>2</v>
      </c>
      <c r="S675">
        <v>3.62</v>
      </c>
      <c r="T675">
        <v>3.63</v>
      </c>
      <c r="U675">
        <v>531.05</v>
      </c>
      <c r="V675">
        <v>100.9</v>
      </c>
      <c r="W675">
        <v>4.96</v>
      </c>
      <c r="X675">
        <v>10.22</v>
      </c>
      <c r="Y675">
        <v>0</v>
      </c>
      <c r="Z675">
        <v>3</v>
      </c>
      <c r="AA675" t="s">
        <v>6921</v>
      </c>
      <c r="AB675">
        <v>1</v>
      </c>
      <c r="AC675">
        <v>5</v>
      </c>
      <c r="AD675">
        <v>3.011666666666667</v>
      </c>
      <c r="AF675" t="s">
        <v>6952</v>
      </c>
      <c r="AI675">
        <v>0</v>
      </c>
      <c r="AJ675">
        <v>0</v>
      </c>
      <c r="AK675" t="s">
        <v>12872</v>
      </c>
      <c r="AL675" t="s">
        <v>12872</v>
      </c>
      <c r="AM675" t="s">
        <v>9923</v>
      </c>
    </row>
    <row r="676" spans="1:39">
      <c r="A676" t="s">
        <v>11300</v>
      </c>
      <c r="B676" t="s">
        <v>10866</v>
      </c>
      <c r="C676" t="s">
        <v>6168</v>
      </c>
      <c r="D676">
        <v>0.998</v>
      </c>
      <c r="E676" t="s">
        <v>10202</v>
      </c>
      <c r="K676" t="s">
        <v>6590</v>
      </c>
      <c r="L676" t="s">
        <v>6591</v>
      </c>
      <c r="M676" t="s">
        <v>11798</v>
      </c>
      <c r="N676">
        <v>9</v>
      </c>
      <c r="O676" t="s">
        <v>11942</v>
      </c>
      <c r="P676" t="s">
        <v>12409</v>
      </c>
      <c r="Q676">
        <v>6</v>
      </c>
      <c r="R676">
        <v>2</v>
      </c>
      <c r="S676">
        <v>4.19</v>
      </c>
      <c r="T676">
        <v>4.19</v>
      </c>
      <c r="U676">
        <v>546.67</v>
      </c>
      <c r="V676">
        <v>100.9</v>
      </c>
      <c r="W676">
        <v>5.46</v>
      </c>
      <c r="X676">
        <v>10.22</v>
      </c>
      <c r="Y676">
        <v>0</v>
      </c>
      <c r="Z676">
        <v>4</v>
      </c>
      <c r="AA676" t="s">
        <v>6921</v>
      </c>
      <c r="AB676">
        <v>2</v>
      </c>
      <c r="AC676">
        <v>5</v>
      </c>
      <c r="AD676">
        <v>2.541666666666666</v>
      </c>
      <c r="AF676" t="s">
        <v>6952</v>
      </c>
      <c r="AI676">
        <v>0</v>
      </c>
      <c r="AJ676">
        <v>0</v>
      </c>
      <c r="AK676" t="s">
        <v>12872</v>
      </c>
      <c r="AL676" t="s">
        <v>12872</v>
      </c>
      <c r="AM676" t="s">
        <v>9923</v>
      </c>
    </row>
    <row r="677" spans="1:39">
      <c r="A677" t="s">
        <v>11301</v>
      </c>
      <c r="B677" t="s">
        <v>10866</v>
      </c>
      <c r="C677" t="s">
        <v>6168</v>
      </c>
      <c r="D677">
        <v>2.21</v>
      </c>
      <c r="E677" t="s">
        <v>10202</v>
      </c>
      <c r="K677" t="s">
        <v>6590</v>
      </c>
      <c r="L677" t="s">
        <v>6591</v>
      </c>
      <c r="M677" t="s">
        <v>11798</v>
      </c>
      <c r="N677">
        <v>9</v>
      </c>
      <c r="O677" t="s">
        <v>11942</v>
      </c>
      <c r="P677" t="s">
        <v>12410</v>
      </c>
      <c r="Q677">
        <v>7</v>
      </c>
      <c r="R677">
        <v>3</v>
      </c>
      <c r="S677">
        <v>2.54</v>
      </c>
      <c r="T677">
        <v>2.56</v>
      </c>
      <c r="U677">
        <v>512.61</v>
      </c>
      <c r="V677">
        <v>121.13</v>
      </c>
      <c r="W677">
        <v>4.01</v>
      </c>
      <c r="X677">
        <v>8.98</v>
      </c>
      <c r="Y677">
        <v>0</v>
      </c>
      <c r="Z677">
        <v>3</v>
      </c>
      <c r="AA677" t="s">
        <v>6921</v>
      </c>
      <c r="AB677">
        <v>1</v>
      </c>
      <c r="AC677">
        <v>5</v>
      </c>
      <c r="AD677">
        <v>2.896666666666667</v>
      </c>
      <c r="AF677" t="s">
        <v>6952</v>
      </c>
      <c r="AI677">
        <v>0</v>
      </c>
      <c r="AJ677">
        <v>0</v>
      </c>
      <c r="AK677" t="s">
        <v>12872</v>
      </c>
      <c r="AL677" t="s">
        <v>12872</v>
      </c>
      <c r="AM677" t="s">
        <v>9923</v>
      </c>
    </row>
    <row r="678" spans="1:39">
      <c r="A678" t="s">
        <v>11302</v>
      </c>
      <c r="B678" t="s">
        <v>10866</v>
      </c>
      <c r="C678" t="s">
        <v>6168</v>
      </c>
      <c r="D678">
        <v>0.016</v>
      </c>
      <c r="E678" t="s">
        <v>10202</v>
      </c>
      <c r="K678" t="s">
        <v>6590</v>
      </c>
      <c r="L678" t="s">
        <v>6591</v>
      </c>
      <c r="M678" t="s">
        <v>11798</v>
      </c>
      <c r="N678">
        <v>9</v>
      </c>
      <c r="O678" t="s">
        <v>11942</v>
      </c>
      <c r="P678" t="s">
        <v>12411</v>
      </c>
      <c r="Q678">
        <v>5</v>
      </c>
      <c r="R678">
        <v>2</v>
      </c>
      <c r="S678">
        <v>4.96</v>
      </c>
      <c r="T678">
        <v>4.96</v>
      </c>
      <c r="U678">
        <v>485.56</v>
      </c>
      <c r="V678">
        <v>94.91</v>
      </c>
      <c r="W678">
        <v>3.94</v>
      </c>
      <c r="X678">
        <v>9.85</v>
      </c>
      <c r="Y678">
        <v>0</v>
      </c>
      <c r="Z678">
        <v>3</v>
      </c>
      <c r="AA678" t="s">
        <v>6921</v>
      </c>
      <c r="AB678">
        <v>0</v>
      </c>
      <c r="AC678">
        <v>3</v>
      </c>
      <c r="AD678">
        <v>2.459476190476191</v>
      </c>
      <c r="AF678" t="s">
        <v>6952</v>
      </c>
      <c r="AI678">
        <v>0</v>
      </c>
      <c r="AJ678">
        <v>0</v>
      </c>
      <c r="AK678" t="s">
        <v>12872</v>
      </c>
      <c r="AL678" t="s">
        <v>12872</v>
      </c>
      <c r="AM678" t="s">
        <v>9923</v>
      </c>
    </row>
    <row r="679" spans="1:39">
      <c r="A679" t="s">
        <v>11303</v>
      </c>
      <c r="B679" t="s">
        <v>10866</v>
      </c>
      <c r="C679" t="s">
        <v>6168</v>
      </c>
      <c r="D679">
        <v>3.49</v>
      </c>
      <c r="E679" t="s">
        <v>10202</v>
      </c>
      <c r="K679" t="s">
        <v>6590</v>
      </c>
      <c r="L679" t="s">
        <v>6591</v>
      </c>
      <c r="M679" t="s">
        <v>11798</v>
      </c>
      <c r="N679">
        <v>9</v>
      </c>
      <c r="O679" t="s">
        <v>11942</v>
      </c>
      <c r="P679" t="s">
        <v>12412</v>
      </c>
      <c r="Q679">
        <v>6</v>
      </c>
      <c r="R679">
        <v>2</v>
      </c>
      <c r="S679">
        <v>2.85</v>
      </c>
      <c r="T679">
        <v>2.85</v>
      </c>
      <c r="U679">
        <v>496.61</v>
      </c>
      <c r="V679">
        <v>100.9</v>
      </c>
      <c r="W679">
        <v>4.31</v>
      </c>
      <c r="X679">
        <v>10.46</v>
      </c>
      <c r="Y679">
        <v>0</v>
      </c>
      <c r="Z679">
        <v>3</v>
      </c>
      <c r="AA679" t="s">
        <v>6921</v>
      </c>
      <c r="AB679">
        <v>0</v>
      </c>
      <c r="AC679">
        <v>5</v>
      </c>
      <c r="AD679">
        <v>3.735880952380953</v>
      </c>
      <c r="AF679" t="s">
        <v>6952</v>
      </c>
      <c r="AI679">
        <v>0</v>
      </c>
      <c r="AJ679">
        <v>0</v>
      </c>
      <c r="AK679" t="s">
        <v>12872</v>
      </c>
      <c r="AL679" t="s">
        <v>12872</v>
      </c>
      <c r="AM679" t="s">
        <v>9923</v>
      </c>
    </row>
    <row r="680" spans="1:39">
      <c r="A680" t="s">
        <v>11304</v>
      </c>
      <c r="B680" t="s">
        <v>10866</v>
      </c>
      <c r="C680" t="s">
        <v>6168</v>
      </c>
      <c r="D680">
        <v>0.31</v>
      </c>
      <c r="E680" t="s">
        <v>10202</v>
      </c>
      <c r="K680" t="s">
        <v>6590</v>
      </c>
      <c r="L680" t="s">
        <v>6591</v>
      </c>
      <c r="M680" t="s">
        <v>11798</v>
      </c>
      <c r="N680">
        <v>9</v>
      </c>
      <c r="O680" t="s">
        <v>11942</v>
      </c>
      <c r="P680" t="s">
        <v>12413</v>
      </c>
      <c r="Q680">
        <v>7</v>
      </c>
      <c r="R680">
        <v>2</v>
      </c>
      <c r="S680">
        <v>3.16</v>
      </c>
      <c r="T680">
        <v>3.16</v>
      </c>
      <c r="U680">
        <v>526.63</v>
      </c>
      <c r="V680">
        <v>110.13</v>
      </c>
      <c r="W680">
        <v>4.31</v>
      </c>
      <c r="X680">
        <v>10.46</v>
      </c>
      <c r="Y680">
        <v>0</v>
      </c>
      <c r="Z680">
        <v>3</v>
      </c>
      <c r="AA680" t="s">
        <v>6921</v>
      </c>
      <c r="AB680">
        <v>1</v>
      </c>
      <c r="AC680">
        <v>6</v>
      </c>
      <c r="AD680">
        <v>3.169</v>
      </c>
      <c r="AF680" t="s">
        <v>6952</v>
      </c>
      <c r="AI680">
        <v>0</v>
      </c>
      <c r="AJ680">
        <v>0</v>
      </c>
      <c r="AK680" t="s">
        <v>12872</v>
      </c>
      <c r="AL680" t="s">
        <v>12872</v>
      </c>
      <c r="AM680" t="s">
        <v>9923</v>
      </c>
    </row>
    <row r="681" spans="1:39">
      <c r="A681" t="s">
        <v>11305</v>
      </c>
      <c r="B681" t="s">
        <v>10866</v>
      </c>
      <c r="C681" t="s">
        <v>6168</v>
      </c>
      <c r="D681">
        <v>2.48</v>
      </c>
      <c r="E681" t="s">
        <v>10202</v>
      </c>
      <c r="K681" t="s">
        <v>6590</v>
      </c>
      <c r="L681" t="s">
        <v>6591</v>
      </c>
      <c r="M681" t="s">
        <v>11798</v>
      </c>
      <c r="N681">
        <v>9</v>
      </c>
      <c r="O681" t="s">
        <v>11942</v>
      </c>
      <c r="P681" t="s">
        <v>12414</v>
      </c>
      <c r="Q681">
        <v>6</v>
      </c>
      <c r="R681">
        <v>2</v>
      </c>
      <c r="S681">
        <v>3.05</v>
      </c>
      <c r="T681">
        <v>3.05</v>
      </c>
      <c r="U681">
        <v>514.6</v>
      </c>
      <c r="V681">
        <v>100.9</v>
      </c>
      <c r="W681">
        <v>4.45</v>
      </c>
      <c r="X681">
        <v>10.46</v>
      </c>
      <c r="Y681">
        <v>0</v>
      </c>
      <c r="Z681">
        <v>3</v>
      </c>
      <c r="AA681" t="s">
        <v>6921</v>
      </c>
      <c r="AB681">
        <v>1</v>
      </c>
      <c r="AC681">
        <v>5</v>
      </c>
      <c r="AD681">
        <v>3.586666666666667</v>
      </c>
      <c r="AF681" t="s">
        <v>6952</v>
      </c>
      <c r="AI681">
        <v>0</v>
      </c>
      <c r="AJ681">
        <v>0</v>
      </c>
      <c r="AK681" t="s">
        <v>12872</v>
      </c>
      <c r="AL681" t="s">
        <v>12872</v>
      </c>
      <c r="AM681" t="s">
        <v>9923</v>
      </c>
    </row>
    <row r="682" spans="1:39">
      <c r="A682" t="s">
        <v>11306</v>
      </c>
      <c r="B682" t="s">
        <v>10866</v>
      </c>
      <c r="C682" t="s">
        <v>6168</v>
      </c>
      <c r="D682">
        <v>1.18</v>
      </c>
      <c r="E682" t="s">
        <v>10202</v>
      </c>
      <c r="K682" t="s">
        <v>6590</v>
      </c>
      <c r="L682" t="s">
        <v>6591</v>
      </c>
      <c r="M682" t="s">
        <v>11798</v>
      </c>
      <c r="N682">
        <v>9</v>
      </c>
      <c r="O682" t="s">
        <v>11942</v>
      </c>
      <c r="P682" t="s">
        <v>12415</v>
      </c>
      <c r="Q682">
        <v>6</v>
      </c>
      <c r="R682">
        <v>2</v>
      </c>
      <c r="S682">
        <v>3.59</v>
      </c>
      <c r="T682">
        <v>3.59</v>
      </c>
      <c r="U682">
        <v>531.05</v>
      </c>
      <c r="V682">
        <v>100.9</v>
      </c>
      <c r="W682">
        <v>4.96</v>
      </c>
      <c r="X682">
        <v>10.46</v>
      </c>
      <c r="Y682">
        <v>0</v>
      </c>
      <c r="Z682">
        <v>3</v>
      </c>
      <c r="AA682" t="s">
        <v>6921</v>
      </c>
      <c r="AB682">
        <v>1</v>
      </c>
      <c r="AC682">
        <v>5</v>
      </c>
      <c r="AD682">
        <v>3.046666666666667</v>
      </c>
      <c r="AF682" t="s">
        <v>6952</v>
      </c>
      <c r="AI682">
        <v>0</v>
      </c>
      <c r="AJ682">
        <v>0</v>
      </c>
      <c r="AK682" t="s">
        <v>12872</v>
      </c>
      <c r="AL682" t="s">
        <v>12872</v>
      </c>
      <c r="AM682" t="s">
        <v>9923</v>
      </c>
    </row>
    <row r="683" spans="1:39">
      <c r="A683" t="s">
        <v>11307</v>
      </c>
      <c r="B683" t="s">
        <v>10866</v>
      </c>
      <c r="C683" t="s">
        <v>6168</v>
      </c>
      <c r="D683">
        <v>0.516</v>
      </c>
      <c r="E683" t="s">
        <v>10202</v>
      </c>
      <c r="K683" t="s">
        <v>6590</v>
      </c>
      <c r="L683" t="s">
        <v>6591</v>
      </c>
      <c r="M683" t="s">
        <v>11798</v>
      </c>
      <c r="N683">
        <v>9</v>
      </c>
      <c r="O683" t="s">
        <v>11942</v>
      </c>
      <c r="P683" t="s">
        <v>12416</v>
      </c>
      <c r="Q683">
        <v>6</v>
      </c>
      <c r="R683">
        <v>2</v>
      </c>
      <c r="S683">
        <v>3.68</v>
      </c>
      <c r="T683">
        <v>3.69</v>
      </c>
      <c r="U683">
        <v>575.5</v>
      </c>
      <c r="V683">
        <v>100.9</v>
      </c>
      <c r="W683">
        <v>5.07</v>
      </c>
      <c r="X683">
        <v>10.46</v>
      </c>
      <c r="Y683">
        <v>0</v>
      </c>
      <c r="Z683">
        <v>3</v>
      </c>
      <c r="AA683" t="s">
        <v>6921</v>
      </c>
      <c r="AB683">
        <v>2</v>
      </c>
      <c r="AC683">
        <v>5</v>
      </c>
      <c r="AD683">
        <v>2.951666666666666</v>
      </c>
      <c r="AF683" t="s">
        <v>6952</v>
      </c>
      <c r="AI683">
        <v>0</v>
      </c>
      <c r="AJ683">
        <v>0</v>
      </c>
      <c r="AK683" t="s">
        <v>12872</v>
      </c>
      <c r="AL683" t="s">
        <v>12872</v>
      </c>
      <c r="AM683" t="s">
        <v>9923</v>
      </c>
    </row>
    <row r="684" spans="1:39">
      <c r="A684" t="s">
        <v>11308</v>
      </c>
      <c r="B684" t="s">
        <v>10866</v>
      </c>
      <c r="C684" t="s">
        <v>6168</v>
      </c>
      <c r="D684">
        <v>0.109</v>
      </c>
      <c r="E684" t="s">
        <v>10202</v>
      </c>
      <c r="K684" t="s">
        <v>6590</v>
      </c>
      <c r="L684" t="s">
        <v>6591</v>
      </c>
      <c r="M684" t="s">
        <v>11798</v>
      </c>
      <c r="N684">
        <v>9</v>
      </c>
      <c r="O684" t="s">
        <v>11942</v>
      </c>
      <c r="P684" t="s">
        <v>12417</v>
      </c>
      <c r="Q684">
        <v>7</v>
      </c>
      <c r="R684">
        <v>3</v>
      </c>
      <c r="S684">
        <v>2.38</v>
      </c>
      <c r="T684">
        <v>2.4</v>
      </c>
      <c r="U684">
        <v>512.61</v>
      </c>
      <c r="V684">
        <v>121.13</v>
      </c>
      <c r="W684">
        <v>4.01</v>
      </c>
      <c r="X684">
        <v>8.98</v>
      </c>
      <c r="Y684">
        <v>0</v>
      </c>
      <c r="Z684">
        <v>3</v>
      </c>
      <c r="AA684" t="s">
        <v>6921</v>
      </c>
      <c r="AB684">
        <v>1</v>
      </c>
      <c r="AC684">
        <v>5</v>
      </c>
      <c r="AD684">
        <v>2.976666666666667</v>
      </c>
      <c r="AF684" t="s">
        <v>6952</v>
      </c>
      <c r="AI684">
        <v>0</v>
      </c>
      <c r="AJ684">
        <v>0</v>
      </c>
      <c r="AK684" t="s">
        <v>12872</v>
      </c>
      <c r="AL684" t="s">
        <v>12872</v>
      </c>
      <c r="AM684" t="s">
        <v>9923</v>
      </c>
    </row>
    <row r="685" spans="1:39">
      <c r="A685" t="s">
        <v>11309</v>
      </c>
      <c r="B685" t="s">
        <v>10866</v>
      </c>
      <c r="C685" t="s">
        <v>6168</v>
      </c>
      <c r="D685">
        <v>0.008999999999999999</v>
      </c>
      <c r="E685" t="s">
        <v>10202</v>
      </c>
      <c r="K685" t="s">
        <v>6590</v>
      </c>
      <c r="L685" t="s">
        <v>6591</v>
      </c>
      <c r="M685" t="s">
        <v>11798</v>
      </c>
      <c r="N685">
        <v>9</v>
      </c>
      <c r="O685" t="s">
        <v>11942</v>
      </c>
      <c r="P685" t="s">
        <v>12418</v>
      </c>
      <c r="Q685">
        <v>5</v>
      </c>
      <c r="R685">
        <v>2</v>
      </c>
      <c r="S685">
        <v>4.8</v>
      </c>
      <c r="T685">
        <v>4.8</v>
      </c>
      <c r="U685">
        <v>485.56</v>
      </c>
      <c r="V685">
        <v>94.91</v>
      </c>
      <c r="W685">
        <v>3.94</v>
      </c>
      <c r="X685">
        <v>10.08</v>
      </c>
      <c r="Y685">
        <v>0</v>
      </c>
      <c r="Z685">
        <v>3</v>
      </c>
      <c r="AA685" t="s">
        <v>6921</v>
      </c>
      <c r="AB685">
        <v>0</v>
      </c>
      <c r="AC685">
        <v>3</v>
      </c>
      <c r="AD685">
        <v>2.539476190476191</v>
      </c>
      <c r="AF685" t="s">
        <v>6952</v>
      </c>
      <c r="AI685">
        <v>0</v>
      </c>
      <c r="AJ685">
        <v>0</v>
      </c>
      <c r="AK685" t="s">
        <v>12872</v>
      </c>
      <c r="AL685" t="s">
        <v>12872</v>
      </c>
      <c r="AM685" t="s">
        <v>9923</v>
      </c>
    </row>
    <row r="686" spans="1:39">
      <c r="A686" t="s">
        <v>11310</v>
      </c>
      <c r="B686" t="s">
        <v>10866</v>
      </c>
      <c r="C686" t="s">
        <v>6168</v>
      </c>
      <c r="D686">
        <v>0.026</v>
      </c>
      <c r="E686" t="s">
        <v>10202</v>
      </c>
      <c r="K686" t="s">
        <v>6590</v>
      </c>
      <c r="L686" t="s">
        <v>6591</v>
      </c>
      <c r="M686" t="s">
        <v>11798</v>
      </c>
      <c r="N686">
        <v>9</v>
      </c>
      <c r="O686" t="s">
        <v>11942</v>
      </c>
      <c r="P686" t="s">
        <v>12419</v>
      </c>
      <c r="Q686">
        <v>7</v>
      </c>
      <c r="R686">
        <v>2</v>
      </c>
      <c r="S686">
        <v>4.17</v>
      </c>
      <c r="T686">
        <v>4.17</v>
      </c>
      <c r="U686">
        <v>484.57</v>
      </c>
      <c r="V686">
        <v>110.13</v>
      </c>
      <c r="W686">
        <v>3.5</v>
      </c>
      <c r="X686">
        <v>10.16</v>
      </c>
      <c r="Y686">
        <v>0</v>
      </c>
      <c r="Z686">
        <v>2</v>
      </c>
      <c r="AA686" t="s">
        <v>6921</v>
      </c>
      <c r="AB686">
        <v>0</v>
      </c>
      <c r="AC686">
        <v>6</v>
      </c>
      <c r="AD686">
        <v>2.354214285714286</v>
      </c>
      <c r="AF686" t="s">
        <v>6952</v>
      </c>
      <c r="AI686">
        <v>0</v>
      </c>
      <c r="AJ686">
        <v>0</v>
      </c>
      <c r="AK686" t="s">
        <v>12872</v>
      </c>
      <c r="AL686" t="s">
        <v>12872</v>
      </c>
      <c r="AM686" t="s">
        <v>9923</v>
      </c>
    </row>
    <row r="687" spans="1:39">
      <c r="A687" t="s">
        <v>11311</v>
      </c>
      <c r="B687" t="s">
        <v>10866</v>
      </c>
      <c r="C687" t="s">
        <v>6168</v>
      </c>
      <c r="D687">
        <v>0.005</v>
      </c>
      <c r="E687" t="s">
        <v>10202</v>
      </c>
      <c r="K687" t="s">
        <v>6590</v>
      </c>
      <c r="L687" t="s">
        <v>6591</v>
      </c>
      <c r="M687" t="s">
        <v>11798</v>
      </c>
      <c r="N687">
        <v>9</v>
      </c>
      <c r="O687" t="s">
        <v>11942</v>
      </c>
      <c r="P687" t="s">
        <v>12420</v>
      </c>
      <c r="Q687">
        <v>5</v>
      </c>
      <c r="R687">
        <v>1</v>
      </c>
      <c r="S687">
        <v>1.95</v>
      </c>
      <c r="T687">
        <v>1.96</v>
      </c>
      <c r="U687">
        <v>452.55</v>
      </c>
      <c r="V687">
        <v>80.67</v>
      </c>
      <c r="W687">
        <v>3.98</v>
      </c>
      <c r="X687">
        <v>8.98</v>
      </c>
      <c r="Y687">
        <v>0</v>
      </c>
      <c r="Z687">
        <v>3</v>
      </c>
      <c r="AA687" t="s">
        <v>6921</v>
      </c>
      <c r="AB687">
        <v>0</v>
      </c>
      <c r="AC687">
        <v>5</v>
      </c>
      <c r="AD687">
        <v>5.172261904761904</v>
      </c>
      <c r="AF687" t="s">
        <v>6952</v>
      </c>
      <c r="AI687">
        <v>0</v>
      </c>
      <c r="AJ687">
        <v>0</v>
      </c>
      <c r="AK687" t="s">
        <v>12872</v>
      </c>
      <c r="AL687" t="s">
        <v>12872</v>
      </c>
      <c r="AM687" t="s">
        <v>9923</v>
      </c>
    </row>
    <row r="688" spans="1:39">
      <c r="A688" t="s">
        <v>11312</v>
      </c>
      <c r="B688" t="s">
        <v>10866</v>
      </c>
      <c r="C688" t="s">
        <v>6168</v>
      </c>
      <c r="D688">
        <v>0.005</v>
      </c>
      <c r="E688" t="s">
        <v>10202</v>
      </c>
      <c r="K688" t="s">
        <v>6590</v>
      </c>
      <c r="L688" t="s">
        <v>6591</v>
      </c>
      <c r="M688" t="s">
        <v>11798</v>
      </c>
      <c r="N688">
        <v>9</v>
      </c>
      <c r="O688" t="s">
        <v>11942</v>
      </c>
      <c r="P688" t="s">
        <v>12421</v>
      </c>
      <c r="Q688">
        <v>5</v>
      </c>
      <c r="R688">
        <v>1</v>
      </c>
      <c r="S688">
        <v>3.04</v>
      </c>
      <c r="T688">
        <v>3.05</v>
      </c>
      <c r="U688">
        <v>480.61</v>
      </c>
      <c r="V688">
        <v>80.67</v>
      </c>
      <c r="W688">
        <v>4.6</v>
      </c>
      <c r="X688">
        <v>8.98</v>
      </c>
      <c r="Y688">
        <v>0</v>
      </c>
      <c r="Z688">
        <v>3</v>
      </c>
      <c r="AA688" t="s">
        <v>6921</v>
      </c>
      <c r="AB688">
        <v>0</v>
      </c>
      <c r="AC688">
        <v>5</v>
      </c>
      <c r="AD688">
        <v>4.426833333333334</v>
      </c>
      <c r="AF688" t="s">
        <v>6952</v>
      </c>
      <c r="AI688">
        <v>0</v>
      </c>
      <c r="AJ688">
        <v>0</v>
      </c>
      <c r="AK688" t="s">
        <v>12872</v>
      </c>
      <c r="AL688" t="s">
        <v>12872</v>
      </c>
      <c r="AM688" t="s">
        <v>9923</v>
      </c>
    </row>
    <row r="689" spans="1:39">
      <c r="A689" t="s">
        <v>10704</v>
      </c>
      <c r="B689" t="s">
        <v>10866</v>
      </c>
      <c r="C689" t="s">
        <v>6168</v>
      </c>
      <c r="D689">
        <v>0.572</v>
      </c>
      <c r="E689" t="s">
        <v>10202</v>
      </c>
      <c r="K689" t="s">
        <v>6590</v>
      </c>
      <c r="L689" t="s">
        <v>6591</v>
      </c>
      <c r="M689" t="s">
        <v>11798</v>
      </c>
      <c r="N689">
        <v>9</v>
      </c>
      <c r="O689" t="s">
        <v>11942</v>
      </c>
      <c r="P689" t="s">
        <v>10821</v>
      </c>
      <c r="Q689">
        <v>3</v>
      </c>
      <c r="R689">
        <v>2</v>
      </c>
      <c r="S689">
        <v>3.07</v>
      </c>
      <c r="T689">
        <v>3.08</v>
      </c>
      <c r="U689">
        <v>268.34</v>
      </c>
      <c r="V689">
        <v>40.46</v>
      </c>
      <c r="W689">
        <v>4.49</v>
      </c>
      <c r="X689">
        <v>9.16</v>
      </c>
      <c r="Y689">
        <v>0</v>
      </c>
      <c r="Z689">
        <v>3</v>
      </c>
      <c r="AA689" t="s">
        <v>6921</v>
      </c>
      <c r="AB689">
        <v>0</v>
      </c>
      <c r="AC689">
        <v>2</v>
      </c>
      <c r="AD689">
        <v>4.925</v>
      </c>
      <c r="AF689" t="s">
        <v>6952</v>
      </c>
      <c r="AI689">
        <v>0</v>
      </c>
      <c r="AJ689">
        <v>0</v>
      </c>
      <c r="AK689" t="s">
        <v>12872</v>
      </c>
      <c r="AL689" t="s">
        <v>12872</v>
      </c>
      <c r="AM689" t="s">
        <v>9923</v>
      </c>
    </row>
    <row r="690" spans="1:39">
      <c r="A690" t="s">
        <v>10663</v>
      </c>
      <c r="B690" t="s">
        <v>10866</v>
      </c>
      <c r="C690" t="s">
        <v>6168</v>
      </c>
      <c r="D690">
        <v>2.16</v>
      </c>
      <c r="E690" t="s">
        <v>10202</v>
      </c>
      <c r="K690" t="s">
        <v>6590</v>
      </c>
      <c r="L690" t="s">
        <v>6591</v>
      </c>
      <c r="M690" t="s">
        <v>11798</v>
      </c>
      <c r="N690">
        <v>9</v>
      </c>
      <c r="O690" t="s">
        <v>11942</v>
      </c>
      <c r="P690" t="s">
        <v>10780</v>
      </c>
      <c r="Q690">
        <v>3</v>
      </c>
      <c r="R690">
        <v>2</v>
      </c>
      <c r="S690">
        <v>4.08</v>
      </c>
      <c r="T690">
        <v>4.08</v>
      </c>
      <c r="U690">
        <v>296.39</v>
      </c>
      <c r="V690">
        <v>40.46</v>
      </c>
      <c r="W690">
        <v>5.11</v>
      </c>
      <c r="X690">
        <v>9.279999999999999</v>
      </c>
      <c r="Y690">
        <v>0</v>
      </c>
      <c r="Z690">
        <v>3</v>
      </c>
      <c r="AA690" t="s">
        <v>6921</v>
      </c>
      <c r="AB690">
        <v>1</v>
      </c>
      <c r="AC690">
        <v>2</v>
      </c>
      <c r="AD690">
        <v>3.96</v>
      </c>
      <c r="AF690" t="s">
        <v>6952</v>
      </c>
      <c r="AI690">
        <v>0</v>
      </c>
      <c r="AJ690">
        <v>0</v>
      </c>
      <c r="AK690" t="s">
        <v>12872</v>
      </c>
      <c r="AL690" t="s">
        <v>12872</v>
      </c>
      <c r="AM690" t="s">
        <v>9923</v>
      </c>
    </row>
    <row r="691" spans="1:39">
      <c r="A691" t="s">
        <v>10702</v>
      </c>
      <c r="B691" t="s">
        <v>10866</v>
      </c>
      <c r="C691" t="s">
        <v>6168</v>
      </c>
      <c r="D691">
        <v>0.793</v>
      </c>
      <c r="E691" t="s">
        <v>10202</v>
      </c>
      <c r="K691" t="s">
        <v>6590</v>
      </c>
      <c r="L691" t="s">
        <v>6591</v>
      </c>
      <c r="M691" t="s">
        <v>11798</v>
      </c>
      <c r="N691">
        <v>9</v>
      </c>
      <c r="O691" t="s">
        <v>11942</v>
      </c>
      <c r="P691" t="s">
        <v>10819</v>
      </c>
      <c r="Q691">
        <v>3</v>
      </c>
      <c r="R691">
        <v>2</v>
      </c>
      <c r="S691">
        <v>3.92</v>
      </c>
      <c r="T691">
        <v>3.92</v>
      </c>
      <c r="U691">
        <v>296.39</v>
      </c>
      <c r="V691">
        <v>40.46</v>
      </c>
      <c r="W691">
        <v>5.11</v>
      </c>
      <c r="X691">
        <v>9.52</v>
      </c>
      <c r="Y691">
        <v>0</v>
      </c>
      <c r="Z691">
        <v>3</v>
      </c>
      <c r="AA691" t="s">
        <v>6921</v>
      </c>
      <c r="AB691">
        <v>1</v>
      </c>
      <c r="AC691">
        <v>2</v>
      </c>
      <c r="AD691">
        <v>4.08</v>
      </c>
      <c r="AF691" t="s">
        <v>6952</v>
      </c>
      <c r="AI691">
        <v>0</v>
      </c>
      <c r="AJ691">
        <v>0</v>
      </c>
      <c r="AK691" t="s">
        <v>12872</v>
      </c>
      <c r="AL691" t="s">
        <v>12872</v>
      </c>
      <c r="AM691" t="s">
        <v>9923</v>
      </c>
    </row>
    <row r="692" spans="1:39">
      <c r="A692" t="s">
        <v>6449</v>
      </c>
      <c r="B692" t="s">
        <v>10866</v>
      </c>
      <c r="C692" t="s">
        <v>6168</v>
      </c>
      <c r="D692">
        <v>0.019</v>
      </c>
      <c r="E692" t="s">
        <v>10202</v>
      </c>
      <c r="K692" t="s">
        <v>6590</v>
      </c>
      <c r="L692" t="s">
        <v>6591</v>
      </c>
      <c r="M692" t="s">
        <v>11799</v>
      </c>
      <c r="N692">
        <v>9</v>
      </c>
      <c r="O692" t="s">
        <v>11943</v>
      </c>
      <c r="P692" t="s">
        <v>6807</v>
      </c>
      <c r="Q692">
        <v>5</v>
      </c>
      <c r="R692">
        <v>3</v>
      </c>
      <c r="S692">
        <v>1.93</v>
      </c>
      <c r="T692">
        <v>3.11</v>
      </c>
      <c r="U692">
        <v>270.24</v>
      </c>
      <c r="V692">
        <v>90.90000000000001</v>
      </c>
      <c r="W692">
        <v>2.58</v>
      </c>
      <c r="X692">
        <v>6.51</v>
      </c>
      <c r="Y692">
        <v>0</v>
      </c>
      <c r="Z692">
        <v>3</v>
      </c>
      <c r="AA692" t="s">
        <v>6921</v>
      </c>
      <c r="AB692">
        <v>0</v>
      </c>
      <c r="AC692">
        <v>1</v>
      </c>
      <c r="AD692">
        <v>5.081666666666667</v>
      </c>
      <c r="AE692" t="s">
        <v>6940</v>
      </c>
      <c r="AF692" t="s">
        <v>6952</v>
      </c>
      <c r="AI692">
        <v>0</v>
      </c>
      <c r="AJ692">
        <v>0</v>
      </c>
      <c r="AK692" t="s">
        <v>10633</v>
      </c>
      <c r="AL692" t="s">
        <v>10633</v>
      </c>
      <c r="AM692" t="s">
        <v>9923</v>
      </c>
    </row>
    <row r="693" spans="1:39">
      <c r="A693" t="s">
        <v>6377</v>
      </c>
      <c r="B693" t="s">
        <v>10866</v>
      </c>
      <c r="C693" t="s">
        <v>6168</v>
      </c>
      <c r="D693">
        <v>4.5</v>
      </c>
      <c r="E693" t="s">
        <v>10202</v>
      </c>
      <c r="K693" t="s">
        <v>6590</v>
      </c>
      <c r="L693" t="s">
        <v>6591</v>
      </c>
      <c r="M693" t="s">
        <v>11799</v>
      </c>
      <c r="N693">
        <v>9</v>
      </c>
      <c r="O693" t="s">
        <v>11943</v>
      </c>
      <c r="P693" t="s">
        <v>6735</v>
      </c>
      <c r="Q693">
        <v>2</v>
      </c>
      <c r="R693">
        <v>1</v>
      </c>
      <c r="S693">
        <v>3.62</v>
      </c>
      <c r="T693">
        <v>3.62</v>
      </c>
      <c r="U693">
        <v>270.37</v>
      </c>
      <c r="V693">
        <v>37.3</v>
      </c>
      <c r="W693">
        <v>3.82</v>
      </c>
      <c r="X693">
        <v>10.25</v>
      </c>
      <c r="Y693">
        <v>0</v>
      </c>
      <c r="Z693">
        <v>1</v>
      </c>
      <c r="AA693" t="s">
        <v>6921</v>
      </c>
      <c r="AB693">
        <v>0</v>
      </c>
      <c r="AC693">
        <v>0</v>
      </c>
      <c r="AD693">
        <v>4.578333333333333</v>
      </c>
      <c r="AE693" t="s">
        <v>6929</v>
      </c>
      <c r="AF693" t="s">
        <v>6952</v>
      </c>
      <c r="AG693" t="s">
        <v>6956</v>
      </c>
      <c r="AH693" t="s">
        <v>6962</v>
      </c>
      <c r="AI693">
        <v>4</v>
      </c>
      <c r="AJ693">
        <v>0</v>
      </c>
      <c r="AK693" t="s">
        <v>10633</v>
      </c>
      <c r="AL693" t="s">
        <v>10633</v>
      </c>
      <c r="AM693" t="s">
        <v>9923</v>
      </c>
    </row>
    <row r="694" spans="1:39">
      <c r="A694" t="s">
        <v>10029</v>
      </c>
      <c r="B694" t="s">
        <v>10866</v>
      </c>
      <c r="C694" t="s">
        <v>6168</v>
      </c>
      <c r="D694">
        <v>1.47</v>
      </c>
      <c r="E694" t="s">
        <v>10202</v>
      </c>
      <c r="K694" t="s">
        <v>6590</v>
      </c>
      <c r="L694" t="s">
        <v>6591</v>
      </c>
      <c r="M694" t="s">
        <v>11799</v>
      </c>
      <c r="N694">
        <v>9</v>
      </c>
      <c r="O694" t="s">
        <v>11943</v>
      </c>
      <c r="P694" t="s">
        <v>10435</v>
      </c>
      <c r="Q694">
        <v>2</v>
      </c>
      <c r="R694">
        <v>2</v>
      </c>
      <c r="S694">
        <v>3.62</v>
      </c>
      <c r="T694">
        <v>3.62</v>
      </c>
      <c r="U694">
        <v>246.35</v>
      </c>
      <c r="V694">
        <v>40.46</v>
      </c>
      <c r="W694">
        <v>3.44</v>
      </c>
      <c r="X694">
        <v>10.19</v>
      </c>
      <c r="Y694">
        <v>0</v>
      </c>
      <c r="Z694">
        <v>1</v>
      </c>
      <c r="AA694" t="s">
        <v>6921</v>
      </c>
      <c r="AB694">
        <v>0</v>
      </c>
      <c r="AC694">
        <v>1</v>
      </c>
      <c r="AD694">
        <v>4.38</v>
      </c>
      <c r="AF694" t="s">
        <v>6952</v>
      </c>
      <c r="AI694">
        <v>0</v>
      </c>
      <c r="AJ694">
        <v>0</v>
      </c>
      <c r="AK694" t="s">
        <v>10633</v>
      </c>
      <c r="AL694" t="s">
        <v>10633</v>
      </c>
      <c r="AM694" t="s">
        <v>9923</v>
      </c>
    </row>
    <row r="695" spans="1:39">
      <c r="A695" t="s">
        <v>9935</v>
      </c>
      <c r="B695" t="s">
        <v>10866</v>
      </c>
      <c r="C695" t="s">
        <v>6168</v>
      </c>
      <c r="D695">
        <v>1.04</v>
      </c>
      <c r="E695" t="s">
        <v>10202</v>
      </c>
      <c r="K695" t="s">
        <v>6590</v>
      </c>
      <c r="L695" t="s">
        <v>6591</v>
      </c>
      <c r="M695" t="s">
        <v>11799</v>
      </c>
      <c r="N695">
        <v>9</v>
      </c>
      <c r="O695" t="s">
        <v>11943</v>
      </c>
      <c r="P695" t="s">
        <v>10341</v>
      </c>
      <c r="Q695">
        <v>2</v>
      </c>
      <c r="R695">
        <v>2</v>
      </c>
      <c r="S695">
        <v>3.58</v>
      </c>
      <c r="T695">
        <v>3.59</v>
      </c>
      <c r="U695">
        <v>264.34</v>
      </c>
      <c r="V695">
        <v>40.46</v>
      </c>
      <c r="W695">
        <v>3.58</v>
      </c>
      <c r="X695">
        <v>8.970000000000001</v>
      </c>
      <c r="Y695">
        <v>0</v>
      </c>
      <c r="Z695">
        <v>1</v>
      </c>
      <c r="AA695" t="s">
        <v>6921</v>
      </c>
      <c r="AB695">
        <v>0</v>
      </c>
      <c r="AC695">
        <v>1</v>
      </c>
      <c r="AD695">
        <v>4.415</v>
      </c>
      <c r="AF695" t="s">
        <v>6952</v>
      </c>
      <c r="AI695">
        <v>0</v>
      </c>
      <c r="AJ695">
        <v>0</v>
      </c>
      <c r="AK695" t="s">
        <v>10633</v>
      </c>
      <c r="AL695" t="s">
        <v>10633</v>
      </c>
      <c r="AM695" t="s">
        <v>9923</v>
      </c>
    </row>
    <row r="696" spans="1:39">
      <c r="A696" t="s">
        <v>10185</v>
      </c>
      <c r="B696" t="s">
        <v>10866</v>
      </c>
      <c r="C696" t="s">
        <v>6168</v>
      </c>
      <c r="D696">
        <v>27.3</v>
      </c>
      <c r="E696" t="s">
        <v>10202</v>
      </c>
      <c r="K696" t="s">
        <v>6590</v>
      </c>
      <c r="L696" t="s">
        <v>6591</v>
      </c>
      <c r="M696" t="s">
        <v>11799</v>
      </c>
      <c r="N696">
        <v>9</v>
      </c>
      <c r="O696" t="s">
        <v>11943</v>
      </c>
      <c r="P696" t="s">
        <v>10591</v>
      </c>
      <c r="Q696">
        <v>2</v>
      </c>
      <c r="R696">
        <v>2</v>
      </c>
      <c r="S696">
        <v>4.09</v>
      </c>
      <c r="T696">
        <v>4.1</v>
      </c>
      <c r="U696">
        <v>264.34</v>
      </c>
      <c r="V696">
        <v>40.46</v>
      </c>
      <c r="W696">
        <v>3.58</v>
      </c>
      <c r="X696">
        <v>9.24</v>
      </c>
      <c r="Y696">
        <v>0</v>
      </c>
      <c r="Z696">
        <v>1</v>
      </c>
      <c r="AA696" t="s">
        <v>6921</v>
      </c>
      <c r="AB696">
        <v>0</v>
      </c>
      <c r="AC696">
        <v>1</v>
      </c>
      <c r="AD696">
        <v>3.95</v>
      </c>
      <c r="AF696" t="s">
        <v>6952</v>
      </c>
      <c r="AI696">
        <v>0</v>
      </c>
      <c r="AJ696">
        <v>0</v>
      </c>
      <c r="AK696" t="s">
        <v>10633</v>
      </c>
      <c r="AL696" t="s">
        <v>10633</v>
      </c>
      <c r="AM696" t="s">
        <v>9923</v>
      </c>
    </row>
    <row r="697" spans="1:39">
      <c r="A697" t="s">
        <v>11065</v>
      </c>
      <c r="B697" t="s">
        <v>10866</v>
      </c>
      <c r="C697" t="s">
        <v>6168</v>
      </c>
      <c r="D697">
        <v>52.3</v>
      </c>
      <c r="E697" t="s">
        <v>10202</v>
      </c>
      <c r="K697" t="s">
        <v>6590</v>
      </c>
      <c r="L697" t="s">
        <v>6591</v>
      </c>
      <c r="M697" t="s">
        <v>11799</v>
      </c>
      <c r="N697">
        <v>9</v>
      </c>
      <c r="O697" t="s">
        <v>11943</v>
      </c>
      <c r="P697" t="s">
        <v>12174</v>
      </c>
      <c r="Q697">
        <v>2</v>
      </c>
      <c r="R697">
        <v>2</v>
      </c>
      <c r="S697">
        <v>4.32</v>
      </c>
      <c r="T697">
        <v>4.32</v>
      </c>
      <c r="U697">
        <v>280.8</v>
      </c>
      <c r="V697">
        <v>40.46</v>
      </c>
      <c r="W697">
        <v>4.09</v>
      </c>
      <c r="X697">
        <v>9.27</v>
      </c>
      <c r="Y697">
        <v>0</v>
      </c>
      <c r="Z697">
        <v>1</v>
      </c>
      <c r="AA697" t="s">
        <v>6921</v>
      </c>
      <c r="AB697">
        <v>0</v>
      </c>
      <c r="AC697">
        <v>1</v>
      </c>
      <c r="AD697">
        <v>3.84</v>
      </c>
      <c r="AF697" t="s">
        <v>6952</v>
      </c>
      <c r="AI697">
        <v>0</v>
      </c>
      <c r="AJ697">
        <v>0</v>
      </c>
      <c r="AK697" t="s">
        <v>10633</v>
      </c>
      <c r="AL697" t="s">
        <v>10633</v>
      </c>
      <c r="AM697" t="s">
        <v>9923</v>
      </c>
    </row>
    <row r="698" spans="1:39">
      <c r="A698" t="s">
        <v>9934</v>
      </c>
      <c r="B698" t="s">
        <v>10866</v>
      </c>
      <c r="C698" t="s">
        <v>6168</v>
      </c>
      <c r="D698">
        <v>2.82</v>
      </c>
      <c r="E698" t="s">
        <v>10202</v>
      </c>
      <c r="K698" t="s">
        <v>6590</v>
      </c>
      <c r="L698" t="s">
        <v>6591</v>
      </c>
      <c r="M698" t="s">
        <v>11799</v>
      </c>
      <c r="N698">
        <v>9</v>
      </c>
      <c r="O698" t="s">
        <v>11943</v>
      </c>
      <c r="P698" t="s">
        <v>10340</v>
      </c>
      <c r="Q698">
        <v>2</v>
      </c>
      <c r="R698">
        <v>2</v>
      </c>
      <c r="S698">
        <v>3.91</v>
      </c>
      <c r="T698">
        <v>3.91</v>
      </c>
      <c r="U698">
        <v>260.38</v>
      </c>
      <c r="V698">
        <v>40.46</v>
      </c>
      <c r="W698">
        <v>3.75</v>
      </c>
      <c r="X698">
        <v>10.34</v>
      </c>
      <c r="Y698">
        <v>0</v>
      </c>
      <c r="Z698">
        <v>1</v>
      </c>
      <c r="AA698" t="s">
        <v>6921</v>
      </c>
      <c r="AB698">
        <v>0</v>
      </c>
      <c r="AC698">
        <v>1</v>
      </c>
      <c r="AD698">
        <v>4.09</v>
      </c>
      <c r="AF698" t="s">
        <v>6952</v>
      </c>
      <c r="AI698">
        <v>0</v>
      </c>
      <c r="AJ698">
        <v>0</v>
      </c>
      <c r="AK698" t="s">
        <v>10633</v>
      </c>
      <c r="AL698" t="s">
        <v>10633</v>
      </c>
      <c r="AM698" t="s">
        <v>9923</v>
      </c>
    </row>
    <row r="699" spans="1:39">
      <c r="A699" t="s">
        <v>11066</v>
      </c>
      <c r="B699" t="s">
        <v>10866</v>
      </c>
      <c r="C699" t="s">
        <v>6168</v>
      </c>
      <c r="D699">
        <v>89.7</v>
      </c>
      <c r="E699" t="s">
        <v>10202</v>
      </c>
      <c r="K699" t="s">
        <v>6590</v>
      </c>
      <c r="L699" t="s">
        <v>6591</v>
      </c>
      <c r="M699" t="s">
        <v>11799</v>
      </c>
      <c r="N699">
        <v>9</v>
      </c>
      <c r="O699" t="s">
        <v>11943</v>
      </c>
      <c r="P699" t="s">
        <v>12175</v>
      </c>
      <c r="Q699">
        <v>2</v>
      </c>
      <c r="R699">
        <v>2</v>
      </c>
      <c r="S699">
        <v>4.84</v>
      </c>
      <c r="T699">
        <v>4.85</v>
      </c>
      <c r="U699">
        <v>314.35</v>
      </c>
      <c r="V699">
        <v>40.46</v>
      </c>
      <c r="W699">
        <v>4.46</v>
      </c>
      <c r="X699">
        <v>9.23</v>
      </c>
      <c r="Y699">
        <v>0</v>
      </c>
      <c r="Z699">
        <v>1</v>
      </c>
      <c r="AA699" t="s">
        <v>6921</v>
      </c>
      <c r="AB699">
        <v>0</v>
      </c>
      <c r="AC699">
        <v>1</v>
      </c>
      <c r="AD699">
        <v>3.575</v>
      </c>
      <c r="AF699" t="s">
        <v>6952</v>
      </c>
      <c r="AI699">
        <v>0</v>
      </c>
      <c r="AJ699">
        <v>0</v>
      </c>
      <c r="AK699" t="s">
        <v>10633</v>
      </c>
      <c r="AL699" t="s">
        <v>10633</v>
      </c>
      <c r="AM699" t="s">
        <v>9923</v>
      </c>
    </row>
    <row r="700" spans="1:39">
      <c r="A700" t="s">
        <v>11313</v>
      </c>
      <c r="B700" t="s">
        <v>10866</v>
      </c>
      <c r="C700" t="s">
        <v>6168</v>
      </c>
      <c r="D700">
        <v>0.04</v>
      </c>
      <c r="E700" t="s">
        <v>10202</v>
      </c>
      <c r="K700" t="s">
        <v>6590</v>
      </c>
      <c r="L700" t="s">
        <v>6591</v>
      </c>
      <c r="M700" t="s">
        <v>11799</v>
      </c>
      <c r="N700">
        <v>9</v>
      </c>
      <c r="O700" t="s">
        <v>11943</v>
      </c>
      <c r="P700" t="s">
        <v>12422</v>
      </c>
      <c r="Q700">
        <v>2</v>
      </c>
      <c r="R700">
        <v>2</v>
      </c>
      <c r="S700">
        <v>3.34</v>
      </c>
      <c r="T700">
        <v>3.51</v>
      </c>
      <c r="U700">
        <v>282.33</v>
      </c>
      <c r="V700">
        <v>40.46</v>
      </c>
      <c r="W700">
        <v>3.72</v>
      </c>
      <c r="X700">
        <v>7.72</v>
      </c>
      <c r="Y700">
        <v>0</v>
      </c>
      <c r="Z700">
        <v>1</v>
      </c>
      <c r="AA700" t="s">
        <v>6921</v>
      </c>
      <c r="AB700">
        <v>0</v>
      </c>
      <c r="AC700">
        <v>1</v>
      </c>
      <c r="AD700">
        <v>4.575</v>
      </c>
      <c r="AF700" t="s">
        <v>6952</v>
      </c>
      <c r="AI700">
        <v>0</v>
      </c>
      <c r="AJ700">
        <v>0</v>
      </c>
      <c r="AK700" t="s">
        <v>10633</v>
      </c>
      <c r="AL700" t="s">
        <v>10633</v>
      </c>
      <c r="AM700" t="s">
        <v>9923</v>
      </c>
    </row>
    <row r="701" spans="1:39">
      <c r="A701" t="s">
        <v>9952</v>
      </c>
      <c r="B701" t="s">
        <v>10866</v>
      </c>
      <c r="C701" t="s">
        <v>6168</v>
      </c>
      <c r="D701">
        <v>0.004</v>
      </c>
      <c r="E701" t="s">
        <v>10202</v>
      </c>
      <c r="K701" t="s">
        <v>6590</v>
      </c>
      <c r="L701" t="s">
        <v>6591</v>
      </c>
      <c r="M701" t="s">
        <v>11799</v>
      </c>
      <c r="N701">
        <v>9</v>
      </c>
      <c r="O701" t="s">
        <v>11943</v>
      </c>
      <c r="P701" t="s">
        <v>10358</v>
      </c>
      <c r="Q701">
        <v>2</v>
      </c>
      <c r="R701">
        <v>2</v>
      </c>
      <c r="S701">
        <v>4.65</v>
      </c>
      <c r="T701">
        <v>5.01</v>
      </c>
      <c r="U701">
        <v>315.24</v>
      </c>
      <c r="V701">
        <v>40.46</v>
      </c>
      <c r="W701">
        <v>4.74</v>
      </c>
      <c r="X701">
        <v>7.3</v>
      </c>
      <c r="Y701">
        <v>0</v>
      </c>
      <c r="Z701">
        <v>1</v>
      </c>
      <c r="AA701" t="s">
        <v>6921</v>
      </c>
      <c r="AB701">
        <v>0</v>
      </c>
      <c r="AC701">
        <v>1</v>
      </c>
      <c r="AD701">
        <v>3.5</v>
      </c>
      <c r="AF701" t="s">
        <v>6952</v>
      </c>
      <c r="AI701">
        <v>0</v>
      </c>
      <c r="AJ701">
        <v>0</v>
      </c>
      <c r="AK701" t="s">
        <v>10633</v>
      </c>
      <c r="AL701" t="s">
        <v>10633</v>
      </c>
      <c r="AM701" t="s">
        <v>9923</v>
      </c>
    </row>
    <row r="702" spans="1:39">
      <c r="A702" t="s">
        <v>10099</v>
      </c>
      <c r="B702" t="s">
        <v>10866</v>
      </c>
      <c r="C702" t="s">
        <v>6168</v>
      </c>
      <c r="D702">
        <v>4.62</v>
      </c>
      <c r="E702" t="s">
        <v>10202</v>
      </c>
      <c r="K702" t="s">
        <v>6590</v>
      </c>
      <c r="L702" t="s">
        <v>6591</v>
      </c>
      <c r="M702" t="s">
        <v>11799</v>
      </c>
      <c r="N702">
        <v>9</v>
      </c>
      <c r="O702" t="s">
        <v>11943</v>
      </c>
      <c r="P702" t="s">
        <v>10505</v>
      </c>
      <c r="Q702">
        <v>2</v>
      </c>
      <c r="R702">
        <v>2</v>
      </c>
      <c r="S702">
        <v>3.97</v>
      </c>
      <c r="T702">
        <v>4.07</v>
      </c>
      <c r="U702">
        <v>282.33</v>
      </c>
      <c r="V702">
        <v>40.46</v>
      </c>
      <c r="W702">
        <v>3.72</v>
      </c>
      <c r="X702">
        <v>7.99</v>
      </c>
      <c r="Y702">
        <v>0</v>
      </c>
      <c r="Z702">
        <v>1</v>
      </c>
      <c r="AA702" t="s">
        <v>6921</v>
      </c>
      <c r="AB702">
        <v>0</v>
      </c>
      <c r="AC702">
        <v>1</v>
      </c>
      <c r="AD702">
        <v>3.98</v>
      </c>
      <c r="AF702" t="s">
        <v>6952</v>
      </c>
      <c r="AI702">
        <v>0</v>
      </c>
      <c r="AJ702">
        <v>0</v>
      </c>
      <c r="AK702" t="s">
        <v>10633</v>
      </c>
      <c r="AL702" t="s">
        <v>10633</v>
      </c>
      <c r="AM702" t="s">
        <v>9923</v>
      </c>
    </row>
    <row r="703" spans="1:39">
      <c r="A703" t="s">
        <v>11314</v>
      </c>
      <c r="B703" t="s">
        <v>10866</v>
      </c>
      <c r="C703" t="s">
        <v>6168</v>
      </c>
      <c r="D703">
        <v>0.38</v>
      </c>
      <c r="E703" t="s">
        <v>10202</v>
      </c>
      <c r="K703" t="s">
        <v>6590</v>
      </c>
      <c r="L703" t="s">
        <v>6591</v>
      </c>
      <c r="M703" t="s">
        <v>11799</v>
      </c>
      <c r="N703">
        <v>9</v>
      </c>
      <c r="O703" t="s">
        <v>11943</v>
      </c>
      <c r="P703" t="s">
        <v>12423</v>
      </c>
      <c r="Q703">
        <v>2</v>
      </c>
      <c r="R703">
        <v>2</v>
      </c>
      <c r="S703">
        <v>3.9</v>
      </c>
      <c r="T703">
        <v>4</v>
      </c>
      <c r="U703">
        <v>282.33</v>
      </c>
      <c r="V703">
        <v>40.46</v>
      </c>
      <c r="W703">
        <v>3.72</v>
      </c>
      <c r="X703">
        <v>7.99</v>
      </c>
      <c r="Y703">
        <v>0</v>
      </c>
      <c r="Z703">
        <v>1</v>
      </c>
      <c r="AA703" t="s">
        <v>6921</v>
      </c>
      <c r="AB703">
        <v>0</v>
      </c>
      <c r="AC703">
        <v>1</v>
      </c>
      <c r="AD703">
        <v>4.05</v>
      </c>
      <c r="AF703" t="s">
        <v>6952</v>
      </c>
      <c r="AI703">
        <v>0</v>
      </c>
      <c r="AJ703">
        <v>0</v>
      </c>
      <c r="AK703" t="s">
        <v>10633</v>
      </c>
      <c r="AL703" t="s">
        <v>10633</v>
      </c>
      <c r="AM703" t="s">
        <v>9923</v>
      </c>
    </row>
    <row r="704" spans="1:39">
      <c r="A704" t="s">
        <v>10080</v>
      </c>
      <c r="B704" t="s">
        <v>10866</v>
      </c>
      <c r="C704" t="s">
        <v>6168</v>
      </c>
      <c r="D704">
        <v>0.186</v>
      </c>
      <c r="E704" t="s">
        <v>10202</v>
      </c>
      <c r="K704" t="s">
        <v>6590</v>
      </c>
      <c r="L704" t="s">
        <v>6591</v>
      </c>
      <c r="M704" t="s">
        <v>11799</v>
      </c>
      <c r="N704">
        <v>9</v>
      </c>
      <c r="O704" t="s">
        <v>11943</v>
      </c>
      <c r="P704" t="s">
        <v>10486</v>
      </c>
      <c r="Q704">
        <v>2</v>
      </c>
      <c r="R704">
        <v>2</v>
      </c>
      <c r="S704">
        <v>3.17</v>
      </c>
      <c r="T704">
        <v>3.92</v>
      </c>
      <c r="U704">
        <v>300.32</v>
      </c>
      <c r="V704">
        <v>40.46</v>
      </c>
      <c r="W704">
        <v>3.85</v>
      </c>
      <c r="X704">
        <v>6.74</v>
      </c>
      <c r="Y704">
        <v>0</v>
      </c>
      <c r="Z704">
        <v>1</v>
      </c>
      <c r="AA704" t="s">
        <v>6921</v>
      </c>
      <c r="AB704">
        <v>0</v>
      </c>
      <c r="AC704">
        <v>1</v>
      </c>
      <c r="AD704">
        <v>4.455</v>
      </c>
      <c r="AF704" t="s">
        <v>6952</v>
      </c>
      <c r="AI704">
        <v>0</v>
      </c>
      <c r="AJ704">
        <v>0</v>
      </c>
      <c r="AK704" t="s">
        <v>10633</v>
      </c>
      <c r="AL704" t="s">
        <v>10633</v>
      </c>
      <c r="AM704" t="s">
        <v>9923</v>
      </c>
    </row>
    <row r="705" spans="1:39">
      <c r="A705" t="s">
        <v>11315</v>
      </c>
      <c r="B705" t="s">
        <v>10866</v>
      </c>
      <c r="C705" t="s">
        <v>6168</v>
      </c>
      <c r="D705">
        <v>1.75</v>
      </c>
      <c r="E705" t="s">
        <v>10202</v>
      </c>
      <c r="K705" t="s">
        <v>6590</v>
      </c>
      <c r="L705" t="s">
        <v>6591</v>
      </c>
      <c r="M705" t="s">
        <v>11799</v>
      </c>
      <c r="N705">
        <v>9</v>
      </c>
      <c r="O705" t="s">
        <v>11943</v>
      </c>
      <c r="P705" t="s">
        <v>12424</v>
      </c>
      <c r="Q705">
        <v>2</v>
      </c>
      <c r="R705">
        <v>2</v>
      </c>
      <c r="S705">
        <v>4.51</v>
      </c>
      <c r="T705">
        <v>4.51</v>
      </c>
      <c r="U705">
        <v>278.37</v>
      </c>
      <c r="V705">
        <v>40.46</v>
      </c>
      <c r="W705">
        <v>3.88</v>
      </c>
      <c r="X705">
        <v>9.6</v>
      </c>
      <c r="Y705">
        <v>0</v>
      </c>
      <c r="Z705">
        <v>1</v>
      </c>
      <c r="AA705" t="s">
        <v>6921</v>
      </c>
      <c r="AB705">
        <v>0</v>
      </c>
      <c r="AC705">
        <v>1</v>
      </c>
      <c r="AD705">
        <v>3.745</v>
      </c>
      <c r="AF705" t="s">
        <v>6952</v>
      </c>
      <c r="AI705">
        <v>0</v>
      </c>
      <c r="AJ705">
        <v>0</v>
      </c>
      <c r="AK705" t="s">
        <v>10633</v>
      </c>
      <c r="AL705" t="s">
        <v>10633</v>
      </c>
      <c r="AM705" t="s">
        <v>9923</v>
      </c>
    </row>
    <row r="706" spans="1:39">
      <c r="A706" t="s">
        <v>11316</v>
      </c>
      <c r="B706" t="s">
        <v>10866</v>
      </c>
      <c r="C706" t="s">
        <v>6168</v>
      </c>
      <c r="D706">
        <v>0.065</v>
      </c>
      <c r="E706" t="s">
        <v>10202</v>
      </c>
      <c r="K706" t="s">
        <v>6590</v>
      </c>
      <c r="L706" t="s">
        <v>6591</v>
      </c>
      <c r="M706" t="s">
        <v>11799</v>
      </c>
      <c r="N706">
        <v>9</v>
      </c>
      <c r="O706" t="s">
        <v>11943</v>
      </c>
      <c r="P706" t="s">
        <v>12425</v>
      </c>
      <c r="Q706">
        <v>2</v>
      </c>
      <c r="R706">
        <v>2</v>
      </c>
      <c r="S706">
        <v>4.33</v>
      </c>
      <c r="T706">
        <v>4.33</v>
      </c>
      <c r="U706">
        <v>274.4</v>
      </c>
      <c r="V706">
        <v>40.46</v>
      </c>
      <c r="W706">
        <v>4.05</v>
      </c>
      <c r="X706">
        <v>10.7</v>
      </c>
      <c r="Y706">
        <v>0</v>
      </c>
      <c r="Z706">
        <v>1</v>
      </c>
      <c r="AA706" t="s">
        <v>6921</v>
      </c>
      <c r="AB706">
        <v>0</v>
      </c>
      <c r="AC706">
        <v>1</v>
      </c>
      <c r="AD706">
        <v>3.835</v>
      </c>
      <c r="AF706" t="s">
        <v>6952</v>
      </c>
      <c r="AI706">
        <v>0</v>
      </c>
      <c r="AJ706">
        <v>0</v>
      </c>
      <c r="AK706" t="s">
        <v>10633</v>
      </c>
      <c r="AL706" t="s">
        <v>10633</v>
      </c>
      <c r="AM706" t="s">
        <v>9923</v>
      </c>
    </row>
    <row r="707" spans="1:39">
      <c r="A707" t="s">
        <v>10706</v>
      </c>
      <c r="B707" t="s">
        <v>10866</v>
      </c>
      <c r="C707" t="s">
        <v>6168</v>
      </c>
      <c r="D707">
        <v>0.008</v>
      </c>
      <c r="E707" t="s">
        <v>10202</v>
      </c>
      <c r="K707" t="s">
        <v>6590</v>
      </c>
      <c r="L707" t="s">
        <v>6591</v>
      </c>
      <c r="M707" t="s">
        <v>11799</v>
      </c>
      <c r="N707">
        <v>9</v>
      </c>
      <c r="O707" t="s">
        <v>11943</v>
      </c>
      <c r="P707" t="s">
        <v>10823</v>
      </c>
      <c r="Q707">
        <v>2</v>
      </c>
      <c r="R707">
        <v>1</v>
      </c>
      <c r="S707">
        <v>3.1</v>
      </c>
      <c r="T707">
        <v>3.1</v>
      </c>
      <c r="U707">
        <v>244.33</v>
      </c>
      <c r="V707">
        <v>37.3</v>
      </c>
      <c r="W707">
        <v>3.65</v>
      </c>
      <c r="X707">
        <v>10.14</v>
      </c>
      <c r="Y707">
        <v>0</v>
      </c>
      <c r="Z707">
        <v>1</v>
      </c>
      <c r="AA707" t="s">
        <v>6921</v>
      </c>
      <c r="AB707">
        <v>0</v>
      </c>
      <c r="AC707">
        <v>1</v>
      </c>
      <c r="AD707">
        <v>5.098333333333334</v>
      </c>
      <c r="AF707" t="s">
        <v>6952</v>
      </c>
      <c r="AI707">
        <v>0</v>
      </c>
      <c r="AJ707">
        <v>0</v>
      </c>
      <c r="AK707" t="s">
        <v>10633</v>
      </c>
      <c r="AL707" t="s">
        <v>10633</v>
      </c>
      <c r="AM707" t="s">
        <v>9923</v>
      </c>
    </row>
    <row r="708" spans="1:39">
      <c r="A708" t="s">
        <v>9931</v>
      </c>
      <c r="B708" t="s">
        <v>10866</v>
      </c>
      <c r="C708" t="s">
        <v>6168</v>
      </c>
      <c r="D708">
        <v>0.08799999999999999</v>
      </c>
      <c r="E708" t="s">
        <v>10202</v>
      </c>
      <c r="K708" t="s">
        <v>6590</v>
      </c>
      <c r="L708" t="s">
        <v>6591</v>
      </c>
      <c r="M708" t="s">
        <v>11799</v>
      </c>
      <c r="N708">
        <v>9</v>
      </c>
      <c r="O708" t="s">
        <v>11943</v>
      </c>
      <c r="P708" t="s">
        <v>10337</v>
      </c>
      <c r="Q708">
        <v>2</v>
      </c>
      <c r="R708">
        <v>2</v>
      </c>
      <c r="S708">
        <v>3.58</v>
      </c>
      <c r="T708">
        <v>3.58</v>
      </c>
      <c r="U708">
        <v>270.37</v>
      </c>
      <c r="V708">
        <v>40.46</v>
      </c>
      <c r="W708">
        <v>3.44</v>
      </c>
      <c r="X708">
        <v>10.19</v>
      </c>
      <c r="Y708">
        <v>0</v>
      </c>
      <c r="Z708">
        <v>1</v>
      </c>
      <c r="AA708" t="s">
        <v>6921</v>
      </c>
      <c r="AB708">
        <v>0</v>
      </c>
      <c r="AC708">
        <v>1</v>
      </c>
      <c r="AD708">
        <v>4.42</v>
      </c>
      <c r="AF708" t="s">
        <v>6952</v>
      </c>
      <c r="AI708">
        <v>0</v>
      </c>
      <c r="AJ708">
        <v>0</v>
      </c>
      <c r="AK708" t="s">
        <v>10633</v>
      </c>
      <c r="AL708" t="s">
        <v>10633</v>
      </c>
      <c r="AM708" t="s">
        <v>9923</v>
      </c>
    </row>
    <row r="709" spans="1:39">
      <c r="A709" t="s">
        <v>11317</v>
      </c>
      <c r="B709" t="s">
        <v>10866</v>
      </c>
      <c r="C709" t="s">
        <v>6168</v>
      </c>
      <c r="D709">
        <v>195</v>
      </c>
      <c r="E709" t="s">
        <v>10202</v>
      </c>
      <c r="K709" t="s">
        <v>6590</v>
      </c>
      <c r="L709" t="s">
        <v>6591</v>
      </c>
      <c r="M709" t="s">
        <v>11799</v>
      </c>
      <c r="N709">
        <v>9</v>
      </c>
      <c r="O709" t="s">
        <v>11943</v>
      </c>
      <c r="P709" t="s">
        <v>12426</v>
      </c>
      <c r="Q709">
        <v>2</v>
      </c>
      <c r="R709">
        <v>2</v>
      </c>
      <c r="S709">
        <v>4.58</v>
      </c>
      <c r="T709">
        <v>4.59</v>
      </c>
      <c r="U709">
        <v>278.78</v>
      </c>
      <c r="V709">
        <v>40.46</v>
      </c>
      <c r="W709">
        <v>4</v>
      </c>
      <c r="X709">
        <v>9.35</v>
      </c>
      <c r="Y709">
        <v>0</v>
      </c>
      <c r="Z709">
        <v>1</v>
      </c>
      <c r="AA709" t="s">
        <v>6921</v>
      </c>
      <c r="AB709">
        <v>0</v>
      </c>
      <c r="AC709">
        <v>1</v>
      </c>
      <c r="AD709">
        <v>3.705</v>
      </c>
      <c r="AF709" t="s">
        <v>6952</v>
      </c>
      <c r="AI709">
        <v>0</v>
      </c>
      <c r="AJ709">
        <v>0</v>
      </c>
      <c r="AK709" t="s">
        <v>10633</v>
      </c>
      <c r="AL709" t="s">
        <v>10633</v>
      </c>
      <c r="AM709" t="s">
        <v>9923</v>
      </c>
    </row>
    <row r="710" spans="1:39">
      <c r="A710" t="s">
        <v>11067</v>
      </c>
      <c r="B710" t="s">
        <v>10866</v>
      </c>
      <c r="C710" t="s">
        <v>6168</v>
      </c>
      <c r="D710">
        <v>51.9</v>
      </c>
      <c r="E710" t="s">
        <v>10202</v>
      </c>
      <c r="K710" t="s">
        <v>6590</v>
      </c>
      <c r="L710" t="s">
        <v>6591</v>
      </c>
      <c r="M710" t="s">
        <v>11799</v>
      </c>
      <c r="N710">
        <v>9</v>
      </c>
      <c r="O710" t="s">
        <v>11943</v>
      </c>
      <c r="P710" t="s">
        <v>12176</v>
      </c>
      <c r="Q710">
        <v>2</v>
      </c>
      <c r="R710">
        <v>2</v>
      </c>
      <c r="S710">
        <v>4.53</v>
      </c>
      <c r="T710">
        <v>4.54</v>
      </c>
      <c r="U710">
        <v>278.78</v>
      </c>
      <c r="V710">
        <v>40.46</v>
      </c>
      <c r="W710">
        <v>4</v>
      </c>
      <c r="X710">
        <v>9.34</v>
      </c>
      <c r="Y710">
        <v>0</v>
      </c>
      <c r="Z710">
        <v>1</v>
      </c>
      <c r="AA710" t="s">
        <v>6921</v>
      </c>
      <c r="AB710">
        <v>0</v>
      </c>
      <c r="AC710">
        <v>1</v>
      </c>
      <c r="AD710">
        <v>3.73</v>
      </c>
      <c r="AF710" t="s">
        <v>6952</v>
      </c>
      <c r="AI710">
        <v>0</v>
      </c>
      <c r="AJ710">
        <v>0</v>
      </c>
      <c r="AK710" t="s">
        <v>10633</v>
      </c>
      <c r="AL710" t="s">
        <v>10633</v>
      </c>
      <c r="AM710" t="s">
        <v>9923</v>
      </c>
    </row>
    <row r="711" spans="1:39">
      <c r="A711" t="s">
        <v>6441</v>
      </c>
      <c r="B711" t="s">
        <v>10866</v>
      </c>
      <c r="C711" t="s">
        <v>6168</v>
      </c>
      <c r="D711">
        <v>1.51</v>
      </c>
      <c r="E711" t="s">
        <v>10202</v>
      </c>
      <c r="K711" t="s">
        <v>6590</v>
      </c>
      <c r="L711" t="s">
        <v>6591</v>
      </c>
      <c r="M711" t="s">
        <v>11800</v>
      </c>
      <c r="N711">
        <v>9</v>
      </c>
      <c r="O711" t="s">
        <v>11944</v>
      </c>
      <c r="P711" t="s">
        <v>6799</v>
      </c>
      <c r="Q711">
        <v>2</v>
      </c>
      <c r="R711">
        <v>0</v>
      </c>
      <c r="S711">
        <v>3.83</v>
      </c>
      <c r="T711">
        <v>5.13</v>
      </c>
      <c r="U711">
        <v>371.52</v>
      </c>
      <c r="V711">
        <v>12.47</v>
      </c>
      <c r="W711">
        <v>6</v>
      </c>
      <c r="Y711">
        <v>8.69</v>
      </c>
      <c r="Z711">
        <v>3</v>
      </c>
      <c r="AA711" t="s">
        <v>6921</v>
      </c>
      <c r="AB711">
        <v>1</v>
      </c>
      <c r="AC711">
        <v>8</v>
      </c>
      <c r="AD711">
        <v>2.657714285714286</v>
      </c>
      <c r="AE711" t="s">
        <v>6938</v>
      </c>
      <c r="AF711" t="s">
        <v>6954</v>
      </c>
      <c r="AG711" t="s">
        <v>6957</v>
      </c>
      <c r="AI711">
        <v>4</v>
      </c>
      <c r="AJ711">
        <v>1</v>
      </c>
      <c r="AK711" t="s">
        <v>12847</v>
      </c>
      <c r="AL711" t="s">
        <v>12847</v>
      </c>
      <c r="AM711" t="s">
        <v>9923</v>
      </c>
    </row>
    <row r="712" spans="1:39">
      <c r="A712" t="s">
        <v>11318</v>
      </c>
      <c r="B712" t="s">
        <v>10866</v>
      </c>
      <c r="C712" t="s">
        <v>6168</v>
      </c>
      <c r="D712">
        <v>0.03</v>
      </c>
      <c r="E712" t="s">
        <v>10202</v>
      </c>
      <c r="K712" t="s">
        <v>6590</v>
      </c>
      <c r="L712" t="s">
        <v>6591</v>
      </c>
      <c r="M712" t="s">
        <v>11800</v>
      </c>
      <c r="N712">
        <v>9</v>
      </c>
      <c r="O712" t="s">
        <v>11944</v>
      </c>
      <c r="P712" t="s">
        <v>12427</v>
      </c>
      <c r="Q712">
        <v>3</v>
      </c>
      <c r="R712">
        <v>2</v>
      </c>
      <c r="S712">
        <v>2.66</v>
      </c>
      <c r="T712">
        <v>2.66</v>
      </c>
      <c r="U712">
        <v>284.36</v>
      </c>
      <c r="V712">
        <v>57.53</v>
      </c>
      <c r="W712">
        <v>2.89</v>
      </c>
      <c r="X712">
        <v>9.970000000000001</v>
      </c>
      <c r="Y712">
        <v>0</v>
      </c>
      <c r="Z712">
        <v>2</v>
      </c>
      <c r="AA712" t="s">
        <v>6921</v>
      </c>
      <c r="AB712">
        <v>0</v>
      </c>
      <c r="AC712">
        <v>7</v>
      </c>
      <c r="AD712">
        <v>5.17</v>
      </c>
      <c r="AF712" t="s">
        <v>6952</v>
      </c>
      <c r="AI712">
        <v>0</v>
      </c>
      <c r="AJ712">
        <v>0</v>
      </c>
      <c r="AK712" t="s">
        <v>12847</v>
      </c>
      <c r="AL712" t="s">
        <v>12847</v>
      </c>
      <c r="AM712" t="s">
        <v>9923</v>
      </c>
    </row>
    <row r="713" spans="1:39">
      <c r="A713" t="s">
        <v>11319</v>
      </c>
      <c r="B713" t="s">
        <v>10866</v>
      </c>
      <c r="C713" t="s">
        <v>6168</v>
      </c>
      <c r="D713">
        <v>0.03</v>
      </c>
      <c r="E713" t="s">
        <v>10202</v>
      </c>
      <c r="K713" t="s">
        <v>6590</v>
      </c>
      <c r="L713" t="s">
        <v>6591</v>
      </c>
      <c r="M713" t="s">
        <v>11800</v>
      </c>
      <c r="N713">
        <v>9</v>
      </c>
      <c r="O713" t="s">
        <v>11944</v>
      </c>
      <c r="P713" t="s">
        <v>12428</v>
      </c>
      <c r="Q713">
        <v>2</v>
      </c>
      <c r="R713">
        <v>0</v>
      </c>
      <c r="S713">
        <v>5.28</v>
      </c>
      <c r="T713">
        <v>5.28</v>
      </c>
      <c r="U713">
        <v>279.38</v>
      </c>
      <c r="V713">
        <v>21.59</v>
      </c>
      <c r="W713">
        <v>4.7</v>
      </c>
      <c r="Y713">
        <v>0</v>
      </c>
      <c r="Z713">
        <v>2</v>
      </c>
      <c r="AA713" t="s">
        <v>6921</v>
      </c>
      <c r="AB713">
        <v>0</v>
      </c>
      <c r="AC713">
        <v>5</v>
      </c>
      <c r="AD713">
        <v>3.0795</v>
      </c>
      <c r="AI713">
        <v>0</v>
      </c>
      <c r="AJ713">
        <v>0</v>
      </c>
      <c r="AK713" t="s">
        <v>12847</v>
      </c>
      <c r="AL713" t="s">
        <v>12847</v>
      </c>
      <c r="AM713" t="s">
        <v>9923</v>
      </c>
    </row>
    <row r="714" spans="1:39">
      <c r="A714" t="s">
        <v>11320</v>
      </c>
      <c r="B714" t="s">
        <v>10866</v>
      </c>
      <c r="C714" t="s">
        <v>6168</v>
      </c>
      <c r="D714">
        <v>0.24</v>
      </c>
      <c r="E714" t="s">
        <v>10202</v>
      </c>
      <c r="K714" t="s">
        <v>6590</v>
      </c>
      <c r="L714" t="s">
        <v>6591</v>
      </c>
      <c r="M714" t="s">
        <v>11800</v>
      </c>
      <c r="N714">
        <v>9</v>
      </c>
      <c r="O714" t="s">
        <v>11944</v>
      </c>
      <c r="P714" t="s">
        <v>12429</v>
      </c>
      <c r="Q714">
        <v>2</v>
      </c>
      <c r="R714">
        <v>1</v>
      </c>
      <c r="S714">
        <v>3.79</v>
      </c>
      <c r="T714">
        <v>3.79</v>
      </c>
      <c r="U714">
        <v>282.38</v>
      </c>
      <c r="V714">
        <v>37.3</v>
      </c>
      <c r="W714">
        <v>3.88</v>
      </c>
      <c r="X714">
        <v>13.6</v>
      </c>
      <c r="Y714">
        <v>0</v>
      </c>
      <c r="Z714">
        <v>2</v>
      </c>
      <c r="AA714" t="s">
        <v>6921</v>
      </c>
      <c r="AB714">
        <v>0</v>
      </c>
      <c r="AC714">
        <v>7</v>
      </c>
      <c r="AD714">
        <v>4.408333333333333</v>
      </c>
      <c r="AF714" t="s">
        <v>6952</v>
      </c>
      <c r="AI714">
        <v>0</v>
      </c>
      <c r="AJ714">
        <v>0</v>
      </c>
      <c r="AK714" t="s">
        <v>12847</v>
      </c>
      <c r="AL714" t="s">
        <v>12847</v>
      </c>
      <c r="AM714" t="s">
        <v>9923</v>
      </c>
    </row>
    <row r="715" spans="1:39">
      <c r="A715" t="s">
        <v>11321</v>
      </c>
      <c r="B715" t="s">
        <v>10866</v>
      </c>
      <c r="C715" t="s">
        <v>6168</v>
      </c>
      <c r="D715">
        <v>217.8</v>
      </c>
      <c r="E715" t="s">
        <v>10202</v>
      </c>
      <c r="K715" t="s">
        <v>6590</v>
      </c>
      <c r="L715" t="s">
        <v>6591</v>
      </c>
      <c r="M715" t="s">
        <v>11800</v>
      </c>
      <c r="N715">
        <v>9</v>
      </c>
      <c r="O715" t="s">
        <v>11944</v>
      </c>
      <c r="P715" t="s">
        <v>12430</v>
      </c>
      <c r="Q715">
        <v>3</v>
      </c>
      <c r="R715">
        <v>2</v>
      </c>
      <c r="S715">
        <v>2.72</v>
      </c>
      <c r="T715">
        <v>2.72</v>
      </c>
      <c r="U715">
        <v>284.35</v>
      </c>
      <c r="V715">
        <v>57.53</v>
      </c>
      <c r="W715">
        <v>3.41</v>
      </c>
      <c r="X715">
        <v>10.08</v>
      </c>
      <c r="Y715">
        <v>0</v>
      </c>
      <c r="Z715">
        <v>2</v>
      </c>
      <c r="AA715" t="s">
        <v>6921</v>
      </c>
      <c r="AB715">
        <v>0</v>
      </c>
      <c r="AC715">
        <v>7</v>
      </c>
      <c r="AD715">
        <v>5.14</v>
      </c>
      <c r="AE715" t="s">
        <v>12820</v>
      </c>
      <c r="AF715" t="s">
        <v>6952</v>
      </c>
      <c r="AI715">
        <v>0</v>
      </c>
      <c r="AJ715">
        <v>0</v>
      </c>
      <c r="AK715" t="s">
        <v>12847</v>
      </c>
      <c r="AL715" t="s">
        <v>12847</v>
      </c>
      <c r="AM715" t="s">
        <v>9923</v>
      </c>
    </row>
    <row r="716" spans="1:39">
      <c r="A716" t="s">
        <v>11321</v>
      </c>
      <c r="B716" t="s">
        <v>10866</v>
      </c>
      <c r="C716" t="s">
        <v>6168</v>
      </c>
      <c r="D716">
        <v>92.02</v>
      </c>
      <c r="E716" t="s">
        <v>10202</v>
      </c>
      <c r="K716" t="s">
        <v>6590</v>
      </c>
      <c r="L716" t="s">
        <v>6591</v>
      </c>
      <c r="M716" t="s">
        <v>11800</v>
      </c>
      <c r="N716">
        <v>9</v>
      </c>
      <c r="O716" t="s">
        <v>11944</v>
      </c>
      <c r="P716" t="s">
        <v>12430</v>
      </c>
      <c r="Q716">
        <v>3</v>
      </c>
      <c r="R716">
        <v>2</v>
      </c>
      <c r="S716">
        <v>2.72</v>
      </c>
      <c r="T716">
        <v>2.72</v>
      </c>
      <c r="U716">
        <v>284.35</v>
      </c>
      <c r="V716">
        <v>57.53</v>
      </c>
      <c r="W716">
        <v>3.41</v>
      </c>
      <c r="X716">
        <v>10.08</v>
      </c>
      <c r="Y716">
        <v>0</v>
      </c>
      <c r="Z716">
        <v>2</v>
      </c>
      <c r="AA716" t="s">
        <v>6921</v>
      </c>
      <c r="AB716">
        <v>0</v>
      </c>
      <c r="AC716">
        <v>7</v>
      </c>
      <c r="AD716">
        <v>5.14</v>
      </c>
      <c r="AE716" t="s">
        <v>12820</v>
      </c>
      <c r="AF716" t="s">
        <v>6952</v>
      </c>
      <c r="AI716">
        <v>0</v>
      </c>
      <c r="AJ716">
        <v>0</v>
      </c>
      <c r="AK716" t="s">
        <v>12847</v>
      </c>
      <c r="AL716" t="s">
        <v>12847</v>
      </c>
      <c r="AM716" t="s">
        <v>9923</v>
      </c>
    </row>
    <row r="717" spans="1:39">
      <c r="A717" t="s">
        <v>11322</v>
      </c>
      <c r="B717" t="s">
        <v>10866</v>
      </c>
      <c r="C717" t="s">
        <v>6168</v>
      </c>
      <c r="D717">
        <v>1.9</v>
      </c>
      <c r="E717" t="s">
        <v>10202</v>
      </c>
      <c r="K717" t="s">
        <v>6590</v>
      </c>
      <c r="L717" t="s">
        <v>6591</v>
      </c>
      <c r="M717" t="s">
        <v>11800</v>
      </c>
      <c r="N717">
        <v>9</v>
      </c>
      <c r="O717" t="s">
        <v>11944</v>
      </c>
      <c r="P717" t="s">
        <v>12431</v>
      </c>
      <c r="Q717">
        <v>3</v>
      </c>
      <c r="R717">
        <v>2</v>
      </c>
      <c r="S717">
        <v>3.19</v>
      </c>
      <c r="T717">
        <v>3.19</v>
      </c>
      <c r="U717">
        <v>298.38</v>
      </c>
      <c r="V717">
        <v>57.53</v>
      </c>
      <c r="W717">
        <v>3.28</v>
      </c>
      <c r="X717">
        <v>10.08</v>
      </c>
      <c r="Y717">
        <v>0</v>
      </c>
      <c r="Z717">
        <v>2</v>
      </c>
      <c r="AA717" t="s">
        <v>6921</v>
      </c>
      <c r="AB717">
        <v>0</v>
      </c>
      <c r="AC717">
        <v>8</v>
      </c>
      <c r="AD717">
        <v>4.81</v>
      </c>
      <c r="AF717" t="s">
        <v>6952</v>
      </c>
      <c r="AI717">
        <v>0</v>
      </c>
      <c r="AJ717">
        <v>0</v>
      </c>
      <c r="AK717" t="s">
        <v>12847</v>
      </c>
      <c r="AL717" t="s">
        <v>12847</v>
      </c>
      <c r="AM717" t="s">
        <v>9923</v>
      </c>
    </row>
    <row r="718" spans="1:39">
      <c r="A718" t="s">
        <v>11323</v>
      </c>
      <c r="B718" t="s">
        <v>10866</v>
      </c>
      <c r="C718" t="s">
        <v>6168</v>
      </c>
      <c r="D718">
        <v>10.6</v>
      </c>
      <c r="E718" t="s">
        <v>10202</v>
      </c>
      <c r="K718" t="s">
        <v>6590</v>
      </c>
      <c r="L718" t="s">
        <v>6591</v>
      </c>
      <c r="M718" t="s">
        <v>11800</v>
      </c>
      <c r="N718">
        <v>9</v>
      </c>
      <c r="O718" t="s">
        <v>11944</v>
      </c>
      <c r="P718" t="s">
        <v>12432</v>
      </c>
      <c r="Q718">
        <v>3</v>
      </c>
      <c r="R718">
        <v>2</v>
      </c>
      <c r="S718">
        <v>2.92</v>
      </c>
      <c r="T718">
        <v>2.92</v>
      </c>
      <c r="U718">
        <v>298.38</v>
      </c>
      <c r="V718">
        <v>57.53</v>
      </c>
      <c r="W718">
        <v>3.28</v>
      </c>
      <c r="X718">
        <v>9.93</v>
      </c>
      <c r="Y718">
        <v>0</v>
      </c>
      <c r="Z718">
        <v>2</v>
      </c>
      <c r="AA718" t="s">
        <v>6921</v>
      </c>
      <c r="AB718">
        <v>0</v>
      </c>
      <c r="AC718">
        <v>8</v>
      </c>
      <c r="AD718">
        <v>5.04</v>
      </c>
      <c r="AF718" t="s">
        <v>6952</v>
      </c>
      <c r="AI718">
        <v>0</v>
      </c>
      <c r="AJ718">
        <v>0</v>
      </c>
      <c r="AK718" t="s">
        <v>12847</v>
      </c>
      <c r="AL718" t="s">
        <v>12847</v>
      </c>
      <c r="AM718" t="s">
        <v>9923</v>
      </c>
    </row>
    <row r="719" spans="1:39">
      <c r="A719" t="s">
        <v>11324</v>
      </c>
      <c r="B719" t="s">
        <v>10866</v>
      </c>
      <c r="C719" t="s">
        <v>6168</v>
      </c>
      <c r="D719">
        <v>0.05</v>
      </c>
      <c r="E719" t="s">
        <v>10202</v>
      </c>
      <c r="K719" t="s">
        <v>6590</v>
      </c>
      <c r="L719" t="s">
        <v>6591</v>
      </c>
      <c r="M719" t="s">
        <v>11800</v>
      </c>
      <c r="N719">
        <v>9</v>
      </c>
      <c r="O719" t="s">
        <v>11944</v>
      </c>
      <c r="P719" t="s">
        <v>12433</v>
      </c>
      <c r="Q719">
        <v>3</v>
      </c>
      <c r="R719">
        <v>2</v>
      </c>
      <c r="S719">
        <v>2.94</v>
      </c>
      <c r="T719">
        <v>2.94</v>
      </c>
      <c r="U719">
        <v>298.38</v>
      </c>
      <c r="V719">
        <v>57.53</v>
      </c>
      <c r="W719">
        <v>3.28</v>
      </c>
      <c r="X719">
        <v>9.970000000000001</v>
      </c>
      <c r="Y719">
        <v>0</v>
      </c>
      <c r="Z719">
        <v>2</v>
      </c>
      <c r="AA719" t="s">
        <v>6921</v>
      </c>
      <c r="AB719">
        <v>0</v>
      </c>
      <c r="AC719">
        <v>8</v>
      </c>
      <c r="AD719">
        <v>5.03</v>
      </c>
      <c r="AF719" t="s">
        <v>6952</v>
      </c>
      <c r="AI719">
        <v>0</v>
      </c>
      <c r="AJ719">
        <v>0</v>
      </c>
      <c r="AK719" t="s">
        <v>12847</v>
      </c>
      <c r="AL719" t="s">
        <v>12847</v>
      </c>
      <c r="AM719" t="s">
        <v>9923</v>
      </c>
    </row>
    <row r="720" spans="1:39">
      <c r="A720" t="s">
        <v>10997</v>
      </c>
      <c r="B720" t="s">
        <v>10866</v>
      </c>
      <c r="C720" t="s">
        <v>6168</v>
      </c>
      <c r="D720">
        <v>15.68</v>
      </c>
      <c r="E720" t="s">
        <v>10202</v>
      </c>
      <c r="K720" t="s">
        <v>6590</v>
      </c>
      <c r="L720" t="s">
        <v>6591</v>
      </c>
      <c r="M720" t="s">
        <v>11800</v>
      </c>
      <c r="N720">
        <v>9</v>
      </c>
      <c r="O720" t="s">
        <v>11944</v>
      </c>
      <c r="P720" t="s">
        <v>12106</v>
      </c>
      <c r="Q720">
        <v>3</v>
      </c>
      <c r="R720">
        <v>1</v>
      </c>
      <c r="S720">
        <v>4.24</v>
      </c>
      <c r="T720">
        <v>4.24</v>
      </c>
      <c r="U720">
        <v>281.36</v>
      </c>
      <c r="V720">
        <v>41.82</v>
      </c>
      <c r="W720">
        <v>4.23</v>
      </c>
      <c r="X720">
        <v>10.07</v>
      </c>
      <c r="Y720">
        <v>0</v>
      </c>
      <c r="Z720">
        <v>2</v>
      </c>
      <c r="AA720" t="s">
        <v>6921</v>
      </c>
      <c r="AB720">
        <v>0</v>
      </c>
      <c r="AC720">
        <v>5</v>
      </c>
      <c r="AD720">
        <v>4.213333333333333</v>
      </c>
      <c r="AE720" t="s">
        <v>12804</v>
      </c>
      <c r="AF720" t="s">
        <v>6952</v>
      </c>
      <c r="AI720">
        <v>0</v>
      </c>
      <c r="AJ720">
        <v>0</v>
      </c>
      <c r="AK720" t="s">
        <v>12847</v>
      </c>
      <c r="AL720" t="s">
        <v>12847</v>
      </c>
      <c r="AM720" t="s">
        <v>9923</v>
      </c>
    </row>
    <row r="721" spans="1:39">
      <c r="A721" t="s">
        <v>10997</v>
      </c>
      <c r="B721" t="s">
        <v>10866</v>
      </c>
      <c r="C721" t="s">
        <v>6168</v>
      </c>
      <c r="D721">
        <v>6.53</v>
      </c>
      <c r="E721" t="s">
        <v>10202</v>
      </c>
      <c r="K721" t="s">
        <v>6590</v>
      </c>
      <c r="L721" t="s">
        <v>6591</v>
      </c>
      <c r="M721" t="s">
        <v>11800</v>
      </c>
      <c r="N721">
        <v>9</v>
      </c>
      <c r="O721" t="s">
        <v>11944</v>
      </c>
      <c r="P721" t="s">
        <v>12106</v>
      </c>
      <c r="Q721">
        <v>3</v>
      </c>
      <c r="R721">
        <v>1</v>
      </c>
      <c r="S721">
        <v>4.24</v>
      </c>
      <c r="T721">
        <v>4.24</v>
      </c>
      <c r="U721">
        <v>281.36</v>
      </c>
      <c r="V721">
        <v>41.82</v>
      </c>
      <c r="W721">
        <v>4.23</v>
      </c>
      <c r="X721">
        <v>10.07</v>
      </c>
      <c r="Y721">
        <v>0</v>
      </c>
      <c r="Z721">
        <v>2</v>
      </c>
      <c r="AA721" t="s">
        <v>6921</v>
      </c>
      <c r="AB721">
        <v>0</v>
      </c>
      <c r="AC721">
        <v>5</v>
      </c>
      <c r="AD721">
        <v>4.213333333333333</v>
      </c>
      <c r="AE721" t="s">
        <v>12804</v>
      </c>
      <c r="AF721" t="s">
        <v>6952</v>
      </c>
      <c r="AI721">
        <v>0</v>
      </c>
      <c r="AJ721">
        <v>0</v>
      </c>
      <c r="AK721" t="s">
        <v>12847</v>
      </c>
      <c r="AL721" t="s">
        <v>12847</v>
      </c>
      <c r="AM721" t="s">
        <v>9923</v>
      </c>
    </row>
    <row r="722" spans="1:39">
      <c r="A722" t="s">
        <v>11325</v>
      </c>
      <c r="B722" t="s">
        <v>10866</v>
      </c>
      <c r="C722" t="s">
        <v>6168</v>
      </c>
      <c r="D722">
        <v>0.78</v>
      </c>
      <c r="E722" t="s">
        <v>10202</v>
      </c>
      <c r="K722" t="s">
        <v>6590</v>
      </c>
      <c r="L722" t="s">
        <v>6591</v>
      </c>
      <c r="M722" t="s">
        <v>11800</v>
      </c>
      <c r="N722">
        <v>9</v>
      </c>
      <c r="O722" t="s">
        <v>11944</v>
      </c>
      <c r="P722" t="s">
        <v>12434</v>
      </c>
      <c r="Q722">
        <v>3</v>
      </c>
      <c r="R722">
        <v>1</v>
      </c>
      <c r="S722">
        <v>4.62</v>
      </c>
      <c r="T722">
        <v>4.62</v>
      </c>
      <c r="U722">
        <v>295.38</v>
      </c>
      <c r="V722">
        <v>41.82</v>
      </c>
      <c r="W722">
        <v>4.41</v>
      </c>
      <c r="X722">
        <v>10.07</v>
      </c>
      <c r="Y722">
        <v>0</v>
      </c>
      <c r="Z722">
        <v>2</v>
      </c>
      <c r="AA722" t="s">
        <v>6921</v>
      </c>
      <c r="AB722">
        <v>0</v>
      </c>
      <c r="AC722">
        <v>5</v>
      </c>
      <c r="AD722">
        <v>4.023333333333333</v>
      </c>
      <c r="AE722" t="s">
        <v>12821</v>
      </c>
      <c r="AF722" t="s">
        <v>6952</v>
      </c>
      <c r="AI722">
        <v>0</v>
      </c>
      <c r="AJ722">
        <v>0</v>
      </c>
      <c r="AK722" t="s">
        <v>12847</v>
      </c>
      <c r="AL722" t="s">
        <v>12847</v>
      </c>
      <c r="AM722" t="s">
        <v>9923</v>
      </c>
    </row>
    <row r="723" spans="1:39">
      <c r="A723" t="s">
        <v>11325</v>
      </c>
      <c r="B723" t="s">
        <v>10866</v>
      </c>
      <c r="C723" t="s">
        <v>6168</v>
      </c>
      <c r="D723">
        <v>0.01</v>
      </c>
      <c r="E723" t="s">
        <v>10202</v>
      </c>
      <c r="K723" t="s">
        <v>6590</v>
      </c>
      <c r="L723" t="s">
        <v>6591</v>
      </c>
      <c r="M723" t="s">
        <v>11800</v>
      </c>
      <c r="N723">
        <v>9</v>
      </c>
      <c r="O723" t="s">
        <v>11944</v>
      </c>
      <c r="P723" t="s">
        <v>12434</v>
      </c>
      <c r="Q723">
        <v>3</v>
      </c>
      <c r="R723">
        <v>1</v>
      </c>
      <c r="S723">
        <v>4.62</v>
      </c>
      <c r="T723">
        <v>4.62</v>
      </c>
      <c r="U723">
        <v>295.38</v>
      </c>
      <c r="V723">
        <v>41.82</v>
      </c>
      <c r="W723">
        <v>4.41</v>
      </c>
      <c r="X723">
        <v>10.07</v>
      </c>
      <c r="Y723">
        <v>0</v>
      </c>
      <c r="Z723">
        <v>2</v>
      </c>
      <c r="AA723" t="s">
        <v>6921</v>
      </c>
      <c r="AB723">
        <v>0</v>
      </c>
      <c r="AC723">
        <v>5</v>
      </c>
      <c r="AD723">
        <v>4.023333333333333</v>
      </c>
      <c r="AE723" t="s">
        <v>12821</v>
      </c>
      <c r="AF723" t="s">
        <v>6952</v>
      </c>
      <c r="AI723">
        <v>0</v>
      </c>
      <c r="AJ723">
        <v>0</v>
      </c>
      <c r="AK723" t="s">
        <v>12847</v>
      </c>
      <c r="AL723" t="s">
        <v>12847</v>
      </c>
      <c r="AM723" t="s">
        <v>9923</v>
      </c>
    </row>
    <row r="724" spans="1:39">
      <c r="A724" t="s">
        <v>11326</v>
      </c>
      <c r="B724" t="s">
        <v>10866</v>
      </c>
      <c r="C724" t="s">
        <v>6168</v>
      </c>
      <c r="D724">
        <v>0.32</v>
      </c>
      <c r="E724" t="s">
        <v>10202</v>
      </c>
      <c r="K724" t="s">
        <v>6590</v>
      </c>
      <c r="L724" t="s">
        <v>6591</v>
      </c>
      <c r="M724" t="s">
        <v>11800</v>
      </c>
      <c r="N724">
        <v>9</v>
      </c>
      <c r="O724" t="s">
        <v>11944</v>
      </c>
      <c r="P724" t="s">
        <v>12435</v>
      </c>
      <c r="Q724">
        <v>3</v>
      </c>
      <c r="R724">
        <v>2</v>
      </c>
      <c r="S724">
        <v>3.13</v>
      </c>
      <c r="T724">
        <v>3.13</v>
      </c>
      <c r="U724">
        <v>298.38</v>
      </c>
      <c r="V724">
        <v>57.53</v>
      </c>
      <c r="W724">
        <v>3.58</v>
      </c>
      <c r="X724">
        <v>10.08</v>
      </c>
      <c r="Y724">
        <v>0</v>
      </c>
      <c r="Z724">
        <v>2</v>
      </c>
      <c r="AA724" t="s">
        <v>6921</v>
      </c>
      <c r="AB724">
        <v>0</v>
      </c>
      <c r="AC724">
        <v>7</v>
      </c>
      <c r="AD724">
        <v>4.87</v>
      </c>
      <c r="AF724" t="s">
        <v>6952</v>
      </c>
      <c r="AI724">
        <v>0</v>
      </c>
      <c r="AJ724">
        <v>0</v>
      </c>
      <c r="AK724" t="s">
        <v>12847</v>
      </c>
      <c r="AL724" t="s">
        <v>12847</v>
      </c>
      <c r="AM724" t="s">
        <v>9923</v>
      </c>
    </row>
    <row r="725" spans="1:39">
      <c r="A725" t="s">
        <v>11327</v>
      </c>
      <c r="B725" t="s">
        <v>10866</v>
      </c>
      <c r="C725" t="s">
        <v>6168</v>
      </c>
      <c r="D725">
        <v>0.91</v>
      </c>
      <c r="E725" t="s">
        <v>10202</v>
      </c>
      <c r="K725" t="s">
        <v>6590</v>
      </c>
      <c r="L725" t="s">
        <v>6591</v>
      </c>
      <c r="M725" t="s">
        <v>11800</v>
      </c>
      <c r="N725">
        <v>9</v>
      </c>
      <c r="O725" t="s">
        <v>11944</v>
      </c>
      <c r="P725" t="s">
        <v>12436</v>
      </c>
      <c r="Q725">
        <v>3</v>
      </c>
      <c r="R725">
        <v>1</v>
      </c>
      <c r="S725">
        <v>4.18</v>
      </c>
      <c r="T725">
        <v>4.18</v>
      </c>
      <c r="U725">
        <v>281.36</v>
      </c>
      <c r="V725">
        <v>41.82</v>
      </c>
      <c r="W725">
        <v>3.71</v>
      </c>
      <c r="X725">
        <v>9.960000000000001</v>
      </c>
      <c r="Y725">
        <v>0</v>
      </c>
      <c r="Z725">
        <v>2</v>
      </c>
      <c r="AA725" t="s">
        <v>6921</v>
      </c>
      <c r="AB725">
        <v>0</v>
      </c>
      <c r="AC725">
        <v>5</v>
      </c>
      <c r="AD725">
        <v>4.243333333333334</v>
      </c>
      <c r="AF725" t="s">
        <v>6952</v>
      </c>
      <c r="AI725">
        <v>0</v>
      </c>
      <c r="AJ725">
        <v>0</v>
      </c>
      <c r="AK725" t="s">
        <v>12847</v>
      </c>
      <c r="AL725" t="s">
        <v>12847</v>
      </c>
      <c r="AM725" t="s">
        <v>9923</v>
      </c>
    </row>
    <row r="726" spans="1:39">
      <c r="A726" t="s">
        <v>11327</v>
      </c>
      <c r="B726" t="s">
        <v>10866</v>
      </c>
      <c r="C726" t="s">
        <v>6168</v>
      </c>
      <c r="D726">
        <v>0.09</v>
      </c>
      <c r="E726" t="s">
        <v>10202</v>
      </c>
      <c r="K726" t="s">
        <v>6590</v>
      </c>
      <c r="L726" t="s">
        <v>6591</v>
      </c>
      <c r="M726" t="s">
        <v>11800</v>
      </c>
      <c r="N726">
        <v>9</v>
      </c>
      <c r="O726" t="s">
        <v>11944</v>
      </c>
      <c r="P726" t="s">
        <v>12436</v>
      </c>
      <c r="Q726">
        <v>3</v>
      </c>
      <c r="R726">
        <v>1</v>
      </c>
      <c r="S726">
        <v>4.18</v>
      </c>
      <c r="T726">
        <v>4.18</v>
      </c>
      <c r="U726">
        <v>281.36</v>
      </c>
      <c r="V726">
        <v>41.82</v>
      </c>
      <c r="W726">
        <v>3.71</v>
      </c>
      <c r="X726">
        <v>9.960000000000001</v>
      </c>
      <c r="Y726">
        <v>0</v>
      </c>
      <c r="Z726">
        <v>2</v>
      </c>
      <c r="AA726" t="s">
        <v>6921</v>
      </c>
      <c r="AB726">
        <v>0</v>
      </c>
      <c r="AC726">
        <v>5</v>
      </c>
      <c r="AD726">
        <v>4.243333333333334</v>
      </c>
      <c r="AF726" t="s">
        <v>6952</v>
      </c>
      <c r="AI726">
        <v>0</v>
      </c>
      <c r="AJ726">
        <v>0</v>
      </c>
      <c r="AK726" t="s">
        <v>12847</v>
      </c>
      <c r="AL726" t="s">
        <v>12847</v>
      </c>
      <c r="AM726" t="s">
        <v>9923</v>
      </c>
    </row>
    <row r="727" spans="1:39">
      <c r="A727" t="s">
        <v>11328</v>
      </c>
      <c r="B727" t="s">
        <v>10866</v>
      </c>
      <c r="C727" t="s">
        <v>6168</v>
      </c>
      <c r="D727">
        <v>0.12</v>
      </c>
      <c r="E727" t="s">
        <v>10202</v>
      </c>
      <c r="K727" t="s">
        <v>6590</v>
      </c>
      <c r="L727" t="s">
        <v>6591</v>
      </c>
      <c r="M727" t="s">
        <v>11800</v>
      </c>
      <c r="N727">
        <v>9</v>
      </c>
      <c r="O727" t="s">
        <v>11944</v>
      </c>
      <c r="P727" t="s">
        <v>12437</v>
      </c>
      <c r="Q727">
        <v>2</v>
      </c>
      <c r="R727">
        <v>1</v>
      </c>
      <c r="S727">
        <v>3.38</v>
      </c>
      <c r="T727">
        <v>3.38</v>
      </c>
      <c r="U727">
        <v>268.36</v>
      </c>
      <c r="V727">
        <v>37.3</v>
      </c>
      <c r="W727">
        <v>3.7</v>
      </c>
      <c r="X727">
        <v>13.53</v>
      </c>
      <c r="Y727">
        <v>0</v>
      </c>
      <c r="Z727">
        <v>2</v>
      </c>
      <c r="AA727" t="s">
        <v>6921</v>
      </c>
      <c r="AB727">
        <v>0</v>
      </c>
      <c r="AC727">
        <v>7</v>
      </c>
      <c r="AD727">
        <v>4.818333333333333</v>
      </c>
      <c r="AF727" t="s">
        <v>6952</v>
      </c>
      <c r="AI727">
        <v>0</v>
      </c>
      <c r="AJ727">
        <v>0</v>
      </c>
      <c r="AK727" t="s">
        <v>12847</v>
      </c>
      <c r="AL727" t="s">
        <v>12847</v>
      </c>
      <c r="AM727" t="s">
        <v>9923</v>
      </c>
    </row>
    <row r="728" spans="1:39">
      <c r="A728" t="s">
        <v>11328</v>
      </c>
      <c r="B728" t="s">
        <v>10866</v>
      </c>
      <c r="C728" t="s">
        <v>6168</v>
      </c>
      <c r="D728">
        <v>0.09</v>
      </c>
      <c r="E728" t="s">
        <v>10202</v>
      </c>
      <c r="K728" t="s">
        <v>6590</v>
      </c>
      <c r="L728" t="s">
        <v>6591</v>
      </c>
      <c r="M728" t="s">
        <v>11800</v>
      </c>
      <c r="N728">
        <v>9</v>
      </c>
      <c r="O728" t="s">
        <v>11944</v>
      </c>
      <c r="P728" t="s">
        <v>12437</v>
      </c>
      <c r="Q728">
        <v>2</v>
      </c>
      <c r="R728">
        <v>1</v>
      </c>
      <c r="S728">
        <v>3.38</v>
      </c>
      <c r="T728">
        <v>3.38</v>
      </c>
      <c r="U728">
        <v>268.36</v>
      </c>
      <c r="V728">
        <v>37.3</v>
      </c>
      <c r="W728">
        <v>3.7</v>
      </c>
      <c r="X728">
        <v>13.53</v>
      </c>
      <c r="Y728">
        <v>0</v>
      </c>
      <c r="Z728">
        <v>2</v>
      </c>
      <c r="AA728" t="s">
        <v>6921</v>
      </c>
      <c r="AB728">
        <v>0</v>
      </c>
      <c r="AC728">
        <v>7</v>
      </c>
      <c r="AD728">
        <v>4.818333333333333</v>
      </c>
      <c r="AF728" t="s">
        <v>6952</v>
      </c>
      <c r="AI728">
        <v>0</v>
      </c>
      <c r="AJ728">
        <v>0</v>
      </c>
      <c r="AK728" t="s">
        <v>12847</v>
      </c>
      <c r="AL728" t="s">
        <v>12847</v>
      </c>
      <c r="AM728" t="s">
        <v>9923</v>
      </c>
    </row>
    <row r="729" spans="1:39">
      <c r="A729" t="s">
        <v>10186</v>
      </c>
      <c r="B729" t="s">
        <v>10866</v>
      </c>
      <c r="C729" t="s">
        <v>6168</v>
      </c>
      <c r="D729">
        <v>0.1</v>
      </c>
      <c r="E729" t="s">
        <v>10202</v>
      </c>
      <c r="K729" t="s">
        <v>6590</v>
      </c>
      <c r="L729" t="s">
        <v>6591</v>
      </c>
      <c r="M729" t="s">
        <v>11800</v>
      </c>
      <c r="N729">
        <v>9</v>
      </c>
      <c r="O729" t="s">
        <v>11944</v>
      </c>
      <c r="P729" t="s">
        <v>10592</v>
      </c>
      <c r="Q729">
        <v>2</v>
      </c>
      <c r="R729">
        <v>0</v>
      </c>
      <c r="S729">
        <v>4.9</v>
      </c>
      <c r="T729">
        <v>4.9</v>
      </c>
      <c r="U729">
        <v>265.36</v>
      </c>
      <c r="V729">
        <v>21.59</v>
      </c>
      <c r="W729">
        <v>4.53</v>
      </c>
      <c r="Y729">
        <v>0</v>
      </c>
      <c r="Z729">
        <v>2</v>
      </c>
      <c r="AA729" t="s">
        <v>6921</v>
      </c>
      <c r="AB729">
        <v>0</v>
      </c>
      <c r="AC729">
        <v>5</v>
      </c>
      <c r="AD729">
        <v>3.1295</v>
      </c>
      <c r="AI729">
        <v>0</v>
      </c>
      <c r="AJ729">
        <v>0</v>
      </c>
      <c r="AK729" t="s">
        <v>12847</v>
      </c>
      <c r="AL729" t="s">
        <v>12847</v>
      </c>
      <c r="AM729" t="s">
        <v>9923</v>
      </c>
    </row>
    <row r="730" spans="1:39">
      <c r="A730" t="s">
        <v>10186</v>
      </c>
      <c r="B730" t="s">
        <v>10866</v>
      </c>
      <c r="C730" t="s">
        <v>6168</v>
      </c>
      <c r="D730">
        <v>0.04</v>
      </c>
      <c r="E730" t="s">
        <v>10202</v>
      </c>
      <c r="K730" t="s">
        <v>6590</v>
      </c>
      <c r="L730" t="s">
        <v>6591</v>
      </c>
      <c r="M730" t="s">
        <v>11800</v>
      </c>
      <c r="N730">
        <v>9</v>
      </c>
      <c r="O730" t="s">
        <v>11944</v>
      </c>
      <c r="P730" t="s">
        <v>10592</v>
      </c>
      <c r="Q730">
        <v>2</v>
      </c>
      <c r="R730">
        <v>0</v>
      </c>
      <c r="S730">
        <v>4.9</v>
      </c>
      <c r="T730">
        <v>4.9</v>
      </c>
      <c r="U730">
        <v>265.36</v>
      </c>
      <c r="V730">
        <v>21.59</v>
      </c>
      <c r="W730">
        <v>4.53</v>
      </c>
      <c r="Y730">
        <v>0</v>
      </c>
      <c r="Z730">
        <v>2</v>
      </c>
      <c r="AA730" t="s">
        <v>6921</v>
      </c>
      <c r="AB730">
        <v>0</v>
      </c>
      <c r="AC730">
        <v>5</v>
      </c>
      <c r="AD730">
        <v>3.1295</v>
      </c>
      <c r="AI730">
        <v>0</v>
      </c>
      <c r="AJ730">
        <v>0</v>
      </c>
      <c r="AK730" t="s">
        <v>12847</v>
      </c>
      <c r="AL730" t="s">
        <v>12847</v>
      </c>
      <c r="AM730" t="s">
        <v>9923</v>
      </c>
    </row>
    <row r="731" spans="1:39">
      <c r="A731" t="s">
        <v>11329</v>
      </c>
      <c r="B731" t="s">
        <v>10866</v>
      </c>
      <c r="C731" t="s">
        <v>6168</v>
      </c>
      <c r="D731">
        <v>1.17</v>
      </c>
      <c r="K731" t="s">
        <v>6590</v>
      </c>
      <c r="L731" t="s">
        <v>6591</v>
      </c>
      <c r="M731" t="s">
        <v>11801</v>
      </c>
      <c r="N731">
        <v>9</v>
      </c>
      <c r="O731" t="s">
        <v>11945</v>
      </c>
      <c r="P731" t="s">
        <v>12438</v>
      </c>
      <c r="Q731">
        <v>4</v>
      </c>
      <c r="R731">
        <v>3</v>
      </c>
      <c r="S731">
        <v>4.79</v>
      </c>
      <c r="T731">
        <v>4.79</v>
      </c>
      <c r="U731">
        <v>318.38</v>
      </c>
      <c r="V731">
        <v>64.84999999999999</v>
      </c>
      <c r="W731">
        <v>4.58</v>
      </c>
      <c r="X731">
        <v>9.5</v>
      </c>
      <c r="Y731">
        <v>4.65</v>
      </c>
      <c r="Z731">
        <v>3</v>
      </c>
      <c r="AA731" t="s">
        <v>6921</v>
      </c>
      <c r="AB731">
        <v>0</v>
      </c>
      <c r="AC731">
        <v>4</v>
      </c>
      <c r="AD731">
        <v>3.271666666666667</v>
      </c>
      <c r="AF731" t="s">
        <v>6952</v>
      </c>
      <c r="AI731">
        <v>0</v>
      </c>
      <c r="AJ731">
        <v>0</v>
      </c>
      <c r="AK731" t="s">
        <v>6969</v>
      </c>
      <c r="AL731" t="s">
        <v>6969</v>
      </c>
      <c r="AM731" t="s">
        <v>9923</v>
      </c>
    </row>
    <row r="732" spans="1:39">
      <c r="A732" t="s">
        <v>11330</v>
      </c>
      <c r="B732" t="s">
        <v>10866</v>
      </c>
      <c r="C732" t="s">
        <v>6168</v>
      </c>
      <c r="D732">
        <v>0.65</v>
      </c>
      <c r="K732" t="s">
        <v>6590</v>
      </c>
      <c r="L732" t="s">
        <v>6591</v>
      </c>
      <c r="M732" t="s">
        <v>11801</v>
      </c>
      <c r="N732">
        <v>9</v>
      </c>
      <c r="O732" t="s">
        <v>11945</v>
      </c>
      <c r="P732" t="s">
        <v>12439</v>
      </c>
      <c r="Q732">
        <v>5</v>
      </c>
      <c r="R732">
        <v>2</v>
      </c>
      <c r="S732">
        <v>4.67</v>
      </c>
      <c r="T732">
        <v>4.67</v>
      </c>
      <c r="U732">
        <v>362.43</v>
      </c>
      <c r="V732">
        <v>63.08</v>
      </c>
      <c r="W732">
        <v>4.89</v>
      </c>
      <c r="X732">
        <v>10.84</v>
      </c>
      <c r="Y732">
        <v>3.98</v>
      </c>
      <c r="Z732">
        <v>3</v>
      </c>
      <c r="AA732" t="s">
        <v>6921</v>
      </c>
      <c r="AB732">
        <v>0</v>
      </c>
      <c r="AC732">
        <v>6</v>
      </c>
      <c r="AD732">
        <v>3.647642857142857</v>
      </c>
      <c r="AF732" t="s">
        <v>6952</v>
      </c>
      <c r="AI732">
        <v>0</v>
      </c>
      <c r="AJ732">
        <v>0</v>
      </c>
      <c r="AK732" t="s">
        <v>6969</v>
      </c>
      <c r="AL732" t="s">
        <v>6969</v>
      </c>
      <c r="AM732" t="s">
        <v>9923</v>
      </c>
    </row>
    <row r="733" spans="1:39">
      <c r="A733" t="s">
        <v>11331</v>
      </c>
      <c r="B733" t="s">
        <v>10866</v>
      </c>
      <c r="C733" t="s">
        <v>6168</v>
      </c>
      <c r="D733">
        <v>0.95</v>
      </c>
      <c r="K733" t="s">
        <v>6590</v>
      </c>
      <c r="L733" t="s">
        <v>6591</v>
      </c>
      <c r="M733" t="s">
        <v>11801</v>
      </c>
      <c r="N733">
        <v>9</v>
      </c>
      <c r="O733" t="s">
        <v>11945</v>
      </c>
      <c r="P733" t="s">
        <v>12440</v>
      </c>
      <c r="Q733">
        <v>3</v>
      </c>
      <c r="R733">
        <v>2</v>
      </c>
      <c r="S733">
        <v>6.52</v>
      </c>
      <c r="T733">
        <v>6.52</v>
      </c>
      <c r="U733">
        <v>330.43</v>
      </c>
      <c r="V733">
        <v>44.62</v>
      </c>
      <c r="W733">
        <v>5.49</v>
      </c>
      <c r="X733">
        <v>10.92</v>
      </c>
      <c r="Y733">
        <v>4.41</v>
      </c>
      <c r="Z733">
        <v>3</v>
      </c>
      <c r="AA733" t="s">
        <v>6921</v>
      </c>
      <c r="AB733">
        <v>1</v>
      </c>
      <c r="AC733">
        <v>4</v>
      </c>
      <c r="AD733">
        <v>3.5</v>
      </c>
      <c r="AF733" t="s">
        <v>6952</v>
      </c>
      <c r="AI733">
        <v>0</v>
      </c>
      <c r="AJ733">
        <v>0</v>
      </c>
      <c r="AK733" t="s">
        <v>6969</v>
      </c>
      <c r="AL733" t="s">
        <v>6969</v>
      </c>
      <c r="AM733" t="s">
        <v>9923</v>
      </c>
    </row>
    <row r="734" spans="1:39">
      <c r="A734" t="s">
        <v>11332</v>
      </c>
      <c r="B734" t="s">
        <v>10866</v>
      </c>
      <c r="C734" t="s">
        <v>6168</v>
      </c>
      <c r="D734">
        <v>0.14</v>
      </c>
      <c r="K734" t="s">
        <v>6590</v>
      </c>
      <c r="L734" t="s">
        <v>6591</v>
      </c>
      <c r="M734" t="s">
        <v>11801</v>
      </c>
      <c r="N734">
        <v>9</v>
      </c>
      <c r="O734" t="s">
        <v>11945</v>
      </c>
      <c r="P734" t="s">
        <v>12441</v>
      </c>
      <c r="Q734">
        <v>5</v>
      </c>
      <c r="R734">
        <v>4</v>
      </c>
      <c r="S734">
        <v>4.19</v>
      </c>
      <c r="T734">
        <v>4.2</v>
      </c>
      <c r="U734">
        <v>334.38</v>
      </c>
      <c r="V734">
        <v>85.08</v>
      </c>
      <c r="W734">
        <v>4.28</v>
      </c>
      <c r="X734">
        <v>9.57</v>
      </c>
      <c r="Y734">
        <v>4.13</v>
      </c>
      <c r="Z734">
        <v>3</v>
      </c>
      <c r="AA734" t="s">
        <v>6921</v>
      </c>
      <c r="AB734">
        <v>0</v>
      </c>
      <c r="AC734">
        <v>4</v>
      </c>
      <c r="AD734">
        <v>3.4</v>
      </c>
      <c r="AF734" t="s">
        <v>6952</v>
      </c>
      <c r="AI734">
        <v>0</v>
      </c>
      <c r="AJ734">
        <v>0</v>
      </c>
      <c r="AK734" t="s">
        <v>6969</v>
      </c>
      <c r="AL734" t="s">
        <v>6969</v>
      </c>
      <c r="AM734" t="s">
        <v>9923</v>
      </c>
    </row>
    <row r="735" spans="1:39">
      <c r="A735" t="s">
        <v>11333</v>
      </c>
      <c r="B735" t="s">
        <v>10866</v>
      </c>
      <c r="C735" t="s">
        <v>6168</v>
      </c>
      <c r="D735">
        <v>2.33</v>
      </c>
      <c r="K735" t="s">
        <v>6590</v>
      </c>
      <c r="L735" t="s">
        <v>6591</v>
      </c>
      <c r="M735" t="s">
        <v>11801</v>
      </c>
      <c r="N735">
        <v>9</v>
      </c>
      <c r="O735" t="s">
        <v>11945</v>
      </c>
      <c r="P735" t="s">
        <v>12442</v>
      </c>
      <c r="Q735">
        <v>5</v>
      </c>
      <c r="R735">
        <v>2</v>
      </c>
      <c r="S735">
        <v>5.06</v>
      </c>
      <c r="T735">
        <v>5.06</v>
      </c>
      <c r="U735">
        <v>362.43</v>
      </c>
      <c r="V735">
        <v>63.08</v>
      </c>
      <c r="W735">
        <v>4.89</v>
      </c>
      <c r="X735">
        <v>10.98</v>
      </c>
      <c r="Y735">
        <v>4.65</v>
      </c>
      <c r="Z735">
        <v>3</v>
      </c>
      <c r="AA735" t="s">
        <v>6921</v>
      </c>
      <c r="AB735">
        <v>0</v>
      </c>
      <c r="AC735">
        <v>6</v>
      </c>
      <c r="AD735">
        <v>3.482642857142857</v>
      </c>
      <c r="AF735" t="s">
        <v>6952</v>
      </c>
      <c r="AI735">
        <v>0</v>
      </c>
      <c r="AJ735">
        <v>0</v>
      </c>
      <c r="AK735" t="s">
        <v>6969</v>
      </c>
      <c r="AL735" t="s">
        <v>6969</v>
      </c>
      <c r="AM735" t="s">
        <v>9923</v>
      </c>
    </row>
    <row r="736" spans="1:39">
      <c r="A736" t="s">
        <v>11334</v>
      </c>
      <c r="B736" t="s">
        <v>10866</v>
      </c>
      <c r="C736" t="s">
        <v>6168</v>
      </c>
      <c r="D736">
        <v>3.91</v>
      </c>
      <c r="K736" t="s">
        <v>6590</v>
      </c>
      <c r="L736" t="s">
        <v>6591</v>
      </c>
      <c r="M736" t="s">
        <v>11801</v>
      </c>
      <c r="N736">
        <v>9</v>
      </c>
      <c r="O736" t="s">
        <v>11945</v>
      </c>
      <c r="P736" t="s">
        <v>12443</v>
      </c>
      <c r="Q736">
        <v>3</v>
      </c>
      <c r="R736">
        <v>2</v>
      </c>
      <c r="S736">
        <v>6.52</v>
      </c>
      <c r="T736">
        <v>6.52</v>
      </c>
      <c r="U736">
        <v>330.43</v>
      </c>
      <c r="V736">
        <v>44.62</v>
      </c>
      <c r="W736">
        <v>5.49</v>
      </c>
      <c r="X736">
        <v>10.88</v>
      </c>
      <c r="Y736">
        <v>4.25</v>
      </c>
      <c r="Z736">
        <v>3</v>
      </c>
      <c r="AA736" t="s">
        <v>6921</v>
      </c>
      <c r="AB736">
        <v>1</v>
      </c>
      <c r="AC736">
        <v>4</v>
      </c>
      <c r="AD736">
        <v>3.5</v>
      </c>
      <c r="AF736" t="s">
        <v>6952</v>
      </c>
      <c r="AI736">
        <v>0</v>
      </c>
      <c r="AJ736">
        <v>0</v>
      </c>
      <c r="AK736" t="s">
        <v>6969</v>
      </c>
      <c r="AL736" t="s">
        <v>6969</v>
      </c>
      <c r="AM736" t="s">
        <v>9923</v>
      </c>
    </row>
    <row r="737" spans="1:39">
      <c r="A737" t="s">
        <v>11335</v>
      </c>
      <c r="B737" t="s">
        <v>10866</v>
      </c>
      <c r="C737" t="s">
        <v>6168</v>
      </c>
      <c r="D737">
        <v>9.300000000000001</v>
      </c>
      <c r="E737" t="s">
        <v>10202</v>
      </c>
      <c r="K737" t="s">
        <v>6590</v>
      </c>
      <c r="L737" t="s">
        <v>6591</v>
      </c>
      <c r="M737" t="s">
        <v>11801</v>
      </c>
      <c r="N737">
        <v>9</v>
      </c>
      <c r="O737" t="s">
        <v>11946</v>
      </c>
      <c r="P737" t="s">
        <v>12444</v>
      </c>
      <c r="Q737">
        <v>6</v>
      </c>
      <c r="R737">
        <v>2</v>
      </c>
      <c r="S737">
        <v>3.33</v>
      </c>
      <c r="T737">
        <v>3.33</v>
      </c>
      <c r="U737">
        <v>436.49</v>
      </c>
      <c r="V737">
        <v>93.06</v>
      </c>
      <c r="W737">
        <v>3.96</v>
      </c>
      <c r="X737">
        <v>10.13</v>
      </c>
      <c r="Y737">
        <v>0</v>
      </c>
      <c r="Z737">
        <v>3</v>
      </c>
      <c r="AA737" t="s">
        <v>6921</v>
      </c>
      <c r="AB737">
        <v>0</v>
      </c>
      <c r="AC737">
        <v>5</v>
      </c>
      <c r="AD737">
        <v>4.021642857142857</v>
      </c>
      <c r="AF737" t="s">
        <v>6952</v>
      </c>
      <c r="AI737">
        <v>0</v>
      </c>
      <c r="AJ737">
        <v>0</v>
      </c>
      <c r="AK737" t="s">
        <v>12873</v>
      </c>
      <c r="AL737" t="s">
        <v>12873</v>
      </c>
      <c r="AM737" t="s">
        <v>9923</v>
      </c>
    </row>
    <row r="738" spans="1:39">
      <c r="A738" t="s">
        <v>11335</v>
      </c>
      <c r="B738" t="s">
        <v>10866</v>
      </c>
      <c r="C738" t="s">
        <v>6168</v>
      </c>
      <c r="D738">
        <v>4.1</v>
      </c>
      <c r="E738" t="s">
        <v>10202</v>
      </c>
      <c r="K738" t="s">
        <v>6590</v>
      </c>
      <c r="L738" t="s">
        <v>6591</v>
      </c>
      <c r="M738" t="s">
        <v>11801</v>
      </c>
      <c r="N738">
        <v>9</v>
      </c>
      <c r="O738" t="s">
        <v>11946</v>
      </c>
      <c r="P738" t="s">
        <v>12444</v>
      </c>
      <c r="Q738">
        <v>6</v>
      </c>
      <c r="R738">
        <v>2</v>
      </c>
      <c r="S738">
        <v>3.33</v>
      </c>
      <c r="T738">
        <v>3.33</v>
      </c>
      <c r="U738">
        <v>436.49</v>
      </c>
      <c r="V738">
        <v>93.06</v>
      </c>
      <c r="W738">
        <v>3.96</v>
      </c>
      <c r="X738">
        <v>10.13</v>
      </c>
      <c r="Y738">
        <v>0</v>
      </c>
      <c r="Z738">
        <v>3</v>
      </c>
      <c r="AA738" t="s">
        <v>6921</v>
      </c>
      <c r="AB738">
        <v>0</v>
      </c>
      <c r="AC738">
        <v>5</v>
      </c>
      <c r="AD738">
        <v>4.021642857142857</v>
      </c>
      <c r="AF738" t="s">
        <v>6952</v>
      </c>
      <c r="AI738">
        <v>0</v>
      </c>
      <c r="AJ738">
        <v>0</v>
      </c>
      <c r="AK738" t="s">
        <v>12873</v>
      </c>
      <c r="AL738" t="s">
        <v>12873</v>
      </c>
      <c r="AM738" t="s">
        <v>9923</v>
      </c>
    </row>
    <row r="739" spans="1:39">
      <c r="A739" t="s">
        <v>11336</v>
      </c>
      <c r="B739" t="s">
        <v>10866</v>
      </c>
      <c r="C739" t="s">
        <v>6168</v>
      </c>
      <c r="D739">
        <v>0.008999999999999999</v>
      </c>
      <c r="E739" t="s">
        <v>10202</v>
      </c>
      <c r="K739" t="s">
        <v>6590</v>
      </c>
      <c r="L739" t="s">
        <v>6591</v>
      </c>
      <c r="M739" t="s">
        <v>11801</v>
      </c>
      <c r="N739">
        <v>9</v>
      </c>
      <c r="O739" t="s">
        <v>11946</v>
      </c>
      <c r="P739" t="s">
        <v>12445</v>
      </c>
      <c r="Q739">
        <v>7</v>
      </c>
      <c r="R739">
        <v>2</v>
      </c>
      <c r="S739">
        <v>2.83</v>
      </c>
      <c r="T739">
        <v>2.83</v>
      </c>
      <c r="U739">
        <v>394.38</v>
      </c>
      <c r="V739">
        <v>102.29</v>
      </c>
      <c r="W739">
        <v>2.43</v>
      </c>
      <c r="X739">
        <v>9.800000000000001</v>
      </c>
      <c r="Y739">
        <v>0</v>
      </c>
      <c r="Z739">
        <v>2</v>
      </c>
      <c r="AA739" t="s">
        <v>6921</v>
      </c>
      <c r="AB739">
        <v>0</v>
      </c>
      <c r="AC739">
        <v>4</v>
      </c>
      <c r="AD739">
        <v>4.429761904761905</v>
      </c>
      <c r="AF739" t="s">
        <v>6952</v>
      </c>
      <c r="AI739">
        <v>0</v>
      </c>
      <c r="AJ739">
        <v>0</v>
      </c>
      <c r="AK739" t="s">
        <v>12873</v>
      </c>
      <c r="AL739" t="s">
        <v>12873</v>
      </c>
      <c r="AM739" t="s">
        <v>9923</v>
      </c>
    </row>
    <row r="740" spans="1:39">
      <c r="A740" t="s">
        <v>11337</v>
      </c>
      <c r="B740" t="s">
        <v>10866</v>
      </c>
      <c r="C740" t="s">
        <v>6168</v>
      </c>
      <c r="D740">
        <v>2.2</v>
      </c>
      <c r="E740" t="s">
        <v>10202</v>
      </c>
      <c r="K740" t="s">
        <v>6590</v>
      </c>
      <c r="L740" t="s">
        <v>6591</v>
      </c>
      <c r="M740" t="s">
        <v>11801</v>
      </c>
      <c r="N740">
        <v>9</v>
      </c>
      <c r="O740" t="s">
        <v>11946</v>
      </c>
      <c r="P740" t="s">
        <v>12446</v>
      </c>
      <c r="Q740">
        <v>7</v>
      </c>
      <c r="R740">
        <v>3</v>
      </c>
      <c r="S740">
        <v>2.87</v>
      </c>
      <c r="T740">
        <v>2.88</v>
      </c>
      <c r="U740">
        <v>452.48</v>
      </c>
      <c r="V740">
        <v>113.29</v>
      </c>
      <c r="W740">
        <v>3.66</v>
      </c>
      <c r="X740">
        <v>9.02</v>
      </c>
      <c r="Y740">
        <v>0</v>
      </c>
      <c r="Z740">
        <v>3</v>
      </c>
      <c r="AA740" t="s">
        <v>6921</v>
      </c>
      <c r="AB740">
        <v>0</v>
      </c>
      <c r="AC740">
        <v>5</v>
      </c>
      <c r="AD740">
        <v>3.294761904761905</v>
      </c>
      <c r="AF740" t="s">
        <v>6952</v>
      </c>
      <c r="AI740">
        <v>0</v>
      </c>
      <c r="AJ740">
        <v>0</v>
      </c>
      <c r="AK740" t="s">
        <v>12873</v>
      </c>
      <c r="AL740" t="s">
        <v>12873</v>
      </c>
      <c r="AM740" t="s">
        <v>9923</v>
      </c>
    </row>
    <row r="741" spans="1:39">
      <c r="A741" t="s">
        <v>11338</v>
      </c>
      <c r="B741" t="s">
        <v>10866</v>
      </c>
      <c r="C741" t="s">
        <v>6168</v>
      </c>
      <c r="D741">
        <v>0.98</v>
      </c>
      <c r="E741" t="s">
        <v>10202</v>
      </c>
      <c r="K741" t="s">
        <v>6590</v>
      </c>
      <c r="L741" t="s">
        <v>6591</v>
      </c>
      <c r="M741" t="s">
        <v>11801</v>
      </c>
      <c r="N741">
        <v>9</v>
      </c>
      <c r="O741" t="s">
        <v>11946</v>
      </c>
      <c r="P741" t="s">
        <v>12447</v>
      </c>
      <c r="Q741">
        <v>6</v>
      </c>
      <c r="R741">
        <v>1</v>
      </c>
      <c r="S741">
        <v>3.56</v>
      </c>
      <c r="T741">
        <v>3.56</v>
      </c>
      <c r="U741">
        <v>450.51</v>
      </c>
      <c r="V741">
        <v>82.06</v>
      </c>
      <c r="W741">
        <v>4.26</v>
      </c>
      <c r="X741">
        <v>10.13</v>
      </c>
      <c r="Y741">
        <v>0</v>
      </c>
      <c r="Z741">
        <v>3</v>
      </c>
      <c r="AA741" t="s">
        <v>6921</v>
      </c>
      <c r="AB741">
        <v>0</v>
      </c>
      <c r="AC741">
        <v>6</v>
      </c>
      <c r="AD741">
        <v>4.126833333333334</v>
      </c>
      <c r="AF741" t="s">
        <v>6952</v>
      </c>
      <c r="AI741">
        <v>0</v>
      </c>
      <c r="AJ741">
        <v>0</v>
      </c>
      <c r="AK741" t="s">
        <v>12873</v>
      </c>
      <c r="AL741" t="s">
        <v>12873</v>
      </c>
      <c r="AM741" t="s">
        <v>9923</v>
      </c>
    </row>
    <row r="742" spans="1:39">
      <c r="A742" t="s">
        <v>11339</v>
      </c>
      <c r="B742" t="s">
        <v>10866</v>
      </c>
      <c r="C742" t="s">
        <v>6168</v>
      </c>
      <c r="D742">
        <v>0.025</v>
      </c>
      <c r="E742" t="s">
        <v>10202</v>
      </c>
      <c r="K742" t="s">
        <v>6590</v>
      </c>
      <c r="L742" t="s">
        <v>6591</v>
      </c>
      <c r="M742" t="s">
        <v>11801</v>
      </c>
      <c r="N742">
        <v>9</v>
      </c>
      <c r="O742" t="s">
        <v>11946</v>
      </c>
      <c r="P742" t="s">
        <v>12448</v>
      </c>
      <c r="Q742">
        <v>5</v>
      </c>
      <c r="R742">
        <v>1</v>
      </c>
      <c r="S742">
        <v>3.29</v>
      </c>
      <c r="T742">
        <v>3.3</v>
      </c>
      <c r="U742">
        <v>420.49</v>
      </c>
      <c r="V742">
        <v>72.83</v>
      </c>
      <c r="W742">
        <v>4.25</v>
      </c>
      <c r="X742">
        <v>9.02</v>
      </c>
      <c r="Y742">
        <v>0</v>
      </c>
      <c r="Z742">
        <v>3</v>
      </c>
      <c r="AA742" t="s">
        <v>6921</v>
      </c>
      <c r="AB742">
        <v>0</v>
      </c>
      <c r="AC742">
        <v>5</v>
      </c>
      <c r="AD742">
        <v>4.606261904761904</v>
      </c>
      <c r="AF742" t="s">
        <v>6952</v>
      </c>
      <c r="AI742">
        <v>0</v>
      </c>
      <c r="AJ742">
        <v>0</v>
      </c>
      <c r="AK742" t="s">
        <v>12873</v>
      </c>
      <c r="AL742" t="s">
        <v>12873</v>
      </c>
      <c r="AM742" t="s">
        <v>9923</v>
      </c>
    </row>
    <row r="743" spans="1:39">
      <c r="A743" t="s">
        <v>11339</v>
      </c>
      <c r="B743" t="s">
        <v>10866</v>
      </c>
      <c r="C743" t="s">
        <v>6168</v>
      </c>
      <c r="D743">
        <v>0.022</v>
      </c>
      <c r="E743" t="s">
        <v>10202</v>
      </c>
      <c r="K743" t="s">
        <v>6590</v>
      </c>
      <c r="L743" t="s">
        <v>6591</v>
      </c>
      <c r="M743" t="s">
        <v>11801</v>
      </c>
      <c r="N743">
        <v>9</v>
      </c>
      <c r="O743" t="s">
        <v>11946</v>
      </c>
      <c r="P743" t="s">
        <v>12448</v>
      </c>
      <c r="Q743">
        <v>5</v>
      </c>
      <c r="R743">
        <v>1</v>
      </c>
      <c r="S743">
        <v>3.29</v>
      </c>
      <c r="T743">
        <v>3.3</v>
      </c>
      <c r="U743">
        <v>420.49</v>
      </c>
      <c r="V743">
        <v>72.83</v>
      </c>
      <c r="W743">
        <v>4.25</v>
      </c>
      <c r="X743">
        <v>9.02</v>
      </c>
      <c r="Y743">
        <v>0</v>
      </c>
      <c r="Z743">
        <v>3</v>
      </c>
      <c r="AA743" t="s">
        <v>6921</v>
      </c>
      <c r="AB743">
        <v>0</v>
      </c>
      <c r="AC743">
        <v>5</v>
      </c>
      <c r="AD743">
        <v>4.606261904761904</v>
      </c>
      <c r="AF743" t="s">
        <v>6952</v>
      </c>
      <c r="AI743">
        <v>0</v>
      </c>
      <c r="AJ743">
        <v>0</v>
      </c>
      <c r="AK743" t="s">
        <v>12873</v>
      </c>
      <c r="AL743" t="s">
        <v>12873</v>
      </c>
      <c r="AM743" t="s">
        <v>9923</v>
      </c>
    </row>
    <row r="744" spans="1:39">
      <c r="A744" t="s">
        <v>11340</v>
      </c>
      <c r="B744" t="s">
        <v>10866</v>
      </c>
      <c r="C744" t="s">
        <v>6168</v>
      </c>
      <c r="D744">
        <v>0.008</v>
      </c>
      <c r="E744" t="s">
        <v>10202</v>
      </c>
      <c r="K744" t="s">
        <v>6590</v>
      </c>
      <c r="L744" t="s">
        <v>6591</v>
      </c>
      <c r="M744" t="s">
        <v>11801</v>
      </c>
      <c r="N744">
        <v>9</v>
      </c>
      <c r="O744" t="s">
        <v>11946</v>
      </c>
      <c r="P744" t="s">
        <v>12449</v>
      </c>
      <c r="Q744">
        <v>3</v>
      </c>
      <c r="R744">
        <v>0</v>
      </c>
      <c r="S744">
        <v>3.08</v>
      </c>
      <c r="T744">
        <v>3.08</v>
      </c>
      <c r="U744">
        <v>388.49</v>
      </c>
      <c r="V744">
        <v>43.37</v>
      </c>
      <c r="W744">
        <v>4.61</v>
      </c>
      <c r="Y744">
        <v>0</v>
      </c>
      <c r="Z744">
        <v>3</v>
      </c>
      <c r="AA744" t="s">
        <v>6921</v>
      </c>
      <c r="AB744">
        <v>0</v>
      </c>
      <c r="AC744">
        <v>4</v>
      </c>
      <c r="AD744">
        <v>5.2165</v>
      </c>
      <c r="AI744">
        <v>0</v>
      </c>
      <c r="AJ744">
        <v>0</v>
      </c>
      <c r="AK744" t="s">
        <v>12873</v>
      </c>
      <c r="AL744" t="s">
        <v>12873</v>
      </c>
      <c r="AM744" t="s">
        <v>9923</v>
      </c>
    </row>
    <row r="745" spans="1:39">
      <c r="A745" t="s">
        <v>11341</v>
      </c>
      <c r="B745" t="s">
        <v>10866</v>
      </c>
      <c r="C745" t="s">
        <v>6168</v>
      </c>
      <c r="D745">
        <v>1.96</v>
      </c>
      <c r="K745" t="s">
        <v>6590</v>
      </c>
      <c r="L745" t="s">
        <v>6591</v>
      </c>
      <c r="M745" t="s">
        <v>11801</v>
      </c>
      <c r="N745">
        <v>9</v>
      </c>
      <c r="O745" t="s">
        <v>11945</v>
      </c>
      <c r="P745" t="s">
        <v>12450</v>
      </c>
      <c r="Q745">
        <v>5</v>
      </c>
      <c r="R745">
        <v>4</v>
      </c>
      <c r="S745">
        <v>4.15</v>
      </c>
      <c r="T745">
        <v>4.16</v>
      </c>
      <c r="U745">
        <v>334.38</v>
      </c>
      <c r="V745">
        <v>85.08</v>
      </c>
      <c r="W745">
        <v>4.28</v>
      </c>
      <c r="X745">
        <v>9.49</v>
      </c>
      <c r="Y745">
        <v>4.7</v>
      </c>
      <c r="Z745">
        <v>3</v>
      </c>
      <c r="AA745" t="s">
        <v>6921</v>
      </c>
      <c r="AB745">
        <v>0</v>
      </c>
      <c r="AC745">
        <v>4</v>
      </c>
      <c r="AD745">
        <v>3.42</v>
      </c>
      <c r="AF745" t="s">
        <v>6952</v>
      </c>
      <c r="AI745">
        <v>0</v>
      </c>
      <c r="AJ745">
        <v>0</v>
      </c>
      <c r="AK745" t="s">
        <v>6969</v>
      </c>
      <c r="AL745" t="s">
        <v>6969</v>
      </c>
      <c r="AM745" t="s">
        <v>9923</v>
      </c>
    </row>
    <row r="746" spans="1:39">
      <c r="A746" t="s">
        <v>11342</v>
      </c>
      <c r="B746" t="s">
        <v>10866</v>
      </c>
      <c r="C746" t="s">
        <v>6168</v>
      </c>
      <c r="D746">
        <v>0.32</v>
      </c>
      <c r="E746" t="s">
        <v>10202</v>
      </c>
      <c r="K746" t="s">
        <v>6590</v>
      </c>
      <c r="L746" t="s">
        <v>6591</v>
      </c>
      <c r="M746" t="s">
        <v>11801</v>
      </c>
      <c r="N746">
        <v>9</v>
      </c>
      <c r="O746" t="s">
        <v>11946</v>
      </c>
      <c r="P746" t="s">
        <v>12451</v>
      </c>
      <c r="Q746">
        <v>7</v>
      </c>
      <c r="R746">
        <v>2</v>
      </c>
      <c r="S746">
        <v>3.65</v>
      </c>
      <c r="T746">
        <v>3.65</v>
      </c>
      <c r="U746">
        <v>466.51</v>
      </c>
      <c r="V746">
        <v>102.29</v>
      </c>
      <c r="W746">
        <v>3.97</v>
      </c>
      <c r="X746">
        <v>10.13</v>
      </c>
      <c r="Y746">
        <v>0</v>
      </c>
      <c r="Z746">
        <v>3</v>
      </c>
      <c r="AA746" t="s">
        <v>6921</v>
      </c>
      <c r="AB746">
        <v>0</v>
      </c>
      <c r="AC746">
        <v>6</v>
      </c>
      <c r="AD746">
        <v>3.179547619047619</v>
      </c>
      <c r="AF746" t="s">
        <v>6952</v>
      </c>
      <c r="AI746">
        <v>0</v>
      </c>
      <c r="AJ746">
        <v>0</v>
      </c>
      <c r="AK746" t="s">
        <v>12873</v>
      </c>
      <c r="AL746" t="s">
        <v>12873</v>
      </c>
      <c r="AM746" t="s">
        <v>9923</v>
      </c>
    </row>
    <row r="747" spans="1:39">
      <c r="A747" t="s">
        <v>11343</v>
      </c>
      <c r="B747" t="s">
        <v>10866</v>
      </c>
      <c r="C747" t="s">
        <v>6168</v>
      </c>
      <c r="D747">
        <v>0.012</v>
      </c>
      <c r="E747" t="s">
        <v>10202</v>
      </c>
      <c r="K747" t="s">
        <v>6590</v>
      </c>
      <c r="L747" t="s">
        <v>6591</v>
      </c>
      <c r="M747" t="s">
        <v>11801</v>
      </c>
      <c r="N747">
        <v>9</v>
      </c>
      <c r="O747" t="s">
        <v>11946</v>
      </c>
      <c r="P747" t="s">
        <v>12452</v>
      </c>
      <c r="Q747">
        <v>4</v>
      </c>
      <c r="R747">
        <v>1</v>
      </c>
      <c r="S747">
        <v>4.2</v>
      </c>
      <c r="T747">
        <v>4.2</v>
      </c>
      <c r="U747">
        <v>396.44</v>
      </c>
      <c r="V747">
        <v>55.76</v>
      </c>
      <c r="W747">
        <v>4.71</v>
      </c>
      <c r="X747">
        <v>10.1</v>
      </c>
      <c r="Y747">
        <v>0</v>
      </c>
      <c r="Z747">
        <v>3</v>
      </c>
      <c r="AA747" t="s">
        <v>6921</v>
      </c>
      <c r="AB747">
        <v>0</v>
      </c>
      <c r="AC747">
        <v>4</v>
      </c>
      <c r="AD747">
        <v>3.973047619047619</v>
      </c>
      <c r="AF747" t="s">
        <v>6952</v>
      </c>
      <c r="AI747">
        <v>0</v>
      </c>
      <c r="AJ747">
        <v>0</v>
      </c>
      <c r="AK747" t="s">
        <v>12873</v>
      </c>
      <c r="AL747" t="s">
        <v>12873</v>
      </c>
      <c r="AM747" t="s">
        <v>9923</v>
      </c>
    </row>
    <row r="748" spans="1:39">
      <c r="A748" t="s">
        <v>11344</v>
      </c>
      <c r="B748" t="s">
        <v>10866</v>
      </c>
      <c r="C748" t="s">
        <v>6168</v>
      </c>
      <c r="D748">
        <v>0.1</v>
      </c>
      <c r="E748" t="s">
        <v>10202</v>
      </c>
      <c r="K748" t="s">
        <v>6590</v>
      </c>
      <c r="L748" t="s">
        <v>6591</v>
      </c>
      <c r="M748" t="s">
        <v>11801</v>
      </c>
      <c r="N748">
        <v>9</v>
      </c>
      <c r="O748" t="s">
        <v>11946</v>
      </c>
      <c r="P748" t="s">
        <v>12453</v>
      </c>
      <c r="Q748">
        <v>5</v>
      </c>
      <c r="R748">
        <v>2</v>
      </c>
      <c r="S748">
        <v>2.38</v>
      </c>
      <c r="T748">
        <v>2.38</v>
      </c>
      <c r="U748">
        <v>372.44</v>
      </c>
      <c r="V748">
        <v>83.83</v>
      </c>
      <c r="W748">
        <v>2.98</v>
      </c>
      <c r="X748">
        <v>10.13</v>
      </c>
      <c r="Y748">
        <v>0</v>
      </c>
      <c r="Z748">
        <v>2</v>
      </c>
      <c r="AA748" t="s">
        <v>6921</v>
      </c>
      <c r="AB748">
        <v>0</v>
      </c>
      <c r="AC748">
        <v>4</v>
      </c>
      <c r="AD748">
        <v>5.221142857142857</v>
      </c>
      <c r="AF748" t="s">
        <v>6952</v>
      </c>
      <c r="AI748">
        <v>0</v>
      </c>
      <c r="AJ748">
        <v>0</v>
      </c>
      <c r="AK748" t="s">
        <v>12873</v>
      </c>
      <c r="AL748" t="s">
        <v>12873</v>
      </c>
      <c r="AM748" t="s">
        <v>9923</v>
      </c>
    </row>
    <row r="749" spans="1:39">
      <c r="A749" t="s">
        <v>11345</v>
      </c>
      <c r="B749" t="s">
        <v>10866</v>
      </c>
      <c r="C749" t="s">
        <v>6168</v>
      </c>
      <c r="D749">
        <v>0.007</v>
      </c>
      <c r="E749" t="s">
        <v>10202</v>
      </c>
      <c r="K749" t="s">
        <v>6590</v>
      </c>
      <c r="L749" t="s">
        <v>6591</v>
      </c>
      <c r="M749" t="s">
        <v>11801</v>
      </c>
      <c r="N749">
        <v>9</v>
      </c>
      <c r="O749" t="s">
        <v>11946</v>
      </c>
      <c r="P749" t="s">
        <v>12454</v>
      </c>
      <c r="Q749">
        <v>3</v>
      </c>
      <c r="R749">
        <v>0</v>
      </c>
      <c r="S749">
        <v>4.41</v>
      </c>
      <c r="T749">
        <v>4.41</v>
      </c>
      <c r="U749">
        <v>380.44</v>
      </c>
      <c r="V749">
        <v>35.53</v>
      </c>
      <c r="W749">
        <v>5.01</v>
      </c>
      <c r="Y749">
        <v>0</v>
      </c>
      <c r="Z749">
        <v>3</v>
      </c>
      <c r="AA749" t="s">
        <v>6921</v>
      </c>
      <c r="AB749">
        <v>1</v>
      </c>
      <c r="AC749">
        <v>4</v>
      </c>
      <c r="AD749">
        <v>3.9255</v>
      </c>
      <c r="AI749">
        <v>0</v>
      </c>
      <c r="AJ749">
        <v>0</v>
      </c>
      <c r="AK749" t="s">
        <v>12873</v>
      </c>
      <c r="AL749" t="s">
        <v>12873</v>
      </c>
      <c r="AM749" t="s">
        <v>9923</v>
      </c>
    </row>
    <row r="750" spans="1:39">
      <c r="A750" t="s">
        <v>11346</v>
      </c>
      <c r="B750" t="s">
        <v>10866</v>
      </c>
      <c r="C750" t="s">
        <v>6168</v>
      </c>
      <c r="D750">
        <v>0.9</v>
      </c>
      <c r="E750" t="s">
        <v>10202</v>
      </c>
      <c r="K750" t="s">
        <v>6590</v>
      </c>
      <c r="L750" t="s">
        <v>6591</v>
      </c>
      <c r="M750" t="s">
        <v>11801</v>
      </c>
      <c r="N750">
        <v>9</v>
      </c>
      <c r="O750" t="s">
        <v>11946</v>
      </c>
      <c r="P750" t="s">
        <v>12455</v>
      </c>
      <c r="Q750">
        <v>6</v>
      </c>
      <c r="R750">
        <v>2</v>
      </c>
      <c r="S750">
        <v>2.12</v>
      </c>
      <c r="T750">
        <v>2.12</v>
      </c>
      <c r="U750">
        <v>436.49</v>
      </c>
      <c r="V750">
        <v>93.06</v>
      </c>
      <c r="W750">
        <v>3.96</v>
      </c>
      <c r="X750">
        <v>9.85</v>
      </c>
      <c r="Y750">
        <v>0</v>
      </c>
      <c r="Z750">
        <v>3</v>
      </c>
      <c r="AA750" t="s">
        <v>6921</v>
      </c>
      <c r="AB750">
        <v>0</v>
      </c>
      <c r="AC750">
        <v>5</v>
      </c>
      <c r="AD750">
        <v>4.791642857142857</v>
      </c>
      <c r="AF750" t="s">
        <v>6952</v>
      </c>
      <c r="AI750">
        <v>0</v>
      </c>
      <c r="AJ750">
        <v>0</v>
      </c>
      <c r="AK750" t="s">
        <v>12873</v>
      </c>
      <c r="AL750" t="s">
        <v>12873</v>
      </c>
      <c r="AM750" t="s">
        <v>9923</v>
      </c>
    </row>
    <row r="751" spans="1:39">
      <c r="A751" t="s">
        <v>11347</v>
      </c>
      <c r="B751" t="s">
        <v>10866</v>
      </c>
      <c r="C751" t="s">
        <v>6168</v>
      </c>
      <c r="D751">
        <v>0.014</v>
      </c>
      <c r="E751" t="s">
        <v>10202</v>
      </c>
      <c r="K751" t="s">
        <v>6590</v>
      </c>
      <c r="L751" t="s">
        <v>6591</v>
      </c>
      <c r="M751" t="s">
        <v>11801</v>
      </c>
      <c r="N751">
        <v>9</v>
      </c>
      <c r="O751" t="s">
        <v>11946</v>
      </c>
      <c r="P751" t="s">
        <v>12456</v>
      </c>
      <c r="Q751">
        <v>4</v>
      </c>
      <c r="R751">
        <v>0</v>
      </c>
      <c r="S751">
        <v>-0.31</v>
      </c>
      <c r="T751">
        <v>-0.31</v>
      </c>
      <c r="U751">
        <v>318.33</v>
      </c>
      <c r="V751">
        <v>52.6</v>
      </c>
      <c r="W751">
        <v>2.69</v>
      </c>
      <c r="Y751">
        <v>0</v>
      </c>
      <c r="Z751">
        <v>2</v>
      </c>
      <c r="AA751" t="s">
        <v>6921</v>
      </c>
      <c r="AB751">
        <v>0</v>
      </c>
      <c r="AC751">
        <v>2</v>
      </c>
      <c r="AD751">
        <v>6</v>
      </c>
      <c r="AI751">
        <v>0</v>
      </c>
      <c r="AJ751">
        <v>0</v>
      </c>
      <c r="AK751" t="s">
        <v>12873</v>
      </c>
      <c r="AL751" t="s">
        <v>12873</v>
      </c>
      <c r="AM751" t="s">
        <v>9923</v>
      </c>
    </row>
    <row r="752" spans="1:39">
      <c r="A752" t="s">
        <v>11348</v>
      </c>
      <c r="B752" t="s">
        <v>10866</v>
      </c>
      <c r="C752" t="s">
        <v>6168</v>
      </c>
      <c r="D752">
        <v>0.013</v>
      </c>
      <c r="E752" t="s">
        <v>10202</v>
      </c>
      <c r="K752" t="s">
        <v>6590</v>
      </c>
      <c r="L752" t="s">
        <v>6591</v>
      </c>
      <c r="M752" t="s">
        <v>11801</v>
      </c>
      <c r="N752">
        <v>9</v>
      </c>
      <c r="O752" t="s">
        <v>11946</v>
      </c>
      <c r="P752" t="s">
        <v>12457</v>
      </c>
      <c r="Q752">
        <v>5</v>
      </c>
      <c r="R752">
        <v>2</v>
      </c>
      <c r="S752">
        <v>5.34</v>
      </c>
      <c r="T752">
        <v>5.34</v>
      </c>
      <c r="U752">
        <v>425.44</v>
      </c>
      <c r="V752">
        <v>87.06999999999999</v>
      </c>
      <c r="W752">
        <v>3.6</v>
      </c>
      <c r="X752">
        <v>9.76</v>
      </c>
      <c r="Y752">
        <v>0</v>
      </c>
      <c r="Z752">
        <v>3</v>
      </c>
      <c r="AA752" t="s">
        <v>6921</v>
      </c>
      <c r="AB752">
        <v>0</v>
      </c>
      <c r="AC752">
        <v>3</v>
      </c>
      <c r="AD752">
        <v>3.032571428571428</v>
      </c>
      <c r="AF752" t="s">
        <v>6952</v>
      </c>
      <c r="AI752">
        <v>0</v>
      </c>
      <c r="AJ752">
        <v>0</v>
      </c>
      <c r="AK752" t="s">
        <v>12873</v>
      </c>
      <c r="AL752" t="s">
        <v>12873</v>
      </c>
      <c r="AM752" t="s">
        <v>9923</v>
      </c>
    </row>
    <row r="753" spans="1:39">
      <c r="A753" t="s">
        <v>6326</v>
      </c>
      <c r="B753" t="s">
        <v>10866</v>
      </c>
      <c r="C753" t="s">
        <v>6168</v>
      </c>
      <c r="D753">
        <v>5.38</v>
      </c>
      <c r="K753" t="s">
        <v>6590</v>
      </c>
      <c r="L753" t="s">
        <v>6591</v>
      </c>
      <c r="M753" t="s">
        <v>11801</v>
      </c>
      <c r="N753">
        <v>9</v>
      </c>
      <c r="O753" t="s">
        <v>11945</v>
      </c>
      <c r="P753" t="s">
        <v>6687</v>
      </c>
      <c r="Q753">
        <v>4</v>
      </c>
      <c r="R753">
        <v>3</v>
      </c>
      <c r="S753">
        <v>4.79</v>
      </c>
      <c r="T753">
        <v>4.79</v>
      </c>
      <c r="U753">
        <v>318.38</v>
      </c>
      <c r="V753">
        <v>64.84999999999999</v>
      </c>
      <c r="W753">
        <v>4.58</v>
      </c>
      <c r="X753">
        <v>9.58</v>
      </c>
      <c r="Y753">
        <v>3.64</v>
      </c>
      <c r="Z753">
        <v>3</v>
      </c>
      <c r="AA753" t="s">
        <v>6921</v>
      </c>
      <c r="AB753">
        <v>0</v>
      </c>
      <c r="AC753">
        <v>4</v>
      </c>
      <c r="AD753">
        <v>3.271666666666667</v>
      </c>
      <c r="AF753" t="s">
        <v>6952</v>
      </c>
      <c r="AI753">
        <v>0</v>
      </c>
      <c r="AJ753">
        <v>0</v>
      </c>
      <c r="AK753" t="s">
        <v>6969</v>
      </c>
      <c r="AL753" t="s">
        <v>6969</v>
      </c>
      <c r="AM753" t="s">
        <v>9923</v>
      </c>
    </row>
    <row r="754" spans="1:39">
      <c r="A754" t="s">
        <v>11349</v>
      </c>
      <c r="B754" t="s">
        <v>10866</v>
      </c>
      <c r="C754" t="s">
        <v>6168</v>
      </c>
      <c r="D754">
        <v>0.068</v>
      </c>
      <c r="E754" t="s">
        <v>10202</v>
      </c>
      <c r="K754" t="s">
        <v>6590</v>
      </c>
      <c r="L754" t="s">
        <v>6591</v>
      </c>
      <c r="M754" t="s">
        <v>11801</v>
      </c>
      <c r="N754">
        <v>9</v>
      </c>
      <c r="O754" t="s">
        <v>11946</v>
      </c>
      <c r="P754" t="s">
        <v>12458</v>
      </c>
      <c r="Q754">
        <v>5</v>
      </c>
      <c r="R754">
        <v>1</v>
      </c>
      <c r="S754">
        <v>2.9</v>
      </c>
      <c r="T754">
        <v>2.9</v>
      </c>
      <c r="U754">
        <v>434.51</v>
      </c>
      <c r="V754">
        <v>72.83</v>
      </c>
      <c r="W754">
        <v>4.33</v>
      </c>
      <c r="X754">
        <v>10.13</v>
      </c>
      <c r="Y754">
        <v>0</v>
      </c>
      <c r="Z754">
        <v>3</v>
      </c>
      <c r="AA754" t="s">
        <v>6921</v>
      </c>
      <c r="AB754">
        <v>0</v>
      </c>
      <c r="AC754">
        <v>5</v>
      </c>
      <c r="AD754">
        <v>4.851119047619047</v>
      </c>
      <c r="AF754" t="s">
        <v>6952</v>
      </c>
      <c r="AI754">
        <v>0</v>
      </c>
      <c r="AJ754">
        <v>0</v>
      </c>
      <c r="AK754" t="s">
        <v>12873</v>
      </c>
      <c r="AL754" t="s">
        <v>12873</v>
      </c>
      <c r="AM754" t="s">
        <v>9923</v>
      </c>
    </row>
    <row r="755" spans="1:39">
      <c r="A755" t="s">
        <v>11350</v>
      </c>
      <c r="B755" t="s">
        <v>10866</v>
      </c>
      <c r="C755" t="s">
        <v>6168</v>
      </c>
      <c r="D755">
        <v>0.021</v>
      </c>
      <c r="E755" t="s">
        <v>10202</v>
      </c>
      <c r="K755" t="s">
        <v>6590</v>
      </c>
      <c r="L755" t="s">
        <v>6591</v>
      </c>
      <c r="M755" t="s">
        <v>11801</v>
      </c>
      <c r="N755">
        <v>9</v>
      </c>
      <c r="O755" t="s">
        <v>11946</v>
      </c>
      <c r="P755" t="s">
        <v>12459</v>
      </c>
      <c r="Q755">
        <v>7</v>
      </c>
      <c r="R755">
        <v>2</v>
      </c>
      <c r="S755">
        <v>4.71</v>
      </c>
      <c r="T755">
        <v>4.71</v>
      </c>
      <c r="U755">
        <v>424.45</v>
      </c>
      <c r="V755">
        <v>102.29</v>
      </c>
      <c r="W755">
        <v>3.15</v>
      </c>
      <c r="X755">
        <v>9.83</v>
      </c>
      <c r="Y755">
        <v>0</v>
      </c>
      <c r="Z755">
        <v>2</v>
      </c>
      <c r="AA755" t="s">
        <v>6921</v>
      </c>
      <c r="AB755">
        <v>0</v>
      </c>
      <c r="AC755">
        <v>6</v>
      </c>
      <c r="AD755">
        <v>2.77497619047619</v>
      </c>
      <c r="AF755" t="s">
        <v>6952</v>
      </c>
      <c r="AI755">
        <v>0</v>
      </c>
      <c r="AJ755">
        <v>0</v>
      </c>
      <c r="AK755" t="s">
        <v>12873</v>
      </c>
      <c r="AL755" t="s">
        <v>12873</v>
      </c>
      <c r="AM755" t="s">
        <v>9923</v>
      </c>
    </row>
    <row r="756" spans="1:39">
      <c r="A756" t="s">
        <v>11351</v>
      </c>
      <c r="B756" t="s">
        <v>10866</v>
      </c>
      <c r="C756" t="s">
        <v>6168</v>
      </c>
      <c r="D756">
        <v>0.068</v>
      </c>
      <c r="E756" t="s">
        <v>10202</v>
      </c>
      <c r="K756" t="s">
        <v>6590</v>
      </c>
      <c r="L756" t="s">
        <v>6591</v>
      </c>
      <c r="M756" t="s">
        <v>11801</v>
      </c>
      <c r="N756">
        <v>9</v>
      </c>
      <c r="O756" t="s">
        <v>11946</v>
      </c>
      <c r="P756" t="s">
        <v>12460</v>
      </c>
      <c r="Q756">
        <v>4</v>
      </c>
      <c r="R756">
        <v>0</v>
      </c>
      <c r="S756">
        <v>3.75</v>
      </c>
      <c r="T756">
        <v>3.75</v>
      </c>
      <c r="U756">
        <v>404.49</v>
      </c>
      <c r="V756">
        <v>52.6</v>
      </c>
      <c r="W756">
        <v>4.55</v>
      </c>
      <c r="Y756">
        <v>0</v>
      </c>
      <c r="Z756">
        <v>3</v>
      </c>
      <c r="AA756" t="s">
        <v>6921</v>
      </c>
      <c r="AB756">
        <v>0</v>
      </c>
      <c r="AC756">
        <v>5</v>
      </c>
      <c r="AD756">
        <v>4.432214285714286</v>
      </c>
      <c r="AI756">
        <v>0</v>
      </c>
      <c r="AJ756">
        <v>0</v>
      </c>
      <c r="AK756" t="s">
        <v>12873</v>
      </c>
      <c r="AL756" t="s">
        <v>12873</v>
      </c>
      <c r="AM756" t="s">
        <v>9923</v>
      </c>
    </row>
    <row r="757" spans="1:39">
      <c r="A757" t="s">
        <v>11352</v>
      </c>
      <c r="B757" t="s">
        <v>10866</v>
      </c>
      <c r="C757" t="s">
        <v>6168</v>
      </c>
      <c r="D757">
        <v>0.02</v>
      </c>
      <c r="E757" t="s">
        <v>10202</v>
      </c>
      <c r="K757" t="s">
        <v>6590</v>
      </c>
      <c r="L757" t="s">
        <v>6591</v>
      </c>
      <c r="M757" t="s">
        <v>11801</v>
      </c>
      <c r="N757">
        <v>9</v>
      </c>
      <c r="O757" t="s">
        <v>11946</v>
      </c>
      <c r="P757" t="s">
        <v>12461</v>
      </c>
      <c r="Q757">
        <v>5</v>
      </c>
      <c r="R757">
        <v>2</v>
      </c>
      <c r="S757">
        <v>-0.91</v>
      </c>
      <c r="T757">
        <v>-0.91</v>
      </c>
      <c r="U757">
        <v>363.37</v>
      </c>
      <c r="V757">
        <v>87.06999999999999</v>
      </c>
      <c r="W757">
        <v>2.02</v>
      </c>
      <c r="X757">
        <v>9.76</v>
      </c>
      <c r="Y757">
        <v>0</v>
      </c>
      <c r="Z757">
        <v>2</v>
      </c>
      <c r="AA757" t="s">
        <v>6921</v>
      </c>
      <c r="AB757">
        <v>0</v>
      </c>
      <c r="AC757">
        <v>2</v>
      </c>
      <c r="AD757">
        <v>5.475928571428572</v>
      </c>
      <c r="AF757" t="s">
        <v>6952</v>
      </c>
      <c r="AI757">
        <v>0</v>
      </c>
      <c r="AJ757">
        <v>0</v>
      </c>
      <c r="AK757" t="s">
        <v>12873</v>
      </c>
      <c r="AL757" t="s">
        <v>12873</v>
      </c>
      <c r="AM757" t="s">
        <v>9923</v>
      </c>
    </row>
    <row r="758" spans="1:39">
      <c r="A758" t="s">
        <v>11353</v>
      </c>
      <c r="B758" t="s">
        <v>10866</v>
      </c>
      <c r="C758" t="s">
        <v>6168</v>
      </c>
      <c r="D758">
        <v>0.64</v>
      </c>
      <c r="E758" t="s">
        <v>10202</v>
      </c>
      <c r="K758" t="s">
        <v>6590</v>
      </c>
      <c r="L758" t="s">
        <v>6591</v>
      </c>
      <c r="M758" t="s">
        <v>11801</v>
      </c>
      <c r="N758">
        <v>9</v>
      </c>
      <c r="O758" t="s">
        <v>11946</v>
      </c>
      <c r="P758" t="s">
        <v>12462</v>
      </c>
      <c r="Q758">
        <v>5</v>
      </c>
      <c r="R758">
        <v>2</v>
      </c>
      <c r="S758">
        <v>2.67</v>
      </c>
      <c r="T758">
        <v>2.67</v>
      </c>
      <c r="U758">
        <v>420.49</v>
      </c>
      <c r="V758">
        <v>83.83</v>
      </c>
      <c r="W758">
        <v>4.02</v>
      </c>
      <c r="X758">
        <v>10.13</v>
      </c>
      <c r="Y758">
        <v>0</v>
      </c>
      <c r="Z758">
        <v>3</v>
      </c>
      <c r="AA758" t="s">
        <v>6921</v>
      </c>
      <c r="AB758">
        <v>0</v>
      </c>
      <c r="AC758">
        <v>4</v>
      </c>
      <c r="AD758">
        <v>4.732928571428571</v>
      </c>
      <c r="AF758" t="s">
        <v>6952</v>
      </c>
      <c r="AI758">
        <v>0</v>
      </c>
      <c r="AJ758">
        <v>0</v>
      </c>
      <c r="AK758" t="s">
        <v>12873</v>
      </c>
      <c r="AL758" t="s">
        <v>12873</v>
      </c>
      <c r="AM758" t="s">
        <v>9923</v>
      </c>
    </row>
    <row r="759" spans="1:39">
      <c r="A759" t="s">
        <v>11354</v>
      </c>
      <c r="B759" t="s">
        <v>10866</v>
      </c>
      <c r="C759" t="s">
        <v>6168</v>
      </c>
      <c r="D759">
        <v>0.06900000000000001</v>
      </c>
      <c r="E759" t="s">
        <v>10202</v>
      </c>
      <c r="K759" t="s">
        <v>6590</v>
      </c>
      <c r="L759" t="s">
        <v>6591</v>
      </c>
      <c r="M759" t="s">
        <v>11801</v>
      </c>
      <c r="N759">
        <v>9</v>
      </c>
      <c r="O759" t="s">
        <v>11946</v>
      </c>
      <c r="P759" t="s">
        <v>12463</v>
      </c>
      <c r="Q759">
        <v>5</v>
      </c>
      <c r="R759">
        <v>2</v>
      </c>
      <c r="S759">
        <v>1.46</v>
      </c>
      <c r="T759">
        <v>1.46</v>
      </c>
      <c r="U759">
        <v>420.49</v>
      </c>
      <c r="V759">
        <v>83.83</v>
      </c>
      <c r="W759">
        <v>4.02</v>
      </c>
      <c r="X759">
        <v>9.85</v>
      </c>
      <c r="Y759">
        <v>0</v>
      </c>
      <c r="Z759">
        <v>3</v>
      </c>
      <c r="AA759" t="s">
        <v>6921</v>
      </c>
      <c r="AB759">
        <v>0</v>
      </c>
      <c r="AC759">
        <v>4</v>
      </c>
      <c r="AD759">
        <v>5.067928571428571</v>
      </c>
      <c r="AF759" t="s">
        <v>6952</v>
      </c>
      <c r="AI759">
        <v>0</v>
      </c>
      <c r="AJ759">
        <v>0</v>
      </c>
      <c r="AK759" t="s">
        <v>12873</v>
      </c>
      <c r="AL759" t="s">
        <v>12873</v>
      </c>
      <c r="AM759" t="s">
        <v>9923</v>
      </c>
    </row>
    <row r="760" spans="1:39">
      <c r="A760" t="s">
        <v>6342</v>
      </c>
      <c r="B760" t="s">
        <v>10866</v>
      </c>
      <c r="C760" t="s">
        <v>6168</v>
      </c>
      <c r="D760">
        <v>372</v>
      </c>
      <c r="E760" t="s">
        <v>10202</v>
      </c>
      <c r="K760" t="s">
        <v>6590</v>
      </c>
      <c r="L760" t="s">
        <v>6591</v>
      </c>
      <c r="M760" t="s">
        <v>11802</v>
      </c>
      <c r="N760">
        <v>9</v>
      </c>
      <c r="O760" t="s">
        <v>11947</v>
      </c>
      <c r="P760" t="s">
        <v>6702</v>
      </c>
      <c r="Q760">
        <v>2</v>
      </c>
      <c r="R760">
        <v>2</v>
      </c>
      <c r="S760">
        <v>5.33</v>
      </c>
      <c r="T760">
        <v>5.33</v>
      </c>
      <c r="U760">
        <v>268.36</v>
      </c>
      <c r="V760">
        <v>40.46</v>
      </c>
      <c r="W760">
        <v>4.83</v>
      </c>
      <c r="X760">
        <v>10.19</v>
      </c>
      <c r="Y760">
        <v>0</v>
      </c>
      <c r="Z760">
        <v>2</v>
      </c>
      <c r="AA760" t="s">
        <v>6921</v>
      </c>
      <c r="AB760">
        <v>0</v>
      </c>
      <c r="AC760">
        <v>4</v>
      </c>
      <c r="AD760">
        <v>3.5</v>
      </c>
      <c r="AE760" t="s">
        <v>6925</v>
      </c>
      <c r="AF760" t="s">
        <v>6952</v>
      </c>
      <c r="AG760" t="s">
        <v>6956</v>
      </c>
      <c r="AH760" t="s">
        <v>6962</v>
      </c>
      <c r="AI760">
        <v>4</v>
      </c>
      <c r="AJ760">
        <v>1</v>
      </c>
      <c r="AK760" t="s">
        <v>6972</v>
      </c>
      <c r="AL760" t="s">
        <v>6972</v>
      </c>
      <c r="AM760" t="s">
        <v>9923</v>
      </c>
    </row>
    <row r="761" spans="1:39">
      <c r="A761" t="s">
        <v>11355</v>
      </c>
      <c r="B761" t="s">
        <v>10866</v>
      </c>
      <c r="C761" t="s">
        <v>6168</v>
      </c>
      <c r="D761">
        <v>0.45</v>
      </c>
      <c r="E761" t="s">
        <v>10202</v>
      </c>
      <c r="K761" t="s">
        <v>6590</v>
      </c>
      <c r="L761" t="s">
        <v>6591</v>
      </c>
      <c r="M761" t="s">
        <v>11802</v>
      </c>
      <c r="N761">
        <v>9</v>
      </c>
      <c r="O761" t="s">
        <v>11947</v>
      </c>
      <c r="P761" t="s">
        <v>12464</v>
      </c>
      <c r="Q761">
        <v>2</v>
      </c>
      <c r="R761">
        <v>2</v>
      </c>
      <c r="S761">
        <v>3.47</v>
      </c>
      <c r="T761">
        <v>3.47</v>
      </c>
      <c r="U761">
        <v>212.25</v>
      </c>
      <c r="V761">
        <v>40.46</v>
      </c>
      <c r="W761">
        <v>3.27</v>
      </c>
      <c r="X761">
        <v>9.82</v>
      </c>
      <c r="Y761">
        <v>0</v>
      </c>
      <c r="Z761">
        <v>2</v>
      </c>
      <c r="AA761" t="s">
        <v>6921</v>
      </c>
      <c r="AB761">
        <v>0</v>
      </c>
      <c r="AC761">
        <v>2</v>
      </c>
      <c r="AD761">
        <v>4.529999999999999</v>
      </c>
      <c r="AE761" t="s">
        <v>12822</v>
      </c>
      <c r="AF761" t="s">
        <v>6952</v>
      </c>
      <c r="AI761">
        <v>0</v>
      </c>
      <c r="AJ761">
        <v>0</v>
      </c>
      <c r="AK761" t="s">
        <v>6972</v>
      </c>
      <c r="AL761" t="s">
        <v>6972</v>
      </c>
      <c r="AM761" t="s">
        <v>9923</v>
      </c>
    </row>
    <row r="762" spans="1:39">
      <c r="A762" t="s">
        <v>11196</v>
      </c>
      <c r="B762" t="s">
        <v>10866</v>
      </c>
      <c r="C762" t="s">
        <v>6168</v>
      </c>
      <c r="D762">
        <v>277</v>
      </c>
      <c r="E762" t="s">
        <v>10202</v>
      </c>
      <c r="K762" t="s">
        <v>6590</v>
      </c>
      <c r="L762" t="s">
        <v>6591</v>
      </c>
      <c r="M762" t="s">
        <v>11802</v>
      </c>
      <c r="N762">
        <v>9</v>
      </c>
      <c r="O762" t="s">
        <v>11947</v>
      </c>
      <c r="P762" t="s">
        <v>12305</v>
      </c>
      <c r="Q762">
        <v>2</v>
      </c>
      <c r="R762">
        <v>2</v>
      </c>
      <c r="S762">
        <v>5.14</v>
      </c>
      <c r="T762">
        <v>5.14</v>
      </c>
      <c r="U762">
        <v>270.37</v>
      </c>
      <c r="V762">
        <v>40.46</v>
      </c>
      <c r="W762">
        <v>4.79</v>
      </c>
      <c r="X762">
        <v>9.800000000000001</v>
      </c>
      <c r="Y762">
        <v>0</v>
      </c>
      <c r="Z762">
        <v>2</v>
      </c>
      <c r="AA762" t="s">
        <v>6921</v>
      </c>
      <c r="AB762">
        <v>0</v>
      </c>
      <c r="AC762">
        <v>5</v>
      </c>
      <c r="AD762">
        <v>3.5</v>
      </c>
      <c r="AE762" t="s">
        <v>12818</v>
      </c>
      <c r="AF762" t="s">
        <v>6952</v>
      </c>
      <c r="AH762" t="s">
        <v>6962</v>
      </c>
      <c r="AI762">
        <v>0</v>
      </c>
      <c r="AJ762">
        <v>0</v>
      </c>
      <c r="AK762" t="s">
        <v>6972</v>
      </c>
      <c r="AL762" t="s">
        <v>6972</v>
      </c>
      <c r="AM762" t="s">
        <v>9923</v>
      </c>
    </row>
    <row r="763" spans="1:39">
      <c r="A763" t="s">
        <v>7071</v>
      </c>
      <c r="B763" t="s">
        <v>10866</v>
      </c>
      <c r="C763" t="s">
        <v>6168</v>
      </c>
      <c r="D763">
        <v>0.25</v>
      </c>
      <c r="E763" t="s">
        <v>10202</v>
      </c>
      <c r="K763" t="s">
        <v>6590</v>
      </c>
      <c r="L763" t="s">
        <v>6591</v>
      </c>
      <c r="M763" t="s">
        <v>11802</v>
      </c>
      <c r="N763">
        <v>9</v>
      </c>
      <c r="O763" t="s">
        <v>11947</v>
      </c>
      <c r="P763" t="s">
        <v>8648</v>
      </c>
      <c r="Q763">
        <v>3</v>
      </c>
      <c r="R763">
        <v>2</v>
      </c>
      <c r="S763">
        <v>1.77</v>
      </c>
      <c r="T763">
        <v>1.78</v>
      </c>
      <c r="U763">
        <v>239.27</v>
      </c>
      <c r="V763">
        <v>64.25</v>
      </c>
      <c r="W763">
        <v>2.95</v>
      </c>
      <c r="X763">
        <v>9.41</v>
      </c>
      <c r="Y763">
        <v>0</v>
      </c>
      <c r="Z763">
        <v>2</v>
      </c>
      <c r="AA763" t="s">
        <v>6921</v>
      </c>
      <c r="AB763">
        <v>0</v>
      </c>
      <c r="AC763">
        <v>3</v>
      </c>
      <c r="AD763">
        <v>5.5</v>
      </c>
      <c r="AE763" t="s">
        <v>9789</v>
      </c>
      <c r="AF763" t="s">
        <v>6952</v>
      </c>
      <c r="AI763">
        <v>0</v>
      </c>
      <c r="AJ763">
        <v>0</v>
      </c>
      <c r="AK763" t="s">
        <v>6972</v>
      </c>
      <c r="AL763" t="s">
        <v>6972</v>
      </c>
      <c r="AM763" t="s">
        <v>9923</v>
      </c>
    </row>
    <row r="764" spans="1:39">
      <c r="A764" t="s">
        <v>11198</v>
      </c>
      <c r="B764" t="s">
        <v>10866</v>
      </c>
      <c r="C764" t="s">
        <v>6168</v>
      </c>
      <c r="D764">
        <v>2.2</v>
      </c>
      <c r="E764" t="s">
        <v>10202</v>
      </c>
      <c r="K764" t="s">
        <v>6590</v>
      </c>
      <c r="L764" t="s">
        <v>6591</v>
      </c>
      <c r="M764" t="s">
        <v>11802</v>
      </c>
      <c r="N764">
        <v>9</v>
      </c>
      <c r="O764" t="s">
        <v>11947</v>
      </c>
      <c r="P764" t="s">
        <v>12307</v>
      </c>
      <c r="Q764">
        <v>2</v>
      </c>
      <c r="R764">
        <v>2</v>
      </c>
      <c r="S764">
        <v>4.22</v>
      </c>
      <c r="T764">
        <v>4.22</v>
      </c>
      <c r="U764">
        <v>242.32</v>
      </c>
      <c r="V764">
        <v>40.46</v>
      </c>
      <c r="W764">
        <v>3.83</v>
      </c>
      <c r="X764">
        <v>10.12</v>
      </c>
      <c r="Y764">
        <v>0</v>
      </c>
      <c r="Z764">
        <v>2</v>
      </c>
      <c r="AA764" t="s">
        <v>6921</v>
      </c>
      <c r="AB764">
        <v>0</v>
      </c>
      <c r="AC764">
        <v>4</v>
      </c>
      <c r="AD764">
        <v>3.89</v>
      </c>
      <c r="AE764" t="s">
        <v>12819</v>
      </c>
      <c r="AF764" t="s">
        <v>6952</v>
      </c>
      <c r="AI764">
        <v>0</v>
      </c>
      <c r="AJ764">
        <v>0</v>
      </c>
      <c r="AK764" t="s">
        <v>6972</v>
      </c>
      <c r="AL764" t="s">
        <v>6972</v>
      </c>
      <c r="AM764" t="s">
        <v>9923</v>
      </c>
    </row>
    <row r="765" spans="1:39">
      <c r="A765" t="s">
        <v>7086</v>
      </c>
      <c r="B765" t="s">
        <v>10866</v>
      </c>
      <c r="C765" t="s">
        <v>6168</v>
      </c>
      <c r="D765">
        <v>0.71</v>
      </c>
      <c r="E765" t="s">
        <v>10202</v>
      </c>
      <c r="K765" t="s">
        <v>6590</v>
      </c>
      <c r="L765" t="s">
        <v>6591</v>
      </c>
      <c r="M765" t="s">
        <v>11802</v>
      </c>
      <c r="N765">
        <v>9</v>
      </c>
      <c r="O765" t="s">
        <v>11947</v>
      </c>
      <c r="P765" t="s">
        <v>8663</v>
      </c>
      <c r="Q765">
        <v>2</v>
      </c>
      <c r="R765">
        <v>2</v>
      </c>
      <c r="S765">
        <v>3.71</v>
      </c>
      <c r="T765">
        <v>3.71</v>
      </c>
      <c r="U765">
        <v>228.29</v>
      </c>
      <c r="V765">
        <v>40.46</v>
      </c>
      <c r="W765">
        <v>3.44</v>
      </c>
      <c r="X765">
        <v>10.12</v>
      </c>
      <c r="Y765">
        <v>0</v>
      </c>
      <c r="Z765">
        <v>2</v>
      </c>
      <c r="AA765" t="s">
        <v>6921</v>
      </c>
      <c r="AB765">
        <v>0</v>
      </c>
      <c r="AC765">
        <v>3</v>
      </c>
      <c r="AD765">
        <v>4.29</v>
      </c>
      <c r="AF765" t="s">
        <v>6952</v>
      </c>
      <c r="AI765">
        <v>0</v>
      </c>
      <c r="AJ765">
        <v>0</v>
      </c>
      <c r="AK765" t="s">
        <v>6972</v>
      </c>
      <c r="AL765" t="s">
        <v>6972</v>
      </c>
      <c r="AM765" t="s">
        <v>9923</v>
      </c>
    </row>
    <row r="766" spans="1:39">
      <c r="A766" t="s">
        <v>11356</v>
      </c>
      <c r="B766" t="s">
        <v>10866</v>
      </c>
      <c r="C766" t="s">
        <v>6168</v>
      </c>
      <c r="D766">
        <v>0.32</v>
      </c>
      <c r="E766" t="s">
        <v>10202</v>
      </c>
      <c r="K766" t="s">
        <v>6590</v>
      </c>
      <c r="L766" t="s">
        <v>6591</v>
      </c>
      <c r="M766" t="s">
        <v>11802</v>
      </c>
      <c r="N766">
        <v>9</v>
      </c>
      <c r="O766" t="s">
        <v>11947</v>
      </c>
      <c r="P766" t="s">
        <v>12465</v>
      </c>
      <c r="Q766">
        <v>2</v>
      </c>
      <c r="R766">
        <v>2</v>
      </c>
      <c r="S766">
        <v>4.63</v>
      </c>
      <c r="T766">
        <v>4.63</v>
      </c>
      <c r="U766">
        <v>256.35</v>
      </c>
      <c r="V766">
        <v>40.46</v>
      </c>
      <c r="W766">
        <v>4.01</v>
      </c>
      <c r="X766">
        <v>10.07</v>
      </c>
      <c r="Y766">
        <v>0</v>
      </c>
      <c r="Z766">
        <v>2</v>
      </c>
      <c r="AA766" t="s">
        <v>6921</v>
      </c>
      <c r="AB766">
        <v>0</v>
      </c>
      <c r="AC766">
        <v>4</v>
      </c>
      <c r="AD766">
        <v>3.685</v>
      </c>
      <c r="AF766" t="s">
        <v>6952</v>
      </c>
      <c r="AI766">
        <v>0</v>
      </c>
      <c r="AJ766">
        <v>0</v>
      </c>
      <c r="AK766" t="s">
        <v>6972</v>
      </c>
      <c r="AL766" t="s">
        <v>6972</v>
      </c>
      <c r="AM766" t="s">
        <v>9923</v>
      </c>
    </row>
    <row r="767" spans="1:39">
      <c r="A767" t="s">
        <v>11357</v>
      </c>
      <c r="B767" t="s">
        <v>10866</v>
      </c>
      <c r="C767" t="s">
        <v>6168</v>
      </c>
      <c r="D767">
        <v>2.1</v>
      </c>
      <c r="E767" t="s">
        <v>10202</v>
      </c>
      <c r="K767" t="s">
        <v>6590</v>
      </c>
      <c r="L767" t="s">
        <v>6591</v>
      </c>
      <c r="M767" t="s">
        <v>11802</v>
      </c>
      <c r="N767">
        <v>9</v>
      </c>
      <c r="O767" t="s">
        <v>11947</v>
      </c>
      <c r="P767" t="s">
        <v>12466</v>
      </c>
      <c r="Q767">
        <v>2</v>
      </c>
      <c r="R767">
        <v>2</v>
      </c>
      <c r="S767">
        <v>5.24</v>
      </c>
      <c r="T767">
        <v>5.24</v>
      </c>
      <c r="U767">
        <v>270.37</v>
      </c>
      <c r="V767">
        <v>40.46</v>
      </c>
      <c r="W767">
        <v>4.61</v>
      </c>
      <c r="X767">
        <v>10.12</v>
      </c>
      <c r="Y767">
        <v>0</v>
      </c>
      <c r="Z767">
        <v>2</v>
      </c>
      <c r="AA767" t="s">
        <v>6921</v>
      </c>
      <c r="AB767">
        <v>0</v>
      </c>
      <c r="AC767">
        <v>6</v>
      </c>
      <c r="AD767">
        <v>3.5</v>
      </c>
      <c r="AF767" t="s">
        <v>6952</v>
      </c>
      <c r="AI767">
        <v>0</v>
      </c>
      <c r="AJ767">
        <v>0</v>
      </c>
      <c r="AK767" t="s">
        <v>6972</v>
      </c>
      <c r="AL767" t="s">
        <v>6972</v>
      </c>
      <c r="AM767" t="s">
        <v>9923</v>
      </c>
    </row>
    <row r="768" spans="1:39">
      <c r="A768" t="s">
        <v>11358</v>
      </c>
      <c r="B768" t="s">
        <v>10866</v>
      </c>
      <c r="C768" t="s">
        <v>6168</v>
      </c>
      <c r="D768">
        <v>0.77</v>
      </c>
      <c r="E768" t="s">
        <v>10202</v>
      </c>
      <c r="K768" t="s">
        <v>6590</v>
      </c>
      <c r="L768" t="s">
        <v>6591</v>
      </c>
      <c r="M768" t="s">
        <v>11802</v>
      </c>
      <c r="N768">
        <v>9</v>
      </c>
      <c r="O768" t="s">
        <v>11947</v>
      </c>
      <c r="P768" t="s">
        <v>12467</v>
      </c>
      <c r="Q768">
        <v>2</v>
      </c>
      <c r="R768">
        <v>2</v>
      </c>
      <c r="S768">
        <v>5.14</v>
      </c>
      <c r="T768">
        <v>5.14</v>
      </c>
      <c r="U768">
        <v>270.37</v>
      </c>
      <c r="V768">
        <v>40.46</v>
      </c>
      <c r="W768">
        <v>4.4</v>
      </c>
      <c r="X768">
        <v>10.09</v>
      </c>
      <c r="Y768">
        <v>0</v>
      </c>
      <c r="Z768">
        <v>2</v>
      </c>
      <c r="AA768" t="s">
        <v>6921</v>
      </c>
      <c r="AB768">
        <v>0</v>
      </c>
      <c r="AC768">
        <v>5</v>
      </c>
      <c r="AD768">
        <v>3.5</v>
      </c>
      <c r="AF768" t="s">
        <v>6952</v>
      </c>
      <c r="AI768">
        <v>0</v>
      </c>
      <c r="AJ768">
        <v>0</v>
      </c>
      <c r="AK768" t="s">
        <v>6972</v>
      </c>
      <c r="AL768" t="s">
        <v>6972</v>
      </c>
      <c r="AM768" t="s">
        <v>9923</v>
      </c>
    </row>
    <row r="769" spans="1:39">
      <c r="A769" t="s">
        <v>11359</v>
      </c>
      <c r="B769" t="s">
        <v>10866</v>
      </c>
      <c r="C769" t="s">
        <v>6168</v>
      </c>
      <c r="D769">
        <v>1.62</v>
      </c>
      <c r="E769" t="s">
        <v>10202</v>
      </c>
      <c r="K769" t="s">
        <v>6590</v>
      </c>
      <c r="L769" t="s">
        <v>6591</v>
      </c>
      <c r="M769" t="s">
        <v>11802</v>
      </c>
      <c r="N769">
        <v>9</v>
      </c>
      <c r="O769" t="s">
        <v>11947</v>
      </c>
      <c r="P769" t="s">
        <v>12468</v>
      </c>
      <c r="Q769">
        <v>2</v>
      </c>
      <c r="R769">
        <v>2</v>
      </c>
      <c r="S769">
        <v>4.57</v>
      </c>
      <c r="T769">
        <v>4.58</v>
      </c>
      <c r="U769">
        <v>256.35</v>
      </c>
      <c r="V769">
        <v>40.46</v>
      </c>
      <c r="W769">
        <v>4.08</v>
      </c>
      <c r="X769">
        <v>10.1</v>
      </c>
      <c r="Y769">
        <v>0</v>
      </c>
      <c r="Z769">
        <v>2</v>
      </c>
      <c r="AA769" t="s">
        <v>6921</v>
      </c>
      <c r="AB769">
        <v>0</v>
      </c>
      <c r="AC769">
        <v>4</v>
      </c>
      <c r="AD769">
        <v>3.71</v>
      </c>
      <c r="AF769" t="s">
        <v>6952</v>
      </c>
      <c r="AI769">
        <v>0</v>
      </c>
      <c r="AJ769">
        <v>0</v>
      </c>
      <c r="AK769" t="s">
        <v>6972</v>
      </c>
      <c r="AL769" t="s">
        <v>6972</v>
      </c>
      <c r="AM769" t="s">
        <v>9923</v>
      </c>
    </row>
    <row r="770" spans="1:39">
      <c r="A770" t="s">
        <v>11360</v>
      </c>
      <c r="B770" t="s">
        <v>10866</v>
      </c>
      <c r="C770" t="s">
        <v>6168</v>
      </c>
      <c r="D770">
        <v>0.414</v>
      </c>
      <c r="E770" t="s">
        <v>10202</v>
      </c>
      <c r="K770" t="s">
        <v>6590</v>
      </c>
      <c r="L770" t="s">
        <v>6591</v>
      </c>
      <c r="M770" t="s">
        <v>11802</v>
      </c>
      <c r="N770">
        <v>9</v>
      </c>
      <c r="O770" t="s">
        <v>11947</v>
      </c>
      <c r="P770" t="s">
        <v>12469</v>
      </c>
      <c r="Q770">
        <v>2</v>
      </c>
      <c r="R770">
        <v>2</v>
      </c>
      <c r="S770">
        <v>4.67</v>
      </c>
      <c r="T770">
        <v>4.67</v>
      </c>
      <c r="U770">
        <v>268.36</v>
      </c>
      <c r="V770">
        <v>40.46</v>
      </c>
      <c r="W770">
        <v>4.15</v>
      </c>
      <c r="X770">
        <v>10.11</v>
      </c>
      <c r="Y770">
        <v>0</v>
      </c>
      <c r="Z770">
        <v>2</v>
      </c>
      <c r="AA770" t="s">
        <v>6921</v>
      </c>
      <c r="AB770">
        <v>0</v>
      </c>
      <c r="AC770">
        <v>3</v>
      </c>
      <c r="AD770">
        <v>3.665</v>
      </c>
      <c r="AF770" t="s">
        <v>6952</v>
      </c>
      <c r="AI770">
        <v>0</v>
      </c>
      <c r="AJ770">
        <v>0</v>
      </c>
      <c r="AK770" t="s">
        <v>6972</v>
      </c>
      <c r="AL770" t="s">
        <v>6972</v>
      </c>
      <c r="AM770" t="s">
        <v>9923</v>
      </c>
    </row>
    <row r="771" spans="1:39">
      <c r="A771" t="s">
        <v>11361</v>
      </c>
      <c r="B771" t="s">
        <v>10866</v>
      </c>
      <c r="C771" t="s">
        <v>6168</v>
      </c>
      <c r="D771">
        <v>4.09</v>
      </c>
      <c r="E771" t="s">
        <v>10202</v>
      </c>
      <c r="K771" t="s">
        <v>6590</v>
      </c>
      <c r="L771" t="s">
        <v>6591</v>
      </c>
      <c r="M771" t="s">
        <v>11802</v>
      </c>
      <c r="N771">
        <v>9</v>
      </c>
      <c r="O771" t="s">
        <v>11947</v>
      </c>
      <c r="P771" t="s">
        <v>12470</v>
      </c>
      <c r="Q771">
        <v>2</v>
      </c>
      <c r="R771">
        <v>2</v>
      </c>
      <c r="S771">
        <v>4.4</v>
      </c>
      <c r="T771">
        <v>4.4</v>
      </c>
      <c r="U771">
        <v>240.3</v>
      </c>
      <c r="V771">
        <v>40.46</v>
      </c>
      <c r="W771">
        <v>4.05</v>
      </c>
      <c r="X771">
        <v>10.22</v>
      </c>
      <c r="Y771">
        <v>0</v>
      </c>
      <c r="Z771">
        <v>2</v>
      </c>
      <c r="AA771" t="s">
        <v>6921</v>
      </c>
      <c r="AB771">
        <v>0</v>
      </c>
      <c r="AC771">
        <v>3</v>
      </c>
      <c r="AD771">
        <v>3.8</v>
      </c>
      <c r="AF771" t="s">
        <v>6952</v>
      </c>
      <c r="AI771">
        <v>0</v>
      </c>
      <c r="AJ771">
        <v>0</v>
      </c>
      <c r="AK771" t="s">
        <v>6972</v>
      </c>
      <c r="AL771" t="s">
        <v>6972</v>
      </c>
      <c r="AM771" t="s">
        <v>9923</v>
      </c>
    </row>
    <row r="772" spans="1:39">
      <c r="A772" t="s">
        <v>11362</v>
      </c>
      <c r="B772" t="s">
        <v>10866</v>
      </c>
      <c r="C772" t="s">
        <v>6168</v>
      </c>
      <c r="D772">
        <v>30.9</v>
      </c>
      <c r="E772" t="s">
        <v>10202</v>
      </c>
      <c r="K772" t="s">
        <v>6590</v>
      </c>
      <c r="L772" t="s">
        <v>6591</v>
      </c>
      <c r="M772" t="s">
        <v>11802</v>
      </c>
      <c r="N772">
        <v>9</v>
      </c>
      <c r="O772" t="s">
        <v>11947</v>
      </c>
      <c r="P772" t="s">
        <v>12471</v>
      </c>
      <c r="Q772">
        <v>2</v>
      </c>
      <c r="R772">
        <v>2</v>
      </c>
      <c r="S772">
        <v>4.91</v>
      </c>
      <c r="T772">
        <v>4.91</v>
      </c>
      <c r="U772">
        <v>254.33</v>
      </c>
      <c r="V772">
        <v>40.46</v>
      </c>
      <c r="W772">
        <v>4.44</v>
      </c>
      <c r="X772">
        <v>10.21</v>
      </c>
      <c r="Y772">
        <v>0</v>
      </c>
      <c r="Z772">
        <v>2</v>
      </c>
      <c r="AA772" t="s">
        <v>6921</v>
      </c>
      <c r="AB772">
        <v>0</v>
      </c>
      <c r="AC772">
        <v>4</v>
      </c>
      <c r="AD772">
        <v>3.545</v>
      </c>
      <c r="AF772" t="s">
        <v>6952</v>
      </c>
      <c r="AI772">
        <v>0</v>
      </c>
      <c r="AJ772">
        <v>0</v>
      </c>
      <c r="AK772" t="s">
        <v>6972</v>
      </c>
      <c r="AL772" t="s">
        <v>6972</v>
      </c>
      <c r="AM772" t="s">
        <v>9923</v>
      </c>
    </row>
    <row r="773" spans="1:39">
      <c r="A773" t="s">
        <v>11363</v>
      </c>
      <c r="B773" t="s">
        <v>10866</v>
      </c>
      <c r="C773" t="s">
        <v>6168</v>
      </c>
      <c r="D773">
        <v>3.2</v>
      </c>
      <c r="E773" t="s">
        <v>10202</v>
      </c>
      <c r="K773" t="s">
        <v>6590</v>
      </c>
      <c r="L773" t="s">
        <v>6591</v>
      </c>
      <c r="M773" t="s">
        <v>11802</v>
      </c>
      <c r="N773">
        <v>9</v>
      </c>
      <c r="O773" t="s">
        <v>11947</v>
      </c>
      <c r="P773" t="s">
        <v>12472</v>
      </c>
      <c r="Q773">
        <v>2</v>
      </c>
      <c r="R773">
        <v>2</v>
      </c>
      <c r="S773">
        <v>4.73</v>
      </c>
      <c r="T773">
        <v>4.73</v>
      </c>
      <c r="U773">
        <v>256.35</v>
      </c>
      <c r="V773">
        <v>40.46</v>
      </c>
      <c r="W773">
        <v>4.22</v>
      </c>
      <c r="X773">
        <v>10.12</v>
      </c>
      <c r="Y773">
        <v>0</v>
      </c>
      <c r="Z773">
        <v>2</v>
      </c>
      <c r="AA773" t="s">
        <v>6921</v>
      </c>
      <c r="AB773">
        <v>0</v>
      </c>
      <c r="AC773">
        <v>5</v>
      </c>
      <c r="AD773">
        <v>3.635</v>
      </c>
      <c r="AF773" t="s">
        <v>6952</v>
      </c>
      <c r="AI773">
        <v>0</v>
      </c>
      <c r="AJ773">
        <v>0</v>
      </c>
      <c r="AK773" t="s">
        <v>6972</v>
      </c>
      <c r="AL773" t="s">
        <v>6972</v>
      </c>
      <c r="AM773" t="s">
        <v>9923</v>
      </c>
    </row>
    <row r="774" spans="1:39">
      <c r="A774" t="s">
        <v>11364</v>
      </c>
      <c r="B774" t="s">
        <v>10866</v>
      </c>
      <c r="C774" t="s">
        <v>6168</v>
      </c>
      <c r="D774">
        <v>1.84</v>
      </c>
      <c r="E774" t="s">
        <v>10202</v>
      </c>
      <c r="K774" t="s">
        <v>6590</v>
      </c>
      <c r="L774" t="s">
        <v>6591</v>
      </c>
      <c r="M774" t="s">
        <v>11802</v>
      </c>
      <c r="N774">
        <v>9</v>
      </c>
      <c r="O774" t="s">
        <v>11947</v>
      </c>
      <c r="P774" t="s">
        <v>12473</v>
      </c>
      <c r="Q774">
        <v>2</v>
      </c>
      <c r="R774">
        <v>2</v>
      </c>
      <c r="S774">
        <v>5.19</v>
      </c>
      <c r="T774">
        <v>5.2</v>
      </c>
      <c r="U774">
        <v>282.38</v>
      </c>
      <c r="V774">
        <v>40.46</v>
      </c>
      <c r="W774">
        <v>4.54</v>
      </c>
      <c r="X774">
        <v>10.11</v>
      </c>
      <c r="Y774">
        <v>0</v>
      </c>
      <c r="Z774">
        <v>2</v>
      </c>
      <c r="AA774" t="s">
        <v>6921</v>
      </c>
      <c r="AB774">
        <v>0</v>
      </c>
      <c r="AC774">
        <v>3</v>
      </c>
      <c r="AD774">
        <v>3.5</v>
      </c>
      <c r="AF774" t="s">
        <v>6952</v>
      </c>
      <c r="AI774">
        <v>0</v>
      </c>
      <c r="AJ774">
        <v>0</v>
      </c>
      <c r="AK774" t="s">
        <v>6972</v>
      </c>
      <c r="AL774" t="s">
        <v>6972</v>
      </c>
      <c r="AM774" t="s">
        <v>9923</v>
      </c>
    </row>
    <row r="775" spans="1:39">
      <c r="A775" t="s">
        <v>11365</v>
      </c>
      <c r="B775" t="s">
        <v>10866</v>
      </c>
      <c r="C775" t="s">
        <v>6168</v>
      </c>
      <c r="D775">
        <v>0.132</v>
      </c>
      <c r="E775" t="s">
        <v>10202</v>
      </c>
      <c r="K775" t="s">
        <v>6590</v>
      </c>
      <c r="L775" t="s">
        <v>6591</v>
      </c>
      <c r="M775" t="s">
        <v>11802</v>
      </c>
      <c r="N775">
        <v>9</v>
      </c>
      <c r="O775" t="s">
        <v>11947</v>
      </c>
      <c r="P775" t="s">
        <v>12474</v>
      </c>
      <c r="Q775">
        <v>2</v>
      </c>
      <c r="R775">
        <v>2</v>
      </c>
      <c r="S775">
        <v>4.12</v>
      </c>
      <c r="T775">
        <v>4.12</v>
      </c>
      <c r="U775">
        <v>242.32</v>
      </c>
      <c r="V775">
        <v>40.46</v>
      </c>
      <c r="W775">
        <v>3.62</v>
      </c>
      <c r="X775">
        <v>10.09</v>
      </c>
      <c r="Y775">
        <v>0</v>
      </c>
      <c r="Z775">
        <v>2</v>
      </c>
      <c r="AA775" t="s">
        <v>6921</v>
      </c>
      <c r="AB775">
        <v>0</v>
      </c>
      <c r="AC775">
        <v>3</v>
      </c>
      <c r="AD775">
        <v>3.94</v>
      </c>
      <c r="AF775" t="s">
        <v>6952</v>
      </c>
      <c r="AI775">
        <v>0</v>
      </c>
      <c r="AJ775">
        <v>0</v>
      </c>
      <c r="AK775" t="s">
        <v>6972</v>
      </c>
      <c r="AL775" t="s">
        <v>6972</v>
      </c>
      <c r="AM775" t="s">
        <v>9923</v>
      </c>
    </row>
    <row r="776" spans="1:39">
      <c r="A776" t="s">
        <v>11366</v>
      </c>
      <c r="B776" t="s">
        <v>10866</v>
      </c>
      <c r="C776" t="s">
        <v>6168</v>
      </c>
      <c r="D776">
        <v>0.218</v>
      </c>
      <c r="E776" t="s">
        <v>10202</v>
      </c>
      <c r="K776" t="s">
        <v>6590</v>
      </c>
      <c r="L776" t="s">
        <v>6591</v>
      </c>
      <c r="M776" t="s">
        <v>11802</v>
      </c>
      <c r="N776">
        <v>9</v>
      </c>
      <c r="O776" t="s">
        <v>11947</v>
      </c>
      <c r="P776" t="s">
        <v>12475</v>
      </c>
      <c r="Q776">
        <v>2</v>
      </c>
      <c r="R776">
        <v>2</v>
      </c>
      <c r="S776">
        <v>3.89</v>
      </c>
      <c r="T776">
        <v>3.89</v>
      </c>
      <c r="U776">
        <v>226.28</v>
      </c>
      <c r="V776">
        <v>40.46</v>
      </c>
      <c r="W776">
        <v>3.66</v>
      </c>
      <c r="X776">
        <v>10.2</v>
      </c>
      <c r="Y776">
        <v>0</v>
      </c>
      <c r="Z776">
        <v>2</v>
      </c>
      <c r="AA776" t="s">
        <v>6921</v>
      </c>
      <c r="AB776">
        <v>0</v>
      </c>
      <c r="AC776">
        <v>2</v>
      </c>
      <c r="AD776">
        <v>4.109999999999999</v>
      </c>
      <c r="AF776" t="s">
        <v>6952</v>
      </c>
      <c r="AI776">
        <v>0</v>
      </c>
      <c r="AJ776">
        <v>0</v>
      </c>
      <c r="AK776" t="s">
        <v>6972</v>
      </c>
      <c r="AL776" t="s">
        <v>6972</v>
      </c>
      <c r="AM776" t="s">
        <v>9923</v>
      </c>
    </row>
    <row r="777" spans="1:39">
      <c r="A777" t="s">
        <v>11367</v>
      </c>
      <c r="B777" t="s">
        <v>10866</v>
      </c>
      <c r="C777" t="s">
        <v>6168</v>
      </c>
      <c r="D777">
        <v>0.057</v>
      </c>
      <c r="E777" t="s">
        <v>10202</v>
      </c>
      <c r="K777" t="s">
        <v>6590</v>
      </c>
      <c r="L777" t="s">
        <v>6591</v>
      </c>
      <c r="M777" t="s">
        <v>11802</v>
      </c>
      <c r="N777">
        <v>9</v>
      </c>
      <c r="O777" t="s">
        <v>11947</v>
      </c>
      <c r="P777" t="s">
        <v>12476</v>
      </c>
      <c r="Q777">
        <v>2</v>
      </c>
      <c r="R777">
        <v>2</v>
      </c>
      <c r="S777">
        <v>3.3</v>
      </c>
      <c r="T777">
        <v>3.3</v>
      </c>
      <c r="U777">
        <v>214.26</v>
      </c>
      <c r="V777">
        <v>40.46</v>
      </c>
      <c r="W777">
        <v>2.88</v>
      </c>
      <c r="X777">
        <v>9.779999999999999</v>
      </c>
      <c r="Y777">
        <v>0</v>
      </c>
      <c r="Z777">
        <v>2</v>
      </c>
      <c r="AA777" t="s">
        <v>5608</v>
      </c>
      <c r="AB777">
        <v>0</v>
      </c>
      <c r="AC777">
        <v>3</v>
      </c>
      <c r="AD777">
        <v>4.7</v>
      </c>
      <c r="AF777" t="s">
        <v>6952</v>
      </c>
      <c r="AI777">
        <v>0</v>
      </c>
      <c r="AJ777">
        <v>0</v>
      </c>
      <c r="AK777" t="s">
        <v>6972</v>
      </c>
      <c r="AL777" t="s">
        <v>6972</v>
      </c>
      <c r="AM777" t="s">
        <v>9923</v>
      </c>
    </row>
    <row r="778" spans="1:39">
      <c r="A778" t="s">
        <v>11368</v>
      </c>
      <c r="B778" t="s">
        <v>10866</v>
      </c>
      <c r="C778" t="s">
        <v>6168</v>
      </c>
      <c r="D778">
        <v>0.85</v>
      </c>
      <c r="E778" t="s">
        <v>10202</v>
      </c>
      <c r="K778" t="s">
        <v>6590</v>
      </c>
      <c r="L778" t="s">
        <v>6591</v>
      </c>
      <c r="M778" t="s">
        <v>11802</v>
      </c>
      <c r="N778">
        <v>9</v>
      </c>
      <c r="O778" t="s">
        <v>11947</v>
      </c>
      <c r="P778" t="s">
        <v>12477</v>
      </c>
      <c r="Q778">
        <v>2</v>
      </c>
      <c r="R778">
        <v>2</v>
      </c>
      <c r="S778">
        <v>6.16</v>
      </c>
      <c r="T778">
        <v>6.16</v>
      </c>
      <c r="U778">
        <v>298.43</v>
      </c>
      <c r="V778">
        <v>40.46</v>
      </c>
      <c r="W778">
        <v>5.18</v>
      </c>
      <c r="X778">
        <v>10.09</v>
      </c>
      <c r="Y778">
        <v>0</v>
      </c>
      <c r="Z778">
        <v>2</v>
      </c>
      <c r="AA778" t="s">
        <v>6921</v>
      </c>
      <c r="AB778">
        <v>1</v>
      </c>
      <c r="AC778">
        <v>7</v>
      </c>
      <c r="AD778">
        <v>3.5</v>
      </c>
      <c r="AF778" t="s">
        <v>6952</v>
      </c>
      <c r="AI778">
        <v>0</v>
      </c>
      <c r="AJ778">
        <v>0</v>
      </c>
      <c r="AK778" t="s">
        <v>6972</v>
      </c>
      <c r="AL778" t="s">
        <v>6972</v>
      </c>
      <c r="AM778" t="s">
        <v>9923</v>
      </c>
    </row>
    <row r="779" spans="1:39">
      <c r="A779" t="s">
        <v>11369</v>
      </c>
      <c r="B779" t="s">
        <v>10866</v>
      </c>
      <c r="C779" t="s">
        <v>6168</v>
      </c>
      <c r="D779">
        <v>0.042</v>
      </c>
      <c r="E779" t="s">
        <v>10202</v>
      </c>
      <c r="K779" t="s">
        <v>6590</v>
      </c>
      <c r="L779" t="s">
        <v>6591</v>
      </c>
      <c r="M779" t="s">
        <v>11802</v>
      </c>
      <c r="N779">
        <v>9</v>
      </c>
      <c r="O779" t="s">
        <v>11947</v>
      </c>
      <c r="P779" t="s">
        <v>12478</v>
      </c>
      <c r="Q779">
        <v>3</v>
      </c>
      <c r="R779">
        <v>2</v>
      </c>
      <c r="S779">
        <v>2.83</v>
      </c>
      <c r="T779">
        <v>2.92</v>
      </c>
      <c r="U779">
        <v>256.3</v>
      </c>
      <c r="V779">
        <v>57.53</v>
      </c>
      <c r="W779">
        <v>3.26</v>
      </c>
      <c r="X779">
        <v>8.06</v>
      </c>
      <c r="Y779">
        <v>0</v>
      </c>
      <c r="Z779">
        <v>2</v>
      </c>
      <c r="AA779" t="s">
        <v>6921</v>
      </c>
      <c r="AB779">
        <v>0</v>
      </c>
      <c r="AC779">
        <v>3</v>
      </c>
      <c r="AD779">
        <v>5.085</v>
      </c>
      <c r="AF779" t="s">
        <v>6952</v>
      </c>
      <c r="AI779">
        <v>0</v>
      </c>
      <c r="AJ779">
        <v>0</v>
      </c>
      <c r="AK779" t="s">
        <v>6972</v>
      </c>
      <c r="AL779" t="s">
        <v>6972</v>
      </c>
      <c r="AM779" t="s">
        <v>9923</v>
      </c>
    </row>
    <row r="780" spans="1:39">
      <c r="A780" t="s">
        <v>11370</v>
      </c>
      <c r="B780" t="s">
        <v>10866</v>
      </c>
      <c r="C780" t="s">
        <v>6168</v>
      </c>
      <c r="D780">
        <v>0.008</v>
      </c>
      <c r="E780" t="s">
        <v>10202</v>
      </c>
      <c r="K780" t="s">
        <v>6590</v>
      </c>
      <c r="L780" t="s">
        <v>6591</v>
      </c>
      <c r="M780" t="s">
        <v>11802</v>
      </c>
      <c r="N780">
        <v>9</v>
      </c>
      <c r="O780" t="s">
        <v>11947</v>
      </c>
      <c r="P780" t="s">
        <v>12479</v>
      </c>
      <c r="Q780">
        <v>3</v>
      </c>
      <c r="R780">
        <v>2</v>
      </c>
      <c r="S780">
        <v>2.92</v>
      </c>
      <c r="T780">
        <v>3.02</v>
      </c>
      <c r="U780">
        <v>256.3</v>
      </c>
      <c r="V780">
        <v>57.53</v>
      </c>
      <c r="W780">
        <v>3.47</v>
      </c>
      <c r="X780">
        <v>8</v>
      </c>
      <c r="Y780">
        <v>0</v>
      </c>
      <c r="Z780">
        <v>2</v>
      </c>
      <c r="AA780" t="s">
        <v>6921</v>
      </c>
      <c r="AB780">
        <v>0</v>
      </c>
      <c r="AC780">
        <v>4</v>
      </c>
      <c r="AD780">
        <v>5.03</v>
      </c>
      <c r="AF780" t="s">
        <v>6952</v>
      </c>
      <c r="AI780">
        <v>0</v>
      </c>
      <c r="AJ780">
        <v>0</v>
      </c>
      <c r="AK780" t="s">
        <v>6972</v>
      </c>
      <c r="AL780" t="s">
        <v>6972</v>
      </c>
      <c r="AM780" t="s">
        <v>9923</v>
      </c>
    </row>
    <row r="781" spans="1:39">
      <c r="A781" t="s">
        <v>7024</v>
      </c>
      <c r="B781" t="s">
        <v>10866</v>
      </c>
      <c r="C781" t="s">
        <v>6168</v>
      </c>
      <c r="D781">
        <v>49</v>
      </c>
      <c r="E781" t="s">
        <v>10202</v>
      </c>
      <c r="K781" t="s">
        <v>6590</v>
      </c>
      <c r="L781" t="s">
        <v>6591</v>
      </c>
      <c r="M781" t="s">
        <v>11803</v>
      </c>
      <c r="N781">
        <v>9</v>
      </c>
      <c r="O781" t="s">
        <v>11948</v>
      </c>
      <c r="P781" t="s">
        <v>8601</v>
      </c>
      <c r="Q781">
        <v>5</v>
      </c>
      <c r="R781">
        <v>3</v>
      </c>
      <c r="S781">
        <v>3.46</v>
      </c>
      <c r="T781">
        <v>3.51</v>
      </c>
      <c r="U781">
        <v>386.45</v>
      </c>
      <c r="V781">
        <v>78.51000000000001</v>
      </c>
      <c r="W781">
        <v>5.28</v>
      </c>
      <c r="X781">
        <v>8.800000000000001</v>
      </c>
      <c r="Y781">
        <v>2.05</v>
      </c>
      <c r="Z781">
        <v>4</v>
      </c>
      <c r="AA781" t="s">
        <v>6921</v>
      </c>
      <c r="AB781">
        <v>1</v>
      </c>
      <c r="AC781">
        <v>5</v>
      </c>
      <c r="AD781">
        <v>3.992738095238096</v>
      </c>
      <c r="AE781" t="s">
        <v>9784</v>
      </c>
      <c r="AF781" t="s">
        <v>6952</v>
      </c>
      <c r="AI781">
        <v>0</v>
      </c>
      <c r="AJ781">
        <v>0</v>
      </c>
      <c r="AK781" t="s">
        <v>6974</v>
      </c>
      <c r="AL781" t="s">
        <v>6974</v>
      </c>
      <c r="AM781" t="s">
        <v>9923</v>
      </c>
    </row>
    <row r="782" spans="1:39">
      <c r="A782" t="s">
        <v>10661</v>
      </c>
      <c r="B782" t="s">
        <v>10866</v>
      </c>
      <c r="C782" t="s">
        <v>6168</v>
      </c>
      <c r="D782">
        <v>0.04</v>
      </c>
      <c r="E782" t="s">
        <v>10202</v>
      </c>
      <c r="K782" t="s">
        <v>6590</v>
      </c>
      <c r="L782" t="s">
        <v>6591</v>
      </c>
      <c r="M782" t="s">
        <v>11803</v>
      </c>
      <c r="N782">
        <v>9</v>
      </c>
      <c r="O782" t="s">
        <v>11948</v>
      </c>
      <c r="P782" t="s">
        <v>10778</v>
      </c>
      <c r="Q782">
        <v>3</v>
      </c>
      <c r="R782">
        <v>2</v>
      </c>
      <c r="S782">
        <v>4.19</v>
      </c>
      <c r="T782">
        <v>4.2</v>
      </c>
      <c r="U782">
        <v>268.34</v>
      </c>
      <c r="V782">
        <v>40.46</v>
      </c>
      <c r="W782">
        <v>4.49</v>
      </c>
      <c r="X782">
        <v>9.08</v>
      </c>
      <c r="Y782">
        <v>0</v>
      </c>
      <c r="Z782">
        <v>3</v>
      </c>
      <c r="AA782" t="s">
        <v>6921</v>
      </c>
      <c r="AB782">
        <v>0</v>
      </c>
      <c r="AC782">
        <v>2</v>
      </c>
      <c r="AD782">
        <v>3.9</v>
      </c>
      <c r="AF782" t="s">
        <v>6952</v>
      </c>
      <c r="AI782">
        <v>0</v>
      </c>
      <c r="AJ782">
        <v>0</v>
      </c>
      <c r="AK782" t="s">
        <v>6974</v>
      </c>
      <c r="AL782" t="s">
        <v>6974</v>
      </c>
      <c r="AM782" t="s">
        <v>9923</v>
      </c>
    </row>
    <row r="783" spans="1:39">
      <c r="A783" t="s">
        <v>11371</v>
      </c>
      <c r="B783" t="s">
        <v>10866</v>
      </c>
      <c r="C783" t="s">
        <v>6168</v>
      </c>
      <c r="D783">
        <v>140</v>
      </c>
      <c r="E783" t="s">
        <v>10202</v>
      </c>
      <c r="K783" t="s">
        <v>6590</v>
      </c>
      <c r="L783" t="s">
        <v>6591</v>
      </c>
      <c r="M783" t="s">
        <v>11803</v>
      </c>
      <c r="N783">
        <v>9</v>
      </c>
      <c r="O783" t="s">
        <v>11948</v>
      </c>
      <c r="P783" t="s">
        <v>12480</v>
      </c>
      <c r="Q783">
        <v>4</v>
      </c>
      <c r="R783">
        <v>3</v>
      </c>
      <c r="S783">
        <v>5.12</v>
      </c>
      <c r="T783">
        <v>5.14</v>
      </c>
      <c r="U783">
        <v>372.42</v>
      </c>
      <c r="V783">
        <v>73.83</v>
      </c>
      <c r="W783">
        <v>5.96</v>
      </c>
      <c r="X783">
        <v>9.24</v>
      </c>
      <c r="Y783">
        <v>0</v>
      </c>
      <c r="Z783">
        <v>4</v>
      </c>
      <c r="AA783" t="s">
        <v>6921</v>
      </c>
      <c r="AB783">
        <v>1</v>
      </c>
      <c r="AC783">
        <v>4</v>
      </c>
      <c r="AD783">
        <v>3.077952380952381</v>
      </c>
      <c r="AF783" t="s">
        <v>6952</v>
      </c>
      <c r="AI783">
        <v>0</v>
      </c>
      <c r="AJ783">
        <v>0</v>
      </c>
      <c r="AK783" t="s">
        <v>6974</v>
      </c>
      <c r="AL783" t="s">
        <v>6974</v>
      </c>
      <c r="AM783" t="s">
        <v>9923</v>
      </c>
    </row>
    <row r="784" spans="1:39">
      <c r="A784" t="s">
        <v>11372</v>
      </c>
      <c r="B784" t="s">
        <v>10866</v>
      </c>
      <c r="C784" t="s">
        <v>6168</v>
      </c>
      <c r="D784">
        <v>2.12</v>
      </c>
      <c r="E784" t="s">
        <v>10202</v>
      </c>
      <c r="K784" t="s">
        <v>6590</v>
      </c>
      <c r="L784" t="s">
        <v>6591</v>
      </c>
      <c r="M784" t="s">
        <v>11803</v>
      </c>
      <c r="N784">
        <v>9</v>
      </c>
      <c r="O784" t="s">
        <v>11948</v>
      </c>
      <c r="P784" t="s">
        <v>12481</v>
      </c>
      <c r="Q784">
        <v>5</v>
      </c>
      <c r="R784">
        <v>3</v>
      </c>
      <c r="S784">
        <v>3.5</v>
      </c>
      <c r="T784">
        <v>3.62</v>
      </c>
      <c r="U784">
        <v>372.42</v>
      </c>
      <c r="V784">
        <v>78.51000000000001</v>
      </c>
      <c r="W784">
        <v>5.02</v>
      </c>
      <c r="X784">
        <v>8.99</v>
      </c>
      <c r="Y784">
        <v>6.92</v>
      </c>
      <c r="Z784">
        <v>4</v>
      </c>
      <c r="AA784" t="s">
        <v>6921</v>
      </c>
      <c r="AB784">
        <v>1</v>
      </c>
      <c r="AC784">
        <v>4</v>
      </c>
      <c r="AD784">
        <v>4.017952380952381</v>
      </c>
      <c r="AF784" t="s">
        <v>6952</v>
      </c>
      <c r="AI784">
        <v>0</v>
      </c>
      <c r="AJ784">
        <v>0</v>
      </c>
      <c r="AK784" t="s">
        <v>6974</v>
      </c>
      <c r="AL784" t="s">
        <v>6974</v>
      </c>
      <c r="AM784" t="s">
        <v>9923</v>
      </c>
    </row>
    <row r="785" spans="1:39">
      <c r="A785" t="s">
        <v>10704</v>
      </c>
      <c r="B785" t="s">
        <v>10866</v>
      </c>
      <c r="C785" t="s">
        <v>6168</v>
      </c>
      <c r="D785">
        <v>0.57</v>
      </c>
      <c r="E785" t="s">
        <v>10202</v>
      </c>
      <c r="K785" t="s">
        <v>6590</v>
      </c>
      <c r="L785" t="s">
        <v>6591</v>
      </c>
      <c r="M785" t="s">
        <v>11803</v>
      </c>
      <c r="N785">
        <v>9</v>
      </c>
      <c r="O785" t="s">
        <v>11948</v>
      </c>
      <c r="P785" t="s">
        <v>10821</v>
      </c>
      <c r="Q785">
        <v>3</v>
      </c>
      <c r="R785">
        <v>2</v>
      </c>
      <c r="S785">
        <v>3.07</v>
      </c>
      <c r="T785">
        <v>3.08</v>
      </c>
      <c r="U785">
        <v>268.34</v>
      </c>
      <c r="V785">
        <v>40.46</v>
      </c>
      <c r="W785">
        <v>4.49</v>
      </c>
      <c r="X785">
        <v>9.16</v>
      </c>
      <c r="Y785">
        <v>0</v>
      </c>
      <c r="Z785">
        <v>3</v>
      </c>
      <c r="AA785" t="s">
        <v>6921</v>
      </c>
      <c r="AB785">
        <v>0</v>
      </c>
      <c r="AC785">
        <v>2</v>
      </c>
      <c r="AD785">
        <v>4.925</v>
      </c>
      <c r="AF785" t="s">
        <v>6952</v>
      </c>
      <c r="AI785">
        <v>0</v>
      </c>
      <c r="AJ785">
        <v>0</v>
      </c>
      <c r="AK785" t="s">
        <v>6974</v>
      </c>
      <c r="AL785" t="s">
        <v>6974</v>
      </c>
      <c r="AM785" t="s">
        <v>9923</v>
      </c>
    </row>
    <row r="786" spans="1:39">
      <c r="A786" t="s">
        <v>10663</v>
      </c>
      <c r="B786" t="s">
        <v>10866</v>
      </c>
      <c r="C786" t="s">
        <v>6168</v>
      </c>
      <c r="D786">
        <v>2.16</v>
      </c>
      <c r="E786" t="s">
        <v>10202</v>
      </c>
      <c r="K786" t="s">
        <v>6590</v>
      </c>
      <c r="L786" t="s">
        <v>6591</v>
      </c>
      <c r="M786" t="s">
        <v>11803</v>
      </c>
      <c r="N786">
        <v>9</v>
      </c>
      <c r="O786" t="s">
        <v>11948</v>
      </c>
      <c r="P786" t="s">
        <v>10780</v>
      </c>
      <c r="Q786">
        <v>3</v>
      </c>
      <c r="R786">
        <v>2</v>
      </c>
      <c r="S786">
        <v>4.08</v>
      </c>
      <c r="T786">
        <v>4.08</v>
      </c>
      <c r="U786">
        <v>296.39</v>
      </c>
      <c r="V786">
        <v>40.46</v>
      </c>
      <c r="W786">
        <v>5.11</v>
      </c>
      <c r="X786">
        <v>9.279999999999999</v>
      </c>
      <c r="Y786">
        <v>0</v>
      </c>
      <c r="Z786">
        <v>3</v>
      </c>
      <c r="AA786" t="s">
        <v>6921</v>
      </c>
      <c r="AB786">
        <v>1</v>
      </c>
      <c r="AC786">
        <v>2</v>
      </c>
      <c r="AD786">
        <v>3.96</v>
      </c>
      <c r="AF786" t="s">
        <v>6952</v>
      </c>
      <c r="AI786">
        <v>0</v>
      </c>
      <c r="AJ786">
        <v>0</v>
      </c>
      <c r="AK786" t="s">
        <v>6974</v>
      </c>
      <c r="AL786" t="s">
        <v>6974</v>
      </c>
      <c r="AM786" t="s">
        <v>9923</v>
      </c>
    </row>
    <row r="787" spans="1:39">
      <c r="A787" t="s">
        <v>10702</v>
      </c>
      <c r="B787" t="s">
        <v>10866</v>
      </c>
      <c r="C787" t="s">
        <v>6168</v>
      </c>
      <c r="D787">
        <v>0.83</v>
      </c>
      <c r="E787" t="s">
        <v>10202</v>
      </c>
      <c r="K787" t="s">
        <v>6590</v>
      </c>
      <c r="L787" t="s">
        <v>6591</v>
      </c>
      <c r="M787" t="s">
        <v>11803</v>
      </c>
      <c r="N787">
        <v>9</v>
      </c>
      <c r="O787" t="s">
        <v>11948</v>
      </c>
      <c r="P787" t="s">
        <v>10819</v>
      </c>
      <c r="Q787">
        <v>3</v>
      </c>
      <c r="R787">
        <v>2</v>
      </c>
      <c r="S787">
        <v>3.92</v>
      </c>
      <c r="T787">
        <v>3.92</v>
      </c>
      <c r="U787">
        <v>296.39</v>
      </c>
      <c r="V787">
        <v>40.46</v>
      </c>
      <c r="W787">
        <v>5.11</v>
      </c>
      <c r="X787">
        <v>9.52</v>
      </c>
      <c r="Y787">
        <v>0</v>
      </c>
      <c r="Z787">
        <v>3</v>
      </c>
      <c r="AA787" t="s">
        <v>6921</v>
      </c>
      <c r="AB787">
        <v>1</v>
      </c>
      <c r="AC787">
        <v>2</v>
      </c>
      <c r="AD787">
        <v>4.08</v>
      </c>
      <c r="AF787" t="s">
        <v>6952</v>
      </c>
      <c r="AI787">
        <v>0</v>
      </c>
      <c r="AJ787">
        <v>0</v>
      </c>
      <c r="AK787" t="s">
        <v>6974</v>
      </c>
      <c r="AL787" t="s">
        <v>6974</v>
      </c>
      <c r="AM787" t="s">
        <v>9923</v>
      </c>
    </row>
    <row r="788" spans="1:39">
      <c r="A788" t="s">
        <v>7151</v>
      </c>
      <c r="B788" t="s">
        <v>10866</v>
      </c>
      <c r="C788" t="s">
        <v>6168</v>
      </c>
      <c r="D788">
        <v>13.07</v>
      </c>
      <c r="E788" t="s">
        <v>10202</v>
      </c>
      <c r="K788" t="s">
        <v>6590</v>
      </c>
      <c r="L788" t="s">
        <v>6591</v>
      </c>
      <c r="M788" t="s">
        <v>11803</v>
      </c>
      <c r="N788">
        <v>9</v>
      </c>
      <c r="O788" t="s">
        <v>11948</v>
      </c>
      <c r="P788" t="s">
        <v>8728</v>
      </c>
      <c r="Q788">
        <v>3</v>
      </c>
      <c r="R788">
        <v>2</v>
      </c>
      <c r="S788">
        <v>3.84</v>
      </c>
      <c r="T788">
        <v>3.92</v>
      </c>
      <c r="U788">
        <v>337.23</v>
      </c>
      <c r="V788">
        <v>40.46</v>
      </c>
      <c r="W788">
        <v>5.8</v>
      </c>
      <c r="X788">
        <v>8.119999999999999</v>
      </c>
      <c r="Y788">
        <v>0</v>
      </c>
      <c r="Z788">
        <v>3</v>
      </c>
      <c r="AA788" t="s">
        <v>6921</v>
      </c>
      <c r="AB788">
        <v>1</v>
      </c>
      <c r="AC788">
        <v>2</v>
      </c>
      <c r="AD788">
        <v>4.12</v>
      </c>
      <c r="AF788" t="s">
        <v>6952</v>
      </c>
      <c r="AI788">
        <v>0</v>
      </c>
      <c r="AJ788">
        <v>0</v>
      </c>
      <c r="AK788" t="s">
        <v>6974</v>
      </c>
      <c r="AL788" t="s">
        <v>6974</v>
      </c>
      <c r="AM788" t="s">
        <v>9923</v>
      </c>
    </row>
    <row r="789" spans="1:39">
      <c r="A789" t="s">
        <v>11373</v>
      </c>
      <c r="B789" t="s">
        <v>10866</v>
      </c>
      <c r="C789" t="s">
        <v>6168</v>
      </c>
      <c r="D789">
        <v>0.039</v>
      </c>
      <c r="E789" t="s">
        <v>10202</v>
      </c>
      <c r="K789" t="s">
        <v>6590</v>
      </c>
      <c r="L789" t="s">
        <v>6591</v>
      </c>
      <c r="M789" t="s">
        <v>11803</v>
      </c>
      <c r="N789">
        <v>9</v>
      </c>
      <c r="O789" t="s">
        <v>11948</v>
      </c>
      <c r="P789" t="s">
        <v>12482</v>
      </c>
      <c r="Q789">
        <v>3</v>
      </c>
      <c r="R789">
        <v>2</v>
      </c>
      <c r="S789">
        <v>4.78</v>
      </c>
      <c r="T789">
        <v>4.78</v>
      </c>
      <c r="U789">
        <v>324.45</v>
      </c>
      <c r="V789">
        <v>40.46</v>
      </c>
      <c r="W789">
        <v>5.73</v>
      </c>
      <c r="X789">
        <v>9.869999999999999</v>
      </c>
      <c r="Y789">
        <v>0</v>
      </c>
      <c r="Z789">
        <v>3</v>
      </c>
      <c r="AA789" t="s">
        <v>6921</v>
      </c>
      <c r="AB789">
        <v>1</v>
      </c>
      <c r="AC789">
        <v>2</v>
      </c>
      <c r="AD789">
        <v>3.61</v>
      </c>
      <c r="AF789" t="s">
        <v>6952</v>
      </c>
      <c r="AI789">
        <v>0</v>
      </c>
      <c r="AJ789">
        <v>0</v>
      </c>
      <c r="AK789" t="s">
        <v>6974</v>
      </c>
      <c r="AL789" t="s">
        <v>6974</v>
      </c>
      <c r="AM789" t="s">
        <v>9923</v>
      </c>
    </row>
    <row r="790" spans="1:39">
      <c r="A790" t="s">
        <v>7183</v>
      </c>
      <c r="B790" t="s">
        <v>10866</v>
      </c>
      <c r="C790" t="s">
        <v>6168</v>
      </c>
      <c r="D790">
        <v>3.03</v>
      </c>
      <c r="E790" t="s">
        <v>10202</v>
      </c>
      <c r="K790" t="s">
        <v>6590</v>
      </c>
      <c r="L790" t="s">
        <v>6591</v>
      </c>
      <c r="M790" t="s">
        <v>11803</v>
      </c>
      <c r="N790">
        <v>9</v>
      </c>
      <c r="O790" t="s">
        <v>11948</v>
      </c>
      <c r="P790" t="s">
        <v>8760</v>
      </c>
      <c r="Q790">
        <v>3</v>
      </c>
      <c r="R790">
        <v>2</v>
      </c>
      <c r="S790">
        <v>3.86</v>
      </c>
      <c r="T790">
        <v>3.95</v>
      </c>
      <c r="U790">
        <v>304.32</v>
      </c>
      <c r="V790">
        <v>40.46</v>
      </c>
      <c r="W790">
        <v>4.77</v>
      </c>
      <c r="X790">
        <v>8.08</v>
      </c>
      <c r="Y790">
        <v>0</v>
      </c>
      <c r="Z790">
        <v>3</v>
      </c>
      <c r="AA790" t="s">
        <v>6921</v>
      </c>
      <c r="AB790">
        <v>0</v>
      </c>
      <c r="AC790">
        <v>2</v>
      </c>
      <c r="AD790">
        <v>4.095</v>
      </c>
      <c r="AF790" t="s">
        <v>6952</v>
      </c>
      <c r="AI790">
        <v>0</v>
      </c>
      <c r="AJ790">
        <v>0</v>
      </c>
      <c r="AK790" t="s">
        <v>6974</v>
      </c>
      <c r="AL790" t="s">
        <v>6974</v>
      </c>
      <c r="AM790" t="s">
        <v>9923</v>
      </c>
    </row>
    <row r="791" spans="1:39">
      <c r="A791" t="s">
        <v>10653</v>
      </c>
      <c r="B791" t="s">
        <v>10866</v>
      </c>
      <c r="C791" t="s">
        <v>6168</v>
      </c>
      <c r="D791">
        <v>1.22</v>
      </c>
      <c r="E791" t="s">
        <v>10202</v>
      </c>
      <c r="K791" t="s">
        <v>6590</v>
      </c>
      <c r="L791" t="s">
        <v>6591</v>
      </c>
      <c r="M791" t="s">
        <v>11803</v>
      </c>
      <c r="N791">
        <v>9</v>
      </c>
      <c r="O791" t="s">
        <v>11948</v>
      </c>
      <c r="P791" t="s">
        <v>10770</v>
      </c>
      <c r="Q791">
        <v>3</v>
      </c>
      <c r="R791">
        <v>2</v>
      </c>
      <c r="S791">
        <v>4.66</v>
      </c>
      <c r="T791">
        <v>4.74</v>
      </c>
      <c r="U791">
        <v>304.32</v>
      </c>
      <c r="V791">
        <v>40.46</v>
      </c>
      <c r="W791">
        <v>4.77</v>
      </c>
      <c r="X791">
        <v>8.359999999999999</v>
      </c>
      <c r="Y791">
        <v>0</v>
      </c>
      <c r="Z791">
        <v>3</v>
      </c>
      <c r="AA791" t="s">
        <v>6921</v>
      </c>
      <c r="AB791">
        <v>0</v>
      </c>
      <c r="AC791">
        <v>2</v>
      </c>
      <c r="AD791">
        <v>3.63</v>
      </c>
      <c r="AF791" t="s">
        <v>6952</v>
      </c>
      <c r="AI791">
        <v>0</v>
      </c>
      <c r="AJ791">
        <v>0</v>
      </c>
      <c r="AK791" t="s">
        <v>6974</v>
      </c>
      <c r="AL791" t="s">
        <v>6974</v>
      </c>
      <c r="AM791" t="s">
        <v>9923</v>
      </c>
    </row>
    <row r="792" spans="1:39">
      <c r="A792" t="s">
        <v>7236</v>
      </c>
      <c r="B792" t="s">
        <v>10866</v>
      </c>
      <c r="C792" t="s">
        <v>6168</v>
      </c>
      <c r="D792">
        <v>4.21</v>
      </c>
      <c r="E792" t="s">
        <v>10202</v>
      </c>
      <c r="K792" t="s">
        <v>6590</v>
      </c>
      <c r="L792" t="s">
        <v>6591</v>
      </c>
      <c r="M792" t="s">
        <v>11803</v>
      </c>
      <c r="N792">
        <v>9</v>
      </c>
      <c r="O792" t="s">
        <v>11948</v>
      </c>
      <c r="P792" t="s">
        <v>8813</v>
      </c>
      <c r="Q792">
        <v>3</v>
      </c>
      <c r="R792">
        <v>2</v>
      </c>
      <c r="S792">
        <v>4.64</v>
      </c>
      <c r="T792">
        <v>4.71</v>
      </c>
      <c r="U792">
        <v>337.23</v>
      </c>
      <c r="V792">
        <v>40.46</v>
      </c>
      <c r="W792">
        <v>5.8</v>
      </c>
      <c r="X792">
        <v>8.4</v>
      </c>
      <c r="Y792">
        <v>0</v>
      </c>
      <c r="Z792">
        <v>3</v>
      </c>
      <c r="AA792" t="s">
        <v>6921</v>
      </c>
      <c r="AB792">
        <v>1</v>
      </c>
      <c r="AC792">
        <v>2</v>
      </c>
      <c r="AD792">
        <v>3.645</v>
      </c>
      <c r="AF792" t="s">
        <v>6952</v>
      </c>
      <c r="AI792">
        <v>0</v>
      </c>
      <c r="AJ792">
        <v>0</v>
      </c>
      <c r="AK792" t="s">
        <v>6974</v>
      </c>
      <c r="AL792" t="s">
        <v>6974</v>
      </c>
      <c r="AM792" t="s">
        <v>9923</v>
      </c>
    </row>
    <row r="793" spans="1:39">
      <c r="A793" t="s">
        <v>10705</v>
      </c>
      <c r="B793" t="s">
        <v>10866</v>
      </c>
      <c r="C793" t="s">
        <v>6168</v>
      </c>
      <c r="D793">
        <v>1.22</v>
      </c>
      <c r="E793" t="s">
        <v>10202</v>
      </c>
      <c r="K793" t="s">
        <v>6590</v>
      </c>
      <c r="L793" t="s">
        <v>6591</v>
      </c>
      <c r="M793" t="s">
        <v>11803</v>
      </c>
      <c r="N793">
        <v>9</v>
      </c>
      <c r="O793" t="s">
        <v>11948</v>
      </c>
      <c r="P793" t="s">
        <v>10822</v>
      </c>
      <c r="Q793">
        <v>3</v>
      </c>
      <c r="R793">
        <v>2</v>
      </c>
      <c r="S793">
        <v>4.18</v>
      </c>
      <c r="T793">
        <v>4.28</v>
      </c>
      <c r="U793">
        <v>304.32</v>
      </c>
      <c r="V793">
        <v>40.46</v>
      </c>
      <c r="W793">
        <v>4.77</v>
      </c>
      <c r="X793">
        <v>8.24</v>
      </c>
      <c r="Y793">
        <v>0</v>
      </c>
      <c r="Z793">
        <v>3</v>
      </c>
      <c r="AA793" t="s">
        <v>6921</v>
      </c>
      <c r="AB793">
        <v>0</v>
      </c>
      <c r="AC793">
        <v>2</v>
      </c>
      <c r="AD793">
        <v>3.86</v>
      </c>
      <c r="AF793" t="s">
        <v>6952</v>
      </c>
      <c r="AI793">
        <v>0</v>
      </c>
      <c r="AJ793">
        <v>0</v>
      </c>
      <c r="AK793" t="s">
        <v>6974</v>
      </c>
      <c r="AL793" t="s">
        <v>6974</v>
      </c>
      <c r="AM793" t="s">
        <v>9923</v>
      </c>
    </row>
    <row r="794" spans="1:39">
      <c r="A794" t="s">
        <v>10668</v>
      </c>
      <c r="B794" t="s">
        <v>10866</v>
      </c>
      <c r="C794" t="s">
        <v>6168</v>
      </c>
      <c r="D794">
        <v>6.5</v>
      </c>
      <c r="E794" t="s">
        <v>10202</v>
      </c>
      <c r="K794" t="s">
        <v>6590</v>
      </c>
      <c r="L794" t="s">
        <v>6591</v>
      </c>
      <c r="M794" t="s">
        <v>11803</v>
      </c>
      <c r="N794">
        <v>9</v>
      </c>
      <c r="O794" t="s">
        <v>11948</v>
      </c>
      <c r="P794" t="s">
        <v>10785</v>
      </c>
      <c r="Q794">
        <v>3</v>
      </c>
      <c r="R794">
        <v>2</v>
      </c>
      <c r="S794">
        <v>4.16</v>
      </c>
      <c r="T794">
        <v>4.25</v>
      </c>
      <c r="U794">
        <v>337.23</v>
      </c>
      <c r="V794">
        <v>40.46</v>
      </c>
      <c r="W794">
        <v>5.8</v>
      </c>
      <c r="X794">
        <v>8.289999999999999</v>
      </c>
      <c r="Y794">
        <v>0</v>
      </c>
      <c r="Z794">
        <v>3</v>
      </c>
      <c r="AA794" t="s">
        <v>6921</v>
      </c>
      <c r="AB794">
        <v>1</v>
      </c>
      <c r="AC794">
        <v>2</v>
      </c>
      <c r="AD794">
        <v>3.875</v>
      </c>
      <c r="AF794" t="s">
        <v>6952</v>
      </c>
      <c r="AI794">
        <v>0</v>
      </c>
      <c r="AJ794">
        <v>0</v>
      </c>
      <c r="AK794" t="s">
        <v>6974</v>
      </c>
      <c r="AL794" t="s">
        <v>6974</v>
      </c>
      <c r="AM794" t="s">
        <v>9923</v>
      </c>
    </row>
    <row r="795" spans="1:39">
      <c r="A795" t="s">
        <v>10652</v>
      </c>
      <c r="B795" t="s">
        <v>10866</v>
      </c>
      <c r="C795" t="s">
        <v>6168</v>
      </c>
      <c r="D795">
        <v>0.95</v>
      </c>
      <c r="E795" t="s">
        <v>10202</v>
      </c>
      <c r="K795" t="s">
        <v>6590</v>
      </c>
      <c r="L795" t="s">
        <v>6591</v>
      </c>
      <c r="M795" t="s">
        <v>11803</v>
      </c>
      <c r="N795">
        <v>9</v>
      </c>
      <c r="O795" t="s">
        <v>11948</v>
      </c>
      <c r="P795" t="s">
        <v>10769</v>
      </c>
      <c r="Q795">
        <v>3</v>
      </c>
      <c r="R795">
        <v>2</v>
      </c>
      <c r="S795">
        <v>4.53</v>
      </c>
      <c r="T795">
        <v>4.54</v>
      </c>
      <c r="U795">
        <v>282.36</v>
      </c>
      <c r="V795">
        <v>40.46</v>
      </c>
      <c r="W795">
        <v>4.8</v>
      </c>
      <c r="X795">
        <v>9.4</v>
      </c>
      <c r="Y795">
        <v>0</v>
      </c>
      <c r="Z795">
        <v>3</v>
      </c>
      <c r="AA795" t="s">
        <v>6921</v>
      </c>
      <c r="AB795">
        <v>0</v>
      </c>
      <c r="AC795">
        <v>2</v>
      </c>
      <c r="AD795">
        <v>3.73</v>
      </c>
      <c r="AF795" t="s">
        <v>6952</v>
      </c>
      <c r="AI795">
        <v>0</v>
      </c>
      <c r="AJ795">
        <v>0</v>
      </c>
      <c r="AK795" t="s">
        <v>6974</v>
      </c>
      <c r="AL795" t="s">
        <v>6974</v>
      </c>
      <c r="AM795" t="s">
        <v>9923</v>
      </c>
    </row>
    <row r="796" spans="1:39">
      <c r="A796" t="s">
        <v>7228</v>
      </c>
      <c r="B796" t="s">
        <v>10866</v>
      </c>
      <c r="C796" t="s">
        <v>6168</v>
      </c>
      <c r="D796">
        <v>5.15</v>
      </c>
      <c r="E796" t="s">
        <v>10202</v>
      </c>
      <c r="K796" t="s">
        <v>6590</v>
      </c>
      <c r="L796" t="s">
        <v>6591</v>
      </c>
      <c r="M796" t="s">
        <v>11803</v>
      </c>
      <c r="N796">
        <v>9</v>
      </c>
      <c r="O796" t="s">
        <v>11948</v>
      </c>
      <c r="P796" t="s">
        <v>8805</v>
      </c>
      <c r="Q796">
        <v>3</v>
      </c>
      <c r="R796">
        <v>2</v>
      </c>
      <c r="S796">
        <v>5.54</v>
      </c>
      <c r="T796">
        <v>5.55</v>
      </c>
      <c r="U796">
        <v>310.42</v>
      </c>
      <c r="V796">
        <v>40.46</v>
      </c>
      <c r="W796">
        <v>5.42</v>
      </c>
      <c r="X796">
        <v>9.529999999999999</v>
      </c>
      <c r="Y796">
        <v>0</v>
      </c>
      <c r="Z796">
        <v>3</v>
      </c>
      <c r="AA796" t="s">
        <v>6921</v>
      </c>
      <c r="AB796">
        <v>1</v>
      </c>
      <c r="AC796">
        <v>2</v>
      </c>
      <c r="AD796">
        <v>3.5</v>
      </c>
      <c r="AF796" t="s">
        <v>6952</v>
      </c>
      <c r="AI796">
        <v>0</v>
      </c>
      <c r="AJ796">
        <v>0</v>
      </c>
      <c r="AK796" t="s">
        <v>6974</v>
      </c>
      <c r="AL796" t="s">
        <v>6974</v>
      </c>
      <c r="AM796" t="s">
        <v>9923</v>
      </c>
    </row>
    <row r="797" spans="1:39">
      <c r="A797" t="s">
        <v>7230</v>
      </c>
      <c r="B797" t="s">
        <v>10866</v>
      </c>
      <c r="C797" t="s">
        <v>6168</v>
      </c>
      <c r="D797">
        <v>9.300000000000001</v>
      </c>
      <c r="E797" t="s">
        <v>10202</v>
      </c>
      <c r="K797" t="s">
        <v>6590</v>
      </c>
      <c r="L797" t="s">
        <v>6591</v>
      </c>
      <c r="M797" t="s">
        <v>11803</v>
      </c>
      <c r="N797">
        <v>9</v>
      </c>
      <c r="O797" t="s">
        <v>11948</v>
      </c>
      <c r="P797" t="s">
        <v>8807</v>
      </c>
      <c r="Q797">
        <v>3</v>
      </c>
      <c r="R797">
        <v>2</v>
      </c>
      <c r="S797">
        <v>5.33</v>
      </c>
      <c r="T797">
        <v>5.42</v>
      </c>
      <c r="U797">
        <v>318.34</v>
      </c>
      <c r="V797">
        <v>40.46</v>
      </c>
      <c r="W797">
        <v>5.08</v>
      </c>
      <c r="X797">
        <v>8.369999999999999</v>
      </c>
      <c r="Y797">
        <v>0</v>
      </c>
      <c r="Z797">
        <v>3</v>
      </c>
      <c r="AA797" t="s">
        <v>6921</v>
      </c>
      <c r="AB797">
        <v>1</v>
      </c>
      <c r="AC797">
        <v>2</v>
      </c>
      <c r="AD797">
        <v>3.5</v>
      </c>
      <c r="AF797" t="s">
        <v>6952</v>
      </c>
      <c r="AI797">
        <v>0</v>
      </c>
      <c r="AJ797">
        <v>0</v>
      </c>
      <c r="AK797" t="s">
        <v>6974</v>
      </c>
      <c r="AL797" t="s">
        <v>6974</v>
      </c>
      <c r="AM797" t="s">
        <v>9923</v>
      </c>
    </row>
    <row r="798" spans="1:39">
      <c r="A798" t="s">
        <v>7177</v>
      </c>
      <c r="B798" t="s">
        <v>10866</v>
      </c>
      <c r="C798" t="s">
        <v>6168</v>
      </c>
      <c r="D798">
        <v>10.4</v>
      </c>
      <c r="E798" t="s">
        <v>10202</v>
      </c>
      <c r="K798" t="s">
        <v>6590</v>
      </c>
      <c r="L798" t="s">
        <v>6591</v>
      </c>
      <c r="M798" t="s">
        <v>11803</v>
      </c>
      <c r="N798">
        <v>9</v>
      </c>
      <c r="O798" t="s">
        <v>11948</v>
      </c>
      <c r="P798" t="s">
        <v>8754</v>
      </c>
      <c r="Q798">
        <v>3</v>
      </c>
      <c r="R798">
        <v>2</v>
      </c>
      <c r="S798">
        <v>5.31</v>
      </c>
      <c r="T798">
        <v>5.39</v>
      </c>
      <c r="U798">
        <v>351.25</v>
      </c>
      <c r="V798">
        <v>40.46</v>
      </c>
      <c r="W798">
        <v>6.11</v>
      </c>
      <c r="X798">
        <v>8.41</v>
      </c>
      <c r="Y798">
        <v>0</v>
      </c>
      <c r="Z798">
        <v>3</v>
      </c>
      <c r="AA798" t="s">
        <v>6921</v>
      </c>
      <c r="AB798">
        <v>1</v>
      </c>
      <c r="AC798">
        <v>2</v>
      </c>
      <c r="AD798">
        <v>3.5</v>
      </c>
      <c r="AF798" t="s">
        <v>6952</v>
      </c>
      <c r="AI798">
        <v>0</v>
      </c>
      <c r="AJ798">
        <v>0</v>
      </c>
      <c r="AK798" t="s">
        <v>6974</v>
      </c>
      <c r="AL798" t="s">
        <v>6974</v>
      </c>
      <c r="AM798" t="s">
        <v>9923</v>
      </c>
    </row>
    <row r="799" spans="1:39">
      <c r="A799" t="s">
        <v>7237</v>
      </c>
      <c r="B799" t="s">
        <v>10866</v>
      </c>
      <c r="C799" t="s">
        <v>6168</v>
      </c>
      <c r="D799">
        <v>1.88</v>
      </c>
      <c r="E799" t="s">
        <v>10202</v>
      </c>
      <c r="K799" t="s">
        <v>6590</v>
      </c>
      <c r="L799" t="s">
        <v>6591</v>
      </c>
      <c r="M799" t="s">
        <v>11803</v>
      </c>
      <c r="N799">
        <v>9</v>
      </c>
      <c r="O799" t="s">
        <v>11948</v>
      </c>
      <c r="P799" t="s">
        <v>8814</v>
      </c>
      <c r="Q799">
        <v>3</v>
      </c>
      <c r="R799">
        <v>2</v>
      </c>
      <c r="S799">
        <v>5.37</v>
      </c>
      <c r="T799">
        <v>5.48</v>
      </c>
      <c r="U799">
        <v>380.42</v>
      </c>
      <c r="V799">
        <v>40.46</v>
      </c>
      <c r="W799">
        <v>6.44</v>
      </c>
      <c r="X799">
        <v>8.25</v>
      </c>
      <c r="Y799">
        <v>0</v>
      </c>
      <c r="Z799">
        <v>4</v>
      </c>
      <c r="AA799" t="s">
        <v>6921</v>
      </c>
      <c r="AB799">
        <v>1</v>
      </c>
      <c r="AC799">
        <v>3</v>
      </c>
      <c r="AD799">
        <v>3.354142857142857</v>
      </c>
      <c r="AF799" t="s">
        <v>6952</v>
      </c>
      <c r="AI799">
        <v>0</v>
      </c>
      <c r="AJ799">
        <v>0</v>
      </c>
      <c r="AK799" t="s">
        <v>6974</v>
      </c>
      <c r="AL799" t="s">
        <v>6974</v>
      </c>
      <c r="AM799" t="s">
        <v>9923</v>
      </c>
    </row>
    <row r="800" spans="1:39">
      <c r="A800" t="s">
        <v>7163</v>
      </c>
      <c r="B800" t="s">
        <v>10866</v>
      </c>
      <c r="C800" t="s">
        <v>6168</v>
      </c>
      <c r="D800">
        <v>3.65</v>
      </c>
      <c r="E800" t="s">
        <v>10202</v>
      </c>
      <c r="K800" t="s">
        <v>6590</v>
      </c>
      <c r="L800" t="s">
        <v>6591</v>
      </c>
      <c r="M800" t="s">
        <v>11803</v>
      </c>
      <c r="N800">
        <v>9</v>
      </c>
      <c r="O800" t="s">
        <v>11948</v>
      </c>
      <c r="P800" t="s">
        <v>8740</v>
      </c>
      <c r="Q800">
        <v>3</v>
      </c>
      <c r="R800">
        <v>2</v>
      </c>
      <c r="S800">
        <v>5.35</v>
      </c>
      <c r="T800">
        <v>5.45</v>
      </c>
      <c r="U800">
        <v>413.32</v>
      </c>
      <c r="V800">
        <v>40.46</v>
      </c>
      <c r="W800">
        <v>7.47</v>
      </c>
      <c r="X800">
        <v>8.289999999999999</v>
      </c>
      <c r="Y800">
        <v>0</v>
      </c>
      <c r="Z800">
        <v>4</v>
      </c>
      <c r="AA800" t="s">
        <v>6921</v>
      </c>
      <c r="AB800">
        <v>1</v>
      </c>
      <c r="AC800">
        <v>3</v>
      </c>
      <c r="AD800">
        <v>3.119142857142857</v>
      </c>
      <c r="AF800" t="s">
        <v>6952</v>
      </c>
      <c r="AI800">
        <v>0</v>
      </c>
      <c r="AJ800">
        <v>0</v>
      </c>
      <c r="AK800" t="s">
        <v>6974</v>
      </c>
      <c r="AL800" t="s">
        <v>6974</v>
      </c>
      <c r="AM800" t="s">
        <v>9923</v>
      </c>
    </row>
    <row r="801" spans="1:39">
      <c r="A801" t="s">
        <v>7234</v>
      </c>
      <c r="B801" t="s">
        <v>10866</v>
      </c>
      <c r="C801" t="s">
        <v>6168</v>
      </c>
      <c r="D801">
        <v>1.79</v>
      </c>
      <c r="E801" t="s">
        <v>10202</v>
      </c>
      <c r="K801" t="s">
        <v>6590</v>
      </c>
      <c r="L801" t="s">
        <v>6591</v>
      </c>
      <c r="M801" t="s">
        <v>11803</v>
      </c>
      <c r="N801">
        <v>9</v>
      </c>
      <c r="O801" t="s">
        <v>11948</v>
      </c>
      <c r="P801" t="s">
        <v>8811</v>
      </c>
      <c r="Q801">
        <v>4</v>
      </c>
      <c r="R801">
        <v>3</v>
      </c>
      <c r="S801">
        <v>3.95</v>
      </c>
      <c r="T801">
        <v>3.96</v>
      </c>
      <c r="U801">
        <v>360.43</v>
      </c>
      <c r="V801">
        <v>60.69</v>
      </c>
      <c r="W801">
        <v>5.87</v>
      </c>
      <c r="X801">
        <v>9.26</v>
      </c>
      <c r="Y801">
        <v>0</v>
      </c>
      <c r="Z801">
        <v>4</v>
      </c>
      <c r="AA801" t="s">
        <v>6921</v>
      </c>
      <c r="AB801">
        <v>1</v>
      </c>
      <c r="AC801">
        <v>3</v>
      </c>
      <c r="AD801">
        <v>3.708595238095238</v>
      </c>
      <c r="AF801" t="s">
        <v>6952</v>
      </c>
      <c r="AI801">
        <v>0</v>
      </c>
      <c r="AJ801">
        <v>0</v>
      </c>
      <c r="AK801" t="s">
        <v>6974</v>
      </c>
      <c r="AL801" t="s">
        <v>6974</v>
      </c>
      <c r="AM801" t="s">
        <v>9923</v>
      </c>
    </row>
    <row r="802" spans="1:39">
      <c r="A802" t="s">
        <v>7222</v>
      </c>
      <c r="B802" t="s">
        <v>10866</v>
      </c>
      <c r="C802" t="s">
        <v>6168</v>
      </c>
      <c r="D802">
        <v>6.35</v>
      </c>
      <c r="E802" t="s">
        <v>10202</v>
      </c>
      <c r="K802" t="s">
        <v>6590</v>
      </c>
      <c r="L802" t="s">
        <v>6591</v>
      </c>
      <c r="M802" t="s">
        <v>11803</v>
      </c>
      <c r="N802">
        <v>9</v>
      </c>
      <c r="O802" t="s">
        <v>11948</v>
      </c>
      <c r="P802" t="s">
        <v>8799</v>
      </c>
      <c r="Q802">
        <v>4</v>
      </c>
      <c r="R802">
        <v>3</v>
      </c>
      <c r="S802">
        <v>5.08</v>
      </c>
      <c r="T802">
        <v>5.28</v>
      </c>
      <c r="U802">
        <v>414.4</v>
      </c>
      <c r="V802">
        <v>60.69</v>
      </c>
      <c r="W802">
        <v>6.28</v>
      </c>
      <c r="X802">
        <v>8.109999999999999</v>
      </c>
      <c r="Y802">
        <v>0</v>
      </c>
      <c r="Z802">
        <v>4</v>
      </c>
      <c r="AA802" t="s">
        <v>6921</v>
      </c>
      <c r="AB802">
        <v>1</v>
      </c>
      <c r="AC802">
        <v>3</v>
      </c>
      <c r="AD802">
        <v>2.778095238095238</v>
      </c>
      <c r="AF802" t="s">
        <v>6952</v>
      </c>
      <c r="AI802">
        <v>0</v>
      </c>
      <c r="AJ802">
        <v>0</v>
      </c>
      <c r="AK802" t="s">
        <v>6974</v>
      </c>
      <c r="AL802" t="s">
        <v>6974</v>
      </c>
      <c r="AM802" t="s">
        <v>9923</v>
      </c>
    </row>
    <row r="803" spans="1:39">
      <c r="A803" t="s">
        <v>7095</v>
      </c>
      <c r="B803" t="s">
        <v>10866</v>
      </c>
      <c r="C803" t="s">
        <v>6168</v>
      </c>
      <c r="D803">
        <v>85.7</v>
      </c>
      <c r="E803" t="s">
        <v>10202</v>
      </c>
      <c r="K803" t="s">
        <v>6590</v>
      </c>
      <c r="L803" t="s">
        <v>6591</v>
      </c>
      <c r="M803" t="s">
        <v>11803</v>
      </c>
      <c r="N803">
        <v>9</v>
      </c>
      <c r="O803" t="s">
        <v>11948</v>
      </c>
      <c r="P803" t="s">
        <v>8672</v>
      </c>
      <c r="Q803">
        <v>4</v>
      </c>
      <c r="R803">
        <v>3</v>
      </c>
      <c r="S803">
        <v>5.06</v>
      </c>
      <c r="T803">
        <v>5.23</v>
      </c>
      <c r="U803">
        <v>463.77</v>
      </c>
      <c r="V803">
        <v>60.69</v>
      </c>
      <c r="W803">
        <v>7.83</v>
      </c>
      <c r="X803">
        <v>8.16</v>
      </c>
      <c r="Y803">
        <v>0</v>
      </c>
      <c r="Z803">
        <v>4</v>
      </c>
      <c r="AA803" t="s">
        <v>6921</v>
      </c>
      <c r="AB803">
        <v>1</v>
      </c>
      <c r="AC803">
        <v>3</v>
      </c>
      <c r="AD803">
        <v>2.425452380952381</v>
      </c>
      <c r="AF803" t="s">
        <v>6952</v>
      </c>
      <c r="AI803">
        <v>0</v>
      </c>
      <c r="AJ803">
        <v>0</v>
      </c>
      <c r="AK803" t="s">
        <v>6974</v>
      </c>
      <c r="AL803" t="s">
        <v>6974</v>
      </c>
      <c r="AM803" t="s">
        <v>9923</v>
      </c>
    </row>
    <row r="804" spans="1:39">
      <c r="A804" t="s">
        <v>10687</v>
      </c>
      <c r="B804" t="s">
        <v>10866</v>
      </c>
      <c r="C804" t="s">
        <v>6168</v>
      </c>
      <c r="D804">
        <v>0.082</v>
      </c>
      <c r="E804" t="s">
        <v>10202</v>
      </c>
      <c r="K804" t="s">
        <v>6590</v>
      </c>
      <c r="L804" t="s">
        <v>6591</v>
      </c>
      <c r="M804" t="s">
        <v>11803</v>
      </c>
      <c r="N804">
        <v>9</v>
      </c>
      <c r="O804" t="s">
        <v>11948</v>
      </c>
      <c r="P804" t="s">
        <v>10804</v>
      </c>
      <c r="Q804">
        <v>3</v>
      </c>
      <c r="R804">
        <v>2</v>
      </c>
      <c r="S804">
        <v>4.2</v>
      </c>
      <c r="T804">
        <v>4.21</v>
      </c>
      <c r="U804">
        <v>252.27</v>
      </c>
      <c r="V804">
        <v>53.6</v>
      </c>
      <c r="W804">
        <v>4.02</v>
      </c>
      <c r="X804">
        <v>9.050000000000001</v>
      </c>
      <c r="Y804">
        <v>0</v>
      </c>
      <c r="Z804">
        <v>3</v>
      </c>
      <c r="AA804" t="s">
        <v>6921</v>
      </c>
      <c r="AB804">
        <v>0</v>
      </c>
      <c r="AC804">
        <v>2</v>
      </c>
      <c r="AD804">
        <v>3.895</v>
      </c>
      <c r="AF804" t="s">
        <v>6952</v>
      </c>
      <c r="AI804">
        <v>0</v>
      </c>
      <c r="AJ804">
        <v>0</v>
      </c>
      <c r="AK804" t="s">
        <v>6974</v>
      </c>
      <c r="AL804" t="s">
        <v>6974</v>
      </c>
      <c r="AM804" t="s">
        <v>9923</v>
      </c>
    </row>
    <row r="805" spans="1:39">
      <c r="A805" t="s">
        <v>10709</v>
      </c>
      <c r="B805" t="s">
        <v>10866</v>
      </c>
      <c r="C805" t="s">
        <v>6168</v>
      </c>
      <c r="D805">
        <v>0.78</v>
      </c>
      <c r="E805" t="s">
        <v>10202</v>
      </c>
      <c r="K805" t="s">
        <v>6590</v>
      </c>
      <c r="L805" t="s">
        <v>6591</v>
      </c>
      <c r="M805" t="s">
        <v>11803</v>
      </c>
      <c r="N805">
        <v>9</v>
      </c>
      <c r="O805" t="s">
        <v>11948</v>
      </c>
      <c r="P805" t="s">
        <v>10826</v>
      </c>
      <c r="Q805">
        <v>3</v>
      </c>
      <c r="R805">
        <v>2</v>
      </c>
      <c r="S805">
        <v>5.21</v>
      </c>
      <c r="T805">
        <v>5.21</v>
      </c>
      <c r="U805">
        <v>280.32</v>
      </c>
      <c r="V805">
        <v>53.6</v>
      </c>
      <c r="W805">
        <v>4.64</v>
      </c>
      <c r="X805">
        <v>9.18</v>
      </c>
      <c r="Y805">
        <v>0</v>
      </c>
      <c r="Z805">
        <v>3</v>
      </c>
      <c r="AA805" t="s">
        <v>6921</v>
      </c>
      <c r="AB805">
        <v>0</v>
      </c>
      <c r="AC805">
        <v>2</v>
      </c>
      <c r="AD805">
        <v>3.5</v>
      </c>
      <c r="AF805" t="s">
        <v>6952</v>
      </c>
      <c r="AI805">
        <v>0</v>
      </c>
      <c r="AJ805">
        <v>0</v>
      </c>
      <c r="AK805" t="s">
        <v>6974</v>
      </c>
      <c r="AL805" t="s">
        <v>6974</v>
      </c>
      <c r="AM805" t="s">
        <v>9923</v>
      </c>
    </row>
    <row r="806" spans="1:39">
      <c r="A806" t="s">
        <v>10656</v>
      </c>
      <c r="B806" t="s">
        <v>10866</v>
      </c>
      <c r="C806" t="s">
        <v>6168</v>
      </c>
      <c r="D806">
        <v>6.92</v>
      </c>
      <c r="E806" t="s">
        <v>10202</v>
      </c>
      <c r="K806" t="s">
        <v>6590</v>
      </c>
      <c r="L806" t="s">
        <v>6591</v>
      </c>
      <c r="M806" t="s">
        <v>11803</v>
      </c>
      <c r="N806">
        <v>9</v>
      </c>
      <c r="O806" t="s">
        <v>11948</v>
      </c>
      <c r="P806" t="s">
        <v>10773</v>
      </c>
      <c r="Q806">
        <v>3</v>
      </c>
      <c r="R806">
        <v>2</v>
      </c>
      <c r="S806">
        <v>4.98</v>
      </c>
      <c r="T806">
        <v>5.08</v>
      </c>
      <c r="U806">
        <v>288.25</v>
      </c>
      <c r="V806">
        <v>53.6</v>
      </c>
      <c r="W806">
        <v>4.3</v>
      </c>
      <c r="X806">
        <v>8.02</v>
      </c>
      <c r="Y806">
        <v>0</v>
      </c>
      <c r="Z806">
        <v>3</v>
      </c>
      <c r="AA806" t="s">
        <v>6921</v>
      </c>
      <c r="AB806">
        <v>0</v>
      </c>
      <c r="AC806">
        <v>2</v>
      </c>
      <c r="AD806">
        <v>3.5</v>
      </c>
      <c r="AF806" t="s">
        <v>6952</v>
      </c>
      <c r="AI806">
        <v>0</v>
      </c>
      <c r="AJ806">
        <v>0</v>
      </c>
      <c r="AK806" t="s">
        <v>6974</v>
      </c>
      <c r="AL806" t="s">
        <v>6974</v>
      </c>
      <c r="AM806" t="s">
        <v>9923</v>
      </c>
    </row>
    <row r="807" spans="1:39">
      <c r="A807" t="s">
        <v>10664</v>
      </c>
      <c r="B807" t="s">
        <v>10866</v>
      </c>
      <c r="C807" t="s">
        <v>6168</v>
      </c>
      <c r="D807">
        <v>2.73</v>
      </c>
      <c r="E807" t="s">
        <v>10202</v>
      </c>
      <c r="K807" t="s">
        <v>6590</v>
      </c>
      <c r="L807" t="s">
        <v>6591</v>
      </c>
      <c r="M807" t="s">
        <v>11803</v>
      </c>
      <c r="N807">
        <v>9</v>
      </c>
      <c r="O807" t="s">
        <v>11948</v>
      </c>
      <c r="P807" t="s">
        <v>10781</v>
      </c>
      <c r="Q807">
        <v>3</v>
      </c>
      <c r="R807">
        <v>2</v>
      </c>
      <c r="S807">
        <v>4.96</v>
      </c>
      <c r="T807">
        <v>5.05</v>
      </c>
      <c r="U807">
        <v>321.16</v>
      </c>
      <c r="V807">
        <v>53.6</v>
      </c>
      <c r="W807">
        <v>5.33</v>
      </c>
      <c r="X807">
        <v>8.06</v>
      </c>
      <c r="Y807">
        <v>0</v>
      </c>
      <c r="Z807">
        <v>3</v>
      </c>
      <c r="AA807" t="s">
        <v>6921</v>
      </c>
      <c r="AB807">
        <v>1</v>
      </c>
      <c r="AC807">
        <v>2</v>
      </c>
      <c r="AD807">
        <v>3.5</v>
      </c>
      <c r="AF807" t="s">
        <v>6952</v>
      </c>
      <c r="AI807">
        <v>0</v>
      </c>
      <c r="AJ807">
        <v>0</v>
      </c>
      <c r="AK807" t="s">
        <v>6974</v>
      </c>
      <c r="AL807" t="s">
        <v>6974</v>
      </c>
      <c r="AM807" t="s">
        <v>9923</v>
      </c>
    </row>
    <row r="808" spans="1:39">
      <c r="A808" t="s">
        <v>10696</v>
      </c>
      <c r="B808" t="s">
        <v>10866</v>
      </c>
      <c r="C808" t="s">
        <v>6168</v>
      </c>
      <c r="D808">
        <v>0.22</v>
      </c>
      <c r="E808" t="s">
        <v>10202</v>
      </c>
      <c r="K808" t="s">
        <v>6590</v>
      </c>
      <c r="L808" t="s">
        <v>6591</v>
      </c>
      <c r="M808" t="s">
        <v>11803</v>
      </c>
      <c r="N808">
        <v>9</v>
      </c>
      <c r="O808" t="s">
        <v>11948</v>
      </c>
      <c r="P808" t="s">
        <v>10813</v>
      </c>
      <c r="Q808">
        <v>3</v>
      </c>
      <c r="R808">
        <v>2</v>
      </c>
      <c r="S808">
        <v>3.32</v>
      </c>
      <c r="T808">
        <v>3.33</v>
      </c>
      <c r="U808">
        <v>252.27</v>
      </c>
      <c r="V808">
        <v>53.6</v>
      </c>
      <c r="W808">
        <v>4.02</v>
      </c>
      <c r="X808">
        <v>9.199999999999999</v>
      </c>
      <c r="Y808">
        <v>0</v>
      </c>
      <c r="Z808">
        <v>3</v>
      </c>
      <c r="AA808" t="s">
        <v>6921</v>
      </c>
      <c r="AB808">
        <v>0</v>
      </c>
      <c r="AC808">
        <v>2</v>
      </c>
      <c r="AD808">
        <v>4.675</v>
      </c>
      <c r="AF808" t="s">
        <v>6952</v>
      </c>
      <c r="AI808">
        <v>0</v>
      </c>
      <c r="AJ808">
        <v>0</v>
      </c>
      <c r="AK808" t="s">
        <v>6974</v>
      </c>
      <c r="AL808" t="s">
        <v>6974</v>
      </c>
      <c r="AM808" t="s">
        <v>9923</v>
      </c>
    </row>
    <row r="809" spans="1:39">
      <c r="A809" t="s">
        <v>7243</v>
      </c>
      <c r="B809" t="s">
        <v>10866</v>
      </c>
      <c r="C809" t="s">
        <v>6168</v>
      </c>
      <c r="D809">
        <v>0.79</v>
      </c>
      <c r="E809" t="s">
        <v>10202</v>
      </c>
      <c r="K809" t="s">
        <v>6590</v>
      </c>
      <c r="L809" t="s">
        <v>6591</v>
      </c>
      <c r="M809" t="s">
        <v>11803</v>
      </c>
      <c r="N809">
        <v>9</v>
      </c>
      <c r="O809" t="s">
        <v>11948</v>
      </c>
      <c r="P809" t="s">
        <v>8820</v>
      </c>
      <c r="Q809">
        <v>3</v>
      </c>
      <c r="R809">
        <v>2</v>
      </c>
      <c r="S809">
        <v>4.33</v>
      </c>
      <c r="T809">
        <v>4.33</v>
      </c>
      <c r="U809">
        <v>280.32</v>
      </c>
      <c r="V809">
        <v>53.6</v>
      </c>
      <c r="W809">
        <v>4.64</v>
      </c>
      <c r="X809">
        <v>9.31</v>
      </c>
      <c r="Y809">
        <v>0</v>
      </c>
      <c r="Z809">
        <v>3</v>
      </c>
      <c r="AA809" t="s">
        <v>6921</v>
      </c>
      <c r="AB809">
        <v>0</v>
      </c>
      <c r="AC809">
        <v>2</v>
      </c>
      <c r="AD809">
        <v>3.835</v>
      </c>
      <c r="AF809" t="s">
        <v>6952</v>
      </c>
      <c r="AI809">
        <v>0</v>
      </c>
      <c r="AJ809">
        <v>0</v>
      </c>
      <c r="AK809" t="s">
        <v>6974</v>
      </c>
      <c r="AL809" t="s">
        <v>6974</v>
      </c>
      <c r="AM809" t="s">
        <v>9923</v>
      </c>
    </row>
    <row r="810" spans="1:39">
      <c r="A810" t="s">
        <v>10692</v>
      </c>
      <c r="B810" t="s">
        <v>10866</v>
      </c>
      <c r="C810" t="s">
        <v>6168</v>
      </c>
      <c r="D810">
        <v>1.19</v>
      </c>
      <c r="E810" t="s">
        <v>10202</v>
      </c>
      <c r="K810" t="s">
        <v>6590</v>
      </c>
      <c r="L810" t="s">
        <v>6591</v>
      </c>
      <c r="M810" t="s">
        <v>11803</v>
      </c>
      <c r="N810">
        <v>9</v>
      </c>
      <c r="O810" t="s">
        <v>11948</v>
      </c>
      <c r="P810" t="s">
        <v>10809</v>
      </c>
      <c r="Q810">
        <v>3</v>
      </c>
      <c r="R810">
        <v>2</v>
      </c>
      <c r="S810">
        <v>4.12</v>
      </c>
      <c r="T810">
        <v>4.2</v>
      </c>
      <c r="U810">
        <v>288.25</v>
      </c>
      <c r="V810">
        <v>53.6</v>
      </c>
      <c r="W810">
        <v>4.3</v>
      </c>
      <c r="X810">
        <v>8.109999999999999</v>
      </c>
      <c r="Y810">
        <v>0</v>
      </c>
      <c r="Z810">
        <v>3</v>
      </c>
      <c r="AA810" t="s">
        <v>6921</v>
      </c>
      <c r="AB810">
        <v>0</v>
      </c>
      <c r="AC810">
        <v>2</v>
      </c>
      <c r="AD810">
        <v>3.9</v>
      </c>
      <c r="AF810" t="s">
        <v>6952</v>
      </c>
      <c r="AI810">
        <v>0</v>
      </c>
      <c r="AJ810">
        <v>0</v>
      </c>
      <c r="AK810" t="s">
        <v>6974</v>
      </c>
      <c r="AL810" t="s">
        <v>6974</v>
      </c>
      <c r="AM810" t="s">
        <v>9923</v>
      </c>
    </row>
    <row r="811" spans="1:39">
      <c r="A811" t="s">
        <v>7206</v>
      </c>
      <c r="B811" t="s">
        <v>10866</v>
      </c>
      <c r="C811" t="s">
        <v>6168</v>
      </c>
      <c r="D811">
        <v>2.99</v>
      </c>
      <c r="E811" t="s">
        <v>10202</v>
      </c>
      <c r="K811" t="s">
        <v>6590</v>
      </c>
      <c r="L811" t="s">
        <v>6591</v>
      </c>
      <c r="M811" t="s">
        <v>11803</v>
      </c>
      <c r="N811">
        <v>9</v>
      </c>
      <c r="O811" t="s">
        <v>11948</v>
      </c>
      <c r="P811" t="s">
        <v>8783</v>
      </c>
      <c r="Q811">
        <v>3</v>
      </c>
      <c r="R811">
        <v>2</v>
      </c>
      <c r="S811">
        <v>4.1</v>
      </c>
      <c r="T811">
        <v>4.17</v>
      </c>
      <c r="U811">
        <v>321.16</v>
      </c>
      <c r="V811">
        <v>53.6</v>
      </c>
      <c r="W811">
        <v>5.33</v>
      </c>
      <c r="X811">
        <v>8.16</v>
      </c>
      <c r="Y811">
        <v>0</v>
      </c>
      <c r="Z811">
        <v>3</v>
      </c>
      <c r="AA811" t="s">
        <v>6921</v>
      </c>
      <c r="AB811">
        <v>1</v>
      </c>
      <c r="AC811">
        <v>2</v>
      </c>
      <c r="AD811">
        <v>3.915</v>
      </c>
      <c r="AF811" t="s">
        <v>6952</v>
      </c>
      <c r="AI811">
        <v>0</v>
      </c>
      <c r="AJ811">
        <v>0</v>
      </c>
      <c r="AK811" t="s">
        <v>6974</v>
      </c>
      <c r="AL811" t="s">
        <v>6974</v>
      </c>
      <c r="AM811" t="s">
        <v>9923</v>
      </c>
    </row>
    <row r="812" spans="1:39">
      <c r="A812" t="s">
        <v>11374</v>
      </c>
      <c r="B812" t="s">
        <v>10866</v>
      </c>
      <c r="C812" t="s">
        <v>6168</v>
      </c>
      <c r="D812">
        <v>0.004</v>
      </c>
      <c r="E812" t="s">
        <v>10202</v>
      </c>
      <c r="K812" t="s">
        <v>6590</v>
      </c>
      <c r="L812" t="s">
        <v>6591</v>
      </c>
      <c r="M812" t="s">
        <v>11803</v>
      </c>
      <c r="N812">
        <v>9</v>
      </c>
      <c r="O812" t="s">
        <v>11948</v>
      </c>
      <c r="P812" t="s">
        <v>12483</v>
      </c>
      <c r="Q812">
        <v>3</v>
      </c>
      <c r="R812">
        <v>2</v>
      </c>
      <c r="S812">
        <v>5.04</v>
      </c>
      <c r="T812">
        <v>5.04</v>
      </c>
      <c r="U812">
        <v>296.39</v>
      </c>
      <c r="V812">
        <v>40.46</v>
      </c>
      <c r="W812">
        <v>5.11</v>
      </c>
      <c r="X812">
        <v>9.449999999999999</v>
      </c>
      <c r="Y812">
        <v>0</v>
      </c>
      <c r="Z812">
        <v>3</v>
      </c>
      <c r="AA812" t="s">
        <v>6921</v>
      </c>
      <c r="AB812">
        <v>1</v>
      </c>
      <c r="AC812">
        <v>2</v>
      </c>
      <c r="AD812">
        <v>3.5</v>
      </c>
      <c r="AF812" t="s">
        <v>6952</v>
      </c>
      <c r="AI812">
        <v>0</v>
      </c>
      <c r="AJ812">
        <v>0</v>
      </c>
      <c r="AK812" t="s">
        <v>6974</v>
      </c>
      <c r="AL812" t="s">
        <v>6974</v>
      </c>
      <c r="AM812" t="s">
        <v>9923</v>
      </c>
    </row>
    <row r="813" spans="1:39">
      <c r="A813" t="s">
        <v>11375</v>
      </c>
      <c r="B813" t="s">
        <v>10866</v>
      </c>
      <c r="C813" t="s">
        <v>6168</v>
      </c>
      <c r="D813">
        <v>0.003</v>
      </c>
      <c r="E813" t="s">
        <v>10202</v>
      </c>
      <c r="K813" t="s">
        <v>6590</v>
      </c>
      <c r="L813" t="s">
        <v>6591</v>
      </c>
      <c r="M813" t="s">
        <v>11803</v>
      </c>
      <c r="N813">
        <v>9</v>
      </c>
      <c r="O813" t="s">
        <v>11948</v>
      </c>
      <c r="P813" t="s">
        <v>12484</v>
      </c>
      <c r="Q813">
        <v>3</v>
      </c>
      <c r="R813">
        <v>2</v>
      </c>
      <c r="S813">
        <v>5.9</v>
      </c>
      <c r="T813">
        <v>5.9</v>
      </c>
      <c r="U813">
        <v>324.45</v>
      </c>
      <c r="V813">
        <v>40.46</v>
      </c>
      <c r="W813">
        <v>5.73</v>
      </c>
      <c r="X813">
        <v>9.81</v>
      </c>
      <c r="Y813">
        <v>0</v>
      </c>
      <c r="Z813">
        <v>3</v>
      </c>
      <c r="AA813" t="s">
        <v>6921</v>
      </c>
      <c r="AB813">
        <v>1</v>
      </c>
      <c r="AC813">
        <v>2</v>
      </c>
      <c r="AD813">
        <v>3.5</v>
      </c>
      <c r="AF813" t="s">
        <v>6952</v>
      </c>
      <c r="AI813">
        <v>0</v>
      </c>
      <c r="AJ813">
        <v>0</v>
      </c>
      <c r="AK813" t="s">
        <v>6974</v>
      </c>
      <c r="AL813" t="s">
        <v>6974</v>
      </c>
      <c r="AM813" t="s">
        <v>9923</v>
      </c>
    </row>
    <row r="814" spans="1:39">
      <c r="A814" t="s">
        <v>10651</v>
      </c>
      <c r="B814" t="s">
        <v>10866</v>
      </c>
      <c r="C814" t="s">
        <v>6168</v>
      </c>
      <c r="D814">
        <v>2.03</v>
      </c>
      <c r="E814" t="s">
        <v>10202</v>
      </c>
      <c r="K814" t="s">
        <v>6590</v>
      </c>
      <c r="L814" t="s">
        <v>6591</v>
      </c>
      <c r="M814" t="s">
        <v>11803</v>
      </c>
      <c r="N814">
        <v>9</v>
      </c>
      <c r="O814" t="s">
        <v>11948</v>
      </c>
      <c r="P814" t="s">
        <v>10768</v>
      </c>
      <c r="Q814">
        <v>3</v>
      </c>
      <c r="R814">
        <v>2</v>
      </c>
      <c r="S814">
        <v>4.98</v>
      </c>
      <c r="T814">
        <v>5.07</v>
      </c>
      <c r="U814">
        <v>304.32</v>
      </c>
      <c r="V814">
        <v>40.46</v>
      </c>
      <c r="W814">
        <v>4.77</v>
      </c>
      <c r="X814">
        <v>8.06</v>
      </c>
      <c r="Y814">
        <v>0</v>
      </c>
      <c r="Z814">
        <v>3</v>
      </c>
      <c r="AA814" t="s">
        <v>6921</v>
      </c>
      <c r="AB814">
        <v>0</v>
      </c>
      <c r="AC814">
        <v>2</v>
      </c>
      <c r="AD814">
        <v>3.5</v>
      </c>
      <c r="AF814" t="s">
        <v>6952</v>
      </c>
      <c r="AI814">
        <v>0</v>
      </c>
      <c r="AJ814">
        <v>0</v>
      </c>
      <c r="AK814" t="s">
        <v>6974</v>
      </c>
      <c r="AL814" t="s">
        <v>6974</v>
      </c>
      <c r="AM814" t="s">
        <v>9923</v>
      </c>
    </row>
    <row r="815" spans="1:39">
      <c r="A815" t="s">
        <v>10654</v>
      </c>
      <c r="B815" t="s">
        <v>10866</v>
      </c>
      <c r="C815" t="s">
        <v>6168</v>
      </c>
      <c r="D815">
        <v>6.7</v>
      </c>
      <c r="E815" t="s">
        <v>10202</v>
      </c>
      <c r="K815" t="s">
        <v>6590</v>
      </c>
      <c r="L815" t="s">
        <v>6591</v>
      </c>
      <c r="M815" t="s">
        <v>11803</v>
      </c>
      <c r="N815">
        <v>9</v>
      </c>
      <c r="O815" t="s">
        <v>11948</v>
      </c>
      <c r="P815" t="s">
        <v>10771</v>
      </c>
      <c r="Q815">
        <v>3</v>
      </c>
      <c r="R815">
        <v>2</v>
      </c>
      <c r="S815">
        <v>4.96</v>
      </c>
      <c r="T815">
        <v>5.04</v>
      </c>
      <c r="U815">
        <v>337.23</v>
      </c>
      <c r="V815">
        <v>40.46</v>
      </c>
      <c r="W815">
        <v>5.8</v>
      </c>
      <c r="X815">
        <v>8.1</v>
      </c>
      <c r="Y815">
        <v>0</v>
      </c>
      <c r="Z815">
        <v>3</v>
      </c>
      <c r="AA815" t="s">
        <v>6921</v>
      </c>
      <c r="AB815">
        <v>1</v>
      </c>
      <c r="AC815">
        <v>2</v>
      </c>
      <c r="AD815">
        <v>3.5</v>
      </c>
      <c r="AF815" t="s">
        <v>6952</v>
      </c>
      <c r="AI815">
        <v>0</v>
      </c>
      <c r="AJ815">
        <v>0</v>
      </c>
      <c r="AK815" t="s">
        <v>6974</v>
      </c>
      <c r="AL815" t="s">
        <v>6974</v>
      </c>
      <c r="AM815" t="s">
        <v>9923</v>
      </c>
    </row>
    <row r="816" spans="1:39">
      <c r="A816" t="s">
        <v>11376</v>
      </c>
      <c r="B816" t="s">
        <v>10866</v>
      </c>
      <c r="C816" t="s">
        <v>6168</v>
      </c>
      <c r="D816">
        <v>0.013</v>
      </c>
      <c r="E816" t="s">
        <v>10202</v>
      </c>
      <c r="K816" t="s">
        <v>6590</v>
      </c>
      <c r="L816" t="s">
        <v>6591</v>
      </c>
      <c r="M816" t="s">
        <v>11803</v>
      </c>
      <c r="N816">
        <v>9</v>
      </c>
      <c r="O816" t="s">
        <v>11948</v>
      </c>
      <c r="P816" t="s">
        <v>12485</v>
      </c>
      <c r="Q816">
        <v>3</v>
      </c>
      <c r="R816">
        <v>2</v>
      </c>
      <c r="S816">
        <v>4.26</v>
      </c>
      <c r="T816">
        <v>4.41</v>
      </c>
      <c r="U816">
        <v>304.32</v>
      </c>
      <c r="V816">
        <v>40.46</v>
      </c>
      <c r="W816">
        <v>4.77</v>
      </c>
      <c r="X816">
        <v>7.8</v>
      </c>
      <c r="Y816">
        <v>0</v>
      </c>
      <c r="Z816">
        <v>3</v>
      </c>
      <c r="AA816" t="s">
        <v>6921</v>
      </c>
      <c r="AB816">
        <v>0</v>
      </c>
      <c r="AC816">
        <v>2</v>
      </c>
      <c r="AD816">
        <v>3.795</v>
      </c>
      <c r="AF816" t="s">
        <v>6952</v>
      </c>
      <c r="AI816">
        <v>0</v>
      </c>
      <c r="AJ816">
        <v>0</v>
      </c>
      <c r="AK816" t="s">
        <v>6974</v>
      </c>
      <c r="AL816" t="s">
        <v>6974</v>
      </c>
      <c r="AM816" t="s">
        <v>9923</v>
      </c>
    </row>
    <row r="817" spans="1:39">
      <c r="A817" t="s">
        <v>11377</v>
      </c>
      <c r="B817" t="s">
        <v>10866</v>
      </c>
      <c r="C817" t="s">
        <v>6168</v>
      </c>
      <c r="D817">
        <v>0.008999999999999999</v>
      </c>
      <c r="E817" t="s">
        <v>10202</v>
      </c>
      <c r="K817" t="s">
        <v>6590</v>
      </c>
      <c r="L817" t="s">
        <v>6591</v>
      </c>
      <c r="M817" t="s">
        <v>11803</v>
      </c>
      <c r="N817">
        <v>9</v>
      </c>
      <c r="O817" t="s">
        <v>11948</v>
      </c>
      <c r="P817" t="s">
        <v>12486</v>
      </c>
      <c r="Q817">
        <v>3</v>
      </c>
      <c r="R817">
        <v>2</v>
      </c>
      <c r="S817">
        <v>5.18</v>
      </c>
      <c r="T817">
        <v>5.42</v>
      </c>
      <c r="U817">
        <v>337.23</v>
      </c>
      <c r="V817">
        <v>40.46</v>
      </c>
      <c r="W817">
        <v>5.8</v>
      </c>
      <c r="X817">
        <v>7.59</v>
      </c>
      <c r="Y817">
        <v>0</v>
      </c>
      <c r="Z817">
        <v>3</v>
      </c>
      <c r="AA817" t="s">
        <v>6921</v>
      </c>
      <c r="AB817">
        <v>1</v>
      </c>
      <c r="AC817">
        <v>2</v>
      </c>
      <c r="AD817">
        <v>3.5</v>
      </c>
      <c r="AF817" t="s">
        <v>6952</v>
      </c>
      <c r="AI817">
        <v>0</v>
      </c>
      <c r="AJ817">
        <v>0</v>
      </c>
      <c r="AK817" t="s">
        <v>6974</v>
      </c>
      <c r="AL817" t="s">
        <v>6974</v>
      </c>
      <c r="AM817" t="s">
        <v>9923</v>
      </c>
    </row>
    <row r="818" spans="1:39">
      <c r="A818" t="s">
        <v>11378</v>
      </c>
      <c r="B818" t="s">
        <v>10866</v>
      </c>
      <c r="C818" t="s">
        <v>6168</v>
      </c>
      <c r="D818">
        <v>0.008</v>
      </c>
      <c r="E818" t="s">
        <v>10202</v>
      </c>
      <c r="K818" t="s">
        <v>6590</v>
      </c>
      <c r="L818" t="s">
        <v>6591</v>
      </c>
      <c r="M818" t="s">
        <v>11803</v>
      </c>
      <c r="N818">
        <v>9</v>
      </c>
      <c r="O818" t="s">
        <v>11948</v>
      </c>
      <c r="P818" t="s">
        <v>12487</v>
      </c>
      <c r="Q818">
        <v>3</v>
      </c>
      <c r="R818">
        <v>2</v>
      </c>
      <c r="S818">
        <v>4.67</v>
      </c>
      <c r="T818">
        <v>4.68</v>
      </c>
      <c r="U818">
        <v>304.32</v>
      </c>
      <c r="V818">
        <v>40.46</v>
      </c>
      <c r="W818">
        <v>4.77</v>
      </c>
      <c r="X818">
        <v>9.25</v>
      </c>
      <c r="Y818">
        <v>0</v>
      </c>
      <c r="Z818">
        <v>3</v>
      </c>
      <c r="AA818" t="s">
        <v>6921</v>
      </c>
      <c r="AB818">
        <v>0</v>
      </c>
      <c r="AC818">
        <v>2</v>
      </c>
      <c r="AD818">
        <v>3.66</v>
      </c>
      <c r="AF818" t="s">
        <v>6952</v>
      </c>
      <c r="AI818">
        <v>0</v>
      </c>
      <c r="AJ818">
        <v>0</v>
      </c>
      <c r="AK818" t="s">
        <v>6974</v>
      </c>
      <c r="AL818" t="s">
        <v>6974</v>
      </c>
      <c r="AM818" t="s">
        <v>9923</v>
      </c>
    </row>
    <row r="819" spans="1:39">
      <c r="A819" t="s">
        <v>11379</v>
      </c>
      <c r="B819" t="s">
        <v>10866</v>
      </c>
      <c r="C819" t="s">
        <v>6168</v>
      </c>
      <c r="D819">
        <v>0.099</v>
      </c>
      <c r="E819" t="s">
        <v>10202</v>
      </c>
      <c r="K819" t="s">
        <v>6590</v>
      </c>
      <c r="L819" t="s">
        <v>6591</v>
      </c>
      <c r="M819" t="s">
        <v>11803</v>
      </c>
      <c r="N819">
        <v>9</v>
      </c>
      <c r="O819" t="s">
        <v>11948</v>
      </c>
      <c r="P819" t="s">
        <v>12488</v>
      </c>
      <c r="Q819">
        <v>3</v>
      </c>
      <c r="R819">
        <v>2</v>
      </c>
      <c r="S819">
        <v>4.87</v>
      </c>
      <c r="T819">
        <v>4.93</v>
      </c>
      <c r="U819">
        <v>304.32</v>
      </c>
      <c r="V819">
        <v>40.46</v>
      </c>
      <c r="W819">
        <v>4.77</v>
      </c>
      <c r="X819">
        <v>8.26</v>
      </c>
      <c r="Y819">
        <v>0</v>
      </c>
      <c r="Z819">
        <v>3</v>
      </c>
      <c r="AA819" t="s">
        <v>6921</v>
      </c>
      <c r="AB819">
        <v>0</v>
      </c>
      <c r="AC819">
        <v>2</v>
      </c>
      <c r="AD819">
        <v>3.535</v>
      </c>
      <c r="AF819" t="s">
        <v>6952</v>
      </c>
      <c r="AI819">
        <v>0</v>
      </c>
      <c r="AJ819">
        <v>0</v>
      </c>
      <c r="AK819" t="s">
        <v>6974</v>
      </c>
      <c r="AL819" t="s">
        <v>6974</v>
      </c>
      <c r="AM819" t="s">
        <v>9923</v>
      </c>
    </row>
    <row r="820" spans="1:39">
      <c r="A820" t="s">
        <v>11380</v>
      </c>
      <c r="B820" t="s">
        <v>10866</v>
      </c>
      <c r="C820" t="s">
        <v>6168</v>
      </c>
      <c r="D820">
        <v>0.001</v>
      </c>
      <c r="E820" t="s">
        <v>10202</v>
      </c>
      <c r="K820" t="s">
        <v>6590</v>
      </c>
      <c r="L820" t="s">
        <v>6591</v>
      </c>
      <c r="M820" t="s">
        <v>11803</v>
      </c>
      <c r="N820">
        <v>9</v>
      </c>
      <c r="O820" t="s">
        <v>11948</v>
      </c>
      <c r="P820" t="s">
        <v>12489</v>
      </c>
      <c r="Q820">
        <v>3</v>
      </c>
      <c r="R820">
        <v>2</v>
      </c>
      <c r="S820">
        <v>4.32</v>
      </c>
      <c r="T820">
        <v>4.42</v>
      </c>
      <c r="U820">
        <v>304.32</v>
      </c>
      <c r="V820">
        <v>40.46</v>
      </c>
      <c r="W820">
        <v>4.77</v>
      </c>
      <c r="X820">
        <v>8.01</v>
      </c>
      <c r="Y820">
        <v>0</v>
      </c>
      <c r="Z820">
        <v>3</v>
      </c>
      <c r="AA820" t="s">
        <v>6921</v>
      </c>
      <c r="AB820">
        <v>0</v>
      </c>
      <c r="AC820">
        <v>2</v>
      </c>
      <c r="AD820">
        <v>3.79</v>
      </c>
      <c r="AF820" t="s">
        <v>6952</v>
      </c>
      <c r="AI820">
        <v>0</v>
      </c>
      <c r="AJ820">
        <v>0</v>
      </c>
      <c r="AK820" t="s">
        <v>6974</v>
      </c>
      <c r="AL820" t="s">
        <v>6974</v>
      </c>
      <c r="AM820" t="s">
        <v>9923</v>
      </c>
    </row>
    <row r="821" spans="1:39">
      <c r="A821" t="s">
        <v>7233</v>
      </c>
      <c r="B821" t="s">
        <v>10866</v>
      </c>
      <c r="C821" t="s">
        <v>6168</v>
      </c>
      <c r="D821">
        <v>0.97</v>
      </c>
      <c r="E821" t="s">
        <v>10202</v>
      </c>
      <c r="K821" t="s">
        <v>6590</v>
      </c>
      <c r="L821" t="s">
        <v>6591</v>
      </c>
      <c r="M821" t="s">
        <v>11803</v>
      </c>
      <c r="N821">
        <v>9</v>
      </c>
      <c r="O821" t="s">
        <v>11948</v>
      </c>
      <c r="P821" t="s">
        <v>8810</v>
      </c>
      <c r="Q821">
        <v>3</v>
      </c>
      <c r="R821">
        <v>2</v>
      </c>
      <c r="S821">
        <v>5.09</v>
      </c>
      <c r="T821">
        <v>5.14</v>
      </c>
      <c r="U821">
        <v>300.35</v>
      </c>
      <c r="V821">
        <v>40.46</v>
      </c>
      <c r="W821">
        <v>4.94</v>
      </c>
      <c r="X821">
        <v>8.41</v>
      </c>
      <c r="Y821">
        <v>0</v>
      </c>
      <c r="Z821">
        <v>3</v>
      </c>
      <c r="AA821" t="s">
        <v>6921</v>
      </c>
      <c r="AB821">
        <v>0</v>
      </c>
      <c r="AC821">
        <v>2</v>
      </c>
      <c r="AD821">
        <v>3.5</v>
      </c>
      <c r="AF821" t="s">
        <v>6952</v>
      </c>
      <c r="AI821">
        <v>0</v>
      </c>
      <c r="AJ821">
        <v>0</v>
      </c>
      <c r="AK821" t="s">
        <v>6974</v>
      </c>
      <c r="AL821" t="s">
        <v>6974</v>
      </c>
      <c r="AM821" t="s">
        <v>9923</v>
      </c>
    </row>
    <row r="822" spans="1:39">
      <c r="A822" t="s">
        <v>10676</v>
      </c>
      <c r="B822" t="s">
        <v>10866</v>
      </c>
      <c r="C822" t="s">
        <v>6168</v>
      </c>
      <c r="D822">
        <v>4.29</v>
      </c>
      <c r="E822" t="s">
        <v>10202</v>
      </c>
      <c r="K822" t="s">
        <v>6590</v>
      </c>
      <c r="L822" t="s">
        <v>6591</v>
      </c>
      <c r="M822" t="s">
        <v>11803</v>
      </c>
      <c r="N822">
        <v>9</v>
      </c>
      <c r="O822" t="s">
        <v>11948</v>
      </c>
      <c r="P822" t="s">
        <v>10793</v>
      </c>
      <c r="Q822">
        <v>3</v>
      </c>
      <c r="R822">
        <v>2</v>
      </c>
      <c r="S822">
        <v>5.08</v>
      </c>
      <c r="T822">
        <v>5.12</v>
      </c>
      <c r="U822">
        <v>316.81</v>
      </c>
      <c r="V822">
        <v>40.46</v>
      </c>
      <c r="W822">
        <v>5.46</v>
      </c>
      <c r="X822">
        <v>8.44</v>
      </c>
      <c r="Y822">
        <v>0</v>
      </c>
      <c r="Z822">
        <v>3</v>
      </c>
      <c r="AA822" t="s">
        <v>6921</v>
      </c>
      <c r="AB822">
        <v>1</v>
      </c>
      <c r="AC822">
        <v>2</v>
      </c>
      <c r="AD822">
        <v>3.5</v>
      </c>
      <c r="AF822" t="s">
        <v>6952</v>
      </c>
      <c r="AI822">
        <v>0</v>
      </c>
      <c r="AJ822">
        <v>0</v>
      </c>
      <c r="AK822" t="s">
        <v>6974</v>
      </c>
      <c r="AL822" t="s">
        <v>6974</v>
      </c>
      <c r="AM822" t="s">
        <v>9923</v>
      </c>
    </row>
    <row r="823" spans="1:39">
      <c r="A823" t="s">
        <v>10657</v>
      </c>
      <c r="B823" t="s">
        <v>10866</v>
      </c>
      <c r="C823" t="s">
        <v>6168</v>
      </c>
      <c r="D823">
        <v>1.43</v>
      </c>
      <c r="E823" t="s">
        <v>10202</v>
      </c>
      <c r="K823" t="s">
        <v>6590</v>
      </c>
      <c r="L823" t="s">
        <v>6591</v>
      </c>
      <c r="M823" t="s">
        <v>11803</v>
      </c>
      <c r="N823">
        <v>9</v>
      </c>
      <c r="O823" t="s">
        <v>11948</v>
      </c>
      <c r="P823" t="s">
        <v>10774</v>
      </c>
      <c r="Q823">
        <v>3</v>
      </c>
      <c r="R823">
        <v>2</v>
      </c>
      <c r="S823">
        <v>5.2</v>
      </c>
      <c r="T823">
        <v>5.2</v>
      </c>
      <c r="U823">
        <v>296.39</v>
      </c>
      <c r="V823">
        <v>40.46</v>
      </c>
      <c r="W823">
        <v>5.11</v>
      </c>
      <c r="X823">
        <v>9.210000000000001</v>
      </c>
      <c r="Y823">
        <v>0</v>
      </c>
      <c r="Z823">
        <v>3</v>
      </c>
      <c r="AA823" t="s">
        <v>6921</v>
      </c>
      <c r="AB823">
        <v>1</v>
      </c>
      <c r="AC823">
        <v>2</v>
      </c>
      <c r="AD823">
        <v>3.5</v>
      </c>
      <c r="AF823" t="s">
        <v>6952</v>
      </c>
      <c r="AI823">
        <v>0</v>
      </c>
      <c r="AJ823">
        <v>0</v>
      </c>
      <c r="AK823" t="s">
        <v>6974</v>
      </c>
      <c r="AL823" t="s">
        <v>6974</v>
      </c>
      <c r="AM823" t="s">
        <v>9923</v>
      </c>
    </row>
    <row r="824" spans="1:39">
      <c r="A824" t="s">
        <v>10033</v>
      </c>
      <c r="B824" t="s">
        <v>10866</v>
      </c>
      <c r="C824" t="s">
        <v>6168</v>
      </c>
      <c r="D824">
        <v>2.38</v>
      </c>
      <c r="K824" t="s">
        <v>6590</v>
      </c>
      <c r="L824" t="s">
        <v>6591</v>
      </c>
      <c r="M824" t="s">
        <v>11804</v>
      </c>
      <c r="N824">
        <v>9</v>
      </c>
      <c r="O824" t="s">
        <v>11949</v>
      </c>
      <c r="P824" t="s">
        <v>10439</v>
      </c>
      <c r="Q824">
        <v>2</v>
      </c>
      <c r="R824">
        <v>2</v>
      </c>
      <c r="S824">
        <v>3.62</v>
      </c>
      <c r="T824">
        <v>3.62</v>
      </c>
      <c r="U824">
        <v>246.35</v>
      </c>
      <c r="V824">
        <v>40.46</v>
      </c>
      <c r="W824">
        <v>3.44</v>
      </c>
      <c r="X824">
        <v>10.19</v>
      </c>
      <c r="Y824">
        <v>0</v>
      </c>
      <c r="Z824">
        <v>1</v>
      </c>
      <c r="AA824" t="s">
        <v>6921</v>
      </c>
      <c r="AB824">
        <v>0</v>
      </c>
      <c r="AC824">
        <v>1</v>
      </c>
      <c r="AD824">
        <v>4.38</v>
      </c>
      <c r="AF824" t="s">
        <v>6952</v>
      </c>
      <c r="AI824">
        <v>0</v>
      </c>
      <c r="AJ824">
        <v>0</v>
      </c>
      <c r="AK824" t="s">
        <v>12874</v>
      </c>
      <c r="AL824" t="s">
        <v>12874</v>
      </c>
      <c r="AM824" t="s">
        <v>9923</v>
      </c>
    </row>
    <row r="825" spans="1:39">
      <c r="A825" t="s">
        <v>11381</v>
      </c>
      <c r="B825" t="s">
        <v>10866</v>
      </c>
      <c r="C825" t="s">
        <v>6168</v>
      </c>
      <c r="D825">
        <v>0.98</v>
      </c>
      <c r="K825" t="s">
        <v>6590</v>
      </c>
      <c r="L825" t="s">
        <v>6591</v>
      </c>
      <c r="M825" t="s">
        <v>11804</v>
      </c>
      <c r="N825">
        <v>9</v>
      </c>
      <c r="O825" t="s">
        <v>11949</v>
      </c>
      <c r="P825" t="s">
        <v>12490</v>
      </c>
      <c r="Q825">
        <v>2</v>
      </c>
      <c r="R825">
        <v>2</v>
      </c>
      <c r="S825">
        <v>3.94</v>
      </c>
      <c r="T825">
        <v>3.94</v>
      </c>
      <c r="U825">
        <v>272.39</v>
      </c>
      <c r="V825">
        <v>40.46</v>
      </c>
      <c r="W825">
        <v>3.54</v>
      </c>
      <c r="X825">
        <v>10.29</v>
      </c>
      <c r="Y825">
        <v>0</v>
      </c>
      <c r="Z825">
        <v>1</v>
      </c>
      <c r="AA825" t="s">
        <v>6921</v>
      </c>
      <c r="AB825">
        <v>0</v>
      </c>
      <c r="AC825">
        <v>0</v>
      </c>
      <c r="AD825">
        <v>4.06</v>
      </c>
      <c r="AF825" t="s">
        <v>6952</v>
      </c>
      <c r="AI825">
        <v>0</v>
      </c>
      <c r="AJ825">
        <v>0</v>
      </c>
      <c r="AK825" t="s">
        <v>12874</v>
      </c>
      <c r="AL825" t="s">
        <v>12874</v>
      </c>
      <c r="AM825" t="s">
        <v>9923</v>
      </c>
    </row>
    <row r="826" spans="1:39">
      <c r="A826" t="s">
        <v>11382</v>
      </c>
      <c r="B826" t="s">
        <v>10866</v>
      </c>
      <c r="C826" t="s">
        <v>6168</v>
      </c>
      <c r="D826">
        <v>6.4</v>
      </c>
      <c r="K826" t="s">
        <v>6590</v>
      </c>
      <c r="L826" t="s">
        <v>6591</v>
      </c>
      <c r="M826" t="s">
        <v>11804</v>
      </c>
      <c r="N826">
        <v>9</v>
      </c>
      <c r="O826" t="s">
        <v>11949</v>
      </c>
      <c r="P826" t="s">
        <v>12491</v>
      </c>
      <c r="Q826">
        <v>2</v>
      </c>
      <c r="R826">
        <v>2</v>
      </c>
      <c r="S826">
        <v>3.94</v>
      </c>
      <c r="T826">
        <v>3.94</v>
      </c>
      <c r="U826">
        <v>272.39</v>
      </c>
      <c r="V826">
        <v>40.46</v>
      </c>
      <c r="W826">
        <v>3.54</v>
      </c>
      <c r="X826">
        <v>10.29</v>
      </c>
      <c r="Y826">
        <v>0</v>
      </c>
      <c r="Z826">
        <v>1</v>
      </c>
      <c r="AA826" t="s">
        <v>6921</v>
      </c>
      <c r="AB826">
        <v>0</v>
      </c>
      <c r="AC826">
        <v>0</v>
      </c>
      <c r="AD826">
        <v>4.06</v>
      </c>
      <c r="AF826" t="s">
        <v>6952</v>
      </c>
      <c r="AI826">
        <v>0</v>
      </c>
      <c r="AJ826">
        <v>0</v>
      </c>
      <c r="AK826" t="s">
        <v>12874</v>
      </c>
      <c r="AL826" t="s">
        <v>12874</v>
      </c>
      <c r="AM826" t="s">
        <v>9923</v>
      </c>
    </row>
    <row r="827" spans="1:39">
      <c r="A827" t="s">
        <v>11383</v>
      </c>
      <c r="B827" t="s">
        <v>10866</v>
      </c>
      <c r="C827" t="s">
        <v>6168</v>
      </c>
      <c r="D827">
        <v>0.12</v>
      </c>
      <c r="K827" t="s">
        <v>6590</v>
      </c>
      <c r="L827" t="s">
        <v>6591</v>
      </c>
      <c r="M827" t="s">
        <v>11804</v>
      </c>
      <c r="N827">
        <v>9</v>
      </c>
      <c r="O827" t="s">
        <v>11949</v>
      </c>
      <c r="P827" t="s">
        <v>12492</v>
      </c>
      <c r="Q827">
        <v>2</v>
      </c>
      <c r="R827">
        <v>2</v>
      </c>
      <c r="S827">
        <v>3.94</v>
      </c>
      <c r="T827">
        <v>3.94</v>
      </c>
      <c r="U827">
        <v>272.39</v>
      </c>
      <c r="V827">
        <v>40.46</v>
      </c>
      <c r="W827">
        <v>3.54</v>
      </c>
      <c r="X827">
        <v>10.29</v>
      </c>
      <c r="Y827">
        <v>0</v>
      </c>
      <c r="Z827">
        <v>1</v>
      </c>
      <c r="AA827" t="s">
        <v>6921</v>
      </c>
      <c r="AB827">
        <v>0</v>
      </c>
      <c r="AC827">
        <v>0</v>
      </c>
      <c r="AD827">
        <v>4.06</v>
      </c>
      <c r="AF827" t="s">
        <v>6952</v>
      </c>
      <c r="AI827">
        <v>0</v>
      </c>
      <c r="AJ827">
        <v>0</v>
      </c>
      <c r="AK827" t="s">
        <v>12874</v>
      </c>
      <c r="AL827" t="s">
        <v>12874</v>
      </c>
      <c r="AM827" t="s">
        <v>9923</v>
      </c>
    </row>
    <row r="828" spans="1:39">
      <c r="A828" t="s">
        <v>11384</v>
      </c>
      <c r="B828" t="s">
        <v>10866</v>
      </c>
      <c r="C828" t="s">
        <v>6168</v>
      </c>
      <c r="D828">
        <v>0.34</v>
      </c>
      <c r="K828" t="s">
        <v>6590</v>
      </c>
      <c r="L828" t="s">
        <v>6591</v>
      </c>
      <c r="M828" t="s">
        <v>11804</v>
      </c>
      <c r="N828">
        <v>9</v>
      </c>
      <c r="O828" t="s">
        <v>11949</v>
      </c>
      <c r="P828" t="s">
        <v>12493</v>
      </c>
      <c r="Q828">
        <v>2</v>
      </c>
      <c r="R828">
        <v>2</v>
      </c>
      <c r="S828">
        <v>3.94</v>
      </c>
      <c r="T828">
        <v>3.94</v>
      </c>
      <c r="U828">
        <v>272.39</v>
      </c>
      <c r="V828">
        <v>40.46</v>
      </c>
      <c r="W828">
        <v>3.54</v>
      </c>
      <c r="X828">
        <v>10.29</v>
      </c>
      <c r="Y828">
        <v>0</v>
      </c>
      <c r="Z828">
        <v>1</v>
      </c>
      <c r="AA828" t="s">
        <v>6921</v>
      </c>
      <c r="AB828">
        <v>0</v>
      </c>
      <c r="AC828">
        <v>0</v>
      </c>
      <c r="AD828">
        <v>4.06</v>
      </c>
      <c r="AF828" t="s">
        <v>6952</v>
      </c>
      <c r="AI828">
        <v>0</v>
      </c>
      <c r="AJ828">
        <v>0</v>
      </c>
      <c r="AK828" t="s">
        <v>12874</v>
      </c>
      <c r="AL828" t="s">
        <v>12874</v>
      </c>
      <c r="AM828" t="s">
        <v>9923</v>
      </c>
    </row>
    <row r="829" spans="1:39">
      <c r="A829" t="s">
        <v>11385</v>
      </c>
      <c r="B829" t="s">
        <v>10866</v>
      </c>
      <c r="C829" t="s">
        <v>6168</v>
      </c>
      <c r="D829">
        <v>3.7</v>
      </c>
      <c r="K829" t="s">
        <v>6590</v>
      </c>
      <c r="L829" t="s">
        <v>6591</v>
      </c>
      <c r="M829" t="s">
        <v>11804</v>
      </c>
      <c r="N829">
        <v>9</v>
      </c>
      <c r="O829" t="s">
        <v>11949</v>
      </c>
      <c r="P829" t="s">
        <v>12494</v>
      </c>
      <c r="Q829">
        <v>2</v>
      </c>
      <c r="R829">
        <v>2</v>
      </c>
      <c r="S829">
        <v>4.47</v>
      </c>
      <c r="T829">
        <v>4.47</v>
      </c>
      <c r="U829">
        <v>286.42</v>
      </c>
      <c r="V829">
        <v>40.46</v>
      </c>
      <c r="W829">
        <v>3.93</v>
      </c>
      <c r="X829">
        <v>10.26</v>
      </c>
      <c r="Y829">
        <v>0</v>
      </c>
      <c r="Z829">
        <v>1</v>
      </c>
      <c r="AA829" t="s">
        <v>6921</v>
      </c>
      <c r="AB829">
        <v>0</v>
      </c>
      <c r="AC829">
        <v>0</v>
      </c>
      <c r="AD829">
        <v>3.765</v>
      </c>
      <c r="AF829" t="s">
        <v>6952</v>
      </c>
      <c r="AI829">
        <v>0</v>
      </c>
      <c r="AJ829">
        <v>0</v>
      </c>
      <c r="AK829" t="s">
        <v>12874</v>
      </c>
      <c r="AL829" t="s">
        <v>12874</v>
      </c>
      <c r="AM829" t="s">
        <v>9923</v>
      </c>
    </row>
    <row r="830" spans="1:39">
      <c r="A830" t="s">
        <v>11386</v>
      </c>
      <c r="B830" t="s">
        <v>10866</v>
      </c>
      <c r="C830" t="s">
        <v>6168</v>
      </c>
      <c r="D830">
        <v>0.05</v>
      </c>
      <c r="K830" t="s">
        <v>6590</v>
      </c>
      <c r="L830" t="s">
        <v>6591</v>
      </c>
      <c r="M830" t="s">
        <v>11804</v>
      </c>
      <c r="N830">
        <v>9</v>
      </c>
      <c r="O830" t="s">
        <v>11949</v>
      </c>
      <c r="P830" t="s">
        <v>12495</v>
      </c>
      <c r="Q830">
        <v>2</v>
      </c>
      <c r="R830">
        <v>2</v>
      </c>
      <c r="S830">
        <v>4.47</v>
      </c>
      <c r="T830">
        <v>4.47</v>
      </c>
      <c r="U830">
        <v>286.42</v>
      </c>
      <c r="V830">
        <v>40.46</v>
      </c>
      <c r="W830">
        <v>3.93</v>
      </c>
      <c r="X830">
        <v>10.26</v>
      </c>
      <c r="Y830">
        <v>0</v>
      </c>
      <c r="Z830">
        <v>1</v>
      </c>
      <c r="AA830" t="s">
        <v>6921</v>
      </c>
      <c r="AB830">
        <v>0</v>
      </c>
      <c r="AC830">
        <v>0</v>
      </c>
      <c r="AD830">
        <v>3.765</v>
      </c>
      <c r="AF830" t="s">
        <v>6952</v>
      </c>
      <c r="AI830">
        <v>0</v>
      </c>
      <c r="AJ830">
        <v>0</v>
      </c>
      <c r="AK830" t="s">
        <v>12874</v>
      </c>
      <c r="AL830" t="s">
        <v>12874</v>
      </c>
      <c r="AM830" t="s">
        <v>9923</v>
      </c>
    </row>
    <row r="831" spans="1:39">
      <c r="A831" t="s">
        <v>11387</v>
      </c>
      <c r="B831" t="s">
        <v>10866</v>
      </c>
      <c r="C831" t="s">
        <v>6168</v>
      </c>
      <c r="D831">
        <v>2.46</v>
      </c>
      <c r="K831" t="s">
        <v>6590</v>
      </c>
      <c r="L831" t="s">
        <v>6591</v>
      </c>
      <c r="M831" t="s">
        <v>11804</v>
      </c>
      <c r="N831">
        <v>9</v>
      </c>
      <c r="O831" t="s">
        <v>11949</v>
      </c>
      <c r="P831" t="s">
        <v>12496</v>
      </c>
      <c r="Q831">
        <v>3</v>
      </c>
      <c r="R831">
        <v>2</v>
      </c>
      <c r="S831">
        <v>3</v>
      </c>
      <c r="T831">
        <v>3</v>
      </c>
      <c r="U831">
        <v>274.36</v>
      </c>
      <c r="V831">
        <v>49.69</v>
      </c>
      <c r="W831">
        <v>3.08</v>
      </c>
      <c r="X831">
        <v>9.98</v>
      </c>
      <c r="Y831">
        <v>0</v>
      </c>
      <c r="Z831">
        <v>1</v>
      </c>
      <c r="AA831" t="s">
        <v>6921</v>
      </c>
      <c r="AB831">
        <v>0</v>
      </c>
      <c r="AC831">
        <v>0</v>
      </c>
      <c r="AD831">
        <v>5</v>
      </c>
      <c r="AF831" t="s">
        <v>6952</v>
      </c>
      <c r="AI831">
        <v>0</v>
      </c>
      <c r="AJ831">
        <v>0</v>
      </c>
      <c r="AK831" t="s">
        <v>12874</v>
      </c>
      <c r="AL831" t="s">
        <v>12874</v>
      </c>
      <c r="AM831" t="s">
        <v>9923</v>
      </c>
    </row>
    <row r="832" spans="1:39">
      <c r="A832" t="s">
        <v>11388</v>
      </c>
      <c r="B832" t="s">
        <v>10866</v>
      </c>
      <c r="C832" t="s">
        <v>6168</v>
      </c>
      <c r="D832">
        <v>0.31</v>
      </c>
      <c r="K832" t="s">
        <v>6590</v>
      </c>
      <c r="L832" t="s">
        <v>6591</v>
      </c>
      <c r="M832" t="s">
        <v>11804</v>
      </c>
      <c r="N832">
        <v>9</v>
      </c>
      <c r="O832" t="s">
        <v>11949</v>
      </c>
      <c r="P832" t="s">
        <v>12497</v>
      </c>
      <c r="Q832">
        <v>3</v>
      </c>
      <c r="R832">
        <v>2</v>
      </c>
      <c r="S832">
        <v>2.42</v>
      </c>
      <c r="T832">
        <v>2.42</v>
      </c>
      <c r="U832">
        <v>288.39</v>
      </c>
      <c r="V832">
        <v>49.69</v>
      </c>
      <c r="W832">
        <v>3.12</v>
      </c>
      <c r="X832">
        <v>10.11</v>
      </c>
      <c r="Y832">
        <v>0</v>
      </c>
      <c r="Z832">
        <v>1</v>
      </c>
      <c r="AA832" t="s">
        <v>6921</v>
      </c>
      <c r="AB832">
        <v>0</v>
      </c>
      <c r="AC832">
        <v>0</v>
      </c>
      <c r="AD832">
        <v>5.29</v>
      </c>
      <c r="AF832" t="s">
        <v>6952</v>
      </c>
      <c r="AI832">
        <v>0</v>
      </c>
      <c r="AJ832">
        <v>0</v>
      </c>
      <c r="AK832" t="s">
        <v>12874</v>
      </c>
      <c r="AL832" t="s">
        <v>12874</v>
      </c>
      <c r="AM832" t="s">
        <v>9923</v>
      </c>
    </row>
    <row r="833" spans="1:39">
      <c r="A833" t="s">
        <v>11389</v>
      </c>
      <c r="B833" t="s">
        <v>10866</v>
      </c>
      <c r="C833" t="s">
        <v>6168</v>
      </c>
      <c r="D833">
        <v>0.061</v>
      </c>
      <c r="K833" t="s">
        <v>6590</v>
      </c>
      <c r="L833" t="s">
        <v>6591</v>
      </c>
      <c r="M833" t="s">
        <v>11804</v>
      </c>
      <c r="N833">
        <v>9</v>
      </c>
      <c r="O833" t="s">
        <v>11949</v>
      </c>
      <c r="P833" t="s">
        <v>12498</v>
      </c>
      <c r="Q833">
        <v>2</v>
      </c>
      <c r="R833">
        <v>2</v>
      </c>
      <c r="S833">
        <v>3.62</v>
      </c>
      <c r="T833">
        <v>3.62</v>
      </c>
      <c r="U833">
        <v>246.35</v>
      </c>
      <c r="V833">
        <v>40.46</v>
      </c>
      <c r="W833">
        <v>3.44</v>
      </c>
      <c r="X833">
        <v>10.19</v>
      </c>
      <c r="Y833">
        <v>0</v>
      </c>
      <c r="Z833">
        <v>1</v>
      </c>
      <c r="AA833" t="s">
        <v>6921</v>
      </c>
      <c r="AB833">
        <v>0</v>
      </c>
      <c r="AC833">
        <v>1</v>
      </c>
      <c r="AD833">
        <v>4.38</v>
      </c>
      <c r="AF833" t="s">
        <v>6952</v>
      </c>
      <c r="AI833">
        <v>0</v>
      </c>
      <c r="AJ833">
        <v>0</v>
      </c>
      <c r="AK833" t="s">
        <v>12874</v>
      </c>
      <c r="AL833" t="s">
        <v>12874</v>
      </c>
      <c r="AM833" t="s">
        <v>9923</v>
      </c>
    </row>
    <row r="834" spans="1:39">
      <c r="A834" t="s">
        <v>11390</v>
      </c>
      <c r="B834" t="s">
        <v>10866</v>
      </c>
      <c r="C834" t="s">
        <v>6168</v>
      </c>
      <c r="D834">
        <v>0.014</v>
      </c>
      <c r="K834" t="s">
        <v>6590</v>
      </c>
      <c r="L834" t="s">
        <v>6591</v>
      </c>
      <c r="M834" t="s">
        <v>11804</v>
      </c>
      <c r="N834">
        <v>9</v>
      </c>
      <c r="O834" t="s">
        <v>11949</v>
      </c>
      <c r="P834" t="s">
        <v>12499</v>
      </c>
      <c r="Q834">
        <v>3</v>
      </c>
      <c r="R834">
        <v>2</v>
      </c>
      <c r="S834">
        <v>3</v>
      </c>
      <c r="T834">
        <v>3</v>
      </c>
      <c r="U834">
        <v>274.36</v>
      </c>
      <c r="V834">
        <v>49.69</v>
      </c>
      <c r="W834">
        <v>3.08</v>
      </c>
      <c r="X834">
        <v>9.98</v>
      </c>
      <c r="Y834">
        <v>0</v>
      </c>
      <c r="Z834">
        <v>1</v>
      </c>
      <c r="AA834" t="s">
        <v>6921</v>
      </c>
      <c r="AB834">
        <v>0</v>
      </c>
      <c r="AC834">
        <v>0</v>
      </c>
      <c r="AD834">
        <v>5</v>
      </c>
      <c r="AF834" t="s">
        <v>6952</v>
      </c>
      <c r="AI834">
        <v>0</v>
      </c>
      <c r="AJ834">
        <v>0</v>
      </c>
      <c r="AK834" t="s">
        <v>12874</v>
      </c>
      <c r="AL834" t="s">
        <v>12874</v>
      </c>
      <c r="AM834" t="s">
        <v>9923</v>
      </c>
    </row>
    <row r="835" spans="1:39">
      <c r="A835" t="s">
        <v>11391</v>
      </c>
      <c r="B835" t="s">
        <v>10866</v>
      </c>
      <c r="C835" t="s">
        <v>6168</v>
      </c>
      <c r="D835">
        <v>1.98</v>
      </c>
      <c r="K835" t="s">
        <v>6590</v>
      </c>
      <c r="L835" t="s">
        <v>6591</v>
      </c>
      <c r="M835" t="s">
        <v>11804</v>
      </c>
      <c r="N835">
        <v>9</v>
      </c>
      <c r="O835" t="s">
        <v>11949</v>
      </c>
      <c r="P835" t="s">
        <v>12500</v>
      </c>
      <c r="Q835">
        <v>4</v>
      </c>
      <c r="R835">
        <v>2</v>
      </c>
      <c r="S835">
        <v>2.07</v>
      </c>
      <c r="T835">
        <v>2.08</v>
      </c>
      <c r="U835">
        <v>288.34</v>
      </c>
      <c r="V835">
        <v>66.76000000000001</v>
      </c>
      <c r="W835">
        <v>2.72</v>
      </c>
      <c r="X835">
        <v>9.369999999999999</v>
      </c>
      <c r="Y835">
        <v>0</v>
      </c>
      <c r="Z835">
        <v>1</v>
      </c>
      <c r="AA835" t="s">
        <v>6921</v>
      </c>
      <c r="AB835">
        <v>0</v>
      </c>
      <c r="AC835">
        <v>0</v>
      </c>
      <c r="AD835">
        <v>5.465</v>
      </c>
      <c r="AF835" t="s">
        <v>6952</v>
      </c>
      <c r="AI835">
        <v>0</v>
      </c>
      <c r="AJ835">
        <v>0</v>
      </c>
      <c r="AK835" t="s">
        <v>12874</v>
      </c>
      <c r="AL835" t="s">
        <v>12874</v>
      </c>
      <c r="AM835" t="s">
        <v>9923</v>
      </c>
    </row>
    <row r="836" spans="1:39">
      <c r="A836" t="s">
        <v>11392</v>
      </c>
      <c r="B836" t="s">
        <v>10866</v>
      </c>
      <c r="C836" t="s">
        <v>6168</v>
      </c>
      <c r="D836">
        <v>0.15</v>
      </c>
      <c r="E836" t="s">
        <v>10202</v>
      </c>
      <c r="K836" t="s">
        <v>6590</v>
      </c>
      <c r="L836" t="s">
        <v>6591</v>
      </c>
      <c r="M836" t="s">
        <v>11805</v>
      </c>
      <c r="N836">
        <v>9</v>
      </c>
      <c r="O836" t="s">
        <v>11950</v>
      </c>
      <c r="P836" t="s">
        <v>12501</v>
      </c>
      <c r="Q836">
        <v>2</v>
      </c>
      <c r="R836">
        <v>1</v>
      </c>
      <c r="S836">
        <v>2.72</v>
      </c>
      <c r="T836">
        <v>2.72</v>
      </c>
      <c r="U836">
        <v>268.36</v>
      </c>
      <c r="V836">
        <v>37.3</v>
      </c>
      <c r="W836">
        <v>3.74</v>
      </c>
      <c r="X836">
        <v>10.11</v>
      </c>
      <c r="Y836">
        <v>0</v>
      </c>
      <c r="Z836">
        <v>1</v>
      </c>
      <c r="AA836" t="s">
        <v>6921</v>
      </c>
      <c r="AB836">
        <v>0</v>
      </c>
      <c r="AC836">
        <v>0</v>
      </c>
      <c r="AD836">
        <v>5.338333333333333</v>
      </c>
      <c r="AE836" t="s">
        <v>12823</v>
      </c>
      <c r="AF836" t="s">
        <v>6952</v>
      </c>
      <c r="AG836" t="s">
        <v>6956</v>
      </c>
      <c r="AI836">
        <v>0</v>
      </c>
      <c r="AJ836">
        <v>0</v>
      </c>
      <c r="AK836" t="s">
        <v>12875</v>
      </c>
      <c r="AL836" t="s">
        <v>12875</v>
      </c>
      <c r="AM836" t="s">
        <v>9923</v>
      </c>
    </row>
    <row r="837" spans="1:39">
      <c r="A837" t="s">
        <v>11393</v>
      </c>
      <c r="B837" t="s">
        <v>10866</v>
      </c>
      <c r="C837" t="s">
        <v>6168</v>
      </c>
      <c r="D837">
        <v>0.001</v>
      </c>
      <c r="E837" t="s">
        <v>10202</v>
      </c>
      <c r="K837" t="s">
        <v>6590</v>
      </c>
      <c r="L837" t="s">
        <v>6591</v>
      </c>
      <c r="M837" t="s">
        <v>11806</v>
      </c>
      <c r="N837">
        <v>9</v>
      </c>
      <c r="O837" t="s">
        <v>11951</v>
      </c>
      <c r="P837" t="s">
        <v>12502</v>
      </c>
      <c r="Q837">
        <v>3</v>
      </c>
      <c r="R837">
        <v>1</v>
      </c>
      <c r="S837">
        <v>4.29</v>
      </c>
      <c r="T837">
        <v>4.29</v>
      </c>
      <c r="U837">
        <v>287.77</v>
      </c>
      <c r="V837">
        <v>33.12</v>
      </c>
      <c r="W837">
        <v>4.84</v>
      </c>
      <c r="X837">
        <v>9.17</v>
      </c>
      <c r="Y837">
        <v>2.77</v>
      </c>
      <c r="Z837">
        <v>3</v>
      </c>
      <c r="AA837" t="s">
        <v>6921</v>
      </c>
      <c r="AB837">
        <v>0</v>
      </c>
      <c r="AC837">
        <v>2</v>
      </c>
      <c r="AD837">
        <v>3.844333333333333</v>
      </c>
      <c r="AF837" t="s">
        <v>6952</v>
      </c>
      <c r="AI837">
        <v>0</v>
      </c>
      <c r="AJ837">
        <v>0</v>
      </c>
      <c r="AK837" t="s">
        <v>12876</v>
      </c>
      <c r="AL837" t="s">
        <v>12876</v>
      </c>
      <c r="AM837" t="s">
        <v>9923</v>
      </c>
    </row>
    <row r="838" spans="1:39">
      <c r="A838" t="s">
        <v>11394</v>
      </c>
      <c r="B838" t="s">
        <v>10866</v>
      </c>
      <c r="C838" t="s">
        <v>6168</v>
      </c>
      <c r="D838">
        <v>0.001</v>
      </c>
      <c r="E838" t="s">
        <v>10202</v>
      </c>
      <c r="K838" t="s">
        <v>6590</v>
      </c>
      <c r="L838" t="s">
        <v>6591</v>
      </c>
      <c r="M838" t="s">
        <v>11806</v>
      </c>
      <c r="N838">
        <v>9</v>
      </c>
      <c r="O838" t="s">
        <v>11951</v>
      </c>
      <c r="P838" t="s">
        <v>12503</v>
      </c>
      <c r="Q838">
        <v>3</v>
      </c>
      <c r="R838">
        <v>1</v>
      </c>
      <c r="S838">
        <v>4.52</v>
      </c>
      <c r="T838">
        <v>4.52</v>
      </c>
      <c r="U838">
        <v>287.77</v>
      </c>
      <c r="V838">
        <v>33.12</v>
      </c>
      <c r="W838">
        <v>4.84</v>
      </c>
      <c r="X838">
        <v>9.34</v>
      </c>
      <c r="Y838">
        <v>2.13</v>
      </c>
      <c r="Z838">
        <v>3</v>
      </c>
      <c r="AA838" t="s">
        <v>6921</v>
      </c>
      <c r="AB838">
        <v>0</v>
      </c>
      <c r="AC838">
        <v>2</v>
      </c>
      <c r="AD838">
        <v>3.729333333333334</v>
      </c>
      <c r="AF838" t="s">
        <v>6952</v>
      </c>
      <c r="AI838">
        <v>0</v>
      </c>
      <c r="AJ838">
        <v>0</v>
      </c>
      <c r="AK838" t="s">
        <v>12876</v>
      </c>
      <c r="AL838" t="s">
        <v>12876</v>
      </c>
      <c r="AM838" t="s">
        <v>9923</v>
      </c>
    </row>
    <row r="839" spans="1:39">
      <c r="A839" t="s">
        <v>11395</v>
      </c>
      <c r="B839" t="s">
        <v>10866</v>
      </c>
      <c r="C839" t="s">
        <v>6168</v>
      </c>
      <c r="D839">
        <v>0.001</v>
      </c>
      <c r="E839" t="s">
        <v>10202</v>
      </c>
      <c r="K839" t="s">
        <v>6590</v>
      </c>
      <c r="L839" t="s">
        <v>6591</v>
      </c>
      <c r="M839" t="s">
        <v>11806</v>
      </c>
      <c r="N839">
        <v>9</v>
      </c>
      <c r="O839" t="s">
        <v>11951</v>
      </c>
      <c r="P839" t="s">
        <v>12504</v>
      </c>
      <c r="Q839">
        <v>3</v>
      </c>
      <c r="R839">
        <v>1</v>
      </c>
      <c r="S839">
        <v>4.14</v>
      </c>
      <c r="T839">
        <v>4.15</v>
      </c>
      <c r="U839">
        <v>277.32</v>
      </c>
      <c r="V839">
        <v>42.35</v>
      </c>
      <c r="W839">
        <v>4.13</v>
      </c>
      <c r="X839">
        <v>9.59</v>
      </c>
      <c r="Y839">
        <v>3.07</v>
      </c>
      <c r="Z839">
        <v>3</v>
      </c>
      <c r="AA839" t="s">
        <v>6921</v>
      </c>
      <c r="AB839">
        <v>0</v>
      </c>
      <c r="AC839">
        <v>3</v>
      </c>
      <c r="AD839">
        <v>4.258333333333333</v>
      </c>
      <c r="AF839" t="s">
        <v>6952</v>
      </c>
      <c r="AI839">
        <v>0</v>
      </c>
      <c r="AJ839">
        <v>0</v>
      </c>
      <c r="AK839" t="s">
        <v>12876</v>
      </c>
      <c r="AL839" t="s">
        <v>12876</v>
      </c>
      <c r="AM839" t="s">
        <v>9923</v>
      </c>
    </row>
    <row r="840" spans="1:39">
      <c r="A840" t="s">
        <v>11396</v>
      </c>
      <c r="B840" t="s">
        <v>10866</v>
      </c>
      <c r="C840" t="s">
        <v>6168</v>
      </c>
      <c r="D840">
        <v>0.01</v>
      </c>
      <c r="E840" t="s">
        <v>10202</v>
      </c>
      <c r="K840" t="s">
        <v>6590</v>
      </c>
      <c r="L840" t="s">
        <v>6591</v>
      </c>
      <c r="M840" t="s">
        <v>11806</v>
      </c>
      <c r="N840">
        <v>9</v>
      </c>
      <c r="O840" t="s">
        <v>11951</v>
      </c>
      <c r="P840" t="s">
        <v>12505</v>
      </c>
      <c r="Q840">
        <v>2</v>
      </c>
      <c r="R840">
        <v>1</v>
      </c>
      <c r="S840">
        <v>5.46</v>
      </c>
      <c r="T840">
        <v>5.46</v>
      </c>
      <c r="U840">
        <v>286.78</v>
      </c>
      <c r="V840">
        <v>20.23</v>
      </c>
      <c r="W840">
        <v>5.44</v>
      </c>
      <c r="X840">
        <v>9.67</v>
      </c>
      <c r="Y840">
        <v>0</v>
      </c>
      <c r="Z840">
        <v>3</v>
      </c>
      <c r="AA840" t="s">
        <v>6921</v>
      </c>
      <c r="AB840">
        <v>1</v>
      </c>
      <c r="AC840">
        <v>2</v>
      </c>
      <c r="AD840">
        <v>2.844833333333333</v>
      </c>
      <c r="AF840" t="s">
        <v>6952</v>
      </c>
      <c r="AI840">
        <v>0</v>
      </c>
      <c r="AJ840">
        <v>0</v>
      </c>
      <c r="AK840" t="s">
        <v>12876</v>
      </c>
      <c r="AL840" t="s">
        <v>12876</v>
      </c>
      <c r="AM840" t="s">
        <v>9923</v>
      </c>
    </row>
    <row r="841" spans="1:39">
      <c r="A841" t="s">
        <v>6338</v>
      </c>
      <c r="B841" t="s">
        <v>10866</v>
      </c>
      <c r="C841" t="s">
        <v>6168</v>
      </c>
      <c r="D841">
        <v>0.91</v>
      </c>
      <c r="K841" t="s">
        <v>6590</v>
      </c>
      <c r="L841" t="s">
        <v>6591</v>
      </c>
      <c r="M841" t="s">
        <v>11807</v>
      </c>
      <c r="N841">
        <v>9</v>
      </c>
      <c r="O841" t="s">
        <v>11952</v>
      </c>
      <c r="P841" t="s">
        <v>6698</v>
      </c>
      <c r="Q841">
        <v>6</v>
      </c>
      <c r="R841">
        <v>2</v>
      </c>
      <c r="S841">
        <v>3.4</v>
      </c>
      <c r="T841">
        <v>4.57</v>
      </c>
      <c r="U841">
        <v>473.59</v>
      </c>
      <c r="V841">
        <v>70</v>
      </c>
      <c r="W841">
        <v>6.08</v>
      </c>
      <c r="X841">
        <v>8.83</v>
      </c>
      <c r="Y841">
        <v>8.52</v>
      </c>
      <c r="Z841">
        <v>4</v>
      </c>
      <c r="AA841" t="s">
        <v>6921</v>
      </c>
      <c r="AB841">
        <v>1</v>
      </c>
      <c r="AC841">
        <v>7</v>
      </c>
      <c r="AD841">
        <v>2.943642857142858</v>
      </c>
      <c r="AE841" t="s">
        <v>6924</v>
      </c>
      <c r="AF841" t="s">
        <v>6954</v>
      </c>
      <c r="AG841" t="s">
        <v>6957</v>
      </c>
      <c r="AH841" t="s">
        <v>6963</v>
      </c>
      <c r="AI841">
        <v>4</v>
      </c>
      <c r="AJ841">
        <v>1</v>
      </c>
      <c r="AK841" t="s">
        <v>9900</v>
      </c>
      <c r="AL841" t="s">
        <v>9900</v>
      </c>
      <c r="AM841" t="s">
        <v>9923</v>
      </c>
    </row>
    <row r="842" spans="1:39">
      <c r="A842" t="s">
        <v>8011</v>
      </c>
      <c r="B842" t="s">
        <v>10866</v>
      </c>
      <c r="C842" t="s">
        <v>6168</v>
      </c>
      <c r="D842">
        <v>0.2</v>
      </c>
      <c r="E842" t="s">
        <v>10202</v>
      </c>
      <c r="K842" t="s">
        <v>6590</v>
      </c>
      <c r="L842" t="s">
        <v>6591</v>
      </c>
      <c r="M842" t="s">
        <v>11807</v>
      </c>
      <c r="N842">
        <v>9</v>
      </c>
      <c r="O842" t="s">
        <v>11953</v>
      </c>
      <c r="P842" t="s">
        <v>9579</v>
      </c>
      <c r="Q842">
        <v>2</v>
      </c>
      <c r="R842">
        <v>2</v>
      </c>
      <c r="S842">
        <v>4.02</v>
      </c>
      <c r="T842">
        <v>4.02</v>
      </c>
      <c r="U842">
        <v>236.27</v>
      </c>
      <c r="V842">
        <v>40.46</v>
      </c>
      <c r="W842">
        <v>3.92</v>
      </c>
      <c r="X842">
        <v>9.529999999999999</v>
      </c>
      <c r="Y842">
        <v>0</v>
      </c>
      <c r="Z842">
        <v>3</v>
      </c>
      <c r="AA842" t="s">
        <v>6921</v>
      </c>
      <c r="AB842">
        <v>0</v>
      </c>
      <c r="AC842">
        <v>1</v>
      </c>
      <c r="AD842">
        <v>3.99</v>
      </c>
      <c r="AF842" t="s">
        <v>6952</v>
      </c>
      <c r="AI842">
        <v>0</v>
      </c>
      <c r="AJ842">
        <v>0</v>
      </c>
      <c r="AK842" t="s">
        <v>12877</v>
      </c>
      <c r="AL842" t="s">
        <v>12877</v>
      </c>
      <c r="AM842" t="s">
        <v>9923</v>
      </c>
    </row>
    <row r="843" spans="1:39">
      <c r="A843" t="s">
        <v>6367</v>
      </c>
      <c r="B843" t="s">
        <v>10866</v>
      </c>
      <c r="C843" t="s">
        <v>6168</v>
      </c>
      <c r="D843">
        <v>138</v>
      </c>
      <c r="E843" t="s">
        <v>10202</v>
      </c>
      <c r="K843" t="s">
        <v>6590</v>
      </c>
      <c r="L843" t="s">
        <v>6591</v>
      </c>
      <c r="M843" t="s">
        <v>11807</v>
      </c>
      <c r="N843">
        <v>9</v>
      </c>
      <c r="O843" t="s">
        <v>11954</v>
      </c>
      <c r="P843" t="s">
        <v>6725</v>
      </c>
      <c r="Q843">
        <v>3</v>
      </c>
      <c r="R843">
        <v>2</v>
      </c>
      <c r="S843">
        <v>8.07</v>
      </c>
      <c r="T843">
        <v>8.07</v>
      </c>
      <c r="U843">
        <v>606.78</v>
      </c>
      <c r="V843">
        <v>57.53</v>
      </c>
      <c r="W843">
        <v>8.68</v>
      </c>
      <c r="X843">
        <v>10.28</v>
      </c>
      <c r="Y843">
        <v>0</v>
      </c>
      <c r="Z843">
        <v>1</v>
      </c>
      <c r="AA843" t="s">
        <v>6921</v>
      </c>
      <c r="AB843">
        <v>2</v>
      </c>
      <c r="AC843">
        <v>14</v>
      </c>
      <c r="AD843">
        <v>2.5</v>
      </c>
      <c r="AE843" t="s">
        <v>6927</v>
      </c>
      <c r="AF843" t="s">
        <v>6952</v>
      </c>
      <c r="AH843" t="s">
        <v>6964</v>
      </c>
      <c r="AI843">
        <v>4</v>
      </c>
      <c r="AJ843">
        <v>0</v>
      </c>
      <c r="AK843" t="s">
        <v>12878</v>
      </c>
      <c r="AL843" t="s">
        <v>12878</v>
      </c>
      <c r="AM843" t="s">
        <v>9923</v>
      </c>
    </row>
    <row r="844" spans="1:39">
      <c r="A844" t="s">
        <v>7642</v>
      </c>
      <c r="B844" t="s">
        <v>10866</v>
      </c>
      <c r="C844" t="s">
        <v>6168</v>
      </c>
      <c r="D844">
        <v>5</v>
      </c>
      <c r="E844" t="s">
        <v>10202</v>
      </c>
      <c r="K844" t="s">
        <v>6590</v>
      </c>
      <c r="L844" t="s">
        <v>6591</v>
      </c>
      <c r="M844" t="s">
        <v>11807</v>
      </c>
      <c r="N844">
        <v>9</v>
      </c>
      <c r="O844" t="s">
        <v>11953</v>
      </c>
      <c r="P844" t="s">
        <v>9213</v>
      </c>
      <c r="Q844">
        <v>2</v>
      </c>
      <c r="R844">
        <v>2</v>
      </c>
      <c r="S844">
        <v>3.99</v>
      </c>
      <c r="T844">
        <v>4</v>
      </c>
      <c r="U844">
        <v>236.27</v>
      </c>
      <c r="V844">
        <v>40.46</v>
      </c>
      <c r="W844">
        <v>3.92</v>
      </c>
      <c r="X844">
        <v>9.35</v>
      </c>
      <c r="Y844">
        <v>0</v>
      </c>
      <c r="Z844">
        <v>3</v>
      </c>
      <c r="AA844" t="s">
        <v>6921</v>
      </c>
      <c r="AB844">
        <v>0</v>
      </c>
      <c r="AC844">
        <v>1</v>
      </c>
      <c r="AD844">
        <v>4.005</v>
      </c>
      <c r="AF844" t="s">
        <v>6952</v>
      </c>
      <c r="AI844">
        <v>0</v>
      </c>
      <c r="AJ844">
        <v>0</v>
      </c>
      <c r="AK844" t="s">
        <v>12877</v>
      </c>
      <c r="AL844" t="s">
        <v>12877</v>
      </c>
      <c r="AM844" t="s">
        <v>9923</v>
      </c>
    </row>
    <row r="845" spans="1:39">
      <c r="A845" t="s">
        <v>11397</v>
      </c>
      <c r="B845" t="s">
        <v>10866</v>
      </c>
      <c r="C845" t="s">
        <v>6168</v>
      </c>
      <c r="D845">
        <v>1.2</v>
      </c>
      <c r="E845" t="s">
        <v>10202</v>
      </c>
      <c r="K845" t="s">
        <v>6590</v>
      </c>
      <c r="L845" t="s">
        <v>6591</v>
      </c>
      <c r="M845" t="s">
        <v>11807</v>
      </c>
      <c r="N845">
        <v>9</v>
      </c>
      <c r="O845" t="s">
        <v>11954</v>
      </c>
      <c r="P845" t="s">
        <v>12506</v>
      </c>
      <c r="Q845">
        <v>6</v>
      </c>
      <c r="R845">
        <v>4</v>
      </c>
      <c r="S845">
        <v>5.4</v>
      </c>
      <c r="T845">
        <v>7.3</v>
      </c>
      <c r="U845">
        <v>680.8</v>
      </c>
      <c r="V845">
        <v>115.73</v>
      </c>
      <c r="W845">
        <v>7.97</v>
      </c>
      <c r="X845">
        <v>5.54</v>
      </c>
      <c r="Y845">
        <v>0</v>
      </c>
      <c r="Z845">
        <v>2</v>
      </c>
      <c r="AA845" t="s">
        <v>6921</v>
      </c>
      <c r="AB845">
        <v>2</v>
      </c>
      <c r="AC845">
        <v>16</v>
      </c>
      <c r="AD845">
        <v>1.142333333333333</v>
      </c>
      <c r="AF845" t="s">
        <v>6953</v>
      </c>
      <c r="AI845">
        <v>0</v>
      </c>
      <c r="AJ845">
        <v>0</v>
      </c>
      <c r="AK845" t="s">
        <v>12878</v>
      </c>
      <c r="AL845" t="s">
        <v>12878</v>
      </c>
      <c r="AM845" t="s">
        <v>9923</v>
      </c>
    </row>
    <row r="846" spans="1:39">
      <c r="A846" t="s">
        <v>11398</v>
      </c>
      <c r="B846" t="s">
        <v>10866</v>
      </c>
      <c r="C846" t="s">
        <v>6168</v>
      </c>
      <c r="D846">
        <v>0.8</v>
      </c>
      <c r="E846" t="s">
        <v>10202</v>
      </c>
      <c r="K846" t="s">
        <v>6590</v>
      </c>
      <c r="L846" t="s">
        <v>6591</v>
      </c>
      <c r="M846" t="s">
        <v>11807</v>
      </c>
      <c r="N846">
        <v>9</v>
      </c>
      <c r="O846" t="s">
        <v>11954</v>
      </c>
      <c r="P846" t="s">
        <v>12507</v>
      </c>
      <c r="Q846">
        <v>4</v>
      </c>
      <c r="R846">
        <v>3</v>
      </c>
      <c r="S846">
        <v>6.51</v>
      </c>
      <c r="T846">
        <v>9.109999999999999</v>
      </c>
      <c r="U846">
        <v>630.76</v>
      </c>
      <c r="V846">
        <v>77.76000000000001</v>
      </c>
      <c r="W846">
        <v>10.21</v>
      </c>
      <c r="X846">
        <v>4.78</v>
      </c>
      <c r="Y846">
        <v>0</v>
      </c>
      <c r="Z846">
        <v>2</v>
      </c>
      <c r="AA846" t="s">
        <v>6921</v>
      </c>
      <c r="AB846">
        <v>2</v>
      </c>
      <c r="AC846">
        <v>17</v>
      </c>
      <c r="AD846">
        <v>2.166666666666667</v>
      </c>
      <c r="AF846" t="s">
        <v>6953</v>
      </c>
      <c r="AI846">
        <v>0</v>
      </c>
      <c r="AJ846">
        <v>0</v>
      </c>
      <c r="AK846" t="s">
        <v>12878</v>
      </c>
      <c r="AL846" t="s">
        <v>12878</v>
      </c>
      <c r="AM846" t="s">
        <v>9923</v>
      </c>
    </row>
    <row r="847" spans="1:39">
      <c r="A847" t="s">
        <v>11399</v>
      </c>
      <c r="B847" t="s">
        <v>10866</v>
      </c>
      <c r="C847" t="s">
        <v>6168</v>
      </c>
      <c r="D847">
        <v>0.2</v>
      </c>
      <c r="E847" t="s">
        <v>10202</v>
      </c>
      <c r="K847" t="s">
        <v>6590</v>
      </c>
      <c r="L847" t="s">
        <v>6591</v>
      </c>
      <c r="M847" t="s">
        <v>11807</v>
      </c>
      <c r="N847">
        <v>9</v>
      </c>
      <c r="O847" t="s">
        <v>11954</v>
      </c>
      <c r="P847" t="s">
        <v>12508</v>
      </c>
      <c r="Q847">
        <v>4</v>
      </c>
      <c r="R847">
        <v>3</v>
      </c>
      <c r="S847">
        <v>6.48</v>
      </c>
      <c r="T847">
        <v>9.109999999999999</v>
      </c>
      <c r="U847">
        <v>630.76</v>
      </c>
      <c r="V847">
        <v>77.76000000000001</v>
      </c>
      <c r="W847">
        <v>10.21</v>
      </c>
      <c r="X847">
        <v>4.75</v>
      </c>
      <c r="Y847">
        <v>0</v>
      </c>
      <c r="Z847">
        <v>2</v>
      </c>
      <c r="AA847" t="s">
        <v>6921</v>
      </c>
      <c r="AB847">
        <v>2</v>
      </c>
      <c r="AC847">
        <v>17</v>
      </c>
      <c r="AD847">
        <v>2.166666666666667</v>
      </c>
      <c r="AF847" t="s">
        <v>6953</v>
      </c>
      <c r="AI847">
        <v>0</v>
      </c>
      <c r="AJ847">
        <v>0</v>
      </c>
      <c r="AK847" t="s">
        <v>12878</v>
      </c>
      <c r="AL847" t="s">
        <v>12878</v>
      </c>
      <c r="AM847" t="s">
        <v>9923</v>
      </c>
    </row>
    <row r="848" spans="1:39">
      <c r="A848" t="s">
        <v>11400</v>
      </c>
      <c r="B848" t="s">
        <v>10866</v>
      </c>
      <c r="C848" t="s">
        <v>6168</v>
      </c>
      <c r="D848">
        <v>0.6</v>
      </c>
      <c r="E848" t="s">
        <v>10202</v>
      </c>
      <c r="K848" t="s">
        <v>6590</v>
      </c>
      <c r="L848" t="s">
        <v>6591</v>
      </c>
      <c r="M848" t="s">
        <v>11807</v>
      </c>
      <c r="N848">
        <v>9</v>
      </c>
      <c r="O848" t="s">
        <v>11954</v>
      </c>
      <c r="P848" t="s">
        <v>12509</v>
      </c>
      <c r="Q848">
        <v>4</v>
      </c>
      <c r="R848">
        <v>3</v>
      </c>
      <c r="S848">
        <v>6.56</v>
      </c>
      <c r="T848">
        <v>9.35</v>
      </c>
      <c r="U848">
        <v>688.6900000000001</v>
      </c>
      <c r="V848">
        <v>77.76000000000001</v>
      </c>
      <c r="W848">
        <v>10.31</v>
      </c>
      <c r="X848">
        <v>4.56</v>
      </c>
      <c r="Y848">
        <v>0</v>
      </c>
      <c r="Z848">
        <v>2</v>
      </c>
      <c r="AA848" t="s">
        <v>6921</v>
      </c>
      <c r="AB848">
        <v>2</v>
      </c>
      <c r="AC848">
        <v>16</v>
      </c>
      <c r="AD848">
        <v>2.166666666666667</v>
      </c>
      <c r="AF848" t="s">
        <v>6953</v>
      </c>
      <c r="AI848">
        <v>0</v>
      </c>
      <c r="AJ848">
        <v>0</v>
      </c>
      <c r="AK848" t="s">
        <v>12878</v>
      </c>
      <c r="AL848" t="s">
        <v>12878</v>
      </c>
      <c r="AM848" t="s">
        <v>9923</v>
      </c>
    </row>
    <row r="849" spans="1:39">
      <c r="A849" t="s">
        <v>7031</v>
      </c>
      <c r="B849" t="s">
        <v>10866</v>
      </c>
      <c r="C849" t="s">
        <v>6168</v>
      </c>
      <c r="D849">
        <v>0.9399999999999999</v>
      </c>
      <c r="K849" t="s">
        <v>6590</v>
      </c>
      <c r="L849" t="s">
        <v>6591</v>
      </c>
      <c r="M849" t="s">
        <v>11807</v>
      </c>
      <c r="N849">
        <v>9</v>
      </c>
      <c r="O849" t="s">
        <v>11952</v>
      </c>
      <c r="P849" t="s">
        <v>8608</v>
      </c>
      <c r="Q849">
        <v>6</v>
      </c>
      <c r="R849">
        <v>1</v>
      </c>
      <c r="S849">
        <v>5.12</v>
      </c>
      <c r="T849">
        <v>6.42</v>
      </c>
      <c r="U849">
        <v>475.61</v>
      </c>
      <c r="V849">
        <v>51.16</v>
      </c>
      <c r="W849">
        <v>6.94</v>
      </c>
      <c r="X849">
        <v>9.199999999999999</v>
      </c>
      <c r="Y849">
        <v>8.67</v>
      </c>
      <c r="Z849">
        <v>4</v>
      </c>
      <c r="AA849" t="s">
        <v>6921</v>
      </c>
      <c r="AB849">
        <v>1</v>
      </c>
      <c r="AC849">
        <v>8</v>
      </c>
      <c r="AD849">
        <v>2.672547619047619</v>
      </c>
      <c r="AE849" t="s">
        <v>9786</v>
      </c>
      <c r="AF849" t="s">
        <v>6954</v>
      </c>
      <c r="AH849" t="s">
        <v>6963</v>
      </c>
      <c r="AI849">
        <v>3</v>
      </c>
      <c r="AJ849">
        <v>0</v>
      </c>
      <c r="AK849" t="s">
        <v>9900</v>
      </c>
      <c r="AL849" t="s">
        <v>9900</v>
      </c>
      <c r="AM849" t="s">
        <v>9923</v>
      </c>
    </row>
    <row r="850" spans="1:39">
      <c r="A850" t="s">
        <v>7538</v>
      </c>
      <c r="B850" t="s">
        <v>10866</v>
      </c>
      <c r="C850" t="s">
        <v>6168</v>
      </c>
      <c r="D850">
        <v>2.51</v>
      </c>
      <c r="K850" t="s">
        <v>6590</v>
      </c>
      <c r="L850" t="s">
        <v>6591</v>
      </c>
      <c r="M850" t="s">
        <v>11807</v>
      </c>
      <c r="N850">
        <v>9</v>
      </c>
      <c r="O850" t="s">
        <v>11952</v>
      </c>
      <c r="P850" t="s">
        <v>9110</v>
      </c>
      <c r="Q850">
        <v>6</v>
      </c>
      <c r="R850">
        <v>2</v>
      </c>
      <c r="S850">
        <v>4.66</v>
      </c>
      <c r="T850">
        <v>5.97</v>
      </c>
      <c r="U850">
        <v>461.58</v>
      </c>
      <c r="V850">
        <v>62.16</v>
      </c>
      <c r="W850">
        <v>6.64</v>
      </c>
      <c r="X850">
        <v>8.800000000000001</v>
      </c>
      <c r="Y850">
        <v>8.67</v>
      </c>
      <c r="Z850">
        <v>4</v>
      </c>
      <c r="AA850" t="s">
        <v>6921</v>
      </c>
      <c r="AB850">
        <v>1</v>
      </c>
      <c r="AC850">
        <v>7</v>
      </c>
      <c r="AD850">
        <v>2.439428571428572</v>
      </c>
      <c r="AF850" t="s">
        <v>6954</v>
      </c>
      <c r="AI850">
        <v>0</v>
      </c>
      <c r="AJ850">
        <v>0</v>
      </c>
      <c r="AK850" t="s">
        <v>9900</v>
      </c>
      <c r="AL850" t="s">
        <v>9900</v>
      </c>
      <c r="AM850" t="s">
        <v>9923</v>
      </c>
    </row>
    <row r="851" spans="1:39">
      <c r="A851" t="s">
        <v>7617</v>
      </c>
      <c r="B851" t="s">
        <v>10866</v>
      </c>
      <c r="C851" t="s">
        <v>6168</v>
      </c>
      <c r="D851">
        <v>1.07</v>
      </c>
      <c r="K851" t="s">
        <v>6590</v>
      </c>
      <c r="L851" t="s">
        <v>6591</v>
      </c>
      <c r="M851" t="s">
        <v>11807</v>
      </c>
      <c r="N851">
        <v>9</v>
      </c>
      <c r="O851" t="s">
        <v>11952</v>
      </c>
      <c r="P851" t="s">
        <v>9188</v>
      </c>
      <c r="Q851">
        <v>5</v>
      </c>
      <c r="R851">
        <v>1</v>
      </c>
      <c r="S851">
        <v>5.24</v>
      </c>
      <c r="T851">
        <v>6.54</v>
      </c>
      <c r="U851">
        <v>463.57</v>
      </c>
      <c r="V851">
        <v>41.93</v>
      </c>
      <c r="W851">
        <v>7.07</v>
      </c>
      <c r="X851">
        <v>9.06</v>
      </c>
      <c r="Y851">
        <v>8.67</v>
      </c>
      <c r="Z851">
        <v>4</v>
      </c>
      <c r="AA851" t="s">
        <v>6921</v>
      </c>
      <c r="AB851">
        <v>1</v>
      </c>
      <c r="AC851">
        <v>7</v>
      </c>
      <c r="AD851">
        <v>2.758547619047619</v>
      </c>
      <c r="AF851" t="s">
        <v>6954</v>
      </c>
      <c r="AI851">
        <v>0</v>
      </c>
      <c r="AJ851">
        <v>0</v>
      </c>
      <c r="AK851" t="s">
        <v>9900</v>
      </c>
      <c r="AL851" t="s">
        <v>9900</v>
      </c>
      <c r="AM851" t="s">
        <v>9923</v>
      </c>
    </row>
    <row r="852" spans="1:39">
      <c r="A852" t="s">
        <v>7574</v>
      </c>
      <c r="B852" t="s">
        <v>10866</v>
      </c>
      <c r="C852" t="s">
        <v>6168</v>
      </c>
      <c r="D852">
        <v>1.71</v>
      </c>
      <c r="K852" t="s">
        <v>6590</v>
      </c>
      <c r="L852" t="s">
        <v>6591</v>
      </c>
      <c r="M852" t="s">
        <v>11807</v>
      </c>
      <c r="N852">
        <v>9</v>
      </c>
      <c r="O852" t="s">
        <v>11952</v>
      </c>
      <c r="P852" t="s">
        <v>9145</v>
      </c>
      <c r="Q852">
        <v>5</v>
      </c>
      <c r="R852">
        <v>1</v>
      </c>
      <c r="S852">
        <v>5.31</v>
      </c>
      <c r="T852">
        <v>6.61</v>
      </c>
      <c r="U852">
        <v>445.58</v>
      </c>
      <c r="V852">
        <v>41.93</v>
      </c>
      <c r="W852">
        <v>6.93</v>
      </c>
      <c r="X852">
        <v>9.109999999999999</v>
      </c>
      <c r="Y852">
        <v>8.68</v>
      </c>
      <c r="Z852">
        <v>4</v>
      </c>
      <c r="AA852" t="s">
        <v>6921</v>
      </c>
      <c r="AB852">
        <v>1</v>
      </c>
      <c r="AC852">
        <v>7</v>
      </c>
      <c r="AD852">
        <v>2.882047619047619</v>
      </c>
      <c r="AF852" t="s">
        <v>6954</v>
      </c>
      <c r="AI852">
        <v>0</v>
      </c>
      <c r="AJ852">
        <v>0</v>
      </c>
      <c r="AK852" t="s">
        <v>9900</v>
      </c>
      <c r="AL852" t="s">
        <v>9900</v>
      </c>
      <c r="AM852" t="s">
        <v>9923</v>
      </c>
    </row>
    <row r="853" spans="1:39">
      <c r="A853" t="s">
        <v>7626</v>
      </c>
      <c r="B853" t="s">
        <v>10866</v>
      </c>
      <c r="C853" t="s">
        <v>6168</v>
      </c>
      <c r="D853">
        <v>0.96</v>
      </c>
      <c r="K853" t="s">
        <v>6590</v>
      </c>
      <c r="L853" t="s">
        <v>6591</v>
      </c>
      <c r="M853" t="s">
        <v>11807</v>
      </c>
      <c r="N853">
        <v>9</v>
      </c>
      <c r="O853" t="s">
        <v>11952</v>
      </c>
      <c r="P853" t="s">
        <v>9197</v>
      </c>
      <c r="Q853">
        <v>6</v>
      </c>
      <c r="R853">
        <v>2</v>
      </c>
      <c r="S853">
        <v>4.11</v>
      </c>
      <c r="T853">
        <v>5.4</v>
      </c>
      <c r="U853">
        <v>460.6</v>
      </c>
      <c r="V853">
        <v>67.95</v>
      </c>
      <c r="W853">
        <v>6.51</v>
      </c>
      <c r="X853">
        <v>9.33</v>
      </c>
      <c r="Y853">
        <v>8.67</v>
      </c>
      <c r="Z853">
        <v>4</v>
      </c>
      <c r="AA853" t="s">
        <v>6921</v>
      </c>
      <c r="AB853">
        <v>1</v>
      </c>
      <c r="AC853">
        <v>7</v>
      </c>
      <c r="AD853">
        <v>2.446428571428571</v>
      </c>
      <c r="AF853" t="s">
        <v>6954</v>
      </c>
      <c r="AI853">
        <v>0</v>
      </c>
      <c r="AJ853">
        <v>0</v>
      </c>
      <c r="AK853" t="s">
        <v>9900</v>
      </c>
      <c r="AL853" t="s">
        <v>9900</v>
      </c>
      <c r="AM853" t="s">
        <v>9923</v>
      </c>
    </row>
    <row r="854" spans="1:39">
      <c r="A854" t="s">
        <v>7718</v>
      </c>
      <c r="B854" t="s">
        <v>10866</v>
      </c>
      <c r="C854" t="s">
        <v>6168</v>
      </c>
      <c r="D854">
        <v>0.5600000000000001</v>
      </c>
      <c r="K854" t="s">
        <v>6590</v>
      </c>
      <c r="L854" t="s">
        <v>6591</v>
      </c>
      <c r="M854" t="s">
        <v>11807</v>
      </c>
      <c r="N854">
        <v>9</v>
      </c>
      <c r="O854" t="s">
        <v>11952</v>
      </c>
      <c r="P854" t="s">
        <v>9288</v>
      </c>
      <c r="Q854">
        <v>6</v>
      </c>
      <c r="R854">
        <v>2</v>
      </c>
      <c r="S854">
        <v>5.28</v>
      </c>
      <c r="T854">
        <v>6.58</v>
      </c>
      <c r="U854">
        <v>523.1</v>
      </c>
      <c r="V854">
        <v>53.96</v>
      </c>
      <c r="W854">
        <v>7.58</v>
      </c>
      <c r="X854">
        <v>9.24</v>
      </c>
      <c r="Y854">
        <v>8.68</v>
      </c>
      <c r="Z854">
        <v>4</v>
      </c>
      <c r="AA854" t="s">
        <v>6921</v>
      </c>
      <c r="AB854">
        <v>2</v>
      </c>
      <c r="AC854">
        <v>10</v>
      </c>
      <c r="AD854">
        <v>2.16</v>
      </c>
      <c r="AF854" t="s">
        <v>6954</v>
      </c>
      <c r="AI854">
        <v>0</v>
      </c>
      <c r="AJ854">
        <v>0</v>
      </c>
      <c r="AK854" t="s">
        <v>9900</v>
      </c>
      <c r="AL854" t="s">
        <v>9900</v>
      </c>
      <c r="AM854" t="s">
        <v>9923</v>
      </c>
    </row>
    <row r="855" spans="1:39">
      <c r="A855" t="s">
        <v>11401</v>
      </c>
      <c r="B855" t="s">
        <v>10866</v>
      </c>
      <c r="C855" t="s">
        <v>6168</v>
      </c>
      <c r="D855">
        <v>0.01</v>
      </c>
      <c r="E855" t="s">
        <v>10202</v>
      </c>
      <c r="K855" t="s">
        <v>6590</v>
      </c>
      <c r="L855" t="s">
        <v>6591</v>
      </c>
      <c r="M855" t="s">
        <v>11807</v>
      </c>
      <c r="N855">
        <v>9</v>
      </c>
      <c r="O855" t="s">
        <v>11953</v>
      </c>
      <c r="P855" t="s">
        <v>12510</v>
      </c>
      <c r="Q855">
        <v>1</v>
      </c>
      <c r="R855">
        <v>1</v>
      </c>
      <c r="S855">
        <v>4.66</v>
      </c>
      <c r="T855">
        <v>4.66</v>
      </c>
      <c r="U855">
        <v>220.27</v>
      </c>
      <c r="V855">
        <v>20.23</v>
      </c>
      <c r="W855">
        <v>4.21</v>
      </c>
      <c r="X855">
        <v>9.77</v>
      </c>
      <c r="Y855">
        <v>0</v>
      </c>
      <c r="Z855">
        <v>3</v>
      </c>
      <c r="AA855" t="s">
        <v>6921</v>
      </c>
      <c r="AB855">
        <v>0</v>
      </c>
      <c r="AC855">
        <v>1</v>
      </c>
      <c r="AD855">
        <v>3.014833333333333</v>
      </c>
      <c r="AF855" t="s">
        <v>6952</v>
      </c>
      <c r="AI855">
        <v>0</v>
      </c>
      <c r="AJ855">
        <v>0</v>
      </c>
      <c r="AK855" t="s">
        <v>12877</v>
      </c>
      <c r="AL855" t="s">
        <v>12877</v>
      </c>
      <c r="AM855" t="s">
        <v>9923</v>
      </c>
    </row>
    <row r="856" spans="1:39">
      <c r="A856" t="s">
        <v>11402</v>
      </c>
      <c r="B856" t="s">
        <v>10866</v>
      </c>
      <c r="C856" t="s">
        <v>6168</v>
      </c>
      <c r="D856">
        <v>0.01</v>
      </c>
      <c r="E856" t="s">
        <v>10202</v>
      </c>
      <c r="K856" t="s">
        <v>6590</v>
      </c>
      <c r="L856" t="s">
        <v>6591</v>
      </c>
      <c r="M856" t="s">
        <v>11807</v>
      </c>
      <c r="N856">
        <v>9</v>
      </c>
      <c r="O856" t="s">
        <v>11953</v>
      </c>
      <c r="P856" t="s">
        <v>12511</v>
      </c>
      <c r="Q856">
        <v>3</v>
      </c>
      <c r="R856">
        <v>2</v>
      </c>
      <c r="S856">
        <v>2.54</v>
      </c>
      <c r="T856">
        <v>2.59</v>
      </c>
      <c r="U856">
        <v>237.26</v>
      </c>
      <c r="V856">
        <v>53.35</v>
      </c>
      <c r="W856">
        <v>3.31</v>
      </c>
      <c r="X856">
        <v>8.91</v>
      </c>
      <c r="Y856">
        <v>3.97</v>
      </c>
      <c r="Z856">
        <v>3</v>
      </c>
      <c r="AA856" t="s">
        <v>6921</v>
      </c>
      <c r="AB856">
        <v>0</v>
      </c>
      <c r="AC856">
        <v>1</v>
      </c>
      <c r="AD856">
        <v>5.23</v>
      </c>
      <c r="AF856" t="s">
        <v>6952</v>
      </c>
      <c r="AI856">
        <v>0</v>
      </c>
      <c r="AJ856">
        <v>0</v>
      </c>
      <c r="AK856" t="s">
        <v>12877</v>
      </c>
      <c r="AL856" t="s">
        <v>12877</v>
      </c>
      <c r="AM856" t="s">
        <v>9923</v>
      </c>
    </row>
    <row r="857" spans="1:39">
      <c r="A857" t="s">
        <v>11403</v>
      </c>
      <c r="B857" t="s">
        <v>10866</v>
      </c>
      <c r="C857" t="s">
        <v>6168</v>
      </c>
      <c r="D857">
        <v>7</v>
      </c>
      <c r="E857" t="s">
        <v>10202</v>
      </c>
      <c r="K857" t="s">
        <v>6590</v>
      </c>
      <c r="L857" t="s">
        <v>6591</v>
      </c>
      <c r="M857" t="s">
        <v>11807</v>
      </c>
      <c r="N857">
        <v>9</v>
      </c>
      <c r="O857" t="s">
        <v>11954</v>
      </c>
      <c r="P857" t="s">
        <v>12512</v>
      </c>
      <c r="Q857">
        <v>5</v>
      </c>
      <c r="R857">
        <v>2</v>
      </c>
      <c r="S857">
        <v>8.68</v>
      </c>
      <c r="T857">
        <v>8.68</v>
      </c>
      <c r="U857">
        <v>616.73</v>
      </c>
      <c r="V857">
        <v>66.76000000000001</v>
      </c>
      <c r="W857">
        <v>9.52</v>
      </c>
      <c r="X857">
        <v>9.84</v>
      </c>
      <c r="Y857">
        <v>0</v>
      </c>
      <c r="Z857">
        <v>2</v>
      </c>
      <c r="AA857" t="s">
        <v>6921</v>
      </c>
      <c r="AB857">
        <v>2</v>
      </c>
      <c r="AC857">
        <v>15</v>
      </c>
      <c r="AD857">
        <v>2.5</v>
      </c>
      <c r="AF857" t="s">
        <v>6952</v>
      </c>
      <c r="AI857">
        <v>0</v>
      </c>
      <c r="AJ857">
        <v>0</v>
      </c>
      <c r="AK857" t="s">
        <v>12878</v>
      </c>
      <c r="AL857" t="s">
        <v>12878</v>
      </c>
      <c r="AM857" t="s">
        <v>9923</v>
      </c>
    </row>
    <row r="858" spans="1:39">
      <c r="A858" t="s">
        <v>11404</v>
      </c>
      <c r="B858" t="s">
        <v>10866</v>
      </c>
      <c r="C858" t="s">
        <v>6168</v>
      </c>
      <c r="D858">
        <v>96</v>
      </c>
      <c r="E858" t="s">
        <v>10202</v>
      </c>
      <c r="K858" t="s">
        <v>6590</v>
      </c>
      <c r="L858" t="s">
        <v>6591</v>
      </c>
      <c r="M858" t="s">
        <v>11807</v>
      </c>
      <c r="N858">
        <v>9</v>
      </c>
      <c r="O858" t="s">
        <v>11954</v>
      </c>
      <c r="P858" t="s">
        <v>12513</v>
      </c>
      <c r="Q858">
        <v>4</v>
      </c>
      <c r="R858">
        <v>2</v>
      </c>
      <c r="S858">
        <v>6.95</v>
      </c>
      <c r="T858">
        <v>6.95</v>
      </c>
      <c r="U858">
        <v>590.7</v>
      </c>
      <c r="V858">
        <v>66.76000000000001</v>
      </c>
      <c r="W858">
        <v>8.380000000000001</v>
      </c>
      <c r="X858">
        <v>9.94</v>
      </c>
      <c r="Y858">
        <v>0</v>
      </c>
      <c r="Z858">
        <v>2</v>
      </c>
      <c r="AA858" t="s">
        <v>6921</v>
      </c>
      <c r="AB858">
        <v>2</v>
      </c>
      <c r="AC858">
        <v>15</v>
      </c>
      <c r="AD858">
        <v>2.5</v>
      </c>
      <c r="AF858" t="s">
        <v>6952</v>
      </c>
      <c r="AI858">
        <v>0</v>
      </c>
      <c r="AJ858">
        <v>0</v>
      </c>
      <c r="AK858" t="s">
        <v>12878</v>
      </c>
      <c r="AL858" t="s">
        <v>12878</v>
      </c>
      <c r="AM858" t="s">
        <v>9923</v>
      </c>
    </row>
    <row r="859" spans="1:39">
      <c r="A859" t="s">
        <v>11405</v>
      </c>
      <c r="B859" t="s">
        <v>10866</v>
      </c>
      <c r="C859" t="s">
        <v>6168</v>
      </c>
      <c r="D859">
        <v>0.5</v>
      </c>
      <c r="E859" t="s">
        <v>10202</v>
      </c>
      <c r="K859" t="s">
        <v>6590</v>
      </c>
      <c r="L859" t="s">
        <v>6591</v>
      </c>
      <c r="M859" t="s">
        <v>11807</v>
      </c>
      <c r="N859">
        <v>9</v>
      </c>
      <c r="O859" t="s">
        <v>11954</v>
      </c>
      <c r="P859" t="s">
        <v>12514</v>
      </c>
      <c r="Q859">
        <v>4</v>
      </c>
      <c r="R859">
        <v>3</v>
      </c>
      <c r="S859">
        <v>4.89</v>
      </c>
      <c r="T859">
        <v>7.58</v>
      </c>
      <c r="U859">
        <v>588.6799999999999</v>
      </c>
      <c r="V859">
        <v>77.76000000000001</v>
      </c>
      <c r="W859">
        <v>9.039999999999999</v>
      </c>
      <c r="X859">
        <v>4.68</v>
      </c>
      <c r="Y859">
        <v>0</v>
      </c>
      <c r="Z859">
        <v>2</v>
      </c>
      <c r="AA859" t="s">
        <v>6921</v>
      </c>
      <c r="AB859">
        <v>2</v>
      </c>
      <c r="AC859">
        <v>14</v>
      </c>
      <c r="AD859">
        <v>2.166666666666667</v>
      </c>
      <c r="AF859" t="s">
        <v>6953</v>
      </c>
      <c r="AI859">
        <v>0</v>
      </c>
      <c r="AJ859">
        <v>0</v>
      </c>
      <c r="AK859" t="s">
        <v>12878</v>
      </c>
      <c r="AL859" t="s">
        <v>12878</v>
      </c>
      <c r="AM859" t="s">
        <v>9923</v>
      </c>
    </row>
    <row r="860" spans="1:39">
      <c r="A860" t="s">
        <v>11406</v>
      </c>
      <c r="B860" t="s">
        <v>10866</v>
      </c>
      <c r="C860" t="s">
        <v>6168</v>
      </c>
      <c r="D860">
        <v>42</v>
      </c>
      <c r="E860" t="s">
        <v>10202</v>
      </c>
      <c r="K860" t="s">
        <v>6590</v>
      </c>
      <c r="L860" t="s">
        <v>6591</v>
      </c>
      <c r="M860" t="s">
        <v>11807</v>
      </c>
      <c r="N860">
        <v>9</v>
      </c>
      <c r="O860" t="s">
        <v>11954</v>
      </c>
      <c r="P860" t="s">
        <v>12515</v>
      </c>
      <c r="Q860">
        <v>5</v>
      </c>
      <c r="R860">
        <v>4</v>
      </c>
      <c r="S860">
        <v>7.46</v>
      </c>
      <c r="T860">
        <v>7.47</v>
      </c>
      <c r="U860">
        <v>636.72</v>
      </c>
      <c r="V860">
        <v>107.89</v>
      </c>
      <c r="W860">
        <v>7.05</v>
      </c>
      <c r="X860">
        <v>9.94</v>
      </c>
      <c r="Y860">
        <v>0</v>
      </c>
      <c r="Z860">
        <v>2</v>
      </c>
      <c r="AA860" t="s">
        <v>6921</v>
      </c>
      <c r="AB860">
        <v>2</v>
      </c>
      <c r="AC860">
        <v>17</v>
      </c>
      <c r="AD860">
        <v>1.403666666666667</v>
      </c>
      <c r="AF860" t="s">
        <v>6952</v>
      </c>
      <c r="AI860">
        <v>0</v>
      </c>
      <c r="AJ860">
        <v>0</v>
      </c>
      <c r="AK860" t="s">
        <v>12878</v>
      </c>
      <c r="AL860" t="s">
        <v>12878</v>
      </c>
      <c r="AM860" t="s">
        <v>9923</v>
      </c>
    </row>
    <row r="861" spans="1:39">
      <c r="A861" t="s">
        <v>11407</v>
      </c>
      <c r="B861" t="s">
        <v>10866</v>
      </c>
      <c r="C861" t="s">
        <v>6168</v>
      </c>
      <c r="D861">
        <v>57</v>
      </c>
      <c r="E861" t="s">
        <v>10202</v>
      </c>
      <c r="K861" t="s">
        <v>6590</v>
      </c>
      <c r="L861" t="s">
        <v>6591</v>
      </c>
      <c r="M861" t="s">
        <v>11807</v>
      </c>
      <c r="N861">
        <v>9</v>
      </c>
      <c r="O861" t="s">
        <v>11954</v>
      </c>
      <c r="P861" t="s">
        <v>12516</v>
      </c>
      <c r="Q861">
        <v>4</v>
      </c>
      <c r="R861">
        <v>4</v>
      </c>
      <c r="S861">
        <v>7.49</v>
      </c>
      <c r="T861">
        <v>7.49</v>
      </c>
      <c r="U861">
        <v>600.67</v>
      </c>
      <c r="V861">
        <v>90.81999999999999</v>
      </c>
      <c r="W861">
        <v>7.93</v>
      </c>
      <c r="X861">
        <v>9.94</v>
      </c>
      <c r="Y861">
        <v>0</v>
      </c>
      <c r="Z861">
        <v>2</v>
      </c>
      <c r="AA861" t="s">
        <v>6921</v>
      </c>
      <c r="AB861">
        <v>2</v>
      </c>
      <c r="AC861">
        <v>15</v>
      </c>
      <c r="AD861">
        <v>1.972666666666667</v>
      </c>
      <c r="AF861" t="s">
        <v>6952</v>
      </c>
      <c r="AI861">
        <v>0</v>
      </c>
      <c r="AJ861">
        <v>0</v>
      </c>
      <c r="AK861" t="s">
        <v>12878</v>
      </c>
      <c r="AL861" t="s">
        <v>12878</v>
      </c>
      <c r="AM861" t="s">
        <v>9923</v>
      </c>
    </row>
    <row r="862" spans="1:39">
      <c r="A862" t="s">
        <v>11408</v>
      </c>
      <c r="B862" t="s">
        <v>10866</v>
      </c>
      <c r="C862" t="s">
        <v>6168</v>
      </c>
      <c r="D862">
        <v>0.3</v>
      </c>
      <c r="E862" t="s">
        <v>10202</v>
      </c>
      <c r="K862" t="s">
        <v>6590</v>
      </c>
      <c r="L862" t="s">
        <v>6591</v>
      </c>
      <c r="M862" t="s">
        <v>11807</v>
      </c>
      <c r="N862">
        <v>9</v>
      </c>
      <c r="O862" t="s">
        <v>11954</v>
      </c>
      <c r="P862" t="s">
        <v>12517</v>
      </c>
      <c r="Q862">
        <v>4</v>
      </c>
      <c r="R862">
        <v>3</v>
      </c>
      <c r="S862">
        <v>7.07</v>
      </c>
      <c r="T862">
        <v>9.859999999999999</v>
      </c>
      <c r="U862">
        <v>702.72</v>
      </c>
      <c r="V862">
        <v>77.76000000000001</v>
      </c>
      <c r="W862">
        <v>10.71</v>
      </c>
      <c r="X862">
        <v>4.56</v>
      </c>
      <c r="Y862">
        <v>0</v>
      </c>
      <c r="Z862">
        <v>2</v>
      </c>
      <c r="AA862" t="s">
        <v>6921</v>
      </c>
      <c r="AB862">
        <v>2</v>
      </c>
      <c r="AC862">
        <v>17</v>
      </c>
      <c r="AD862">
        <v>2.166666666666667</v>
      </c>
      <c r="AF862" t="s">
        <v>6953</v>
      </c>
      <c r="AI862">
        <v>0</v>
      </c>
      <c r="AJ862">
        <v>0</v>
      </c>
      <c r="AK862" t="s">
        <v>12878</v>
      </c>
      <c r="AL862" t="s">
        <v>12878</v>
      </c>
      <c r="AM862" t="s">
        <v>9923</v>
      </c>
    </row>
    <row r="863" spans="1:39">
      <c r="A863" t="s">
        <v>11409</v>
      </c>
      <c r="B863" t="s">
        <v>10866</v>
      </c>
      <c r="C863" t="s">
        <v>6168</v>
      </c>
      <c r="D863">
        <v>0.9</v>
      </c>
      <c r="E863" t="s">
        <v>10202</v>
      </c>
      <c r="K863" t="s">
        <v>6590</v>
      </c>
      <c r="L863" t="s">
        <v>6591</v>
      </c>
      <c r="M863" t="s">
        <v>11807</v>
      </c>
      <c r="N863">
        <v>9</v>
      </c>
      <c r="O863" t="s">
        <v>11954</v>
      </c>
      <c r="P863" t="s">
        <v>12518</v>
      </c>
      <c r="Q863">
        <v>4</v>
      </c>
      <c r="R863">
        <v>3</v>
      </c>
      <c r="S863">
        <v>5.91</v>
      </c>
      <c r="T863">
        <v>8.6</v>
      </c>
      <c r="U863">
        <v>616.73</v>
      </c>
      <c r="V863">
        <v>77.76000000000001</v>
      </c>
      <c r="W863">
        <v>9.82</v>
      </c>
      <c r="X863">
        <v>4.68</v>
      </c>
      <c r="Y863">
        <v>0</v>
      </c>
      <c r="Z863">
        <v>2</v>
      </c>
      <c r="AA863" t="s">
        <v>6921</v>
      </c>
      <c r="AB863">
        <v>2</v>
      </c>
      <c r="AC863">
        <v>16</v>
      </c>
      <c r="AD863">
        <v>2.166666666666667</v>
      </c>
      <c r="AF863" t="s">
        <v>6953</v>
      </c>
      <c r="AI863">
        <v>0</v>
      </c>
      <c r="AJ863">
        <v>0</v>
      </c>
      <c r="AK863" t="s">
        <v>12878</v>
      </c>
      <c r="AL863" t="s">
        <v>12878</v>
      </c>
      <c r="AM863" t="s">
        <v>9923</v>
      </c>
    </row>
    <row r="864" spans="1:39">
      <c r="A864" t="s">
        <v>11410</v>
      </c>
      <c r="B864" t="s">
        <v>10866</v>
      </c>
      <c r="C864" t="s">
        <v>6168</v>
      </c>
      <c r="D864">
        <v>0.4</v>
      </c>
      <c r="E864" t="s">
        <v>10202</v>
      </c>
      <c r="K864" t="s">
        <v>6590</v>
      </c>
      <c r="L864" t="s">
        <v>6591</v>
      </c>
      <c r="M864" t="s">
        <v>11807</v>
      </c>
      <c r="N864">
        <v>9</v>
      </c>
      <c r="O864" t="s">
        <v>11954</v>
      </c>
      <c r="P864" t="s">
        <v>12519</v>
      </c>
      <c r="Q864">
        <v>4</v>
      </c>
      <c r="R864">
        <v>3</v>
      </c>
      <c r="S864">
        <v>7.42</v>
      </c>
      <c r="T864">
        <v>10.1</v>
      </c>
      <c r="U864">
        <v>716.75</v>
      </c>
      <c r="V864">
        <v>77.76000000000001</v>
      </c>
      <c r="W864">
        <v>11.1</v>
      </c>
      <c r="X864">
        <v>4.69</v>
      </c>
      <c r="Y864">
        <v>0</v>
      </c>
      <c r="Z864">
        <v>2</v>
      </c>
      <c r="AA864" t="s">
        <v>6921</v>
      </c>
      <c r="AB864">
        <v>2</v>
      </c>
      <c r="AC864">
        <v>18</v>
      </c>
      <c r="AD864">
        <v>2.166666666666667</v>
      </c>
      <c r="AF864" t="s">
        <v>6953</v>
      </c>
      <c r="AI864">
        <v>0</v>
      </c>
      <c r="AJ864">
        <v>0</v>
      </c>
      <c r="AK864" t="s">
        <v>12878</v>
      </c>
      <c r="AL864" t="s">
        <v>12878</v>
      </c>
      <c r="AM864" t="s">
        <v>9923</v>
      </c>
    </row>
    <row r="865" spans="1:39">
      <c r="A865" t="s">
        <v>11411</v>
      </c>
      <c r="B865" t="s">
        <v>10866</v>
      </c>
      <c r="C865" t="s">
        <v>6168</v>
      </c>
      <c r="D865">
        <v>0.3</v>
      </c>
      <c r="E865" t="s">
        <v>10202</v>
      </c>
      <c r="K865" t="s">
        <v>6590</v>
      </c>
      <c r="L865" t="s">
        <v>6591</v>
      </c>
      <c r="M865" t="s">
        <v>11807</v>
      </c>
      <c r="N865">
        <v>9</v>
      </c>
      <c r="O865" t="s">
        <v>11954</v>
      </c>
      <c r="P865" t="s">
        <v>12520</v>
      </c>
      <c r="Q865">
        <v>4</v>
      </c>
      <c r="R865">
        <v>3</v>
      </c>
      <c r="S865">
        <v>6.91</v>
      </c>
      <c r="T865">
        <v>9.59</v>
      </c>
      <c r="U865">
        <v>702.72</v>
      </c>
      <c r="V865">
        <v>77.76000000000001</v>
      </c>
      <c r="W865">
        <v>10.71</v>
      </c>
      <c r="X865">
        <v>4.69</v>
      </c>
      <c r="Y865">
        <v>0</v>
      </c>
      <c r="Z865">
        <v>2</v>
      </c>
      <c r="AA865" t="s">
        <v>6921</v>
      </c>
      <c r="AB865">
        <v>2</v>
      </c>
      <c r="AC865">
        <v>17</v>
      </c>
      <c r="AD865">
        <v>2.166666666666667</v>
      </c>
      <c r="AF865" t="s">
        <v>6953</v>
      </c>
      <c r="AI865">
        <v>0</v>
      </c>
      <c r="AJ865">
        <v>0</v>
      </c>
      <c r="AK865" t="s">
        <v>12878</v>
      </c>
      <c r="AL865" t="s">
        <v>12878</v>
      </c>
      <c r="AM865" t="s">
        <v>9923</v>
      </c>
    </row>
    <row r="866" spans="1:39">
      <c r="A866" t="s">
        <v>11412</v>
      </c>
      <c r="B866" t="s">
        <v>10866</v>
      </c>
      <c r="C866" t="s">
        <v>6168</v>
      </c>
      <c r="D866">
        <v>1.3</v>
      </c>
      <c r="E866" t="s">
        <v>10202</v>
      </c>
      <c r="K866" t="s">
        <v>6590</v>
      </c>
      <c r="L866" t="s">
        <v>6591</v>
      </c>
      <c r="M866" t="s">
        <v>11807</v>
      </c>
      <c r="N866">
        <v>9</v>
      </c>
      <c r="O866" t="s">
        <v>11954</v>
      </c>
      <c r="P866" t="s">
        <v>12521</v>
      </c>
      <c r="Q866">
        <v>4</v>
      </c>
      <c r="R866">
        <v>3</v>
      </c>
      <c r="S866">
        <v>5.97</v>
      </c>
      <c r="T866">
        <v>8.6</v>
      </c>
      <c r="U866">
        <v>616.73</v>
      </c>
      <c r="V866">
        <v>77.76000000000001</v>
      </c>
      <c r="W866">
        <v>9.82</v>
      </c>
      <c r="X866">
        <v>4.75</v>
      </c>
      <c r="Y866">
        <v>0</v>
      </c>
      <c r="Z866">
        <v>2</v>
      </c>
      <c r="AA866" t="s">
        <v>6921</v>
      </c>
      <c r="AB866">
        <v>2</v>
      </c>
      <c r="AC866">
        <v>16</v>
      </c>
      <c r="AD866">
        <v>2.166666666666667</v>
      </c>
      <c r="AF866" t="s">
        <v>6953</v>
      </c>
      <c r="AI866">
        <v>0</v>
      </c>
      <c r="AJ866">
        <v>0</v>
      </c>
      <c r="AK866" t="s">
        <v>12878</v>
      </c>
      <c r="AL866" t="s">
        <v>12878</v>
      </c>
      <c r="AM866" t="s">
        <v>9923</v>
      </c>
    </row>
    <row r="867" spans="1:39">
      <c r="A867" t="s">
        <v>11413</v>
      </c>
      <c r="B867" t="s">
        <v>10866</v>
      </c>
      <c r="C867" t="s">
        <v>6168</v>
      </c>
      <c r="D867">
        <v>0.8</v>
      </c>
      <c r="E867" t="s">
        <v>10202</v>
      </c>
      <c r="K867" t="s">
        <v>6590</v>
      </c>
      <c r="L867" t="s">
        <v>6591</v>
      </c>
      <c r="M867" t="s">
        <v>11807</v>
      </c>
      <c r="N867">
        <v>9</v>
      </c>
      <c r="O867" t="s">
        <v>11954</v>
      </c>
      <c r="P867" t="s">
        <v>12522</v>
      </c>
      <c r="Q867">
        <v>4</v>
      </c>
      <c r="R867">
        <v>3</v>
      </c>
      <c r="S867">
        <v>5.4</v>
      </c>
      <c r="T867">
        <v>8.09</v>
      </c>
      <c r="U867">
        <v>602.71</v>
      </c>
      <c r="V867">
        <v>77.76000000000001</v>
      </c>
      <c r="W867">
        <v>9.43</v>
      </c>
      <c r="X867">
        <v>4.68</v>
      </c>
      <c r="Y867">
        <v>0</v>
      </c>
      <c r="Z867">
        <v>2</v>
      </c>
      <c r="AA867" t="s">
        <v>6921</v>
      </c>
      <c r="AB867">
        <v>2</v>
      </c>
      <c r="AC867">
        <v>15</v>
      </c>
      <c r="AD867">
        <v>2.166666666666667</v>
      </c>
      <c r="AF867" t="s">
        <v>6953</v>
      </c>
      <c r="AI867">
        <v>0</v>
      </c>
      <c r="AJ867">
        <v>0</v>
      </c>
      <c r="AK867" t="s">
        <v>12878</v>
      </c>
      <c r="AL867" t="s">
        <v>12878</v>
      </c>
      <c r="AM867" t="s">
        <v>9923</v>
      </c>
    </row>
    <row r="868" spans="1:39">
      <c r="A868" t="s">
        <v>11414</v>
      </c>
      <c r="B868" t="s">
        <v>10866</v>
      </c>
      <c r="C868" t="s">
        <v>6168</v>
      </c>
      <c r="D868">
        <v>200</v>
      </c>
      <c r="E868" t="s">
        <v>10202</v>
      </c>
      <c r="K868" t="s">
        <v>6590</v>
      </c>
      <c r="L868" t="s">
        <v>6591</v>
      </c>
      <c r="M868" t="s">
        <v>11807</v>
      </c>
      <c r="N868">
        <v>9</v>
      </c>
      <c r="O868" t="s">
        <v>11954</v>
      </c>
      <c r="P868" t="s">
        <v>12523</v>
      </c>
      <c r="Q868">
        <v>4</v>
      </c>
      <c r="R868">
        <v>2</v>
      </c>
      <c r="S868">
        <v>7.02</v>
      </c>
      <c r="T868">
        <v>7.02</v>
      </c>
      <c r="U868">
        <v>606.76</v>
      </c>
      <c r="V868">
        <v>57.53</v>
      </c>
      <c r="W868">
        <v>9.09</v>
      </c>
      <c r="X868">
        <v>9.84</v>
      </c>
      <c r="Y868">
        <v>0</v>
      </c>
      <c r="Z868">
        <v>2</v>
      </c>
      <c r="AA868" t="s">
        <v>6921</v>
      </c>
      <c r="AB868">
        <v>2</v>
      </c>
      <c r="AC868">
        <v>15</v>
      </c>
      <c r="AD868">
        <v>2.5</v>
      </c>
      <c r="AF868" t="s">
        <v>6952</v>
      </c>
      <c r="AI868">
        <v>0</v>
      </c>
      <c r="AJ868">
        <v>0</v>
      </c>
      <c r="AK868" t="s">
        <v>12878</v>
      </c>
      <c r="AL868" t="s">
        <v>12878</v>
      </c>
      <c r="AM868" t="s">
        <v>9923</v>
      </c>
    </row>
    <row r="869" spans="1:39">
      <c r="A869" t="s">
        <v>7674</v>
      </c>
      <c r="B869" t="s">
        <v>10866</v>
      </c>
      <c r="C869" t="s">
        <v>6168</v>
      </c>
      <c r="D869">
        <v>0.7</v>
      </c>
      <c r="K869" t="s">
        <v>6590</v>
      </c>
      <c r="L869" t="s">
        <v>6591</v>
      </c>
      <c r="M869" t="s">
        <v>11807</v>
      </c>
      <c r="N869">
        <v>9</v>
      </c>
      <c r="O869" t="s">
        <v>11952</v>
      </c>
      <c r="P869" t="s">
        <v>9244</v>
      </c>
      <c r="Q869">
        <v>5</v>
      </c>
      <c r="R869">
        <v>1</v>
      </c>
      <c r="S869">
        <v>6.16</v>
      </c>
      <c r="T869">
        <v>7.46</v>
      </c>
      <c r="U869">
        <v>524.48</v>
      </c>
      <c r="V869">
        <v>41.93</v>
      </c>
      <c r="W869">
        <v>7.69</v>
      </c>
      <c r="X869">
        <v>9</v>
      </c>
      <c r="Y869">
        <v>8.67</v>
      </c>
      <c r="Z869">
        <v>4</v>
      </c>
      <c r="AA869" t="s">
        <v>6921</v>
      </c>
      <c r="AB869">
        <v>2</v>
      </c>
      <c r="AC869">
        <v>7</v>
      </c>
      <c r="AD869">
        <v>2.498333333333334</v>
      </c>
      <c r="AF869" t="s">
        <v>6954</v>
      </c>
      <c r="AI869">
        <v>0</v>
      </c>
      <c r="AJ869">
        <v>0</v>
      </c>
      <c r="AK869" t="s">
        <v>9900</v>
      </c>
      <c r="AL869" t="s">
        <v>9900</v>
      </c>
      <c r="AM869" t="s">
        <v>9923</v>
      </c>
    </row>
    <row r="870" spans="1:39">
      <c r="A870" t="s">
        <v>6362</v>
      </c>
      <c r="B870" t="s">
        <v>10866</v>
      </c>
      <c r="C870" t="s">
        <v>6168</v>
      </c>
      <c r="D870">
        <v>0.71</v>
      </c>
      <c r="K870" t="s">
        <v>6590</v>
      </c>
      <c r="L870" t="s">
        <v>6591</v>
      </c>
      <c r="M870" t="s">
        <v>11807</v>
      </c>
      <c r="N870">
        <v>9</v>
      </c>
      <c r="O870" t="s">
        <v>11952</v>
      </c>
      <c r="P870" t="s">
        <v>6721</v>
      </c>
      <c r="Q870">
        <v>7</v>
      </c>
      <c r="R870">
        <v>1</v>
      </c>
      <c r="S870">
        <v>4.04</v>
      </c>
      <c r="T870">
        <v>5.34</v>
      </c>
      <c r="U870">
        <v>523.6799999999999</v>
      </c>
      <c r="V870">
        <v>76.06999999999999</v>
      </c>
      <c r="W870">
        <v>6.33</v>
      </c>
      <c r="X870">
        <v>8.9</v>
      </c>
      <c r="Y870">
        <v>8.66</v>
      </c>
      <c r="Z870">
        <v>4</v>
      </c>
      <c r="AA870" t="s">
        <v>6921</v>
      </c>
      <c r="AB870">
        <v>2</v>
      </c>
      <c r="AC870">
        <v>8</v>
      </c>
      <c r="AD870">
        <v>2.503333333333333</v>
      </c>
      <c r="AF870" t="s">
        <v>6954</v>
      </c>
      <c r="AI870">
        <v>0</v>
      </c>
      <c r="AJ870">
        <v>0</v>
      </c>
      <c r="AK870" t="s">
        <v>9900</v>
      </c>
      <c r="AL870" t="s">
        <v>9900</v>
      </c>
      <c r="AM870" t="s">
        <v>9923</v>
      </c>
    </row>
    <row r="871" spans="1:39">
      <c r="A871" t="s">
        <v>11415</v>
      </c>
      <c r="B871" t="s">
        <v>10866</v>
      </c>
      <c r="C871" t="s">
        <v>6168</v>
      </c>
      <c r="D871">
        <v>52</v>
      </c>
      <c r="E871" t="s">
        <v>10202</v>
      </c>
      <c r="K871" t="s">
        <v>6590</v>
      </c>
      <c r="L871" t="s">
        <v>6591</v>
      </c>
      <c r="M871" t="s">
        <v>11807</v>
      </c>
      <c r="N871">
        <v>9</v>
      </c>
      <c r="O871" t="s">
        <v>11954</v>
      </c>
      <c r="P871" t="s">
        <v>12524</v>
      </c>
      <c r="Q871">
        <v>5</v>
      </c>
      <c r="R871">
        <v>3</v>
      </c>
      <c r="S871">
        <v>7.75</v>
      </c>
      <c r="T871">
        <v>7.75</v>
      </c>
      <c r="U871">
        <v>637.78</v>
      </c>
      <c r="V871">
        <v>86.63</v>
      </c>
      <c r="W871">
        <v>8.26</v>
      </c>
      <c r="X871">
        <v>9.84</v>
      </c>
      <c r="Y871">
        <v>0</v>
      </c>
      <c r="Z871">
        <v>2</v>
      </c>
      <c r="AA871" t="s">
        <v>6921</v>
      </c>
      <c r="AB871">
        <v>2</v>
      </c>
      <c r="AC871">
        <v>16</v>
      </c>
      <c r="AD871">
        <v>2.166666666666667</v>
      </c>
      <c r="AF871" t="s">
        <v>6952</v>
      </c>
      <c r="AI871">
        <v>0</v>
      </c>
      <c r="AJ871">
        <v>0</v>
      </c>
      <c r="AK871" t="s">
        <v>12878</v>
      </c>
      <c r="AL871" t="s">
        <v>12878</v>
      </c>
      <c r="AM871" t="s">
        <v>9923</v>
      </c>
    </row>
    <row r="872" spans="1:39">
      <c r="A872" t="s">
        <v>11416</v>
      </c>
      <c r="B872" t="s">
        <v>10866</v>
      </c>
      <c r="C872" t="s">
        <v>6168</v>
      </c>
      <c r="D872">
        <v>0.2</v>
      </c>
      <c r="E872" t="s">
        <v>10202</v>
      </c>
      <c r="K872" t="s">
        <v>6590</v>
      </c>
      <c r="L872" t="s">
        <v>6591</v>
      </c>
      <c r="M872" t="s">
        <v>11807</v>
      </c>
      <c r="N872">
        <v>9</v>
      </c>
      <c r="O872" t="s">
        <v>11954</v>
      </c>
      <c r="P872" t="s">
        <v>12525</v>
      </c>
      <c r="Q872">
        <v>4</v>
      </c>
      <c r="R872">
        <v>3</v>
      </c>
      <c r="S872">
        <v>6.42</v>
      </c>
      <c r="T872">
        <v>9.109999999999999</v>
      </c>
      <c r="U872">
        <v>630.76</v>
      </c>
      <c r="V872">
        <v>77.76000000000001</v>
      </c>
      <c r="W872">
        <v>10.21</v>
      </c>
      <c r="X872">
        <v>4.68</v>
      </c>
      <c r="Y872">
        <v>0</v>
      </c>
      <c r="Z872">
        <v>2</v>
      </c>
      <c r="AA872" t="s">
        <v>6921</v>
      </c>
      <c r="AB872">
        <v>2</v>
      </c>
      <c r="AC872">
        <v>17</v>
      </c>
      <c r="AD872">
        <v>2.166666666666667</v>
      </c>
      <c r="AF872" t="s">
        <v>6953</v>
      </c>
      <c r="AI872">
        <v>0</v>
      </c>
      <c r="AJ872">
        <v>0</v>
      </c>
      <c r="AK872" t="s">
        <v>12878</v>
      </c>
      <c r="AL872" t="s">
        <v>12878</v>
      </c>
      <c r="AM872" t="s">
        <v>9923</v>
      </c>
    </row>
    <row r="873" spans="1:39">
      <c r="A873" t="s">
        <v>8175</v>
      </c>
      <c r="B873" t="s">
        <v>10866</v>
      </c>
      <c r="C873" t="s">
        <v>6168</v>
      </c>
      <c r="D873">
        <v>0.03</v>
      </c>
      <c r="K873" t="s">
        <v>6590</v>
      </c>
      <c r="L873" t="s">
        <v>6591</v>
      </c>
      <c r="M873" t="s">
        <v>11807</v>
      </c>
      <c r="N873">
        <v>9</v>
      </c>
      <c r="O873" t="s">
        <v>11952</v>
      </c>
      <c r="P873" t="s">
        <v>9743</v>
      </c>
      <c r="Q873">
        <v>6</v>
      </c>
      <c r="R873">
        <v>2</v>
      </c>
      <c r="S873">
        <v>4.95</v>
      </c>
      <c r="T873">
        <v>6.25</v>
      </c>
      <c r="U873">
        <v>537.08</v>
      </c>
      <c r="V873">
        <v>71.03</v>
      </c>
      <c r="W873">
        <v>7.11</v>
      </c>
      <c r="X873">
        <v>9.119999999999999</v>
      </c>
      <c r="Y873">
        <v>8.67</v>
      </c>
      <c r="Z873">
        <v>4</v>
      </c>
      <c r="AA873" t="s">
        <v>6921</v>
      </c>
      <c r="AB873">
        <v>2</v>
      </c>
      <c r="AC873">
        <v>9</v>
      </c>
      <c r="AD873">
        <v>2.165</v>
      </c>
      <c r="AF873" t="s">
        <v>6954</v>
      </c>
      <c r="AI873">
        <v>0</v>
      </c>
      <c r="AJ873">
        <v>0</v>
      </c>
      <c r="AK873" t="s">
        <v>9900</v>
      </c>
      <c r="AL873" t="s">
        <v>9900</v>
      </c>
      <c r="AM873" t="s">
        <v>9923</v>
      </c>
    </row>
    <row r="874" spans="1:39">
      <c r="A874" t="s">
        <v>6367</v>
      </c>
      <c r="B874" t="s">
        <v>10866</v>
      </c>
      <c r="C874" t="s">
        <v>6168</v>
      </c>
      <c r="D874">
        <v>10</v>
      </c>
      <c r="K874" t="s">
        <v>6590</v>
      </c>
      <c r="L874" t="s">
        <v>6591</v>
      </c>
      <c r="M874" t="s">
        <v>11808</v>
      </c>
      <c r="N874">
        <v>9</v>
      </c>
      <c r="O874" t="s">
        <v>11955</v>
      </c>
      <c r="P874" t="s">
        <v>6725</v>
      </c>
      <c r="Q874">
        <v>3</v>
      </c>
      <c r="R874">
        <v>2</v>
      </c>
      <c r="S874">
        <v>8.07</v>
      </c>
      <c r="T874">
        <v>8.07</v>
      </c>
      <c r="U874">
        <v>606.78</v>
      </c>
      <c r="V874">
        <v>57.53</v>
      </c>
      <c r="W874">
        <v>8.68</v>
      </c>
      <c r="X874">
        <v>10.28</v>
      </c>
      <c r="Y874">
        <v>0</v>
      </c>
      <c r="Z874">
        <v>1</v>
      </c>
      <c r="AA874" t="s">
        <v>6921</v>
      </c>
      <c r="AB874">
        <v>2</v>
      </c>
      <c r="AC874">
        <v>14</v>
      </c>
      <c r="AD874">
        <v>2.5</v>
      </c>
      <c r="AE874" t="s">
        <v>6927</v>
      </c>
      <c r="AF874" t="s">
        <v>6952</v>
      </c>
      <c r="AH874" t="s">
        <v>6964</v>
      </c>
      <c r="AI874">
        <v>4</v>
      </c>
      <c r="AJ874">
        <v>0</v>
      </c>
      <c r="AK874" t="s">
        <v>12879</v>
      </c>
      <c r="AL874" t="s">
        <v>12879</v>
      </c>
      <c r="AM874" t="s">
        <v>9923</v>
      </c>
    </row>
    <row r="875" spans="1:39">
      <c r="A875" t="s">
        <v>11417</v>
      </c>
      <c r="B875" t="s">
        <v>10866</v>
      </c>
      <c r="C875" t="s">
        <v>6168</v>
      </c>
      <c r="D875">
        <v>6</v>
      </c>
      <c r="K875" t="s">
        <v>6590</v>
      </c>
      <c r="L875" t="s">
        <v>6591</v>
      </c>
      <c r="M875" t="s">
        <v>11808</v>
      </c>
      <c r="N875">
        <v>9</v>
      </c>
      <c r="O875" t="s">
        <v>11955</v>
      </c>
      <c r="P875" t="s">
        <v>12526</v>
      </c>
      <c r="Q875">
        <v>3</v>
      </c>
      <c r="R875">
        <v>2</v>
      </c>
      <c r="S875">
        <v>8.07</v>
      </c>
      <c r="T875">
        <v>8.07</v>
      </c>
      <c r="U875">
        <v>606.78</v>
      </c>
      <c r="V875">
        <v>57.53</v>
      </c>
      <c r="W875">
        <v>8.68</v>
      </c>
      <c r="X875">
        <v>10.27</v>
      </c>
      <c r="Y875">
        <v>0</v>
      </c>
      <c r="Z875">
        <v>1</v>
      </c>
      <c r="AA875" t="s">
        <v>6921</v>
      </c>
      <c r="AB875">
        <v>2</v>
      </c>
      <c r="AC875">
        <v>14</v>
      </c>
      <c r="AD875">
        <v>2.5</v>
      </c>
      <c r="AF875" t="s">
        <v>6952</v>
      </c>
      <c r="AI875">
        <v>0</v>
      </c>
      <c r="AJ875">
        <v>0</v>
      </c>
      <c r="AK875" t="s">
        <v>12879</v>
      </c>
      <c r="AL875" t="s">
        <v>12879</v>
      </c>
      <c r="AM875" t="s">
        <v>9923</v>
      </c>
    </row>
    <row r="876" spans="1:39">
      <c r="A876" t="s">
        <v>11418</v>
      </c>
      <c r="B876" t="s">
        <v>10866</v>
      </c>
      <c r="C876" t="s">
        <v>6168</v>
      </c>
      <c r="D876">
        <v>2</v>
      </c>
      <c r="K876" t="s">
        <v>6590</v>
      </c>
      <c r="L876" t="s">
        <v>6591</v>
      </c>
      <c r="M876" t="s">
        <v>11808</v>
      </c>
      <c r="N876">
        <v>9</v>
      </c>
      <c r="O876" t="s">
        <v>11955</v>
      </c>
      <c r="P876" t="s">
        <v>12527</v>
      </c>
      <c r="Q876">
        <v>3</v>
      </c>
      <c r="R876">
        <v>2</v>
      </c>
      <c r="S876">
        <v>8.23</v>
      </c>
      <c r="T876">
        <v>8.23</v>
      </c>
      <c r="U876">
        <v>750.7</v>
      </c>
      <c r="V876">
        <v>57.53</v>
      </c>
      <c r="W876">
        <v>9.66</v>
      </c>
      <c r="X876">
        <v>10.27</v>
      </c>
      <c r="Y876">
        <v>0</v>
      </c>
      <c r="Z876">
        <v>1</v>
      </c>
      <c r="AA876" t="s">
        <v>6921</v>
      </c>
      <c r="AB876">
        <v>2</v>
      </c>
      <c r="AC876">
        <v>14</v>
      </c>
      <c r="AD876">
        <v>2.5</v>
      </c>
      <c r="AF876" t="s">
        <v>6952</v>
      </c>
      <c r="AI876">
        <v>0</v>
      </c>
      <c r="AJ876">
        <v>0</v>
      </c>
      <c r="AK876" t="s">
        <v>12879</v>
      </c>
      <c r="AL876" t="s">
        <v>12879</v>
      </c>
      <c r="AM876" t="s">
        <v>9923</v>
      </c>
    </row>
    <row r="877" spans="1:39">
      <c r="A877" t="s">
        <v>11419</v>
      </c>
      <c r="B877" t="s">
        <v>10866</v>
      </c>
      <c r="C877" t="s">
        <v>6168</v>
      </c>
      <c r="D877">
        <v>0.01</v>
      </c>
      <c r="E877" t="s">
        <v>10202</v>
      </c>
      <c r="K877" t="s">
        <v>6590</v>
      </c>
      <c r="L877" t="s">
        <v>6591</v>
      </c>
      <c r="M877" t="s">
        <v>11809</v>
      </c>
      <c r="N877">
        <v>9</v>
      </c>
      <c r="O877" t="s">
        <v>11956</v>
      </c>
      <c r="P877" t="s">
        <v>12528</v>
      </c>
      <c r="Q877">
        <v>4</v>
      </c>
      <c r="R877">
        <v>2</v>
      </c>
      <c r="S877">
        <v>3.92</v>
      </c>
      <c r="T877">
        <v>3.93</v>
      </c>
      <c r="U877">
        <v>243.26</v>
      </c>
      <c r="V877">
        <v>62.05</v>
      </c>
      <c r="W877">
        <v>2.88</v>
      </c>
      <c r="X877">
        <v>8.949999999999999</v>
      </c>
      <c r="Y877">
        <v>0</v>
      </c>
      <c r="Z877">
        <v>2</v>
      </c>
      <c r="AA877" t="s">
        <v>6921</v>
      </c>
      <c r="AB877">
        <v>0</v>
      </c>
      <c r="AC877">
        <v>3</v>
      </c>
      <c r="AD877">
        <v>4.075</v>
      </c>
      <c r="AF877" t="s">
        <v>6952</v>
      </c>
      <c r="AI877">
        <v>0</v>
      </c>
      <c r="AJ877">
        <v>0</v>
      </c>
      <c r="AK877" t="s">
        <v>7010</v>
      </c>
      <c r="AL877" t="s">
        <v>7010</v>
      </c>
      <c r="AM877" t="s">
        <v>9923</v>
      </c>
    </row>
    <row r="878" spans="1:39">
      <c r="A878" t="s">
        <v>11420</v>
      </c>
      <c r="B878" t="s">
        <v>10866</v>
      </c>
      <c r="C878" t="s">
        <v>6168</v>
      </c>
      <c r="D878">
        <v>0.004</v>
      </c>
      <c r="E878" t="s">
        <v>10202</v>
      </c>
      <c r="K878" t="s">
        <v>6590</v>
      </c>
      <c r="L878" t="s">
        <v>6591</v>
      </c>
      <c r="M878" t="s">
        <v>11809</v>
      </c>
      <c r="N878">
        <v>9</v>
      </c>
      <c r="O878" t="s">
        <v>11956</v>
      </c>
      <c r="P878" t="s">
        <v>12529</v>
      </c>
      <c r="Q878">
        <v>5</v>
      </c>
      <c r="R878">
        <v>3</v>
      </c>
      <c r="S878">
        <v>2.04</v>
      </c>
      <c r="T878">
        <v>3.2</v>
      </c>
      <c r="U878">
        <v>254.25</v>
      </c>
      <c r="V878">
        <v>96.84</v>
      </c>
      <c r="W878">
        <v>2.44</v>
      </c>
      <c r="X878">
        <v>6.17</v>
      </c>
      <c r="Y878">
        <v>0</v>
      </c>
      <c r="Z878">
        <v>2</v>
      </c>
      <c r="AA878" t="s">
        <v>6921</v>
      </c>
      <c r="AB878">
        <v>0</v>
      </c>
      <c r="AC878">
        <v>2</v>
      </c>
      <c r="AD878">
        <v>4.818666666666667</v>
      </c>
      <c r="AF878" t="s">
        <v>6953</v>
      </c>
      <c r="AI878">
        <v>0</v>
      </c>
      <c r="AJ878">
        <v>0</v>
      </c>
      <c r="AK878" t="s">
        <v>7010</v>
      </c>
      <c r="AL878" t="s">
        <v>7010</v>
      </c>
      <c r="AM878" t="s">
        <v>9923</v>
      </c>
    </row>
    <row r="879" spans="1:39">
      <c r="A879" t="s">
        <v>11421</v>
      </c>
      <c r="B879" t="s">
        <v>10866</v>
      </c>
      <c r="C879" t="s">
        <v>6168</v>
      </c>
      <c r="D879">
        <v>0.249</v>
      </c>
      <c r="E879" t="s">
        <v>10202</v>
      </c>
      <c r="K879" t="s">
        <v>6590</v>
      </c>
      <c r="L879" t="s">
        <v>6591</v>
      </c>
      <c r="M879" t="s">
        <v>11809</v>
      </c>
      <c r="N879">
        <v>9</v>
      </c>
      <c r="O879" t="s">
        <v>11956</v>
      </c>
      <c r="P879" t="s">
        <v>12530</v>
      </c>
      <c r="Q879">
        <v>4</v>
      </c>
      <c r="R879">
        <v>3</v>
      </c>
      <c r="S879">
        <v>3.78</v>
      </c>
      <c r="T879">
        <v>3.78</v>
      </c>
      <c r="U879">
        <v>243.26</v>
      </c>
      <c r="V879">
        <v>73.05</v>
      </c>
      <c r="W879">
        <v>2.88</v>
      </c>
      <c r="X879">
        <v>9.32</v>
      </c>
      <c r="Y879">
        <v>0</v>
      </c>
      <c r="Z879">
        <v>2</v>
      </c>
      <c r="AA879" t="s">
        <v>6921</v>
      </c>
      <c r="AB879">
        <v>0</v>
      </c>
      <c r="AC879">
        <v>2</v>
      </c>
      <c r="AD879">
        <v>3.886666666666667</v>
      </c>
      <c r="AF879" t="s">
        <v>6952</v>
      </c>
      <c r="AI879">
        <v>0</v>
      </c>
      <c r="AJ879">
        <v>0</v>
      </c>
      <c r="AK879" t="s">
        <v>7010</v>
      </c>
      <c r="AL879" t="s">
        <v>7010</v>
      </c>
      <c r="AM879" t="s">
        <v>9923</v>
      </c>
    </row>
    <row r="880" spans="1:39">
      <c r="A880" t="s">
        <v>6523</v>
      </c>
      <c r="B880" t="s">
        <v>10866</v>
      </c>
      <c r="C880" t="s">
        <v>6168</v>
      </c>
      <c r="D880">
        <v>0.065</v>
      </c>
      <c r="E880" t="s">
        <v>10202</v>
      </c>
      <c r="K880" t="s">
        <v>6590</v>
      </c>
      <c r="L880" t="s">
        <v>6591</v>
      </c>
      <c r="M880" t="s">
        <v>11809</v>
      </c>
      <c r="N880">
        <v>9</v>
      </c>
      <c r="O880" t="s">
        <v>11956</v>
      </c>
      <c r="P880" t="s">
        <v>6881</v>
      </c>
      <c r="Q880">
        <v>4</v>
      </c>
      <c r="R880">
        <v>3</v>
      </c>
      <c r="S880">
        <v>3.65</v>
      </c>
      <c r="T880">
        <v>3.87</v>
      </c>
      <c r="U880">
        <v>263.68</v>
      </c>
      <c r="V880">
        <v>73.05</v>
      </c>
      <c r="W880">
        <v>3.23</v>
      </c>
      <c r="X880">
        <v>7.5</v>
      </c>
      <c r="Y880">
        <v>0</v>
      </c>
      <c r="Z880">
        <v>2</v>
      </c>
      <c r="AA880" t="s">
        <v>6921</v>
      </c>
      <c r="AB880">
        <v>0</v>
      </c>
      <c r="AC880">
        <v>2</v>
      </c>
      <c r="AD880">
        <v>3.906666666666667</v>
      </c>
      <c r="AF880" t="s">
        <v>6952</v>
      </c>
      <c r="AI880">
        <v>0</v>
      </c>
      <c r="AJ880">
        <v>0</v>
      </c>
      <c r="AK880" t="s">
        <v>7010</v>
      </c>
      <c r="AL880" t="s">
        <v>7010</v>
      </c>
      <c r="AM880" t="s">
        <v>9923</v>
      </c>
    </row>
    <row r="881" spans="1:39">
      <c r="A881" t="s">
        <v>11422</v>
      </c>
      <c r="B881" t="s">
        <v>10866</v>
      </c>
      <c r="C881" t="s">
        <v>6168</v>
      </c>
      <c r="D881">
        <v>0.005</v>
      </c>
      <c r="E881" t="s">
        <v>10202</v>
      </c>
      <c r="K881" t="s">
        <v>6590</v>
      </c>
      <c r="L881" t="s">
        <v>6591</v>
      </c>
      <c r="M881" t="s">
        <v>11809</v>
      </c>
      <c r="N881">
        <v>9</v>
      </c>
      <c r="O881" t="s">
        <v>11956</v>
      </c>
      <c r="P881" t="s">
        <v>12531</v>
      </c>
      <c r="Q881">
        <v>4</v>
      </c>
      <c r="R881">
        <v>2</v>
      </c>
      <c r="S881">
        <v>4.23</v>
      </c>
      <c r="T881">
        <v>4.24</v>
      </c>
      <c r="U881">
        <v>257.29</v>
      </c>
      <c r="V881">
        <v>62.05</v>
      </c>
      <c r="W881">
        <v>3.18</v>
      </c>
      <c r="X881">
        <v>9.27</v>
      </c>
      <c r="Y881">
        <v>0</v>
      </c>
      <c r="Z881">
        <v>2</v>
      </c>
      <c r="AA881" t="s">
        <v>6921</v>
      </c>
      <c r="AB881">
        <v>0</v>
      </c>
      <c r="AC881">
        <v>3</v>
      </c>
      <c r="AD881">
        <v>3.88</v>
      </c>
      <c r="AF881" t="s">
        <v>6952</v>
      </c>
      <c r="AI881">
        <v>0</v>
      </c>
      <c r="AJ881">
        <v>0</v>
      </c>
      <c r="AK881" t="s">
        <v>7010</v>
      </c>
      <c r="AL881" t="s">
        <v>7010</v>
      </c>
      <c r="AM881" t="s">
        <v>9923</v>
      </c>
    </row>
    <row r="882" spans="1:39">
      <c r="A882" t="s">
        <v>9962</v>
      </c>
      <c r="B882" t="s">
        <v>10866</v>
      </c>
      <c r="C882" t="s">
        <v>6168</v>
      </c>
      <c r="D882">
        <v>0.007</v>
      </c>
      <c r="E882" t="s">
        <v>10202</v>
      </c>
      <c r="K882" t="s">
        <v>6590</v>
      </c>
      <c r="L882" t="s">
        <v>6591</v>
      </c>
      <c r="M882" t="s">
        <v>11809</v>
      </c>
      <c r="N882">
        <v>9</v>
      </c>
      <c r="O882" t="s">
        <v>11956</v>
      </c>
      <c r="P882" t="s">
        <v>10368</v>
      </c>
      <c r="Q882">
        <v>4</v>
      </c>
      <c r="R882">
        <v>3</v>
      </c>
      <c r="S882">
        <v>3.47</v>
      </c>
      <c r="T882">
        <v>3.48</v>
      </c>
      <c r="U882">
        <v>229.24</v>
      </c>
      <c r="V882">
        <v>73.05</v>
      </c>
      <c r="W882">
        <v>2.57</v>
      </c>
      <c r="X882">
        <v>9</v>
      </c>
      <c r="Y882">
        <v>0</v>
      </c>
      <c r="Z882">
        <v>2</v>
      </c>
      <c r="AA882" t="s">
        <v>6921</v>
      </c>
      <c r="AB882">
        <v>0</v>
      </c>
      <c r="AC882">
        <v>2</v>
      </c>
      <c r="AD882">
        <v>4.191666666666666</v>
      </c>
      <c r="AF882" t="s">
        <v>6952</v>
      </c>
      <c r="AI882">
        <v>0</v>
      </c>
      <c r="AJ882">
        <v>0</v>
      </c>
      <c r="AK882" t="s">
        <v>7010</v>
      </c>
      <c r="AL882" t="s">
        <v>7010</v>
      </c>
      <c r="AM882" t="s">
        <v>9923</v>
      </c>
    </row>
    <row r="883" spans="1:39">
      <c r="A883" t="s">
        <v>11423</v>
      </c>
      <c r="B883" t="s">
        <v>10866</v>
      </c>
      <c r="C883" t="s">
        <v>6168</v>
      </c>
      <c r="D883">
        <v>16</v>
      </c>
      <c r="E883" t="s">
        <v>10202</v>
      </c>
      <c r="K883" t="s">
        <v>6590</v>
      </c>
      <c r="M883" t="s">
        <v>11810</v>
      </c>
      <c r="N883">
        <v>8</v>
      </c>
      <c r="O883" t="s">
        <v>11957</v>
      </c>
      <c r="P883" t="s">
        <v>12532</v>
      </c>
      <c r="Q883">
        <v>7</v>
      </c>
      <c r="R883">
        <v>5</v>
      </c>
      <c r="S883">
        <v>3.54</v>
      </c>
      <c r="T883">
        <v>6.69</v>
      </c>
      <c r="U883">
        <v>523.58</v>
      </c>
      <c r="V883">
        <v>153.39</v>
      </c>
      <c r="W883">
        <v>4.69</v>
      </c>
      <c r="X883">
        <v>0.11</v>
      </c>
      <c r="Y883">
        <v>3.35</v>
      </c>
      <c r="Z883">
        <v>2</v>
      </c>
      <c r="AA883" t="s">
        <v>6921</v>
      </c>
      <c r="AB883">
        <v>1</v>
      </c>
      <c r="AC883">
        <v>6</v>
      </c>
      <c r="AD883">
        <v>1.23</v>
      </c>
      <c r="AF883" t="s">
        <v>6953</v>
      </c>
      <c r="AI883">
        <v>0</v>
      </c>
      <c r="AJ883">
        <v>0</v>
      </c>
      <c r="AK883" t="s">
        <v>12880</v>
      </c>
      <c r="AL883" t="s">
        <v>12880</v>
      </c>
      <c r="AM883" t="s">
        <v>9923</v>
      </c>
    </row>
    <row r="884" spans="1:39">
      <c r="A884" t="s">
        <v>6367</v>
      </c>
      <c r="B884" t="s">
        <v>10866</v>
      </c>
      <c r="C884" t="s">
        <v>6168</v>
      </c>
      <c r="D884">
        <v>138</v>
      </c>
      <c r="E884" t="s">
        <v>10202</v>
      </c>
      <c r="K884" t="s">
        <v>6590</v>
      </c>
      <c r="L884" t="s">
        <v>6591</v>
      </c>
      <c r="M884" t="s">
        <v>11811</v>
      </c>
      <c r="N884">
        <v>9</v>
      </c>
      <c r="O884" t="s">
        <v>11958</v>
      </c>
      <c r="P884" t="s">
        <v>6725</v>
      </c>
      <c r="Q884">
        <v>3</v>
      </c>
      <c r="R884">
        <v>2</v>
      </c>
      <c r="S884">
        <v>8.07</v>
      </c>
      <c r="T884">
        <v>8.07</v>
      </c>
      <c r="U884">
        <v>606.78</v>
      </c>
      <c r="V884">
        <v>57.53</v>
      </c>
      <c r="W884">
        <v>8.68</v>
      </c>
      <c r="X884">
        <v>10.28</v>
      </c>
      <c r="Y884">
        <v>0</v>
      </c>
      <c r="Z884">
        <v>1</v>
      </c>
      <c r="AA884" t="s">
        <v>6921</v>
      </c>
      <c r="AB884">
        <v>2</v>
      </c>
      <c r="AC884">
        <v>14</v>
      </c>
      <c r="AD884">
        <v>2.5</v>
      </c>
      <c r="AE884" t="s">
        <v>6927</v>
      </c>
      <c r="AF884" t="s">
        <v>6952</v>
      </c>
      <c r="AH884" t="s">
        <v>6964</v>
      </c>
      <c r="AI884">
        <v>4</v>
      </c>
      <c r="AJ884">
        <v>0</v>
      </c>
      <c r="AK884" t="s">
        <v>12881</v>
      </c>
      <c r="AL884" t="s">
        <v>12881</v>
      </c>
      <c r="AM884" t="s">
        <v>9923</v>
      </c>
    </row>
    <row r="885" spans="1:39">
      <c r="A885" t="s">
        <v>11424</v>
      </c>
      <c r="B885" t="s">
        <v>10866</v>
      </c>
      <c r="C885" t="s">
        <v>6168</v>
      </c>
      <c r="D885">
        <v>1</v>
      </c>
      <c r="E885" t="s">
        <v>10202</v>
      </c>
      <c r="K885" t="s">
        <v>6590</v>
      </c>
      <c r="L885" t="s">
        <v>6591</v>
      </c>
      <c r="M885" t="s">
        <v>11811</v>
      </c>
      <c r="N885">
        <v>9</v>
      </c>
      <c r="O885" t="s">
        <v>11958</v>
      </c>
      <c r="P885" t="s">
        <v>12533</v>
      </c>
      <c r="Q885">
        <v>3</v>
      </c>
      <c r="R885">
        <v>3</v>
      </c>
      <c r="S885">
        <v>7.96</v>
      </c>
      <c r="T885">
        <v>10.63</v>
      </c>
      <c r="U885">
        <v>702.74</v>
      </c>
      <c r="V885">
        <v>77.76000000000001</v>
      </c>
      <c r="W885">
        <v>10.3</v>
      </c>
      <c r="X885">
        <v>4.69</v>
      </c>
      <c r="Y885">
        <v>0</v>
      </c>
      <c r="Z885">
        <v>1</v>
      </c>
      <c r="AA885" t="s">
        <v>6921</v>
      </c>
      <c r="AB885">
        <v>2</v>
      </c>
      <c r="AC885">
        <v>16</v>
      </c>
      <c r="AD885">
        <v>2.166666666666667</v>
      </c>
      <c r="AF885" t="s">
        <v>6953</v>
      </c>
      <c r="AI885">
        <v>0</v>
      </c>
      <c r="AJ885">
        <v>0</v>
      </c>
      <c r="AK885" t="s">
        <v>12881</v>
      </c>
      <c r="AL885" t="s">
        <v>12881</v>
      </c>
      <c r="AM885" t="s">
        <v>9923</v>
      </c>
    </row>
    <row r="886" spans="1:39">
      <c r="A886" t="s">
        <v>11425</v>
      </c>
      <c r="B886" t="s">
        <v>10866</v>
      </c>
      <c r="C886" t="s">
        <v>6168</v>
      </c>
      <c r="D886">
        <v>1.1</v>
      </c>
      <c r="E886" t="s">
        <v>10202</v>
      </c>
      <c r="K886" t="s">
        <v>6590</v>
      </c>
      <c r="L886" t="s">
        <v>6591</v>
      </c>
      <c r="M886" t="s">
        <v>11811</v>
      </c>
      <c r="N886">
        <v>9</v>
      </c>
      <c r="O886" t="s">
        <v>11958</v>
      </c>
      <c r="P886" t="s">
        <v>12534</v>
      </c>
      <c r="Q886">
        <v>3</v>
      </c>
      <c r="R886">
        <v>3</v>
      </c>
      <c r="S886">
        <v>7.96</v>
      </c>
      <c r="T886">
        <v>10.63</v>
      </c>
      <c r="U886">
        <v>702.74</v>
      </c>
      <c r="V886">
        <v>77.76000000000001</v>
      </c>
      <c r="W886">
        <v>10.3</v>
      </c>
      <c r="X886">
        <v>4.69</v>
      </c>
      <c r="Y886">
        <v>0</v>
      </c>
      <c r="Z886">
        <v>1</v>
      </c>
      <c r="AA886" t="s">
        <v>6921</v>
      </c>
      <c r="AB886">
        <v>2</v>
      </c>
      <c r="AC886">
        <v>16</v>
      </c>
      <c r="AD886">
        <v>2.166666666666667</v>
      </c>
      <c r="AF886" t="s">
        <v>6953</v>
      </c>
      <c r="AI886">
        <v>0</v>
      </c>
      <c r="AJ886">
        <v>0</v>
      </c>
      <c r="AK886" t="s">
        <v>12881</v>
      </c>
      <c r="AL886" t="s">
        <v>12881</v>
      </c>
      <c r="AM886" t="s">
        <v>9923</v>
      </c>
    </row>
    <row r="887" spans="1:39">
      <c r="A887" t="s">
        <v>11426</v>
      </c>
      <c r="B887" t="s">
        <v>10866</v>
      </c>
      <c r="C887" t="s">
        <v>6168</v>
      </c>
      <c r="D887">
        <v>0.7</v>
      </c>
      <c r="E887" t="s">
        <v>10202</v>
      </c>
      <c r="K887" t="s">
        <v>6590</v>
      </c>
      <c r="L887" t="s">
        <v>6591</v>
      </c>
      <c r="M887" t="s">
        <v>11811</v>
      </c>
      <c r="N887">
        <v>9</v>
      </c>
      <c r="O887" t="s">
        <v>11958</v>
      </c>
      <c r="P887" t="s">
        <v>12535</v>
      </c>
      <c r="Q887">
        <v>3</v>
      </c>
      <c r="R887">
        <v>3</v>
      </c>
      <c r="S887">
        <v>8.119999999999999</v>
      </c>
      <c r="T887">
        <v>10.91</v>
      </c>
      <c r="U887">
        <v>702.74</v>
      </c>
      <c r="V887">
        <v>77.76000000000001</v>
      </c>
      <c r="W887">
        <v>10.3</v>
      </c>
      <c r="X887">
        <v>4.56</v>
      </c>
      <c r="Y887">
        <v>0</v>
      </c>
      <c r="Z887">
        <v>1</v>
      </c>
      <c r="AA887" t="s">
        <v>6921</v>
      </c>
      <c r="AB887">
        <v>2</v>
      </c>
      <c r="AC887">
        <v>16</v>
      </c>
      <c r="AD887">
        <v>2.166666666666667</v>
      </c>
      <c r="AF887" t="s">
        <v>6953</v>
      </c>
      <c r="AI887">
        <v>0</v>
      </c>
      <c r="AJ887">
        <v>0</v>
      </c>
      <c r="AK887" t="s">
        <v>12881</v>
      </c>
      <c r="AL887" t="s">
        <v>12881</v>
      </c>
      <c r="AM887" t="s">
        <v>9923</v>
      </c>
    </row>
    <row r="888" spans="1:39">
      <c r="A888" t="s">
        <v>11427</v>
      </c>
      <c r="B888" t="s">
        <v>10866</v>
      </c>
      <c r="C888" t="s">
        <v>6168</v>
      </c>
      <c r="D888">
        <v>1.4</v>
      </c>
      <c r="E888" t="s">
        <v>10202</v>
      </c>
      <c r="K888" t="s">
        <v>6590</v>
      </c>
      <c r="L888" t="s">
        <v>6591</v>
      </c>
      <c r="M888" t="s">
        <v>11811</v>
      </c>
      <c r="N888">
        <v>9</v>
      </c>
      <c r="O888" t="s">
        <v>11958</v>
      </c>
      <c r="P888" t="s">
        <v>12536</v>
      </c>
      <c r="Q888">
        <v>3</v>
      </c>
      <c r="R888">
        <v>3</v>
      </c>
      <c r="S888">
        <v>7.96</v>
      </c>
      <c r="T888">
        <v>10.63</v>
      </c>
      <c r="U888">
        <v>702.74</v>
      </c>
      <c r="V888">
        <v>77.76000000000001</v>
      </c>
      <c r="W888">
        <v>10.3</v>
      </c>
      <c r="X888">
        <v>4.69</v>
      </c>
      <c r="Y888">
        <v>0</v>
      </c>
      <c r="Z888">
        <v>1</v>
      </c>
      <c r="AA888" t="s">
        <v>6921</v>
      </c>
      <c r="AB888">
        <v>2</v>
      </c>
      <c r="AC888">
        <v>16</v>
      </c>
      <c r="AD888">
        <v>2.166666666666667</v>
      </c>
      <c r="AF888" t="s">
        <v>6953</v>
      </c>
      <c r="AI888">
        <v>0</v>
      </c>
      <c r="AJ888">
        <v>0</v>
      </c>
      <c r="AK888" t="s">
        <v>12881</v>
      </c>
      <c r="AL888" t="s">
        <v>12881</v>
      </c>
      <c r="AM888" t="s">
        <v>9923</v>
      </c>
    </row>
    <row r="889" spans="1:39">
      <c r="A889" t="s">
        <v>11428</v>
      </c>
      <c r="B889" t="s">
        <v>10866</v>
      </c>
      <c r="C889" t="s">
        <v>6168</v>
      </c>
      <c r="D889">
        <v>0.7</v>
      </c>
      <c r="E889" t="s">
        <v>10202</v>
      </c>
      <c r="K889" t="s">
        <v>6590</v>
      </c>
      <c r="L889" t="s">
        <v>6591</v>
      </c>
      <c r="M889" t="s">
        <v>11811</v>
      </c>
      <c r="N889">
        <v>9</v>
      </c>
      <c r="O889" t="s">
        <v>11958</v>
      </c>
      <c r="P889" t="s">
        <v>12537</v>
      </c>
      <c r="Q889">
        <v>3</v>
      </c>
      <c r="R889">
        <v>3</v>
      </c>
      <c r="S889">
        <v>8.470000000000001</v>
      </c>
      <c r="T889">
        <v>11.14</v>
      </c>
      <c r="U889">
        <v>716.77</v>
      </c>
      <c r="V889">
        <v>77.76000000000001</v>
      </c>
      <c r="W889">
        <v>10.69</v>
      </c>
      <c r="X889">
        <v>4.69</v>
      </c>
      <c r="Y889">
        <v>0</v>
      </c>
      <c r="Z889">
        <v>1</v>
      </c>
      <c r="AA889" t="s">
        <v>6921</v>
      </c>
      <c r="AB889">
        <v>2</v>
      </c>
      <c r="AC889">
        <v>17</v>
      </c>
      <c r="AD889">
        <v>2.166666666666667</v>
      </c>
      <c r="AF889" t="s">
        <v>6953</v>
      </c>
      <c r="AI889">
        <v>0</v>
      </c>
      <c r="AJ889">
        <v>0</v>
      </c>
      <c r="AK889" t="s">
        <v>12881</v>
      </c>
      <c r="AL889" t="s">
        <v>12881</v>
      </c>
      <c r="AM889" t="s">
        <v>9923</v>
      </c>
    </row>
    <row r="890" spans="1:39">
      <c r="A890" t="s">
        <v>11429</v>
      </c>
      <c r="B890" t="s">
        <v>10866</v>
      </c>
      <c r="C890" t="s">
        <v>6168</v>
      </c>
      <c r="D890">
        <v>0.6</v>
      </c>
      <c r="E890" t="s">
        <v>10202</v>
      </c>
      <c r="K890" t="s">
        <v>6590</v>
      </c>
      <c r="L890" t="s">
        <v>6591</v>
      </c>
      <c r="M890" t="s">
        <v>11811</v>
      </c>
      <c r="N890">
        <v>9</v>
      </c>
      <c r="O890" t="s">
        <v>11958</v>
      </c>
      <c r="P890" t="s">
        <v>12538</v>
      </c>
      <c r="Q890">
        <v>3</v>
      </c>
      <c r="R890">
        <v>3</v>
      </c>
      <c r="S890">
        <v>7.61</v>
      </c>
      <c r="T890">
        <v>10.4</v>
      </c>
      <c r="U890">
        <v>688.71</v>
      </c>
      <c r="V890">
        <v>77.76000000000001</v>
      </c>
      <c r="W890">
        <v>9.91</v>
      </c>
      <c r="X890">
        <v>4.56</v>
      </c>
      <c r="Y890">
        <v>0</v>
      </c>
      <c r="Z890">
        <v>1</v>
      </c>
      <c r="AA890" t="s">
        <v>6921</v>
      </c>
      <c r="AB890">
        <v>2</v>
      </c>
      <c r="AC890">
        <v>15</v>
      </c>
      <c r="AD890">
        <v>2.166666666666667</v>
      </c>
      <c r="AF890" t="s">
        <v>6953</v>
      </c>
      <c r="AI890">
        <v>0</v>
      </c>
      <c r="AJ890">
        <v>0</v>
      </c>
      <c r="AK890" t="s">
        <v>12881</v>
      </c>
      <c r="AL890" t="s">
        <v>12881</v>
      </c>
      <c r="AM890" t="s">
        <v>9923</v>
      </c>
    </row>
    <row r="891" spans="1:39">
      <c r="A891" t="s">
        <v>11430</v>
      </c>
      <c r="B891" t="s">
        <v>10866</v>
      </c>
      <c r="C891" t="s">
        <v>6168</v>
      </c>
      <c r="D891">
        <v>1.4</v>
      </c>
      <c r="E891" t="s">
        <v>10202</v>
      </c>
      <c r="K891" t="s">
        <v>6590</v>
      </c>
      <c r="L891" t="s">
        <v>6591</v>
      </c>
      <c r="M891" t="s">
        <v>11811</v>
      </c>
      <c r="N891">
        <v>9</v>
      </c>
      <c r="O891" t="s">
        <v>11958</v>
      </c>
      <c r="P891" t="s">
        <v>12539</v>
      </c>
      <c r="Q891">
        <v>3</v>
      </c>
      <c r="R891">
        <v>3</v>
      </c>
      <c r="S891">
        <v>6.96</v>
      </c>
      <c r="T891">
        <v>9.640000000000001</v>
      </c>
      <c r="U891">
        <v>616.75</v>
      </c>
      <c r="V891">
        <v>77.76000000000001</v>
      </c>
      <c r="W891">
        <v>9.41</v>
      </c>
      <c r="X891">
        <v>4.68</v>
      </c>
      <c r="Y891">
        <v>0</v>
      </c>
      <c r="Z891">
        <v>1</v>
      </c>
      <c r="AA891" t="s">
        <v>6921</v>
      </c>
      <c r="AB891">
        <v>2</v>
      </c>
      <c r="AC891">
        <v>15</v>
      </c>
      <c r="AD891">
        <v>2.166666666666667</v>
      </c>
      <c r="AF891" t="s">
        <v>6953</v>
      </c>
      <c r="AI891">
        <v>0</v>
      </c>
      <c r="AJ891">
        <v>0</v>
      </c>
      <c r="AK891" t="s">
        <v>12881</v>
      </c>
      <c r="AL891" t="s">
        <v>12881</v>
      </c>
      <c r="AM891" t="s">
        <v>9923</v>
      </c>
    </row>
    <row r="892" spans="1:39">
      <c r="A892" t="s">
        <v>11431</v>
      </c>
      <c r="B892" t="s">
        <v>10866</v>
      </c>
      <c r="C892" t="s">
        <v>6168</v>
      </c>
      <c r="D892">
        <v>1</v>
      </c>
      <c r="E892" t="s">
        <v>10202</v>
      </c>
      <c r="K892" t="s">
        <v>6590</v>
      </c>
      <c r="L892" t="s">
        <v>6591</v>
      </c>
      <c r="M892" t="s">
        <v>11811</v>
      </c>
      <c r="N892">
        <v>9</v>
      </c>
      <c r="O892" t="s">
        <v>11958</v>
      </c>
      <c r="P892" t="s">
        <v>12540</v>
      </c>
      <c r="Q892">
        <v>3</v>
      </c>
      <c r="R892">
        <v>2</v>
      </c>
      <c r="S892">
        <v>7.44</v>
      </c>
      <c r="T892">
        <v>10.11</v>
      </c>
      <c r="U892">
        <v>700.72</v>
      </c>
      <c r="V892">
        <v>74.59999999999999</v>
      </c>
      <c r="W892">
        <v>10.5</v>
      </c>
      <c r="X892">
        <v>4.69</v>
      </c>
      <c r="Y892">
        <v>0</v>
      </c>
      <c r="Z892">
        <v>1</v>
      </c>
      <c r="AA892" t="s">
        <v>6921</v>
      </c>
      <c r="AB892">
        <v>2</v>
      </c>
      <c r="AC892">
        <v>16</v>
      </c>
      <c r="AD892">
        <v>2.5</v>
      </c>
      <c r="AF892" t="s">
        <v>6953</v>
      </c>
      <c r="AI892">
        <v>0</v>
      </c>
      <c r="AJ892">
        <v>0</v>
      </c>
      <c r="AK892" t="s">
        <v>12881</v>
      </c>
      <c r="AL892" t="s">
        <v>12881</v>
      </c>
      <c r="AM892" t="s">
        <v>9923</v>
      </c>
    </row>
    <row r="893" spans="1:39">
      <c r="A893" t="s">
        <v>11432</v>
      </c>
      <c r="B893" t="s">
        <v>10866</v>
      </c>
      <c r="C893" t="s">
        <v>6168</v>
      </c>
      <c r="D893">
        <v>0.8</v>
      </c>
      <c r="E893" t="s">
        <v>10202</v>
      </c>
      <c r="K893" t="s">
        <v>6590</v>
      </c>
      <c r="L893" t="s">
        <v>6591</v>
      </c>
      <c r="M893" t="s">
        <v>11811</v>
      </c>
      <c r="N893">
        <v>9</v>
      </c>
      <c r="O893" t="s">
        <v>11958</v>
      </c>
      <c r="P893" t="s">
        <v>12541</v>
      </c>
      <c r="Q893">
        <v>3</v>
      </c>
      <c r="R893">
        <v>3</v>
      </c>
      <c r="S893">
        <v>6.45</v>
      </c>
      <c r="T893">
        <v>9.130000000000001</v>
      </c>
      <c r="U893">
        <v>602.73</v>
      </c>
      <c r="V893">
        <v>77.76000000000001</v>
      </c>
      <c r="W893">
        <v>9.02</v>
      </c>
      <c r="X893">
        <v>4.68</v>
      </c>
      <c r="Y893">
        <v>0</v>
      </c>
      <c r="Z893">
        <v>1</v>
      </c>
      <c r="AA893" t="s">
        <v>6921</v>
      </c>
      <c r="AB893">
        <v>2</v>
      </c>
      <c r="AC893">
        <v>14</v>
      </c>
      <c r="AD893">
        <v>2.166666666666667</v>
      </c>
      <c r="AF893" t="s">
        <v>6953</v>
      </c>
      <c r="AI893">
        <v>0</v>
      </c>
      <c r="AJ893">
        <v>0</v>
      </c>
      <c r="AK893" t="s">
        <v>12881</v>
      </c>
      <c r="AL893" t="s">
        <v>12881</v>
      </c>
      <c r="AM893" t="s">
        <v>9923</v>
      </c>
    </row>
    <row r="894" spans="1:39">
      <c r="A894" t="s">
        <v>11413</v>
      </c>
      <c r="B894" t="s">
        <v>10866</v>
      </c>
      <c r="C894" t="s">
        <v>6168</v>
      </c>
      <c r="D894">
        <v>0.8</v>
      </c>
      <c r="E894" t="s">
        <v>10202</v>
      </c>
      <c r="K894" t="s">
        <v>6590</v>
      </c>
      <c r="L894" t="s">
        <v>6591</v>
      </c>
      <c r="M894" t="s">
        <v>11811</v>
      </c>
      <c r="N894">
        <v>9</v>
      </c>
      <c r="O894" t="s">
        <v>11958</v>
      </c>
      <c r="P894" t="s">
        <v>12522</v>
      </c>
      <c r="Q894">
        <v>4</v>
      </c>
      <c r="R894">
        <v>3</v>
      </c>
      <c r="S894">
        <v>5.4</v>
      </c>
      <c r="T894">
        <v>8.09</v>
      </c>
      <c r="U894">
        <v>602.71</v>
      </c>
      <c r="V894">
        <v>77.76000000000001</v>
      </c>
      <c r="W894">
        <v>9.43</v>
      </c>
      <c r="X894">
        <v>4.68</v>
      </c>
      <c r="Y894">
        <v>0</v>
      </c>
      <c r="Z894">
        <v>2</v>
      </c>
      <c r="AA894" t="s">
        <v>6921</v>
      </c>
      <c r="AB894">
        <v>2</v>
      </c>
      <c r="AC894">
        <v>15</v>
      </c>
      <c r="AD894">
        <v>2.166666666666667</v>
      </c>
      <c r="AF894" t="s">
        <v>6953</v>
      </c>
      <c r="AI894">
        <v>0</v>
      </c>
      <c r="AJ894">
        <v>0</v>
      </c>
      <c r="AK894" t="s">
        <v>12881</v>
      </c>
      <c r="AL894" t="s">
        <v>12881</v>
      </c>
      <c r="AM894" t="s">
        <v>9923</v>
      </c>
    </row>
    <row r="895" spans="1:39">
      <c r="A895" t="s">
        <v>11048</v>
      </c>
      <c r="B895" t="s">
        <v>10866</v>
      </c>
      <c r="C895" t="s">
        <v>6168</v>
      </c>
      <c r="D895">
        <v>6.71</v>
      </c>
      <c r="E895" t="s">
        <v>10202</v>
      </c>
      <c r="K895" t="s">
        <v>6590</v>
      </c>
      <c r="L895" t="s">
        <v>6591</v>
      </c>
      <c r="M895" t="s">
        <v>11812</v>
      </c>
      <c r="N895">
        <v>9</v>
      </c>
      <c r="O895" t="s">
        <v>11959</v>
      </c>
      <c r="P895" t="s">
        <v>12157</v>
      </c>
      <c r="Q895">
        <v>2</v>
      </c>
      <c r="R895">
        <v>2</v>
      </c>
      <c r="S895">
        <v>5.2</v>
      </c>
      <c r="T895">
        <v>5.2</v>
      </c>
      <c r="U895">
        <v>282.38</v>
      </c>
      <c r="V895">
        <v>40.46</v>
      </c>
      <c r="W895">
        <v>4.81</v>
      </c>
      <c r="X895">
        <v>10.08</v>
      </c>
      <c r="Y895">
        <v>0</v>
      </c>
      <c r="Z895">
        <v>2</v>
      </c>
      <c r="AA895" t="s">
        <v>6921</v>
      </c>
      <c r="AB895">
        <v>0</v>
      </c>
      <c r="AC895">
        <v>3</v>
      </c>
      <c r="AD895">
        <v>3.5</v>
      </c>
      <c r="AF895" t="s">
        <v>6952</v>
      </c>
      <c r="AI895">
        <v>0</v>
      </c>
      <c r="AJ895">
        <v>0</v>
      </c>
      <c r="AK895" t="s">
        <v>12882</v>
      </c>
      <c r="AL895" t="s">
        <v>12882</v>
      </c>
      <c r="AM895" t="s">
        <v>9923</v>
      </c>
    </row>
    <row r="896" spans="1:39">
      <c r="A896" t="s">
        <v>11433</v>
      </c>
      <c r="B896" t="s">
        <v>10866</v>
      </c>
      <c r="C896" t="s">
        <v>6168</v>
      </c>
      <c r="D896">
        <v>3.64</v>
      </c>
      <c r="E896" t="s">
        <v>10202</v>
      </c>
      <c r="K896" t="s">
        <v>6590</v>
      </c>
      <c r="L896" t="s">
        <v>6591</v>
      </c>
      <c r="M896" t="s">
        <v>11812</v>
      </c>
      <c r="N896">
        <v>9</v>
      </c>
      <c r="O896" t="s">
        <v>11959</v>
      </c>
      <c r="P896" t="s">
        <v>12542</v>
      </c>
      <c r="Q896">
        <v>2</v>
      </c>
      <c r="R896">
        <v>2</v>
      </c>
      <c r="S896">
        <v>6.12</v>
      </c>
      <c r="T896">
        <v>6.12</v>
      </c>
      <c r="U896">
        <v>310.44</v>
      </c>
      <c r="V896">
        <v>40.46</v>
      </c>
      <c r="W896">
        <v>5.45</v>
      </c>
      <c r="X896">
        <v>10.05</v>
      </c>
      <c r="Y896">
        <v>0</v>
      </c>
      <c r="Z896">
        <v>2</v>
      </c>
      <c r="AA896" t="s">
        <v>6921</v>
      </c>
      <c r="AB896">
        <v>1</v>
      </c>
      <c r="AC896">
        <v>3</v>
      </c>
      <c r="AD896">
        <v>3.5</v>
      </c>
      <c r="AF896" t="s">
        <v>6952</v>
      </c>
      <c r="AI896">
        <v>0</v>
      </c>
      <c r="AJ896">
        <v>0</v>
      </c>
      <c r="AK896" t="s">
        <v>12882</v>
      </c>
      <c r="AL896" t="s">
        <v>12882</v>
      </c>
      <c r="AM896" t="s">
        <v>9923</v>
      </c>
    </row>
    <row r="897" spans="1:39">
      <c r="A897" t="s">
        <v>11434</v>
      </c>
      <c r="B897" t="s">
        <v>10866</v>
      </c>
      <c r="C897" t="s">
        <v>6168</v>
      </c>
      <c r="D897">
        <v>2.71</v>
      </c>
      <c r="E897" t="s">
        <v>10202</v>
      </c>
      <c r="K897" t="s">
        <v>6590</v>
      </c>
      <c r="L897" t="s">
        <v>6591</v>
      </c>
      <c r="M897" t="s">
        <v>11812</v>
      </c>
      <c r="N897">
        <v>9</v>
      </c>
      <c r="O897" t="s">
        <v>11959</v>
      </c>
      <c r="P897" t="s">
        <v>12543</v>
      </c>
      <c r="Q897">
        <v>2</v>
      </c>
      <c r="R897">
        <v>2</v>
      </c>
      <c r="S897">
        <v>3.88</v>
      </c>
      <c r="T897">
        <v>3.88</v>
      </c>
      <c r="U897">
        <v>318.36</v>
      </c>
      <c r="V897">
        <v>40.46</v>
      </c>
      <c r="W897">
        <v>5.06</v>
      </c>
      <c r="X897">
        <v>10.05</v>
      </c>
      <c r="Y897">
        <v>0</v>
      </c>
      <c r="Z897">
        <v>2</v>
      </c>
      <c r="AA897" t="s">
        <v>6921</v>
      </c>
      <c r="AB897">
        <v>1</v>
      </c>
      <c r="AC897">
        <v>3</v>
      </c>
      <c r="AD897">
        <v>4.12</v>
      </c>
      <c r="AF897" t="s">
        <v>6952</v>
      </c>
      <c r="AI897">
        <v>0</v>
      </c>
      <c r="AJ897">
        <v>0</v>
      </c>
      <c r="AK897" t="s">
        <v>12882</v>
      </c>
      <c r="AL897" t="s">
        <v>12882</v>
      </c>
      <c r="AM897" t="s">
        <v>9923</v>
      </c>
    </row>
    <row r="898" spans="1:39">
      <c r="A898" t="s">
        <v>11435</v>
      </c>
      <c r="B898" t="s">
        <v>10866</v>
      </c>
      <c r="C898" t="s">
        <v>6168</v>
      </c>
      <c r="D898">
        <v>0.662</v>
      </c>
      <c r="E898" t="s">
        <v>10202</v>
      </c>
      <c r="K898" t="s">
        <v>6590</v>
      </c>
      <c r="L898" t="s">
        <v>6591</v>
      </c>
      <c r="M898" t="s">
        <v>11812</v>
      </c>
      <c r="N898">
        <v>9</v>
      </c>
      <c r="O898" t="s">
        <v>11959</v>
      </c>
      <c r="P898" t="s">
        <v>12544</v>
      </c>
      <c r="Q898">
        <v>2</v>
      </c>
      <c r="R898">
        <v>2</v>
      </c>
      <c r="S898">
        <v>5.2</v>
      </c>
      <c r="T898">
        <v>5.2</v>
      </c>
      <c r="U898">
        <v>351.27</v>
      </c>
      <c r="V898">
        <v>40.46</v>
      </c>
      <c r="W898">
        <v>5.59</v>
      </c>
      <c r="X898">
        <v>10.05</v>
      </c>
      <c r="Y898">
        <v>0</v>
      </c>
      <c r="Z898">
        <v>2</v>
      </c>
      <c r="AA898" t="s">
        <v>6921</v>
      </c>
      <c r="AB898">
        <v>1</v>
      </c>
      <c r="AC898">
        <v>3</v>
      </c>
      <c r="AD898">
        <v>3.5</v>
      </c>
      <c r="AF898" t="s">
        <v>6952</v>
      </c>
      <c r="AI898">
        <v>0</v>
      </c>
      <c r="AJ898">
        <v>0</v>
      </c>
      <c r="AK898" t="s">
        <v>12882</v>
      </c>
      <c r="AL898" t="s">
        <v>12882</v>
      </c>
      <c r="AM898" t="s">
        <v>9923</v>
      </c>
    </row>
    <row r="899" spans="1:39">
      <c r="A899" t="s">
        <v>11436</v>
      </c>
      <c r="B899" t="s">
        <v>10866</v>
      </c>
      <c r="C899" t="s">
        <v>6168</v>
      </c>
      <c r="D899">
        <v>0.957</v>
      </c>
      <c r="E899" t="s">
        <v>10202</v>
      </c>
      <c r="K899" t="s">
        <v>6590</v>
      </c>
      <c r="L899" t="s">
        <v>6591</v>
      </c>
      <c r="M899" t="s">
        <v>11812</v>
      </c>
      <c r="N899">
        <v>9</v>
      </c>
      <c r="O899" t="s">
        <v>11959</v>
      </c>
      <c r="P899" t="s">
        <v>12545</v>
      </c>
      <c r="Q899">
        <v>2</v>
      </c>
      <c r="R899">
        <v>2</v>
      </c>
      <c r="S899">
        <v>5.4</v>
      </c>
      <c r="T899">
        <v>5.4</v>
      </c>
      <c r="U899">
        <v>440.18</v>
      </c>
      <c r="V899">
        <v>40.46</v>
      </c>
      <c r="W899">
        <v>5.91</v>
      </c>
      <c r="X899">
        <v>10.05</v>
      </c>
      <c r="Y899">
        <v>0</v>
      </c>
      <c r="Z899">
        <v>2</v>
      </c>
      <c r="AA899" t="s">
        <v>6921</v>
      </c>
      <c r="AB899">
        <v>1</v>
      </c>
      <c r="AC899">
        <v>3</v>
      </c>
      <c r="AD899">
        <v>2.927285714285714</v>
      </c>
      <c r="AF899" t="s">
        <v>6952</v>
      </c>
      <c r="AI899">
        <v>0</v>
      </c>
      <c r="AJ899">
        <v>0</v>
      </c>
      <c r="AK899" t="s">
        <v>12882</v>
      </c>
      <c r="AL899" t="s">
        <v>12882</v>
      </c>
      <c r="AM899" t="s">
        <v>9923</v>
      </c>
    </row>
    <row r="900" spans="1:39">
      <c r="A900" t="s">
        <v>11437</v>
      </c>
      <c r="B900" t="s">
        <v>10866</v>
      </c>
      <c r="C900" t="s">
        <v>6168</v>
      </c>
      <c r="D900">
        <v>0.465</v>
      </c>
      <c r="E900" t="s">
        <v>10202</v>
      </c>
      <c r="K900" t="s">
        <v>6590</v>
      </c>
      <c r="L900" t="s">
        <v>6591</v>
      </c>
      <c r="M900" t="s">
        <v>11812</v>
      </c>
      <c r="N900">
        <v>9</v>
      </c>
      <c r="O900" t="s">
        <v>11959</v>
      </c>
      <c r="P900" t="s">
        <v>12546</v>
      </c>
      <c r="Q900">
        <v>4</v>
      </c>
      <c r="R900">
        <v>2</v>
      </c>
      <c r="S900">
        <v>3.56</v>
      </c>
      <c r="T900">
        <v>3.56</v>
      </c>
      <c r="U900">
        <v>340.42</v>
      </c>
      <c r="V900">
        <v>58.92</v>
      </c>
      <c r="W900">
        <v>4.16</v>
      </c>
      <c r="X900">
        <v>10.04</v>
      </c>
      <c r="Y900">
        <v>0</v>
      </c>
      <c r="Z900">
        <v>2</v>
      </c>
      <c r="AA900" t="s">
        <v>6921</v>
      </c>
      <c r="AB900">
        <v>0</v>
      </c>
      <c r="AC900">
        <v>3</v>
      </c>
      <c r="AD900">
        <v>4.44</v>
      </c>
      <c r="AF900" t="s">
        <v>6952</v>
      </c>
      <c r="AI900">
        <v>0</v>
      </c>
      <c r="AJ900">
        <v>0</v>
      </c>
      <c r="AK900" t="s">
        <v>12882</v>
      </c>
      <c r="AL900" t="s">
        <v>12882</v>
      </c>
      <c r="AM900" t="s">
        <v>9923</v>
      </c>
    </row>
    <row r="901" spans="1:39">
      <c r="A901" t="s">
        <v>11438</v>
      </c>
      <c r="B901" t="s">
        <v>10866</v>
      </c>
      <c r="C901" t="s">
        <v>6168</v>
      </c>
      <c r="D901">
        <v>98.8</v>
      </c>
      <c r="E901" t="s">
        <v>10202</v>
      </c>
      <c r="K901" t="s">
        <v>6590</v>
      </c>
      <c r="L901" t="s">
        <v>6591</v>
      </c>
      <c r="M901" t="s">
        <v>11812</v>
      </c>
      <c r="N901">
        <v>9</v>
      </c>
      <c r="O901" t="s">
        <v>11959</v>
      </c>
      <c r="P901" t="s">
        <v>12547</v>
      </c>
      <c r="Q901">
        <v>2</v>
      </c>
      <c r="R901">
        <v>2</v>
      </c>
      <c r="S901">
        <v>6.12</v>
      </c>
      <c r="T901">
        <v>6.12</v>
      </c>
      <c r="U901">
        <v>310.44</v>
      </c>
      <c r="V901">
        <v>40.46</v>
      </c>
      <c r="W901">
        <v>5.45</v>
      </c>
      <c r="X901">
        <v>10.05</v>
      </c>
      <c r="Y901">
        <v>0</v>
      </c>
      <c r="Z901">
        <v>2</v>
      </c>
      <c r="AA901" t="s">
        <v>6921</v>
      </c>
      <c r="AB901">
        <v>1</v>
      </c>
      <c r="AC901">
        <v>3</v>
      </c>
      <c r="AD901">
        <v>3.5</v>
      </c>
      <c r="AF901" t="s">
        <v>6952</v>
      </c>
      <c r="AI901">
        <v>0</v>
      </c>
      <c r="AJ901">
        <v>0</v>
      </c>
      <c r="AK901" t="s">
        <v>12882</v>
      </c>
      <c r="AL901" t="s">
        <v>12882</v>
      </c>
      <c r="AM901" t="s">
        <v>9923</v>
      </c>
    </row>
    <row r="902" spans="1:39">
      <c r="A902" t="s">
        <v>11439</v>
      </c>
      <c r="B902" t="s">
        <v>10866</v>
      </c>
      <c r="C902" t="s">
        <v>6168</v>
      </c>
      <c r="D902">
        <v>5.78</v>
      </c>
      <c r="E902" t="s">
        <v>10202</v>
      </c>
      <c r="K902" t="s">
        <v>6590</v>
      </c>
      <c r="L902" t="s">
        <v>6591</v>
      </c>
      <c r="M902" t="s">
        <v>11812</v>
      </c>
      <c r="N902">
        <v>9</v>
      </c>
      <c r="O902" t="s">
        <v>11959</v>
      </c>
      <c r="P902" t="s">
        <v>12548</v>
      </c>
      <c r="Q902">
        <v>2</v>
      </c>
      <c r="R902">
        <v>2</v>
      </c>
      <c r="S902">
        <v>4.01</v>
      </c>
      <c r="T902">
        <v>4.01</v>
      </c>
      <c r="U902">
        <v>318.36</v>
      </c>
      <c r="V902">
        <v>40.46</v>
      </c>
      <c r="W902">
        <v>5.06</v>
      </c>
      <c r="X902">
        <v>10.05</v>
      </c>
      <c r="Y902">
        <v>0</v>
      </c>
      <c r="Z902">
        <v>2</v>
      </c>
      <c r="AA902" t="s">
        <v>6921</v>
      </c>
      <c r="AB902">
        <v>1</v>
      </c>
      <c r="AC902">
        <v>3</v>
      </c>
      <c r="AD902">
        <v>3.995</v>
      </c>
      <c r="AF902" t="s">
        <v>6952</v>
      </c>
      <c r="AI902">
        <v>0</v>
      </c>
      <c r="AJ902">
        <v>0</v>
      </c>
      <c r="AK902" t="s">
        <v>12882</v>
      </c>
      <c r="AL902" t="s">
        <v>12882</v>
      </c>
      <c r="AM902" t="s">
        <v>9923</v>
      </c>
    </row>
    <row r="903" spans="1:39">
      <c r="A903" t="s">
        <v>11440</v>
      </c>
      <c r="B903" t="s">
        <v>10866</v>
      </c>
      <c r="C903" t="s">
        <v>6168</v>
      </c>
      <c r="D903">
        <v>15.3</v>
      </c>
      <c r="E903" t="s">
        <v>10202</v>
      </c>
      <c r="K903" t="s">
        <v>6590</v>
      </c>
      <c r="L903" t="s">
        <v>6591</v>
      </c>
      <c r="M903" t="s">
        <v>11812</v>
      </c>
      <c r="N903">
        <v>9</v>
      </c>
      <c r="O903" t="s">
        <v>11959</v>
      </c>
      <c r="P903" t="s">
        <v>12549</v>
      </c>
      <c r="Q903">
        <v>2</v>
      </c>
      <c r="R903">
        <v>2</v>
      </c>
      <c r="S903">
        <v>5.01</v>
      </c>
      <c r="T903">
        <v>5.01</v>
      </c>
      <c r="U903">
        <v>351.27</v>
      </c>
      <c r="V903">
        <v>40.46</v>
      </c>
      <c r="W903">
        <v>5.59</v>
      </c>
      <c r="X903">
        <v>10.05</v>
      </c>
      <c r="Y903">
        <v>0</v>
      </c>
      <c r="Z903">
        <v>2</v>
      </c>
      <c r="AA903" t="s">
        <v>6921</v>
      </c>
      <c r="AB903">
        <v>1</v>
      </c>
      <c r="AC903">
        <v>3</v>
      </c>
      <c r="AD903">
        <v>3.5</v>
      </c>
      <c r="AF903" t="s">
        <v>6952</v>
      </c>
      <c r="AI903">
        <v>0</v>
      </c>
      <c r="AJ903">
        <v>0</v>
      </c>
      <c r="AK903" t="s">
        <v>12882</v>
      </c>
      <c r="AL903" t="s">
        <v>12882</v>
      </c>
      <c r="AM903" t="s">
        <v>9923</v>
      </c>
    </row>
    <row r="904" spans="1:39">
      <c r="A904" t="s">
        <v>11441</v>
      </c>
      <c r="B904" t="s">
        <v>10866</v>
      </c>
      <c r="C904" t="s">
        <v>6168</v>
      </c>
      <c r="D904">
        <v>50.6</v>
      </c>
      <c r="E904" t="s">
        <v>10202</v>
      </c>
      <c r="K904" t="s">
        <v>6590</v>
      </c>
      <c r="L904" t="s">
        <v>6591</v>
      </c>
      <c r="M904" t="s">
        <v>11812</v>
      </c>
      <c r="N904">
        <v>9</v>
      </c>
      <c r="O904" t="s">
        <v>11959</v>
      </c>
      <c r="P904" t="s">
        <v>12550</v>
      </c>
      <c r="Q904">
        <v>4</v>
      </c>
      <c r="R904">
        <v>2</v>
      </c>
      <c r="S904">
        <v>6.53</v>
      </c>
      <c r="T904">
        <v>6.53</v>
      </c>
      <c r="U904">
        <v>386.58</v>
      </c>
      <c r="V904">
        <v>40.46</v>
      </c>
      <c r="W904">
        <v>5.99</v>
      </c>
      <c r="X904">
        <v>10.03</v>
      </c>
      <c r="Y904">
        <v>0</v>
      </c>
      <c r="Z904">
        <v>2</v>
      </c>
      <c r="AA904" t="s">
        <v>6921</v>
      </c>
      <c r="AB904">
        <v>1</v>
      </c>
      <c r="AC904">
        <v>3</v>
      </c>
      <c r="AD904">
        <v>3.310142857142857</v>
      </c>
      <c r="AF904" t="s">
        <v>6952</v>
      </c>
      <c r="AI904">
        <v>0</v>
      </c>
      <c r="AJ904">
        <v>0</v>
      </c>
      <c r="AK904" t="s">
        <v>12882</v>
      </c>
      <c r="AL904" t="s">
        <v>12882</v>
      </c>
      <c r="AM904" t="s">
        <v>9923</v>
      </c>
    </row>
    <row r="905" spans="1:39">
      <c r="A905" t="s">
        <v>11442</v>
      </c>
      <c r="B905" t="s">
        <v>10866</v>
      </c>
      <c r="C905" t="s">
        <v>6168</v>
      </c>
      <c r="D905">
        <v>21.9</v>
      </c>
      <c r="E905" t="s">
        <v>10202</v>
      </c>
      <c r="K905" t="s">
        <v>6590</v>
      </c>
      <c r="L905" t="s">
        <v>6591</v>
      </c>
      <c r="M905" t="s">
        <v>11812</v>
      </c>
      <c r="N905">
        <v>9</v>
      </c>
      <c r="O905" t="s">
        <v>11959</v>
      </c>
      <c r="P905" t="s">
        <v>12551</v>
      </c>
      <c r="Q905">
        <v>2</v>
      </c>
      <c r="R905">
        <v>2</v>
      </c>
      <c r="S905">
        <v>7.18</v>
      </c>
      <c r="T905">
        <v>7.18</v>
      </c>
      <c r="U905">
        <v>350.5</v>
      </c>
      <c r="V905">
        <v>40.46</v>
      </c>
      <c r="W905">
        <v>6.37</v>
      </c>
      <c r="X905">
        <v>10.05</v>
      </c>
      <c r="Y905">
        <v>0</v>
      </c>
      <c r="Z905">
        <v>2</v>
      </c>
      <c r="AA905" t="s">
        <v>6921</v>
      </c>
      <c r="AB905">
        <v>1</v>
      </c>
      <c r="AC905">
        <v>3</v>
      </c>
      <c r="AD905">
        <v>3.5</v>
      </c>
      <c r="AF905" t="s">
        <v>6952</v>
      </c>
      <c r="AI905">
        <v>0</v>
      </c>
      <c r="AJ905">
        <v>0</v>
      </c>
      <c r="AK905" t="s">
        <v>12882</v>
      </c>
      <c r="AL905" t="s">
        <v>12882</v>
      </c>
      <c r="AM905" t="s">
        <v>9923</v>
      </c>
    </row>
    <row r="906" spans="1:39">
      <c r="A906" t="s">
        <v>11443</v>
      </c>
      <c r="B906" t="s">
        <v>10866</v>
      </c>
      <c r="C906" t="s">
        <v>6168</v>
      </c>
      <c r="D906">
        <v>28.4</v>
      </c>
      <c r="E906" t="s">
        <v>10202</v>
      </c>
      <c r="K906" t="s">
        <v>6590</v>
      </c>
      <c r="L906" t="s">
        <v>6591</v>
      </c>
      <c r="M906" t="s">
        <v>11812</v>
      </c>
      <c r="N906">
        <v>9</v>
      </c>
      <c r="O906" t="s">
        <v>11959</v>
      </c>
      <c r="P906" t="s">
        <v>12552</v>
      </c>
      <c r="Q906">
        <v>2</v>
      </c>
      <c r="R906">
        <v>2</v>
      </c>
      <c r="S906">
        <v>7.03</v>
      </c>
      <c r="T906">
        <v>7.03</v>
      </c>
      <c r="U906">
        <v>338.49</v>
      </c>
      <c r="V906">
        <v>40.46</v>
      </c>
      <c r="W906">
        <v>6.08</v>
      </c>
      <c r="X906">
        <v>10.05</v>
      </c>
      <c r="Y906">
        <v>0</v>
      </c>
      <c r="Z906">
        <v>2</v>
      </c>
      <c r="AA906" t="s">
        <v>6921</v>
      </c>
      <c r="AB906">
        <v>1</v>
      </c>
      <c r="AC906">
        <v>3</v>
      </c>
      <c r="AD906">
        <v>3.5</v>
      </c>
      <c r="AF906" t="s">
        <v>6952</v>
      </c>
      <c r="AI906">
        <v>0</v>
      </c>
      <c r="AJ906">
        <v>0</v>
      </c>
      <c r="AK906" t="s">
        <v>12882</v>
      </c>
      <c r="AL906" t="s">
        <v>12882</v>
      </c>
      <c r="AM906" t="s">
        <v>9923</v>
      </c>
    </row>
    <row r="907" spans="1:39">
      <c r="A907" t="s">
        <v>11444</v>
      </c>
      <c r="B907" t="s">
        <v>10866</v>
      </c>
      <c r="C907" t="s">
        <v>6168</v>
      </c>
      <c r="D907">
        <v>4.61</v>
      </c>
      <c r="E907" t="s">
        <v>10202</v>
      </c>
      <c r="K907" t="s">
        <v>6590</v>
      </c>
      <c r="L907" t="s">
        <v>6591</v>
      </c>
      <c r="M907" t="s">
        <v>11812</v>
      </c>
      <c r="N907">
        <v>9</v>
      </c>
      <c r="O907" t="s">
        <v>11959</v>
      </c>
      <c r="P907" t="s">
        <v>12553</v>
      </c>
      <c r="Q907">
        <v>2</v>
      </c>
      <c r="R907">
        <v>2</v>
      </c>
      <c r="S907">
        <v>4.67</v>
      </c>
      <c r="T907">
        <v>4.67</v>
      </c>
      <c r="U907">
        <v>268.36</v>
      </c>
      <c r="V907">
        <v>40.46</v>
      </c>
      <c r="W907">
        <v>4.42</v>
      </c>
      <c r="X907">
        <v>10.06</v>
      </c>
      <c r="Y907">
        <v>0</v>
      </c>
      <c r="Z907">
        <v>2</v>
      </c>
      <c r="AA907" t="s">
        <v>6921</v>
      </c>
      <c r="AB907">
        <v>0</v>
      </c>
      <c r="AC907">
        <v>3</v>
      </c>
      <c r="AD907">
        <v>3.665</v>
      </c>
      <c r="AF907" t="s">
        <v>6952</v>
      </c>
      <c r="AI907">
        <v>0</v>
      </c>
      <c r="AJ907">
        <v>0</v>
      </c>
      <c r="AK907" t="s">
        <v>12882</v>
      </c>
      <c r="AL907" t="s">
        <v>12882</v>
      </c>
      <c r="AM907" t="s">
        <v>9923</v>
      </c>
    </row>
    <row r="908" spans="1:39">
      <c r="A908" t="s">
        <v>6441</v>
      </c>
      <c r="B908" t="s">
        <v>10866</v>
      </c>
      <c r="C908" t="s">
        <v>6168</v>
      </c>
      <c r="D908">
        <v>2.1</v>
      </c>
      <c r="K908" t="s">
        <v>6590</v>
      </c>
      <c r="L908" t="s">
        <v>6591</v>
      </c>
      <c r="M908" t="s">
        <v>11813</v>
      </c>
      <c r="N908">
        <v>9</v>
      </c>
      <c r="O908" t="s">
        <v>11960</v>
      </c>
      <c r="P908" t="s">
        <v>6799</v>
      </c>
      <c r="Q908">
        <v>2</v>
      </c>
      <c r="R908">
        <v>0</v>
      </c>
      <c r="S908">
        <v>3.83</v>
      </c>
      <c r="T908">
        <v>5.13</v>
      </c>
      <c r="U908">
        <v>371.52</v>
      </c>
      <c r="V908">
        <v>12.47</v>
      </c>
      <c r="W908">
        <v>6</v>
      </c>
      <c r="Y908">
        <v>8.69</v>
      </c>
      <c r="Z908">
        <v>3</v>
      </c>
      <c r="AA908" t="s">
        <v>6921</v>
      </c>
      <c r="AB908">
        <v>1</v>
      </c>
      <c r="AC908">
        <v>8</v>
      </c>
      <c r="AD908">
        <v>2.657714285714286</v>
      </c>
      <c r="AE908" t="s">
        <v>6938</v>
      </c>
      <c r="AF908" t="s">
        <v>6954</v>
      </c>
      <c r="AG908" t="s">
        <v>6957</v>
      </c>
      <c r="AI908">
        <v>4</v>
      </c>
      <c r="AJ908">
        <v>1</v>
      </c>
      <c r="AK908" t="s">
        <v>12883</v>
      </c>
      <c r="AL908" t="s">
        <v>12883</v>
      </c>
      <c r="AM908" t="s">
        <v>9923</v>
      </c>
    </row>
    <row r="909" spans="1:39">
      <c r="A909" t="s">
        <v>6338</v>
      </c>
      <c r="B909" t="s">
        <v>10866</v>
      </c>
      <c r="C909" t="s">
        <v>6168</v>
      </c>
      <c r="D909">
        <v>100</v>
      </c>
      <c r="E909" t="s">
        <v>10202</v>
      </c>
      <c r="K909" t="s">
        <v>6590</v>
      </c>
      <c r="L909" t="s">
        <v>6591</v>
      </c>
      <c r="M909" t="s">
        <v>11814</v>
      </c>
      <c r="N909">
        <v>9</v>
      </c>
      <c r="O909" t="s">
        <v>11961</v>
      </c>
      <c r="P909" t="s">
        <v>6698</v>
      </c>
      <c r="Q909">
        <v>6</v>
      </c>
      <c r="R909">
        <v>2</v>
      </c>
      <c r="S909">
        <v>3.4</v>
      </c>
      <c r="T909">
        <v>4.57</v>
      </c>
      <c r="U909">
        <v>473.59</v>
      </c>
      <c r="V909">
        <v>70</v>
      </c>
      <c r="W909">
        <v>6.08</v>
      </c>
      <c r="X909">
        <v>8.83</v>
      </c>
      <c r="Y909">
        <v>8.52</v>
      </c>
      <c r="Z909">
        <v>4</v>
      </c>
      <c r="AA909" t="s">
        <v>6921</v>
      </c>
      <c r="AB909">
        <v>1</v>
      </c>
      <c r="AC909">
        <v>7</v>
      </c>
      <c r="AD909">
        <v>2.943642857142858</v>
      </c>
      <c r="AE909" t="s">
        <v>6924</v>
      </c>
      <c r="AF909" t="s">
        <v>6954</v>
      </c>
      <c r="AG909" t="s">
        <v>6957</v>
      </c>
      <c r="AH909" t="s">
        <v>6963</v>
      </c>
      <c r="AI909">
        <v>4</v>
      </c>
      <c r="AJ909">
        <v>1</v>
      </c>
      <c r="AK909" t="s">
        <v>9817</v>
      </c>
      <c r="AL909" t="s">
        <v>9817</v>
      </c>
      <c r="AM909" t="s">
        <v>9923</v>
      </c>
    </row>
    <row r="910" spans="1:39">
      <c r="A910" t="s">
        <v>7033</v>
      </c>
      <c r="B910" t="s">
        <v>10866</v>
      </c>
      <c r="C910" t="s">
        <v>6168</v>
      </c>
      <c r="D910">
        <v>13.8</v>
      </c>
      <c r="E910" t="s">
        <v>10202</v>
      </c>
      <c r="K910" t="s">
        <v>6590</v>
      </c>
      <c r="L910" t="s">
        <v>6591</v>
      </c>
      <c r="M910" t="s">
        <v>11814</v>
      </c>
      <c r="N910">
        <v>9</v>
      </c>
      <c r="O910" t="s">
        <v>11961</v>
      </c>
      <c r="P910" t="s">
        <v>8610</v>
      </c>
      <c r="Q910">
        <v>4</v>
      </c>
      <c r="R910">
        <v>2</v>
      </c>
      <c r="S910">
        <v>4.17</v>
      </c>
      <c r="T910">
        <v>4.54</v>
      </c>
      <c r="U910">
        <v>364.4</v>
      </c>
      <c r="V910">
        <v>57.53</v>
      </c>
      <c r="W910">
        <v>5.35</v>
      </c>
      <c r="X910">
        <v>7.26</v>
      </c>
      <c r="Y910">
        <v>0</v>
      </c>
      <c r="Z910">
        <v>4</v>
      </c>
      <c r="AA910" t="s">
        <v>6921</v>
      </c>
      <c r="AB910">
        <v>1</v>
      </c>
      <c r="AC910">
        <v>3</v>
      </c>
      <c r="AD910">
        <v>3.698571428571429</v>
      </c>
      <c r="AF910" t="s">
        <v>6952</v>
      </c>
      <c r="AI910">
        <v>0</v>
      </c>
      <c r="AJ910">
        <v>0</v>
      </c>
      <c r="AK910" t="s">
        <v>9817</v>
      </c>
      <c r="AL910" t="s">
        <v>9817</v>
      </c>
      <c r="AM910" t="s">
        <v>9923</v>
      </c>
    </row>
    <row r="911" spans="1:39">
      <c r="A911" t="s">
        <v>7144</v>
      </c>
      <c r="B911" t="s">
        <v>10866</v>
      </c>
      <c r="C911" t="s">
        <v>6168</v>
      </c>
      <c r="D911">
        <v>0.4</v>
      </c>
      <c r="E911" t="s">
        <v>10202</v>
      </c>
      <c r="K911" t="s">
        <v>6590</v>
      </c>
      <c r="L911" t="s">
        <v>6591</v>
      </c>
      <c r="M911" t="s">
        <v>11814</v>
      </c>
      <c r="N911">
        <v>9</v>
      </c>
      <c r="O911" t="s">
        <v>11961</v>
      </c>
      <c r="P911" t="s">
        <v>8721</v>
      </c>
      <c r="Q911">
        <v>3</v>
      </c>
      <c r="R911">
        <v>1</v>
      </c>
      <c r="S911">
        <v>6.19</v>
      </c>
      <c r="T911">
        <v>6.19</v>
      </c>
      <c r="U911">
        <v>372.37</v>
      </c>
      <c r="V911">
        <v>29.46</v>
      </c>
      <c r="W911">
        <v>6.48</v>
      </c>
      <c r="X911">
        <v>9.15</v>
      </c>
      <c r="Y911">
        <v>0</v>
      </c>
      <c r="Z911">
        <v>4</v>
      </c>
      <c r="AA911" t="s">
        <v>6921</v>
      </c>
      <c r="AB911">
        <v>1</v>
      </c>
      <c r="AC911">
        <v>3</v>
      </c>
      <c r="AD911">
        <v>3.217976190476191</v>
      </c>
      <c r="AF911" t="s">
        <v>6952</v>
      </c>
      <c r="AI911">
        <v>0</v>
      </c>
      <c r="AJ911">
        <v>0</v>
      </c>
      <c r="AK911" t="s">
        <v>9817</v>
      </c>
      <c r="AL911" t="s">
        <v>9817</v>
      </c>
      <c r="AM911" t="s">
        <v>9923</v>
      </c>
    </row>
    <row r="912" spans="1:39">
      <c r="A912" t="s">
        <v>7160</v>
      </c>
      <c r="B912" t="s">
        <v>10866</v>
      </c>
      <c r="C912" t="s">
        <v>6168</v>
      </c>
      <c r="D912">
        <v>0.9</v>
      </c>
      <c r="E912" t="s">
        <v>10202</v>
      </c>
      <c r="K912" t="s">
        <v>6590</v>
      </c>
      <c r="L912" t="s">
        <v>6591</v>
      </c>
      <c r="M912" t="s">
        <v>11814</v>
      </c>
      <c r="N912">
        <v>9</v>
      </c>
      <c r="O912" t="s">
        <v>11961</v>
      </c>
      <c r="P912" t="s">
        <v>8737</v>
      </c>
      <c r="Q912">
        <v>3</v>
      </c>
      <c r="R912">
        <v>1</v>
      </c>
      <c r="S912">
        <v>5.04</v>
      </c>
      <c r="T912">
        <v>5.06</v>
      </c>
      <c r="U912">
        <v>416.4</v>
      </c>
      <c r="V912">
        <v>37.3</v>
      </c>
      <c r="W912">
        <v>6.66</v>
      </c>
      <c r="X912">
        <v>8.73</v>
      </c>
      <c r="Y912">
        <v>0</v>
      </c>
      <c r="Z912">
        <v>4</v>
      </c>
      <c r="AA912" t="s">
        <v>6921</v>
      </c>
      <c r="AB912">
        <v>1</v>
      </c>
      <c r="AC912">
        <v>3</v>
      </c>
      <c r="AD912">
        <v>3.295476190476191</v>
      </c>
      <c r="AF912" t="s">
        <v>6952</v>
      </c>
      <c r="AI912">
        <v>0</v>
      </c>
      <c r="AJ912">
        <v>0</v>
      </c>
      <c r="AK912" t="s">
        <v>9817</v>
      </c>
      <c r="AL912" t="s">
        <v>9817</v>
      </c>
      <c r="AM912" t="s">
        <v>9923</v>
      </c>
    </row>
    <row r="913" spans="1:39">
      <c r="A913" t="s">
        <v>7047</v>
      </c>
      <c r="B913" t="s">
        <v>10866</v>
      </c>
      <c r="C913" t="s">
        <v>6168</v>
      </c>
      <c r="D913">
        <v>14.2</v>
      </c>
      <c r="E913" t="s">
        <v>10202</v>
      </c>
      <c r="K913" t="s">
        <v>6590</v>
      </c>
      <c r="L913" t="s">
        <v>6591</v>
      </c>
      <c r="M913" t="s">
        <v>11814</v>
      </c>
      <c r="N913">
        <v>9</v>
      </c>
      <c r="O913" t="s">
        <v>11961</v>
      </c>
      <c r="P913" t="s">
        <v>8624</v>
      </c>
      <c r="Q913">
        <v>4</v>
      </c>
      <c r="R913">
        <v>2</v>
      </c>
      <c r="S913">
        <v>5.49</v>
      </c>
      <c r="T913">
        <v>5.49</v>
      </c>
      <c r="U913">
        <v>352.39</v>
      </c>
      <c r="V913">
        <v>49.69</v>
      </c>
      <c r="W913">
        <v>5.91</v>
      </c>
      <c r="X913">
        <v>9.359999999999999</v>
      </c>
      <c r="Y913">
        <v>0</v>
      </c>
      <c r="Z913">
        <v>4</v>
      </c>
      <c r="AA913" t="s">
        <v>6921</v>
      </c>
      <c r="AB913">
        <v>1</v>
      </c>
      <c r="AC913">
        <v>3</v>
      </c>
      <c r="AD913">
        <v>3.5</v>
      </c>
      <c r="AF913" t="s">
        <v>6952</v>
      </c>
      <c r="AI913">
        <v>0</v>
      </c>
      <c r="AJ913">
        <v>0</v>
      </c>
      <c r="AK913" t="s">
        <v>9817</v>
      </c>
      <c r="AL913" t="s">
        <v>9817</v>
      </c>
      <c r="AM913" t="s">
        <v>9923</v>
      </c>
    </row>
    <row r="914" spans="1:39">
      <c r="A914" t="s">
        <v>7081</v>
      </c>
      <c r="B914" t="s">
        <v>10866</v>
      </c>
      <c r="C914" t="s">
        <v>6168</v>
      </c>
      <c r="D914">
        <v>2.1</v>
      </c>
      <c r="E914" t="s">
        <v>10202</v>
      </c>
      <c r="K914" t="s">
        <v>6590</v>
      </c>
      <c r="L914" t="s">
        <v>6591</v>
      </c>
      <c r="M914" t="s">
        <v>11814</v>
      </c>
      <c r="N914">
        <v>9</v>
      </c>
      <c r="O914" t="s">
        <v>11961</v>
      </c>
      <c r="P914" t="s">
        <v>8658</v>
      </c>
      <c r="Q914">
        <v>3</v>
      </c>
      <c r="R914">
        <v>1</v>
      </c>
      <c r="S914">
        <v>5.71</v>
      </c>
      <c r="T914">
        <v>5.73</v>
      </c>
      <c r="U914">
        <v>372.42</v>
      </c>
      <c r="V914">
        <v>37.3</v>
      </c>
      <c r="W914">
        <v>5.63</v>
      </c>
      <c r="X914">
        <v>8.69</v>
      </c>
      <c r="Y914">
        <v>0</v>
      </c>
      <c r="Z914">
        <v>4</v>
      </c>
      <c r="AA914" t="s">
        <v>6921</v>
      </c>
      <c r="AB914">
        <v>1</v>
      </c>
      <c r="AC914">
        <v>3</v>
      </c>
      <c r="AD914">
        <v>3.609619047619047</v>
      </c>
      <c r="AF914" t="s">
        <v>6952</v>
      </c>
      <c r="AI914">
        <v>0</v>
      </c>
      <c r="AJ914">
        <v>0</v>
      </c>
      <c r="AK914" t="s">
        <v>9817</v>
      </c>
      <c r="AL914" t="s">
        <v>9817</v>
      </c>
      <c r="AM914" t="s">
        <v>9923</v>
      </c>
    </row>
    <row r="915" spans="1:39">
      <c r="A915" t="s">
        <v>11445</v>
      </c>
      <c r="B915" t="s">
        <v>10866</v>
      </c>
      <c r="C915" t="s">
        <v>6168</v>
      </c>
      <c r="D915">
        <v>0.6</v>
      </c>
      <c r="E915" t="s">
        <v>10202</v>
      </c>
      <c r="K915" t="s">
        <v>6590</v>
      </c>
      <c r="L915" t="s">
        <v>6591</v>
      </c>
      <c r="M915" t="s">
        <v>11814</v>
      </c>
      <c r="N915">
        <v>9</v>
      </c>
      <c r="O915" t="s">
        <v>11961</v>
      </c>
      <c r="P915" t="s">
        <v>12554</v>
      </c>
      <c r="Q915">
        <v>2</v>
      </c>
      <c r="R915">
        <v>1</v>
      </c>
      <c r="S915">
        <v>3.53</v>
      </c>
      <c r="T915">
        <v>3.53</v>
      </c>
      <c r="U915">
        <v>244.29</v>
      </c>
      <c r="V915">
        <v>20.23</v>
      </c>
      <c r="W915">
        <v>4.41</v>
      </c>
      <c r="X915">
        <v>9.31</v>
      </c>
      <c r="Y915">
        <v>0</v>
      </c>
      <c r="Z915">
        <v>3</v>
      </c>
      <c r="AA915" t="s">
        <v>6921</v>
      </c>
      <c r="AB915">
        <v>0</v>
      </c>
      <c r="AC915">
        <v>1</v>
      </c>
      <c r="AD915">
        <v>3.814833333333334</v>
      </c>
      <c r="AF915" t="s">
        <v>6952</v>
      </c>
      <c r="AI915">
        <v>0</v>
      </c>
      <c r="AJ915">
        <v>0</v>
      </c>
      <c r="AK915" t="s">
        <v>9817</v>
      </c>
      <c r="AL915" t="s">
        <v>9817</v>
      </c>
      <c r="AM915" t="s">
        <v>9923</v>
      </c>
    </row>
    <row r="916" spans="1:39">
      <c r="A916" t="s">
        <v>11446</v>
      </c>
      <c r="B916" t="s">
        <v>10866</v>
      </c>
      <c r="C916" t="s">
        <v>6168</v>
      </c>
      <c r="D916">
        <v>0.2</v>
      </c>
      <c r="E916" t="s">
        <v>10202</v>
      </c>
      <c r="K916" t="s">
        <v>6590</v>
      </c>
      <c r="L916" t="s">
        <v>6591</v>
      </c>
      <c r="M916" t="s">
        <v>11814</v>
      </c>
      <c r="N916">
        <v>9</v>
      </c>
      <c r="O916" t="s">
        <v>11961</v>
      </c>
      <c r="P916" t="s">
        <v>12555</v>
      </c>
      <c r="Q916">
        <v>2</v>
      </c>
      <c r="R916">
        <v>1</v>
      </c>
      <c r="S916">
        <v>4.11</v>
      </c>
      <c r="T916">
        <v>4.12</v>
      </c>
      <c r="U916">
        <v>244.29</v>
      </c>
      <c r="V916">
        <v>20.23</v>
      </c>
      <c r="W916">
        <v>4.41</v>
      </c>
      <c r="X916">
        <v>9.25</v>
      </c>
      <c r="Y916">
        <v>0</v>
      </c>
      <c r="Z916">
        <v>3</v>
      </c>
      <c r="AA916" t="s">
        <v>6921</v>
      </c>
      <c r="AB916">
        <v>0</v>
      </c>
      <c r="AC916">
        <v>1</v>
      </c>
      <c r="AD916">
        <v>3.284833333333333</v>
      </c>
      <c r="AF916" t="s">
        <v>6952</v>
      </c>
      <c r="AI916">
        <v>0</v>
      </c>
      <c r="AJ916">
        <v>0</v>
      </c>
      <c r="AK916" t="s">
        <v>9817</v>
      </c>
      <c r="AL916" t="s">
        <v>9817</v>
      </c>
      <c r="AM916" t="s">
        <v>9923</v>
      </c>
    </row>
    <row r="917" spans="1:39">
      <c r="A917" t="s">
        <v>7168</v>
      </c>
      <c r="B917" t="s">
        <v>10866</v>
      </c>
      <c r="C917" t="s">
        <v>6168</v>
      </c>
      <c r="D917">
        <v>0.4</v>
      </c>
      <c r="E917" t="s">
        <v>10202</v>
      </c>
      <c r="K917" t="s">
        <v>6590</v>
      </c>
      <c r="L917" t="s">
        <v>6591</v>
      </c>
      <c r="M917" t="s">
        <v>11814</v>
      </c>
      <c r="N917">
        <v>9</v>
      </c>
      <c r="O917" t="s">
        <v>11961</v>
      </c>
      <c r="P917" t="s">
        <v>8745</v>
      </c>
      <c r="Q917">
        <v>3</v>
      </c>
      <c r="R917">
        <v>1</v>
      </c>
      <c r="S917">
        <v>6.91</v>
      </c>
      <c r="T917">
        <v>6.92</v>
      </c>
      <c r="U917">
        <v>370.83</v>
      </c>
      <c r="V917">
        <v>29.46</v>
      </c>
      <c r="W917">
        <v>6.86</v>
      </c>
      <c r="X917">
        <v>9.25</v>
      </c>
      <c r="Y917">
        <v>0</v>
      </c>
      <c r="Z917">
        <v>4</v>
      </c>
      <c r="AA917" t="s">
        <v>6921</v>
      </c>
      <c r="AB917">
        <v>1</v>
      </c>
      <c r="AC917">
        <v>3</v>
      </c>
      <c r="AD917">
        <v>3.228976190476191</v>
      </c>
      <c r="AF917" t="s">
        <v>6952</v>
      </c>
      <c r="AI917">
        <v>0</v>
      </c>
      <c r="AJ917">
        <v>0</v>
      </c>
      <c r="AK917" t="s">
        <v>9817</v>
      </c>
      <c r="AL917" t="s">
        <v>9817</v>
      </c>
      <c r="AM917" t="s">
        <v>9923</v>
      </c>
    </row>
    <row r="918" spans="1:39">
      <c r="A918" t="s">
        <v>7053</v>
      </c>
      <c r="B918" t="s">
        <v>10866</v>
      </c>
      <c r="C918" t="s">
        <v>6168</v>
      </c>
      <c r="D918">
        <v>1.9</v>
      </c>
      <c r="E918" t="s">
        <v>10202</v>
      </c>
      <c r="K918" t="s">
        <v>6590</v>
      </c>
      <c r="L918" t="s">
        <v>6591</v>
      </c>
      <c r="M918" t="s">
        <v>11814</v>
      </c>
      <c r="N918">
        <v>9</v>
      </c>
      <c r="O918" t="s">
        <v>11961</v>
      </c>
      <c r="P918" t="s">
        <v>8630</v>
      </c>
      <c r="Q918">
        <v>3</v>
      </c>
      <c r="R918">
        <v>1</v>
      </c>
      <c r="S918">
        <v>5</v>
      </c>
      <c r="T918">
        <v>5.02</v>
      </c>
      <c r="U918">
        <v>354.45</v>
      </c>
      <c r="V918">
        <v>37.3</v>
      </c>
      <c r="W918">
        <v>6.18</v>
      </c>
      <c r="X918">
        <v>8.82</v>
      </c>
      <c r="Y918">
        <v>0</v>
      </c>
      <c r="Z918">
        <v>3</v>
      </c>
      <c r="AA918" t="s">
        <v>6921</v>
      </c>
      <c r="AB918">
        <v>1</v>
      </c>
      <c r="AC918">
        <v>3</v>
      </c>
      <c r="AD918">
        <v>3.698333333333333</v>
      </c>
      <c r="AF918" t="s">
        <v>6952</v>
      </c>
      <c r="AI918">
        <v>0</v>
      </c>
      <c r="AJ918">
        <v>0</v>
      </c>
      <c r="AK918" t="s">
        <v>9817</v>
      </c>
      <c r="AL918" t="s">
        <v>9817</v>
      </c>
      <c r="AM918" t="s">
        <v>9923</v>
      </c>
    </row>
    <row r="919" spans="1:39">
      <c r="A919" t="s">
        <v>7142</v>
      </c>
      <c r="B919" t="s">
        <v>10866</v>
      </c>
      <c r="C919" t="s">
        <v>6168</v>
      </c>
      <c r="D919">
        <v>0.4</v>
      </c>
      <c r="E919" t="s">
        <v>10202</v>
      </c>
      <c r="K919" t="s">
        <v>6590</v>
      </c>
      <c r="L919" t="s">
        <v>6591</v>
      </c>
      <c r="M919" t="s">
        <v>11814</v>
      </c>
      <c r="N919">
        <v>9</v>
      </c>
      <c r="O919" t="s">
        <v>11961</v>
      </c>
      <c r="P919" t="s">
        <v>8719</v>
      </c>
      <c r="Q919">
        <v>4</v>
      </c>
      <c r="R919">
        <v>1</v>
      </c>
      <c r="S919">
        <v>5.14</v>
      </c>
      <c r="T919">
        <v>5.16</v>
      </c>
      <c r="U919">
        <v>391.47</v>
      </c>
      <c r="V919">
        <v>40.54</v>
      </c>
      <c r="W919">
        <v>5.71</v>
      </c>
      <c r="X919">
        <v>8.81</v>
      </c>
      <c r="Y919">
        <v>0.85</v>
      </c>
      <c r="Z919">
        <v>4</v>
      </c>
      <c r="AA919" t="s">
        <v>6921</v>
      </c>
      <c r="AB919">
        <v>1</v>
      </c>
      <c r="AC919">
        <v>4</v>
      </c>
      <c r="AD919">
        <v>3.608547619047619</v>
      </c>
      <c r="AF919" t="s">
        <v>6952</v>
      </c>
      <c r="AI919">
        <v>0</v>
      </c>
      <c r="AJ919">
        <v>0</v>
      </c>
      <c r="AK919" t="s">
        <v>9817</v>
      </c>
      <c r="AL919" t="s">
        <v>9817</v>
      </c>
      <c r="AM919" t="s">
        <v>9923</v>
      </c>
    </row>
    <row r="920" spans="1:39">
      <c r="A920" t="s">
        <v>7104</v>
      </c>
      <c r="B920" t="s">
        <v>10866</v>
      </c>
      <c r="C920" t="s">
        <v>6168</v>
      </c>
      <c r="D920">
        <v>14.4</v>
      </c>
      <c r="E920" t="s">
        <v>10202</v>
      </c>
      <c r="K920" t="s">
        <v>6590</v>
      </c>
      <c r="L920" t="s">
        <v>6591</v>
      </c>
      <c r="M920" t="s">
        <v>11814</v>
      </c>
      <c r="N920">
        <v>9</v>
      </c>
      <c r="O920" t="s">
        <v>11961</v>
      </c>
      <c r="P920" t="s">
        <v>8681</v>
      </c>
      <c r="Q920">
        <v>3</v>
      </c>
      <c r="R920">
        <v>1</v>
      </c>
      <c r="S920">
        <v>3.42</v>
      </c>
      <c r="T920">
        <v>3.44</v>
      </c>
      <c r="U920">
        <v>312.37</v>
      </c>
      <c r="V920">
        <v>37.3</v>
      </c>
      <c r="W920">
        <v>5.01</v>
      </c>
      <c r="X920">
        <v>8.82</v>
      </c>
      <c r="Y920">
        <v>0</v>
      </c>
      <c r="Z920">
        <v>3</v>
      </c>
      <c r="AA920" t="s">
        <v>6921</v>
      </c>
      <c r="AB920">
        <v>1</v>
      </c>
      <c r="AC920">
        <v>3</v>
      </c>
      <c r="AD920">
        <v>4.768333333333334</v>
      </c>
      <c r="AF920" t="s">
        <v>6952</v>
      </c>
      <c r="AI920">
        <v>0</v>
      </c>
      <c r="AJ920">
        <v>0</v>
      </c>
      <c r="AK920" t="s">
        <v>9817</v>
      </c>
      <c r="AL920" t="s">
        <v>9817</v>
      </c>
      <c r="AM920" t="s">
        <v>9923</v>
      </c>
    </row>
    <row r="921" spans="1:39">
      <c r="A921" t="s">
        <v>7148</v>
      </c>
      <c r="B921" t="s">
        <v>10866</v>
      </c>
      <c r="C921" t="s">
        <v>6168</v>
      </c>
      <c r="D921">
        <v>0.4</v>
      </c>
      <c r="E921" t="s">
        <v>10202</v>
      </c>
      <c r="K921" t="s">
        <v>6590</v>
      </c>
      <c r="L921" t="s">
        <v>6591</v>
      </c>
      <c r="M921" t="s">
        <v>11814</v>
      </c>
      <c r="N921">
        <v>9</v>
      </c>
      <c r="O921" t="s">
        <v>11961</v>
      </c>
      <c r="P921" t="s">
        <v>8725</v>
      </c>
      <c r="Q921">
        <v>3</v>
      </c>
      <c r="R921">
        <v>1</v>
      </c>
      <c r="S921">
        <v>6.52</v>
      </c>
      <c r="T921">
        <v>6.53</v>
      </c>
      <c r="U921">
        <v>354.38</v>
      </c>
      <c r="V921">
        <v>29.46</v>
      </c>
      <c r="W921">
        <v>6.34</v>
      </c>
      <c r="X921">
        <v>9.359999999999999</v>
      </c>
      <c r="Y921">
        <v>0</v>
      </c>
      <c r="Z921">
        <v>4</v>
      </c>
      <c r="AA921" t="s">
        <v>6921</v>
      </c>
      <c r="AB921">
        <v>1</v>
      </c>
      <c r="AC921">
        <v>3</v>
      </c>
      <c r="AD921">
        <v>3.306333333333334</v>
      </c>
      <c r="AF921" t="s">
        <v>6952</v>
      </c>
      <c r="AI921">
        <v>0</v>
      </c>
      <c r="AJ921">
        <v>0</v>
      </c>
      <c r="AK921" t="s">
        <v>9817</v>
      </c>
      <c r="AL921" t="s">
        <v>9817</v>
      </c>
      <c r="AM921" t="s">
        <v>9923</v>
      </c>
    </row>
    <row r="922" spans="1:39">
      <c r="A922" t="s">
        <v>7240</v>
      </c>
      <c r="B922" t="s">
        <v>10866</v>
      </c>
      <c r="C922" t="s">
        <v>6168</v>
      </c>
      <c r="D922">
        <v>3.8</v>
      </c>
      <c r="E922" t="s">
        <v>10202</v>
      </c>
      <c r="K922" t="s">
        <v>6590</v>
      </c>
      <c r="L922" t="s">
        <v>6591</v>
      </c>
      <c r="M922" t="s">
        <v>11814</v>
      </c>
      <c r="N922">
        <v>9</v>
      </c>
      <c r="O922" t="s">
        <v>11961</v>
      </c>
      <c r="P922" t="s">
        <v>8817</v>
      </c>
      <c r="Q922">
        <v>3</v>
      </c>
      <c r="R922">
        <v>1</v>
      </c>
      <c r="S922">
        <v>5.47</v>
      </c>
      <c r="T922">
        <v>5.49</v>
      </c>
      <c r="U922">
        <v>362.43</v>
      </c>
      <c r="V922">
        <v>37.3</v>
      </c>
      <c r="W922">
        <v>5.95</v>
      </c>
      <c r="X922">
        <v>8.75</v>
      </c>
      <c r="Y922">
        <v>0</v>
      </c>
      <c r="Z922">
        <v>4</v>
      </c>
      <c r="AA922" t="s">
        <v>6921</v>
      </c>
      <c r="AB922">
        <v>1</v>
      </c>
      <c r="AC922">
        <v>3</v>
      </c>
      <c r="AD922">
        <v>3.68097619047619</v>
      </c>
      <c r="AF922" t="s">
        <v>6952</v>
      </c>
      <c r="AI922">
        <v>0</v>
      </c>
      <c r="AJ922">
        <v>0</v>
      </c>
      <c r="AK922" t="s">
        <v>9817</v>
      </c>
      <c r="AL922" t="s">
        <v>9817</v>
      </c>
      <c r="AM922" t="s">
        <v>9923</v>
      </c>
    </row>
    <row r="923" spans="1:39">
      <c r="A923" t="s">
        <v>7227</v>
      </c>
      <c r="B923" t="s">
        <v>10866</v>
      </c>
      <c r="C923" t="s">
        <v>6168</v>
      </c>
      <c r="D923">
        <v>4.4</v>
      </c>
      <c r="E923" t="s">
        <v>10202</v>
      </c>
      <c r="K923" t="s">
        <v>6590</v>
      </c>
      <c r="L923" t="s">
        <v>6591</v>
      </c>
      <c r="M923" t="s">
        <v>11814</v>
      </c>
      <c r="N923">
        <v>9</v>
      </c>
      <c r="O923" t="s">
        <v>11961</v>
      </c>
      <c r="P923" t="s">
        <v>8804</v>
      </c>
      <c r="Q923">
        <v>5</v>
      </c>
      <c r="R923">
        <v>1</v>
      </c>
      <c r="S923">
        <v>3.8</v>
      </c>
      <c r="T923">
        <v>3.82</v>
      </c>
      <c r="U923">
        <v>426.49</v>
      </c>
      <c r="V923">
        <v>71.44</v>
      </c>
      <c r="W923">
        <v>5.05</v>
      </c>
      <c r="X923">
        <v>8.640000000000001</v>
      </c>
      <c r="Y923">
        <v>0</v>
      </c>
      <c r="Z923">
        <v>4</v>
      </c>
      <c r="AA923" t="s">
        <v>6921</v>
      </c>
      <c r="AB923">
        <v>1</v>
      </c>
      <c r="AC923">
        <v>4</v>
      </c>
      <c r="AD923">
        <v>4.048404761904762</v>
      </c>
      <c r="AF923" t="s">
        <v>6952</v>
      </c>
      <c r="AI923">
        <v>0</v>
      </c>
      <c r="AJ923">
        <v>0</v>
      </c>
      <c r="AK923" t="s">
        <v>9817</v>
      </c>
      <c r="AL923" t="s">
        <v>9817</v>
      </c>
      <c r="AM923" t="s">
        <v>9923</v>
      </c>
    </row>
    <row r="924" spans="1:39">
      <c r="A924" t="s">
        <v>7158</v>
      </c>
      <c r="B924" t="s">
        <v>10866</v>
      </c>
      <c r="C924" t="s">
        <v>6168</v>
      </c>
      <c r="D924">
        <v>0.9</v>
      </c>
      <c r="E924" t="s">
        <v>10202</v>
      </c>
      <c r="K924" t="s">
        <v>6590</v>
      </c>
      <c r="L924" t="s">
        <v>6591</v>
      </c>
      <c r="M924" t="s">
        <v>11814</v>
      </c>
      <c r="N924">
        <v>9</v>
      </c>
      <c r="O924" t="s">
        <v>11961</v>
      </c>
      <c r="P924" t="s">
        <v>8735</v>
      </c>
      <c r="Q924">
        <v>4</v>
      </c>
      <c r="R924">
        <v>1</v>
      </c>
      <c r="S924">
        <v>4.59</v>
      </c>
      <c r="T924">
        <v>4.61</v>
      </c>
      <c r="U924">
        <v>373.41</v>
      </c>
      <c r="V924">
        <v>61.09</v>
      </c>
      <c r="W924">
        <v>5.52</v>
      </c>
      <c r="X924">
        <v>8.640000000000001</v>
      </c>
      <c r="Y924">
        <v>0</v>
      </c>
      <c r="Z924">
        <v>4</v>
      </c>
      <c r="AA924" t="s">
        <v>6921</v>
      </c>
      <c r="AB924">
        <v>1</v>
      </c>
      <c r="AC924">
        <v>3</v>
      </c>
      <c r="AD924">
        <v>3.932547619047619</v>
      </c>
      <c r="AF924" t="s">
        <v>6952</v>
      </c>
      <c r="AI924">
        <v>0</v>
      </c>
      <c r="AJ924">
        <v>0</v>
      </c>
      <c r="AK924" t="s">
        <v>9817</v>
      </c>
      <c r="AL924" t="s">
        <v>9817</v>
      </c>
      <c r="AM924" t="s">
        <v>9923</v>
      </c>
    </row>
    <row r="925" spans="1:39">
      <c r="A925" t="s">
        <v>7080</v>
      </c>
      <c r="B925" t="s">
        <v>10866</v>
      </c>
      <c r="C925" t="s">
        <v>6168</v>
      </c>
      <c r="D925">
        <v>0.5</v>
      </c>
      <c r="E925" t="s">
        <v>10202</v>
      </c>
      <c r="K925" t="s">
        <v>6590</v>
      </c>
      <c r="L925" t="s">
        <v>6591</v>
      </c>
      <c r="M925" t="s">
        <v>11814</v>
      </c>
      <c r="N925">
        <v>9</v>
      </c>
      <c r="O925" t="s">
        <v>11961</v>
      </c>
      <c r="P925" t="s">
        <v>8657</v>
      </c>
      <c r="Q925">
        <v>3</v>
      </c>
      <c r="R925">
        <v>1</v>
      </c>
      <c r="S925">
        <v>5.65</v>
      </c>
      <c r="T925">
        <v>5.67</v>
      </c>
      <c r="U925">
        <v>416.39</v>
      </c>
      <c r="V925">
        <v>37.3</v>
      </c>
      <c r="W925">
        <v>6.66</v>
      </c>
      <c r="X925">
        <v>8.66</v>
      </c>
      <c r="Y925">
        <v>0</v>
      </c>
      <c r="Z925">
        <v>4</v>
      </c>
      <c r="AA925" t="s">
        <v>6921</v>
      </c>
      <c r="AB925">
        <v>1</v>
      </c>
      <c r="AC925">
        <v>3</v>
      </c>
      <c r="AD925">
        <v>3.295547619047619</v>
      </c>
      <c r="AF925" t="s">
        <v>6952</v>
      </c>
      <c r="AI925">
        <v>0</v>
      </c>
      <c r="AJ925">
        <v>0</v>
      </c>
      <c r="AK925" t="s">
        <v>9817</v>
      </c>
      <c r="AL925" t="s">
        <v>9817</v>
      </c>
      <c r="AM925" t="s">
        <v>9923</v>
      </c>
    </row>
    <row r="926" spans="1:39">
      <c r="A926" t="s">
        <v>7129</v>
      </c>
      <c r="B926" t="s">
        <v>10866</v>
      </c>
      <c r="C926" t="s">
        <v>6168</v>
      </c>
      <c r="D926">
        <v>5.1</v>
      </c>
      <c r="E926" t="s">
        <v>10202</v>
      </c>
      <c r="K926" t="s">
        <v>6590</v>
      </c>
      <c r="L926" t="s">
        <v>6591</v>
      </c>
      <c r="M926" t="s">
        <v>11814</v>
      </c>
      <c r="N926">
        <v>9</v>
      </c>
      <c r="O926" t="s">
        <v>11961</v>
      </c>
      <c r="P926" t="s">
        <v>8706</v>
      </c>
      <c r="Q926">
        <v>3</v>
      </c>
      <c r="R926">
        <v>1</v>
      </c>
      <c r="S926">
        <v>5.06</v>
      </c>
      <c r="T926">
        <v>5.08</v>
      </c>
      <c r="U926">
        <v>366.39</v>
      </c>
      <c r="V926">
        <v>37.3</v>
      </c>
      <c r="W926">
        <v>5.78</v>
      </c>
      <c r="X926">
        <v>8.720000000000001</v>
      </c>
      <c r="Y926">
        <v>0</v>
      </c>
      <c r="Z926">
        <v>4</v>
      </c>
      <c r="AA926" t="s">
        <v>6921</v>
      </c>
      <c r="AB926">
        <v>1</v>
      </c>
      <c r="AC926">
        <v>3</v>
      </c>
      <c r="AD926">
        <v>3.652690476190476</v>
      </c>
      <c r="AF926" t="s">
        <v>6952</v>
      </c>
      <c r="AI926">
        <v>0</v>
      </c>
      <c r="AJ926">
        <v>0</v>
      </c>
      <c r="AK926" t="s">
        <v>9817</v>
      </c>
      <c r="AL926" t="s">
        <v>9817</v>
      </c>
      <c r="AM926" t="s">
        <v>9923</v>
      </c>
    </row>
    <row r="927" spans="1:39">
      <c r="A927" t="s">
        <v>7061</v>
      </c>
      <c r="B927" t="s">
        <v>10866</v>
      </c>
      <c r="C927" t="s">
        <v>6168</v>
      </c>
      <c r="D927">
        <v>3.3</v>
      </c>
      <c r="E927" t="s">
        <v>10202</v>
      </c>
      <c r="K927" t="s">
        <v>6590</v>
      </c>
      <c r="L927" t="s">
        <v>6591</v>
      </c>
      <c r="M927" t="s">
        <v>11814</v>
      </c>
      <c r="N927">
        <v>9</v>
      </c>
      <c r="O927" t="s">
        <v>11961</v>
      </c>
      <c r="P927" t="s">
        <v>8638</v>
      </c>
      <c r="Q927">
        <v>4</v>
      </c>
      <c r="R927">
        <v>2</v>
      </c>
      <c r="S927">
        <v>4.28</v>
      </c>
      <c r="T927">
        <v>4.3</v>
      </c>
      <c r="U927">
        <v>360.43</v>
      </c>
      <c r="V927">
        <v>57.53</v>
      </c>
      <c r="W927">
        <v>5.52</v>
      </c>
      <c r="X927">
        <v>8.83</v>
      </c>
      <c r="Y927">
        <v>0</v>
      </c>
      <c r="Z927">
        <v>4</v>
      </c>
      <c r="AA927" t="s">
        <v>6921</v>
      </c>
      <c r="AB927">
        <v>1</v>
      </c>
      <c r="AC927">
        <v>3</v>
      </c>
      <c r="AD927">
        <v>3.846928571428571</v>
      </c>
      <c r="AF927" t="s">
        <v>6952</v>
      </c>
      <c r="AI927">
        <v>0</v>
      </c>
      <c r="AJ927">
        <v>0</v>
      </c>
      <c r="AK927" t="s">
        <v>9817</v>
      </c>
      <c r="AL927" t="s">
        <v>9817</v>
      </c>
      <c r="AM927" t="s">
        <v>9923</v>
      </c>
    </row>
    <row r="928" spans="1:39">
      <c r="A928" t="s">
        <v>7085</v>
      </c>
      <c r="B928" t="s">
        <v>10866</v>
      </c>
      <c r="C928" t="s">
        <v>6168</v>
      </c>
      <c r="D928">
        <v>32.6</v>
      </c>
      <c r="E928" t="s">
        <v>10202</v>
      </c>
      <c r="K928" t="s">
        <v>6590</v>
      </c>
      <c r="L928" t="s">
        <v>6591</v>
      </c>
      <c r="M928" t="s">
        <v>11814</v>
      </c>
      <c r="N928">
        <v>9</v>
      </c>
      <c r="O928" t="s">
        <v>11961</v>
      </c>
      <c r="P928" t="s">
        <v>8662</v>
      </c>
      <c r="Q928">
        <v>4</v>
      </c>
      <c r="R928">
        <v>2</v>
      </c>
      <c r="S928">
        <v>4.9</v>
      </c>
      <c r="T928">
        <v>4.91</v>
      </c>
      <c r="U928">
        <v>352.39</v>
      </c>
      <c r="V928">
        <v>49.69</v>
      </c>
      <c r="W928">
        <v>5.91</v>
      </c>
      <c r="X928">
        <v>9.07</v>
      </c>
      <c r="Y928">
        <v>0</v>
      </c>
      <c r="Z928">
        <v>4</v>
      </c>
      <c r="AA928" t="s">
        <v>6921</v>
      </c>
      <c r="AB928">
        <v>1</v>
      </c>
      <c r="AC928">
        <v>3</v>
      </c>
      <c r="AD928">
        <v>3.545</v>
      </c>
      <c r="AF928" t="s">
        <v>6952</v>
      </c>
      <c r="AI928">
        <v>0</v>
      </c>
      <c r="AJ928">
        <v>0</v>
      </c>
      <c r="AK928" t="s">
        <v>9817</v>
      </c>
      <c r="AL928" t="s">
        <v>9817</v>
      </c>
      <c r="AM928" t="s">
        <v>9923</v>
      </c>
    </row>
    <row r="929" spans="1:39">
      <c r="A929" t="s">
        <v>7184</v>
      </c>
      <c r="B929" t="s">
        <v>10866</v>
      </c>
      <c r="C929" t="s">
        <v>6168</v>
      </c>
      <c r="D929">
        <v>1.2</v>
      </c>
      <c r="E929" t="s">
        <v>10202</v>
      </c>
      <c r="K929" t="s">
        <v>6590</v>
      </c>
      <c r="L929" t="s">
        <v>6591</v>
      </c>
      <c r="M929" t="s">
        <v>11814</v>
      </c>
      <c r="N929">
        <v>9</v>
      </c>
      <c r="O929" t="s">
        <v>11961</v>
      </c>
      <c r="P929" t="s">
        <v>8761</v>
      </c>
      <c r="Q929">
        <v>3</v>
      </c>
      <c r="R929">
        <v>1</v>
      </c>
      <c r="S929">
        <v>5.78</v>
      </c>
      <c r="T929">
        <v>5.8</v>
      </c>
      <c r="U929">
        <v>432.85</v>
      </c>
      <c r="V929">
        <v>37.3</v>
      </c>
      <c r="W929">
        <v>7.18</v>
      </c>
      <c r="X929">
        <v>8.68</v>
      </c>
      <c r="Y929">
        <v>0</v>
      </c>
      <c r="Z929">
        <v>4</v>
      </c>
      <c r="AA929" t="s">
        <v>6921</v>
      </c>
      <c r="AB929">
        <v>1</v>
      </c>
      <c r="AC929">
        <v>3</v>
      </c>
      <c r="AD929">
        <v>3.17797619047619</v>
      </c>
      <c r="AF929" t="s">
        <v>6952</v>
      </c>
      <c r="AI929">
        <v>0</v>
      </c>
      <c r="AJ929">
        <v>0</v>
      </c>
      <c r="AK929" t="s">
        <v>9817</v>
      </c>
      <c r="AL929" t="s">
        <v>9817</v>
      </c>
      <c r="AM929" t="s">
        <v>9923</v>
      </c>
    </row>
    <row r="930" spans="1:39">
      <c r="A930" t="s">
        <v>7024</v>
      </c>
      <c r="B930" t="s">
        <v>10866</v>
      </c>
      <c r="C930" t="s">
        <v>6168</v>
      </c>
      <c r="D930">
        <v>50.2</v>
      </c>
      <c r="E930" t="s">
        <v>10202</v>
      </c>
      <c r="K930" t="s">
        <v>6590</v>
      </c>
      <c r="L930" t="s">
        <v>6591</v>
      </c>
      <c r="M930" t="s">
        <v>11815</v>
      </c>
      <c r="N930">
        <v>9</v>
      </c>
      <c r="O930" t="s">
        <v>11962</v>
      </c>
      <c r="P930" t="s">
        <v>8601</v>
      </c>
      <c r="Q930">
        <v>5</v>
      </c>
      <c r="R930">
        <v>3</v>
      </c>
      <c r="S930">
        <v>3.46</v>
      </c>
      <c r="T930">
        <v>3.51</v>
      </c>
      <c r="U930">
        <v>386.45</v>
      </c>
      <c r="V930">
        <v>78.51000000000001</v>
      </c>
      <c r="W930">
        <v>5.28</v>
      </c>
      <c r="X930">
        <v>8.800000000000001</v>
      </c>
      <c r="Y930">
        <v>2.05</v>
      </c>
      <c r="Z930">
        <v>4</v>
      </c>
      <c r="AA930" t="s">
        <v>6921</v>
      </c>
      <c r="AB930">
        <v>1</v>
      </c>
      <c r="AC930">
        <v>5</v>
      </c>
      <c r="AD930">
        <v>3.992738095238096</v>
      </c>
      <c r="AE930" t="s">
        <v>9784</v>
      </c>
      <c r="AF930" t="s">
        <v>6952</v>
      </c>
      <c r="AI930">
        <v>0</v>
      </c>
      <c r="AJ930">
        <v>0</v>
      </c>
      <c r="AK930" t="s">
        <v>9891</v>
      </c>
      <c r="AL930" t="s">
        <v>9891</v>
      </c>
      <c r="AM930" t="s">
        <v>9923</v>
      </c>
    </row>
    <row r="931" spans="1:39">
      <c r="A931" t="s">
        <v>11447</v>
      </c>
      <c r="B931" t="s">
        <v>10866</v>
      </c>
      <c r="C931" t="s">
        <v>6168</v>
      </c>
      <c r="D931">
        <v>0.21</v>
      </c>
      <c r="E931" t="s">
        <v>10202</v>
      </c>
      <c r="K931" t="s">
        <v>6590</v>
      </c>
      <c r="L931" t="s">
        <v>6591</v>
      </c>
      <c r="M931" t="s">
        <v>11815</v>
      </c>
      <c r="N931">
        <v>9</v>
      </c>
      <c r="O931" t="s">
        <v>11962</v>
      </c>
      <c r="P931" t="s">
        <v>12556</v>
      </c>
      <c r="Q931">
        <v>5</v>
      </c>
      <c r="R931">
        <v>2</v>
      </c>
      <c r="S931">
        <v>3.78</v>
      </c>
      <c r="T931">
        <v>4.91</v>
      </c>
      <c r="U931">
        <v>336.34</v>
      </c>
      <c r="V931">
        <v>79.90000000000001</v>
      </c>
      <c r="W931">
        <v>4.06</v>
      </c>
      <c r="X931">
        <v>6.28</v>
      </c>
      <c r="Y931">
        <v>0</v>
      </c>
      <c r="Z931">
        <v>3</v>
      </c>
      <c r="AA931" t="s">
        <v>6921</v>
      </c>
      <c r="AB931">
        <v>0</v>
      </c>
      <c r="AC931">
        <v>1</v>
      </c>
      <c r="AD931">
        <v>3.655</v>
      </c>
      <c r="AE931" t="s">
        <v>12824</v>
      </c>
      <c r="AF931" t="s">
        <v>6953</v>
      </c>
      <c r="AI931">
        <v>0</v>
      </c>
      <c r="AJ931">
        <v>0</v>
      </c>
      <c r="AK931" t="s">
        <v>9891</v>
      </c>
      <c r="AL931" t="s">
        <v>9891</v>
      </c>
      <c r="AM931" t="s">
        <v>9923</v>
      </c>
    </row>
    <row r="932" spans="1:39">
      <c r="A932" t="s">
        <v>11448</v>
      </c>
      <c r="B932" t="s">
        <v>10866</v>
      </c>
      <c r="C932" t="s">
        <v>6168</v>
      </c>
      <c r="D932">
        <v>0.31</v>
      </c>
      <c r="E932" t="s">
        <v>10202</v>
      </c>
      <c r="K932" t="s">
        <v>6590</v>
      </c>
      <c r="L932" t="s">
        <v>6591</v>
      </c>
      <c r="M932" t="s">
        <v>11815</v>
      </c>
      <c r="N932">
        <v>9</v>
      </c>
      <c r="O932" t="s">
        <v>11962</v>
      </c>
      <c r="P932" t="s">
        <v>12557</v>
      </c>
      <c r="Q932">
        <v>5</v>
      </c>
      <c r="R932">
        <v>3</v>
      </c>
      <c r="S932">
        <v>3.97</v>
      </c>
      <c r="T932">
        <v>4.63</v>
      </c>
      <c r="U932">
        <v>338.36</v>
      </c>
      <c r="V932">
        <v>90.90000000000001</v>
      </c>
      <c r="W932">
        <v>4.09</v>
      </c>
      <c r="X932">
        <v>7.03</v>
      </c>
      <c r="Y932">
        <v>0</v>
      </c>
      <c r="Z932">
        <v>3</v>
      </c>
      <c r="AA932" t="s">
        <v>6921</v>
      </c>
      <c r="AB932">
        <v>0</v>
      </c>
      <c r="AC932">
        <v>3</v>
      </c>
      <c r="AD932">
        <v>3.336666666666667</v>
      </c>
      <c r="AE932" t="s">
        <v>12825</v>
      </c>
      <c r="AF932" t="s">
        <v>6952</v>
      </c>
      <c r="AI932">
        <v>0</v>
      </c>
      <c r="AJ932">
        <v>0</v>
      </c>
      <c r="AK932" t="s">
        <v>9891</v>
      </c>
      <c r="AL932" t="s">
        <v>9891</v>
      </c>
      <c r="AM932" t="s">
        <v>9923</v>
      </c>
    </row>
    <row r="933" spans="1:39">
      <c r="A933" t="s">
        <v>7071</v>
      </c>
      <c r="B933" t="s">
        <v>10866</v>
      </c>
      <c r="C933" t="s">
        <v>6168</v>
      </c>
      <c r="D933">
        <v>0.32</v>
      </c>
      <c r="E933" t="s">
        <v>10202</v>
      </c>
      <c r="K933" t="s">
        <v>6590</v>
      </c>
      <c r="L933" t="s">
        <v>6591</v>
      </c>
      <c r="M933" t="s">
        <v>11815</v>
      </c>
      <c r="N933">
        <v>9</v>
      </c>
      <c r="O933" t="s">
        <v>11962</v>
      </c>
      <c r="P933" t="s">
        <v>8648</v>
      </c>
      <c r="Q933">
        <v>3</v>
      </c>
      <c r="R933">
        <v>2</v>
      </c>
      <c r="S933">
        <v>1.77</v>
      </c>
      <c r="T933">
        <v>1.78</v>
      </c>
      <c r="U933">
        <v>239.27</v>
      </c>
      <c r="V933">
        <v>64.25</v>
      </c>
      <c r="W933">
        <v>2.95</v>
      </c>
      <c r="X933">
        <v>9.41</v>
      </c>
      <c r="Y933">
        <v>0</v>
      </c>
      <c r="Z933">
        <v>2</v>
      </c>
      <c r="AA933" t="s">
        <v>6921</v>
      </c>
      <c r="AB933">
        <v>0</v>
      </c>
      <c r="AC933">
        <v>3</v>
      </c>
      <c r="AD933">
        <v>5.5</v>
      </c>
      <c r="AE933" t="s">
        <v>9789</v>
      </c>
      <c r="AF933" t="s">
        <v>6952</v>
      </c>
      <c r="AI933">
        <v>0</v>
      </c>
      <c r="AJ933">
        <v>0</v>
      </c>
      <c r="AK933" t="s">
        <v>9891</v>
      </c>
      <c r="AL933" t="s">
        <v>9891</v>
      </c>
      <c r="AM933" t="s">
        <v>9923</v>
      </c>
    </row>
    <row r="934" spans="1:39">
      <c r="A934" t="s">
        <v>11449</v>
      </c>
      <c r="B934" t="s">
        <v>10866</v>
      </c>
      <c r="C934" t="s">
        <v>6168</v>
      </c>
      <c r="D934">
        <v>0.14</v>
      </c>
      <c r="E934" t="s">
        <v>10202</v>
      </c>
      <c r="K934" t="s">
        <v>6590</v>
      </c>
      <c r="L934" t="s">
        <v>6591</v>
      </c>
      <c r="M934" t="s">
        <v>11815</v>
      </c>
      <c r="N934">
        <v>9</v>
      </c>
      <c r="O934" t="s">
        <v>11962</v>
      </c>
      <c r="P934" t="s">
        <v>12558</v>
      </c>
      <c r="Q934">
        <v>6</v>
      </c>
      <c r="R934">
        <v>3</v>
      </c>
      <c r="S934">
        <v>4.07</v>
      </c>
      <c r="T934">
        <v>5.23</v>
      </c>
      <c r="U934">
        <v>368.39</v>
      </c>
      <c r="V934">
        <v>100.13</v>
      </c>
      <c r="W934">
        <v>4.27</v>
      </c>
      <c r="X934">
        <v>6.25</v>
      </c>
      <c r="Y934">
        <v>0</v>
      </c>
      <c r="Z934">
        <v>3</v>
      </c>
      <c r="AA934" t="s">
        <v>6921</v>
      </c>
      <c r="AB934">
        <v>0</v>
      </c>
      <c r="AC934">
        <v>4</v>
      </c>
      <c r="AD934">
        <v>2.769071428571429</v>
      </c>
      <c r="AF934" t="s">
        <v>6953</v>
      </c>
      <c r="AI934">
        <v>0</v>
      </c>
      <c r="AJ934">
        <v>0</v>
      </c>
      <c r="AK934" t="s">
        <v>9891</v>
      </c>
      <c r="AL934" t="s">
        <v>9891</v>
      </c>
      <c r="AM934" t="s">
        <v>9923</v>
      </c>
    </row>
    <row r="935" spans="1:39">
      <c r="A935" t="s">
        <v>11450</v>
      </c>
      <c r="B935" t="s">
        <v>10866</v>
      </c>
      <c r="C935" t="s">
        <v>6168</v>
      </c>
      <c r="D935">
        <v>0.31</v>
      </c>
      <c r="E935" t="s">
        <v>10202</v>
      </c>
      <c r="K935" t="s">
        <v>6590</v>
      </c>
      <c r="L935" t="s">
        <v>6591</v>
      </c>
      <c r="M935" t="s">
        <v>11815</v>
      </c>
      <c r="N935">
        <v>9</v>
      </c>
      <c r="O935" t="s">
        <v>11962</v>
      </c>
      <c r="P935" t="s">
        <v>12559</v>
      </c>
      <c r="Q935">
        <v>7</v>
      </c>
      <c r="R935">
        <v>3</v>
      </c>
      <c r="S935">
        <v>3.43</v>
      </c>
      <c r="T935">
        <v>4.6</v>
      </c>
      <c r="U935">
        <v>384.38</v>
      </c>
      <c r="V935">
        <v>109.36</v>
      </c>
      <c r="W935">
        <v>2.95</v>
      </c>
      <c r="X935">
        <v>6.28</v>
      </c>
      <c r="Y935">
        <v>0</v>
      </c>
      <c r="Z935">
        <v>3</v>
      </c>
      <c r="AA935" t="s">
        <v>6921</v>
      </c>
      <c r="AB935">
        <v>0</v>
      </c>
      <c r="AC935">
        <v>2</v>
      </c>
      <c r="AD935">
        <v>2.832190476190476</v>
      </c>
      <c r="AF935" t="s">
        <v>6953</v>
      </c>
      <c r="AI935">
        <v>0</v>
      </c>
      <c r="AJ935">
        <v>0</v>
      </c>
      <c r="AK935" t="s">
        <v>9891</v>
      </c>
      <c r="AL935" t="s">
        <v>9891</v>
      </c>
      <c r="AM935" t="s">
        <v>9923</v>
      </c>
    </row>
    <row r="936" spans="1:39">
      <c r="A936" t="s">
        <v>11451</v>
      </c>
      <c r="B936" t="s">
        <v>10866</v>
      </c>
      <c r="C936" t="s">
        <v>6168</v>
      </c>
      <c r="D936">
        <v>0.15</v>
      </c>
      <c r="E936" t="s">
        <v>10202</v>
      </c>
      <c r="K936" t="s">
        <v>6590</v>
      </c>
      <c r="L936" t="s">
        <v>6591</v>
      </c>
      <c r="M936" t="s">
        <v>11815</v>
      </c>
      <c r="N936">
        <v>9</v>
      </c>
      <c r="O936" t="s">
        <v>11962</v>
      </c>
      <c r="P936" t="s">
        <v>12560</v>
      </c>
      <c r="Q936">
        <v>6</v>
      </c>
      <c r="R936">
        <v>3</v>
      </c>
      <c r="S936">
        <v>4.43</v>
      </c>
      <c r="T936">
        <v>5.65</v>
      </c>
      <c r="U936">
        <v>368.39</v>
      </c>
      <c r="V936">
        <v>100.13</v>
      </c>
      <c r="W936">
        <v>4.09</v>
      </c>
      <c r="X936">
        <v>6.19</v>
      </c>
      <c r="Y936">
        <v>0</v>
      </c>
      <c r="Z936">
        <v>3</v>
      </c>
      <c r="AA936" t="s">
        <v>6921</v>
      </c>
      <c r="AB936">
        <v>0</v>
      </c>
      <c r="AC936">
        <v>4</v>
      </c>
      <c r="AD936">
        <v>2.769071428571429</v>
      </c>
      <c r="AF936" t="s">
        <v>6953</v>
      </c>
      <c r="AI936">
        <v>0</v>
      </c>
      <c r="AJ936">
        <v>0</v>
      </c>
      <c r="AK936" t="s">
        <v>9891</v>
      </c>
      <c r="AL936" t="s">
        <v>9891</v>
      </c>
      <c r="AM936" t="s">
        <v>9923</v>
      </c>
    </row>
    <row r="937" spans="1:39">
      <c r="A937" t="s">
        <v>11452</v>
      </c>
      <c r="B937" t="s">
        <v>10866</v>
      </c>
      <c r="C937" t="s">
        <v>6168</v>
      </c>
      <c r="D937">
        <v>2.68</v>
      </c>
      <c r="E937" t="s">
        <v>10202</v>
      </c>
      <c r="K937" t="s">
        <v>6590</v>
      </c>
      <c r="L937" t="s">
        <v>6591</v>
      </c>
      <c r="M937" t="s">
        <v>11815</v>
      </c>
      <c r="N937">
        <v>9</v>
      </c>
      <c r="O937" t="s">
        <v>11962</v>
      </c>
      <c r="P937" t="s">
        <v>12561</v>
      </c>
      <c r="Q937">
        <v>5</v>
      </c>
      <c r="R937">
        <v>2</v>
      </c>
      <c r="S937">
        <v>4.7</v>
      </c>
      <c r="T937">
        <v>4.7</v>
      </c>
      <c r="U937">
        <v>354.4</v>
      </c>
      <c r="V937">
        <v>68.15000000000001</v>
      </c>
      <c r="W937">
        <v>3.62</v>
      </c>
      <c r="X937">
        <v>9.390000000000001</v>
      </c>
      <c r="Y937">
        <v>0</v>
      </c>
      <c r="Z937">
        <v>2</v>
      </c>
      <c r="AA937" t="s">
        <v>6921</v>
      </c>
      <c r="AB937">
        <v>0</v>
      </c>
      <c r="AC937">
        <v>3</v>
      </c>
      <c r="AD937">
        <v>3.65</v>
      </c>
      <c r="AE937" t="s">
        <v>12826</v>
      </c>
      <c r="AF937" t="s">
        <v>6952</v>
      </c>
      <c r="AI937">
        <v>0</v>
      </c>
      <c r="AJ937">
        <v>0</v>
      </c>
      <c r="AK937" t="s">
        <v>9891</v>
      </c>
      <c r="AL937" t="s">
        <v>9891</v>
      </c>
      <c r="AM937" t="s">
        <v>9923</v>
      </c>
    </row>
    <row r="938" spans="1:39">
      <c r="A938" t="s">
        <v>11453</v>
      </c>
      <c r="B938" t="s">
        <v>10866</v>
      </c>
      <c r="C938" t="s">
        <v>6168</v>
      </c>
      <c r="D938">
        <v>0.06</v>
      </c>
      <c r="E938" t="s">
        <v>10202</v>
      </c>
      <c r="K938" t="s">
        <v>6590</v>
      </c>
      <c r="L938" t="s">
        <v>6591</v>
      </c>
      <c r="M938" t="s">
        <v>11815</v>
      </c>
      <c r="N938">
        <v>9</v>
      </c>
      <c r="O938" t="s">
        <v>11962</v>
      </c>
      <c r="P938" t="s">
        <v>12562</v>
      </c>
      <c r="Q938">
        <v>5</v>
      </c>
      <c r="R938">
        <v>3</v>
      </c>
      <c r="S938">
        <v>5.48</v>
      </c>
      <c r="T938">
        <v>6.5</v>
      </c>
      <c r="U938">
        <v>406.48</v>
      </c>
      <c r="V938">
        <v>90.90000000000001</v>
      </c>
      <c r="W938">
        <v>5.59</v>
      </c>
      <c r="X938">
        <v>6.53</v>
      </c>
      <c r="Y938">
        <v>0</v>
      </c>
      <c r="Z938">
        <v>3</v>
      </c>
      <c r="AA938" t="s">
        <v>6921</v>
      </c>
      <c r="AB938">
        <v>1</v>
      </c>
      <c r="AC938">
        <v>5</v>
      </c>
      <c r="AD938">
        <v>2.804666666666666</v>
      </c>
      <c r="AE938" t="s">
        <v>12827</v>
      </c>
      <c r="AF938" t="s">
        <v>6952</v>
      </c>
      <c r="AI938">
        <v>0</v>
      </c>
      <c r="AJ938">
        <v>0</v>
      </c>
      <c r="AK938" t="s">
        <v>9891</v>
      </c>
      <c r="AL938" t="s">
        <v>9891</v>
      </c>
      <c r="AM938" t="s">
        <v>9923</v>
      </c>
    </row>
    <row r="939" spans="1:39">
      <c r="A939" t="s">
        <v>11454</v>
      </c>
      <c r="B939" t="s">
        <v>10866</v>
      </c>
      <c r="C939" t="s">
        <v>6168</v>
      </c>
      <c r="D939">
        <v>1.95</v>
      </c>
      <c r="E939" t="s">
        <v>10202</v>
      </c>
      <c r="K939" t="s">
        <v>6590</v>
      </c>
      <c r="L939" t="s">
        <v>6591</v>
      </c>
      <c r="M939" t="s">
        <v>11815</v>
      </c>
      <c r="N939">
        <v>9</v>
      </c>
      <c r="O939" t="s">
        <v>11962</v>
      </c>
      <c r="P939" t="s">
        <v>12563</v>
      </c>
      <c r="Q939">
        <v>5</v>
      </c>
      <c r="R939">
        <v>3</v>
      </c>
      <c r="S939">
        <v>3.65</v>
      </c>
      <c r="T939">
        <v>4.94</v>
      </c>
      <c r="U939">
        <v>338.36</v>
      </c>
      <c r="V939">
        <v>90.90000000000001</v>
      </c>
      <c r="W939">
        <v>4.09</v>
      </c>
      <c r="X939">
        <v>6.42</v>
      </c>
      <c r="Y939">
        <v>0</v>
      </c>
      <c r="Z939">
        <v>3</v>
      </c>
      <c r="AA939" t="s">
        <v>6921</v>
      </c>
      <c r="AB939">
        <v>0</v>
      </c>
      <c r="AC939">
        <v>3</v>
      </c>
      <c r="AD939">
        <v>3.341666666666667</v>
      </c>
      <c r="AE939" t="s">
        <v>12828</v>
      </c>
      <c r="AF939" t="s">
        <v>6953</v>
      </c>
      <c r="AI939">
        <v>0</v>
      </c>
      <c r="AJ939">
        <v>0</v>
      </c>
      <c r="AK939" t="s">
        <v>9891</v>
      </c>
      <c r="AL939" t="s">
        <v>9891</v>
      </c>
      <c r="AM939" t="s">
        <v>9923</v>
      </c>
    </row>
    <row r="940" spans="1:39">
      <c r="A940" t="s">
        <v>11455</v>
      </c>
      <c r="B940" t="s">
        <v>10866</v>
      </c>
      <c r="C940" t="s">
        <v>6168</v>
      </c>
      <c r="D940">
        <v>0.24</v>
      </c>
      <c r="K940" t="s">
        <v>6590</v>
      </c>
      <c r="M940" t="s">
        <v>11816</v>
      </c>
      <c r="N940">
        <v>8</v>
      </c>
      <c r="O940" t="s">
        <v>11963</v>
      </c>
      <c r="P940" t="s">
        <v>12564</v>
      </c>
      <c r="Q940">
        <v>5</v>
      </c>
      <c r="R940">
        <v>2</v>
      </c>
      <c r="S940">
        <v>2.11</v>
      </c>
      <c r="T940">
        <v>3.34</v>
      </c>
      <c r="U940">
        <v>284.27</v>
      </c>
      <c r="V940">
        <v>79.90000000000001</v>
      </c>
      <c r="W940">
        <v>2.88</v>
      </c>
      <c r="X940">
        <v>6.5</v>
      </c>
      <c r="Y940">
        <v>0</v>
      </c>
      <c r="Z940">
        <v>3</v>
      </c>
      <c r="AA940" t="s">
        <v>6921</v>
      </c>
      <c r="AB940">
        <v>0</v>
      </c>
      <c r="AC940">
        <v>2</v>
      </c>
      <c r="AD940">
        <v>5.275</v>
      </c>
      <c r="AE940" t="s">
        <v>12829</v>
      </c>
      <c r="AF940" t="s">
        <v>6953</v>
      </c>
      <c r="AI940">
        <v>0</v>
      </c>
      <c r="AJ940">
        <v>0</v>
      </c>
      <c r="AK940" t="s">
        <v>12884</v>
      </c>
      <c r="AL940" t="s">
        <v>12884</v>
      </c>
      <c r="AM940" t="s">
        <v>9923</v>
      </c>
    </row>
    <row r="941" spans="1:39">
      <c r="A941" t="s">
        <v>10075</v>
      </c>
      <c r="B941" t="s">
        <v>10866</v>
      </c>
      <c r="C941" t="s">
        <v>6168</v>
      </c>
      <c r="D941">
        <v>20.2</v>
      </c>
      <c r="K941" t="s">
        <v>6590</v>
      </c>
      <c r="M941" t="s">
        <v>11816</v>
      </c>
      <c r="N941">
        <v>8</v>
      </c>
      <c r="O941" t="s">
        <v>11963</v>
      </c>
      <c r="P941" t="s">
        <v>10481</v>
      </c>
      <c r="Q941">
        <v>6</v>
      </c>
      <c r="R941">
        <v>2</v>
      </c>
      <c r="S941">
        <v>2.38</v>
      </c>
      <c r="T941">
        <v>3.69</v>
      </c>
      <c r="U941">
        <v>469.59</v>
      </c>
      <c r="V941">
        <v>70.75</v>
      </c>
      <c r="W941">
        <v>5.79</v>
      </c>
      <c r="X941">
        <v>8.800000000000001</v>
      </c>
      <c r="Y941">
        <v>8.630000000000001</v>
      </c>
      <c r="Z941">
        <v>4</v>
      </c>
      <c r="AA941" t="s">
        <v>6921</v>
      </c>
      <c r="AB941">
        <v>1</v>
      </c>
      <c r="AC941">
        <v>7</v>
      </c>
      <c r="AD941">
        <v>3.867214285714285</v>
      </c>
      <c r="AF941" t="s">
        <v>6954</v>
      </c>
      <c r="AI941">
        <v>0</v>
      </c>
      <c r="AJ941">
        <v>0</v>
      </c>
      <c r="AK941" t="s">
        <v>12884</v>
      </c>
      <c r="AL941" t="s">
        <v>12884</v>
      </c>
      <c r="AM941" t="s">
        <v>9923</v>
      </c>
    </row>
    <row r="942" spans="1:39">
      <c r="A942" t="s">
        <v>7024</v>
      </c>
      <c r="B942" t="s">
        <v>10866</v>
      </c>
      <c r="C942" t="s">
        <v>6168</v>
      </c>
      <c r="D942">
        <v>50.2</v>
      </c>
      <c r="K942" t="s">
        <v>6590</v>
      </c>
      <c r="M942" t="s">
        <v>11816</v>
      </c>
      <c r="N942">
        <v>8</v>
      </c>
      <c r="O942" t="s">
        <v>11963</v>
      </c>
      <c r="P942" t="s">
        <v>8601</v>
      </c>
      <c r="Q942">
        <v>5</v>
      </c>
      <c r="R942">
        <v>3</v>
      </c>
      <c r="S942">
        <v>3.46</v>
      </c>
      <c r="T942">
        <v>3.51</v>
      </c>
      <c r="U942">
        <v>386.45</v>
      </c>
      <c r="V942">
        <v>78.51000000000001</v>
      </c>
      <c r="W942">
        <v>5.28</v>
      </c>
      <c r="X942">
        <v>8.800000000000001</v>
      </c>
      <c r="Y942">
        <v>2.05</v>
      </c>
      <c r="Z942">
        <v>4</v>
      </c>
      <c r="AA942" t="s">
        <v>6921</v>
      </c>
      <c r="AB942">
        <v>1</v>
      </c>
      <c r="AC942">
        <v>5</v>
      </c>
      <c r="AD942">
        <v>3.992738095238096</v>
      </c>
      <c r="AE942" t="s">
        <v>9784</v>
      </c>
      <c r="AF942" t="s">
        <v>6952</v>
      </c>
      <c r="AI942">
        <v>0</v>
      </c>
      <c r="AJ942">
        <v>0</v>
      </c>
      <c r="AK942" t="s">
        <v>12884</v>
      </c>
      <c r="AL942" t="s">
        <v>12884</v>
      </c>
      <c r="AM942" t="s">
        <v>9923</v>
      </c>
    </row>
    <row r="943" spans="1:39">
      <c r="A943" t="s">
        <v>6325</v>
      </c>
      <c r="B943" t="s">
        <v>10866</v>
      </c>
      <c r="C943" t="s">
        <v>6168</v>
      </c>
      <c r="D943">
        <v>100</v>
      </c>
      <c r="K943" t="s">
        <v>6590</v>
      </c>
      <c r="M943" t="s">
        <v>11816</v>
      </c>
      <c r="N943">
        <v>8</v>
      </c>
      <c r="O943" t="s">
        <v>11963</v>
      </c>
      <c r="P943" t="s">
        <v>6686</v>
      </c>
      <c r="Q943">
        <v>2</v>
      </c>
      <c r="R943">
        <v>2</v>
      </c>
      <c r="S943">
        <v>4.14</v>
      </c>
      <c r="T943">
        <v>4.15</v>
      </c>
      <c r="U943">
        <v>272.39</v>
      </c>
      <c r="V943">
        <v>40.46</v>
      </c>
      <c r="W943">
        <v>3.61</v>
      </c>
      <c r="X943">
        <v>10.27</v>
      </c>
      <c r="Y943">
        <v>0</v>
      </c>
      <c r="Z943">
        <v>1</v>
      </c>
      <c r="AA943" t="s">
        <v>6921</v>
      </c>
      <c r="AB943">
        <v>0</v>
      </c>
      <c r="AC943">
        <v>0</v>
      </c>
      <c r="AD943">
        <v>3.925</v>
      </c>
      <c r="AE943" t="s">
        <v>6922</v>
      </c>
      <c r="AF943" t="s">
        <v>6952</v>
      </c>
      <c r="AG943" t="s">
        <v>6956</v>
      </c>
      <c r="AH943" t="s">
        <v>6962</v>
      </c>
      <c r="AI943">
        <v>4</v>
      </c>
      <c r="AJ943">
        <v>1</v>
      </c>
      <c r="AK943" t="s">
        <v>12884</v>
      </c>
      <c r="AL943" t="s">
        <v>12884</v>
      </c>
      <c r="AM943" t="s">
        <v>9923</v>
      </c>
    </row>
    <row r="944" spans="1:39">
      <c r="A944" t="s">
        <v>7071</v>
      </c>
      <c r="B944" t="s">
        <v>10866</v>
      </c>
      <c r="C944" t="s">
        <v>6168</v>
      </c>
      <c r="D944">
        <v>0.32</v>
      </c>
      <c r="K944" t="s">
        <v>6590</v>
      </c>
      <c r="M944" t="s">
        <v>11816</v>
      </c>
      <c r="N944">
        <v>8</v>
      </c>
      <c r="O944" t="s">
        <v>11963</v>
      </c>
      <c r="P944" t="s">
        <v>8648</v>
      </c>
      <c r="Q944">
        <v>3</v>
      </c>
      <c r="R944">
        <v>2</v>
      </c>
      <c r="S944">
        <v>1.77</v>
      </c>
      <c r="T944">
        <v>1.78</v>
      </c>
      <c r="U944">
        <v>239.27</v>
      </c>
      <c r="V944">
        <v>64.25</v>
      </c>
      <c r="W944">
        <v>2.95</v>
      </c>
      <c r="X944">
        <v>9.41</v>
      </c>
      <c r="Y944">
        <v>0</v>
      </c>
      <c r="Z944">
        <v>2</v>
      </c>
      <c r="AA944" t="s">
        <v>6921</v>
      </c>
      <c r="AB944">
        <v>0</v>
      </c>
      <c r="AC944">
        <v>3</v>
      </c>
      <c r="AD944">
        <v>5.5</v>
      </c>
      <c r="AE944" t="s">
        <v>9789</v>
      </c>
      <c r="AF944" t="s">
        <v>6952</v>
      </c>
      <c r="AI944">
        <v>0</v>
      </c>
      <c r="AJ944">
        <v>0</v>
      </c>
      <c r="AK944" t="s">
        <v>12884</v>
      </c>
      <c r="AL944" t="s">
        <v>12884</v>
      </c>
      <c r="AM944" t="s">
        <v>9923</v>
      </c>
    </row>
    <row r="945" spans="1:39">
      <c r="A945" t="s">
        <v>11456</v>
      </c>
      <c r="B945" t="s">
        <v>10866</v>
      </c>
      <c r="C945" t="s">
        <v>6168</v>
      </c>
      <c r="D945">
        <v>0.03</v>
      </c>
      <c r="K945" t="s">
        <v>6590</v>
      </c>
      <c r="M945" t="s">
        <v>11816</v>
      </c>
      <c r="N945">
        <v>8</v>
      </c>
      <c r="O945" t="s">
        <v>11963</v>
      </c>
      <c r="P945" t="s">
        <v>12565</v>
      </c>
      <c r="Q945">
        <v>6</v>
      </c>
      <c r="R945">
        <v>1</v>
      </c>
      <c r="S945">
        <v>2.19</v>
      </c>
      <c r="T945">
        <v>3.92</v>
      </c>
      <c r="U945">
        <v>360.75</v>
      </c>
      <c r="V945">
        <v>85.97</v>
      </c>
      <c r="W945">
        <v>3.32</v>
      </c>
      <c r="X945">
        <v>5.65</v>
      </c>
      <c r="Y945">
        <v>0</v>
      </c>
      <c r="Z945">
        <v>3</v>
      </c>
      <c r="AA945" t="s">
        <v>6921</v>
      </c>
      <c r="AB945">
        <v>0</v>
      </c>
      <c r="AC945">
        <v>4</v>
      </c>
      <c r="AD945">
        <v>5.27297619047619</v>
      </c>
      <c r="AF945" t="s">
        <v>6953</v>
      </c>
      <c r="AI945">
        <v>0</v>
      </c>
      <c r="AJ945">
        <v>0</v>
      </c>
      <c r="AK945" t="s">
        <v>12884</v>
      </c>
      <c r="AL945" t="s">
        <v>12884</v>
      </c>
      <c r="AM945" t="s">
        <v>9923</v>
      </c>
    </row>
    <row r="946" spans="1:39">
      <c r="A946" t="s">
        <v>11457</v>
      </c>
      <c r="B946" t="s">
        <v>10866</v>
      </c>
      <c r="C946" t="s">
        <v>6168</v>
      </c>
      <c r="D946">
        <v>0.05</v>
      </c>
      <c r="K946" t="s">
        <v>6590</v>
      </c>
      <c r="M946" t="s">
        <v>11816</v>
      </c>
      <c r="N946">
        <v>8</v>
      </c>
      <c r="O946" t="s">
        <v>11963</v>
      </c>
      <c r="P946" t="s">
        <v>12566</v>
      </c>
      <c r="Q946">
        <v>6</v>
      </c>
      <c r="R946">
        <v>2</v>
      </c>
      <c r="S946">
        <v>2.13</v>
      </c>
      <c r="T946">
        <v>3.8</v>
      </c>
      <c r="U946">
        <v>389.79</v>
      </c>
      <c r="V946">
        <v>98</v>
      </c>
      <c r="W946">
        <v>3.5</v>
      </c>
      <c r="X946">
        <v>5.83</v>
      </c>
      <c r="Y946">
        <v>0</v>
      </c>
      <c r="Z946">
        <v>3</v>
      </c>
      <c r="AA946" t="s">
        <v>6921</v>
      </c>
      <c r="AB946">
        <v>0</v>
      </c>
      <c r="AC946">
        <v>5</v>
      </c>
      <c r="AD946">
        <v>4.555547619047619</v>
      </c>
      <c r="AF946" t="s">
        <v>6953</v>
      </c>
      <c r="AI946">
        <v>0</v>
      </c>
      <c r="AJ946">
        <v>0</v>
      </c>
      <c r="AK946" t="s">
        <v>12884</v>
      </c>
      <c r="AL946" t="s">
        <v>12884</v>
      </c>
      <c r="AM946" t="s">
        <v>9923</v>
      </c>
    </row>
    <row r="947" spans="1:39">
      <c r="A947" t="s">
        <v>11458</v>
      </c>
      <c r="B947" t="s">
        <v>10866</v>
      </c>
      <c r="C947" t="s">
        <v>6168</v>
      </c>
      <c r="D947">
        <v>0.03</v>
      </c>
      <c r="K947" t="s">
        <v>6590</v>
      </c>
      <c r="M947" t="s">
        <v>11816</v>
      </c>
      <c r="N947">
        <v>8</v>
      </c>
      <c r="O947" t="s">
        <v>11963</v>
      </c>
      <c r="P947" t="s">
        <v>12567</v>
      </c>
      <c r="Q947">
        <v>6</v>
      </c>
      <c r="R947">
        <v>1</v>
      </c>
      <c r="S947">
        <v>2.29</v>
      </c>
      <c r="T947">
        <v>4.03</v>
      </c>
      <c r="U947">
        <v>405.2</v>
      </c>
      <c r="V947">
        <v>85.97</v>
      </c>
      <c r="W947">
        <v>3.47</v>
      </c>
      <c r="X947">
        <v>5.64</v>
      </c>
      <c r="Y947">
        <v>0</v>
      </c>
      <c r="Z947">
        <v>3</v>
      </c>
      <c r="AA947" t="s">
        <v>6921</v>
      </c>
      <c r="AB947">
        <v>0</v>
      </c>
      <c r="AC947">
        <v>4</v>
      </c>
      <c r="AD947">
        <v>4.85047619047619</v>
      </c>
      <c r="AF947" t="s">
        <v>6953</v>
      </c>
      <c r="AI947">
        <v>0</v>
      </c>
      <c r="AJ947">
        <v>0</v>
      </c>
      <c r="AK947" t="s">
        <v>12884</v>
      </c>
      <c r="AL947" t="s">
        <v>12884</v>
      </c>
      <c r="AM947" t="s">
        <v>9923</v>
      </c>
    </row>
    <row r="948" spans="1:39">
      <c r="A948" t="s">
        <v>11459</v>
      </c>
      <c r="B948" t="s">
        <v>10866</v>
      </c>
      <c r="C948" t="s">
        <v>6168</v>
      </c>
      <c r="D948">
        <v>0.05</v>
      </c>
      <c r="K948" t="s">
        <v>6590</v>
      </c>
      <c r="M948" t="s">
        <v>11816</v>
      </c>
      <c r="N948">
        <v>8</v>
      </c>
      <c r="O948" t="s">
        <v>11963</v>
      </c>
      <c r="P948" t="s">
        <v>12568</v>
      </c>
      <c r="Q948">
        <v>6</v>
      </c>
      <c r="R948">
        <v>2</v>
      </c>
      <c r="S948">
        <v>2.35</v>
      </c>
      <c r="T948">
        <v>4.01</v>
      </c>
      <c r="U948">
        <v>434.24</v>
      </c>
      <c r="V948">
        <v>98</v>
      </c>
      <c r="W948">
        <v>3.66</v>
      </c>
      <c r="X948">
        <v>5.82</v>
      </c>
      <c r="Y948">
        <v>0</v>
      </c>
      <c r="Z948">
        <v>3</v>
      </c>
      <c r="AA948" t="s">
        <v>6921</v>
      </c>
      <c r="AB948">
        <v>0</v>
      </c>
      <c r="AC948">
        <v>5</v>
      </c>
      <c r="AD948">
        <v>4.023047619047619</v>
      </c>
      <c r="AF948" t="s">
        <v>6953</v>
      </c>
      <c r="AI948">
        <v>0</v>
      </c>
      <c r="AJ948">
        <v>0</v>
      </c>
      <c r="AK948" t="s">
        <v>12884</v>
      </c>
      <c r="AL948" t="s">
        <v>12884</v>
      </c>
      <c r="AM948" t="s">
        <v>9923</v>
      </c>
    </row>
    <row r="949" spans="1:39">
      <c r="A949" t="s">
        <v>11460</v>
      </c>
      <c r="B949" t="s">
        <v>10866</v>
      </c>
      <c r="C949" t="s">
        <v>6168</v>
      </c>
      <c r="D949">
        <v>0.06</v>
      </c>
      <c r="K949" t="s">
        <v>6590</v>
      </c>
      <c r="M949" t="s">
        <v>11816</v>
      </c>
      <c r="N949">
        <v>8</v>
      </c>
      <c r="O949" t="s">
        <v>11963</v>
      </c>
      <c r="P949" t="s">
        <v>12569</v>
      </c>
      <c r="Q949">
        <v>6</v>
      </c>
      <c r="R949">
        <v>2</v>
      </c>
      <c r="S949">
        <v>6.5</v>
      </c>
      <c r="T949">
        <v>8.130000000000001</v>
      </c>
      <c r="U949">
        <v>481.59</v>
      </c>
      <c r="V949">
        <v>98</v>
      </c>
      <c r="W949">
        <v>6.79</v>
      </c>
      <c r="X949">
        <v>5.85</v>
      </c>
      <c r="Y949">
        <v>0</v>
      </c>
      <c r="Z949">
        <v>3</v>
      </c>
      <c r="AA949" t="s">
        <v>6921</v>
      </c>
      <c r="AB949">
        <v>1</v>
      </c>
      <c r="AC949">
        <v>13</v>
      </c>
      <c r="AD949">
        <v>2.364833333333333</v>
      </c>
      <c r="AF949" t="s">
        <v>6953</v>
      </c>
      <c r="AI949">
        <v>0</v>
      </c>
      <c r="AJ949">
        <v>0</v>
      </c>
      <c r="AK949" t="s">
        <v>12884</v>
      </c>
      <c r="AL949" t="s">
        <v>12884</v>
      </c>
      <c r="AM949" t="s">
        <v>9923</v>
      </c>
    </row>
    <row r="950" spans="1:39">
      <c r="A950" t="s">
        <v>6346</v>
      </c>
      <c r="B950" t="s">
        <v>10866</v>
      </c>
      <c r="C950" t="s">
        <v>6168</v>
      </c>
      <c r="D950">
        <v>3</v>
      </c>
      <c r="E950" t="s">
        <v>10202</v>
      </c>
      <c r="K950" t="s">
        <v>6590</v>
      </c>
      <c r="L950" t="s">
        <v>6591</v>
      </c>
      <c r="M950" t="s">
        <v>11817</v>
      </c>
      <c r="N950">
        <v>9</v>
      </c>
      <c r="O950" t="s">
        <v>11964</v>
      </c>
      <c r="P950" t="s">
        <v>6706</v>
      </c>
      <c r="Q950">
        <v>3</v>
      </c>
      <c r="R950">
        <v>1</v>
      </c>
      <c r="S950">
        <v>3.65</v>
      </c>
      <c r="T950">
        <v>4.93</v>
      </c>
      <c r="U950">
        <v>387.52</v>
      </c>
      <c r="V950">
        <v>32.7</v>
      </c>
      <c r="W950">
        <v>5.7</v>
      </c>
      <c r="X950">
        <v>9.380000000000001</v>
      </c>
      <c r="Y950">
        <v>8.66</v>
      </c>
      <c r="Z950">
        <v>3</v>
      </c>
      <c r="AA950" t="s">
        <v>6921</v>
      </c>
      <c r="AB950">
        <v>1</v>
      </c>
      <c r="AC950">
        <v>8</v>
      </c>
      <c r="AD950">
        <v>3.151761904761905</v>
      </c>
      <c r="AF950" t="s">
        <v>6954</v>
      </c>
      <c r="AI950">
        <v>0</v>
      </c>
      <c r="AJ950">
        <v>0</v>
      </c>
      <c r="AK950" t="s">
        <v>9892</v>
      </c>
      <c r="AL950" t="s">
        <v>9892</v>
      </c>
      <c r="AM950" t="s">
        <v>9923</v>
      </c>
    </row>
    <row r="951" spans="1:39">
      <c r="A951" t="s">
        <v>7945</v>
      </c>
      <c r="B951" t="s">
        <v>10866</v>
      </c>
      <c r="C951" t="s">
        <v>6168</v>
      </c>
      <c r="D951">
        <v>0.11</v>
      </c>
      <c r="E951" t="s">
        <v>10202</v>
      </c>
      <c r="K951" t="s">
        <v>6590</v>
      </c>
      <c r="L951" t="s">
        <v>6591</v>
      </c>
      <c r="M951" t="s">
        <v>11817</v>
      </c>
      <c r="N951">
        <v>9</v>
      </c>
      <c r="O951" t="s">
        <v>11964</v>
      </c>
      <c r="P951" t="s">
        <v>9513</v>
      </c>
      <c r="Q951">
        <v>3</v>
      </c>
      <c r="R951">
        <v>2</v>
      </c>
      <c r="S951">
        <v>5.19</v>
      </c>
      <c r="T951">
        <v>7.49</v>
      </c>
      <c r="U951">
        <v>443.63</v>
      </c>
      <c r="V951">
        <v>41.49</v>
      </c>
      <c r="W951">
        <v>7.31</v>
      </c>
      <c r="X951">
        <v>10.36</v>
      </c>
      <c r="Y951">
        <v>9.77</v>
      </c>
      <c r="Z951">
        <v>3</v>
      </c>
      <c r="AA951" t="s">
        <v>6921</v>
      </c>
      <c r="AB951">
        <v>1</v>
      </c>
      <c r="AC951">
        <v>13</v>
      </c>
      <c r="AD951">
        <v>2.017642857142858</v>
      </c>
      <c r="AF951" t="s">
        <v>6954</v>
      </c>
      <c r="AI951">
        <v>0</v>
      </c>
      <c r="AJ951">
        <v>0</v>
      </c>
      <c r="AK951" t="s">
        <v>9892</v>
      </c>
      <c r="AL951" t="s">
        <v>9892</v>
      </c>
      <c r="AM951" t="s">
        <v>9923</v>
      </c>
    </row>
    <row r="952" spans="1:39">
      <c r="A952" t="s">
        <v>7606</v>
      </c>
      <c r="B952" t="s">
        <v>10866</v>
      </c>
      <c r="C952" t="s">
        <v>6168</v>
      </c>
      <c r="D952">
        <v>1.2</v>
      </c>
      <c r="E952" t="s">
        <v>10202</v>
      </c>
      <c r="K952" t="s">
        <v>6590</v>
      </c>
      <c r="L952" t="s">
        <v>6591</v>
      </c>
      <c r="M952" t="s">
        <v>11817</v>
      </c>
      <c r="N952">
        <v>9</v>
      </c>
      <c r="O952" t="s">
        <v>11964</v>
      </c>
      <c r="P952" t="s">
        <v>9177</v>
      </c>
      <c r="Q952">
        <v>3</v>
      </c>
      <c r="R952">
        <v>2</v>
      </c>
      <c r="S952">
        <v>8.52</v>
      </c>
      <c r="T952">
        <v>10.55</v>
      </c>
      <c r="U952">
        <v>527.79</v>
      </c>
      <c r="V952">
        <v>41.49</v>
      </c>
      <c r="W952">
        <v>9.65</v>
      </c>
      <c r="X952">
        <v>10.36</v>
      </c>
      <c r="Y952">
        <v>9.460000000000001</v>
      </c>
      <c r="Z952">
        <v>3</v>
      </c>
      <c r="AA952" t="s">
        <v>6921</v>
      </c>
      <c r="AB952">
        <v>2</v>
      </c>
      <c r="AC952">
        <v>19</v>
      </c>
      <c r="AD952">
        <v>1.77</v>
      </c>
      <c r="AF952" t="s">
        <v>6954</v>
      </c>
      <c r="AI952">
        <v>0</v>
      </c>
      <c r="AJ952">
        <v>0</v>
      </c>
      <c r="AK952" t="s">
        <v>9892</v>
      </c>
      <c r="AL952" t="s">
        <v>9892</v>
      </c>
      <c r="AM952" t="s">
        <v>9923</v>
      </c>
    </row>
    <row r="953" spans="1:39">
      <c r="A953" t="s">
        <v>7785</v>
      </c>
      <c r="B953" t="s">
        <v>10866</v>
      </c>
      <c r="C953" t="s">
        <v>6168</v>
      </c>
      <c r="D953">
        <v>0.3</v>
      </c>
      <c r="E953" t="s">
        <v>10202</v>
      </c>
      <c r="K953" t="s">
        <v>6590</v>
      </c>
      <c r="L953" t="s">
        <v>6591</v>
      </c>
      <c r="M953" t="s">
        <v>11817</v>
      </c>
      <c r="N953">
        <v>9</v>
      </c>
      <c r="O953" t="s">
        <v>11964</v>
      </c>
      <c r="P953" t="s">
        <v>9355</v>
      </c>
      <c r="Q953">
        <v>3</v>
      </c>
      <c r="R953">
        <v>2</v>
      </c>
      <c r="S953">
        <v>6.39</v>
      </c>
      <c r="T953">
        <v>8.51</v>
      </c>
      <c r="U953">
        <v>471.69</v>
      </c>
      <c r="V953">
        <v>41.49</v>
      </c>
      <c r="W953">
        <v>8.09</v>
      </c>
      <c r="X953">
        <v>10.36</v>
      </c>
      <c r="Y953">
        <v>9.56</v>
      </c>
      <c r="Z953">
        <v>3</v>
      </c>
      <c r="AA953" t="s">
        <v>6921</v>
      </c>
      <c r="AB953">
        <v>1</v>
      </c>
      <c r="AC953">
        <v>15</v>
      </c>
      <c r="AD953">
        <v>1.922214285714285</v>
      </c>
      <c r="AF953" t="s">
        <v>6954</v>
      </c>
      <c r="AI953">
        <v>0</v>
      </c>
      <c r="AJ953">
        <v>0</v>
      </c>
      <c r="AK953" t="s">
        <v>9892</v>
      </c>
      <c r="AL953" t="s">
        <v>9892</v>
      </c>
      <c r="AM953" t="s">
        <v>9923</v>
      </c>
    </row>
    <row r="954" spans="1:39">
      <c r="A954" t="s">
        <v>7459</v>
      </c>
      <c r="B954" t="s">
        <v>10866</v>
      </c>
      <c r="C954" t="s">
        <v>6168</v>
      </c>
      <c r="D954">
        <v>4.7</v>
      </c>
      <c r="E954" t="s">
        <v>10202</v>
      </c>
      <c r="K954" t="s">
        <v>6590</v>
      </c>
      <c r="L954" t="s">
        <v>6591</v>
      </c>
      <c r="M954" t="s">
        <v>11817</v>
      </c>
      <c r="N954">
        <v>9</v>
      </c>
      <c r="O954" t="s">
        <v>11964</v>
      </c>
      <c r="P954" t="s">
        <v>9033</v>
      </c>
      <c r="Q954">
        <v>3</v>
      </c>
      <c r="R954">
        <v>2</v>
      </c>
      <c r="S954">
        <v>7.49</v>
      </c>
      <c r="T954">
        <v>9.529999999999999</v>
      </c>
      <c r="U954">
        <v>499.74</v>
      </c>
      <c r="V954">
        <v>41.49</v>
      </c>
      <c r="W954">
        <v>8.869999999999999</v>
      </c>
      <c r="X954">
        <v>10.36</v>
      </c>
      <c r="Y954">
        <v>9.48</v>
      </c>
      <c r="Z954">
        <v>3</v>
      </c>
      <c r="AA954" t="s">
        <v>6921</v>
      </c>
      <c r="AB954">
        <v>1</v>
      </c>
      <c r="AC954">
        <v>17</v>
      </c>
      <c r="AD954">
        <v>1.761857142857143</v>
      </c>
      <c r="AF954" t="s">
        <v>6954</v>
      </c>
      <c r="AI954">
        <v>0</v>
      </c>
      <c r="AJ954">
        <v>0</v>
      </c>
      <c r="AK954" t="s">
        <v>9892</v>
      </c>
      <c r="AL954" t="s">
        <v>9892</v>
      </c>
      <c r="AM954" t="s">
        <v>9923</v>
      </c>
    </row>
    <row r="955" spans="1:39">
      <c r="A955" t="s">
        <v>7581</v>
      </c>
      <c r="B955" t="s">
        <v>10866</v>
      </c>
      <c r="C955" t="s">
        <v>6168</v>
      </c>
      <c r="D955">
        <v>1.5</v>
      </c>
      <c r="E955" t="s">
        <v>10202</v>
      </c>
      <c r="K955" t="s">
        <v>6590</v>
      </c>
      <c r="L955" t="s">
        <v>6591</v>
      </c>
      <c r="M955" t="s">
        <v>11817</v>
      </c>
      <c r="N955">
        <v>9</v>
      </c>
      <c r="O955" t="s">
        <v>11964</v>
      </c>
      <c r="P955" t="s">
        <v>9152</v>
      </c>
      <c r="Q955">
        <v>3</v>
      </c>
      <c r="R955">
        <v>2</v>
      </c>
      <c r="S955">
        <v>9.539999999999999</v>
      </c>
      <c r="T955">
        <v>11.57</v>
      </c>
      <c r="U955">
        <v>555.85</v>
      </c>
      <c r="V955">
        <v>41.49</v>
      </c>
      <c r="W955">
        <v>10.43</v>
      </c>
      <c r="X955">
        <v>10.36</v>
      </c>
      <c r="Y955">
        <v>9.460000000000001</v>
      </c>
      <c r="Z955">
        <v>3</v>
      </c>
      <c r="AA955" t="s">
        <v>6921</v>
      </c>
      <c r="AB955">
        <v>2</v>
      </c>
      <c r="AC955">
        <v>21</v>
      </c>
      <c r="AD955">
        <v>1.77</v>
      </c>
      <c r="AF955" t="s">
        <v>6954</v>
      </c>
      <c r="AI955">
        <v>0</v>
      </c>
      <c r="AJ955">
        <v>0</v>
      </c>
      <c r="AK955" t="s">
        <v>9892</v>
      </c>
      <c r="AL955" t="s">
        <v>9892</v>
      </c>
      <c r="AM955" t="s">
        <v>9923</v>
      </c>
    </row>
    <row r="956" spans="1:39">
      <c r="A956" t="s">
        <v>7489</v>
      </c>
      <c r="B956" t="s">
        <v>10866</v>
      </c>
      <c r="C956" t="s">
        <v>6168</v>
      </c>
      <c r="D956">
        <v>3.5</v>
      </c>
      <c r="E956" t="s">
        <v>10202</v>
      </c>
      <c r="K956" t="s">
        <v>6590</v>
      </c>
      <c r="L956" t="s">
        <v>6591</v>
      </c>
      <c r="M956" t="s">
        <v>11817</v>
      </c>
      <c r="N956">
        <v>9</v>
      </c>
      <c r="O956" t="s">
        <v>11964</v>
      </c>
      <c r="P956" t="s">
        <v>9062</v>
      </c>
      <c r="Q956">
        <v>3</v>
      </c>
      <c r="R956">
        <v>2</v>
      </c>
      <c r="S956">
        <v>10.56</v>
      </c>
      <c r="T956">
        <v>12.59</v>
      </c>
      <c r="U956">
        <v>583.9</v>
      </c>
      <c r="V956">
        <v>41.49</v>
      </c>
      <c r="W956">
        <v>11.21</v>
      </c>
      <c r="X956">
        <v>10.36</v>
      </c>
      <c r="Y956">
        <v>9.460000000000001</v>
      </c>
      <c r="Z956">
        <v>3</v>
      </c>
      <c r="AA956" t="s">
        <v>6921</v>
      </c>
      <c r="AB956">
        <v>2</v>
      </c>
      <c r="AC956">
        <v>23</v>
      </c>
      <c r="AD956">
        <v>1.77</v>
      </c>
      <c r="AF956" t="s">
        <v>6954</v>
      </c>
      <c r="AI956">
        <v>0</v>
      </c>
      <c r="AJ956">
        <v>0</v>
      </c>
      <c r="AK956" t="s">
        <v>9892</v>
      </c>
      <c r="AL956" t="s">
        <v>9892</v>
      </c>
      <c r="AM956" t="s">
        <v>9923</v>
      </c>
    </row>
    <row r="957" spans="1:39">
      <c r="A957" t="s">
        <v>7998</v>
      </c>
      <c r="B957" t="s">
        <v>10866</v>
      </c>
      <c r="C957" t="s">
        <v>6168</v>
      </c>
      <c r="D957">
        <v>0.08</v>
      </c>
      <c r="E957" t="s">
        <v>10202</v>
      </c>
      <c r="K957" t="s">
        <v>6590</v>
      </c>
      <c r="L957" t="s">
        <v>6591</v>
      </c>
      <c r="M957" t="s">
        <v>11817</v>
      </c>
      <c r="N957">
        <v>9</v>
      </c>
      <c r="O957" t="s">
        <v>11964</v>
      </c>
      <c r="P957" t="s">
        <v>9566</v>
      </c>
      <c r="Q957">
        <v>4</v>
      </c>
      <c r="R957">
        <v>3</v>
      </c>
      <c r="S957">
        <v>5.6</v>
      </c>
      <c r="T957">
        <v>7.62</v>
      </c>
      <c r="U957">
        <v>515.74</v>
      </c>
      <c r="V957">
        <v>61.72</v>
      </c>
      <c r="W957">
        <v>7.84</v>
      </c>
      <c r="X957">
        <v>10.36</v>
      </c>
      <c r="Y957">
        <v>9.460000000000001</v>
      </c>
      <c r="Z957">
        <v>3</v>
      </c>
      <c r="AA957" t="s">
        <v>6921</v>
      </c>
      <c r="AB957">
        <v>2</v>
      </c>
      <c r="AC957">
        <v>18</v>
      </c>
      <c r="AD957">
        <v>1.436666666666666</v>
      </c>
      <c r="AF957" t="s">
        <v>6954</v>
      </c>
      <c r="AI957">
        <v>0</v>
      </c>
      <c r="AJ957">
        <v>0</v>
      </c>
      <c r="AK957" t="s">
        <v>9892</v>
      </c>
      <c r="AL957" t="s">
        <v>9892</v>
      </c>
      <c r="AM957" t="s">
        <v>9923</v>
      </c>
    </row>
    <row r="958" spans="1:39">
      <c r="A958" t="s">
        <v>7452</v>
      </c>
      <c r="B958" t="s">
        <v>10866</v>
      </c>
      <c r="C958" t="s">
        <v>6168</v>
      </c>
      <c r="D958">
        <v>5</v>
      </c>
      <c r="E958" t="s">
        <v>10202</v>
      </c>
      <c r="K958" t="s">
        <v>6590</v>
      </c>
      <c r="L958" t="s">
        <v>6591</v>
      </c>
      <c r="M958" t="s">
        <v>11817</v>
      </c>
      <c r="N958">
        <v>9</v>
      </c>
      <c r="O958" t="s">
        <v>11964</v>
      </c>
      <c r="P958" t="s">
        <v>9027</v>
      </c>
      <c r="Q958">
        <v>3</v>
      </c>
      <c r="R958">
        <v>2</v>
      </c>
      <c r="S958">
        <v>6.99</v>
      </c>
      <c r="T958">
        <v>9.01</v>
      </c>
      <c r="U958">
        <v>517.73</v>
      </c>
      <c r="V958">
        <v>41.49</v>
      </c>
      <c r="W958">
        <v>8.82</v>
      </c>
      <c r="X958">
        <v>10.36</v>
      </c>
      <c r="Y958">
        <v>9.460000000000001</v>
      </c>
      <c r="Z958">
        <v>3</v>
      </c>
      <c r="AA958" t="s">
        <v>6921</v>
      </c>
      <c r="AB958">
        <v>2</v>
      </c>
      <c r="AC958">
        <v>18</v>
      </c>
      <c r="AD958">
        <v>1.77</v>
      </c>
      <c r="AF958" t="s">
        <v>6954</v>
      </c>
      <c r="AI958">
        <v>0</v>
      </c>
      <c r="AJ958">
        <v>0</v>
      </c>
      <c r="AK958" t="s">
        <v>9892</v>
      </c>
      <c r="AL958" t="s">
        <v>9892</v>
      </c>
      <c r="AM958" t="s">
        <v>9923</v>
      </c>
    </row>
    <row r="959" spans="1:39">
      <c r="A959" t="s">
        <v>11461</v>
      </c>
      <c r="B959" t="s">
        <v>10866</v>
      </c>
      <c r="C959" t="s">
        <v>6168</v>
      </c>
      <c r="D959">
        <v>114</v>
      </c>
      <c r="E959" t="s">
        <v>10202</v>
      </c>
      <c r="K959" t="s">
        <v>6590</v>
      </c>
      <c r="L959" t="s">
        <v>6591</v>
      </c>
      <c r="M959" t="s">
        <v>11818</v>
      </c>
      <c r="N959">
        <v>9</v>
      </c>
      <c r="O959" t="s">
        <v>11965</v>
      </c>
      <c r="P959" t="s">
        <v>12570</v>
      </c>
      <c r="Q959">
        <v>3</v>
      </c>
      <c r="R959">
        <v>2</v>
      </c>
      <c r="S959">
        <v>3.49</v>
      </c>
      <c r="T959">
        <v>3.49</v>
      </c>
      <c r="U959">
        <v>316.44</v>
      </c>
      <c r="V959">
        <v>49.69</v>
      </c>
      <c r="W959">
        <v>3.48</v>
      </c>
      <c r="X959">
        <v>10.24</v>
      </c>
      <c r="Y959">
        <v>0</v>
      </c>
      <c r="Z959">
        <v>1</v>
      </c>
      <c r="AA959" t="s">
        <v>6921</v>
      </c>
      <c r="AB959">
        <v>0</v>
      </c>
      <c r="AC959">
        <v>2</v>
      </c>
      <c r="AD959">
        <v>4.51</v>
      </c>
      <c r="AF959" t="s">
        <v>6952</v>
      </c>
      <c r="AI959">
        <v>0</v>
      </c>
      <c r="AJ959">
        <v>0</v>
      </c>
      <c r="AK959" t="s">
        <v>12885</v>
      </c>
      <c r="AL959" t="s">
        <v>12885</v>
      </c>
      <c r="AM959" t="s">
        <v>9923</v>
      </c>
    </row>
    <row r="960" spans="1:39">
      <c r="A960" t="s">
        <v>11462</v>
      </c>
      <c r="B960" t="s">
        <v>10866</v>
      </c>
      <c r="C960" t="s">
        <v>6168</v>
      </c>
      <c r="D960">
        <v>146</v>
      </c>
      <c r="E960" t="s">
        <v>10202</v>
      </c>
      <c r="K960" t="s">
        <v>6590</v>
      </c>
      <c r="L960" t="s">
        <v>6591</v>
      </c>
      <c r="M960" t="s">
        <v>11818</v>
      </c>
      <c r="N960">
        <v>9</v>
      </c>
      <c r="O960" t="s">
        <v>11965</v>
      </c>
      <c r="P960" t="s">
        <v>12571</v>
      </c>
      <c r="Q960">
        <v>3</v>
      </c>
      <c r="R960">
        <v>2</v>
      </c>
      <c r="S960">
        <v>4.51</v>
      </c>
      <c r="T960">
        <v>4.51</v>
      </c>
      <c r="U960">
        <v>344.5</v>
      </c>
      <c r="V960">
        <v>49.69</v>
      </c>
      <c r="W960">
        <v>4.26</v>
      </c>
      <c r="X960">
        <v>10.24</v>
      </c>
      <c r="Y960">
        <v>0</v>
      </c>
      <c r="Z960">
        <v>1</v>
      </c>
      <c r="AA960" t="s">
        <v>6921</v>
      </c>
      <c r="AB960">
        <v>0</v>
      </c>
      <c r="AC960">
        <v>4</v>
      </c>
      <c r="AD960">
        <v>3.745</v>
      </c>
      <c r="AF960" t="s">
        <v>6952</v>
      </c>
      <c r="AI960">
        <v>0</v>
      </c>
      <c r="AJ960">
        <v>0</v>
      </c>
      <c r="AK960" t="s">
        <v>12885</v>
      </c>
      <c r="AL960" t="s">
        <v>12885</v>
      </c>
      <c r="AM960" t="s">
        <v>9923</v>
      </c>
    </row>
    <row r="961" spans="1:39">
      <c r="A961" t="s">
        <v>11463</v>
      </c>
      <c r="B961" t="s">
        <v>10866</v>
      </c>
      <c r="C961" t="s">
        <v>6168</v>
      </c>
      <c r="D961">
        <v>112</v>
      </c>
      <c r="E961" t="s">
        <v>10202</v>
      </c>
      <c r="K961" t="s">
        <v>6590</v>
      </c>
      <c r="L961" t="s">
        <v>6591</v>
      </c>
      <c r="M961" t="s">
        <v>11818</v>
      </c>
      <c r="N961">
        <v>9</v>
      </c>
      <c r="O961" t="s">
        <v>11965</v>
      </c>
      <c r="P961" t="s">
        <v>12572</v>
      </c>
      <c r="Q961">
        <v>3</v>
      </c>
      <c r="R961">
        <v>2</v>
      </c>
      <c r="S961">
        <v>4.29</v>
      </c>
      <c r="T961">
        <v>4.29</v>
      </c>
      <c r="U961">
        <v>362.49</v>
      </c>
      <c r="V961">
        <v>49.69</v>
      </c>
      <c r="W961">
        <v>4.21</v>
      </c>
      <c r="X961">
        <v>10.26</v>
      </c>
      <c r="Y961">
        <v>0</v>
      </c>
      <c r="Z961">
        <v>1</v>
      </c>
      <c r="AA961" t="s">
        <v>6921</v>
      </c>
      <c r="AB961">
        <v>0</v>
      </c>
      <c r="AC961">
        <v>5</v>
      </c>
      <c r="AD961">
        <v>3.837214285714285</v>
      </c>
      <c r="AF961" t="s">
        <v>6952</v>
      </c>
      <c r="AI961">
        <v>0</v>
      </c>
      <c r="AJ961">
        <v>0</v>
      </c>
      <c r="AK961" t="s">
        <v>12885</v>
      </c>
      <c r="AL961" t="s">
        <v>12885</v>
      </c>
      <c r="AM961" t="s">
        <v>9923</v>
      </c>
    </row>
    <row r="962" spans="1:39">
      <c r="A962" t="s">
        <v>11464</v>
      </c>
      <c r="B962" t="s">
        <v>10866</v>
      </c>
      <c r="C962" t="s">
        <v>6168</v>
      </c>
      <c r="D962">
        <v>70</v>
      </c>
      <c r="E962" t="s">
        <v>10202</v>
      </c>
      <c r="K962" t="s">
        <v>6590</v>
      </c>
      <c r="L962" t="s">
        <v>6591</v>
      </c>
      <c r="M962" t="s">
        <v>11818</v>
      </c>
      <c r="N962">
        <v>9</v>
      </c>
      <c r="O962" t="s">
        <v>11965</v>
      </c>
      <c r="P962" t="s">
        <v>12573</v>
      </c>
      <c r="Q962">
        <v>3</v>
      </c>
      <c r="R962">
        <v>2</v>
      </c>
      <c r="S962">
        <v>4</v>
      </c>
      <c r="T962">
        <v>4</v>
      </c>
      <c r="U962">
        <v>330.47</v>
      </c>
      <c r="V962">
        <v>49.69</v>
      </c>
      <c r="W962">
        <v>3.87</v>
      </c>
      <c r="X962">
        <v>10.24</v>
      </c>
      <c r="Y962">
        <v>0</v>
      </c>
      <c r="Z962">
        <v>1</v>
      </c>
      <c r="AA962" t="s">
        <v>6921</v>
      </c>
      <c r="AB962">
        <v>0</v>
      </c>
      <c r="AC962">
        <v>3</v>
      </c>
      <c r="AD962">
        <v>4</v>
      </c>
      <c r="AF962" t="s">
        <v>6952</v>
      </c>
      <c r="AI962">
        <v>0</v>
      </c>
      <c r="AJ962">
        <v>0</v>
      </c>
      <c r="AK962" t="s">
        <v>12885</v>
      </c>
      <c r="AL962" t="s">
        <v>12885</v>
      </c>
      <c r="AM962" t="s">
        <v>9923</v>
      </c>
    </row>
    <row r="963" spans="1:39">
      <c r="A963" t="s">
        <v>11465</v>
      </c>
      <c r="B963" t="s">
        <v>10866</v>
      </c>
      <c r="C963" t="s">
        <v>6168</v>
      </c>
      <c r="D963">
        <v>67</v>
      </c>
      <c r="E963" t="s">
        <v>10202</v>
      </c>
      <c r="K963" t="s">
        <v>6590</v>
      </c>
      <c r="L963" t="s">
        <v>6591</v>
      </c>
      <c r="M963" t="s">
        <v>11818</v>
      </c>
      <c r="N963">
        <v>9</v>
      </c>
      <c r="O963" t="s">
        <v>11965</v>
      </c>
      <c r="P963" t="s">
        <v>12574</v>
      </c>
      <c r="Q963">
        <v>3</v>
      </c>
      <c r="R963">
        <v>2</v>
      </c>
      <c r="S963">
        <v>4.01</v>
      </c>
      <c r="T963">
        <v>4.01</v>
      </c>
      <c r="U963">
        <v>330.47</v>
      </c>
      <c r="V963">
        <v>49.69</v>
      </c>
      <c r="W963">
        <v>3.87</v>
      </c>
      <c r="X963">
        <v>10.26</v>
      </c>
      <c r="Y963">
        <v>0</v>
      </c>
      <c r="Z963">
        <v>1</v>
      </c>
      <c r="AA963" t="s">
        <v>6921</v>
      </c>
      <c r="AB963">
        <v>0</v>
      </c>
      <c r="AC963">
        <v>3</v>
      </c>
      <c r="AD963">
        <v>3.995</v>
      </c>
      <c r="AF963" t="s">
        <v>6952</v>
      </c>
      <c r="AI963">
        <v>0</v>
      </c>
      <c r="AJ963">
        <v>0</v>
      </c>
      <c r="AK963" t="s">
        <v>12885</v>
      </c>
      <c r="AL963" t="s">
        <v>12885</v>
      </c>
      <c r="AM963" t="s">
        <v>9923</v>
      </c>
    </row>
    <row r="964" spans="1:39">
      <c r="A964" t="s">
        <v>11466</v>
      </c>
      <c r="B964" t="s">
        <v>10866</v>
      </c>
      <c r="C964" t="s">
        <v>6168</v>
      </c>
      <c r="D964">
        <v>128</v>
      </c>
      <c r="E964" t="s">
        <v>10202</v>
      </c>
      <c r="K964" t="s">
        <v>6590</v>
      </c>
      <c r="L964" t="s">
        <v>6591</v>
      </c>
      <c r="M964" t="s">
        <v>11818</v>
      </c>
      <c r="N964">
        <v>9</v>
      </c>
      <c r="O964" t="s">
        <v>11965</v>
      </c>
      <c r="P964" t="s">
        <v>12575</v>
      </c>
      <c r="Q964">
        <v>3</v>
      </c>
      <c r="R964">
        <v>2</v>
      </c>
      <c r="S964">
        <v>5.78</v>
      </c>
      <c r="T964">
        <v>5.78</v>
      </c>
      <c r="U964">
        <v>386.58</v>
      </c>
      <c r="V964">
        <v>49.69</v>
      </c>
      <c r="W964">
        <v>5.43</v>
      </c>
      <c r="X964">
        <v>10.27</v>
      </c>
      <c r="Y964">
        <v>0</v>
      </c>
      <c r="Z964">
        <v>1</v>
      </c>
      <c r="AA964" t="s">
        <v>6921</v>
      </c>
      <c r="AB964">
        <v>1</v>
      </c>
      <c r="AC964">
        <v>4</v>
      </c>
      <c r="AD964">
        <v>3.310142857142857</v>
      </c>
      <c r="AF964" t="s">
        <v>6952</v>
      </c>
      <c r="AI964">
        <v>0</v>
      </c>
      <c r="AJ964">
        <v>0</v>
      </c>
      <c r="AK964" t="s">
        <v>12885</v>
      </c>
      <c r="AL964" t="s">
        <v>12885</v>
      </c>
      <c r="AM964" t="s">
        <v>9923</v>
      </c>
    </row>
    <row r="965" spans="1:39">
      <c r="A965" t="s">
        <v>11467</v>
      </c>
      <c r="B965" t="s">
        <v>10866</v>
      </c>
      <c r="C965" t="s">
        <v>6168</v>
      </c>
      <c r="D965">
        <v>87</v>
      </c>
      <c r="E965" t="s">
        <v>10202</v>
      </c>
      <c r="K965" t="s">
        <v>6590</v>
      </c>
      <c r="L965" t="s">
        <v>6591</v>
      </c>
      <c r="M965" t="s">
        <v>11818</v>
      </c>
      <c r="N965">
        <v>9</v>
      </c>
      <c r="O965" t="s">
        <v>11965</v>
      </c>
      <c r="P965" t="s">
        <v>12576</v>
      </c>
      <c r="Q965">
        <v>3</v>
      </c>
      <c r="R965">
        <v>2</v>
      </c>
      <c r="S965">
        <v>5.01</v>
      </c>
      <c r="T965">
        <v>5.01</v>
      </c>
      <c r="U965">
        <v>358.52</v>
      </c>
      <c r="V965">
        <v>49.69</v>
      </c>
      <c r="W965">
        <v>4.65</v>
      </c>
      <c r="X965">
        <v>10.27</v>
      </c>
      <c r="Y965">
        <v>0</v>
      </c>
      <c r="Z965">
        <v>1</v>
      </c>
      <c r="AA965" t="s">
        <v>6921</v>
      </c>
      <c r="AB965">
        <v>0</v>
      </c>
      <c r="AC965">
        <v>5</v>
      </c>
      <c r="AD965">
        <v>3.5</v>
      </c>
      <c r="AF965" t="s">
        <v>6952</v>
      </c>
      <c r="AI965">
        <v>0</v>
      </c>
      <c r="AJ965">
        <v>0</v>
      </c>
      <c r="AK965" t="s">
        <v>12885</v>
      </c>
      <c r="AL965" t="s">
        <v>12885</v>
      </c>
      <c r="AM965" t="s">
        <v>9923</v>
      </c>
    </row>
    <row r="966" spans="1:39">
      <c r="A966" t="s">
        <v>11468</v>
      </c>
      <c r="B966" t="s">
        <v>10866</v>
      </c>
      <c r="C966" t="s">
        <v>6168</v>
      </c>
      <c r="D966">
        <v>54</v>
      </c>
      <c r="E966" t="s">
        <v>10202</v>
      </c>
      <c r="K966" t="s">
        <v>6590</v>
      </c>
      <c r="L966" t="s">
        <v>6591</v>
      </c>
      <c r="M966" t="s">
        <v>11818</v>
      </c>
      <c r="N966">
        <v>9</v>
      </c>
      <c r="O966" t="s">
        <v>11965</v>
      </c>
      <c r="P966" t="s">
        <v>12577</v>
      </c>
      <c r="Q966">
        <v>3</v>
      </c>
      <c r="R966">
        <v>2</v>
      </c>
      <c r="S966">
        <v>5.03</v>
      </c>
      <c r="T966">
        <v>5.03</v>
      </c>
      <c r="U966">
        <v>358.52</v>
      </c>
      <c r="V966">
        <v>49.69</v>
      </c>
      <c r="W966">
        <v>4.65</v>
      </c>
      <c r="X966">
        <v>10.26</v>
      </c>
      <c r="Y966">
        <v>0</v>
      </c>
      <c r="Z966">
        <v>1</v>
      </c>
      <c r="AA966" t="s">
        <v>6921</v>
      </c>
      <c r="AB966">
        <v>0</v>
      </c>
      <c r="AC966">
        <v>5</v>
      </c>
      <c r="AD966">
        <v>3.5</v>
      </c>
      <c r="AF966" t="s">
        <v>6952</v>
      </c>
      <c r="AI966">
        <v>0</v>
      </c>
      <c r="AJ966">
        <v>0</v>
      </c>
      <c r="AK966" t="s">
        <v>12885</v>
      </c>
      <c r="AL966" t="s">
        <v>12885</v>
      </c>
      <c r="AM966" t="s">
        <v>9923</v>
      </c>
    </row>
    <row r="967" spans="1:39">
      <c r="A967" t="s">
        <v>11469</v>
      </c>
      <c r="B967" t="s">
        <v>10866</v>
      </c>
      <c r="C967" t="s">
        <v>6168</v>
      </c>
      <c r="D967">
        <v>159</v>
      </c>
      <c r="E967" t="s">
        <v>10202</v>
      </c>
      <c r="K967" t="s">
        <v>6590</v>
      </c>
      <c r="L967" t="s">
        <v>6591</v>
      </c>
      <c r="M967" t="s">
        <v>11818</v>
      </c>
      <c r="N967">
        <v>9</v>
      </c>
      <c r="O967" t="s">
        <v>11965</v>
      </c>
      <c r="P967" t="s">
        <v>12578</v>
      </c>
      <c r="Q967">
        <v>3</v>
      </c>
      <c r="R967">
        <v>2</v>
      </c>
      <c r="S967">
        <v>4.5</v>
      </c>
      <c r="T967">
        <v>4.5</v>
      </c>
      <c r="U967">
        <v>344.5</v>
      </c>
      <c r="V967">
        <v>49.69</v>
      </c>
      <c r="W967">
        <v>4.26</v>
      </c>
      <c r="X967">
        <v>10.27</v>
      </c>
      <c r="Y967">
        <v>0</v>
      </c>
      <c r="Z967">
        <v>1</v>
      </c>
      <c r="AA967" t="s">
        <v>6921</v>
      </c>
      <c r="AB967">
        <v>0</v>
      </c>
      <c r="AC967">
        <v>4</v>
      </c>
      <c r="AD967">
        <v>3.75</v>
      </c>
      <c r="AF967" t="s">
        <v>6952</v>
      </c>
      <c r="AI967">
        <v>0</v>
      </c>
      <c r="AJ967">
        <v>0</v>
      </c>
      <c r="AK967" t="s">
        <v>12885</v>
      </c>
      <c r="AL967" t="s">
        <v>12885</v>
      </c>
      <c r="AM967" t="s">
        <v>9923</v>
      </c>
    </row>
    <row r="968" spans="1:39">
      <c r="A968" t="s">
        <v>11470</v>
      </c>
      <c r="B968" t="s">
        <v>10866</v>
      </c>
      <c r="C968" t="s">
        <v>6168</v>
      </c>
      <c r="D968">
        <v>45</v>
      </c>
      <c r="E968" t="s">
        <v>10202</v>
      </c>
      <c r="K968" t="s">
        <v>6590</v>
      </c>
      <c r="L968" t="s">
        <v>6591</v>
      </c>
      <c r="M968" t="s">
        <v>11818</v>
      </c>
      <c r="N968">
        <v>9</v>
      </c>
      <c r="O968" t="s">
        <v>11965</v>
      </c>
      <c r="P968" t="s">
        <v>12579</v>
      </c>
      <c r="Q968">
        <v>3</v>
      </c>
      <c r="R968">
        <v>2</v>
      </c>
      <c r="S968">
        <v>4.87</v>
      </c>
      <c r="T968">
        <v>4.87</v>
      </c>
      <c r="U968">
        <v>358.52</v>
      </c>
      <c r="V968">
        <v>49.69</v>
      </c>
      <c r="W968">
        <v>4.65</v>
      </c>
      <c r="X968">
        <v>10.26</v>
      </c>
      <c r="Y968">
        <v>0</v>
      </c>
      <c r="Z968">
        <v>1</v>
      </c>
      <c r="AA968" t="s">
        <v>6921</v>
      </c>
      <c r="AB968">
        <v>0</v>
      </c>
      <c r="AC968">
        <v>4</v>
      </c>
      <c r="AD968">
        <v>3.565</v>
      </c>
      <c r="AF968" t="s">
        <v>6952</v>
      </c>
      <c r="AI968">
        <v>0</v>
      </c>
      <c r="AJ968">
        <v>0</v>
      </c>
      <c r="AK968" t="s">
        <v>12885</v>
      </c>
      <c r="AL968" t="s">
        <v>12885</v>
      </c>
      <c r="AM968" t="s">
        <v>9923</v>
      </c>
    </row>
    <row r="969" spans="1:39">
      <c r="A969" t="s">
        <v>11471</v>
      </c>
      <c r="B969" t="s">
        <v>10866</v>
      </c>
      <c r="C969" t="s">
        <v>6168</v>
      </c>
      <c r="D969">
        <v>96</v>
      </c>
      <c r="E969" t="s">
        <v>10202</v>
      </c>
      <c r="K969" t="s">
        <v>6590</v>
      </c>
      <c r="L969" t="s">
        <v>6591</v>
      </c>
      <c r="M969" t="s">
        <v>11818</v>
      </c>
      <c r="N969">
        <v>9</v>
      </c>
      <c r="O969" t="s">
        <v>11965</v>
      </c>
      <c r="P969" t="s">
        <v>12580</v>
      </c>
      <c r="Q969">
        <v>3</v>
      </c>
      <c r="R969">
        <v>2</v>
      </c>
      <c r="S969">
        <v>4.78</v>
      </c>
      <c r="T969">
        <v>4.78</v>
      </c>
      <c r="U969">
        <v>376.51</v>
      </c>
      <c r="V969">
        <v>49.69</v>
      </c>
      <c r="W969">
        <v>4.6</v>
      </c>
      <c r="X969">
        <v>10.27</v>
      </c>
      <c r="Y969">
        <v>0</v>
      </c>
      <c r="Z969">
        <v>1</v>
      </c>
      <c r="AA969" t="s">
        <v>6921</v>
      </c>
      <c r="AB969">
        <v>0</v>
      </c>
      <c r="AC969">
        <v>6</v>
      </c>
      <c r="AD969">
        <v>3.492071428571428</v>
      </c>
      <c r="AF969" t="s">
        <v>6952</v>
      </c>
      <c r="AI969">
        <v>0</v>
      </c>
      <c r="AJ969">
        <v>0</v>
      </c>
      <c r="AK969" t="s">
        <v>12885</v>
      </c>
      <c r="AL969" t="s">
        <v>12885</v>
      </c>
      <c r="AM969" t="s">
        <v>9923</v>
      </c>
    </row>
    <row r="970" spans="1:39">
      <c r="A970" t="s">
        <v>11472</v>
      </c>
      <c r="B970" t="s">
        <v>10866</v>
      </c>
      <c r="C970" t="s">
        <v>6168</v>
      </c>
      <c r="D970">
        <v>7.5</v>
      </c>
      <c r="E970" t="s">
        <v>10202</v>
      </c>
      <c r="K970" t="s">
        <v>6590</v>
      </c>
      <c r="L970" t="s">
        <v>6591</v>
      </c>
      <c r="M970" t="s">
        <v>11818</v>
      </c>
      <c r="N970">
        <v>9</v>
      </c>
      <c r="O970" t="s">
        <v>11965</v>
      </c>
      <c r="P970" t="s">
        <v>12581</v>
      </c>
      <c r="Q970">
        <v>3</v>
      </c>
      <c r="R970">
        <v>2</v>
      </c>
      <c r="S970">
        <v>4.83</v>
      </c>
      <c r="T970">
        <v>4.83</v>
      </c>
      <c r="U970">
        <v>344.5</v>
      </c>
      <c r="V970">
        <v>49.69</v>
      </c>
      <c r="W970">
        <v>4.4</v>
      </c>
      <c r="X970">
        <v>10.19</v>
      </c>
      <c r="Y970">
        <v>0</v>
      </c>
      <c r="Z970">
        <v>1</v>
      </c>
      <c r="AA970" t="s">
        <v>6921</v>
      </c>
      <c r="AB970">
        <v>0</v>
      </c>
      <c r="AC970">
        <v>4</v>
      </c>
      <c r="AD970">
        <v>3.585</v>
      </c>
      <c r="AF970" t="s">
        <v>6952</v>
      </c>
      <c r="AI970">
        <v>0</v>
      </c>
      <c r="AJ970">
        <v>0</v>
      </c>
      <c r="AK970" t="s">
        <v>12885</v>
      </c>
      <c r="AL970" t="s">
        <v>12885</v>
      </c>
      <c r="AM970" t="s">
        <v>9923</v>
      </c>
    </row>
    <row r="971" spans="1:39">
      <c r="A971" t="s">
        <v>11473</v>
      </c>
      <c r="B971" t="s">
        <v>10866</v>
      </c>
      <c r="C971" t="s">
        <v>6168</v>
      </c>
      <c r="D971">
        <v>49</v>
      </c>
      <c r="E971" t="s">
        <v>10202</v>
      </c>
      <c r="K971" t="s">
        <v>6590</v>
      </c>
      <c r="L971" t="s">
        <v>6591</v>
      </c>
      <c r="M971" t="s">
        <v>11818</v>
      </c>
      <c r="N971">
        <v>9</v>
      </c>
      <c r="O971" t="s">
        <v>11965</v>
      </c>
      <c r="P971" t="s">
        <v>12582</v>
      </c>
      <c r="Q971">
        <v>3</v>
      </c>
      <c r="R971">
        <v>2</v>
      </c>
      <c r="S971">
        <v>4.52</v>
      </c>
      <c r="T971">
        <v>4.52</v>
      </c>
      <c r="U971">
        <v>344.5</v>
      </c>
      <c r="V971">
        <v>49.69</v>
      </c>
      <c r="W971">
        <v>4.26</v>
      </c>
      <c r="X971">
        <v>10.26</v>
      </c>
      <c r="Y971">
        <v>0</v>
      </c>
      <c r="Z971">
        <v>1</v>
      </c>
      <c r="AA971" t="s">
        <v>6921</v>
      </c>
      <c r="AB971">
        <v>0</v>
      </c>
      <c r="AC971">
        <v>4</v>
      </c>
      <c r="AD971">
        <v>3.74</v>
      </c>
      <c r="AF971" t="s">
        <v>6952</v>
      </c>
      <c r="AI971">
        <v>0</v>
      </c>
      <c r="AJ971">
        <v>0</v>
      </c>
      <c r="AK971" t="s">
        <v>12885</v>
      </c>
      <c r="AL971" t="s">
        <v>12885</v>
      </c>
      <c r="AM971" t="s">
        <v>9923</v>
      </c>
    </row>
    <row r="972" spans="1:39">
      <c r="A972" t="s">
        <v>11474</v>
      </c>
      <c r="B972" t="s">
        <v>10866</v>
      </c>
      <c r="C972" t="s">
        <v>6168</v>
      </c>
      <c r="D972">
        <v>5</v>
      </c>
      <c r="E972" t="s">
        <v>10202</v>
      </c>
      <c r="K972" t="s">
        <v>6590</v>
      </c>
      <c r="L972" t="s">
        <v>6591</v>
      </c>
      <c r="M972" t="s">
        <v>11818</v>
      </c>
      <c r="N972">
        <v>9</v>
      </c>
      <c r="O972" t="s">
        <v>11965</v>
      </c>
      <c r="P972" t="s">
        <v>12583</v>
      </c>
      <c r="Q972">
        <v>3</v>
      </c>
      <c r="R972">
        <v>2</v>
      </c>
      <c r="S972">
        <v>5.28</v>
      </c>
      <c r="T972">
        <v>5.28</v>
      </c>
      <c r="U972">
        <v>372.55</v>
      </c>
      <c r="V972">
        <v>49.69</v>
      </c>
      <c r="W972">
        <v>5.04</v>
      </c>
      <c r="X972">
        <v>10.26</v>
      </c>
      <c r="Y972">
        <v>0</v>
      </c>
      <c r="Z972">
        <v>1</v>
      </c>
      <c r="AA972" t="s">
        <v>6921</v>
      </c>
      <c r="AB972">
        <v>1</v>
      </c>
      <c r="AC972">
        <v>3</v>
      </c>
      <c r="AD972">
        <v>3.410357142857143</v>
      </c>
      <c r="AF972" t="s">
        <v>6952</v>
      </c>
      <c r="AI972">
        <v>0</v>
      </c>
      <c r="AJ972">
        <v>0</v>
      </c>
      <c r="AK972" t="s">
        <v>12885</v>
      </c>
      <c r="AL972" t="s">
        <v>12885</v>
      </c>
      <c r="AM972" t="s">
        <v>9923</v>
      </c>
    </row>
    <row r="973" spans="1:39">
      <c r="A973" t="s">
        <v>11475</v>
      </c>
      <c r="B973" t="s">
        <v>10866</v>
      </c>
      <c r="C973" t="s">
        <v>6168</v>
      </c>
      <c r="D973">
        <v>27</v>
      </c>
      <c r="E973" t="s">
        <v>10202</v>
      </c>
      <c r="K973" t="s">
        <v>6590</v>
      </c>
      <c r="L973" t="s">
        <v>6591</v>
      </c>
      <c r="M973" t="s">
        <v>11818</v>
      </c>
      <c r="N973">
        <v>9</v>
      </c>
      <c r="O973" t="s">
        <v>11965</v>
      </c>
      <c r="P973" t="s">
        <v>12584</v>
      </c>
      <c r="Q973">
        <v>3</v>
      </c>
      <c r="R973">
        <v>2</v>
      </c>
      <c r="S973">
        <v>3.77</v>
      </c>
      <c r="T973">
        <v>3.77</v>
      </c>
      <c r="U973">
        <v>348.46</v>
      </c>
      <c r="V973">
        <v>49.69</v>
      </c>
      <c r="W973">
        <v>3.82</v>
      </c>
      <c r="X973">
        <v>10.24</v>
      </c>
      <c r="Y973">
        <v>0</v>
      </c>
      <c r="Z973">
        <v>1</v>
      </c>
      <c r="AA973" t="s">
        <v>6921</v>
      </c>
      <c r="AB973">
        <v>0</v>
      </c>
      <c r="AC973">
        <v>4</v>
      </c>
      <c r="AD973">
        <v>4.23</v>
      </c>
      <c r="AF973" t="s">
        <v>6952</v>
      </c>
      <c r="AI973">
        <v>0</v>
      </c>
      <c r="AJ973">
        <v>0</v>
      </c>
      <c r="AK973" t="s">
        <v>12885</v>
      </c>
      <c r="AL973" t="s">
        <v>12885</v>
      </c>
      <c r="AM973" t="s">
        <v>9923</v>
      </c>
    </row>
    <row r="974" spans="1:39">
      <c r="A974" t="s">
        <v>11476</v>
      </c>
      <c r="B974" t="s">
        <v>10866</v>
      </c>
      <c r="C974" t="s">
        <v>6168</v>
      </c>
      <c r="D974">
        <v>220</v>
      </c>
      <c r="E974" t="s">
        <v>10202</v>
      </c>
      <c r="K974" t="s">
        <v>6590</v>
      </c>
      <c r="L974" t="s">
        <v>6591</v>
      </c>
      <c r="M974" t="s">
        <v>11818</v>
      </c>
      <c r="N974">
        <v>9</v>
      </c>
      <c r="O974" t="s">
        <v>11965</v>
      </c>
      <c r="P974" t="s">
        <v>12585</v>
      </c>
      <c r="Q974">
        <v>3</v>
      </c>
      <c r="R974">
        <v>2</v>
      </c>
      <c r="S974">
        <v>5.37</v>
      </c>
      <c r="T974">
        <v>5.37</v>
      </c>
      <c r="U974">
        <v>372.55</v>
      </c>
      <c r="V974">
        <v>49.69</v>
      </c>
      <c r="W974">
        <v>5.04</v>
      </c>
      <c r="X974">
        <v>10.27</v>
      </c>
      <c r="Y974">
        <v>0</v>
      </c>
      <c r="Z974">
        <v>1</v>
      </c>
      <c r="AA974" t="s">
        <v>6921</v>
      </c>
      <c r="AB974">
        <v>1</v>
      </c>
      <c r="AC974">
        <v>5</v>
      </c>
      <c r="AD974">
        <v>3.410357142857143</v>
      </c>
      <c r="AF974" t="s">
        <v>6952</v>
      </c>
      <c r="AI974">
        <v>0</v>
      </c>
      <c r="AJ974">
        <v>0</v>
      </c>
      <c r="AK974" t="s">
        <v>12885</v>
      </c>
      <c r="AL974" t="s">
        <v>12885</v>
      </c>
      <c r="AM974" t="s">
        <v>9923</v>
      </c>
    </row>
    <row r="975" spans="1:39">
      <c r="A975" t="s">
        <v>11477</v>
      </c>
      <c r="B975" t="s">
        <v>10866</v>
      </c>
      <c r="C975" t="s">
        <v>6168</v>
      </c>
      <c r="D975">
        <v>102</v>
      </c>
      <c r="E975" t="s">
        <v>10202</v>
      </c>
      <c r="K975" t="s">
        <v>6590</v>
      </c>
      <c r="L975" t="s">
        <v>6591</v>
      </c>
      <c r="M975" t="s">
        <v>11818</v>
      </c>
      <c r="N975">
        <v>9</v>
      </c>
      <c r="O975" t="s">
        <v>11965</v>
      </c>
      <c r="P975" t="s">
        <v>12586</v>
      </c>
      <c r="Q975">
        <v>3</v>
      </c>
      <c r="R975">
        <v>2</v>
      </c>
      <c r="S975">
        <v>5.02</v>
      </c>
      <c r="T975">
        <v>5.02</v>
      </c>
      <c r="U975">
        <v>358.52</v>
      </c>
      <c r="V975">
        <v>49.69</v>
      </c>
      <c r="W975">
        <v>4.65</v>
      </c>
      <c r="X975">
        <v>10.24</v>
      </c>
      <c r="Y975">
        <v>0</v>
      </c>
      <c r="Z975">
        <v>1</v>
      </c>
      <c r="AA975" t="s">
        <v>6921</v>
      </c>
      <c r="AB975">
        <v>0</v>
      </c>
      <c r="AC975">
        <v>5</v>
      </c>
      <c r="AD975">
        <v>3.5</v>
      </c>
      <c r="AF975" t="s">
        <v>6952</v>
      </c>
      <c r="AI975">
        <v>0</v>
      </c>
      <c r="AJ975">
        <v>0</v>
      </c>
      <c r="AK975" t="s">
        <v>12885</v>
      </c>
      <c r="AL975" t="s">
        <v>12885</v>
      </c>
      <c r="AM975" t="s">
        <v>9923</v>
      </c>
    </row>
    <row r="976" spans="1:39">
      <c r="A976" t="s">
        <v>6342</v>
      </c>
      <c r="B976" t="s">
        <v>10866</v>
      </c>
      <c r="C976" t="s">
        <v>6168</v>
      </c>
      <c r="D976">
        <v>430</v>
      </c>
      <c r="K976" t="s">
        <v>6590</v>
      </c>
      <c r="L976" t="s">
        <v>6591</v>
      </c>
      <c r="M976" t="s">
        <v>11819</v>
      </c>
      <c r="N976">
        <v>9</v>
      </c>
      <c r="O976" t="s">
        <v>11966</v>
      </c>
      <c r="P976" t="s">
        <v>6702</v>
      </c>
      <c r="Q976">
        <v>2</v>
      </c>
      <c r="R976">
        <v>2</v>
      </c>
      <c r="S976">
        <v>5.33</v>
      </c>
      <c r="T976">
        <v>5.33</v>
      </c>
      <c r="U976">
        <v>268.36</v>
      </c>
      <c r="V976">
        <v>40.46</v>
      </c>
      <c r="W976">
        <v>4.83</v>
      </c>
      <c r="X976">
        <v>10.19</v>
      </c>
      <c r="Y976">
        <v>0</v>
      </c>
      <c r="Z976">
        <v>2</v>
      </c>
      <c r="AA976" t="s">
        <v>6921</v>
      </c>
      <c r="AB976">
        <v>0</v>
      </c>
      <c r="AC976">
        <v>4</v>
      </c>
      <c r="AD976">
        <v>3.5</v>
      </c>
      <c r="AE976" t="s">
        <v>6925</v>
      </c>
      <c r="AF976" t="s">
        <v>6952</v>
      </c>
      <c r="AG976" t="s">
        <v>6956</v>
      </c>
      <c r="AH976" t="s">
        <v>6962</v>
      </c>
      <c r="AI976">
        <v>4</v>
      </c>
      <c r="AJ976">
        <v>1</v>
      </c>
      <c r="AK976" t="s">
        <v>12886</v>
      </c>
      <c r="AL976" t="s">
        <v>12886</v>
      </c>
      <c r="AM976" t="s">
        <v>9923</v>
      </c>
    </row>
    <row r="977" spans="1:39">
      <c r="A977" t="s">
        <v>11196</v>
      </c>
      <c r="B977" t="s">
        <v>10866</v>
      </c>
      <c r="C977" t="s">
        <v>6168</v>
      </c>
      <c r="D977">
        <v>280</v>
      </c>
      <c r="K977" t="s">
        <v>6590</v>
      </c>
      <c r="L977" t="s">
        <v>6591</v>
      </c>
      <c r="M977" t="s">
        <v>11819</v>
      </c>
      <c r="N977">
        <v>9</v>
      </c>
      <c r="O977" t="s">
        <v>11966</v>
      </c>
      <c r="P977" t="s">
        <v>12305</v>
      </c>
      <c r="Q977">
        <v>2</v>
      </c>
      <c r="R977">
        <v>2</v>
      </c>
      <c r="S977">
        <v>5.14</v>
      </c>
      <c r="T977">
        <v>5.14</v>
      </c>
      <c r="U977">
        <v>270.37</v>
      </c>
      <c r="V977">
        <v>40.46</v>
      </c>
      <c r="W977">
        <v>4.79</v>
      </c>
      <c r="X977">
        <v>9.800000000000001</v>
      </c>
      <c r="Y977">
        <v>0</v>
      </c>
      <c r="Z977">
        <v>2</v>
      </c>
      <c r="AA977" t="s">
        <v>6921</v>
      </c>
      <c r="AB977">
        <v>0</v>
      </c>
      <c r="AC977">
        <v>5</v>
      </c>
      <c r="AD977">
        <v>3.5</v>
      </c>
      <c r="AE977" t="s">
        <v>12818</v>
      </c>
      <c r="AF977" t="s">
        <v>6952</v>
      </c>
      <c r="AH977" t="s">
        <v>6962</v>
      </c>
      <c r="AI977">
        <v>0</v>
      </c>
      <c r="AJ977">
        <v>0</v>
      </c>
      <c r="AK977" t="s">
        <v>12886</v>
      </c>
      <c r="AL977" t="s">
        <v>12886</v>
      </c>
      <c r="AM977" t="s">
        <v>9923</v>
      </c>
    </row>
    <row r="978" spans="1:39">
      <c r="A978" t="s">
        <v>11478</v>
      </c>
      <c r="B978" t="s">
        <v>10866</v>
      </c>
      <c r="C978" t="s">
        <v>6168</v>
      </c>
      <c r="D978">
        <v>18</v>
      </c>
      <c r="K978" t="s">
        <v>6590</v>
      </c>
      <c r="L978" t="s">
        <v>6591</v>
      </c>
      <c r="M978" t="s">
        <v>11819</v>
      </c>
      <c r="N978">
        <v>9</v>
      </c>
      <c r="O978" t="s">
        <v>11966</v>
      </c>
      <c r="P978" t="s">
        <v>12587</v>
      </c>
      <c r="Q978">
        <v>1</v>
      </c>
      <c r="R978">
        <v>1</v>
      </c>
      <c r="S978">
        <v>5.74</v>
      </c>
      <c r="T978">
        <v>5.74</v>
      </c>
      <c r="U978">
        <v>254.37</v>
      </c>
      <c r="V978">
        <v>20.23</v>
      </c>
      <c r="W978">
        <v>5.08</v>
      </c>
      <c r="X978">
        <v>10.08</v>
      </c>
      <c r="Y978">
        <v>0</v>
      </c>
      <c r="Z978">
        <v>2</v>
      </c>
      <c r="AA978" t="s">
        <v>6921</v>
      </c>
      <c r="AB978">
        <v>1</v>
      </c>
      <c r="AC978">
        <v>5</v>
      </c>
      <c r="AD978">
        <v>2.844833333333333</v>
      </c>
      <c r="AF978" t="s">
        <v>6952</v>
      </c>
      <c r="AI978">
        <v>0</v>
      </c>
      <c r="AJ978">
        <v>0</v>
      </c>
      <c r="AK978" t="s">
        <v>12886</v>
      </c>
      <c r="AL978" t="s">
        <v>12886</v>
      </c>
      <c r="AM978" t="s">
        <v>9923</v>
      </c>
    </row>
    <row r="979" spans="1:39">
      <c r="A979" t="s">
        <v>11479</v>
      </c>
      <c r="B979" t="s">
        <v>10866</v>
      </c>
      <c r="C979" t="s">
        <v>6168</v>
      </c>
      <c r="D979">
        <v>2.2</v>
      </c>
      <c r="K979" t="s">
        <v>6590</v>
      </c>
      <c r="L979" t="s">
        <v>6591</v>
      </c>
      <c r="M979" t="s">
        <v>11819</v>
      </c>
      <c r="N979">
        <v>9</v>
      </c>
      <c r="O979" t="s">
        <v>11967</v>
      </c>
      <c r="P979" t="s">
        <v>12588</v>
      </c>
      <c r="Q979">
        <v>2</v>
      </c>
      <c r="R979">
        <v>2</v>
      </c>
      <c r="S979">
        <v>4.12</v>
      </c>
      <c r="T979">
        <v>4.12</v>
      </c>
      <c r="U979">
        <v>242.32</v>
      </c>
      <c r="V979">
        <v>40.46</v>
      </c>
      <c r="W979">
        <v>4.01</v>
      </c>
      <c r="X979">
        <v>9.800000000000001</v>
      </c>
      <c r="Y979">
        <v>0</v>
      </c>
      <c r="Z979">
        <v>2</v>
      </c>
      <c r="AA979" t="s">
        <v>6921</v>
      </c>
      <c r="AB979">
        <v>0</v>
      </c>
      <c r="AC979">
        <v>3</v>
      </c>
      <c r="AD979">
        <v>3.94</v>
      </c>
      <c r="AF979" t="s">
        <v>6952</v>
      </c>
      <c r="AI979">
        <v>0</v>
      </c>
      <c r="AJ979">
        <v>0</v>
      </c>
      <c r="AK979" t="s">
        <v>12886</v>
      </c>
      <c r="AL979" t="s">
        <v>12886</v>
      </c>
      <c r="AM979" t="s">
        <v>9923</v>
      </c>
    </row>
    <row r="980" spans="1:39">
      <c r="A980" t="s">
        <v>11480</v>
      </c>
      <c r="B980" t="s">
        <v>10866</v>
      </c>
      <c r="C980" t="s">
        <v>6168</v>
      </c>
      <c r="D980">
        <v>0.08</v>
      </c>
      <c r="K980" t="s">
        <v>6590</v>
      </c>
      <c r="L980" t="s">
        <v>6591</v>
      </c>
      <c r="M980" t="s">
        <v>11819</v>
      </c>
      <c r="N980">
        <v>9</v>
      </c>
      <c r="O980" t="s">
        <v>11966</v>
      </c>
      <c r="P980" t="s">
        <v>12589</v>
      </c>
      <c r="Q980">
        <v>2</v>
      </c>
      <c r="R980">
        <v>1</v>
      </c>
      <c r="S980">
        <v>4.17</v>
      </c>
      <c r="T980">
        <v>4.21</v>
      </c>
      <c r="U980">
        <v>255.36</v>
      </c>
      <c r="V980">
        <v>33.12</v>
      </c>
      <c r="W980">
        <v>4.47</v>
      </c>
      <c r="X980">
        <v>9.359999999999999</v>
      </c>
      <c r="Y980">
        <v>4.61</v>
      </c>
      <c r="Z980">
        <v>2</v>
      </c>
      <c r="AA980" t="s">
        <v>6921</v>
      </c>
      <c r="AB980">
        <v>0</v>
      </c>
      <c r="AC980">
        <v>5</v>
      </c>
      <c r="AD980">
        <v>3.884333333333333</v>
      </c>
      <c r="AF980" t="s">
        <v>6952</v>
      </c>
      <c r="AI980">
        <v>0</v>
      </c>
      <c r="AJ980">
        <v>0</v>
      </c>
      <c r="AK980" t="s">
        <v>12886</v>
      </c>
      <c r="AL980" t="s">
        <v>12886</v>
      </c>
      <c r="AM980" t="s">
        <v>9923</v>
      </c>
    </row>
    <row r="981" spans="1:39">
      <c r="A981" t="s">
        <v>11480</v>
      </c>
      <c r="B981" t="s">
        <v>10866</v>
      </c>
      <c r="C981" t="s">
        <v>6168</v>
      </c>
      <c r="D981">
        <v>0.01</v>
      </c>
      <c r="K981" t="s">
        <v>6590</v>
      </c>
      <c r="L981" t="s">
        <v>6591</v>
      </c>
      <c r="M981" t="s">
        <v>11819</v>
      </c>
      <c r="N981">
        <v>9</v>
      </c>
      <c r="O981" t="s">
        <v>11966</v>
      </c>
      <c r="P981" t="s">
        <v>12589</v>
      </c>
      <c r="Q981">
        <v>2</v>
      </c>
      <c r="R981">
        <v>1</v>
      </c>
      <c r="S981">
        <v>4.17</v>
      </c>
      <c r="T981">
        <v>4.21</v>
      </c>
      <c r="U981">
        <v>255.36</v>
      </c>
      <c r="V981">
        <v>33.12</v>
      </c>
      <c r="W981">
        <v>4.47</v>
      </c>
      <c r="X981">
        <v>9.359999999999999</v>
      </c>
      <c r="Y981">
        <v>4.61</v>
      </c>
      <c r="Z981">
        <v>2</v>
      </c>
      <c r="AA981" t="s">
        <v>6921</v>
      </c>
      <c r="AB981">
        <v>0</v>
      </c>
      <c r="AC981">
        <v>5</v>
      </c>
      <c r="AD981">
        <v>3.884333333333333</v>
      </c>
      <c r="AF981" t="s">
        <v>6952</v>
      </c>
      <c r="AI981">
        <v>0</v>
      </c>
      <c r="AJ981">
        <v>0</v>
      </c>
      <c r="AK981" t="s">
        <v>12886</v>
      </c>
      <c r="AL981" t="s">
        <v>12886</v>
      </c>
      <c r="AM981" t="s">
        <v>9923</v>
      </c>
    </row>
    <row r="982" spans="1:39">
      <c r="A982" t="s">
        <v>11481</v>
      </c>
      <c r="B982" t="s">
        <v>10866</v>
      </c>
      <c r="C982" t="s">
        <v>6168</v>
      </c>
      <c r="D982">
        <v>0.007</v>
      </c>
      <c r="K982" t="s">
        <v>6590</v>
      </c>
      <c r="L982" t="s">
        <v>6591</v>
      </c>
      <c r="M982" t="s">
        <v>11819</v>
      </c>
      <c r="N982">
        <v>9</v>
      </c>
      <c r="O982" t="s">
        <v>11966</v>
      </c>
      <c r="P982" t="s">
        <v>12590</v>
      </c>
      <c r="Q982">
        <v>4</v>
      </c>
      <c r="R982">
        <v>1</v>
      </c>
      <c r="S982">
        <v>1.09</v>
      </c>
      <c r="T982">
        <v>1.85</v>
      </c>
      <c r="U982">
        <v>229.28</v>
      </c>
      <c r="V982">
        <v>49.25</v>
      </c>
      <c r="W982">
        <v>2.21</v>
      </c>
      <c r="X982">
        <v>4.12</v>
      </c>
      <c r="Y982">
        <v>0</v>
      </c>
      <c r="Z982">
        <v>2</v>
      </c>
      <c r="AA982" t="s">
        <v>6921</v>
      </c>
      <c r="AB982">
        <v>0</v>
      </c>
      <c r="AC982">
        <v>4</v>
      </c>
      <c r="AD982">
        <v>5.833333333333333</v>
      </c>
      <c r="AF982" t="s">
        <v>6953</v>
      </c>
      <c r="AI982">
        <v>0</v>
      </c>
      <c r="AJ982">
        <v>0</v>
      </c>
      <c r="AK982" t="s">
        <v>12886</v>
      </c>
      <c r="AL982" t="s">
        <v>12886</v>
      </c>
      <c r="AM982" t="s">
        <v>9923</v>
      </c>
    </row>
    <row r="983" spans="1:39">
      <c r="A983" t="s">
        <v>11482</v>
      </c>
      <c r="B983" t="s">
        <v>10866</v>
      </c>
      <c r="C983" t="s">
        <v>6168</v>
      </c>
      <c r="D983">
        <v>0.02</v>
      </c>
      <c r="K983" t="s">
        <v>6590</v>
      </c>
      <c r="L983" t="s">
        <v>6591</v>
      </c>
      <c r="M983" t="s">
        <v>11819</v>
      </c>
      <c r="N983">
        <v>9</v>
      </c>
      <c r="O983" t="s">
        <v>11966</v>
      </c>
      <c r="P983" t="s">
        <v>12591</v>
      </c>
      <c r="Q983">
        <v>3</v>
      </c>
      <c r="R983">
        <v>1</v>
      </c>
      <c r="S983">
        <v>2.8</v>
      </c>
      <c r="T983">
        <v>2.82</v>
      </c>
      <c r="U983">
        <v>228.29</v>
      </c>
      <c r="V983">
        <v>36.36</v>
      </c>
      <c r="W983">
        <v>2.81</v>
      </c>
      <c r="X983">
        <v>10.54</v>
      </c>
      <c r="Y983">
        <v>4.42</v>
      </c>
      <c r="Z983">
        <v>2</v>
      </c>
      <c r="AA983" t="s">
        <v>6921</v>
      </c>
      <c r="AB983">
        <v>0</v>
      </c>
      <c r="AC983">
        <v>4</v>
      </c>
      <c r="AD983">
        <v>5.251333333333333</v>
      </c>
      <c r="AF983" t="s">
        <v>6952</v>
      </c>
      <c r="AI983">
        <v>0</v>
      </c>
      <c r="AJ983">
        <v>0</v>
      </c>
      <c r="AK983" t="s">
        <v>12886</v>
      </c>
      <c r="AL983" t="s">
        <v>12886</v>
      </c>
      <c r="AM983" t="s">
        <v>9923</v>
      </c>
    </row>
    <row r="984" spans="1:39">
      <c r="A984" t="s">
        <v>11483</v>
      </c>
      <c r="B984" t="s">
        <v>10866</v>
      </c>
      <c r="C984" t="s">
        <v>6168</v>
      </c>
      <c r="D984">
        <v>0.03</v>
      </c>
      <c r="K984" t="s">
        <v>6590</v>
      </c>
      <c r="L984" t="s">
        <v>6591</v>
      </c>
      <c r="M984" t="s">
        <v>11819</v>
      </c>
      <c r="N984">
        <v>9</v>
      </c>
      <c r="O984" t="s">
        <v>11966</v>
      </c>
      <c r="P984" t="s">
        <v>12592</v>
      </c>
      <c r="Q984">
        <v>3</v>
      </c>
      <c r="R984">
        <v>1</v>
      </c>
      <c r="S984">
        <v>3.67</v>
      </c>
      <c r="T984">
        <v>3.68</v>
      </c>
      <c r="U984">
        <v>256.35</v>
      </c>
      <c r="V984">
        <v>36.36</v>
      </c>
      <c r="W984">
        <v>3.76</v>
      </c>
      <c r="X984">
        <v>10.54</v>
      </c>
      <c r="Y984">
        <v>4.4</v>
      </c>
      <c r="Z984">
        <v>2</v>
      </c>
      <c r="AA984" t="s">
        <v>6921</v>
      </c>
      <c r="AB984">
        <v>0</v>
      </c>
      <c r="AC984">
        <v>5</v>
      </c>
      <c r="AD984">
        <v>4.476333333333334</v>
      </c>
      <c r="AF984" t="s">
        <v>6952</v>
      </c>
      <c r="AI984">
        <v>0</v>
      </c>
      <c r="AJ984">
        <v>0</v>
      </c>
      <c r="AK984" t="s">
        <v>12886</v>
      </c>
      <c r="AL984" t="s">
        <v>12886</v>
      </c>
      <c r="AM984" t="s">
        <v>9923</v>
      </c>
    </row>
    <row r="985" spans="1:39">
      <c r="A985" t="s">
        <v>11484</v>
      </c>
      <c r="B985" t="s">
        <v>10866</v>
      </c>
      <c r="C985" t="s">
        <v>6168</v>
      </c>
      <c r="D985">
        <v>0.007</v>
      </c>
      <c r="K985" t="s">
        <v>6590</v>
      </c>
      <c r="L985" t="s">
        <v>6591</v>
      </c>
      <c r="M985" t="s">
        <v>11819</v>
      </c>
      <c r="N985">
        <v>9</v>
      </c>
      <c r="O985" t="s">
        <v>11966</v>
      </c>
      <c r="P985" t="s">
        <v>12593</v>
      </c>
      <c r="Q985">
        <v>4</v>
      </c>
      <c r="R985">
        <v>1</v>
      </c>
      <c r="S985">
        <v>1.9</v>
      </c>
      <c r="T985">
        <v>2.71</v>
      </c>
      <c r="U985">
        <v>257.34</v>
      </c>
      <c r="V985">
        <v>49.25</v>
      </c>
      <c r="W985">
        <v>3.16</v>
      </c>
      <c r="X985">
        <v>6.96</v>
      </c>
      <c r="Y985">
        <v>3.84</v>
      </c>
      <c r="Z985">
        <v>2</v>
      </c>
      <c r="AA985" t="s">
        <v>6921</v>
      </c>
      <c r="AB985">
        <v>0</v>
      </c>
      <c r="AC985">
        <v>5</v>
      </c>
      <c r="AD985">
        <v>5.833333333333333</v>
      </c>
      <c r="AF985" t="s">
        <v>6952</v>
      </c>
      <c r="AI985">
        <v>0</v>
      </c>
      <c r="AJ985">
        <v>0</v>
      </c>
      <c r="AK985" t="s">
        <v>12886</v>
      </c>
      <c r="AL985" t="s">
        <v>12886</v>
      </c>
      <c r="AM985" t="s">
        <v>9923</v>
      </c>
    </row>
    <row r="986" spans="1:39">
      <c r="A986" t="s">
        <v>11485</v>
      </c>
      <c r="B986" t="s">
        <v>10866</v>
      </c>
      <c r="C986" t="s">
        <v>6168</v>
      </c>
      <c r="D986">
        <v>13</v>
      </c>
      <c r="K986" t="s">
        <v>6590</v>
      </c>
      <c r="L986" t="s">
        <v>6591</v>
      </c>
      <c r="M986" t="s">
        <v>11820</v>
      </c>
      <c r="N986">
        <v>9</v>
      </c>
      <c r="O986" t="s">
        <v>11968</v>
      </c>
      <c r="P986" t="s">
        <v>12594</v>
      </c>
      <c r="Q986">
        <v>4</v>
      </c>
      <c r="R986">
        <v>2</v>
      </c>
      <c r="S986">
        <v>4.31</v>
      </c>
      <c r="T986">
        <v>4.31</v>
      </c>
      <c r="U986">
        <v>366.4</v>
      </c>
      <c r="V986">
        <v>66.76000000000001</v>
      </c>
      <c r="W986">
        <v>3.25</v>
      </c>
      <c r="X986">
        <v>10.24</v>
      </c>
      <c r="Y986">
        <v>0</v>
      </c>
      <c r="Z986">
        <v>1</v>
      </c>
      <c r="AA986" t="s">
        <v>6921</v>
      </c>
      <c r="AB986">
        <v>0</v>
      </c>
      <c r="AC986">
        <v>3</v>
      </c>
      <c r="AD986">
        <v>3.799285714285714</v>
      </c>
      <c r="AF986" t="s">
        <v>6952</v>
      </c>
      <c r="AI986">
        <v>0</v>
      </c>
      <c r="AJ986">
        <v>0</v>
      </c>
      <c r="AK986" t="s">
        <v>12887</v>
      </c>
      <c r="AL986" t="s">
        <v>12887</v>
      </c>
      <c r="AM986" t="s">
        <v>9923</v>
      </c>
    </row>
    <row r="987" spans="1:39">
      <c r="A987" t="s">
        <v>11486</v>
      </c>
      <c r="B987" t="s">
        <v>10866</v>
      </c>
      <c r="C987" t="s">
        <v>6168</v>
      </c>
      <c r="D987">
        <v>16</v>
      </c>
      <c r="K987" t="s">
        <v>6590</v>
      </c>
      <c r="L987" t="s">
        <v>6591</v>
      </c>
      <c r="M987" t="s">
        <v>11820</v>
      </c>
      <c r="N987">
        <v>9</v>
      </c>
      <c r="O987" t="s">
        <v>11968</v>
      </c>
      <c r="P987" t="s">
        <v>12595</v>
      </c>
      <c r="Q987">
        <v>4</v>
      </c>
      <c r="R987">
        <v>2</v>
      </c>
      <c r="S987">
        <v>4.25</v>
      </c>
      <c r="T987">
        <v>4.25</v>
      </c>
      <c r="U987">
        <v>348.41</v>
      </c>
      <c r="V987">
        <v>66.76000000000001</v>
      </c>
      <c r="W987">
        <v>2.96</v>
      </c>
      <c r="X987">
        <v>10.24</v>
      </c>
      <c r="Y987">
        <v>0</v>
      </c>
      <c r="Z987">
        <v>1</v>
      </c>
      <c r="AA987" t="s">
        <v>6921</v>
      </c>
      <c r="AB987">
        <v>0</v>
      </c>
      <c r="AC987">
        <v>3</v>
      </c>
      <c r="AD987">
        <v>3.875</v>
      </c>
      <c r="AF987" t="s">
        <v>6952</v>
      </c>
      <c r="AI987">
        <v>0</v>
      </c>
      <c r="AJ987">
        <v>0</v>
      </c>
      <c r="AK987" t="s">
        <v>12887</v>
      </c>
      <c r="AL987" t="s">
        <v>12887</v>
      </c>
      <c r="AM987" t="s">
        <v>9923</v>
      </c>
    </row>
    <row r="988" spans="1:39">
      <c r="A988" t="s">
        <v>11487</v>
      </c>
      <c r="B988" t="s">
        <v>10866</v>
      </c>
      <c r="C988" t="s">
        <v>6168</v>
      </c>
      <c r="D988">
        <v>100</v>
      </c>
      <c r="K988" t="s">
        <v>6590</v>
      </c>
      <c r="L988" t="s">
        <v>6591</v>
      </c>
      <c r="M988" t="s">
        <v>11820</v>
      </c>
      <c r="N988">
        <v>9</v>
      </c>
      <c r="O988" t="s">
        <v>11968</v>
      </c>
      <c r="P988" t="s">
        <v>12596</v>
      </c>
      <c r="Q988">
        <v>2</v>
      </c>
      <c r="R988">
        <v>2</v>
      </c>
      <c r="S988">
        <v>3.86</v>
      </c>
      <c r="T988">
        <v>3.86</v>
      </c>
      <c r="U988">
        <v>258.36</v>
      </c>
      <c r="V988">
        <v>40.46</v>
      </c>
      <c r="W988">
        <v>3.22</v>
      </c>
      <c r="X988">
        <v>10.27</v>
      </c>
      <c r="Y988">
        <v>0</v>
      </c>
      <c r="Z988">
        <v>1</v>
      </c>
      <c r="AA988" t="s">
        <v>6921</v>
      </c>
      <c r="AB988">
        <v>0</v>
      </c>
      <c r="AC988">
        <v>0</v>
      </c>
      <c r="AD988">
        <v>4.140000000000001</v>
      </c>
      <c r="AF988" t="s">
        <v>6952</v>
      </c>
      <c r="AI988">
        <v>0</v>
      </c>
      <c r="AJ988">
        <v>0</v>
      </c>
      <c r="AK988" t="s">
        <v>12887</v>
      </c>
      <c r="AL988" t="s">
        <v>12887</v>
      </c>
      <c r="AM988" t="s">
        <v>9923</v>
      </c>
    </row>
    <row r="989" spans="1:39">
      <c r="A989" t="s">
        <v>11488</v>
      </c>
      <c r="B989" t="s">
        <v>10866</v>
      </c>
      <c r="C989" t="s">
        <v>6168</v>
      </c>
      <c r="D989">
        <v>19</v>
      </c>
      <c r="K989" t="s">
        <v>6590</v>
      </c>
      <c r="L989" t="s">
        <v>6591</v>
      </c>
      <c r="M989" t="s">
        <v>11820</v>
      </c>
      <c r="N989">
        <v>9</v>
      </c>
      <c r="O989" t="s">
        <v>11968</v>
      </c>
      <c r="P989" t="s">
        <v>12597</v>
      </c>
      <c r="Q989">
        <v>4</v>
      </c>
      <c r="R989">
        <v>2</v>
      </c>
      <c r="S989">
        <v>4.46</v>
      </c>
      <c r="T989">
        <v>4.46</v>
      </c>
      <c r="U989">
        <v>330.42</v>
      </c>
      <c r="V989">
        <v>66.76000000000001</v>
      </c>
      <c r="W989">
        <v>3.01</v>
      </c>
      <c r="X989">
        <v>10.24</v>
      </c>
      <c r="Y989">
        <v>0</v>
      </c>
      <c r="Z989">
        <v>1</v>
      </c>
      <c r="AA989" t="s">
        <v>6921</v>
      </c>
      <c r="AB989">
        <v>0</v>
      </c>
      <c r="AC989">
        <v>2</v>
      </c>
      <c r="AD989">
        <v>3.77</v>
      </c>
      <c r="AF989" t="s">
        <v>6952</v>
      </c>
      <c r="AI989">
        <v>0</v>
      </c>
      <c r="AJ989">
        <v>0</v>
      </c>
      <c r="AK989" t="s">
        <v>12887</v>
      </c>
      <c r="AL989" t="s">
        <v>12887</v>
      </c>
      <c r="AM989" t="s">
        <v>9923</v>
      </c>
    </row>
    <row r="990" spans="1:39">
      <c r="A990" t="s">
        <v>11489</v>
      </c>
      <c r="B990" t="s">
        <v>10866</v>
      </c>
      <c r="C990" t="s">
        <v>6168</v>
      </c>
      <c r="D990">
        <v>19</v>
      </c>
      <c r="K990" t="s">
        <v>6590</v>
      </c>
      <c r="L990" t="s">
        <v>6591</v>
      </c>
      <c r="M990" t="s">
        <v>11820</v>
      </c>
      <c r="N990">
        <v>9</v>
      </c>
      <c r="O990" t="s">
        <v>11968</v>
      </c>
      <c r="P990" t="s">
        <v>12598</v>
      </c>
      <c r="Q990">
        <v>4</v>
      </c>
      <c r="R990">
        <v>2</v>
      </c>
      <c r="S990">
        <v>3.95</v>
      </c>
      <c r="T990">
        <v>3.95</v>
      </c>
      <c r="U990">
        <v>316.4</v>
      </c>
      <c r="V990">
        <v>66.76000000000001</v>
      </c>
      <c r="W990">
        <v>2.62</v>
      </c>
      <c r="X990">
        <v>10.24</v>
      </c>
      <c r="Y990">
        <v>0</v>
      </c>
      <c r="Z990">
        <v>1</v>
      </c>
      <c r="AA990" t="s">
        <v>6921</v>
      </c>
      <c r="AB990">
        <v>0</v>
      </c>
      <c r="AC990">
        <v>1</v>
      </c>
      <c r="AD990">
        <v>4.05</v>
      </c>
      <c r="AF990" t="s">
        <v>6952</v>
      </c>
      <c r="AI990">
        <v>0</v>
      </c>
      <c r="AJ990">
        <v>0</v>
      </c>
      <c r="AK990" t="s">
        <v>12887</v>
      </c>
      <c r="AL990" t="s">
        <v>12887</v>
      </c>
      <c r="AM990" t="s">
        <v>9923</v>
      </c>
    </row>
    <row r="991" spans="1:39">
      <c r="A991" t="s">
        <v>6325</v>
      </c>
      <c r="B991" t="s">
        <v>10866</v>
      </c>
      <c r="C991" t="s">
        <v>6168</v>
      </c>
      <c r="D991">
        <v>100</v>
      </c>
      <c r="E991" t="s">
        <v>10202</v>
      </c>
      <c r="K991" t="s">
        <v>6590</v>
      </c>
      <c r="L991" t="s">
        <v>11725</v>
      </c>
      <c r="M991" t="s">
        <v>11821</v>
      </c>
      <c r="N991">
        <v>8</v>
      </c>
      <c r="O991" t="s">
        <v>11969</v>
      </c>
      <c r="P991" t="s">
        <v>6686</v>
      </c>
      <c r="Q991">
        <v>2</v>
      </c>
      <c r="R991">
        <v>2</v>
      </c>
      <c r="S991">
        <v>4.14</v>
      </c>
      <c r="T991">
        <v>4.15</v>
      </c>
      <c r="U991">
        <v>272.39</v>
      </c>
      <c r="V991">
        <v>40.46</v>
      </c>
      <c r="W991">
        <v>3.61</v>
      </c>
      <c r="X991">
        <v>10.27</v>
      </c>
      <c r="Y991">
        <v>0</v>
      </c>
      <c r="Z991">
        <v>1</v>
      </c>
      <c r="AA991" t="s">
        <v>6921</v>
      </c>
      <c r="AB991">
        <v>0</v>
      </c>
      <c r="AC991">
        <v>0</v>
      </c>
      <c r="AD991">
        <v>3.925</v>
      </c>
      <c r="AE991" t="s">
        <v>6922</v>
      </c>
      <c r="AF991" t="s">
        <v>6952</v>
      </c>
      <c r="AG991" t="s">
        <v>6956</v>
      </c>
      <c r="AH991" t="s">
        <v>6962</v>
      </c>
      <c r="AI991">
        <v>4</v>
      </c>
      <c r="AJ991">
        <v>1</v>
      </c>
      <c r="AK991" t="s">
        <v>12888</v>
      </c>
      <c r="AL991" t="s">
        <v>12888</v>
      </c>
      <c r="AM991" t="s">
        <v>9923</v>
      </c>
    </row>
    <row r="992" spans="1:39">
      <c r="A992" t="s">
        <v>11490</v>
      </c>
      <c r="B992" t="s">
        <v>10866</v>
      </c>
      <c r="C992" t="s">
        <v>6168</v>
      </c>
      <c r="D992">
        <v>22</v>
      </c>
      <c r="E992" t="s">
        <v>10202</v>
      </c>
      <c r="K992" t="s">
        <v>6590</v>
      </c>
      <c r="L992" t="s">
        <v>11725</v>
      </c>
      <c r="M992" t="s">
        <v>11821</v>
      </c>
      <c r="N992">
        <v>8</v>
      </c>
      <c r="O992" t="s">
        <v>11969</v>
      </c>
      <c r="P992" t="s">
        <v>12599</v>
      </c>
      <c r="Q992">
        <v>2</v>
      </c>
      <c r="R992">
        <v>2</v>
      </c>
      <c r="S992">
        <v>6.91</v>
      </c>
      <c r="T992">
        <v>6.91</v>
      </c>
      <c r="U992">
        <v>392.51</v>
      </c>
      <c r="V992">
        <v>40.46</v>
      </c>
      <c r="W992">
        <v>5.83</v>
      </c>
      <c r="X992">
        <v>10.26</v>
      </c>
      <c r="Y992">
        <v>0</v>
      </c>
      <c r="Z992">
        <v>2</v>
      </c>
      <c r="AA992" t="s">
        <v>6921</v>
      </c>
      <c r="AB992">
        <v>1</v>
      </c>
      <c r="AC992">
        <v>2</v>
      </c>
      <c r="AD992">
        <v>3.267785714285714</v>
      </c>
      <c r="AF992" t="s">
        <v>6952</v>
      </c>
      <c r="AI992">
        <v>0</v>
      </c>
      <c r="AJ992">
        <v>0</v>
      </c>
      <c r="AK992" t="s">
        <v>12888</v>
      </c>
      <c r="AL992" t="s">
        <v>12888</v>
      </c>
      <c r="AM992" t="s">
        <v>9923</v>
      </c>
    </row>
    <row r="993" spans="1:39">
      <c r="A993" t="s">
        <v>11491</v>
      </c>
      <c r="B993" t="s">
        <v>10866</v>
      </c>
      <c r="C993" t="s">
        <v>6168</v>
      </c>
      <c r="D993">
        <v>27</v>
      </c>
      <c r="E993" t="s">
        <v>10202</v>
      </c>
      <c r="K993" t="s">
        <v>6590</v>
      </c>
      <c r="L993" t="s">
        <v>11725</v>
      </c>
      <c r="M993" t="s">
        <v>11821</v>
      </c>
      <c r="N993">
        <v>8</v>
      </c>
      <c r="O993" t="s">
        <v>11969</v>
      </c>
      <c r="P993" t="s">
        <v>12600</v>
      </c>
      <c r="Q993">
        <v>3</v>
      </c>
      <c r="R993">
        <v>2</v>
      </c>
      <c r="S993">
        <v>5.98</v>
      </c>
      <c r="T993">
        <v>5.98</v>
      </c>
      <c r="U993">
        <v>399.53</v>
      </c>
      <c r="V993">
        <v>64.25</v>
      </c>
      <c r="W993">
        <v>5.56</v>
      </c>
      <c r="X993">
        <v>10.26</v>
      </c>
      <c r="Y993">
        <v>0</v>
      </c>
      <c r="Z993">
        <v>2</v>
      </c>
      <c r="AA993" t="s">
        <v>6921</v>
      </c>
      <c r="AB993">
        <v>1</v>
      </c>
      <c r="AC993">
        <v>2</v>
      </c>
      <c r="AD993">
        <v>3.217642857142857</v>
      </c>
      <c r="AF993" t="s">
        <v>6952</v>
      </c>
      <c r="AI993">
        <v>0</v>
      </c>
      <c r="AJ993">
        <v>0</v>
      </c>
      <c r="AK993" t="s">
        <v>12888</v>
      </c>
      <c r="AL993" t="s">
        <v>12888</v>
      </c>
      <c r="AM993" t="s">
        <v>9923</v>
      </c>
    </row>
    <row r="994" spans="1:39">
      <c r="A994" t="s">
        <v>11492</v>
      </c>
      <c r="B994" t="s">
        <v>10866</v>
      </c>
      <c r="C994" t="s">
        <v>6168</v>
      </c>
      <c r="D994">
        <v>60</v>
      </c>
      <c r="E994" t="s">
        <v>10202</v>
      </c>
      <c r="K994" t="s">
        <v>6590</v>
      </c>
      <c r="L994" t="s">
        <v>11725</v>
      </c>
      <c r="M994" t="s">
        <v>11821</v>
      </c>
      <c r="N994">
        <v>8</v>
      </c>
      <c r="O994" t="s">
        <v>11969</v>
      </c>
      <c r="P994" t="s">
        <v>12601</v>
      </c>
      <c r="Q994">
        <v>3</v>
      </c>
      <c r="R994">
        <v>2</v>
      </c>
      <c r="S994">
        <v>6.02</v>
      </c>
      <c r="T994">
        <v>6.02</v>
      </c>
      <c r="U994">
        <v>416.56</v>
      </c>
      <c r="V994">
        <v>57.53</v>
      </c>
      <c r="W994">
        <v>5.9</v>
      </c>
      <c r="X994">
        <v>10.26</v>
      </c>
      <c r="Y994">
        <v>0</v>
      </c>
      <c r="Z994">
        <v>2</v>
      </c>
      <c r="AA994" t="s">
        <v>6921</v>
      </c>
      <c r="AB994">
        <v>1</v>
      </c>
      <c r="AC994">
        <v>3</v>
      </c>
      <c r="AD994">
        <v>3.096</v>
      </c>
      <c r="AF994" t="s">
        <v>6952</v>
      </c>
      <c r="AI994">
        <v>0</v>
      </c>
      <c r="AJ994">
        <v>0</v>
      </c>
      <c r="AK994" t="s">
        <v>12888</v>
      </c>
      <c r="AL994" t="s">
        <v>12888</v>
      </c>
      <c r="AM994" t="s">
        <v>9923</v>
      </c>
    </row>
    <row r="995" spans="1:39">
      <c r="A995" t="s">
        <v>11493</v>
      </c>
      <c r="B995" t="s">
        <v>10866</v>
      </c>
      <c r="C995" t="s">
        <v>6168</v>
      </c>
      <c r="D995">
        <v>32</v>
      </c>
      <c r="E995" t="s">
        <v>10202</v>
      </c>
      <c r="K995" t="s">
        <v>6590</v>
      </c>
      <c r="L995" t="s">
        <v>11725</v>
      </c>
      <c r="M995" t="s">
        <v>11821</v>
      </c>
      <c r="N995">
        <v>8</v>
      </c>
      <c r="O995" t="s">
        <v>11969</v>
      </c>
      <c r="P995" t="s">
        <v>12602</v>
      </c>
      <c r="Q995">
        <v>3</v>
      </c>
      <c r="R995">
        <v>2</v>
      </c>
      <c r="S995">
        <v>6.47</v>
      </c>
      <c r="T995">
        <v>6.47</v>
      </c>
      <c r="U995">
        <v>404.55</v>
      </c>
      <c r="V995">
        <v>49.69</v>
      </c>
      <c r="W995">
        <v>5.7</v>
      </c>
      <c r="X995">
        <v>10.26</v>
      </c>
      <c r="Y995">
        <v>0</v>
      </c>
      <c r="Z995">
        <v>2</v>
      </c>
      <c r="AA995" t="s">
        <v>6921</v>
      </c>
      <c r="AB995">
        <v>1</v>
      </c>
      <c r="AC995">
        <v>3</v>
      </c>
      <c r="AD995">
        <v>3.181785714285714</v>
      </c>
      <c r="AF995" t="s">
        <v>6952</v>
      </c>
      <c r="AI995">
        <v>0</v>
      </c>
      <c r="AJ995">
        <v>0</v>
      </c>
      <c r="AK995" t="s">
        <v>12888</v>
      </c>
      <c r="AL995" t="s">
        <v>12888</v>
      </c>
      <c r="AM995" t="s">
        <v>9923</v>
      </c>
    </row>
    <row r="996" spans="1:39">
      <c r="A996" t="s">
        <v>11494</v>
      </c>
      <c r="B996" t="s">
        <v>10866</v>
      </c>
      <c r="C996" t="s">
        <v>6168</v>
      </c>
      <c r="D996">
        <v>18</v>
      </c>
      <c r="E996" t="s">
        <v>10202</v>
      </c>
      <c r="K996" t="s">
        <v>6590</v>
      </c>
      <c r="L996" t="s">
        <v>11725</v>
      </c>
      <c r="M996" t="s">
        <v>11821</v>
      </c>
      <c r="N996">
        <v>8</v>
      </c>
      <c r="O996" t="s">
        <v>11969</v>
      </c>
      <c r="P996" t="s">
        <v>12603</v>
      </c>
      <c r="Q996">
        <v>2</v>
      </c>
      <c r="R996">
        <v>2</v>
      </c>
      <c r="S996">
        <v>6.96</v>
      </c>
      <c r="T996">
        <v>6.96</v>
      </c>
      <c r="U996">
        <v>388.55</v>
      </c>
      <c r="V996">
        <v>40.46</v>
      </c>
      <c r="W996">
        <v>6</v>
      </c>
      <c r="X996">
        <v>10.26</v>
      </c>
      <c r="Y996">
        <v>0</v>
      </c>
      <c r="Z996">
        <v>2</v>
      </c>
      <c r="AA996" t="s">
        <v>6921</v>
      </c>
      <c r="AB996">
        <v>1</v>
      </c>
      <c r="AC996">
        <v>2</v>
      </c>
      <c r="AD996">
        <v>3.296071428571429</v>
      </c>
      <c r="AF996" t="s">
        <v>6952</v>
      </c>
      <c r="AI996">
        <v>0</v>
      </c>
      <c r="AJ996">
        <v>0</v>
      </c>
      <c r="AK996" t="s">
        <v>12888</v>
      </c>
      <c r="AL996" t="s">
        <v>12888</v>
      </c>
      <c r="AM996" t="s">
        <v>9923</v>
      </c>
    </row>
    <row r="997" spans="1:39">
      <c r="A997" t="s">
        <v>11495</v>
      </c>
      <c r="B997" t="s">
        <v>10866</v>
      </c>
      <c r="C997" t="s">
        <v>6168</v>
      </c>
      <c r="D997">
        <v>1</v>
      </c>
      <c r="E997" t="s">
        <v>10202</v>
      </c>
      <c r="K997" t="s">
        <v>6590</v>
      </c>
      <c r="L997" t="s">
        <v>11725</v>
      </c>
      <c r="M997" t="s">
        <v>11821</v>
      </c>
      <c r="N997">
        <v>8</v>
      </c>
      <c r="O997" t="s">
        <v>11969</v>
      </c>
      <c r="P997" t="s">
        <v>12604</v>
      </c>
      <c r="Q997">
        <v>3</v>
      </c>
      <c r="R997">
        <v>3</v>
      </c>
      <c r="S997">
        <v>2.94</v>
      </c>
      <c r="T997">
        <v>5.78</v>
      </c>
      <c r="U997">
        <v>418.53</v>
      </c>
      <c r="V997">
        <v>77.76000000000001</v>
      </c>
      <c r="W997">
        <v>5.39</v>
      </c>
      <c r="X997">
        <v>4.31</v>
      </c>
      <c r="Y997">
        <v>0</v>
      </c>
      <c r="Z997">
        <v>2</v>
      </c>
      <c r="AA997" t="s">
        <v>6921</v>
      </c>
      <c r="AB997">
        <v>1</v>
      </c>
      <c r="AC997">
        <v>3</v>
      </c>
      <c r="AD997">
        <v>3.278595238095239</v>
      </c>
      <c r="AF997" t="s">
        <v>6953</v>
      </c>
      <c r="AI997">
        <v>0</v>
      </c>
      <c r="AJ997">
        <v>0</v>
      </c>
      <c r="AK997" t="s">
        <v>12888</v>
      </c>
      <c r="AL997" t="s">
        <v>12888</v>
      </c>
      <c r="AM997" t="s">
        <v>9923</v>
      </c>
    </row>
    <row r="998" spans="1:39">
      <c r="A998" t="s">
        <v>11496</v>
      </c>
      <c r="B998" t="s">
        <v>10866</v>
      </c>
      <c r="C998" t="s">
        <v>6168</v>
      </c>
      <c r="D998">
        <v>26</v>
      </c>
      <c r="E998" t="s">
        <v>10202</v>
      </c>
      <c r="K998" t="s">
        <v>6590</v>
      </c>
      <c r="L998" t="s">
        <v>11725</v>
      </c>
      <c r="M998" t="s">
        <v>11821</v>
      </c>
      <c r="N998">
        <v>8</v>
      </c>
      <c r="O998" t="s">
        <v>11969</v>
      </c>
      <c r="P998" t="s">
        <v>12605</v>
      </c>
      <c r="Q998">
        <v>4</v>
      </c>
      <c r="R998">
        <v>2</v>
      </c>
      <c r="S998">
        <v>6.47</v>
      </c>
      <c r="T998">
        <v>6.47</v>
      </c>
      <c r="U998">
        <v>432.56</v>
      </c>
      <c r="V998">
        <v>66.76000000000001</v>
      </c>
      <c r="W998">
        <v>5.48</v>
      </c>
      <c r="X998">
        <v>10.26</v>
      </c>
      <c r="Y998">
        <v>0</v>
      </c>
      <c r="Z998">
        <v>2</v>
      </c>
      <c r="AA998" t="s">
        <v>6921</v>
      </c>
      <c r="AB998">
        <v>1</v>
      </c>
      <c r="AC998">
        <v>3</v>
      </c>
      <c r="AD998">
        <v>2.981714285714286</v>
      </c>
      <c r="AF998" t="s">
        <v>6952</v>
      </c>
      <c r="AI998">
        <v>0</v>
      </c>
      <c r="AJ998">
        <v>0</v>
      </c>
      <c r="AK998" t="s">
        <v>12888</v>
      </c>
      <c r="AL998" t="s">
        <v>12888</v>
      </c>
      <c r="AM998" t="s">
        <v>9923</v>
      </c>
    </row>
    <row r="999" spans="1:39">
      <c r="A999" t="s">
        <v>11497</v>
      </c>
      <c r="B999" t="s">
        <v>10866</v>
      </c>
      <c r="C999" t="s">
        <v>6168</v>
      </c>
      <c r="D999">
        <v>25</v>
      </c>
      <c r="E999" t="s">
        <v>10202</v>
      </c>
      <c r="K999" t="s">
        <v>6590</v>
      </c>
      <c r="L999" t="s">
        <v>11725</v>
      </c>
      <c r="M999" t="s">
        <v>11821</v>
      </c>
      <c r="N999">
        <v>8</v>
      </c>
      <c r="O999" t="s">
        <v>11969</v>
      </c>
      <c r="P999" t="s">
        <v>12606</v>
      </c>
      <c r="Q999">
        <v>3</v>
      </c>
      <c r="R999">
        <v>3</v>
      </c>
      <c r="S999">
        <v>6.21</v>
      </c>
      <c r="T999">
        <v>6.21</v>
      </c>
      <c r="U999">
        <v>390.52</v>
      </c>
      <c r="V999">
        <v>60.69</v>
      </c>
      <c r="W999">
        <v>5.4</v>
      </c>
      <c r="X999">
        <v>10.09</v>
      </c>
      <c r="Y999">
        <v>0</v>
      </c>
      <c r="Z999">
        <v>2</v>
      </c>
      <c r="AA999" t="s">
        <v>6921</v>
      </c>
      <c r="AB999">
        <v>1</v>
      </c>
      <c r="AC999">
        <v>2</v>
      </c>
      <c r="AD999">
        <v>2.948666666666667</v>
      </c>
      <c r="AF999" t="s">
        <v>6952</v>
      </c>
      <c r="AI999">
        <v>0</v>
      </c>
      <c r="AJ999">
        <v>0</v>
      </c>
      <c r="AK999" t="s">
        <v>12888</v>
      </c>
      <c r="AL999" t="s">
        <v>12888</v>
      </c>
      <c r="AM999" t="s">
        <v>9923</v>
      </c>
    </row>
    <row r="1000" spans="1:39">
      <c r="A1000" t="s">
        <v>11145</v>
      </c>
      <c r="B1000" t="s">
        <v>10866</v>
      </c>
      <c r="C1000" t="s">
        <v>6168</v>
      </c>
      <c r="D1000">
        <v>9</v>
      </c>
      <c r="E1000" t="s">
        <v>10202</v>
      </c>
      <c r="K1000" t="s">
        <v>6590</v>
      </c>
      <c r="L1000" t="s">
        <v>11725</v>
      </c>
      <c r="M1000" t="s">
        <v>11821</v>
      </c>
      <c r="N1000">
        <v>8</v>
      </c>
      <c r="O1000" t="s">
        <v>11969</v>
      </c>
      <c r="P1000" t="s">
        <v>12254</v>
      </c>
      <c r="Q1000">
        <v>2</v>
      </c>
      <c r="R1000">
        <v>2</v>
      </c>
      <c r="S1000">
        <v>6.42</v>
      </c>
      <c r="T1000">
        <v>6.42</v>
      </c>
      <c r="U1000">
        <v>374.52</v>
      </c>
      <c r="V1000">
        <v>40.46</v>
      </c>
      <c r="W1000">
        <v>5.69</v>
      </c>
      <c r="X1000">
        <v>10.26</v>
      </c>
      <c r="Y1000">
        <v>0</v>
      </c>
      <c r="Z1000">
        <v>2</v>
      </c>
      <c r="AA1000" t="s">
        <v>6921</v>
      </c>
      <c r="AB1000">
        <v>1</v>
      </c>
      <c r="AC1000">
        <v>2</v>
      </c>
      <c r="AD1000">
        <v>3.396285714285714</v>
      </c>
      <c r="AF1000" t="s">
        <v>6952</v>
      </c>
      <c r="AI1000">
        <v>0</v>
      </c>
      <c r="AJ1000">
        <v>0</v>
      </c>
      <c r="AK1000" t="s">
        <v>12888</v>
      </c>
      <c r="AL1000" t="s">
        <v>12888</v>
      </c>
      <c r="AM1000" t="s">
        <v>9923</v>
      </c>
    </row>
    <row r="1001" spans="1:39">
      <c r="A1001" t="s">
        <v>11203</v>
      </c>
      <c r="B1001" t="s">
        <v>10866</v>
      </c>
      <c r="C1001" t="s">
        <v>6168</v>
      </c>
      <c r="D1001">
        <v>8</v>
      </c>
      <c r="E1001" t="s">
        <v>10202</v>
      </c>
      <c r="K1001" t="s">
        <v>6590</v>
      </c>
      <c r="L1001" t="s">
        <v>11725</v>
      </c>
      <c r="M1001" t="s">
        <v>11821</v>
      </c>
      <c r="N1001">
        <v>8</v>
      </c>
      <c r="O1001" t="s">
        <v>11969</v>
      </c>
      <c r="P1001" t="s">
        <v>12312</v>
      </c>
      <c r="Q1001">
        <v>2</v>
      </c>
      <c r="R1001">
        <v>2</v>
      </c>
      <c r="S1001">
        <v>7.45</v>
      </c>
      <c r="T1001">
        <v>7.45</v>
      </c>
      <c r="U1001">
        <v>442.52</v>
      </c>
      <c r="V1001">
        <v>40.46</v>
      </c>
      <c r="W1001">
        <v>6.71</v>
      </c>
      <c r="X1001">
        <v>10.26</v>
      </c>
      <c r="Y1001">
        <v>0</v>
      </c>
      <c r="Z1001">
        <v>2</v>
      </c>
      <c r="AA1001" t="s">
        <v>6921</v>
      </c>
      <c r="AB1001">
        <v>1</v>
      </c>
      <c r="AC1001">
        <v>2</v>
      </c>
      <c r="AD1001">
        <v>2.910571428571429</v>
      </c>
      <c r="AF1001" t="s">
        <v>6952</v>
      </c>
      <c r="AI1001">
        <v>0</v>
      </c>
      <c r="AJ1001">
        <v>0</v>
      </c>
      <c r="AK1001" t="s">
        <v>12888</v>
      </c>
      <c r="AL1001" t="s">
        <v>12888</v>
      </c>
      <c r="AM1001" t="s">
        <v>9923</v>
      </c>
    </row>
    <row r="1002" spans="1:39">
      <c r="A1002" t="s">
        <v>6325</v>
      </c>
      <c r="B1002" t="s">
        <v>10866</v>
      </c>
      <c r="C1002" t="s">
        <v>6168</v>
      </c>
      <c r="D1002">
        <v>100</v>
      </c>
      <c r="E1002" t="s">
        <v>10202</v>
      </c>
      <c r="K1002" t="s">
        <v>6590</v>
      </c>
      <c r="L1002" t="s">
        <v>11725</v>
      </c>
      <c r="M1002" t="s">
        <v>11822</v>
      </c>
      <c r="N1002">
        <v>8</v>
      </c>
      <c r="O1002" t="s">
        <v>11970</v>
      </c>
      <c r="P1002" t="s">
        <v>6686</v>
      </c>
      <c r="Q1002">
        <v>2</v>
      </c>
      <c r="R1002">
        <v>2</v>
      </c>
      <c r="S1002">
        <v>4.14</v>
      </c>
      <c r="T1002">
        <v>4.15</v>
      </c>
      <c r="U1002">
        <v>272.39</v>
      </c>
      <c r="V1002">
        <v>40.46</v>
      </c>
      <c r="W1002">
        <v>3.61</v>
      </c>
      <c r="X1002">
        <v>10.27</v>
      </c>
      <c r="Y1002">
        <v>0</v>
      </c>
      <c r="Z1002">
        <v>1</v>
      </c>
      <c r="AA1002" t="s">
        <v>6921</v>
      </c>
      <c r="AB1002">
        <v>0</v>
      </c>
      <c r="AC1002">
        <v>0</v>
      </c>
      <c r="AD1002">
        <v>3.925</v>
      </c>
      <c r="AE1002" t="s">
        <v>6922</v>
      </c>
      <c r="AF1002" t="s">
        <v>6952</v>
      </c>
      <c r="AG1002" t="s">
        <v>6956</v>
      </c>
      <c r="AH1002" t="s">
        <v>6962</v>
      </c>
      <c r="AI1002">
        <v>4</v>
      </c>
      <c r="AJ1002">
        <v>1</v>
      </c>
      <c r="AK1002" t="s">
        <v>12888</v>
      </c>
      <c r="AL1002" t="s">
        <v>12888</v>
      </c>
      <c r="AM1002" t="s">
        <v>9923</v>
      </c>
    </row>
    <row r="1003" spans="1:39">
      <c r="A1003" t="s">
        <v>11490</v>
      </c>
      <c r="B1003" t="s">
        <v>10866</v>
      </c>
      <c r="C1003" t="s">
        <v>6168</v>
      </c>
      <c r="D1003">
        <v>24</v>
      </c>
      <c r="E1003" t="s">
        <v>10202</v>
      </c>
      <c r="K1003" t="s">
        <v>6590</v>
      </c>
      <c r="L1003" t="s">
        <v>11725</v>
      </c>
      <c r="M1003" t="s">
        <v>11822</v>
      </c>
      <c r="N1003">
        <v>8</v>
      </c>
      <c r="O1003" t="s">
        <v>11970</v>
      </c>
      <c r="P1003" t="s">
        <v>12599</v>
      </c>
      <c r="Q1003">
        <v>2</v>
      </c>
      <c r="R1003">
        <v>2</v>
      </c>
      <c r="S1003">
        <v>6.91</v>
      </c>
      <c r="T1003">
        <v>6.91</v>
      </c>
      <c r="U1003">
        <v>392.51</v>
      </c>
      <c r="V1003">
        <v>40.46</v>
      </c>
      <c r="W1003">
        <v>5.83</v>
      </c>
      <c r="X1003">
        <v>10.26</v>
      </c>
      <c r="Y1003">
        <v>0</v>
      </c>
      <c r="Z1003">
        <v>2</v>
      </c>
      <c r="AA1003" t="s">
        <v>6921</v>
      </c>
      <c r="AB1003">
        <v>1</v>
      </c>
      <c r="AC1003">
        <v>2</v>
      </c>
      <c r="AD1003">
        <v>3.267785714285714</v>
      </c>
      <c r="AF1003" t="s">
        <v>6952</v>
      </c>
      <c r="AI1003">
        <v>0</v>
      </c>
      <c r="AJ1003">
        <v>0</v>
      </c>
      <c r="AK1003" t="s">
        <v>12888</v>
      </c>
      <c r="AL1003" t="s">
        <v>12888</v>
      </c>
      <c r="AM1003" t="s">
        <v>9923</v>
      </c>
    </row>
    <row r="1004" spans="1:39">
      <c r="A1004" t="s">
        <v>11491</v>
      </c>
      <c r="B1004" t="s">
        <v>10866</v>
      </c>
      <c r="C1004" t="s">
        <v>6168</v>
      </c>
      <c r="D1004">
        <v>9</v>
      </c>
      <c r="E1004" t="s">
        <v>10202</v>
      </c>
      <c r="K1004" t="s">
        <v>6590</v>
      </c>
      <c r="L1004" t="s">
        <v>11725</v>
      </c>
      <c r="M1004" t="s">
        <v>11822</v>
      </c>
      <c r="N1004">
        <v>8</v>
      </c>
      <c r="O1004" t="s">
        <v>11970</v>
      </c>
      <c r="P1004" t="s">
        <v>12600</v>
      </c>
      <c r="Q1004">
        <v>3</v>
      </c>
      <c r="R1004">
        <v>2</v>
      </c>
      <c r="S1004">
        <v>5.98</v>
      </c>
      <c r="T1004">
        <v>5.98</v>
      </c>
      <c r="U1004">
        <v>399.53</v>
      </c>
      <c r="V1004">
        <v>64.25</v>
      </c>
      <c r="W1004">
        <v>5.56</v>
      </c>
      <c r="X1004">
        <v>10.26</v>
      </c>
      <c r="Y1004">
        <v>0</v>
      </c>
      <c r="Z1004">
        <v>2</v>
      </c>
      <c r="AA1004" t="s">
        <v>6921</v>
      </c>
      <c r="AB1004">
        <v>1</v>
      </c>
      <c r="AC1004">
        <v>2</v>
      </c>
      <c r="AD1004">
        <v>3.217642857142857</v>
      </c>
      <c r="AF1004" t="s">
        <v>6952</v>
      </c>
      <c r="AI1004">
        <v>0</v>
      </c>
      <c r="AJ1004">
        <v>0</v>
      </c>
      <c r="AK1004" t="s">
        <v>12888</v>
      </c>
      <c r="AL1004" t="s">
        <v>12888</v>
      </c>
      <c r="AM1004" t="s">
        <v>9923</v>
      </c>
    </row>
    <row r="1005" spans="1:39">
      <c r="A1005" t="s">
        <v>11492</v>
      </c>
      <c r="B1005" t="s">
        <v>10866</v>
      </c>
      <c r="C1005" t="s">
        <v>6168</v>
      </c>
      <c r="D1005">
        <v>53</v>
      </c>
      <c r="E1005" t="s">
        <v>10202</v>
      </c>
      <c r="K1005" t="s">
        <v>6590</v>
      </c>
      <c r="L1005" t="s">
        <v>11725</v>
      </c>
      <c r="M1005" t="s">
        <v>11822</v>
      </c>
      <c r="N1005">
        <v>8</v>
      </c>
      <c r="O1005" t="s">
        <v>11970</v>
      </c>
      <c r="P1005" t="s">
        <v>12601</v>
      </c>
      <c r="Q1005">
        <v>3</v>
      </c>
      <c r="R1005">
        <v>2</v>
      </c>
      <c r="S1005">
        <v>6.02</v>
      </c>
      <c r="T1005">
        <v>6.02</v>
      </c>
      <c r="U1005">
        <v>416.56</v>
      </c>
      <c r="V1005">
        <v>57.53</v>
      </c>
      <c r="W1005">
        <v>5.9</v>
      </c>
      <c r="X1005">
        <v>10.26</v>
      </c>
      <c r="Y1005">
        <v>0</v>
      </c>
      <c r="Z1005">
        <v>2</v>
      </c>
      <c r="AA1005" t="s">
        <v>6921</v>
      </c>
      <c r="AB1005">
        <v>1</v>
      </c>
      <c r="AC1005">
        <v>3</v>
      </c>
      <c r="AD1005">
        <v>3.096</v>
      </c>
      <c r="AF1005" t="s">
        <v>6952</v>
      </c>
      <c r="AI1005">
        <v>0</v>
      </c>
      <c r="AJ1005">
        <v>0</v>
      </c>
      <c r="AK1005" t="s">
        <v>12888</v>
      </c>
      <c r="AL1005" t="s">
        <v>12888</v>
      </c>
      <c r="AM1005" t="s">
        <v>9923</v>
      </c>
    </row>
    <row r="1006" spans="1:39">
      <c r="A1006" t="s">
        <v>11493</v>
      </c>
      <c r="B1006" t="s">
        <v>10866</v>
      </c>
      <c r="C1006" t="s">
        <v>6168</v>
      </c>
      <c r="D1006">
        <v>36</v>
      </c>
      <c r="E1006" t="s">
        <v>10202</v>
      </c>
      <c r="K1006" t="s">
        <v>6590</v>
      </c>
      <c r="L1006" t="s">
        <v>11725</v>
      </c>
      <c r="M1006" t="s">
        <v>11822</v>
      </c>
      <c r="N1006">
        <v>8</v>
      </c>
      <c r="O1006" t="s">
        <v>11970</v>
      </c>
      <c r="P1006" t="s">
        <v>12602</v>
      </c>
      <c r="Q1006">
        <v>3</v>
      </c>
      <c r="R1006">
        <v>2</v>
      </c>
      <c r="S1006">
        <v>6.47</v>
      </c>
      <c r="T1006">
        <v>6.47</v>
      </c>
      <c r="U1006">
        <v>404.55</v>
      </c>
      <c r="V1006">
        <v>49.69</v>
      </c>
      <c r="W1006">
        <v>5.7</v>
      </c>
      <c r="X1006">
        <v>10.26</v>
      </c>
      <c r="Y1006">
        <v>0</v>
      </c>
      <c r="Z1006">
        <v>2</v>
      </c>
      <c r="AA1006" t="s">
        <v>6921</v>
      </c>
      <c r="AB1006">
        <v>1</v>
      </c>
      <c r="AC1006">
        <v>3</v>
      </c>
      <c r="AD1006">
        <v>3.181785714285714</v>
      </c>
      <c r="AF1006" t="s">
        <v>6952</v>
      </c>
      <c r="AI1006">
        <v>0</v>
      </c>
      <c r="AJ1006">
        <v>0</v>
      </c>
      <c r="AK1006" t="s">
        <v>12888</v>
      </c>
      <c r="AL1006" t="s">
        <v>12888</v>
      </c>
      <c r="AM1006" t="s">
        <v>9923</v>
      </c>
    </row>
    <row r="1007" spans="1:39">
      <c r="A1007" t="s">
        <v>11494</v>
      </c>
      <c r="B1007" t="s">
        <v>10866</v>
      </c>
      <c r="C1007" t="s">
        <v>6168</v>
      </c>
      <c r="D1007">
        <v>10</v>
      </c>
      <c r="E1007" t="s">
        <v>10202</v>
      </c>
      <c r="K1007" t="s">
        <v>6590</v>
      </c>
      <c r="L1007" t="s">
        <v>11725</v>
      </c>
      <c r="M1007" t="s">
        <v>11822</v>
      </c>
      <c r="N1007">
        <v>8</v>
      </c>
      <c r="O1007" t="s">
        <v>11970</v>
      </c>
      <c r="P1007" t="s">
        <v>12603</v>
      </c>
      <c r="Q1007">
        <v>2</v>
      </c>
      <c r="R1007">
        <v>2</v>
      </c>
      <c r="S1007">
        <v>6.96</v>
      </c>
      <c r="T1007">
        <v>6.96</v>
      </c>
      <c r="U1007">
        <v>388.55</v>
      </c>
      <c r="V1007">
        <v>40.46</v>
      </c>
      <c r="W1007">
        <v>6</v>
      </c>
      <c r="X1007">
        <v>10.26</v>
      </c>
      <c r="Y1007">
        <v>0</v>
      </c>
      <c r="Z1007">
        <v>2</v>
      </c>
      <c r="AA1007" t="s">
        <v>6921</v>
      </c>
      <c r="AB1007">
        <v>1</v>
      </c>
      <c r="AC1007">
        <v>2</v>
      </c>
      <c r="AD1007">
        <v>3.296071428571429</v>
      </c>
      <c r="AF1007" t="s">
        <v>6952</v>
      </c>
      <c r="AI1007">
        <v>0</v>
      </c>
      <c r="AJ1007">
        <v>0</v>
      </c>
      <c r="AK1007" t="s">
        <v>12888</v>
      </c>
      <c r="AL1007" t="s">
        <v>12888</v>
      </c>
      <c r="AM1007" t="s">
        <v>9923</v>
      </c>
    </row>
    <row r="1008" spans="1:39">
      <c r="A1008" t="s">
        <v>11495</v>
      </c>
      <c r="B1008" t="s">
        <v>10866</v>
      </c>
      <c r="C1008" t="s">
        <v>6168</v>
      </c>
      <c r="D1008">
        <v>1</v>
      </c>
      <c r="E1008" t="s">
        <v>10202</v>
      </c>
      <c r="K1008" t="s">
        <v>6590</v>
      </c>
      <c r="L1008" t="s">
        <v>11725</v>
      </c>
      <c r="M1008" t="s">
        <v>11822</v>
      </c>
      <c r="N1008">
        <v>8</v>
      </c>
      <c r="O1008" t="s">
        <v>11970</v>
      </c>
      <c r="P1008" t="s">
        <v>12604</v>
      </c>
      <c r="Q1008">
        <v>3</v>
      </c>
      <c r="R1008">
        <v>3</v>
      </c>
      <c r="S1008">
        <v>2.94</v>
      </c>
      <c r="T1008">
        <v>5.78</v>
      </c>
      <c r="U1008">
        <v>418.53</v>
      </c>
      <c r="V1008">
        <v>77.76000000000001</v>
      </c>
      <c r="W1008">
        <v>5.39</v>
      </c>
      <c r="X1008">
        <v>4.31</v>
      </c>
      <c r="Y1008">
        <v>0</v>
      </c>
      <c r="Z1008">
        <v>2</v>
      </c>
      <c r="AA1008" t="s">
        <v>6921</v>
      </c>
      <c r="AB1008">
        <v>1</v>
      </c>
      <c r="AC1008">
        <v>3</v>
      </c>
      <c r="AD1008">
        <v>3.278595238095239</v>
      </c>
      <c r="AF1008" t="s">
        <v>6953</v>
      </c>
      <c r="AI1008">
        <v>0</v>
      </c>
      <c r="AJ1008">
        <v>0</v>
      </c>
      <c r="AK1008" t="s">
        <v>12888</v>
      </c>
      <c r="AL1008" t="s">
        <v>12888</v>
      </c>
      <c r="AM1008" t="s">
        <v>9923</v>
      </c>
    </row>
    <row r="1009" spans="1:39">
      <c r="A1009" t="s">
        <v>11496</v>
      </c>
      <c r="B1009" t="s">
        <v>10866</v>
      </c>
      <c r="C1009" t="s">
        <v>6168</v>
      </c>
      <c r="D1009">
        <v>18</v>
      </c>
      <c r="E1009" t="s">
        <v>10202</v>
      </c>
      <c r="K1009" t="s">
        <v>6590</v>
      </c>
      <c r="L1009" t="s">
        <v>11725</v>
      </c>
      <c r="M1009" t="s">
        <v>11822</v>
      </c>
      <c r="N1009">
        <v>8</v>
      </c>
      <c r="O1009" t="s">
        <v>11970</v>
      </c>
      <c r="P1009" t="s">
        <v>12605</v>
      </c>
      <c r="Q1009">
        <v>4</v>
      </c>
      <c r="R1009">
        <v>2</v>
      </c>
      <c r="S1009">
        <v>6.47</v>
      </c>
      <c r="T1009">
        <v>6.47</v>
      </c>
      <c r="U1009">
        <v>432.56</v>
      </c>
      <c r="V1009">
        <v>66.76000000000001</v>
      </c>
      <c r="W1009">
        <v>5.48</v>
      </c>
      <c r="X1009">
        <v>10.26</v>
      </c>
      <c r="Y1009">
        <v>0</v>
      </c>
      <c r="Z1009">
        <v>2</v>
      </c>
      <c r="AA1009" t="s">
        <v>6921</v>
      </c>
      <c r="AB1009">
        <v>1</v>
      </c>
      <c r="AC1009">
        <v>3</v>
      </c>
      <c r="AD1009">
        <v>2.981714285714286</v>
      </c>
      <c r="AF1009" t="s">
        <v>6952</v>
      </c>
      <c r="AI1009">
        <v>0</v>
      </c>
      <c r="AJ1009">
        <v>0</v>
      </c>
      <c r="AK1009" t="s">
        <v>12888</v>
      </c>
      <c r="AL1009" t="s">
        <v>12888</v>
      </c>
      <c r="AM1009" t="s">
        <v>9923</v>
      </c>
    </row>
    <row r="1010" spans="1:39">
      <c r="A1010" t="s">
        <v>11497</v>
      </c>
      <c r="B1010" t="s">
        <v>10866</v>
      </c>
      <c r="C1010" t="s">
        <v>6168</v>
      </c>
      <c r="D1010">
        <v>21</v>
      </c>
      <c r="E1010" t="s">
        <v>10202</v>
      </c>
      <c r="K1010" t="s">
        <v>6590</v>
      </c>
      <c r="L1010" t="s">
        <v>11725</v>
      </c>
      <c r="M1010" t="s">
        <v>11822</v>
      </c>
      <c r="N1010">
        <v>8</v>
      </c>
      <c r="O1010" t="s">
        <v>11970</v>
      </c>
      <c r="P1010" t="s">
        <v>12606</v>
      </c>
      <c r="Q1010">
        <v>3</v>
      </c>
      <c r="R1010">
        <v>3</v>
      </c>
      <c r="S1010">
        <v>6.21</v>
      </c>
      <c r="T1010">
        <v>6.21</v>
      </c>
      <c r="U1010">
        <v>390.52</v>
      </c>
      <c r="V1010">
        <v>60.69</v>
      </c>
      <c r="W1010">
        <v>5.4</v>
      </c>
      <c r="X1010">
        <v>10.09</v>
      </c>
      <c r="Y1010">
        <v>0</v>
      </c>
      <c r="Z1010">
        <v>2</v>
      </c>
      <c r="AA1010" t="s">
        <v>6921</v>
      </c>
      <c r="AB1010">
        <v>1</v>
      </c>
      <c r="AC1010">
        <v>2</v>
      </c>
      <c r="AD1010">
        <v>2.948666666666667</v>
      </c>
      <c r="AF1010" t="s">
        <v>6952</v>
      </c>
      <c r="AI1010">
        <v>0</v>
      </c>
      <c r="AJ1010">
        <v>0</v>
      </c>
      <c r="AK1010" t="s">
        <v>12888</v>
      </c>
      <c r="AL1010" t="s">
        <v>12888</v>
      </c>
      <c r="AM1010" t="s">
        <v>9923</v>
      </c>
    </row>
    <row r="1011" spans="1:39">
      <c r="A1011" t="s">
        <v>11145</v>
      </c>
      <c r="B1011" t="s">
        <v>10866</v>
      </c>
      <c r="C1011" t="s">
        <v>6168</v>
      </c>
      <c r="D1011">
        <v>16</v>
      </c>
      <c r="E1011" t="s">
        <v>10202</v>
      </c>
      <c r="K1011" t="s">
        <v>6590</v>
      </c>
      <c r="L1011" t="s">
        <v>11725</v>
      </c>
      <c r="M1011" t="s">
        <v>11822</v>
      </c>
      <c r="N1011">
        <v>8</v>
      </c>
      <c r="O1011" t="s">
        <v>11970</v>
      </c>
      <c r="P1011" t="s">
        <v>12254</v>
      </c>
      <c r="Q1011">
        <v>2</v>
      </c>
      <c r="R1011">
        <v>2</v>
      </c>
      <c r="S1011">
        <v>6.42</v>
      </c>
      <c r="T1011">
        <v>6.42</v>
      </c>
      <c r="U1011">
        <v>374.52</v>
      </c>
      <c r="V1011">
        <v>40.46</v>
      </c>
      <c r="W1011">
        <v>5.69</v>
      </c>
      <c r="X1011">
        <v>10.26</v>
      </c>
      <c r="Y1011">
        <v>0</v>
      </c>
      <c r="Z1011">
        <v>2</v>
      </c>
      <c r="AA1011" t="s">
        <v>6921</v>
      </c>
      <c r="AB1011">
        <v>1</v>
      </c>
      <c r="AC1011">
        <v>2</v>
      </c>
      <c r="AD1011">
        <v>3.396285714285714</v>
      </c>
      <c r="AF1011" t="s">
        <v>6952</v>
      </c>
      <c r="AI1011">
        <v>0</v>
      </c>
      <c r="AJ1011">
        <v>0</v>
      </c>
      <c r="AK1011" t="s">
        <v>12888</v>
      </c>
      <c r="AL1011" t="s">
        <v>12888</v>
      </c>
      <c r="AM1011" t="s">
        <v>9923</v>
      </c>
    </row>
    <row r="1012" spans="1:39">
      <c r="A1012" t="s">
        <v>11203</v>
      </c>
      <c r="B1012" t="s">
        <v>10866</v>
      </c>
      <c r="C1012" t="s">
        <v>6168</v>
      </c>
      <c r="D1012">
        <v>5</v>
      </c>
      <c r="E1012" t="s">
        <v>10202</v>
      </c>
      <c r="K1012" t="s">
        <v>6590</v>
      </c>
      <c r="L1012" t="s">
        <v>11725</v>
      </c>
      <c r="M1012" t="s">
        <v>11822</v>
      </c>
      <c r="N1012">
        <v>8</v>
      </c>
      <c r="O1012" t="s">
        <v>11970</v>
      </c>
      <c r="P1012" t="s">
        <v>12312</v>
      </c>
      <c r="Q1012">
        <v>2</v>
      </c>
      <c r="R1012">
        <v>2</v>
      </c>
      <c r="S1012">
        <v>7.45</v>
      </c>
      <c r="T1012">
        <v>7.45</v>
      </c>
      <c r="U1012">
        <v>442.52</v>
      </c>
      <c r="V1012">
        <v>40.46</v>
      </c>
      <c r="W1012">
        <v>6.71</v>
      </c>
      <c r="X1012">
        <v>10.26</v>
      </c>
      <c r="Y1012">
        <v>0</v>
      </c>
      <c r="Z1012">
        <v>2</v>
      </c>
      <c r="AA1012" t="s">
        <v>6921</v>
      </c>
      <c r="AB1012">
        <v>1</v>
      </c>
      <c r="AC1012">
        <v>2</v>
      </c>
      <c r="AD1012">
        <v>2.910571428571429</v>
      </c>
      <c r="AF1012" t="s">
        <v>6952</v>
      </c>
      <c r="AI1012">
        <v>0</v>
      </c>
      <c r="AJ1012">
        <v>0</v>
      </c>
      <c r="AK1012" t="s">
        <v>12888</v>
      </c>
      <c r="AL1012" t="s">
        <v>12888</v>
      </c>
      <c r="AM1012" t="s">
        <v>9923</v>
      </c>
    </row>
    <row r="1013" spans="1:39">
      <c r="A1013" t="s">
        <v>6449</v>
      </c>
      <c r="B1013" t="s">
        <v>10866</v>
      </c>
      <c r="C1013" t="s">
        <v>6168</v>
      </c>
      <c r="D1013">
        <v>0.7</v>
      </c>
      <c r="E1013" t="s">
        <v>10202</v>
      </c>
      <c r="K1013" t="s">
        <v>6590</v>
      </c>
      <c r="M1013" t="s">
        <v>11823</v>
      </c>
      <c r="N1013">
        <v>8</v>
      </c>
      <c r="O1013" t="s">
        <v>11971</v>
      </c>
      <c r="P1013" t="s">
        <v>6807</v>
      </c>
      <c r="Q1013">
        <v>5</v>
      </c>
      <c r="R1013">
        <v>3</v>
      </c>
      <c r="S1013">
        <v>1.93</v>
      </c>
      <c r="T1013">
        <v>3.11</v>
      </c>
      <c r="U1013">
        <v>270.24</v>
      </c>
      <c r="V1013">
        <v>90.90000000000001</v>
      </c>
      <c r="W1013">
        <v>2.58</v>
      </c>
      <c r="X1013">
        <v>6.51</v>
      </c>
      <c r="Y1013">
        <v>0</v>
      </c>
      <c r="Z1013">
        <v>3</v>
      </c>
      <c r="AA1013" t="s">
        <v>6921</v>
      </c>
      <c r="AB1013">
        <v>0</v>
      </c>
      <c r="AC1013">
        <v>1</v>
      </c>
      <c r="AD1013">
        <v>5.081666666666667</v>
      </c>
      <c r="AE1013" t="s">
        <v>6940</v>
      </c>
      <c r="AF1013" t="s">
        <v>6952</v>
      </c>
      <c r="AI1013">
        <v>0</v>
      </c>
      <c r="AJ1013">
        <v>0</v>
      </c>
      <c r="AK1013" t="s">
        <v>9806</v>
      </c>
      <c r="AL1013" t="s">
        <v>9806</v>
      </c>
      <c r="AM1013" t="s">
        <v>9923</v>
      </c>
    </row>
    <row r="1014" spans="1:39">
      <c r="A1014" t="s">
        <v>6325</v>
      </c>
      <c r="B1014" t="s">
        <v>10866</v>
      </c>
      <c r="C1014" t="s">
        <v>6168</v>
      </c>
      <c r="D1014">
        <v>100</v>
      </c>
      <c r="E1014" t="s">
        <v>10202</v>
      </c>
      <c r="K1014" t="s">
        <v>6590</v>
      </c>
      <c r="M1014" t="s">
        <v>11823</v>
      </c>
      <c r="N1014">
        <v>8</v>
      </c>
      <c r="O1014" t="s">
        <v>11971</v>
      </c>
      <c r="P1014" t="s">
        <v>6686</v>
      </c>
      <c r="Q1014">
        <v>2</v>
      </c>
      <c r="R1014">
        <v>2</v>
      </c>
      <c r="S1014">
        <v>4.14</v>
      </c>
      <c r="T1014">
        <v>4.15</v>
      </c>
      <c r="U1014">
        <v>272.39</v>
      </c>
      <c r="V1014">
        <v>40.46</v>
      </c>
      <c r="W1014">
        <v>3.61</v>
      </c>
      <c r="X1014">
        <v>10.27</v>
      </c>
      <c r="Y1014">
        <v>0</v>
      </c>
      <c r="Z1014">
        <v>1</v>
      </c>
      <c r="AA1014" t="s">
        <v>6921</v>
      </c>
      <c r="AB1014">
        <v>0</v>
      </c>
      <c r="AC1014">
        <v>0</v>
      </c>
      <c r="AD1014">
        <v>3.925</v>
      </c>
      <c r="AE1014" t="s">
        <v>6922</v>
      </c>
      <c r="AF1014" t="s">
        <v>6952</v>
      </c>
      <c r="AG1014" t="s">
        <v>6956</v>
      </c>
      <c r="AH1014" t="s">
        <v>6962</v>
      </c>
      <c r="AI1014">
        <v>4</v>
      </c>
      <c r="AJ1014">
        <v>1</v>
      </c>
      <c r="AK1014" t="s">
        <v>9806</v>
      </c>
      <c r="AL1014" t="s">
        <v>9806</v>
      </c>
      <c r="AM1014" t="s">
        <v>9923</v>
      </c>
    </row>
    <row r="1015" spans="1:39">
      <c r="A1015" t="s">
        <v>7149</v>
      </c>
      <c r="B1015" t="s">
        <v>10866</v>
      </c>
      <c r="C1015" t="s">
        <v>6168</v>
      </c>
      <c r="D1015">
        <v>0.29</v>
      </c>
      <c r="E1015" t="s">
        <v>10202</v>
      </c>
      <c r="K1015" t="s">
        <v>6590</v>
      </c>
      <c r="M1015" t="s">
        <v>11823</v>
      </c>
      <c r="N1015">
        <v>8</v>
      </c>
      <c r="O1015" t="s">
        <v>11971</v>
      </c>
      <c r="P1015" t="s">
        <v>8726</v>
      </c>
      <c r="Q1015">
        <v>4</v>
      </c>
      <c r="R1015">
        <v>2</v>
      </c>
      <c r="S1015">
        <v>1.4</v>
      </c>
      <c r="T1015">
        <v>1.49</v>
      </c>
      <c r="U1015">
        <v>264.28</v>
      </c>
      <c r="V1015">
        <v>88.04000000000001</v>
      </c>
      <c r="W1015">
        <v>2.63</v>
      </c>
      <c r="X1015">
        <v>8.07</v>
      </c>
      <c r="Y1015">
        <v>0</v>
      </c>
      <c r="Z1015">
        <v>2</v>
      </c>
      <c r="AA1015" t="s">
        <v>6921</v>
      </c>
      <c r="AB1015">
        <v>0</v>
      </c>
      <c r="AC1015">
        <v>3</v>
      </c>
      <c r="AD1015">
        <v>5.5</v>
      </c>
      <c r="AF1015" t="s">
        <v>6952</v>
      </c>
      <c r="AI1015">
        <v>0</v>
      </c>
      <c r="AJ1015">
        <v>0</v>
      </c>
      <c r="AK1015" t="s">
        <v>9806</v>
      </c>
      <c r="AL1015" t="s">
        <v>9806</v>
      </c>
      <c r="AM1015" t="s">
        <v>9923</v>
      </c>
    </row>
    <row r="1016" spans="1:39">
      <c r="A1016" t="s">
        <v>7065</v>
      </c>
      <c r="B1016" t="s">
        <v>10866</v>
      </c>
      <c r="C1016" t="s">
        <v>6168</v>
      </c>
      <c r="D1016">
        <v>0.71</v>
      </c>
      <c r="E1016" t="s">
        <v>10202</v>
      </c>
      <c r="K1016" t="s">
        <v>6590</v>
      </c>
      <c r="M1016" t="s">
        <v>11823</v>
      </c>
      <c r="N1016">
        <v>8</v>
      </c>
      <c r="O1016" t="s">
        <v>11971</v>
      </c>
      <c r="P1016" t="s">
        <v>8642</v>
      </c>
      <c r="Q1016">
        <v>2</v>
      </c>
      <c r="R1016">
        <v>2</v>
      </c>
      <c r="S1016">
        <v>3.3</v>
      </c>
      <c r="T1016">
        <v>3.3</v>
      </c>
      <c r="U1016">
        <v>282.26</v>
      </c>
      <c r="V1016">
        <v>40.46</v>
      </c>
      <c r="W1016">
        <v>3.99</v>
      </c>
      <c r="X1016">
        <v>9.59</v>
      </c>
      <c r="Y1016">
        <v>0</v>
      </c>
      <c r="Z1016">
        <v>2</v>
      </c>
      <c r="AA1016" t="s">
        <v>6921</v>
      </c>
      <c r="AB1016">
        <v>0</v>
      </c>
      <c r="AC1016">
        <v>3</v>
      </c>
      <c r="AD1016">
        <v>4.7</v>
      </c>
      <c r="AF1016" t="s">
        <v>6952</v>
      </c>
      <c r="AI1016">
        <v>0</v>
      </c>
      <c r="AJ1016">
        <v>0</v>
      </c>
      <c r="AK1016" t="s">
        <v>9806</v>
      </c>
      <c r="AL1016" t="s">
        <v>9806</v>
      </c>
      <c r="AM1016" t="s">
        <v>9923</v>
      </c>
    </row>
    <row r="1017" spans="1:39">
      <c r="A1017" t="s">
        <v>11219</v>
      </c>
      <c r="B1017" t="s">
        <v>10866</v>
      </c>
      <c r="C1017" t="s">
        <v>6168</v>
      </c>
      <c r="D1017">
        <v>0.01</v>
      </c>
      <c r="E1017" t="s">
        <v>10202</v>
      </c>
      <c r="K1017" t="s">
        <v>6590</v>
      </c>
      <c r="M1017" t="s">
        <v>11823</v>
      </c>
      <c r="N1017">
        <v>8</v>
      </c>
      <c r="O1017" t="s">
        <v>11971</v>
      </c>
      <c r="P1017" t="s">
        <v>12328</v>
      </c>
      <c r="Q1017">
        <v>2</v>
      </c>
      <c r="R1017">
        <v>1</v>
      </c>
      <c r="S1017">
        <v>2.43</v>
      </c>
      <c r="T1017">
        <v>2.43</v>
      </c>
      <c r="U1017">
        <v>223.28</v>
      </c>
      <c r="V1017">
        <v>44.02</v>
      </c>
      <c r="W1017">
        <v>3.24</v>
      </c>
      <c r="X1017">
        <v>9.44</v>
      </c>
      <c r="Y1017">
        <v>0</v>
      </c>
      <c r="Z1017">
        <v>2</v>
      </c>
      <c r="AA1017" t="s">
        <v>6921</v>
      </c>
      <c r="AB1017">
        <v>0</v>
      </c>
      <c r="AC1017">
        <v>3</v>
      </c>
      <c r="AD1017">
        <v>5.618333333333333</v>
      </c>
      <c r="AF1017" t="s">
        <v>6952</v>
      </c>
      <c r="AI1017">
        <v>0</v>
      </c>
      <c r="AJ1017">
        <v>0</v>
      </c>
      <c r="AK1017" t="s">
        <v>9806</v>
      </c>
      <c r="AL1017" t="s">
        <v>9806</v>
      </c>
      <c r="AM1017" t="s">
        <v>9923</v>
      </c>
    </row>
    <row r="1018" spans="1:39">
      <c r="A1018" t="s">
        <v>11220</v>
      </c>
      <c r="B1018" t="s">
        <v>10866</v>
      </c>
      <c r="C1018" t="s">
        <v>6168</v>
      </c>
      <c r="D1018">
        <v>0.02</v>
      </c>
      <c r="E1018" t="s">
        <v>10202</v>
      </c>
      <c r="K1018" t="s">
        <v>6590</v>
      </c>
      <c r="M1018" t="s">
        <v>11823</v>
      </c>
      <c r="N1018">
        <v>8</v>
      </c>
      <c r="O1018" t="s">
        <v>11971</v>
      </c>
      <c r="P1018" t="s">
        <v>12329</v>
      </c>
      <c r="Q1018">
        <v>3</v>
      </c>
      <c r="R1018">
        <v>2</v>
      </c>
      <c r="S1018">
        <v>1.79</v>
      </c>
      <c r="T1018">
        <v>1.79</v>
      </c>
      <c r="U1018">
        <v>239.27</v>
      </c>
      <c r="V1018">
        <v>64.25</v>
      </c>
      <c r="W1018">
        <v>2.95</v>
      </c>
      <c r="X1018">
        <v>9.52</v>
      </c>
      <c r="Y1018">
        <v>0</v>
      </c>
      <c r="Z1018">
        <v>2</v>
      </c>
      <c r="AA1018" t="s">
        <v>6921</v>
      </c>
      <c r="AB1018">
        <v>0</v>
      </c>
      <c r="AC1018">
        <v>3</v>
      </c>
      <c r="AD1018">
        <v>5.5</v>
      </c>
      <c r="AF1018" t="s">
        <v>6952</v>
      </c>
      <c r="AI1018">
        <v>0</v>
      </c>
      <c r="AJ1018">
        <v>0</v>
      </c>
      <c r="AK1018" t="s">
        <v>9806</v>
      </c>
      <c r="AL1018" t="s">
        <v>9806</v>
      </c>
      <c r="AM1018" t="s">
        <v>9923</v>
      </c>
    </row>
    <row r="1019" spans="1:39">
      <c r="A1019" t="s">
        <v>7166</v>
      </c>
      <c r="B1019" t="s">
        <v>10866</v>
      </c>
      <c r="C1019" t="s">
        <v>6168</v>
      </c>
      <c r="D1019">
        <v>0.48</v>
      </c>
      <c r="E1019" t="s">
        <v>10202</v>
      </c>
      <c r="K1019" t="s">
        <v>6590</v>
      </c>
      <c r="M1019" t="s">
        <v>11823</v>
      </c>
      <c r="N1019">
        <v>8</v>
      </c>
      <c r="O1019" t="s">
        <v>11971</v>
      </c>
      <c r="P1019" t="s">
        <v>8743</v>
      </c>
      <c r="Q1019">
        <v>2</v>
      </c>
      <c r="R1019">
        <v>2</v>
      </c>
      <c r="S1019">
        <v>-0.47</v>
      </c>
      <c r="T1019">
        <v>-0.46</v>
      </c>
      <c r="U1019">
        <v>262.31</v>
      </c>
      <c r="V1019">
        <v>40.46</v>
      </c>
      <c r="W1019">
        <v>3.23</v>
      </c>
      <c r="X1019">
        <v>9.33</v>
      </c>
      <c r="Y1019">
        <v>0</v>
      </c>
      <c r="Z1019">
        <v>2</v>
      </c>
      <c r="AA1019" t="s">
        <v>6921</v>
      </c>
      <c r="AB1019">
        <v>0</v>
      </c>
      <c r="AC1019">
        <v>3</v>
      </c>
      <c r="AD1019">
        <v>5.5</v>
      </c>
      <c r="AF1019" t="s">
        <v>6952</v>
      </c>
      <c r="AI1019">
        <v>0</v>
      </c>
      <c r="AJ1019">
        <v>0</v>
      </c>
      <c r="AK1019" t="s">
        <v>9806</v>
      </c>
      <c r="AL1019" t="s">
        <v>9806</v>
      </c>
      <c r="AM1019" t="s">
        <v>9923</v>
      </c>
    </row>
    <row r="1020" spans="1:39">
      <c r="A1020" t="s">
        <v>7232</v>
      </c>
      <c r="B1020" t="s">
        <v>10866</v>
      </c>
      <c r="C1020" t="s">
        <v>6168</v>
      </c>
      <c r="D1020">
        <v>0.11</v>
      </c>
      <c r="E1020" t="s">
        <v>10202</v>
      </c>
      <c r="K1020" t="s">
        <v>6590</v>
      </c>
      <c r="M1020" t="s">
        <v>11823</v>
      </c>
      <c r="N1020">
        <v>8</v>
      </c>
      <c r="O1020" t="s">
        <v>11971</v>
      </c>
      <c r="P1020" t="s">
        <v>8809</v>
      </c>
      <c r="Q1020">
        <v>3</v>
      </c>
      <c r="R1020">
        <v>2</v>
      </c>
      <c r="S1020">
        <v>2.63</v>
      </c>
      <c r="T1020">
        <v>2.63</v>
      </c>
      <c r="U1020">
        <v>310.27</v>
      </c>
      <c r="V1020">
        <v>57.53</v>
      </c>
      <c r="W1020">
        <v>3.56</v>
      </c>
      <c r="X1020">
        <v>9.369999999999999</v>
      </c>
      <c r="Y1020">
        <v>0</v>
      </c>
      <c r="Z1020">
        <v>2</v>
      </c>
      <c r="AA1020" t="s">
        <v>6921</v>
      </c>
      <c r="AB1020">
        <v>0</v>
      </c>
      <c r="AC1020">
        <v>4</v>
      </c>
      <c r="AD1020">
        <v>5.185</v>
      </c>
      <c r="AF1020" t="s">
        <v>6952</v>
      </c>
      <c r="AI1020">
        <v>0</v>
      </c>
      <c r="AJ1020">
        <v>0</v>
      </c>
      <c r="AK1020" t="s">
        <v>9806</v>
      </c>
      <c r="AL1020" t="s">
        <v>9806</v>
      </c>
      <c r="AM1020" t="s">
        <v>9923</v>
      </c>
    </row>
    <row r="1021" spans="1:39">
      <c r="A1021" t="s">
        <v>7131</v>
      </c>
      <c r="B1021" t="s">
        <v>10866</v>
      </c>
      <c r="C1021" t="s">
        <v>6168</v>
      </c>
      <c r="D1021">
        <v>0.22</v>
      </c>
      <c r="E1021" t="s">
        <v>10202</v>
      </c>
      <c r="K1021" t="s">
        <v>6590</v>
      </c>
      <c r="M1021" t="s">
        <v>11823</v>
      </c>
      <c r="N1021">
        <v>8</v>
      </c>
      <c r="O1021" t="s">
        <v>11971</v>
      </c>
      <c r="P1021" t="s">
        <v>8708</v>
      </c>
      <c r="Q1021">
        <v>3</v>
      </c>
      <c r="R1021">
        <v>2</v>
      </c>
      <c r="S1021">
        <v>2.18</v>
      </c>
      <c r="T1021">
        <v>2.19</v>
      </c>
      <c r="U1021">
        <v>253.3</v>
      </c>
      <c r="V1021">
        <v>64.25</v>
      </c>
      <c r="W1021">
        <v>3.12</v>
      </c>
      <c r="X1021">
        <v>9.08</v>
      </c>
      <c r="Y1021">
        <v>0</v>
      </c>
      <c r="Z1021">
        <v>2</v>
      </c>
      <c r="AA1021" t="s">
        <v>6921</v>
      </c>
      <c r="AB1021">
        <v>0</v>
      </c>
      <c r="AC1021">
        <v>3</v>
      </c>
      <c r="AD1021">
        <v>5.41</v>
      </c>
      <c r="AF1021" t="s">
        <v>6952</v>
      </c>
      <c r="AI1021">
        <v>0</v>
      </c>
      <c r="AJ1021">
        <v>0</v>
      </c>
      <c r="AK1021" t="s">
        <v>9806</v>
      </c>
      <c r="AL1021" t="s">
        <v>9806</v>
      </c>
      <c r="AM1021" t="s">
        <v>9923</v>
      </c>
    </row>
    <row r="1022" spans="1:39">
      <c r="A1022" t="s">
        <v>7185</v>
      </c>
      <c r="B1022" t="s">
        <v>10866</v>
      </c>
      <c r="C1022" t="s">
        <v>6168</v>
      </c>
      <c r="D1022">
        <v>0.16</v>
      </c>
      <c r="E1022" t="s">
        <v>10202</v>
      </c>
      <c r="K1022" t="s">
        <v>6590</v>
      </c>
      <c r="M1022" t="s">
        <v>11823</v>
      </c>
      <c r="N1022">
        <v>8</v>
      </c>
      <c r="O1022" t="s">
        <v>11971</v>
      </c>
      <c r="P1022" t="s">
        <v>8762</v>
      </c>
      <c r="Q1022">
        <v>3</v>
      </c>
      <c r="R1022">
        <v>2</v>
      </c>
      <c r="S1022">
        <v>2.28</v>
      </c>
      <c r="T1022">
        <v>2.28</v>
      </c>
      <c r="U1022">
        <v>253.3</v>
      </c>
      <c r="V1022">
        <v>64.25</v>
      </c>
      <c r="W1022">
        <v>3.34</v>
      </c>
      <c r="X1022">
        <v>9.85</v>
      </c>
      <c r="Y1022">
        <v>0</v>
      </c>
      <c r="Z1022">
        <v>2</v>
      </c>
      <c r="AA1022" t="s">
        <v>6921</v>
      </c>
      <c r="AB1022">
        <v>0</v>
      </c>
      <c r="AC1022">
        <v>4</v>
      </c>
      <c r="AD1022">
        <v>5.36</v>
      </c>
      <c r="AF1022" t="s">
        <v>6952</v>
      </c>
      <c r="AI1022">
        <v>0</v>
      </c>
      <c r="AJ1022">
        <v>0</v>
      </c>
      <c r="AK1022" t="s">
        <v>9806</v>
      </c>
      <c r="AL1022" t="s">
        <v>9806</v>
      </c>
      <c r="AM1022" t="s">
        <v>9923</v>
      </c>
    </row>
    <row r="1023" spans="1:39">
      <c r="A1023" t="s">
        <v>11221</v>
      </c>
      <c r="B1023" t="s">
        <v>10866</v>
      </c>
      <c r="C1023" t="s">
        <v>6168</v>
      </c>
      <c r="D1023">
        <v>0.045</v>
      </c>
      <c r="E1023" t="s">
        <v>10202</v>
      </c>
      <c r="K1023" t="s">
        <v>6590</v>
      </c>
      <c r="M1023" t="s">
        <v>11823</v>
      </c>
      <c r="N1023">
        <v>8</v>
      </c>
      <c r="O1023" t="s">
        <v>11971</v>
      </c>
      <c r="P1023" t="s">
        <v>12330</v>
      </c>
      <c r="Q1023">
        <v>3</v>
      </c>
      <c r="R1023">
        <v>3</v>
      </c>
      <c r="S1023">
        <v>1.93</v>
      </c>
      <c r="T1023">
        <v>1.93</v>
      </c>
      <c r="U1023">
        <v>244.29</v>
      </c>
      <c r="V1023">
        <v>60.69</v>
      </c>
      <c r="W1023">
        <v>2.42</v>
      </c>
      <c r="X1023">
        <v>9.960000000000001</v>
      </c>
      <c r="Y1023">
        <v>0</v>
      </c>
      <c r="Z1023">
        <v>2</v>
      </c>
      <c r="AA1023" t="s">
        <v>6921</v>
      </c>
      <c r="AB1023">
        <v>0</v>
      </c>
      <c r="AC1023">
        <v>4</v>
      </c>
      <c r="AD1023">
        <v>5.166666666666667</v>
      </c>
      <c r="AF1023" t="s">
        <v>6952</v>
      </c>
      <c r="AI1023">
        <v>0</v>
      </c>
      <c r="AJ1023">
        <v>0</v>
      </c>
      <c r="AK1023" t="s">
        <v>9806</v>
      </c>
      <c r="AL1023" t="s">
        <v>9806</v>
      </c>
      <c r="AM1023" t="s">
        <v>9923</v>
      </c>
    </row>
    <row r="1024" spans="1:39">
      <c r="A1024" t="s">
        <v>11222</v>
      </c>
      <c r="B1024" t="s">
        <v>10866</v>
      </c>
      <c r="C1024" t="s">
        <v>6168</v>
      </c>
      <c r="D1024">
        <v>0.013</v>
      </c>
      <c r="E1024" t="s">
        <v>10202</v>
      </c>
      <c r="K1024" t="s">
        <v>6590</v>
      </c>
      <c r="M1024" t="s">
        <v>11823</v>
      </c>
      <c r="N1024">
        <v>8</v>
      </c>
      <c r="O1024" t="s">
        <v>11971</v>
      </c>
      <c r="P1024" t="s">
        <v>12331</v>
      </c>
      <c r="Q1024">
        <v>3</v>
      </c>
      <c r="R1024">
        <v>3</v>
      </c>
      <c r="S1024">
        <v>-1.76</v>
      </c>
      <c r="T1024">
        <v>1.24</v>
      </c>
      <c r="U1024">
        <v>258.27</v>
      </c>
      <c r="V1024">
        <v>77.76000000000001</v>
      </c>
      <c r="W1024">
        <v>2.51</v>
      </c>
      <c r="X1024">
        <v>4.42</v>
      </c>
      <c r="Y1024">
        <v>0</v>
      </c>
      <c r="Z1024">
        <v>2</v>
      </c>
      <c r="AA1024" t="s">
        <v>6921</v>
      </c>
      <c r="AB1024">
        <v>0</v>
      </c>
      <c r="AC1024">
        <v>4</v>
      </c>
      <c r="AD1024">
        <v>5.166666666666667</v>
      </c>
      <c r="AF1024" t="s">
        <v>6953</v>
      </c>
      <c r="AI1024">
        <v>0</v>
      </c>
      <c r="AJ1024">
        <v>0</v>
      </c>
      <c r="AK1024" t="s">
        <v>9806</v>
      </c>
      <c r="AL1024" t="s">
        <v>9806</v>
      </c>
      <c r="AM1024" t="s">
        <v>9923</v>
      </c>
    </row>
    <row r="1025" spans="1:39">
      <c r="A1025" t="s">
        <v>7079</v>
      </c>
      <c r="B1025" t="s">
        <v>10866</v>
      </c>
      <c r="C1025" t="s">
        <v>6168</v>
      </c>
      <c r="D1025">
        <v>1.7</v>
      </c>
      <c r="E1025" t="s">
        <v>10202</v>
      </c>
      <c r="K1025" t="s">
        <v>6590</v>
      </c>
      <c r="M1025" t="s">
        <v>11823</v>
      </c>
      <c r="N1025">
        <v>8</v>
      </c>
      <c r="O1025" t="s">
        <v>11971</v>
      </c>
      <c r="P1025" t="s">
        <v>8656</v>
      </c>
      <c r="Q1025">
        <v>3</v>
      </c>
      <c r="R1025">
        <v>2</v>
      </c>
      <c r="S1025">
        <v>2.18</v>
      </c>
      <c r="T1025">
        <v>2.19</v>
      </c>
      <c r="U1025">
        <v>253.3</v>
      </c>
      <c r="V1025">
        <v>64.25</v>
      </c>
      <c r="W1025">
        <v>3.51</v>
      </c>
      <c r="X1025">
        <v>9.390000000000001</v>
      </c>
      <c r="Y1025">
        <v>0</v>
      </c>
      <c r="Z1025">
        <v>2</v>
      </c>
      <c r="AA1025" t="s">
        <v>6921</v>
      </c>
      <c r="AB1025">
        <v>0</v>
      </c>
      <c r="AC1025">
        <v>3</v>
      </c>
      <c r="AD1025">
        <v>5.41</v>
      </c>
      <c r="AF1025" t="s">
        <v>6952</v>
      </c>
      <c r="AI1025">
        <v>0</v>
      </c>
      <c r="AJ1025">
        <v>0</v>
      </c>
      <c r="AK1025" t="s">
        <v>9806</v>
      </c>
      <c r="AL1025" t="s">
        <v>9806</v>
      </c>
      <c r="AM1025" t="s">
        <v>9923</v>
      </c>
    </row>
    <row r="1026" spans="1:39">
      <c r="A1026" t="s">
        <v>11223</v>
      </c>
      <c r="B1026" t="s">
        <v>10866</v>
      </c>
      <c r="C1026" t="s">
        <v>6168</v>
      </c>
      <c r="D1026">
        <v>0.17</v>
      </c>
      <c r="E1026" t="s">
        <v>10202</v>
      </c>
      <c r="K1026" t="s">
        <v>6590</v>
      </c>
      <c r="M1026" t="s">
        <v>11823</v>
      </c>
      <c r="N1026">
        <v>8</v>
      </c>
      <c r="O1026" t="s">
        <v>11971</v>
      </c>
      <c r="P1026" t="s">
        <v>12332</v>
      </c>
      <c r="Q1026">
        <v>3</v>
      </c>
      <c r="R1026">
        <v>2</v>
      </c>
      <c r="S1026">
        <v>1.81</v>
      </c>
      <c r="T1026">
        <v>1.81</v>
      </c>
      <c r="U1026">
        <v>239.27</v>
      </c>
      <c r="V1026">
        <v>64.25</v>
      </c>
      <c r="W1026">
        <v>2.95</v>
      </c>
      <c r="X1026">
        <v>9.529999999999999</v>
      </c>
      <c r="Y1026">
        <v>0</v>
      </c>
      <c r="Z1026">
        <v>2</v>
      </c>
      <c r="AA1026" t="s">
        <v>6921</v>
      </c>
      <c r="AB1026">
        <v>0</v>
      </c>
      <c r="AC1026">
        <v>3</v>
      </c>
      <c r="AD1026">
        <v>5.5</v>
      </c>
      <c r="AF1026" t="s">
        <v>6952</v>
      </c>
      <c r="AI1026">
        <v>0</v>
      </c>
      <c r="AJ1026">
        <v>0</v>
      </c>
      <c r="AK1026" t="s">
        <v>9806</v>
      </c>
      <c r="AL1026" t="s">
        <v>9806</v>
      </c>
      <c r="AM1026" t="s">
        <v>9923</v>
      </c>
    </row>
    <row r="1027" spans="1:39">
      <c r="A1027" t="s">
        <v>11224</v>
      </c>
      <c r="B1027" t="s">
        <v>10866</v>
      </c>
      <c r="C1027" t="s">
        <v>6168</v>
      </c>
      <c r="D1027">
        <v>0.03</v>
      </c>
      <c r="E1027" t="s">
        <v>10202</v>
      </c>
      <c r="K1027" t="s">
        <v>6590</v>
      </c>
      <c r="M1027" t="s">
        <v>11823</v>
      </c>
      <c r="N1027">
        <v>8</v>
      </c>
      <c r="O1027" t="s">
        <v>11971</v>
      </c>
      <c r="P1027" t="s">
        <v>12333</v>
      </c>
      <c r="Q1027">
        <v>3</v>
      </c>
      <c r="R1027">
        <v>2</v>
      </c>
      <c r="S1027">
        <v>1.75</v>
      </c>
      <c r="T1027">
        <v>1.76</v>
      </c>
      <c r="U1027">
        <v>239.27</v>
      </c>
      <c r="V1027">
        <v>64.25</v>
      </c>
      <c r="W1027">
        <v>2.95</v>
      </c>
      <c r="X1027">
        <v>9.390000000000001</v>
      </c>
      <c r="Y1027">
        <v>0</v>
      </c>
      <c r="Z1027">
        <v>2</v>
      </c>
      <c r="AA1027" t="s">
        <v>6921</v>
      </c>
      <c r="AB1027">
        <v>0</v>
      </c>
      <c r="AC1027">
        <v>3</v>
      </c>
      <c r="AD1027">
        <v>5.5</v>
      </c>
      <c r="AF1027" t="s">
        <v>6952</v>
      </c>
      <c r="AI1027">
        <v>0</v>
      </c>
      <c r="AJ1027">
        <v>0</v>
      </c>
      <c r="AK1027" t="s">
        <v>9806</v>
      </c>
      <c r="AL1027" t="s">
        <v>9806</v>
      </c>
      <c r="AM1027" t="s">
        <v>9923</v>
      </c>
    </row>
    <row r="1028" spans="1:39">
      <c r="A1028" t="s">
        <v>7117</v>
      </c>
      <c r="B1028" t="s">
        <v>10866</v>
      </c>
      <c r="C1028" t="s">
        <v>6168</v>
      </c>
      <c r="D1028">
        <v>0.41</v>
      </c>
      <c r="E1028" t="s">
        <v>10202</v>
      </c>
      <c r="K1028" t="s">
        <v>6590</v>
      </c>
      <c r="M1028" t="s">
        <v>11823</v>
      </c>
      <c r="N1028">
        <v>8</v>
      </c>
      <c r="O1028" t="s">
        <v>11971</v>
      </c>
      <c r="P1028" t="s">
        <v>8694</v>
      </c>
      <c r="Q1028">
        <v>3</v>
      </c>
      <c r="R1028">
        <v>2</v>
      </c>
      <c r="S1028">
        <v>2.06</v>
      </c>
      <c r="T1028">
        <v>2.07</v>
      </c>
      <c r="U1028">
        <v>253.3</v>
      </c>
      <c r="V1028">
        <v>64.25</v>
      </c>
      <c r="W1028">
        <v>3.26</v>
      </c>
      <c r="X1028">
        <v>9.57</v>
      </c>
      <c r="Y1028">
        <v>0</v>
      </c>
      <c r="Z1028">
        <v>2</v>
      </c>
      <c r="AA1028" t="s">
        <v>6921</v>
      </c>
      <c r="AB1028">
        <v>0</v>
      </c>
      <c r="AC1028">
        <v>3</v>
      </c>
      <c r="AD1028">
        <v>5.47</v>
      </c>
      <c r="AF1028" t="s">
        <v>6952</v>
      </c>
      <c r="AI1028">
        <v>0</v>
      </c>
      <c r="AJ1028">
        <v>0</v>
      </c>
      <c r="AK1028" t="s">
        <v>9806</v>
      </c>
      <c r="AL1028" t="s">
        <v>9806</v>
      </c>
      <c r="AM1028" t="s">
        <v>9923</v>
      </c>
    </row>
    <row r="1029" spans="1:39">
      <c r="A1029" t="s">
        <v>11225</v>
      </c>
      <c r="B1029" t="s">
        <v>10866</v>
      </c>
      <c r="C1029" t="s">
        <v>6168</v>
      </c>
      <c r="D1029">
        <v>0.005</v>
      </c>
      <c r="E1029" t="s">
        <v>10202</v>
      </c>
      <c r="K1029" t="s">
        <v>6590</v>
      </c>
      <c r="M1029" t="s">
        <v>11823</v>
      </c>
      <c r="N1029">
        <v>8</v>
      </c>
      <c r="O1029" t="s">
        <v>11971</v>
      </c>
      <c r="P1029" t="s">
        <v>12334</v>
      </c>
      <c r="Q1029">
        <v>2</v>
      </c>
      <c r="R1029">
        <v>1</v>
      </c>
      <c r="S1029">
        <v>2.38</v>
      </c>
      <c r="T1029">
        <v>2.38</v>
      </c>
      <c r="U1029">
        <v>223.28</v>
      </c>
      <c r="V1029">
        <v>44.02</v>
      </c>
      <c r="W1029">
        <v>3.24</v>
      </c>
      <c r="X1029">
        <v>9.859999999999999</v>
      </c>
      <c r="Y1029">
        <v>0</v>
      </c>
      <c r="Z1029">
        <v>2</v>
      </c>
      <c r="AA1029" t="s">
        <v>6921</v>
      </c>
      <c r="AB1029">
        <v>0</v>
      </c>
      <c r="AC1029">
        <v>3</v>
      </c>
      <c r="AD1029">
        <v>5.643333333333334</v>
      </c>
      <c r="AF1029" t="s">
        <v>6952</v>
      </c>
      <c r="AI1029">
        <v>0</v>
      </c>
      <c r="AJ1029">
        <v>0</v>
      </c>
      <c r="AK1029" t="s">
        <v>9806</v>
      </c>
      <c r="AL1029" t="s">
        <v>9806</v>
      </c>
      <c r="AM1029" t="s">
        <v>9923</v>
      </c>
    </row>
    <row r="1030" spans="1:39">
      <c r="A1030" t="s">
        <v>7128</v>
      </c>
      <c r="B1030" t="s">
        <v>10866</v>
      </c>
      <c r="C1030" t="s">
        <v>6168</v>
      </c>
      <c r="D1030">
        <v>0.24</v>
      </c>
      <c r="E1030" t="s">
        <v>10202</v>
      </c>
      <c r="K1030" t="s">
        <v>6590</v>
      </c>
      <c r="M1030" t="s">
        <v>11823</v>
      </c>
      <c r="N1030">
        <v>8</v>
      </c>
      <c r="O1030" t="s">
        <v>11971</v>
      </c>
      <c r="P1030" t="s">
        <v>8705</v>
      </c>
      <c r="Q1030">
        <v>3</v>
      </c>
      <c r="R1030">
        <v>2</v>
      </c>
      <c r="S1030">
        <v>2.24</v>
      </c>
      <c r="T1030">
        <v>2.24</v>
      </c>
      <c r="U1030">
        <v>256.3</v>
      </c>
      <c r="V1030">
        <v>57.53</v>
      </c>
      <c r="W1030">
        <v>3.01</v>
      </c>
      <c r="X1030">
        <v>9.66</v>
      </c>
      <c r="Y1030">
        <v>0</v>
      </c>
      <c r="Z1030">
        <v>2</v>
      </c>
      <c r="AA1030" t="s">
        <v>6921</v>
      </c>
      <c r="AB1030">
        <v>0</v>
      </c>
      <c r="AC1030">
        <v>4</v>
      </c>
      <c r="AD1030">
        <v>5.38</v>
      </c>
      <c r="AF1030" t="s">
        <v>6952</v>
      </c>
      <c r="AI1030">
        <v>0</v>
      </c>
      <c r="AJ1030">
        <v>0</v>
      </c>
      <c r="AK1030" t="s">
        <v>9806</v>
      </c>
      <c r="AL1030" t="s">
        <v>9806</v>
      </c>
      <c r="AM1030" t="s">
        <v>9923</v>
      </c>
    </row>
    <row r="1031" spans="1:39">
      <c r="A1031" t="s">
        <v>7087</v>
      </c>
      <c r="B1031" t="s">
        <v>10866</v>
      </c>
      <c r="C1031" t="s">
        <v>6168</v>
      </c>
      <c r="D1031">
        <v>0.87</v>
      </c>
      <c r="E1031" t="s">
        <v>10202</v>
      </c>
      <c r="K1031" t="s">
        <v>6590</v>
      </c>
      <c r="M1031" t="s">
        <v>11823</v>
      </c>
      <c r="N1031">
        <v>8</v>
      </c>
      <c r="O1031" t="s">
        <v>11971</v>
      </c>
      <c r="P1031" t="s">
        <v>8664</v>
      </c>
      <c r="Q1031">
        <v>3</v>
      </c>
      <c r="R1031">
        <v>2</v>
      </c>
      <c r="S1031">
        <v>2.19</v>
      </c>
      <c r="T1031">
        <v>2.2</v>
      </c>
      <c r="U1031">
        <v>253.3</v>
      </c>
      <c r="V1031">
        <v>64.25</v>
      </c>
      <c r="W1031">
        <v>3.26</v>
      </c>
      <c r="X1031">
        <v>9.390000000000001</v>
      </c>
      <c r="Y1031">
        <v>0</v>
      </c>
      <c r="Z1031">
        <v>2</v>
      </c>
      <c r="AA1031" t="s">
        <v>6921</v>
      </c>
      <c r="AB1031">
        <v>0</v>
      </c>
      <c r="AC1031">
        <v>3</v>
      </c>
      <c r="AD1031">
        <v>5.405</v>
      </c>
      <c r="AF1031" t="s">
        <v>6952</v>
      </c>
      <c r="AI1031">
        <v>0</v>
      </c>
      <c r="AJ1031">
        <v>0</v>
      </c>
      <c r="AK1031" t="s">
        <v>9806</v>
      </c>
      <c r="AL1031" t="s">
        <v>9806</v>
      </c>
      <c r="AM1031" t="s">
        <v>9923</v>
      </c>
    </row>
    <row r="1032" spans="1:39">
      <c r="A1032" t="s">
        <v>7023</v>
      </c>
      <c r="B1032" t="s">
        <v>10866</v>
      </c>
      <c r="C1032" t="s">
        <v>6168</v>
      </c>
      <c r="D1032">
        <v>17</v>
      </c>
      <c r="E1032" t="s">
        <v>10202</v>
      </c>
      <c r="K1032" t="s">
        <v>6590</v>
      </c>
      <c r="M1032" t="s">
        <v>11823</v>
      </c>
      <c r="N1032">
        <v>8</v>
      </c>
      <c r="O1032" t="s">
        <v>11971</v>
      </c>
      <c r="P1032" t="s">
        <v>8600</v>
      </c>
      <c r="Q1032">
        <v>3</v>
      </c>
      <c r="R1032">
        <v>2</v>
      </c>
      <c r="S1032">
        <v>2.69</v>
      </c>
      <c r="T1032">
        <v>2.7</v>
      </c>
      <c r="U1032">
        <v>267.33</v>
      </c>
      <c r="V1032">
        <v>64.25</v>
      </c>
      <c r="W1032">
        <v>3.9</v>
      </c>
      <c r="X1032">
        <v>9.390000000000001</v>
      </c>
      <c r="Y1032">
        <v>0</v>
      </c>
      <c r="Z1032">
        <v>2</v>
      </c>
      <c r="AA1032" t="s">
        <v>6921</v>
      </c>
      <c r="AB1032">
        <v>0</v>
      </c>
      <c r="AC1032">
        <v>4</v>
      </c>
      <c r="AD1032">
        <v>5.155</v>
      </c>
      <c r="AF1032" t="s">
        <v>6952</v>
      </c>
      <c r="AI1032">
        <v>0</v>
      </c>
      <c r="AJ1032">
        <v>0</v>
      </c>
      <c r="AK1032" t="s">
        <v>9806</v>
      </c>
      <c r="AL1032" t="s">
        <v>9806</v>
      </c>
      <c r="AM1032" t="s">
        <v>9923</v>
      </c>
    </row>
    <row r="1033" spans="1:39">
      <c r="A1033" t="s">
        <v>7040</v>
      </c>
      <c r="B1033" t="s">
        <v>10866</v>
      </c>
      <c r="C1033" t="s">
        <v>6168</v>
      </c>
      <c r="D1033">
        <v>3.8</v>
      </c>
      <c r="E1033" t="s">
        <v>10202</v>
      </c>
      <c r="K1033" t="s">
        <v>6590</v>
      </c>
      <c r="M1033" t="s">
        <v>11823</v>
      </c>
      <c r="N1033">
        <v>8</v>
      </c>
      <c r="O1033" t="s">
        <v>11971</v>
      </c>
      <c r="P1033" t="s">
        <v>8617</v>
      </c>
      <c r="Q1033">
        <v>2</v>
      </c>
      <c r="R1033">
        <v>2</v>
      </c>
      <c r="S1033">
        <v>3.26</v>
      </c>
      <c r="T1033">
        <v>3.27</v>
      </c>
      <c r="U1033">
        <v>252.31</v>
      </c>
      <c r="V1033">
        <v>40.46</v>
      </c>
      <c r="W1033">
        <v>3.45</v>
      </c>
      <c r="X1033">
        <v>9.82</v>
      </c>
      <c r="Y1033">
        <v>0</v>
      </c>
      <c r="Z1033">
        <v>2</v>
      </c>
      <c r="AA1033" t="s">
        <v>6921</v>
      </c>
      <c r="AB1033">
        <v>0</v>
      </c>
      <c r="AC1033">
        <v>3</v>
      </c>
      <c r="AD1033">
        <v>4.735</v>
      </c>
      <c r="AF1033" t="s">
        <v>6952</v>
      </c>
      <c r="AI1033">
        <v>0</v>
      </c>
      <c r="AJ1033">
        <v>0</v>
      </c>
      <c r="AK1033" t="s">
        <v>9806</v>
      </c>
      <c r="AL1033" t="s">
        <v>9806</v>
      </c>
      <c r="AM1033" t="s">
        <v>9923</v>
      </c>
    </row>
    <row r="1034" spans="1:39">
      <c r="A1034" t="s">
        <v>7192</v>
      </c>
      <c r="B1034" t="s">
        <v>10866</v>
      </c>
      <c r="C1034" t="s">
        <v>6168</v>
      </c>
      <c r="D1034">
        <v>0.63</v>
      </c>
      <c r="E1034" t="s">
        <v>10202</v>
      </c>
      <c r="K1034" t="s">
        <v>6590</v>
      </c>
      <c r="M1034" t="s">
        <v>11823</v>
      </c>
      <c r="N1034">
        <v>8</v>
      </c>
      <c r="O1034" t="s">
        <v>11971</v>
      </c>
      <c r="P1034" t="s">
        <v>8769</v>
      </c>
      <c r="Q1034">
        <v>4</v>
      </c>
      <c r="R1034">
        <v>2</v>
      </c>
      <c r="S1034">
        <v>0.8</v>
      </c>
      <c r="T1034">
        <v>0.8100000000000001</v>
      </c>
      <c r="U1034">
        <v>264.28</v>
      </c>
      <c r="V1034">
        <v>88.04000000000001</v>
      </c>
      <c r="W1034">
        <v>3.01</v>
      </c>
      <c r="X1034">
        <v>9.17</v>
      </c>
      <c r="Y1034">
        <v>0</v>
      </c>
      <c r="Z1034">
        <v>2</v>
      </c>
      <c r="AA1034" t="s">
        <v>6921</v>
      </c>
      <c r="AB1034">
        <v>0</v>
      </c>
      <c r="AC1034">
        <v>3</v>
      </c>
      <c r="AD1034">
        <v>5.5</v>
      </c>
      <c r="AF1034" t="s">
        <v>6952</v>
      </c>
      <c r="AI1034">
        <v>0</v>
      </c>
      <c r="AJ1034">
        <v>0</v>
      </c>
      <c r="AK1034" t="s">
        <v>9806</v>
      </c>
      <c r="AL1034" t="s">
        <v>9806</v>
      </c>
      <c r="AM1034" t="s">
        <v>9923</v>
      </c>
    </row>
    <row r="1035" spans="1:39">
      <c r="A1035" t="s">
        <v>7225</v>
      </c>
      <c r="B1035" t="s">
        <v>10866</v>
      </c>
      <c r="C1035" t="s">
        <v>6168</v>
      </c>
      <c r="D1035">
        <v>9.800000000000001</v>
      </c>
      <c r="E1035" t="s">
        <v>10202</v>
      </c>
      <c r="K1035" t="s">
        <v>6590</v>
      </c>
      <c r="M1035" t="s">
        <v>11823</v>
      </c>
      <c r="N1035">
        <v>8</v>
      </c>
      <c r="O1035" t="s">
        <v>11971</v>
      </c>
      <c r="P1035" t="s">
        <v>8802</v>
      </c>
      <c r="Q1035">
        <v>3</v>
      </c>
      <c r="R1035">
        <v>2</v>
      </c>
      <c r="S1035">
        <v>2.9</v>
      </c>
      <c r="T1035">
        <v>2.9</v>
      </c>
      <c r="U1035">
        <v>237.26</v>
      </c>
      <c r="V1035">
        <v>64.25</v>
      </c>
      <c r="W1035">
        <v>3.16</v>
      </c>
      <c r="X1035">
        <v>9.550000000000001</v>
      </c>
      <c r="Y1035">
        <v>0</v>
      </c>
      <c r="Z1035">
        <v>2</v>
      </c>
      <c r="AA1035" t="s">
        <v>6921</v>
      </c>
      <c r="AB1035">
        <v>0</v>
      </c>
      <c r="AC1035">
        <v>2</v>
      </c>
      <c r="AD1035">
        <v>5.05</v>
      </c>
      <c r="AF1035" t="s">
        <v>6952</v>
      </c>
      <c r="AI1035">
        <v>0</v>
      </c>
      <c r="AJ1035">
        <v>0</v>
      </c>
      <c r="AK1035" t="s">
        <v>9806</v>
      </c>
      <c r="AL1035" t="s">
        <v>9806</v>
      </c>
      <c r="AM1035" t="s">
        <v>9923</v>
      </c>
    </row>
    <row r="1036" spans="1:39">
      <c r="A1036" t="s">
        <v>7173</v>
      </c>
      <c r="B1036" t="s">
        <v>10866</v>
      </c>
      <c r="C1036" t="s">
        <v>6168</v>
      </c>
      <c r="D1036">
        <v>0.3</v>
      </c>
      <c r="E1036" t="s">
        <v>10202</v>
      </c>
      <c r="K1036" t="s">
        <v>6590</v>
      </c>
      <c r="M1036" t="s">
        <v>11823</v>
      </c>
      <c r="N1036">
        <v>8</v>
      </c>
      <c r="O1036" t="s">
        <v>11971</v>
      </c>
      <c r="P1036" t="s">
        <v>8750</v>
      </c>
      <c r="Q1036">
        <v>3</v>
      </c>
      <c r="R1036">
        <v>2</v>
      </c>
      <c r="S1036">
        <v>2.9</v>
      </c>
      <c r="T1036">
        <v>2.9</v>
      </c>
      <c r="U1036">
        <v>237.26</v>
      </c>
      <c r="V1036">
        <v>64.25</v>
      </c>
      <c r="W1036">
        <v>3.16</v>
      </c>
      <c r="X1036">
        <v>9.550000000000001</v>
      </c>
      <c r="Y1036">
        <v>0</v>
      </c>
      <c r="Z1036">
        <v>2</v>
      </c>
      <c r="AA1036" t="s">
        <v>6921</v>
      </c>
      <c r="AB1036">
        <v>0</v>
      </c>
      <c r="AC1036">
        <v>2</v>
      </c>
      <c r="AD1036">
        <v>5.05</v>
      </c>
      <c r="AF1036" t="s">
        <v>6952</v>
      </c>
      <c r="AI1036">
        <v>0</v>
      </c>
      <c r="AJ1036">
        <v>0</v>
      </c>
      <c r="AK1036" t="s">
        <v>9806</v>
      </c>
      <c r="AL1036" t="s">
        <v>9806</v>
      </c>
      <c r="AM1036" t="s">
        <v>9923</v>
      </c>
    </row>
    <row r="1037" spans="1:39">
      <c r="A1037" t="s">
        <v>7071</v>
      </c>
      <c r="B1037" t="s">
        <v>10866</v>
      </c>
      <c r="C1037" t="s">
        <v>6168</v>
      </c>
      <c r="D1037">
        <v>0.25</v>
      </c>
      <c r="E1037" t="s">
        <v>10202</v>
      </c>
      <c r="K1037" t="s">
        <v>6590</v>
      </c>
      <c r="M1037" t="s">
        <v>11823</v>
      </c>
      <c r="N1037">
        <v>8</v>
      </c>
      <c r="O1037" t="s">
        <v>11971</v>
      </c>
      <c r="P1037" t="s">
        <v>8648</v>
      </c>
      <c r="Q1037">
        <v>3</v>
      </c>
      <c r="R1037">
        <v>2</v>
      </c>
      <c r="S1037">
        <v>1.77</v>
      </c>
      <c r="T1037">
        <v>1.78</v>
      </c>
      <c r="U1037">
        <v>239.27</v>
      </c>
      <c r="V1037">
        <v>64.25</v>
      </c>
      <c r="W1037">
        <v>2.95</v>
      </c>
      <c r="X1037">
        <v>9.41</v>
      </c>
      <c r="Y1037">
        <v>0</v>
      </c>
      <c r="Z1037">
        <v>2</v>
      </c>
      <c r="AA1037" t="s">
        <v>6921</v>
      </c>
      <c r="AB1037">
        <v>0</v>
      </c>
      <c r="AC1037">
        <v>3</v>
      </c>
      <c r="AD1037">
        <v>5.5</v>
      </c>
      <c r="AE1037" t="s">
        <v>9789</v>
      </c>
      <c r="AF1037" t="s">
        <v>6952</v>
      </c>
      <c r="AI1037">
        <v>0</v>
      </c>
      <c r="AJ1037">
        <v>0</v>
      </c>
      <c r="AK1037" t="s">
        <v>9806</v>
      </c>
      <c r="AL1037" t="s">
        <v>9806</v>
      </c>
      <c r="AM1037" t="s">
        <v>9923</v>
      </c>
    </row>
    <row r="1038" spans="1:39">
      <c r="A1038" t="s">
        <v>7070</v>
      </c>
      <c r="B1038" t="s">
        <v>10866</v>
      </c>
      <c r="C1038" t="s">
        <v>6168</v>
      </c>
      <c r="D1038">
        <v>3.3</v>
      </c>
      <c r="E1038" t="s">
        <v>10202</v>
      </c>
      <c r="K1038" t="s">
        <v>6590</v>
      </c>
      <c r="M1038" t="s">
        <v>11823</v>
      </c>
      <c r="N1038">
        <v>8</v>
      </c>
      <c r="O1038" t="s">
        <v>11971</v>
      </c>
      <c r="P1038" t="s">
        <v>8647</v>
      </c>
      <c r="Q1038">
        <v>2</v>
      </c>
      <c r="R1038">
        <v>2</v>
      </c>
      <c r="S1038">
        <v>1.52</v>
      </c>
      <c r="T1038">
        <v>1.52</v>
      </c>
      <c r="U1038">
        <v>238.29</v>
      </c>
      <c r="V1038">
        <v>40.46</v>
      </c>
      <c r="W1038">
        <v>3.06</v>
      </c>
      <c r="X1038">
        <v>9.76</v>
      </c>
      <c r="Y1038">
        <v>0</v>
      </c>
      <c r="Z1038">
        <v>2</v>
      </c>
      <c r="AA1038" t="s">
        <v>6921</v>
      </c>
      <c r="AB1038">
        <v>0</v>
      </c>
      <c r="AC1038">
        <v>3</v>
      </c>
      <c r="AD1038">
        <v>5.5</v>
      </c>
      <c r="AF1038" t="s">
        <v>6952</v>
      </c>
      <c r="AI1038">
        <v>0</v>
      </c>
      <c r="AJ1038">
        <v>0</v>
      </c>
      <c r="AK1038" t="s">
        <v>9806</v>
      </c>
      <c r="AL1038" t="s">
        <v>9806</v>
      </c>
      <c r="AM1038" t="s">
        <v>9923</v>
      </c>
    </row>
    <row r="1039" spans="1:39">
      <c r="A1039" t="s">
        <v>7062</v>
      </c>
      <c r="B1039" t="s">
        <v>10866</v>
      </c>
      <c r="C1039" t="s">
        <v>6168</v>
      </c>
      <c r="D1039">
        <v>0.76</v>
      </c>
      <c r="E1039" t="s">
        <v>10202</v>
      </c>
      <c r="K1039" t="s">
        <v>6590</v>
      </c>
      <c r="M1039" t="s">
        <v>11823</v>
      </c>
      <c r="N1039">
        <v>8</v>
      </c>
      <c r="O1039" t="s">
        <v>11971</v>
      </c>
      <c r="P1039" t="s">
        <v>8639</v>
      </c>
      <c r="Q1039">
        <v>4</v>
      </c>
      <c r="R1039">
        <v>2</v>
      </c>
      <c r="S1039">
        <v>2.52</v>
      </c>
      <c r="T1039">
        <v>2.52</v>
      </c>
      <c r="U1039">
        <v>272.3</v>
      </c>
      <c r="V1039">
        <v>66.76000000000001</v>
      </c>
      <c r="W1039">
        <v>2.6</v>
      </c>
      <c r="X1039">
        <v>9.67</v>
      </c>
      <c r="Y1039">
        <v>0</v>
      </c>
      <c r="Z1039">
        <v>2</v>
      </c>
      <c r="AA1039" t="s">
        <v>6921</v>
      </c>
      <c r="AB1039">
        <v>0</v>
      </c>
      <c r="AC1039">
        <v>4</v>
      </c>
      <c r="AD1039">
        <v>5.24</v>
      </c>
      <c r="AF1039" t="s">
        <v>6952</v>
      </c>
      <c r="AI1039">
        <v>0</v>
      </c>
      <c r="AJ1039">
        <v>0</v>
      </c>
      <c r="AK1039" t="s">
        <v>9806</v>
      </c>
      <c r="AL1039" t="s">
        <v>9806</v>
      </c>
      <c r="AM1039" t="s">
        <v>9923</v>
      </c>
    </row>
    <row r="1040" spans="1:39">
      <c r="A1040" t="s">
        <v>7150</v>
      </c>
      <c r="B1040" t="s">
        <v>10866</v>
      </c>
      <c r="C1040" t="s">
        <v>6168</v>
      </c>
      <c r="D1040">
        <v>10</v>
      </c>
      <c r="E1040" t="s">
        <v>10202</v>
      </c>
      <c r="K1040" t="s">
        <v>6590</v>
      </c>
      <c r="M1040" t="s">
        <v>11823</v>
      </c>
      <c r="N1040">
        <v>8</v>
      </c>
      <c r="O1040" t="s">
        <v>11971</v>
      </c>
      <c r="P1040" t="s">
        <v>8727</v>
      </c>
      <c r="Q1040">
        <v>2</v>
      </c>
      <c r="R1040">
        <v>2</v>
      </c>
      <c r="S1040">
        <v>3.79</v>
      </c>
      <c r="T1040">
        <v>3.8</v>
      </c>
      <c r="U1040">
        <v>332.27</v>
      </c>
      <c r="V1040">
        <v>40.46</v>
      </c>
      <c r="W1040">
        <v>4.62</v>
      </c>
      <c r="X1040">
        <v>9.59</v>
      </c>
      <c r="Y1040">
        <v>0</v>
      </c>
      <c r="Z1040">
        <v>2</v>
      </c>
      <c r="AA1040" t="s">
        <v>6921</v>
      </c>
      <c r="AB1040">
        <v>0</v>
      </c>
      <c r="AC1040">
        <v>4</v>
      </c>
      <c r="AD1040">
        <v>4.205</v>
      </c>
      <c r="AF1040" t="s">
        <v>6952</v>
      </c>
      <c r="AI1040">
        <v>0</v>
      </c>
      <c r="AJ1040">
        <v>0</v>
      </c>
      <c r="AK1040" t="s">
        <v>9806</v>
      </c>
      <c r="AL1040" t="s">
        <v>9806</v>
      </c>
      <c r="AM1040" t="s">
        <v>9923</v>
      </c>
    </row>
    <row r="1041" spans="1:39">
      <c r="A1041" t="s">
        <v>11226</v>
      </c>
      <c r="B1041" t="s">
        <v>10866</v>
      </c>
      <c r="C1041" t="s">
        <v>6168</v>
      </c>
      <c r="D1041">
        <v>0.011</v>
      </c>
      <c r="E1041" t="s">
        <v>10202</v>
      </c>
      <c r="K1041" t="s">
        <v>6590</v>
      </c>
      <c r="M1041" t="s">
        <v>11823</v>
      </c>
      <c r="N1041">
        <v>8</v>
      </c>
      <c r="O1041" t="s">
        <v>11971</v>
      </c>
      <c r="P1041" t="s">
        <v>12335</v>
      </c>
      <c r="Q1041">
        <v>4</v>
      </c>
      <c r="R1041">
        <v>2</v>
      </c>
      <c r="S1041">
        <v>0.84</v>
      </c>
      <c r="T1041">
        <v>0.85</v>
      </c>
      <c r="U1041">
        <v>264.28</v>
      </c>
      <c r="V1041">
        <v>88.04000000000001</v>
      </c>
      <c r="W1041">
        <v>3.01</v>
      </c>
      <c r="X1041">
        <v>9.08</v>
      </c>
      <c r="Y1041">
        <v>0</v>
      </c>
      <c r="Z1041">
        <v>2</v>
      </c>
      <c r="AA1041" t="s">
        <v>6921</v>
      </c>
      <c r="AB1041">
        <v>0</v>
      </c>
      <c r="AC1041">
        <v>3</v>
      </c>
      <c r="AD1041">
        <v>5.5</v>
      </c>
      <c r="AF1041" t="s">
        <v>6952</v>
      </c>
      <c r="AI1041">
        <v>0</v>
      </c>
      <c r="AJ1041">
        <v>0</v>
      </c>
      <c r="AK1041" t="s">
        <v>9806</v>
      </c>
      <c r="AL1041" t="s">
        <v>9806</v>
      </c>
      <c r="AM1041" t="s">
        <v>9923</v>
      </c>
    </row>
    <row r="1042" spans="1:39">
      <c r="A1042" t="s">
        <v>11227</v>
      </c>
      <c r="B1042" t="s">
        <v>10866</v>
      </c>
      <c r="C1042" t="s">
        <v>6168</v>
      </c>
      <c r="D1042">
        <v>0.012</v>
      </c>
      <c r="E1042" t="s">
        <v>10202</v>
      </c>
      <c r="K1042" t="s">
        <v>6590</v>
      </c>
      <c r="M1042" t="s">
        <v>11823</v>
      </c>
      <c r="N1042">
        <v>8</v>
      </c>
      <c r="O1042" t="s">
        <v>11971</v>
      </c>
      <c r="P1042" t="s">
        <v>12336</v>
      </c>
      <c r="Q1042">
        <v>3</v>
      </c>
      <c r="R1042">
        <v>2</v>
      </c>
      <c r="S1042">
        <v>2.55</v>
      </c>
      <c r="T1042">
        <v>2.56</v>
      </c>
      <c r="U1042">
        <v>313.4</v>
      </c>
      <c r="V1042">
        <v>60.77</v>
      </c>
      <c r="W1042">
        <v>3.29</v>
      </c>
      <c r="X1042">
        <v>9.779999999999999</v>
      </c>
      <c r="Y1042">
        <v>0</v>
      </c>
      <c r="Z1042">
        <v>2</v>
      </c>
      <c r="AA1042" t="s">
        <v>6921</v>
      </c>
      <c r="AB1042">
        <v>0</v>
      </c>
      <c r="AC1042">
        <v>6</v>
      </c>
      <c r="AD1042">
        <v>5.225</v>
      </c>
      <c r="AF1042" t="s">
        <v>6952</v>
      </c>
      <c r="AI1042">
        <v>0</v>
      </c>
      <c r="AJ1042">
        <v>0</v>
      </c>
      <c r="AK1042" t="s">
        <v>9806</v>
      </c>
      <c r="AL1042" t="s">
        <v>9806</v>
      </c>
      <c r="AM1042" t="s">
        <v>9923</v>
      </c>
    </row>
    <row r="1043" spans="1:39">
      <c r="A1043" t="s">
        <v>7105</v>
      </c>
      <c r="B1043" t="s">
        <v>10866</v>
      </c>
      <c r="C1043" t="s">
        <v>6168</v>
      </c>
      <c r="D1043">
        <v>0.04</v>
      </c>
      <c r="E1043" t="s">
        <v>10202</v>
      </c>
      <c r="K1043" t="s">
        <v>6590</v>
      </c>
      <c r="M1043" t="s">
        <v>11823</v>
      </c>
      <c r="N1043">
        <v>8</v>
      </c>
      <c r="O1043" t="s">
        <v>11971</v>
      </c>
      <c r="P1043" t="s">
        <v>8682</v>
      </c>
      <c r="Q1043">
        <v>4</v>
      </c>
      <c r="R1043">
        <v>2</v>
      </c>
      <c r="S1043">
        <v>0.76</v>
      </c>
      <c r="T1043">
        <v>0.78</v>
      </c>
      <c r="U1043">
        <v>264.28</v>
      </c>
      <c r="V1043">
        <v>88.04000000000001</v>
      </c>
      <c r="W1043">
        <v>3.01</v>
      </c>
      <c r="X1043">
        <v>8.880000000000001</v>
      </c>
      <c r="Y1043">
        <v>0</v>
      </c>
      <c r="Z1043">
        <v>2</v>
      </c>
      <c r="AA1043" t="s">
        <v>6921</v>
      </c>
      <c r="AB1043">
        <v>0</v>
      </c>
      <c r="AC1043">
        <v>3</v>
      </c>
      <c r="AD1043">
        <v>5.5</v>
      </c>
      <c r="AF1043" t="s">
        <v>6952</v>
      </c>
      <c r="AI1043">
        <v>0</v>
      </c>
      <c r="AJ1043">
        <v>0</v>
      </c>
      <c r="AK1043" t="s">
        <v>9806</v>
      </c>
      <c r="AL1043" t="s">
        <v>9806</v>
      </c>
      <c r="AM1043" t="s">
        <v>9923</v>
      </c>
    </row>
    <row r="1044" spans="1:39">
      <c r="A1044" t="s">
        <v>7105</v>
      </c>
      <c r="B1044" t="s">
        <v>10866</v>
      </c>
      <c r="C1044" t="s">
        <v>6168</v>
      </c>
      <c r="D1044">
        <v>0.55</v>
      </c>
      <c r="E1044" t="s">
        <v>10202</v>
      </c>
      <c r="K1044" t="s">
        <v>6590</v>
      </c>
      <c r="M1044" t="s">
        <v>11823</v>
      </c>
      <c r="N1044">
        <v>8</v>
      </c>
      <c r="O1044" t="s">
        <v>11971</v>
      </c>
      <c r="P1044" t="s">
        <v>8682</v>
      </c>
      <c r="Q1044">
        <v>4</v>
      </c>
      <c r="R1044">
        <v>2</v>
      </c>
      <c r="S1044">
        <v>0.76</v>
      </c>
      <c r="T1044">
        <v>0.78</v>
      </c>
      <c r="U1044">
        <v>264.28</v>
      </c>
      <c r="V1044">
        <v>88.04000000000001</v>
      </c>
      <c r="W1044">
        <v>3.01</v>
      </c>
      <c r="X1044">
        <v>8.880000000000001</v>
      </c>
      <c r="Y1044">
        <v>0</v>
      </c>
      <c r="Z1044">
        <v>2</v>
      </c>
      <c r="AA1044" t="s">
        <v>6921</v>
      </c>
      <c r="AB1044">
        <v>0</v>
      </c>
      <c r="AC1044">
        <v>3</v>
      </c>
      <c r="AD1044">
        <v>5.5</v>
      </c>
      <c r="AF1044" t="s">
        <v>6952</v>
      </c>
      <c r="AI1044">
        <v>0</v>
      </c>
      <c r="AJ1044">
        <v>0</v>
      </c>
      <c r="AK1044" t="s">
        <v>9806</v>
      </c>
      <c r="AL1044" t="s">
        <v>9806</v>
      </c>
      <c r="AM1044" t="s">
        <v>9923</v>
      </c>
    </row>
    <row r="1045" spans="1:39">
      <c r="A1045" t="s">
        <v>11498</v>
      </c>
      <c r="B1045" t="s">
        <v>10866</v>
      </c>
      <c r="C1045" t="s">
        <v>6168</v>
      </c>
      <c r="D1045">
        <v>10.8</v>
      </c>
      <c r="K1045" t="s">
        <v>6590</v>
      </c>
      <c r="M1045" t="s">
        <v>11824</v>
      </c>
      <c r="N1045">
        <v>8</v>
      </c>
      <c r="O1045" t="s">
        <v>11972</v>
      </c>
      <c r="P1045" t="s">
        <v>12607</v>
      </c>
      <c r="Q1045">
        <v>2</v>
      </c>
      <c r="R1045">
        <v>1</v>
      </c>
      <c r="S1045">
        <v>6.41</v>
      </c>
      <c r="T1045">
        <v>6.41</v>
      </c>
      <c r="U1045">
        <v>340.42</v>
      </c>
      <c r="V1045">
        <v>33.37</v>
      </c>
      <c r="W1045">
        <v>6.55</v>
      </c>
      <c r="X1045">
        <v>9.34</v>
      </c>
      <c r="Y1045">
        <v>0</v>
      </c>
      <c r="Z1045">
        <v>4</v>
      </c>
      <c r="AA1045" t="s">
        <v>6921</v>
      </c>
      <c r="AB1045">
        <v>1</v>
      </c>
      <c r="AC1045">
        <v>4</v>
      </c>
      <c r="AD1045">
        <v>3.501833333333333</v>
      </c>
      <c r="AF1045" t="s">
        <v>6952</v>
      </c>
      <c r="AI1045">
        <v>0</v>
      </c>
      <c r="AJ1045">
        <v>0</v>
      </c>
      <c r="AK1045" t="s">
        <v>12889</v>
      </c>
      <c r="AL1045" t="s">
        <v>12889</v>
      </c>
      <c r="AM1045" t="s">
        <v>9923</v>
      </c>
    </row>
    <row r="1046" spans="1:39">
      <c r="A1046" t="s">
        <v>11499</v>
      </c>
      <c r="B1046" t="s">
        <v>10866</v>
      </c>
      <c r="C1046" t="s">
        <v>6168</v>
      </c>
      <c r="D1046">
        <v>14.8</v>
      </c>
      <c r="K1046" t="s">
        <v>6590</v>
      </c>
      <c r="M1046" t="s">
        <v>11824</v>
      </c>
      <c r="N1046">
        <v>8</v>
      </c>
      <c r="O1046" t="s">
        <v>11972</v>
      </c>
      <c r="P1046" t="s">
        <v>12608</v>
      </c>
      <c r="Q1046">
        <v>3</v>
      </c>
      <c r="R1046">
        <v>2</v>
      </c>
      <c r="S1046">
        <v>5.76</v>
      </c>
      <c r="T1046">
        <v>5.78</v>
      </c>
      <c r="U1046">
        <v>356.42</v>
      </c>
      <c r="V1046">
        <v>53.6</v>
      </c>
      <c r="W1046">
        <v>6.25</v>
      </c>
      <c r="X1046">
        <v>9.25</v>
      </c>
      <c r="Y1046">
        <v>0</v>
      </c>
      <c r="Z1046">
        <v>4</v>
      </c>
      <c r="AA1046" t="s">
        <v>6921</v>
      </c>
      <c r="AB1046">
        <v>1</v>
      </c>
      <c r="AC1046">
        <v>4</v>
      </c>
      <c r="AD1046">
        <v>3.5</v>
      </c>
      <c r="AF1046" t="s">
        <v>6952</v>
      </c>
      <c r="AI1046">
        <v>0</v>
      </c>
      <c r="AJ1046">
        <v>0</v>
      </c>
      <c r="AK1046" t="s">
        <v>12889</v>
      </c>
      <c r="AL1046" t="s">
        <v>12889</v>
      </c>
      <c r="AM1046" t="s">
        <v>9923</v>
      </c>
    </row>
    <row r="1047" spans="1:39">
      <c r="A1047" t="s">
        <v>11500</v>
      </c>
      <c r="B1047" t="s">
        <v>10866</v>
      </c>
      <c r="C1047" t="s">
        <v>6168</v>
      </c>
      <c r="D1047">
        <v>40</v>
      </c>
      <c r="K1047" t="s">
        <v>6590</v>
      </c>
      <c r="M1047" t="s">
        <v>11824</v>
      </c>
      <c r="N1047">
        <v>8</v>
      </c>
      <c r="O1047" t="s">
        <v>11972</v>
      </c>
      <c r="P1047" t="s">
        <v>12609</v>
      </c>
      <c r="Q1047">
        <v>4</v>
      </c>
      <c r="R1047">
        <v>3</v>
      </c>
      <c r="S1047">
        <v>4.61</v>
      </c>
      <c r="T1047">
        <v>4.63</v>
      </c>
      <c r="U1047">
        <v>358.39</v>
      </c>
      <c r="V1047">
        <v>73.83</v>
      </c>
      <c r="W1047">
        <v>5.71</v>
      </c>
      <c r="X1047">
        <v>9.24</v>
      </c>
      <c r="Y1047">
        <v>0</v>
      </c>
      <c r="Z1047">
        <v>4</v>
      </c>
      <c r="AA1047" t="s">
        <v>6921</v>
      </c>
      <c r="AB1047">
        <v>1</v>
      </c>
      <c r="AC1047">
        <v>3</v>
      </c>
      <c r="AD1047">
        <v>3.351666666666667</v>
      </c>
      <c r="AF1047" t="s">
        <v>6952</v>
      </c>
      <c r="AI1047">
        <v>0</v>
      </c>
      <c r="AJ1047">
        <v>0</v>
      </c>
      <c r="AK1047" t="s">
        <v>12889</v>
      </c>
      <c r="AL1047" t="s">
        <v>12889</v>
      </c>
      <c r="AM1047" t="s">
        <v>9923</v>
      </c>
    </row>
    <row r="1048" spans="1:39">
      <c r="A1048" t="s">
        <v>11501</v>
      </c>
      <c r="B1048" t="s">
        <v>10866</v>
      </c>
      <c r="C1048" t="s">
        <v>6168</v>
      </c>
      <c r="D1048">
        <v>6.8</v>
      </c>
      <c r="K1048" t="s">
        <v>6590</v>
      </c>
      <c r="M1048" t="s">
        <v>11824</v>
      </c>
      <c r="N1048">
        <v>8</v>
      </c>
      <c r="O1048" t="s">
        <v>11972</v>
      </c>
      <c r="P1048" t="s">
        <v>12610</v>
      </c>
      <c r="Q1048">
        <v>2</v>
      </c>
      <c r="R1048">
        <v>1</v>
      </c>
      <c r="S1048">
        <v>6.41</v>
      </c>
      <c r="T1048">
        <v>6.41</v>
      </c>
      <c r="U1048">
        <v>340.42</v>
      </c>
      <c r="V1048">
        <v>33.37</v>
      </c>
      <c r="W1048">
        <v>6.55</v>
      </c>
      <c r="X1048">
        <v>9.27</v>
      </c>
      <c r="Y1048">
        <v>0</v>
      </c>
      <c r="Z1048">
        <v>4</v>
      </c>
      <c r="AA1048" t="s">
        <v>6921</v>
      </c>
      <c r="AB1048">
        <v>1</v>
      </c>
      <c r="AC1048">
        <v>4</v>
      </c>
      <c r="AD1048">
        <v>3.501833333333333</v>
      </c>
      <c r="AF1048" t="s">
        <v>6952</v>
      </c>
      <c r="AI1048">
        <v>0</v>
      </c>
      <c r="AJ1048">
        <v>0</v>
      </c>
      <c r="AK1048" t="s">
        <v>12889</v>
      </c>
      <c r="AL1048" t="s">
        <v>12889</v>
      </c>
      <c r="AM1048" t="s">
        <v>9923</v>
      </c>
    </row>
    <row r="1049" spans="1:39">
      <c r="A1049" t="s">
        <v>11502</v>
      </c>
      <c r="B1049" t="s">
        <v>10866</v>
      </c>
      <c r="C1049" t="s">
        <v>6168</v>
      </c>
      <c r="D1049">
        <v>16.5</v>
      </c>
      <c r="K1049" t="s">
        <v>6590</v>
      </c>
      <c r="M1049" t="s">
        <v>11824</v>
      </c>
      <c r="N1049">
        <v>8</v>
      </c>
      <c r="O1049" t="s">
        <v>11972</v>
      </c>
      <c r="P1049" t="s">
        <v>12611</v>
      </c>
      <c r="Q1049">
        <v>3</v>
      </c>
      <c r="R1049">
        <v>2</v>
      </c>
      <c r="S1049">
        <v>5.76</v>
      </c>
      <c r="T1049">
        <v>5.78</v>
      </c>
      <c r="U1049">
        <v>356.42</v>
      </c>
      <c r="V1049">
        <v>53.6</v>
      </c>
      <c r="W1049">
        <v>6.25</v>
      </c>
      <c r="X1049">
        <v>9.26</v>
      </c>
      <c r="Y1049">
        <v>0</v>
      </c>
      <c r="Z1049">
        <v>4</v>
      </c>
      <c r="AA1049" t="s">
        <v>6921</v>
      </c>
      <c r="AB1049">
        <v>1</v>
      </c>
      <c r="AC1049">
        <v>4</v>
      </c>
      <c r="AD1049">
        <v>3.5</v>
      </c>
      <c r="AF1049" t="s">
        <v>6952</v>
      </c>
      <c r="AI1049">
        <v>0</v>
      </c>
      <c r="AJ1049">
        <v>0</v>
      </c>
      <c r="AK1049" t="s">
        <v>12889</v>
      </c>
      <c r="AL1049" t="s">
        <v>12889</v>
      </c>
      <c r="AM1049" t="s">
        <v>9923</v>
      </c>
    </row>
    <row r="1050" spans="1:39">
      <c r="A1050" t="s">
        <v>11503</v>
      </c>
      <c r="B1050" t="s">
        <v>10866</v>
      </c>
      <c r="C1050" t="s">
        <v>6168</v>
      </c>
      <c r="D1050">
        <v>21</v>
      </c>
      <c r="K1050" t="s">
        <v>6590</v>
      </c>
      <c r="M1050" t="s">
        <v>11824</v>
      </c>
      <c r="N1050">
        <v>8</v>
      </c>
      <c r="O1050" t="s">
        <v>11972</v>
      </c>
      <c r="P1050" t="s">
        <v>12612</v>
      </c>
      <c r="Q1050">
        <v>4</v>
      </c>
      <c r="R1050">
        <v>3</v>
      </c>
      <c r="S1050">
        <v>6.14</v>
      </c>
      <c r="T1050">
        <v>6.16</v>
      </c>
      <c r="U1050">
        <v>400.47</v>
      </c>
      <c r="V1050">
        <v>73.83</v>
      </c>
      <c r="W1050">
        <v>6.74</v>
      </c>
      <c r="X1050">
        <v>9.25</v>
      </c>
      <c r="Y1050">
        <v>0</v>
      </c>
      <c r="Z1050">
        <v>4</v>
      </c>
      <c r="AA1050" t="s">
        <v>6921</v>
      </c>
      <c r="AB1050">
        <v>1</v>
      </c>
      <c r="AC1050">
        <v>6</v>
      </c>
      <c r="AD1050">
        <v>2.877595238095238</v>
      </c>
      <c r="AF1050" t="s">
        <v>6952</v>
      </c>
      <c r="AI1050">
        <v>0</v>
      </c>
      <c r="AJ1050">
        <v>0</v>
      </c>
      <c r="AK1050" t="s">
        <v>12889</v>
      </c>
      <c r="AL1050" t="s">
        <v>12889</v>
      </c>
      <c r="AM1050" t="s">
        <v>9923</v>
      </c>
    </row>
    <row r="1051" spans="1:39">
      <c r="A1051" t="s">
        <v>11504</v>
      </c>
      <c r="B1051" t="s">
        <v>10866</v>
      </c>
      <c r="C1051" t="s">
        <v>6168</v>
      </c>
      <c r="D1051">
        <v>82</v>
      </c>
      <c r="K1051" t="s">
        <v>6590</v>
      </c>
      <c r="M1051" t="s">
        <v>11824</v>
      </c>
      <c r="N1051">
        <v>8</v>
      </c>
      <c r="O1051" t="s">
        <v>11972</v>
      </c>
      <c r="P1051" t="s">
        <v>12613</v>
      </c>
      <c r="Q1051">
        <v>3</v>
      </c>
      <c r="R1051">
        <v>2</v>
      </c>
      <c r="S1051">
        <v>5.77</v>
      </c>
      <c r="T1051">
        <v>5.78</v>
      </c>
      <c r="U1051">
        <v>356.42</v>
      </c>
      <c r="V1051">
        <v>53.6</v>
      </c>
      <c r="W1051">
        <v>6.25</v>
      </c>
      <c r="X1051">
        <v>9.33</v>
      </c>
      <c r="Y1051">
        <v>0</v>
      </c>
      <c r="Z1051">
        <v>4</v>
      </c>
      <c r="AA1051" t="s">
        <v>6921</v>
      </c>
      <c r="AB1051">
        <v>1</v>
      </c>
      <c r="AC1051">
        <v>4</v>
      </c>
      <c r="AD1051">
        <v>3.5</v>
      </c>
      <c r="AF1051" t="s">
        <v>6952</v>
      </c>
      <c r="AI1051">
        <v>0</v>
      </c>
      <c r="AJ1051">
        <v>0</v>
      </c>
      <c r="AK1051" t="s">
        <v>12889</v>
      </c>
      <c r="AL1051" t="s">
        <v>12889</v>
      </c>
      <c r="AM1051" t="s">
        <v>9923</v>
      </c>
    </row>
    <row r="1052" spans="1:39">
      <c r="A1052" t="s">
        <v>11371</v>
      </c>
      <c r="B1052" t="s">
        <v>10866</v>
      </c>
      <c r="C1052" t="s">
        <v>6168</v>
      </c>
      <c r="D1052">
        <v>140</v>
      </c>
      <c r="K1052" t="s">
        <v>6590</v>
      </c>
      <c r="M1052" t="s">
        <v>11824</v>
      </c>
      <c r="N1052">
        <v>8</v>
      </c>
      <c r="O1052" t="s">
        <v>11972</v>
      </c>
      <c r="P1052" t="s">
        <v>12480</v>
      </c>
      <c r="Q1052">
        <v>4</v>
      </c>
      <c r="R1052">
        <v>3</v>
      </c>
      <c r="S1052">
        <v>5.12</v>
      </c>
      <c r="T1052">
        <v>5.14</v>
      </c>
      <c r="U1052">
        <v>372.42</v>
      </c>
      <c r="V1052">
        <v>73.83</v>
      </c>
      <c r="W1052">
        <v>5.96</v>
      </c>
      <c r="X1052">
        <v>9.24</v>
      </c>
      <c r="Y1052">
        <v>0</v>
      </c>
      <c r="Z1052">
        <v>4</v>
      </c>
      <c r="AA1052" t="s">
        <v>6921</v>
      </c>
      <c r="AB1052">
        <v>1</v>
      </c>
      <c r="AC1052">
        <v>4</v>
      </c>
      <c r="AD1052">
        <v>3.077952380952381</v>
      </c>
      <c r="AF1052" t="s">
        <v>6952</v>
      </c>
      <c r="AI1052">
        <v>0</v>
      </c>
      <c r="AJ1052">
        <v>0</v>
      </c>
      <c r="AK1052" t="s">
        <v>12889</v>
      </c>
      <c r="AL1052" t="s">
        <v>12889</v>
      </c>
      <c r="AM1052" t="s">
        <v>9923</v>
      </c>
    </row>
    <row r="1053" spans="1:39">
      <c r="A1053" t="s">
        <v>11505</v>
      </c>
      <c r="B1053" t="s">
        <v>10866</v>
      </c>
      <c r="C1053" t="s">
        <v>6168</v>
      </c>
      <c r="D1053">
        <v>140</v>
      </c>
      <c r="K1053" t="s">
        <v>6590</v>
      </c>
      <c r="M1053" t="s">
        <v>11824</v>
      </c>
      <c r="N1053">
        <v>8</v>
      </c>
      <c r="O1053" t="s">
        <v>11972</v>
      </c>
      <c r="P1053" t="s">
        <v>12614</v>
      </c>
      <c r="Q1053">
        <v>3</v>
      </c>
      <c r="R1053">
        <v>2</v>
      </c>
      <c r="S1053">
        <v>6.28</v>
      </c>
      <c r="T1053">
        <v>6.28</v>
      </c>
      <c r="U1053">
        <v>370.45</v>
      </c>
      <c r="V1053">
        <v>53.6</v>
      </c>
      <c r="W1053">
        <v>6.64</v>
      </c>
      <c r="X1053">
        <v>9.300000000000001</v>
      </c>
      <c r="Y1053">
        <v>0</v>
      </c>
      <c r="Z1053">
        <v>4</v>
      </c>
      <c r="AA1053" t="s">
        <v>6921</v>
      </c>
      <c r="AB1053">
        <v>1</v>
      </c>
      <c r="AC1053">
        <v>5</v>
      </c>
      <c r="AD1053">
        <v>3.425357142857143</v>
      </c>
      <c r="AF1053" t="s">
        <v>6952</v>
      </c>
      <c r="AI1053">
        <v>0</v>
      </c>
      <c r="AJ1053">
        <v>0</v>
      </c>
      <c r="AK1053" t="s">
        <v>12889</v>
      </c>
      <c r="AL1053" t="s">
        <v>12889</v>
      </c>
      <c r="AM1053" t="s">
        <v>9923</v>
      </c>
    </row>
    <row r="1054" spans="1:39">
      <c r="A1054" t="s">
        <v>11506</v>
      </c>
      <c r="B1054" t="s">
        <v>10866</v>
      </c>
      <c r="C1054" t="s">
        <v>6168</v>
      </c>
      <c r="D1054">
        <v>100</v>
      </c>
      <c r="K1054" t="s">
        <v>6590</v>
      </c>
      <c r="M1054" t="s">
        <v>11824</v>
      </c>
      <c r="N1054">
        <v>8</v>
      </c>
      <c r="O1054" t="s">
        <v>11972</v>
      </c>
      <c r="P1054" t="s">
        <v>12615</v>
      </c>
      <c r="Q1054">
        <v>4</v>
      </c>
      <c r="R1054">
        <v>3</v>
      </c>
      <c r="S1054">
        <v>5.63</v>
      </c>
      <c r="T1054">
        <v>5.65</v>
      </c>
      <c r="U1054">
        <v>386.45</v>
      </c>
      <c r="V1054">
        <v>73.83</v>
      </c>
      <c r="W1054">
        <v>6.35</v>
      </c>
      <c r="X1054">
        <v>9.23</v>
      </c>
      <c r="Y1054">
        <v>0</v>
      </c>
      <c r="Z1054">
        <v>4</v>
      </c>
      <c r="AA1054" t="s">
        <v>6921</v>
      </c>
      <c r="AB1054">
        <v>1</v>
      </c>
      <c r="AC1054">
        <v>5</v>
      </c>
      <c r="AD1054">
        <v>2.977738095238095</v>
      </c>
      <c r="AF1054" t="s">
        <v>6952</v>
      </c>
      <c r="AI1054">
        <v>0</v>
      </c>
      <c r="AJ1054">
        <v>0</v>
      </c>
      <c r="AK1054" t="s">
        <v>12889</v>
      </c>
      <c r="AL1054" t="s">
        <v>12889</v>
      </c>
      <c r="AM1054" t="s">
        <v>9923</v>
      </c>
    </row>
    <row r="1055" spans="1:39">
      <c r="A1055" t="s">
        <v>11507</v>
      </c>
      <c r="B1055" t="s">
        <v>10866</v>
      </c>
      <c r="C1055" t="s">
        <v>6168</v>
      </c>
      <c r="D1055">
        <v>8.699999999999999</v>
      </c>
      <c r="K1055" t="s">
        <v>6590</v>
      </c>
      <c r="M1055" t="s">
        <v>11824</v>
      </c>
      <c r="N1055">
        <v>8</v>
      </c>
      <c r="O1055" t="s">
        <v>11972</v>
      </c>
      <c r="P1055" t="s">
        <v>12616</v>
      </c>
      <c r="Q1055">
        <v>5</v>
      </c>
      <c r="R1055">
        <v>4</v>
      </c>
      <c r="S1055">
        <v>3.34</v>
      </c>
      <c r="T1055">
        <v>3.37</v>
      </c>
      <c r="U1055">
        <v>436.46</v>
      </c>
      <c r="V1055">
        <v>94.06</v>
      </c>
      <c r="W1055">
        <v>6.77</v>
      </c>
      <c r="X1055">
        <v>8.859999999999999</v>
      </c>
      <c r="Y1055">
        <v>0</v>
      </c>
      <c r="Z1055">
        <v>5</v>
      </c>
      <c r="AA1055" t="s">
        <v>6921</v>
      </c>
      <c r="AB1055">
        <v>1</v>
      </c>
      <c r="AC1055">
        <v>4</v>
      </c>
      <c r="AD1055">
        <v>3.46352380952381</v>
      </c>
      <c r="AF1055" t="s">
        <v>6952</v>
      </c>
      <c r="AI1055">
        <v>0</v>
      </c>
      <c r="AJ1055">
        <v>0</v>
      </c>
      <c r="AK1055" t="s">
        <v>12889</v>
      </c>
      <c r="AL1055" t="s">
        <v>12889</v>
      </c>
      <c r="AM1055" t="s">
        <v>9923</v>
      </c>
    </row>
    <row r="1056" spans="1:39">
      <c r="A1056" t="s">
        <v>11508</v>
      </c>
      <c r="B1056" t="s">
        <v>10866</v>
      </c>
      <c r="C1056" t="s">
        <v>6168</v>
      </c>
      <c r="D1056">
        <v>0.15</v>
      </c>
      <c r="K1056" t="s">
        <v>6590</v>
      </c>
      <c r="M1056" t="s">
        <v>11824</v>
      </c>
      <c r="N1056">
        <v>8</v>
      </c>
      <c r="O1056" t="s">
        <v>11972</v>
      </c>
      <c r="P1056" t="s">
        <v>12617</v>
      </c>
      <c r="Q1056">
        <v>2</v>
      </c>
      <c r="R1056">
        <v>1</v>
      </c>
      <c r="S1056">
        <v>6.41</v>
      </c>
      <c r="T1056">
        <v>6.41</v>
      </c>
      <c r="U1056">
        <v>340.42</v>
      </c>
      <c r="V1056">
        <v>33.37</v>
      </c>
      <c r="W1056">
        <v>6.55</v>
      </c>
      <c r="X1056">
        <v>9.5</v>
      </c>
      <c r="Y1056">
        <v>0</v>
      </c>
      <c r="Z1056">
        <v>4</v>
      </c>
      <c r="AA1056" t="s">
        <v>6921</v>
      </c>
      <c r="AB1056">
        <v>1</v>
      </c>
      <c r="AC1056">
        <v>4</v>
      </c>
      <c r="AD1056">
        <v>3.501833333333333</v>
      </c>
      <c r="AF1056" t="s">
        <v>6952</v>
      </c>
      <c r="AI1056">
        <v>0</v>
      </c>
      <c r="AJ1056">
        <v>0</v>
      </c>
      <c r="AK1056" t="s">
        <v>12889</v>
      </c>
      <c r="AL1056" t="s">
        <v>12889</v>
      </c>
      <c r="AM1056" t="s">
        <v>9923</v>
      </c>
    </row>
    <row r="1057" spans="1:39">
      <c r="A1057" t="s">
        <v>11498</v>
      </c>
      <c r="B1057" t="s">
        <v>10866</v>
      </c>
      <c r="C1057" t="s">
        <v>6168</v>
      </c>
      <c r="D1057">
        <v>0.44</v>
      </c>
      <c r="K1057" t="s">
        <v>6590</v>
      </c>
      <c r="L1057" t="s">
        <v>11726</v>
      </c>
      <c r="M1057" t="s">
        <v>11825</v>
      </c>
      <c r="N1057">
        <v>8</v>
      </c>
      <c r="O1057" t="s">
        <v>11973</v>
      </c>
      <c r="P1057" t="s">
        <v>12607</v>
      </c>
      <c r="Q1057">
        <v>2</v>
      </c>
      <c r="R1057">
        <v>1</v>
      </c>
      <c r="S1057">
        <v>6.41</v>
      </c>
      <c r="T1057">
        <v>6.41</v>
      </c>
      <c r="U1057">
        <v>340.42</v>
      </c>
      <c r="V1057">
        <v>33.37</v>
      </c>
      <c r="W1057">
        <v>6.55</v>
      </c>
      <c r="X1057">
        <v>9.34</v>
      </c>
      <c r="Y1057">
        <v>0</v>
      </c>
      <c r="Z1057">
        <v>4</v>
      </c>
      <c r="AA1057" t="s">
        <v>6921</v>
      </c>
      <c r="AB1057">
        <v>1</v>
      </c>
      <c r="AC1057">
        <v>4</v>
      </c>
      <c r="AD1057">
        <v>3.501833333333333</v>
      </c>
      <c r="AF1057" t="s">
        <v>6952</v>
      </c>
      <c r="AI1057">
        <v>0</v>
      </c>
      <c r="AJ1057">
        <v>0</v>
      </c>
      <c r="AK1057" t="s">
        <v>12889</v>
      </c>
      <c r="AL1057" t="s">
        <v>12889</v>
      </c>
      <c r="AM1057" t="s">
        <v>9923</v>
      </c>
    </row>
    <row r="1058" spans="1:39">
      <c r="A1058" t="s">
        <v>11499</v>
      </c>
      <c r="B1058" t="s">
        <v>10866</v>
      </c>
      <c r="C1058" t="s">
        <v>6168</v>
      </c>
      <c r="D1058">
        <v>0.45</v>
      </c>
      <c r="K1058" t="s">
        <v>6590</v>
      </c>
      <c r="L1058" t="s">
        <v>11726</v>
      </c>
      <c r="M1058" t="s">
        <v>11825</v>
      </c>
      <c r="N1058">
        <v>8</v>
      </c>
      <c r="O1058" t="s">
        <v>11973</v>
      </c>
      <c r="P1058" t="s">
        <v>12608</v>
      </c>
      <c r="Q1058">
        <v>3</v>
      </c>
      <c r="R1058">
        <v>2</v>
      </c>
      <c r="S1058">
        <v>5.76</v>
      </c>
      <c r="T1058">
        <v>5.78</v>
      </c>
      <c r="U1058">
        <v>356.42</v>
      </c>
      <c r="V1058">
        <v>53.6</v>
      </c>
      <c r="W1058">
        <v>6.25</v>
      </c>
      <c r="X1058">
        <v>9.25</v>
      </c>
      <c r="Y1058">
        <v>0</v>
      </c>
      <c r="Z1058">
        <v>4</v>
      </c>
      <c r="AA1058" t="s">
        <v>6921</v>
      </c>
      <c r="AB1058">
        <v>1</v>
      </c>
      <c r="AC1058">
        <v>4</v>
      </c>
      <c r="AD1058">
        <v>3.5</v>
      </c>
      <c r="AF1058" t="s">
        <v>6952</v>
      </c>
      <c r="AI1058">
        <v>0</v>
      </c>
      <c r="AJ1058">
        <v>0</v>
      </c>
      <c r="AK1058" t="s">
        <v>12889</v>
      </c>
      <c r="AL1058" t="s">
        <v>12889</v>
      </c>
      <c r="AM1058" t="s">
        <v>9923</v>
      </c>
    </row>
    <row r="1059" spans="1:39">
      <c r="A1059" t="s">
        <v>11509</v>
      </c>
      <c r="B1059" t="s">
        <v>10866</v>
      </c>
      <c r="C1059" t="s">
        <v>6168</v>
      </c>
      <c r="D1059">
        <v>0.03</v>
      </c>
      <c r="K1059" t="s">
        <v>6590</v>
      </c>
      <c r="L1059" t="s">
        <v>11726</v>
      </c>
      <c r="M1059" t="s">
        <v>11825</v>
      </c>
      <c r="N1059">
        <v>8</v>
      </c>
      <c r="O1059" t="s">
        <v>11973</v>
      </c>
      <c r="P1059" t="s">
        <v>12618</v>
      </c>
      <c r="Q1059">
        <v>3</v>
      </c>
      <c r="R1059">
        <v>2</v>
      </c>
      <c r="S1059">
        <v>4.59</v>
      </c>
      <c r="T1059">
        <v>4.6</v>
      </c>
      <c r="U1059">
        <v>344.44</v>
      </c>
      <c r="V1059">
        <v>40.46</v>
      </c>
      <c r="W1059">
        <v>6.16</v>
      </c>
      <c r="X1059">
        <v>9.279999999999999</v>
      </c>
      <c r="Y1059">
        <v>0</v>
      </c>
      <c r="Z1059">
        <v>4</v>
      </c>
      <c r="AA1059" t="s">
        <v>6921</v>
      </c>
      <c r="AB1059">
        <v>1</v>
      </c>
      <c r="AC1059">
        <v>3</v>
      </c>
      <c r="AD1059">
        <v>3.7</v>
      </c>
      <c r="AF1059" t="s">
        <v>6952</v>
      </c>
      <c r="AI1059">
        <v>0</v>
      </c>
      <c r="AJ1059">
        <v>0</v>
      </c>
      <c r="AK1059" t="s">
        <v>12889</v>
      </c>
      <c r="AL1059" t="s">
        <v>12889</v>
      </c>
      <c r="AM1059" t="s">
        <v>9923</v>
      </c>
    </row>
    <row r="1060" spans="1:39">
      <c r="A1060" t="s">
        <v>11500</v>
      </c>
      <c r="B1060" t="s">
        <v>10866</v>
      </c>
      <c r="C1060" t="s">
        <v>6168</v>
      </c>
      <c r="D1060">
        <v>2.9</v>
      </c>
      <c r="K1060" t="s">
        <v>6590</v>
      </c>
      <c r="L1060" t="s">
        <v>11726</v>
      </c>
      <c r="M1060" t="s">
        <v>11825</v>
      </c>
      <c r="N1060">
        <v>8</v>
      </c>
      <c r="O1060" t="s">
        <v>11973</v>
      </c>
      <c r="P1060" t="s">
        <v>12609</v>
      </c>
      <c r="Q1060">
        <v>4</v>
      </c>
      <c r="R1060">
        <v>3</v>
      </c>
      <c r="S1060">
        <v>4.61</v>
      </c>
      <c r="T1060">
        <v>4.63</v>
      </c>
      <c r="U1060">
        <v>358.39</v>
      </c>
      <c r="V1060">
        <v>73.83</v>
      </c>
      <c r="W1060">
        <v>5.71</v>
      </c>
      <c r="X1060">
        <v>9.24</v>
      </c>
      <c r="Y1060">
        <v>0</v>
      </c>
      <c r="Z1060">
        <v>4</v>
      </c>
      <c r="AA1060" t="s">
        <v>6921</v>
      </c>
      <c r="AB1060">
        <v>1</v>
      </c>
      <c r="AC1060">
        <v>3</v>
      </c>
      <c r="AD1060">
        <v>3.351666666666667</v>
      </c>
      <c r="AF1060" t="s">
        <v>6952</v>
      </c>
      <c r="AI1060">
        <v>0</v>
      </c>
      <c r="AJ1060">
        <v>0</v>
      </c>
      <c r="AK1060" t="s">
        <v>12889</v>
      </c>
      <c r="AL1060" t="s">
        <v>12889</v>
      </c>
      <c r="AM1060" t="s">
        <v>9923</v>
      </c>
    </row>
    <row r="1061" spans="1:39">
      <c r="A1061" t="s">
        <v>11510</v>
      </c>
      <c r="B1061" t="s">
        <v>10866</v>
      </c>
      <c r="C1061" t="s">
        <v>6168</v>
      </c>
      <c r="D1061">
        <v>0.04</v>
      </c>
      <c r="K1061" t="s">
        <v>6590</v>
      </c>
      <c r="L1061" t="s">
        <v>11726</v>
      </c>
      <c r="M1061" t="s">
        <v>11825</v>
      </c>
      <c r="N1061">
        <v>8</v>
      </c>
      <c r="O1061" t="s">
        <v>11973</v>
      </c>
      <c r="P1061" t="s">
        <v>12619</v>
      </c>
      <c r="Q1061">
        <v>3</v>
      </c>
      <c r="R1061">
        <v>2</v>
      </c>
      <c r="S1061">
        <v>4.59</v>
      </c>
      <c r="T1061">
        <v>4.6</v>
      </c>
      <c r="U1061">
        <v>344.44</v>
      </c>
      <c r="V1061">
        <v>40.46</v>
      </c>
      <c r="W1061">
        <v>6.16</v>
      </c>
      <c r="X1061">
        <v>9.33</v>
      </c>
      <c r="Y1061">
        <v>0</v>
      </c>
      <c r="Z1061">
        <v>4</v>
      </c>
      <c r="AA1061" t="s">
        <v>6921</v>
      </c>
      <c r="AB1061">
        <v>1</v>
      </c>
      <c r="AC1061">
        <v>3</v>
      </c>
      <c r="AD1061">
        <v>3.7</v>
      </c>
      <c r="AF1061" t="s">
        <v>6952</v>
      </c>
      <c r="AI1061">
        <v>0</v>
      </c>
      <c r="AJ1061">
        <v>0</v>
      </c>
      <c r="AK1061" t="s">
        <v>12889</v>
      </c>
      <c r="AL1061" t="s">
        <v>12889</v>
      </c>
      <c r="AM1061" t="s">
        <v>9923</v>
      </c>
    </row>
    <row r="1062" spans="1:39">
      <c r="A1062" t="s">
        <v>11511</v>
      </c>
      <c r="B1062" t="s">
        <v>10866</v>
      </c>
      <c r="C1062" t="s">
        <v>6168</v>
      </c>
      <c r="D1062">
        <v>0.13</v>
      </c>
      <c r="K1062" t="s">
        <v>6590</v>
      </c>
      <c r="L1062" t="s">
        <v>11726</v>
      </c>
      <c r="M1062" t="s">
        <v>11825</v>
      </c>
      <c r="N1062">
        <v>8</v>
      </c>
      <c r="O1062" t="s">
        <v>11973</v>
      </c>
      <c r="P1062" t="s">
        <v>12620</v>
      </c>
      <c r="Q1062">
        <v>3</v>
      </c>
      <c r="R1062">
        <v>2</v>
      </c>
      <c r="S1062">
        <v>4.83</v>
      </c>
      <c r="T1062">
        <v>4.84</v>
      </c>
      <c r="U1062">
        <v>328.37</v>
      </c>
      <c r="V1062">
        <v>53.6</v>
      </c>
      <c r="W1062">
        <v>5.69</v>
      </c>
      <c r="X1062">
        <v>9.24</v>
      </c>
      <c r="Y1062">
        <v>0</v>
      </c>
      <c r="Z1062">
        <v>4</v>
      </c>
      <c r="AA1062" t="s">
        <v>6921</v>
      </c>
      <c r="AB1062">
        <v>1</v>
      </c>
      <c r="AC1062">
        <v>3</v>
      </c>
      <c r="AD1062">
        <v>3.58</v>
      </c>
      <c r="AF1062" t="s">
        <v>6952</v>
      </c>
      <c r="AI1062">
        <v>0</v>
      </c>
      <c r="AJ1062">
        <v>0</v>
      </c>
      <c r="AK1062" t="s">
        <v>12889</v>
      </c>
      <c r="AL1062" t="s">
        <v>12889</v>
      </c>
      <c r="AM1062" t="s">
        <v>9923</v>
      </c>
    </row>
    <row r="1063" spans="1:39">
      <c r="A1063" t="s">
        <v>11501</v>
      </c>
      <c r="B1063" t="s">
        <v>10866</v>
      </c>
      <c r="C1063" t="s">
        <v>6168</v>
      </c>
      <c r="D1063">
        <v>0.1</v>
      </c>
      <c r="K1063" t="s">
        <v>6590</v>
      </c>
      <c r="L1063" t="s">
        <v>11726</v>
      </c>
      <c r="M1063" t="s">
        <v>11825</v>
      </c>
      <c r="N1063">
        <v>8</v>
      </c>
      <c r="O1063" t="s">
        <v>11973</v>
      </c>
      <c r="P1063" t="s">
        <v>12610</v>
      </c>
      <c r="Q1063">
        <v>2</v>
      </c>
      <c r="R1063">
        <v>1</v>
      </c>
      <c r="S1063">
        <v>6.41</v>
      </c>
      <c r="T1063">
        <v>6.41</v>
      </c>
      <c r="U1063">
        <v>340.42</v>
      </c>
      <c r="V1063">
        <v>33.37</v>
      </c>
      <c r="W1063">
        <v>6.55</v>
      </c>
      <c r="X1063">
        <v>9.27</v>
      </c>
      <c r="Y1063">
        <v>0</v>
      </c>
      <c r="Z1063">
        <v>4</v>
      </c>
      <c r="AA1063" t="s">
        <v>6921</v>
      </c>
      <c r="AB1063">
        <v>1</v>
      </c>
      <c r="AC1063">
        <v>4</v>
      </c>
      <c r="AD1063">
        <v>3.501833333333333</v>
      </c>
      <c r="AF1063" t="s">
        <v>6952</v>
      </c>
      <c r="AI1063">
        <v>0</v>
      </c>
      <c r="AJ1063">
        <v>0</v>
      </c>
      <c r="AK1063" t="s">
        <v>12889</v>
      </c>
      <c r="AL1063" t="s">
        <v>12889</v>
      </c>
      <c r="AM1063" t="s">
        <v>9923</v>
      </c>
    </row>
    <row r="1064" spans="1:39">
      <c r="A1064" t="s">
        <v>11502</v>
      </c>
      <c r="B1064" t="s">
        <v>10866</v>
      </c>
      <c r="C1064" t="s">
        <v>6168</v>
      </c>
      <c r="D1064">
        <v>0.7</v>
      </c>
      <c r="K1064" t="s">
        <v>6590</v>
      </c>
      <c r="L1064" t="s">
        <v>11726</v>
      </c>
      <c r="M1064" t="s">
        <v>11825</v>
      </c>
      <c r="N1064">
        <v>8</v>
      </c>
      <c r="O1064" t="s">
        <v>11973</v>
      </c>
      <c r="P1064" t="s">
        <v>12611</v>
      </c>
      <c r="Q1064">
        <v>3</v>
      </c>
      <c r="R1064">
        <v>2</v>
      </c>
      <c r="S1064">
        <v>5.76</v>
      </c>
      <c r="T1064">
        <v>5.78</v>
      </c>
      <c r="U1064">
        <v>356.42</v>
      </c>
      <c r="V1064">
        <v>53.6</v>
      </c>
      <c r="W1064">
        <v>6.25</v>
      </c>
      <c r="X1064">
        <v>9.26</v>
      </c>
      <c r="Y1064">
        <v>0</v>
      </c>
      <c r="Z1064">
        <v>4</v>
      </c>
      <c r="AA1064" t="s">
        <v>6921</v>
      </c>
      <c r="AB1064">
        <v>1</v>
      </c>
      <c r="AC1064">
        <v>4</v>
      </c>
      <c r="AD1064">
        <v>3.5</v>
      </c>
      <c r="AF1064" t="s">
        <v>6952</v>
      </c>
      <c r="AI1064">
        <v>0</v>
      </c>
      <c r="AJ1064">
        <v>0</v>
      </c>
      <c r="AK1064" t="s">
        <v>12889</v>
      </c>
      <c r="AL1064" t="s">
        <v>12889</v>
      </c>
      <c r="AM1064" t="s">
        <v>9923</v>
      </c>
    </row>
    <row r="1065" spans="1:39">
      <c r="A1065" t="s">
        <v>11503</v>
      </c>
      <c r="B1065" t="s">
        <v>10866</v>
      </c>
      <c r="C1065" t="s">
        <v>6168</v>
      </c>
      <c r="D1065">
        <v>1.3</v>
      </c>
      <c r="K1065" t="s">
        <v>6590</v>
      </c>
      <c r="L1065" t="s">
        <v>11726</v>
      </c>
      <c r="M1065" t="s">
        <v>11825</v>
      </c>
      <c r="N1065">
        <v>8</v>
      </c>
      <c r="O1065" t="s">
        <v>11973</v>
      </c>
      <c r="P1065" t="s">
        <v>12612</v>
      </c>
      <c r="Q1065">
        <v>4</v>
      </c>
      <c r="R1065">
        <v>3</v>
      </c>
      <c r="S1065">
        <v>6.14</v>
      </c>
      <c r="T1065">
        <v>6.16</v>
      </c>
      <c r="U1065">
        <v>400.47</v>
      </c>
      <c r="V1065">
        <v>73.83</v>
      </c>
      <c r="W1065">
        <v>6.74</v>
      </c>
      <c r="X1065">
        <v>9.25</v>
      </c>
      <c r="Y1065">
        <v>0</v>
      </c>
      <c r="Z1065">
        <v>4</v>
      </c>
      <c r="AA1065" t="s">
        <v>6921</v>
      </c>
      <c r="AB1065">
        <v>1</v>
      </c>
      <c r="AC1065">
        <v>6</v>
      </c>
      <c r="AD1065">
        <v>2.877595238095238</v>
      </c>
      <c r="AF1065" t="s">
        <v>6952</v>
      </c>
      <c r="AI1065">
        <v>0</v>
      </c>
      <c r="AJ1065">
        <v>0</v>
      </c>
      <c r="AK1065" t="s">
        <v>12889</v>
      </c>
      <c r="AL1065" t="s">
        <v>12889</v>
      </c>
      <c r="AM1065" t="s">
        <v>9923</v>
      </c>
    </row>
    <row r="1066" spans="1:39">
      <c r="A1066" t="s">
        <v>11512</v>
      </c>
      <c r="B1066" t="s">
        <v>10866</v>
      </c>
      <c r="C1066" t="s">
        <v>6168</v>
      </c>
      <c r="D1066">
        <v>0.04</v>
      </c>
      <c r="K1066" t="s">
        <v>6590</v>
      </c>
      <c r="L1066" t="s">
        <v>11726</v>
      </c>
      <c r="M1066" t="s">
        <v>11825</v>
      </c>
      <c r="N1066">
        <v>8</v>
      </c>
      <c r="O1066" t="s">
        <v>11973</v>
      </c>
      <c r="P1066" t="s">
        <v>12621</v>
      </c>
      <c r="Q1066">
        <v>3</v>
      </c>
      <c r="R1066">
        <v>2</v>
      </c>
      <c r="S1066">
        <v>4.83</v>
      </c>
      <c r="T1066">
        <v>4.84</v>
      </c>
      <c r="U1066">
        <v>328.37</v>
      </c>
      <c r="V1066">
        <v>53.6</v>
      </c>
      <c r="W1066">
        <v>5.69</v>
      </c>
      <c r="X1066">
        <v>9.289999999999999</v>
      </c>
      <c r="Y1066">
        <v>0</v>
      </c>
      <c r="Z1066">
        <v>4</v>
      </c>
      <c r="AA1066" t="s">
        <v>6921</v>
      </c>
      <c r="AB1066">
        <v>1</v>
      </c>
      <c r="AC1066">
        <v>3</v>
      </c>
      <c r="AD1066">
        <v>3.58</v>
      </c>
      <c r="AF1066" t="s">
        <v>6952</v>
      </c>
      <c r="AI1066">
        <v>0</v>
      </c>
      <c r="AJ1066">
        <v>0</v>
      </c>
      <c r="AK1066" t="s">
        <v>12889</v>
      </c>
      <c r="AL1066" t="s">
        <v>12889</v>
      </c>
      <c r="AM1066" t="s">
        <v>9923</v>
      </c>
    </row>
    <row r="1067" spans="1:39">
      <c r="A1067" t="s">
        <v>11504</v>
      </c>
      <c r="B1067" t="s">
        <v>10866</v>
      </c>
      <c r="C1067" t="s">
        <v>6168</v>
      </c>
      <c r="D1067">
        <v>4.6</v>
      </c>
      <c r="K1067" t="s">
        <v>6590</v>
      </c>
      <c r="L1067" t="s">
        <v>11726</v>
      </c>
      <c r="M1067" t="s">
        <v>11825</v>
      </c>
      <c r="N1067">
        <v>8</v>
      </c>
      <c r="O1067" t="s">
        <v>11973</v>
      </c>
      <c r="P1067" t="s">
        <v>12613</v>
      </c>
      <c r="Q1067">
        <v>3</v>
      </c>
      <c r="R1067">
        <v>2</v>
      </c>
      <c r="S1067">
        <v>5.77</v>
      </c>
      <c r="T1067">
        <v>5.78</v>
      </c>
      <c r="U1067">
        <v>356.42</v>
      </c>
      <c r="V1067">
        <v>53.6</v>
      </c>
      <c r="W1067">
        <v>6.25</v>
      </c>
      <c r="X1067">
        <v>9.33</v>
      </c>
      <c r="Y1067">
        <v>0</v>
      </c>
      <c r="Z1067">
        <v>4</v>
      </c>
      <c r="AA1067" t="s">
        <v>6921</v>
      </c>
      <c r="AB1067">
        <v>1</v>
      </c>
      <c r="AC1067">
        <v>4</v>
      </c>
      <c r="AD1067">
        <v>3.5</v>
      </c>
      <c r="AF1067" t="s">
        <v>6952</v>
      </c>
      <c r="AI1067">
        <v>0</v>
      </c>
      <c r="AJ1067">
        <v>0</v>
      </c>
      <c r="AK1067" t="s">
        <v>12889</v>
      </c>
      <c r="AL1067" t="s">
        <v>12889</v>
      </c>
      <c r="AM1067" t="s">
        <v>9923</v>
      </c>
    </row>
    <row r="1068" spans="1:39">
      <c r="A1068" t="s">
        <v>11513</v>
      </c>
      <c r="B1068" t="s">
        <v>10866</v>
      </c>
      <c r="C1068" t="s">
        <v>6168</v>
      </c>
      <c r="D1068">
        <v>0.5</v>
      </c>
      <c r="K1068" t="s">
        <v>6590</v>
      </c>
      <c r="L1068" t="s">
        <v>11726</v>
      </c>
      <c r="M1068" t="s">
        <v>11825</v>
      </c>
      <c r="N1068">
        <v>8</v>
      </c>
      <c r="O1068" t="s">
        <v>11973</v>
      </c>
      <c r="P1068" t="s">
        <v>12622</v>
      </c>
      <c r="Q1068">
        <v>3</v>
      </c>
      <c r="R1068">
        <v>2</v>
      </c>
      <c r="S1068">
        <v>4.34</v>
      </c>
      <c r="T1068">
        <v>4.37</v>
      </c>
      <c r="U1068">
        <v>355.44</v>
      </c>
      <c r="V1068">
        <v>45.39</v>
      </c>
      <c r="W1068">
        <v>5.78</v>
      </c>
      <c r="X1068">
        <v>8.73</v>
      </c>
      <c r="Y1068">
        <v>0</v>
      </c>
      <c r="Z1068">
        <v>4</v>
      </c>
      <c r="AA1068" t="s">
        <v>6921</v>
      </c>
      <c r="AB1068">
        <v>1</v>
      </c>
      <c r="AC1068">
        <v>4</v>
      </c>
      <c r="AD1068">
        <v>3.815</v>
      </c>
      <c r="AF1068" t="s">
        <v>6952</v>
      </c>
      <c r="AI1068">
        <v>0</v>
      </c>
      <c r="AJ1068">
        <v>0</v>
      </c>
      <c r="AK1068" t="s">
        <v>12889</v>
      </c>
      <c r="AL1068" t="s">
        <v>12889</v>
      </c>
      <c r="AM1068" t="s">
        <v>9923</v>
      </c>
    </row>
    <row r="1069" spans="1:39">
      <c r="A1069" t="s">
        <v>11371</v>
      </c>
      <c r="B1069" t="s">
        <v>10866</v>
      </c>
      <c r="C1069" t="s">
        <v>6168</v>
      </c>
      <c r="D1069">
        <v>6.5</v>
      </c>
      <c r="K1069" t="s">
        <v>6590</v>
      </c>
      <c r="L1069" t="s">
        <v>11726</v>
      </c>
      <c r="M1069" t="s">
        <v>11825</v>
      </c>
      <c r="N1069">
        <v>8</v>
      </c>
      <c r="O1069" t="s">
        <v>11973</v>
      </c>
      <c r="P1069" t="s">
        <v>12480</v>
      </c>
      <c r="Q1069">
        <v>4</v>
      </c>
      <c r="R1069">
        <v>3</v>
      </c>
      <c r="S1069">
        <v>5.12</v>
      </c>
      <c r="T1069">
        <v>5.14</v>
      </c>
      <c r="U1069">
        <v>372.42</v>
      </c>
      <c r="V1069">
        <v>73.83</v>
      </c>
      <c r="W1069">
        <v>5.96</v>
      </c>
      <c r="X1069">
        <v>9.24</v>
      </c>
      <c r="Y1069">
        <v>0</v>
      </c>
      <c r="Z1069">
        <v>4</v>
      </c>
      <c r="AA1069" t="s">
        <v>6921</v>
      </c>
      <c r="AB1069">
        <v>1</v>
      </c>
      <c r="AC1069">
        <v>4</v>
      </c>
      <c r="AD1069">
        <v>3.077952380952381</v>
      </c>
      <c r="AF1069" t="s">
        <v>6952</v>
      </c>
      <c r="AI1069">
        <v>0</v>
      </c>
      <c r="AJ1069">
        <v>0</v>
      </c>
      <c r="AK1069" t="s">
        <v>12889</v>
      </c>
      <c r="AL1069" t="s">
        <v>12889</v>
      </c>
      <c r="AM1069" t="s">
        <v>9923</v>
      </c>
    </row>
    <row r="1070" spans="1:39">
      <c r="A1070" t="s">
        <v>11505</v>
      </c>
      <c r="B1070" t="s">
        <v>10866</v>
      </c>
      <c r="C1070" t="s">
        <v>6168</v>
      </c>
      <c r="D1070">
        <v>3.6</v>
      </c>
      <c r="K1070" t="s">
        <v>6590</v>
      </c>
      <c r="L1070" t="s">
        <v>11726</v>
      </c>
      <c r="M1070" t="s">
        <v>11825</v>
      </c>
      <c r="N1070">
        <v>8</v>
      </c>
      <c r="O1070" t="s">
        <v>11973</v>
      </c>
      <c r="P1070" t="s">
        <v>12614</v>
      </c>
      <c r="Q1070">
        <v>3</v>
      </c>
      <c r="R1070">
        <v>2</v>
      </c>
      <c r="S1070">
        <v>6.28</v>
      </c>
      <c r="T1070">
        <v>6.28</v>
      </c>
      <c r="U1070">
        <v>370.45</v>
      </c>
      <c r="V1070">
        <v>53.6</v>
      </c>
      <c r="W1070">
        <v>6.64</v>
      </c>
      <c r="X1070">
        <v>9.300000000000001</v>
      </c>
      <c r="Y1070">
        <v>0</v>
      </c>
      <c r="Z1070">
        <v>4</v>
      </c>
      <c r="AA1070" t="s">
        <v>6921</v>
      </c>
      <c r="AB1070">
        <v>1</v>
      </c>
      <c r="AC1070">
        <v>5</v>
      </c>
      <c r="AD1070">
        <v>3.425357142857143</v>
      </c>
      <c r="AF1070" t="s">
        <v>6952</v>
      </c>
      <c r="AI1070">
        <v>0</v>
      </c>
      <c r="AJ1070">
        <v>0</v>
      </c>
      <c r="AK1070" t="s">
        <v>12889</v>
      </c>
      <c r="AL1070" t="s">
        <v>12889</v>
      </c>
      <c r="AM1070" t="s">
        <v>9923</v>
      </c>
    </row>
    <row r="1071" spans="1:39">
      <c r="A1071" t="s">
        <v>11506</v>
      </c>
      <c r="B1071" t="s">
        <v>10866</v>
      </c>
      <c r="C1071" t="s">
        <v>6168</v>
      </c>
      <c r="D1071">
        <v>3.6</v>
      </c>
      <c r="K1071" t="s">
        <v>6590</v>
      </c>
      <c r="L1071" t="s">
        <v>11726</v>
      </c>
      <c r="M1071" t="s">
        <v>11825</v>
      </c>
      <c r="N1071">
        <v>8</v>
      </c>
      <c r="O1071" t="s">
        <v>11973</v>
      </c>
      <c r="P1071" t="s">
        <v>12615</v>
      </c>
      <c r="Q1071">
        <v>4</v>
      </c>
      <c r="R1071">
        <v>3</v>
      </c>
      <c r="S1071">
        <v>5.63</v>
      </c>
      <c r="T1071">
        <v>5.65</v>
      </c>
      <c r="U1071">
        <v>386.45</v>
      </c>
      <c r="V1071">
        <v>73.83</v>
      </c>
      <c r="W1071">
        <v>6.35</v>
      </c>
      <c r="X1071">
        <v>9.23</v>
      </c>
      <c r="Y1071">
        <v>0</v>
      </c>
      <c r="Z1071">
        <v>4</v>
      </c>
      <c r="AA1071" t="s">
        <v>6921</v>
      </c>
      <c r="AB1071">
        <v>1</v>
      </c>
      <c r="AC1071">
        <v>5</v>
      </c>
      <c r="AD1071">
        <v>2.977738095238095</v>
      </c>
      <c r="AF1071" t="s">
        <v>6952</v>
      </c>
      <c r="AI1071">
        <v>0</v>
      </c>
      <c r="AJ1071">
        <v>0</v>
      </c>
      <c r="AK1071" t="s">
        <v>12889</v>
      </c>
      <c r="AL1071" t="s">
        <v>12889</v>
      </c>
      <c r="AM1071" t="s">
        <v>9923</v>
      </c>
    </row>
    <row r="1072" spans="1:39">
      <c r="A1072" t="s">
        <v>11507</v>
      </c>
      <c r="B1072" t="s">
        <v>10866</v>
      </c>
      <c r="C1072" t="s">
        <v>6168</v>
      </c>
      <c r="D1072">
        <v>0.84</v>
      </c>
      <c r="K1072" t="s">
        <v>6590</v>
      </c>
      <c r="L1072" t="s">
        <v>11726</v>
      </c>
      <c r="M1072" t="s">
        <v>11825</v>
      </c>
      <c r="N1072">
        <v>8</v>
      </c>
      <c r="O1072" t="s">
        <v>11973</v>
      </c>
      <c r="P1072" t="s">
        <v>12616</v>
      </c>
      <c r="Q1072">
        <v>5</v>
      </c>
      <c r="R1072">
        <v>4</v>
      </c>
      <c r="S1072">
        <v>3.34</v>
      </c>
      <c r="T1072">
        <v>3.37</v>
      </c>
      <c r="U1072">
        <v>436.46</v>
      </c>
      <c r="V1072">
        <v>94.06</v>
      </c>
      <c r="W1072">
        <v>6.77</v>
      </c>
      <c r="X1072">
        <v>8.859999999999999</v>
      </c>
      <c r="Y1072">
        <v>0</v>
      </c>
      <c r="Z1072">
        <v>5</v>
      </c>
      <c r="AA1072" t="s">
        <v>6921</v>
      </c>
      <c r="AB1072">
        <v>1</v>
      </c>
      <c r="AC1072">
        <v>4</v>
      </c>
      <c r="AD1072">
        <v>3.46352380952381</v>
      </c>
      <c r="AF1072" t="s">
        <v>6952</v>
      </c>
      <c r="AI1072">
        <v>0</v>
      </c>
      <c r="AJ1072">
        <v>0</v>
      </c>
      <c r="AK1072" t="s">
        <v>12889</v>
      </c>
      <c r="AL1072" t="s">
        <v>12889</v>
      </c>
      <c r="AM1072" t="s">
        <v>9923</v>
      </c>
    </row>
    <row r="1073" spans="1:39">
      <c r="A1073" t="s">
        <v>11508</v>
      </c>
      <c r="B1073" t="s">
        <v>10866</v>
      </c>
      <c r="C1073" t="s">
        <v>6168</v>
      </c>
      <c r="D1073">
        <v>0.02</v>
      </c>
      <c r="K1073" t="s">
        <v>6590</v>
      </c>
      <c r="L1073" t="s">
        <v>11726</v>
      </c>
      <c r="M1073" t="s">
        <v>11825</v>
      </c>
      <c r="N1073">
        <v>8</v>
      </c>
      <c r="O1073" t="s">
        <v>11973</v>
      </c>
      <c r="P1073" t="s">
        <v>12617</v>
      </c>
      <c r="Q1073">
        <v>2</v>
      </c>
      <c r="R1073">
        <v>1</v>
      </c>
      <c r="S1073">
        <v>6.41</v>
      </c>
      <c r="T1073">
        <v>6.41</v>
      </c>
      <c r="U1073">
        <v>340.42</v>
      </c>
      <c r="V1073">
        <v>33.37</v>
      </c>
      <c r="W1073">
        <v>6.55</v>
      </c>
      <c r="X1073">
        <v>9.5</v>
      </c>
      <c r="Y1073">
        <v>0</v>
      </c>
      <c r="Z1073">
        <v>4</v>
      </c>
      <c r="AA1073" t="s">
        <v>6921</v>
      </c>
      <c r="AB1073">
        <v>1</v>
      </c>
      <c r="AC1073">
        <v>4</v>
      </c>
      <c r="AD1073">
        <v>3.501833333333333</v>
      </c>
      <c r="AF1073" t="s">
        <v>6952</v>
      </c>
      <c r="AI1073">
        <v>0</v>
      </c>
      <c r="AJ1073">
        <v>0</v>
      </c>
      <c r="AK1073" t="s">
        <v>12889</v>
      </c>
      <c r="AL1073" t="s">
        <v>12889</v>
      </c>
      <c r="AM1073" t="s">
        <v>9923</v>
      </c>
    </row>
    <row r="1074" spans="1:39">
      <c r="A1074" t="s">
        <v>6441</v>
      </c>
      <c r="B1074" t="s">
        <v>10866</v>
      </c>
      <c r="C1074" t="s">
        <v>6168</v>
      </c>
      <c r="D1074">
        <v>2.1</v>
      </c>
      <c r="K1074" t="s">
        <v>6590</v>
      </c>
      <c r="L1074" t="s">
        <v>6591</v>
      </c>
      <c r="M1074" t="s">
        <v>11826</v>
      </c>
      <c r="N1074">
        <v>9</v>
      </c>
      <c r="O1074" t="s">
        <v>11974</v>
      </c>
      <c r="P1074" t="s">
        <v>6799</v>
      </c>
      <c r="Q1074">
        <v>2</v>
      </c>
      <c r="R1074">
        <v>0</v>
      </c>
      <c r="S1074">
        <v>3.83</v>
      </c>
      <c r="T1074">
        <v>5.13</v>
      </c>
      <c r="U1074">
        <v>371.52</v>
      </c>
      <c r="V1074">
        <v>12.47</v>
      </c>
      <c r="W1074">
        <v>6</v>
      </c>
      <c r="Y1074">
        <v>8.69</v>
      </c>
      <c r="Z1074">
        <v>3</v>
      </c>
      <c r="AA1074" t="s">
        <v>6921</v>
      </c>
      <c r="AB1074">
        <v>1</v>
      </c>
      <c r="AC1074">
        <v>8</v>
      </c>
      <c r="AD1074">
        <v>2.657714285714286</v>
      </c>
      <c r="AE1074" t="s">
        <v>6938</v>
      </c>
      <c r="AF1074" t="s">
        <v>6954</v>
      </c>
      <c r="AG1074" t="s">
        <v>6957</v>
      </c>
      <c r="AI1074">
        <v>4</v>
      </c>
      <c r="AJ1074">
        <v>1</v>
      </c>
      <c r="AK1074" t="s">
        <v>12890</v>
      </c>
      <c r="AL1074" t="s">
        <v>12890</v>
      </c>
      <c r="AM1074" t="s">
        <v>9923</v>
      </c>
    </row>
    <row r="1075" spans="1:39">
      <c r="A1075" t="s">
        <v>11514</v>
      </c>
      <c r="B1075" t="s">
        <v>10866</v>
      </c>
      <c r="C1075" t="s">
        <v>6168</v>
      </c>
      <c r="D1075">
        <v>9.300000000000001</v>
      </c>
      <c r="K1075" t="s">
        <v>6590</v>
      </c>
      <c r="L1075" t="s">
        <v>6591</v>
      </c>
      <c r="M1075" t="s">
        <v>11826</v>
      </c>
      <c r="N1075">
        <v>9</v>
      </c>
      <c r="O1075" t="s">
        <v>11974</v>
      </c>
      <c r="P1075" t="s">
        <v>12623</v>
      </c>
      <c r="Q1075">
        <v>2</v>
      </c>
      <c r="R1075">
        <v>2</v>
      </c>
      <c r="S1075">
        <v>6.34</v>
      </c>
      <c r="T1075">
        <v>6.34</v>
      </c>
      <c r="U1075">
        <v>332.44</v>
      </c>
      <c r="V1075">
        <v>40.46</v>
      </c>
      <c r="W1075">
        <v>5.26</v>
      </c>
      <c r="X1075">
        <v>10.02</v>
      </c>
      <c r="Y1075">
        <v>0</v>
      </c>
      <c r="Z1075">
        <v>2</v>
      </c>
      <c r="AA1075" t="s">
        <v>6921</v>
      </c>
      <c r="AB1075">
        <v>1</v>
      </c>
      <c r="AC1075">
        <v>2</v>
      </c>
      <c r="AD1075">
        <v>3.5</v>
      </c>
      <c r="AF1075" t="s">
        <v>6952</v>
      </c>
      <c r="AI1075">
        <v>0</v>
      </c>
      <c r="AJ1075">
        <v>0</v>
      </c>
      <c r="AK1075" t="s">
        <v>12890</v>
      </c>
      <c r="AL1075" t="s">
        <v>12890</v>
      </c>
      <c r="AM1075" t="s">
        <v>9923</v>
      </c>
    </row>
    <row r="1076" spans="1:39">
      <c r="A1076" t="s">
        <v>11515</v>
      </c>
      <c r="B1076" t="s">
        <v>10866</v>
      </c>
      <c r="C1076" t="s">
        <v>6168</v>
      </c>
      <c r="D1076">
        <v>47</v>
      </c>
      <c r="K1076" t="s">
        <v>6590</v>
      </c>
      <c r="L1076" t="s">
        <v>6591</v>
      </c>
      <c r="M1076" t="s">
        <v>11826</v>
      </c>
      <c r="N1076">
        <v>9</v>
      </c>
      <c r="O1076" t="s">
        <v>11974</v>
      </c>
      <c r="P1076" t="s">
        <v>12624</v>
      </c>
      <c r="Q1076">
        <v>2</v>
      </c>
      <c r="R1076">
        <v>2</v>
      </c>
      <c r="S1076">
        <v>5.48</v>
      </c>
      <c r="T1076">
        <v>5.49</v>
      </c>
      <c r="U1076">
        <v>292.38</v>
      </c>
      <c r="V1076">
        <v>40.46</v>
      </c>
      <c r="W1076">
        <v>4.83</v>
      </c>
      <c r="X1076">
        <v>9.949999999999999</v>
      </c>
      <c r="Y1076">
        <v>0</v>
      </c>
      <c r="Z1076">
        <v>2</v>
      </c>
      <c r="AA1076" t="s">
        <v>6921</v>
      </c>
      <c r="AB1076">
        <v>0</v>
      </c>
      <c r="AC1076">
        <v>2</v>
      </c>
      <c r="AD1076">
        <v>3.5</v>
      </c>
      <c r="AF1076" t="s">
        <v>6952</v>
      </c>
      <c r="AI1076">
        <v>0</v>
      </c>
      <c r="AJ1076">
        <v>0</v>
      </c>
      <c r="AK1076" t="s">
        <v>12890</v>
      </c>
      <c r="AL1076" t="s">
        <v>12890</v>
      </c>
      <c r="AM1076" t="s">
        <v>9923</v>
      </c>
    </row>
    <row r="1077" spans="1:39">
      <c r="A1077" t="s">
        <v>11516</v>
      </c>
      <c r="B1077" t="s">
        <v>10866</v>
      </c>
      <c r="C1077" t="s">
        <v>6168</v>
      </c>
      <c r="D1077">
        <v>20</v>
      </c>
      <c r="K1077" t="s">
        <v>6590</v>
      </c>
      <c r="L1077" t="s">
        <v>6591</v>
      </c>
      <c r="M1077" t="s">
        <v>11826</v>
      </c>
      <c r="N1077">
        <v>9</v>
      </c>
      <c r="O1077" t="s">
        <v>11974</v>
      </c>
      <c r="P1077" t="s">
        <v>12625</v>
      </c>
      <c r="Q1077">
        <v>2</v>
      </c>
      <c r="R1077">
        <v>2</v>
      </c>
      <c r="S1077">
        <v>6.72</v>
      </c>
      <c r="T1077">
        <v>6.72</v>
      </c>
      <c r="U1077">
        <v>322.45</v>
      </c>
      <c r="V1077">
        <v>40.46</v>
      </c>
      <c r="W1077">
        <v>5.85</v>
      </c>
      <c r="X1077">
        <v>9.98</v>
      </c>
      <c r="Y1077">
        <v>0</v>
      </c>
      <c r="Z1077">
        <v>2</v>
      </c>
      <c r="AA1077" t="s">
        <v>6921</v>
      </c>
      <c r="AB1077">
        <v>1</v>
      </c>
      <c r="AC1077">
        <v>2</v>
      </c>
      <c r="AD1077">
        <v>3.5</v>
      </c>
      <c r="AF1077" t="s">
        <v>6952</v>
      </c>
      <c r="AI1077">
        <v>0</v>
      </c>
      <c r="AJ1077">
        <v>0</v>
      </c>
      <c r="AK1077" t="s">
        <v>12890</v>
      </c>
      <c r="AL1077" t="s">
        <v>12890</v>
      </c>
      <c r="AM1077" t="s">
        <v>9923</v>
      </c>
    </row>
    <row r="1078" spans="1:39">
      <c r="A1078" t="s">
        <v>11517</v>
      </c>
      <c r="B1078" t="s">
        <v>10866</v>
      </c>
      <c r="C1078" t="s">
        <v>6168</v>
      </c>
      <c r="D1078">
        <v>48</v>
      </c>
      <c r="K1078" t="s">
        <v>6590</v>
      </c>
      <c r="L1078" t="s">
        <v>6591</v>
      </c>
      <c r="M1078" t="s">
        <v>11826</v>
      </c>
      <c r="N1078">
        <v>9</v>
      </c>
      <c r="O1078" t="s">
        <v>11974</v>
      </c>
      <c r="Y1078">
        <v>0</v>
      </c>
      <c r="AI1078">
        <v>0</v>
      </c>
      <c r="AJ1078">
        <v>0</v>
      </c>
      <c r="AK1078" t="s">
        <v>12890</v>
      </c>
      <c r="AL1078" t="s">
        <v>12890</v>
      </c>
      <c r="AM1078" t="s">
        <v>9923</v>
      </c>
    </row>
    <row r="1079" spans="1:39">
      <c r="A1079" t="s">
        <v>11518</v>
      </c>
      <c r="B1079" t="s">
        <v>10866</v>
      </c>
      <c r="C1079" t="s">
        <v>6168</v>
      </c>
      <c r="D1079">
        <v>1.8</v>
      </c>
      <c r="K1079" t="s">
        <v>6590</v>
      </c>
      <c r="L1079" t="s">
        <v>6591</v>
      </c>
      <c r="M1079" t="s">
        <v>11826</v>
      </c>
      <c r="N1079">
        <v>9</v>
      </c>
      <c r="O1079" t="s">
        <v>11974</v>
      </c>
      <c r="P1079" t="s">
        <v>12626</v>
      </c>
      <c r="Q1079">
        <v>2</v>
      </c>
      <c r="R1079">
        <v>2</v>
      </c>
      <c r="S1079">
        <v>6.27</v>
      </c>
      <c r="T1079">
        <v>6.27</v>
      </c>
      <c r="U1079">
        <v>346.47</v>
      </c>
      <c r="V1079">
        <v>40.46</v>
      </c>
      <c r="W1079">
        <v>5.34</v>
      </c>
      <c r="X1079">
        <v>9.960000000000001</v>
      </c>
      <c r="Y1079">
        <v>0</v>
      </c>
      <c r="Z1079">
        <v>2</v>
      </c>
      <c r="AA1079" t="s">
        <v>6921</v>
      </c>
      <c r="AB1079">
        <v>1</v>
      </c>
      <c r="AC1079">
        <v>3</v>
      </c>
      <c r="AD1079">
        <v>3.5</v>
      </c>
      <c r="AF1079" t="s">
        <v>6952</v>
      </c>
      <c r="AI1079">
        <v>0</v>
      </c>
      <c r="AJ1079">
        <v>0</v>
      </c>
      <c r="AK1079" t="s">
        <v>12890</v>
      </c>
      <c r="AL1079" t="s">
        <v>12890</v>
      </c>
      <c r="AM1079" t="s">
        <v>9923</v>
      </c>
    </row>
    <row r="1080" spans="1:39">
      <c r="A1080" t="s">
        <v>11519</v>
      </c>
      <c r="B1080" t="s">
        <v>10866</v>
      </c>
      <c r="C1080" t="s">
        <v>6168</v>
      </c>
      <c r="D1080">
        <v>45</v>
      </c>
      <c r="K1080" t="s">
        <v>6590</v>
      </c>
      <c r="L1080" t="s">
        <v>6591</v>
      </c>
      <c r="M1080" t="s">
        <v>11826</v>
      </c>
      <c r="N1080">
        <v>9</v>
      </c>
      <c r="O1080" t="s">
        <v>11974</v>
      </c>
      <c r="Y1080">
        <v>0</v>
      </c>
      <c r="AI1080">
        <v>0</v>
      </c>
      <c r="AJ1080">
        <v>0</v>
      </c>
      <c r="AK1080" t="s">
        <v>12890</v>
      </c>
      <c r="AL1080" t="s">
        <v>12890</v>
      </c>
      <c r="AM1080" t="s">
        <v>9923</v>
      </c>
    </row>
    <row r="1081" spans="1:39">
      <c r="A1081" t="s">
        <v>11520</v>
      </c>
      <c r="B1081" t="s">
        <v>10866</v>
      </c>
      <c r="C1081" t="s">
        <v>6168</v>
      </c>
      <c r="D1081">
        <v>15</v>
      </c>
      <c r="K1081" t="s">
        <v>6590</v>
      </c>
      <c r="L1081" t="s">
        <v>6591</v>
      </c>
      <c r="M1081" t="s">
        <v>11826</v>
      </c>
      <c r="N1081">
        <v>9</v>
      </c>
      <c r="O1081" t="s">
        <v>11974</v>
      </c>
      <c r="Y1081">
        <v>0</v>
      </c>
      <c r="AI1081">
        <v>0</v>
      </c>
      <c r="AJ1081">
        <v>0</v>
      </c>
      <c r="AK1081" t="s">
        <v>12890</v>
      </c>
      <c r="AL1081" t="s">
        <v>12890</v>
      </c>
      <c r="AM1081" t="s">
        <v>9923</v>
      </c>
    </row>
    <row r="1082" spans="1:39">
      <c r="A1082" t="s">
        <v>6476</v>
      </c>
      <c r="B1082" t="s">
        <v>10866</v>
      </c>
      <c r="C1082" t="s">
        <v>6168</v>
      </c>
      <c r="D1082">
        <v>0.92</v>
      </c>
      <c r="K1082" t="s">
        <v>6590</v>
      </c>
      <c r="M1082" t="s">
        <v>11827</v>
      </c>
      <c r="N1082">
        <v>8</v>
      </c>
      <c r="O1082" t="s">
        <v>11975</v>
      </c>
      <c r="P1082" t="s">
        <v>6834</v>
      </c>
      <c r="Q1082">
        <v>4</v>
      </c>
      <c r="R1082">
        <v>2</v>
      </c>
      <c r="S1082">
        <v>8.06</v>
      </c>
      <c r="T1082">
        <v>8.06</v>
      </c>
      <c r="U1082">
        <v>516.64</v>
      </c>
      <c r="V1082">
        <v>70.67</v>
      </c>
      <c r="W1082">
        <v>6.8</v>
      </c>
      <c r="X1082">
        <v>10.24</v>
      </c>
      <c r="Y1082">
        <v>0</v>
      </c>
      <c r="Z1082">
        <v>4</v>
      </c>
      <c r="AA1082" t="s">
        <v>6921</v>
      </c>
      <c r="AB1082">
        <v>2</v>
      </c>
      <c r="AC1082">
        <v>1</v>
      </c>
      <c r="AD1082">
        <v>2.5</v>
      </c>
      <c r="AF1082" t="s">
        <v>6952</v>
      </c>
      <c r="AI1082">
        <v>0</v>
      </c>
      <c r="AJ1082">
        <v>0</v>
      </c>
      <c r="AK1082" t="s">
        <v>6981</v>
      </c>
      <c r="AL1082" t="s">
        <v>6981</v>
      </c>
      <c r="AM1082" t="s">
        <v>9923</v>
      </c>
    </row>
    <row r="1083" spans="1:39">
      <c r="A1083" t="s">
        <v>11521</v>
      </c>
      <c r="B1083" t="s">
        <v>10866</v>
      </c>
      <c r="C1083" t="s">
        <v>6168</v>
      </c>
      <c r="D1083">
        <v>0.01</v>
      </c>
      <c r="K1083" t="s">
        <v>6590</v>
      </c>
      <c r="M1083" t="s">
        <v>11827</v>
      </c>
      <c r="N1083">
        <v>8</v>
      </c>
      <c r="O1083" t="s">
        <v>11975</v>
      </c>
      <c r="P1083" t="s">
        <v>12627</v>
      </c>
      <c r="Q1083">
        <v>4</v>
      </c>
      <c r="R1083">
        <v>2</v>
      </c>
      <c r="S1083">
        <v>9.380000000000001</v>
      </c>
      <c r="T1083">
        <v>9.380000000000001</v>
      </c>
      <c r="U1083">
        <v>596.77</v>
      </c>
      <c r="V1083">
        <v>70.67</v>
      </c>
      <c r="W1083">
        <v>8.369999999999999</v>
      </c>
      <c r="X1083">
        <v>10.24</v>
      </c>
      <c r="Y1083">
        <v>0</v>
      </c>
      <c r="Z1083">
        <v>4</v>
      </c>
      <c r="AA1083" t="s">
        <v>6921</v>
      </c>
      <c r="AB1083">
        <v>2</v>
      </c>
      <c r="AC1083">
        <v>4</v>
      </c>
      <c r="AD1083">
        <v>2.5</v>
      </c>
      <c r="AF1083" t="s">
        <v>6952</v>
      </c>
      <c r="AI1083">
        <v>0</v>
      </c>
      <c r="AJ1083">
        <v>0</v>
      </c>
      <c r="AK1083" t="s">
        <v>6981</v>
      </c>
      <c r="AL1083" t="s">
        <v>6981</v>
      </c>
      <c r="AM1083" t="s">
        <v>9923</v>
      </c>
    </row>
    <row r="1084" spans="1:39">
      <c r="A1084" t="s">
        <v>6446</v>
      </c>
      <c r="B1084" t="s">
        <v>10866</v>
      </c>
      <c r="C1084" t="s">
        <v>6168</v>
      </c>
      <c r="D1084">
        <v>8.710000000000001</v>
      </c>
      <c r="K1084" t="s">
        <v>6590</v>
      </c>
      <c r="M1084" t="s">
        <v>11827</v>
      </c>
      <c r="N1084">
        <v>8</v>
      </c>
      <c r="O1084" t="s">
        <v>11975</v>
      </c>
      <c r="P1084" t="s">
        <v>6804</v>
      </c>
      <c r="Q1084">
        <v>3</v>
      </c>
      <c r="R1084">
        <v>3</v>
      </c>
      <c r="S1084">
        <v>7.84</v>
      </c>
      <c r="T1084">
        <v>7.84</v>
      </c>
      <c r="U1084">
        <v>517.67</v>
      </c>
      <c r="V1084">
        <v>65.48</v>
      </c>
      <c r="W1084">
        <v>7.19</v>
      </c>
      <c r="X1084">
        <v>10.24</v>
      </c>
      <c r="Y1084">
        <v>0</v>
      </c>
      <c r="Z1084">
        <v>4</v>
      </c>
      <c r="AA1084" t="s">
        <v>6921</v>
      </c>
      <c r="AB1084">
        <v>2</v>
      </c>
      <c r="AC1084">
        <v>2</v>
      </c>
      <c r="AD1084">
        <v>2.166666666666667</v>
      </c>
      <c r="AF1084" t="s">
        <v>6952</v>
      </c>
      <c r="AI1084">
        <v>0</v>
      </c>
      <c r="AJ1084">
        <v>0</v>
      </c>
      <c r="AK1084" t="s">
        <v>6981</v>
      </c>
      <c r="AL1084" t="s">
        <v>6981</v>
      </c>
      <c r="AM1084" t="s">
        <v>9923</v>
      </c>
    </row>
    <row r="1085" spans="1:39">
      <c r="A1085" t="s">
        <v>6469</v>
      </c>
      <c r="B1085" t="s">
        <v>10866</v>
      </c>
      <c r="C1085" t="s">
        <v>6168</v>
      </c>
      <c r="D1085">
        <v>4.05</v>
      </c>
      <c r="K1085" t="s">
        <v>6590</v>
      </c>
      <c r="M1085" t="s">
        <v>11827</v>
      </c>
      <c r="N1085">
        <v>8</v>
      </c>
      <c r="O1085" t="s">
        <v>11975</v>
      </c>
      <c r="P1085" t="s">
        <v>6827</v>
      </c>
      <c r="Q1085">
        <v>3</v>
      </c>
      <c r="R1085">
        <v>4</v>
      </c>
      <c r="S1085">
        <v>7.34</v>
      </c>
      <c r="T1085">
        <v>7.34</v>
      </c>
      <c r="U1085">
        <v>503.64</v>
      </c>
      <c r="V1085">
        <v>76.48</v>
      </c>
      <c r="W1085">
        <v>6.89</v>
      </c>
      <c r="X1085">
        <v>9.83</v>
      </c>
      <c r="Y1085">
        <v>0</v>
      </c>
      <c r="Z1085">
        <v>4</v>
      </c>
      <c r="AA1085" t="s">
        <v>6921</v>
      </c>
      <c r="AB1085">
        <v>2</v>
      </c>
      <c r="AC1085">
        <v>1</v>
      </c>
      <c r="AD1085">
        <v>2</v>
      </c>
      <c r="AF1085" t="s">
        <v>6952</v>
      </c>
      <c r="AI1085">
        <v>0</v>
      </c>
      <c r="AJ1085">
        <v>0</v>
      </c>
      <c r="AK1085" t="s">
        <v>6981</v>
      </c>
      <c r="AL1085" t="s">
        <v>6981</v>
      </c>
      <c r="AM1085" t="s">
        <v>9923</v>
      </c>
    </row>
    <row r="1086" spans="1:39">
      <c r="A1086" t="s">
        <v>6525</v>
      </c>
      <c r="B1086" t="s">
        <v>10866</v>
      </c>
      <c r="C1086" t="s">
        <v>6168</v>
      </c>
      <c r="D1086">
        <v>0.8</v>
      </c>
      <c r="K1086" t="s">
        <v>6590</v>
      </c>
      <c r="M1086" t="s">
        <v>11827</v>
      </c>
      <c r="N1086">
        <v>8</v>
      </c>
      <c r="O1086" t="s">
        <v>11975</v>
      </c>
      <c r="P1086" t="s">
        <v>6883</v>
      </c>
      <c r="Q1086">
        <v>7</v>
      </c>
      <c r="R1086">
        <v>2</v>
      </c>
      <c r="S1086">
        <v>11.3</v>
      </c>
      <c r="T1086">
        <v>11.3</v>
      </c>
      <c r="U1086">
        <v>764.9400000000001</v>
      </c>
      <c r="V1086">
        <v>106.2</v>
      </c>
      <c r="W1086">
        <v>10.1</v>
      </c>
      <c r="X1086">
        <v>10.24</v>
      </c>
      <c r="Y1086">
        <v>0</v>
      </c>
      <c r="Z1086">
        <v>6</v>
      </c>
      <c r="AA1086" t="s">
        <v>6921</v>
      </c>
      <c r="AB1086">
        <v>2</v>
      </c>
      <c r="AC1086">
        <v>7</v>
      </c>
      <c r="AD1086">
        <v>1.96</v>
      </c>
      <c r="AF1086" t="s">
        <v>6952</v>
      </c>
      <c r="AI1086">
        <v>0</v>
      </c>
      <c r="AJ1086">
        <v>0</v>
      </c>
      <c r="AK1086" t="s">
        <v>6981</v>
      </c>
      <c r="AL1086" t="s">
        <v>6981</v>
      </c>
      <c r="AM1086" t="s">
        <v>9923</v>
      </c>
    </row>
    <row r="1087" spans="1:39">
      <c r="A1087" t="s">
        <v>6530</v>
      </c>
      <c r="B1087" t="s">
        <v>10866</v>
      </c>
      <c r="C1087" t="s">
        <v>6168</v>
      </c>
      <c r="D1087">
        <v>0.24</v>
      </c>
      <c r="K1087" t="s">
        <v>6590</v>
      </c>
      <c r="M1087" t="s">
        <v>11827</v>
      </c>
      <c r="N1087">
        <v>8</v>
      </c>
      <c r="O1087" t="s">
        <v>11975</v>
      </c>
      <c r="P1087" t="s">
        <v>6888</v>
      </c>
      <c r="Q1087">
        <v>4</v>
      </c>
      <c r="R1087">
        <v>2</v>
      </c>
      <c r="S1087">
        <v>9.960000000000001</v>
      </c>
      <c r="T1087">
        <v>9.960000000000001</v>
      </c>
      <c r="U1087">
        <v>596.77</v>
      </c>
      <c r="V1087">
        <v>70.67</v>
      </c>
      <c r="W1087">
        <v>8.369999999999999</v>
      </c>
      <c r="X1087">
        <v>10.24</v>
      </c>
      <c r="Y1087">
        <v>0</v>
      </c>
      <c r="Z1087">
        <v>4</v>
      </c>
      <c r="AA1087" t="s">
        <v>6921</v>
      </c>
      <c r="AB1087">
        <v>2</v>
      </c>
      <c r="AC1087">
        <v>4</v>
      </c>
      <c r="AD1087">
        <v>2.5</v>
      </c>
      <c r="AF1087" t="s">
        <v>6952</v>
      </c>
      <c r="AI1087">
        <v>0</v>
      </c>
      <c r="AJ1087">
        <v>0</v>
      </c>
      <c r="AK1087" t="s">
        <v>6981</v>
      </c>
      <c r="AL1087" t="s">
        <v>6981</v>
      </c>
      <c r="AM1087" t="s">
        <v>9923</v>
      </c>
    </row>
    <row r="1088" spans="1:39">
      <c r="A1088" t="s">
        <v>11522</v>
      </c>
      <c r="B1088" t="s">
        <v>10866</v>
      </c>
      <c r="C1088" t="s">
        <v>6168</v>
      </c>
      <c r="D1088">
        <v>0.01</v>
      </c>
      <c r="K1088" t="s">
        <v>6590</v>
      </c>
      <c r="M1088" t="s">
        <v>11827</v>
      </c>
      <c r="N1088">
        <v>8</v>
      </c>
      <c r="O1088" t="s">
        <v>11975</v>
      </c>
      <c r="P1088" t="s">
        <v>12628</v>
      </c>
      <c r="Q1088">
        <v>7</v>
      </c>
      <c r="R1088">
        <v>2</v>
      </c>
      <c r="S1088">
        <v>13.2</v>
      </c>
      <c r="T1088">
        <v>13.2</v>
      </c>
      <c r="U1088">
        <v>845.0700000000001</v>
      </c>
      <c r="V1088">
        <v>106.2</v>
      </c>
      <c r="W1088">
        <v>11.66</v>
      </c>
      <c r="X1088">
        <v>10.24</v>
      </c>
      <c r="Y1088">
        <v>0</v>
      </c>
      <c r="Z1088">
        <v>6</v>
      </c>
      <c r="AA1088" t="s">
        <v>6921</v>
      </c>
      <c r="AB1088">
        <v>2</v>
      </c>
      <c r="AC1088">
        <v>10</v>
      </c>
      <c r="AD1088">
        <v>1.96</v>
      </c>
      <c r="AF1088" t="s">
        <v>6952</v>
      </c>
      <c r="AI1088">
        <v>0</v>
      </c>
      <c r="AJ1088">
        <v>0</v>
      </c>
      <c r="AK1088" t="s">
        <v>6981</v>
      </c>
      <c r="AL1088" t="s">
        <v>6981</v>
      </c>
      <c r="AM1088" t="s">
        <v>9923</v>
      </c>
    </row>
    <row r="1089" spans="1:39">
      <c r="A1089" t="s">
        <v>6448</v>
      </c>
      <c r="B1089" t="s">
        <v>10866</v>
      </c>
      <c r="C1089" t="s">
        <v>6168</v>
      </c>
      <c r="D1089">
        <v>9.17</v>
      </c>
      <c r="K1089" t="s">
        <v>6590</v>
      </c>
      <c r="M1089" t="s">
        <v>11827</v>
      </c>
      <c r="N1089">
        <v>8</v>
      </c>
      <c r="O1089" t="s">
        <v>11975</v>
      </c>
      <c r="P1089" t="s">
        <v>6806</v>
      </c>
      <c r="Q1089">
        <v>4</v>
      </c>
      <c r="R1089">
        <v>2</v>
      </c>
      <c r="S1089">
        <v>7.64</v>
      </c>
      <c r="T1089">
        <v>7.64</v>
      </c>
      <c r="U1089">
        <v>516.64</v>
      </c>
      <c r="V1089">
        <v>70.67</v>
      </c>
      <c r="W1089">
        <v>6.8</v>
      </c>
      <c r="X1089">
        <v>10.23</v>
      </c>
      <c r="Y1089">
        <v>0</v>
      </c>
      <c r="Z1089">
        <v>4</v>
      </c>
      <c r="AA1089" t="s">
        <v>6921</v>
      </c>
      <c r="AB1089">
        <v>2</v>
      </c>
      <c r="AC1089">
        <v>1</v>
      </c>
      <c r="AD1089">
        <v>2.5</v>
      </c>
      <c r="AF1089" t="s">
        <v>6952</v>
      </c>
      <c r="AI1089">
        <v>0</v>
      </c>
      <c r="AJ1089">
        <v>0</v>
      </c>
      <c r="AK1089" t="s">
        <v>6981</v>
      </c>
      <c r="AL1089" t="s">
        <v>6981</v>
      </c>
      <c r="AM1089" t="s">
        <v>9923</v>
      </c>
    </row>
    <row r="1090" spans="1:39">
      <c r="A1090" t="s">
        <v>6346</v>
      </c>
      <c r="B1090" t="s">
        <v>10866</v>
      </c>
      <c r="C1090" t="s">
        <v>6168</v>
      </c>
      <c r="D1090">
        <v>38.5</v>
      </c>
      <c r="K1090" t="s">
        <v>6590</v>
      </c>
      <c r="M1090" t="s">
        <v>11828</v>
      </c>
      <c r="N1090">
        <v>8</v>
      </c>
      <c r="O1090" t="s">
        <v>11976</v>
      </c>
      <c r="P1090" t="s">
        <v>6706</v>
      </c>
      <c r="Q1090">
        <v>3</v>
      </c>
      <c r="R1090">
        <v>1</v>
      </c>
      <c r="S1090">
        <v>3.65</v>
      </c>
      <c r="T1090">
        <v>4.93</v>
      </c>
      <c r="U1090">
        <v>387.52</v>
      </c>
      <c r="V1090">
        <v>32.7</v>
      </c>
      <c r="W1090">
        <v>5.7</v>
      </c>
      <c r="X1090">
        <v>9.380000000000001</v>
      </c>
      <c r="Y1090">
        <v>8.66</v>
      </c>
      <c r="Z1090">
        <v>3</v>
      </c>
      <c r="AA1090" t="s">
        <v>6921</v>
      </c>
      <c r="AB1090">
        <v>1</v>
      </c>
      <c r="AC1090">
        <v>8</v>
      </c>
      <c r="AD1090">
        <v>3.151761904761905</v>
      </c>
      <c r="AF1090" t="s">
        <v>6954</v>
      </c>
      <c r="AI1090">
        <v>0</v>
      </c>
      <c r="AJ1090">
        <v>0</v>
      </c>
      <c r="AK1090" t="s">
        <v>12891</v>
      </c>
      <c r="AL1090" t="s">
        <v>12891</v>
      </c>
      <c r="AM1090" t="s">
        <v>9923</v>
      </c>
    </row>
    <row r="1091" spans="1:39">
      <c r="A1091" t="s">
        <v>6325</v>
      </c>
      <c r="B1091" t="s">
        <v>10866</v>
      </c>
      <c r="C1091" t="s">
        <v>6168</v>
      </c>
      <c r="D1091">
        <v>100</v>
      </c>
      <c r="K1091" t="s">
        <v>6590</v>
      </c>
      <c r="M1091" t="s">
        <v>11828</v>
      </c>
      <c r="N1091">
        <v>8</v>
      </c>
      <c r="O1091" t="s">
        <v>11976</v>
      </c>
      <c r="P1091" t="s">
        <v>6686</v>
      </c>
      <c r="Q1091">
        <v>2</v>
      </c>
      <c r="R1091">
        <v>2</v>
      </c>
      <c r="S1091">
        <v>4.14</v>
      </c>
      <c r="T1091">
        <v>4.15</v>
      </c>
      <c r="U1091">
        <v>272.39</v>
      </c>
      <c r="V1091">
        <v>40.46</v>
      </c>
      <c r="W1091">
        <v>3.61</v>
      </c>
      <c r="X1091">
        <v>10.27</v>
      </c>
      <c r="Y1091">
        <v>0</v>
      </c>
      <c r="Z1091">
        <v>1</v>
      </c>
      <c r="AA1091" t="s">
        <v>6921</v>
      </c>
      <c r="AB1091">
        <v>0</v>
      </c>
      <c r="AC1091">
        <v>0</v>
      </c>
      <c r="AD1091">
        <v>3.925</v>
      </c>
      <c r="AE1091" t="s">
        <v>6922</v>
      </c>
      <c r="AF1091" t="s">
        <v>6952</v>
      </c>
      <c r="AG1091" t="s">
        <v>6956</v>
      </c>
      <c r="AH1091" t="s">
        <v>6962</v>
      </c>
      <c r="AI1091">
        <v>4</v>
      </c>
      <c r="AJ1091">
        <v>1</v>
      </c>
      <c r="AK1091" t="s">
        <v>12891</v>
      </c>
      <c r="AL1091" t="s">
        <v>12891</v>
      </c>
      <c r="AM1091" t="s">
        <v>9923</v>
      </c>
    </row>
    <row r="1092" spans="1:39">
      <c r="A1092" t="s">
        <v>11523</v>
      </c>
      <c r="B1092" t="s">
        <v>10866</v>
      </c>
      <c r="C1092" t="s">
        <v>6168</v>
      </c>
      <c r="D1092">
        <v>53</v>
      </c>
      <c r="K1092" t="s">
        <v>6590</v>
      </c>
      <c r="M1092" t="s">
        <v>11828</v>
      </c>
      <c r="N1092">
        <v>8</v>
      </c>
      <c r="O1092" t="s">
        <v>11976</v>
      </c>
      <c r="U1092">
        <v>554.7</v>
      </c>
      <c r="Y1092">
        <v>0</v>
      </c>
      <c r="AE1092" t="s">
        <v>12830</v>
      </c>
      <c r="AI1092">
        <v>0</v>
      </c>
      <c r="AJ1092">
        <v>0</v>
      </c>
      <c r="AK1092" t="s">
        <v>12891</v>
      </c>
      <c r="AL1092" t="s">
        <v>12891</v>
      </c>
      <c r="AM1092" t="s">
        <v>9923</v>
      </c>
    </row>
    <row r="1093" spans="1:39">
      <c r="A1093" t="s">
        <v>11524</v>
      </c>
      <c r="B1093" t="s">
        <v>10866</v>
      </c>
      <c r="C1093" t="s">
        <v>6168</v>
      </c>
      <c r="D1093">
        <v>85</v>
      </c>
      <c r="K1093" t="s">
        <v>6590</v>
      </c>
      <c r="M1093" t="s">
        <v>11828</v>
      </c>
      <c r="N1093">
        <v>8</v>
      </c>
      <c r="O1093" t="s">
        <v>11976</v>
      </c>
      <c r="U1093">
        <v>540.67</v>
      </c>
      <c r="Y1093">
        <v>0</v>
      </c>
      <c r="AE1093" t="s">
        <v>12830</v>
      </c>
      <c r="AI1093">
        <v>0</v>
      </c>
      <c r="AJ1093">
        <v>0</v>
      </c>
      <c r="AK1093" t="s">
        <v>12891</v>
      </c>
      <c r="AL1093" t="s">
        <v>12891</v>
      </c>
      <c r="AM1093" t="s">
        <v>9923</v>
      </c>
    </row>
    <row r="1094" spans="1:39">
      <c r="A1094" t="s">
        <v>11525</v>
      </c>
      <c r="B1094" t="s">
        <v>10866</v>
      </c>
      <c r="C1094" t="s">
        <v>6168</v>
      </c>
      <c r="D1094">
        <v>14.5</v>
      </c>
      <c r="K1094" t="s">
        <v>6590</v>
      </c>
      <c r="M1094" t="s">
        <v>11828</v>
      </c>
      <c r="N1094">
        <v>8</v>
      </c>
      <c r="O1094" t="s">
        <v>11976</v>
      </c>
      <c r="U1094">
        <v>582.75</v>
      </c>
      <c r="Y1094">
        <v>0</v>
      </c>
      <c r="AE1094" t="s">
        <v>12830</v>
      </c>
      <c r="AI1094">
        <v>0</v>
      </c>
      <c r="AJ1094">
        <v>0</v>
      </c>
      <c r="AK1094" t="s">
        <v>12891</v>
      </c>
      <c r="AL1094" t="s">
        <v>12891</v>
      </c>
      <c r="AM1094" t="s">
        <v>9923</v>
      </c>
    </row>
    <row r="1095" spans="1:39">
      <c r="A1095" t="s">
        <v>11526</v>
      </c>
      <c r="B1095" t="s">
        <v>10866</v>
      </c>
      <c r="C1095" t="s">
        <v>6168</v>
      </c>
      <c r="D1095">
        <v>10.6</v>
      </c>
      <c r="K1095" t="s">
        <v>6590</v>
      </c>
      <c r="M1095" t="s">
        <v>11828</v>
      </c>
      <c r="N1095">
        <v>8</v>
      </c>
      <c r="O1095" t="s">
        <v>11976</v>
      </c>
      <c r="U1095">
        <v>568.72</v>
      </c>
      <c r="Y1095">
        <v>0</v>
      </c>
      <c r="AE1095" t="s">
        <v>12830</v>
      </c>
      <c r="AI1095">
        <v>0</v>
      </c>
      <c r="AJ1095">
        <v>0</v>
      </c>
      <c r="AK1095" t="s">
        <v>12891</v>
      </c>
      <c r="AL1095" t="s">
        <v>12891</v>
      </c>
      <c r="AM1095" t="s">
        <v>9923</v>
      </c>
    </row>
    <row r="1096" spans="1:39">
      <c r="A1096" t="s">
        <v>7024</v>
      </c>
      <c r="B1096" t="s">
        <v>10866</v>
      </c>
      <c r="C1096" t="s">
        <v>6168</v>
      </c>
      <c r="D1096">
        <v>49</v>
      </c>
      <c r="K1096" t="s">
        <v>6590</v>
      </c>
      <c r="L1096" t="s">
        <v>6591</v>
      </c>
      <c r="M1096" t="s">
        <v>11829</v>
      </c>
      <c r="N1096">
        <v>9</v>
      </c>
      <c r="O1096" t="s">
        <v>11977</v>
      </c>
      <c r="P1096" t="s">
        <v>8601</v>
      </c>
      <c r="Q1096">
        <v>5</v>
      </c>
      <c r="R1096">
        <v>3</v>
      </c>
      <c r="S1096">
        <v>3.46</v>
      </c>
      <c r="T1096">
        <v>3.51</v>
      </c>
      <c r="U1096">
        <v>386.45</v>
      </c>
      <c r="V1096">
        <v>78.51000000000001</v>
      </c>
      <c r="W1096">
        <v>5.28</v>
      </c>
      <c r="X1096">
        <v>8.800000000000001</v>
      </c>
      <c r="Y1096">
        <v>2.05</v>
      </c>
      <c r="Z1096">
        <v>4</v>
      </c>
      <c r="AA1096" t="s">
        <v>6921</v>
      </c>
      <c r="AB1096">
        <v>1</v>
      </c>
      <c r="AC1096">
        <v>5</v>
      </c>
      <c r="AD1096">
        <v>3.992738095238096</v>
      </c>
      <c r="AE1096" t="s">
        <v>9784</v>
      </c>
      <c r="AF1096" t="s">
        <v>6952</v>
      </c>
      <c r="AI1096">
        <v>0</v>
      </c>
      <c r="AJ1096">
        <v>0</v>
      </c>
      <c r="AK1096" t="s">
        <v>12889</v>
      </c>
      <c r="AL1096" t="s">
        <v>12889</v>
      </c>
      <c r="AM1096" t="s">
        <v>9923</v>
      </c>
    </row>
    <row r="1097" spans="1:39">
      <c r="A1097" t="s">
        <v>11527</v>
      </c>
      <c r="B1097" t="s">
        <v>10866</v>
      </c>
      <c r="C1097" t="s">
        <v>6168</v>
      </c>
      <c r="D1097">
        <v>75</v>
      </c>
      <c r="K1097" t="s">
        <v>6590</v>
      </c>
      <c r="L1097" t="s">
        <v>6591</v>
      </c>
      <c r="M1097" t="s">
        <v>11829</v>
      </c>
      <c r="N1097">
        <v>9</v>
      </c>
      <c r="O1097" t="s">
        <v>11977</v>
      </c>
      <c r="P1097" t="s">
        <v>12629</v>
      </c>
      <c r="Q1097">
        <v>5</v>
      </c>
      <c r="R1097">
        <v>3</v>
      </c>
      <c r="S1097">
        <v>3.82</v>
      </c>
      <c r="T1097">
        <v>3.86</v>
      </c>
      <c r="U1097">
        <v>400.48</v>
      </c>
      <c r="V1097">
        <v>78.51000000000001</v>
      </c>
      <c r="W1097">
        <v>5.52</v>
      </c>
      <c r="X1097">
        <v>8.83</v>
      </c>
      <c r="Y1097">
        <v>1.72</v>
      </c>
      <c r="Z1097">
        <v>4</v>
      </c>
      <c r="AA1097" t="s">
        <v>6921</v>
      </c>
      <c r="AB1097">
        <v>1</v>
      </c>
      <c r="AC1097">
        <v>5</v>
      </c>
      <c r="AD1097">
        <v>3.53752380952381</v>
      </c>
      <c r="AF1097" t="s">
        <v>6952</v>
      </c>
      <c r="AI1097">
        <v>0</v>
      </c>
      <c r="AJ1097">
        <v>0</v>
      </c>
      <c r="AK1097" t="s">
        <v>12889</v>
      </c>
      <c r="AL1097" t="s">
        <v>12889</v>
      </c>
      <c r="AM1097" t="s">
        <v>9923</v>
      </c>
    </row>
    <row r="1098" spans="1:39">
      <c r="A1098" t="s">
        <v>6346</v>
      </c>
      <c r="B1098" t="s">
        <v>10866</v>
      </c>
      <c r="C1098" t="s">
        <v>6168</v>
      </c>
      <c r="D1098">
        <v>26</v>
      </c>
      <c r="K1098" t="s">
        <v>6590</v>
      </c>
      <c r="L1098" t="s">
        <v>6591</v>
      </c>
      <c r="M1098" t="s">
        <v>11830</v>
      </c>
      <c r="N1098">
        <v>9</v>
      </c>
      <c r="O1098" t="s">
        <v>11978</v>
      </c>
      <c r="P1098" t="s">
        <v>6706</v>
      </c>
      <c r="Q1098">
        <v>3</v>
      </c>
      <c r="R1098">
        <v>1</v>
      </c>
      <c r="S1098">
        <v>3.65</v>
      </c>
      <c r="T1098">
        <v>4.93</v>
      </c>
      <c r="U1098">
        <v>387.52</v>
      </c>
      <c r="V1098">
        <v>32.7</v>
      </c>
      <c r="W1098">
        <v>5.7</v>
      </c>
      <c r="X1098">
        <v>9.380000000000001</v>
      </c>
      <c r="Y1098">
        <v>8.66</v>
      </c>
      <c r="Z1098">
        <v>3</v>
      </c>
      <c r="AA1098" t="s">
        <v>6921</v>
      </c>
      <c r="AB1098">
        <v>1</v>
      </c>
      <c r="AC1098">
        <v>8</v>
      </c>
      <c r="AD1098">
        <v>3.151761904761905</v>
      </c>
      <c r="AF1098" t="s">
        <v>6954</v>
      </c>
      <c r="AI1098">
        <v>0</v>
      </c>
      <c r="AJ1098">
        <v>0</v>
      </c>
      <c r="AK1098" t="s">
        <v>7001</v>
      </c>
      <c r="AL1098" t="s">
        <v>7001</v>
      </c>
      <c r="AM1098" t="s">
        <v>9923</v>
      </c>
    </row>
    <row r="1099" spans="1:39">
      <c r="A1099" t="s">
        <v>11528</v>
      </c>
      <c r="B1099" t="s">
        <v>10866</v>
      </c>
      <c r="C1099" t="s">
        <v>6168</v>
      </c>
      <c r="D1099">
        <v>0.21</v>
      </c>
      <c r="K1099" t="s">
        <v>6590</v>
      </c>
      <c r="L1099" t="s">
        <v>6591</v>
      </c>
      <c r="M1099" t="s">
        <v>11830</v>
      </c>
      <c r="N1099">
        <v>9</v>
      </c>
      <c r="O1099" t="s">
        <v>11978</v>
      </c>
      <c r="P1099" t="s">
        <v>12630</v>
      </c>
      <c r="Q1099">
        <v>6</v>
      </c>
      <c r="R1099">
        <v>3</v>
      </c>
      <c r="S1099">
        <v>3.72</v>
      </c>
      <c r="T1099">
        <v>4.34</v>
      </c>
      <c r="U1099">
        <v>378.4</v>
      </c>
      <c r="V1099">
        <v>90.90000000000001</v>
      </c>
      <c r="W1099">
        <v>4.73</v>
      </c>
      <c r="X1099">
        <v>6.89</v>
      </c>
      <c r="Y1099">
        <v>0</v>
      </c>
      <c r="Z1099">
        <v>4</v>
      </c>
      <c r="AA1099" t="s">
        <v>6921</v>
      </c>
      <c r="AB1099">
        <v>0</v>
      </c>
      <c r="AC1099">
        <v>3</v>
      </c>
      <c r="AD1099">
        <v>3.475238095238096</v>
      </c>
      <c r="AF1099" t="s">
        <v>6952</v>
      </c>
      <c r="AI1099">
        <v>0</v>
      </c>
      <c r="AJ1099">
        <v>0</v>
      </c>
      <c r="AK1099" t="s">
        <v>7001</v>
      </c>
      <c r="AL1099" t="s">
        <v>7001</v>
      </c>
      <c r="AM1099" t="s">
        <v>9923</v>
      </c>
    </row>
    <row r="1100" spans="1:39">
      <c r="A1100" t="s">
        <v>7202</v>
      </c>
      <c r="B1100" t="s">
        <v>10866</v>
      </c>
      <c r="C1100" t="s">
        <v>6168</v>
      </c>
      <c r="D1100">
        <v>1.95</v>
      </c>
      <c r="K1100" t="s">
        <v>6590</v>
      </c>
      <c r="L1100" t="s">
        <v>6591</v>
      </c>
      <c r="M1100" t="s">
        <v>11830</v>
      </c>
      <c r="N1100">
        <v>9</v>
      </c>
      <c r="O1100" t="s">
        <v>11978</v>
      </c>
      <c r="P1100" t="s">
        <v>8779</v>
      </c>
      <c r="Q1100">
        <v>7</v>
      </c>
      <c r="R1100">
        <v>2</v>
      </c>
      <c r="S1100">
        <v>3.78</v>
      </c>
      <c r="T1100">
        <v>5.66</v>
      </c>
      <c r="U1100">
        <v>473.53</v>
      </c>
      <c r="V1100">
        <v>92.37</v>
      </c>
      <c r="W1100">
        <v>5.53</v>
      </c>
      <c r="X1100">
        <v>6.86</v>
      </c>
      <c r="Y1100">
        <v>8.73</v>
      </c>
      <c r="Z1100">
        <v>4</v>
      </c>
      <c r="AA1100" t="s">
        <v>6921</v>
      </c>
      <c r="AB1100">
        <v>1</v>
      </c>
      <c r="AC1100">
        <v>7</v>
      </c>
      <c r="AD1100">
        <v>2.355071428571429</v>
      </c>
      <c r="AF1100" t="s">
        <v>6954</v>
      </c>
      <c r="AI1100">
        <v>0</v>
      </c>
      <c r="AJ1100">
        <v>0</v>
      </c>
      <c r="AK1100" t="s">
        <v>7001</v>
      </c>
      <c r="AL1100" t="s">
        <v>7001</v>
      </c>
      <c r="AM1100" t="s">
        <v>9923</v>
      </c>
    </row>
    <row r="1101" spans="1:39">
      <c r="A1101" t="s">
        <v>11529</v>
      </c>
      <c r="B1101" t="s">
        <v>10866</v>
      </c>
      <c r="C1101" t="s">
        <v>6168</v>
      </c>
      <c r="D1101">
        <v>0.22</v>
      </c>
      <c r="K1101" t="s">
        <v>6590</v>
      </c>
      <c r="L1101" t="s">
        <v>6591</v>
      </c>
      <c r="M1101" t="s">
        <v>11830</v>
      </c>
      <c r="N1101">
        <v>9</v>
      </c>
      <c r="O1101" t="s">
        <v>11978</v>
      </c>
      <c r="P1101" t="s">
        <v>12631</v>
      </c>
      <c r="Q1101">
        <v>6</v>
      </c>
      <c r="R1101">
        <v>3</v>
      </c>
      <c r="S1101">
        <v>3.72</v>
      </c>
      <c r="T1101">
        <v>4.35</v>
      </c>
      <c r="U1101">
        <v>362.34</v>
      </c>
      <c r="V1101">
        <v>100.13</v>
      </c>
      <c r="W1101">
        <v>4.37</v>
      </c>
      <c r="X1101">
        <v>6.87</v>
      </c>
      <c r="Y1101">
        <v>0</v>
      </c>
      <c r="Z1101">
        <v>4</v>
      </c>
      <c r="AA1101" t="s">
        <v>6921</v>
      </c>
      <c r="AB1101">
        <v>0</v>
      </c>
      <c r="AC1101">
        <v>3</v>
      </c>
      <c r="AD1101">
        <v>3.277285714285715</v>
      </c>
      <c r="AF1101" t="s">
        <v>6952</v>
      </c>
      <c r="AI1101">
        <v>0</v>
      </c>
      <c r="AJ1101">
        <v>0</v>
      </c>
      <c r="AK1101" t="s">
        <v>7001</v>
      </c>
      <c r="AL1101" t="s">
        <v>7001</v>
      </c>
      <c r="AM1101" t="s">
        <v>9923</v>
      </c>
    </row>
    <row r="1102" spans="1:39">
      <c r="A1102" t="s">
        <v>7241</v>
      </c>
      <c r="B1102" t="s">
        <v>10866</v>
      </c>
      <c r="C1102" t="s">
        <v>6168</v>
      </c>
      <c r="D1102">
        <v>0.51</v>
      </c>
      <c r="K1102" t="s">
        <v>6590</v>
      </c>
      <c r="L1102" t="s">
        <v>6591</v>
      </c>
      <c r="M1102" t="s">
        <v>11830</v>
      </c>
      <c r="N1102">
        <v>9</v>
      </c>
      <c r="O1102" t="s">
        <v>11978</v>
      </c>
      <c r="P1102" t="s">
        <v>8818</v>
      </c>
      <c r="Q1102">
        <v>7</v>
      </c>
      <c r="R1102">
        <v>2</v>
      </c>
      <c r="S1102">
        <v>3.84</v>
      </c>
      <c r="T1102">
        <v>5.66</v>
      </c>
      <c r="U1102">
        <v>489.59</v>
      </c>
      <c r="V1102">
        <v>83.14</v>
      </c>
      <c r="W1102">
        <v>5.89</v>
      </c>
      <c r="X1102">
        <v>6.88</v>
      </c>
      <c r="Y1102">
        <v>8.65</v>
      </c>
      <c r="Z1102">
        <v>4</v>
      </c>
      <c r="AA1102" t="s">
        <v>6921</v>
      </c>
      <c r="AB1102">
        <v>1</v>
      </c>
      <c r="AC1102">
        <v>7</v>
      </c>
      <c r="AD1102">
        <v>2.329357142857143</v>
      </c>
      <c r="AF1102" t="s">
        <v>6954</v>
      </c>
      <c r="AI1102">
        <v>0</v>
      </c>
      <c r="AJ1102">
        <v>0</v>
      </c>
      <c r="AK1102" t="s">
        <v>7001</v>
      </c>
      <c r="AL1102" t="s">
        <v>7001</v>
      </c>
      <c r="AM1102" t="s">
        <v>9923</v>
      </c>
    </row>
    <row r="1103" spans="1:39">
      <c r="A1103" t="s">
        <v>7020</v>
      </c>
      <c r="B1103" t="s">
        <v>10866</v>
      </c>
      <c r="C1103" t="s">
        <v>6168</v>
      </c>
      <c r="D1103">
        <v>6.8</v>
      </c>
      <c r="E1103" t="s">
        <v>11723</v>
      </c>
      <c r="K1103" t="s">
        <v>6590</v>
      </c>
      <c r="L1103" t="s">
        <v>11726</v>
      </c>
      <c r="M1103" t="s">
        <v>11831</v>
      </c>
      <c r="N1103">
        <v>8</v>
      </c>
      <c r="O1103" t="s">
        <v>11979</v>
      </c>
      <c r="P1103" t="s">
        <v>8597</v>
      </c>
      <c r="Q1103">
        <v>2</v>
      </c>
      <c r="R1103">
        <v>2</v>
      </c>
      <c r="S1103">
        <v>5.25</v>
      </c>
      <c r="T1103">
        <v>5.25</v>
      </c>
      <c r="U1103">
        <v>316.4</v>
      </c>
      <c r="V1103">
        <v>40.46</v>
      </c>
      <c r="W1103">
        <v>5.47</v>
      </c>
      <c r="X1103">
        <v>10.09</v>
      </c>
      <c r="Y1103">
        <v>0</v>
      </c>
      <c r="Z1103">
        <v>3</v>
      </c>
      <c r="AA1103" t="s">
        <v>6921</v>
      </c>
      <c r="AB1103">
        <v>1</v>
      </c>
      <c r="AC1103">
        <v>4</v>
      </c>
      <c r="AD1103">
        <v>3.5</v>
      </c>
      <c r="AF1103" t="s">
        <v>6952</v>
      </c>
      <c r="AI1103">
        <v>0</v>
      </c>
      <c r="AJ1103">
        <v>0</v>
      </c>
      <c r="AK1103" t="s">
        <v>12892</v>
      </c>
      <c r="AL1103" t="s">
        <v>12892</v>
      </c>
      <c r="AM1103" t="s">
        <v>9923</v>
      </c>
    </row>
    <row r="1104" spans="1:39">
      <c r="A1104" t="s">
        <v>11530</v>
      </c>
      <c r="B1104" t="s">
        <v>10866</v>
      </c>
      <c r="C1104" t="s">
        <v>6168</v>
      </c>
      <c r="D1104">
        <v>5.4</v>
      </c>
      <c r="E1104" t="s">
        <v>11723</v>
      </c>
      <c r="K1104" t="s">
        <v>6590</v>
      </c>
      <c r="L1104" t="s">
        <v>11726</v>
      </c>
      <c r="M1104" t="s">
        <v>11831</v>
      </c>
      <c r="N1104">
        <v>8</v>
      </c>
      <c r="O1104" t="s">
        <v>11979</v>
      </c>
      <c r="U1104">
        <v>440.36</v>
      </c>
      <c r="Y1104">
        <v>0</v>
      </c>
      <c r="AE1104" t="s">
        <v>12831</v>
      </c>
      <c r="AI1104">
        <v>0</v>
      </c>
      <c r="AJ1104">
        <v>0</v>
      </c>
      <c r="AK1104" t="s">
        <v>12892</v>
      </c>
      <c r="AL1104" t="s">
        <v>12892</v>
      </c>
      <c r="AM1104" t="s">
        <v>9923</v>
      </c>
    </row>
    <row r="1105" spans="1:39">
      <c r="A1105" t="s">
        <v>11531</v>
      </c>
      <c r="B1105" t="s">
        <v>10866</v>
      </c>
      <c r="C1105" t="s">
        <v>6168</v>
      </c>
      <c r="D1105">
        <v>9.6</v>
      </c>
      <c r="E1105" t="s">
        <v>11723</v>
      </c>
      <c r="K1105" t="s">
        <v>6590</v>
      </c>
      <c r="L1105" t="s">
        <v>11726</v>
      </c>
      <c r="M1105" t="s">
        <v>11831</v>
      </c>
      <c r="N1105">
        <v>8</v>
      </c>
      <c r="O1105" t="s">
        <v>11979</v>
      </c>
      <c r="U1105">
        <v>440.36</v>
      </c>
      <c r="Y1105">
        <v>0</v>
      </c>
      <c r="AE1105" t="s">
        <v>12831</v>
      </c>
      <c r="AI1105">
        <v>0</v>
      </c>
      <c r="AJ1105">
        <v>0</v>
      </c>
      <c r="AK1105" t="s">
        <v>12892</v>
      </c>
      <c r="AL1105" t="s">
        <v>12892</v>
      </c>
      <c r="AM1105" t="s">
        <v>9923</v>
      </c>
    </row>
    <row r="1106" spans="1:39">
      <c r="A1106" t="s">
        <v>11532</v>
      </c>
      <c r="B1106" t="s">
        <v>10866</v>
      </c>
      <c r="C1106" t="s">
        <v>6168</v>
      </c>
      <c r="D1106">
        <v>23</v>
      </c>
      <c r="E1106" t="s">
        <v>10202</v>
      </c>
      <c r="K1106" t="s">
        <v>6590</v>
      </c>
      <c r="L1106" t="s">
        <v>6591</v>
      </c>
      <c r="M1106" t="s">
        <v>11832</v>
      </c>
      <c r="N1106">
        <v>9</v>
      </c>
      <c r="O1106" t="s">
        <v>11980</v>
      </c>
      <c r="P1106" t="s">
        <v>12632</v>
      </c>
      <c r="Q1106">
        <v>2</v>
      </c>
      <c r="R1106">
        <v>2</v>
      </c>
      <c r="S1106">
        <v>6.89</v>
      </c>
      <c r="T1106">
        <v>6.89</v>
      </c>
      <c r="U1106">
        <v>320.43</v>
      </c>
      <c r="V1106">
        <v>40.46</v>
      </c>
      <c r="W1106">
        <v>5.17</v>
      </c>
      <c r="X1106">
        <v>10.27</v>
      </c>
      <c r="Y1106">
        <v>0</v>
      </c>
      <c r="Z1106">
        <v>2</v>
      </c>
      <c r="AA1106" t="s">
        <v>6921</v>
      </c>
      <c r="AB1106">
        <v>1</v>
      </c>
      <c r="AC1106">
        <v>2</v>
      </c>
      <c r="AD1106">
        <v>3.5</v>
      </c>
      <c r="AF1106" t="s">
        <v>6952</v>
      </c>
      <c r="AI1106">
        <v>0</v>
      </c>
      <c r="AJ1106">
        <v>0</v>
      </c>
      <c r="AK1106" t="s">
        <v>12893</v>
      </c>
      <c r="AL1106" t="s">
        <v>12893</v>
      </c>
      <c r="AM1106" t="s">
        <v>9923</v>
      </c>
    </row>
    <row r="1107" spans="1:39">
      <c r="A1107" t="s">
        <v>6325</v>
      </c>
      <c r="B1107" t="s">
        <v>10866</v>
      </c>
      <c r="C1107" t="s">
        <v>6168</v>
      </c>
      <c r="D1107">
        <v>100</v>
      </c>
      <c r="E1107" t="s">
        <v>10202</v>
      </c>
      <c r="K1107" t="s">
        <v>6590</v>
      </c>
      <c r="L1107" t="s">
        <v>6591</v>
      </c>
      <c r="M1107" t="s">
        <v>11832</v>
      </c>
      <c r="N1107">
        <v>9</v>
      </c>
      <c r="O1107" t="s">
        <v>11980</v>
      </c>
      <c r="P1107" t="s">
        <v>6686</v>
      </c>
      <c r="Q1107">
        <v>2</v>
      </c>
      <c r="R1107">
        <v>2</v>
      </c>
      <c r="S1107">
        <v>4.14</v>
      </c>
      <c r="T1107">
        <v>4.15</v>
      </c>
      <c r="U1107">
        <v>272.39</v>
      </c>
      <c r="V1107">
        <v>40.46</v>
      </c>
      <c r="W1107">
        <v>3.61</v>
      </c>
      <c r="X1107">
        <v>10.27</v>
      </c>
      <c r="Y1107">
        <v>0</v>
      </c>
      <c r="Z1107">
        <v>1</v>
      </c>
      <c r="AA1107" t="s">
        <v>6921</v>
      </c>
      <c r="AB1107">
        <v>0</v>
      </c>
      <c r="AC1107">
        <v>0</v>
      </c>
      <c r="AD1107">
        <v>3.925</v>
      </c>
      <c r="AE1107" t="s">
        <v>6922</v>
      </c>
      <c r="AF1107" t="s">
        <v>6952</v>
      </c>
      <c r="AG1107" t="s">
        <v>6956</v>
      </c>
      <c r="AH1107" t="s">
        <v>6962</v>
      </c>
      <c r="AI1107">
        <v>4</v>
      </c>
      <c r="AJ1107">
        <v>1</v>
      </c>
      <c r="AK1107" t="s">
        <v>12893</v>
      </c>
      <c r="AL1107" t="s">
        <v>12893</v>
      </c>
      <c r="AM1107" t="s">
        <v>9923</v>
      </c>
    </row>
    <row r="1108" spans="1:39">
      <c r="A1108" t="s">
        <v>11533</v>
      </c>
      <c r="B1108" t="s">
        <v>10866</v>
      </c>
      <c r="C1108" t="s">
        <v>6168</v>
      </c>
      <c r="D1108">
        <v>1.1</v>
      </c>
      <c r="E1108" t="s">
        <v>10202</v>
      </c>
      <c r="K1108" t="s">
        <v>6590</v>
      </c>
      <c r="L1108" t="s">
        <v>6591</v>
      </c>
      <c r="M1108" t="s">
        <v>11832</v>
      </c>
      <c r="N1108">
        <v>9</v>
      </c>
      <c r="O1108" t="s">
        <v>11980</v>
      </c>
      <c r="P1108" t="s">
        <v>12633</v>
      </c>
      <c r="Q1108">
        <v>4</v>
      </c>
      <c r="R1108">
        <v>2</v>
      </c>
      <c r="S1108">
        <v>3.97</v>
      </c>
      <c r="T1108">
        <v>5.26</v>
      </c>
      <c r="U1108">
        <v>469.63</v>
      </c>
      <c r="V1108">
        <v>52.93</v>
      </c>
      <c r="W1108">
        <v>6.12</v>
      </c>
      <c r="X1108">
        <v>10.19</v>
      </c>
      <c r="Y1108">
        <v>8.68</v>
      </c>
      <c r="Z1108">
        <v>3</v>
      </c>
      <c r="AA1108" t="s">
        <v>6921</v>
      </c>
      <c r="AB1108">
        <v>1</v>
      </c>
      <c r="AC1108">
        <v>5</v>
      </c>
      <c r="AD1108">
        <v>2.391928571428572</v>
      </c>
      <c r="AF1108" t="s">
        <v>6954</v>
      </c>
      <c r="AI1108">
        <v>0</v>
      </c>
      <c r="AJ1108">
        <v>0</v>
      </c>
      <c r="AK1108" t="s">
        <v>12893</v>
      </c>
      <c r="AL1108" t="s">
        <v>12893</v>
      </c>
      <c r="AM1108" t="s">
        <v>9923</v>
      </c>
    </row>
    <row r="1109" spans="1:39">
      <c r="A1109" t="s">
        <v>11534</v>
      </c>
      <c r="B1109" t="s">
        <v>10866</v>
      </c>
      <c r="C1109" t="s">
        <v>6168</v>
      </c>
      <c r="D1109">
        <v>0.53</v>
      </c>
      <c r="E1109" t="s">
        <v>10202</v>
      </c>
      <c r="K1109" t="s">
        <v>6590</v>
      </c>
      <c r="L1109" t="s">
        <v>6591</v>
      </c>
      <c r="M1109" t="s">
        <v>11832</v>
      </c>
      <c r="N1109">
        <v>9</v>
      </c>
      <c r="O1109" t="s">
        <v>11980</v>
      </c>
      <c r="P1109" t="s">
        <v>12634</v>
      </c>
      <c r="Q1109">
        <v>3</v>
      </c>
      <c r="R1109">
        <v>2</v>
      </c>
      <c r="S1109">
        <v>2.9</v>
      </c>
      <c r="T1109">
        <v>2.91</v>
      </c>
      <c r="U1109">
        <v>266.3</v>
      </c>
      <c r="V1109">
        <v>57.53</v>
      </c>
      <c r="W1109">
        <v>3.11</v>
      </c>
      <c r="X1109">
        <v>9.17</v>
      </c>
      <c r="Y1109">
        <v>0</v>
      </c>
      <c r="Z1109">
        <v>2</v>
      </c>
      <c r="AA1109" t="s">
        <v>6921</v>
      </c>
      <c r="AB1109">
        <v>0</v>
      </c>
      <c r="AC1109">
        <v>0</v>
      </c>
      <c r="AD1109">
        <v>5.05</v>
      </c>
      <c r="AF1109" t="s">
        <v>6952</v>
      </c>
      <c r="AI1109">
        <v>0</v>
      </c>
      <c r="AJ1109">
        <v>0</v>
      </c>
      <c r="AK1109" t="s">
        <v>12893</v>
      </c>
      <c r="AL1109" t="s">
        <v>12893</v>
      </c>
      <c r="AM1109" t="s">
        <v>9923</v>
      </c>
    </row>
    <row r="1110" spans="1:39">
      <c r="A1110" t="s">
        <v>11535</v>
      </c>
      <c r="B1110" t="s">
        <v>10866</v>
      </c>
      <c r="C1110" t="s">
        <v>6168</v>
      </c>
      <c r="D1110">
        <v>8.699999999999999</v>
      </c>
      <c r="E1110" t="s">
        <v>10202</v>
      </c>
      <c r="K1110" t="s">
        <v>6590</v>
      </c>
      <c r="L1110" t="s">
        <v>6591</v>
      </c>
      <c r="M1110" t="s">
        <v>11832</v>
      </c>
      <c r="N1110">
        <v>9</v>
      </c>
      <c r="O1110" t="s">
        <v>11980</v>
      </c>
      <c r="P1110" t="s">
        <v>12635</v>
      </c>
      <c r="Q1110">
        <v>2</v>
      </c>
      <c r="R1110">
        <v>2</v>
      </c>
      <c r="S1110">
        <v>3</v>
      </c>
      <c r="T1110">
        <v>3.01</v>
      </c>
      <c r="U1110">
        <v>252.31</v>
      </c>
      <c r="V1110">
        <v>40.46</v>
      </c>
      <c r="W1110">
        <v>3.47</v>
      </c>
      <c r="X1110">
        <v>10.08</v>
      </c>
      <c r="Y1110">
        <v>0</v>
      </c>
      <c r="Z1110">
        <v>2</v>
      </c>
      <c r="AA1110" t="s">
        <v>6921</v>
      </c>
      <c r="AB1110">
        <v>0</v>
      </c>
      <c r="AC1110">
        <v>0</v>
      </c>
      <c r="AD1110">
        <v>4.995</v>
      </c>
      <c r="AF1110" t="s">
        <v>6952</v>
      </c>
      <c r="AI1110">
        <v>0</v>
      </c>
      <c r="AJ1110">
        <v>0</v>
      </c>
      <c r="AK1110" t="s">
        <v>12893</v>
      </c>
      <c r="AL1110" t="s">
        <v>12893</v>
      </c>
      <c r="AM1110" t="s">
        <v>9923</v>
      </c>
    </row>
    <row r="1111" spans="1:39">
      <c r="A1111" t="s">
        <v>11536</v>
      </c>
      <c r="B1111" t="s">
        <v>10866</v>
      </c>
      <c r="C1111" t="s">
        <v>6168</v>
      </c>
      <c r="D1111">
        <v>48</v>
      </c>
      <c r="E1111" t="s">
        <v>10202</v>
      </c>
      <c r="K1111" t="s">
        <v>6590</v>
      </c>
      <c r="L1111" t="s">
        <v>6591</v>
      </c>
      <c r="M1111" t="s">
        <v>11832</v>
      </c>
      <c r="N1111">
        <v>9</v>
      </c>
      <c r="O1111" t="s">
        <v>11980</v>
      </c>
      <c r="P1111" t="s">
        <v>12636</v>
      </c>
      <c r="Q1111">
        <v>2</v>
      </c>
      <c r="R1111">
        <v>2</v>
      </c>
      <c r="S1111">
        <v>3.97</v>
      </c>
      <c r="T1111">
        <v>3.97</v>
      </c>
      <c r="U1111">
        <v>280.37</v>
      </c>
      <c r="V1111">
        <v>40.46</v>
      </c>
      <c r="W1111">
        <v>4.42</v>
      </c>
      <c r="X1111">
        <v>10.09</v>
      </c>
      <c r="Y1111">
        <v>0</v>
      </c>
      <c r="Z1111">
        <v>2</v>
      </c>
      <c r="AA1111" t="s">
        <v>6921</v>
      </c>
      <c r="AB1111">
        <v>0</v>
      </c>
      <c r="AC1111">
        <v>1</v>
      </c>
      <c r="AD1111">
        <v>4.029999999999999</v>
      </c>
      <c r="AF1111" t="s">
        <v>6952</v>
      </c>
      <c r="AI1111">
        <v>0</v>
      </c>
      <c r="AJ1111">
        <v>0</v>
      </c>
      <c r="AK1111" t="s">
        <v>12893</v>
      </c>
      <c r="AL1111" t="s">
        <v>12893</v>
      </c>
      <c r="AM1111" t="s">
        <v>9923</v>
      </c>
    </row>
    <row r="1112" spans="1:39">
      <c r="A1112" t="s">
        <v>11536</v>
      </c>
      <c r="B1112" t="s">
        <v>10866</v>
      </c>
      <c r="C1112" t="s">
        <v>6168</v>
      </c>
      <c r="D1112">
        <v>150</v>
      </c>
      <c r="E1112" t="s">
        <v>10202</v>
      </c>
      <c r="K1112" t="s">
        <v>6590</v>
      </c>
      <c r="L1112" t="s">
        <v>6591</v>
      </c>
      <c r="M1112" t="s">
        <v>11832</v>
      </c>
      <c r="N1112">
        <v>9</v>
      </c>
      <c r="O1112" t="s">
        <v>11980</v>
      </c>
      <c r="P1112" t="s">
        <v>12636</v>
      </c>
      <c r="Q1112">
        <v>2</v>
      </c>
      <c r="R1112">
        <v>2</v>
      </c>
      <c r="S1112">
        <v>3.97</v>
      </c>
      <c r="T1112">
        <v>3.97</v>
      </c>
      <c r="U1112">
        <v>280.37</v>
      </c>
      <c r="V1112">
        <v>40.46</v>
      </c>
      <c r="W1112">
        <v>4.42</v>
      </c>
      <c r="X1112">
        <v>10.09</v>
      </c>
      <c r="Y1112">
        <v>0</v>
      </c>
      <c r="Z1112">
        <v>2</v>
      </c>
      <c r="AA1112" t="s">
        <v>6921</v>
      </c>
      <c r="AB1112">
        <v>0</v>
      </c>
      <c r="AC1112">
        <v>1</v>
      </c>
      <c r="AD1112">
        <v>4.029999999999999</v>
      </c>
      <c r="AF1112" t="s">
        <v>6952</v>
      </c>
      <c r="AI1112">
        <v>0</v>
      </c>
      <c r="AJ1112">
        <v>0</v>
      </c>
      <c r="AK1112" t="s">
        <v>12893</v>
      </c>
      <c r="AL1112" t="s">
        <v>12893</v>
      </c>
      <c r="AM1112" t="s">
        <v>9923</v>
      </c>
    </row>
    <row r="1113" spans="1:39">
      <c r="A1113" t="s">
        <v>11537</v>
      </c>
      <c r="B1113" t="s">
        <v>10866</v>
      </c>
      <c r="C1113" t="s">
        <v>6168</v>
      </c>
      <c r="D1113">
        <v>14</v>
      </c>
      <c r="E1113" t="s">
        <v>10202</v>
      </c>
      <c r="K1113" t="s">
        <v>6590</v>
      </c>
      <c r="L1113" t="s">
        <v>6591</v>
      </c>
      <c r="M1113" t="s">
        <v>11832</v>
      </c>
      <c r="N1113">
        <v>9</v>
      </c>
      <c r="O1113" t="s">
        <v>11980</v>
      </c>
      <c r="P1113" t="s">
        <v>12637</v>
      </c>
      <c r="Q1113">
        <v>2</v>
      </c>
      <c r="R1113">
        <v>2</v>
      </c>
      <c r="S1113">
        <v>3.73</v>
      </c>
      <c r="T1113">
        <v>3.73</v>
      </c>
      <c r="U1113">
        <v>266.34</v>
      </c>
      <c r="V1113">
        <v>40.46</v>
      </c>
      <c r="W1113">
        <v>3.86</v>
      </c>
      <c r="X1113">
        <v>9.93</v>
      </c>
      <c r="Y1113">
        <v>0</v>
      </c>
      <c r="Z1113">
        <v>2</v>
      </c>
      <c r="AA1113" t="s">
        <v>6921</v>
      </c>
      <c r="AB1113">
        <v>0</v>
      </c>
      <c r="AC1113">
        <v>0</v>
      </c>
      <c r="AD1113">
        <v>4.27</v>
      </c>
      <c r="AF1113" t="s">
        <v>6952</v>
      </c>
      <c r="AI1113">
        <v>0</v>
      </c>
      <c r="AJ1113">
        <v>0</v>
      </c>
      <c r="AK1113" t="s">
        <v>12893</v>
      </c>
      <c r="AL1113" t="s">
        <v>12893</v>
      </c>
      <c r="AM1113" t="s">
        <v>9923</v>
      </c>
    </row>
    <row r="1114" spans="1:39">
      <c r="A1114" t="s">
        <v>11538</v>
      </c>
      <c r="B1114" t="s">
        <v>10866</v>
      </c>
      <c r="C1114" t="s">
        <v>6168</v>
      </c>
      <c r="D1114">
        <v>3</v>
      </c>
      <c r="E1114" t="s">
        <v>10202</v>
      </c>
      <c r="K1114" t="s">
        <v>6590</v>
      </c>
      <c r="L1114" t="s">
        <v>6591</v>
      </c>
      <c r="M1114" t="s">
        <v>11832</v>
      </c>
      <c r="N1114">
        <v>9</v>
      </c>
      <c r="O1114" t="s">
        <v>11980</v>
      </c>
      <c r="P1114" t="s">
        <v>12638</v>
      </c>
      <c r="Q1114">
        <v>2</v>
      </c>
      <c r="R1114">
        <v>2</v>
      </c>
      <c r="S1114">
        <v>4.8</v>
      </c>
      <c r="T1114">
        <v>4.8</v>
      </c>
      <c r="U1114">
        <v>264.32</v>
      </c>
      <c r="V1114">
        <v>40.46</v>
      </c>
      <c r="W1114">
        <v>3.9</v>
      </c>
      <c r="X1114">
        <v>10.27</v>
      </c>
      <c r="Y1114">
        <v>0</v>
      </c>
      <c r="Z1114">
        <v>2</v>
      </c>
      <c r="AA1114" t="s">
        <v>6921</v>
      </c>
      <c r="AB1114">
        <v>0</v>
      </c>
      <c r="AC1114">
        <v>0</v>
      </c>
      <c r="AD1114">
        <v>3.6</v>
      </c>
      <c r="AF1114" t="s">
        <v>6952</v>
      </c>
      <c r="AI1114">
        <v>0</v>
      </c>
      <c r="AJ1114">
        <v>0</v>
      </c>
      <c r="AK1114" t="s">
        <v>12893</v>
      </c>
      <c r="AL1114" t="s">
        <v>12893</v>
      </c>
      <c r="AM1114" t="s">
        <v>9923</v>
      </c>
    </row>
    <row r="1115" spans="1:39">
      <c r="A1115" t="s">
        <v>11539</v>
      </c>
      <c r="B1115" t="s">
        <v>10866</v>
      </c>
      <c r="C1115" t="s">
        <v>6168</v>
      </c>
      <c r="D1115">
        <v>1</v>
      </c>
      <c r="E1115" t="s">
        <v>10202</v>
      </c>
      <c r="K1115" t="s">
        <v>6590</v>
      </c>
      <c r="L1115" t="s">
        <v>6591</v>
      </c>
      <c r="M1115" t="s">
        <v>11832</v>
      </c>
      <c r="N1115">
        <v>9</v>
      </c>
      <c r="O1115" t="s">
        <v>11980</v>
      </c>
      <c r="P1115" t="s">
        <v>12639</v>
      </c>
      <c r="Q1115">
        <v>2</v>
      </c>
      <c r="R1115">
        <v>2</v>
      </c>
      <c r="S1115">
        <v>5.82</v>
      </c>
      <c r="T1115">
        <v>5.83</v>
      </c>
      <c r="U1115">
        <v>322.45</v>
      </c>
      <c r="V1115">
        <v>40.46</v>
      </c>
      <c r="W1115">
        <v>5.13</v>
      </c>
      <c r="X1115">
        <v>9.93</v>
      </c>
      <c r="Y1115">
        <v>0</v>
      </c>
      <c r="Z1115">
        <v>2</v>
      </c>
      <c r="AA1115" t="s">
        <v>6921</v>
      </c>
      <c r="AB1115">
        <v>1</v>
      </c>
      <c r="AC1115">
        <v>2</v>
      </c>
      <c r="AD1115">
        <v>3.5</v>
      </c>
      <c r="AF1115" t="s">
        <v>6952</v>
      </c>
      <c r="AI1115">
        <v>0</v>
      </c>
      <c r="AJ1115">
        <v>0</v>
      </c>
      <c r="AK1115" t="s">
        <v>12893</v>
      </c>
      <c r="AL1115" t="s">
        <v>12893</v>
      </c>
      <c r="AM1115" t="s">
        <v>9923</v>
      </c>
    </row>
    <row r="1116" spans="1:39">
      <c r="A1116" t="s">
        <v>11540</v>
      </c>
      <c r="B1116" t="s">
        <v>10866</v>
      </c>
      <c r="C1116" t="s">
        <v>6168</v>
      </c>
      <c r="D1116">
        <v>38</v>
      </c>
      <c r="E1116" t="s">
        <v>10202</v>
      </c>
      <c r="K1116" t="s">
        <v>6590</v>
      </c>
      <c r="L1116" t="s">
        <v>6591</v>
      </c>
      <c r="M1116" t="s">
        <v>11832</v>
      </c>
      <c r="N1116">
        <v>9</v>
      </c>
      <c r="O1116" t="s">
        <v>11980</v>
      </c>
      <c r="P1116" t="s">
        <v>12640</v>
      </c>
      <c r="Q1116">
        <v>4</v>
      </c>
      <c r="R1116">
        <v>2</v>
      </c>
      <c r="S1116">
        <v>3.53</v>
      </c>
      <c r="T1116">
        <v>4.82</v>
      </c>
      <c r="U1116">
        <v>455.6</v>
      </c>
      <c r="V1116">
        <v>52.93</v>
      </c>
      <c r="W1116">
        <v>5.92</v>
      </c>
      <c r="X1116">
        <v>10.02</v>
      </c>
      <c r="Y1116">
        <v>8.67</v>
      </c>
      <c r="Z1116">
        <v>3</v>
      </c>
      <c r="AA1116" t="s">
        <v>6921</v>
      </c>
      <c r="AB1116">
        <v>1</v>
      </c>
      <c r="AC1116">
        <v>5</v>
      </c>
      <c r="AD1116">
        <v>2.807142857142857</v>
      </c>
      <c r="AF1116" t="s">
        <v>6954</v>
      </c>
      <c r="AI1116">
        <v>0</v>
      </c>
      <c r="AJ1116">
        <v>0</v>
      </c>
      <c r="AK1116" t="s">
        <v>12893</v>
      </c>
      <c r="AL1116" t="s">
        <v>12893</v>
      </c>
      <c r="AM1116" t="s">
        <v>9923</v>
      </c>
    </row>
    <row r="1117" spans="1:39">
      <c r="A1117" t="s">
        <v>11541</v>
      </c>
      <c r="B1117" t="s">
        <v>10866</v>
      </c>
      <c r="C1117" t="s">
        <v>6168</v>
      </c>
      <c r="D1117">
        <v>11</v>
      </c>
      <c r="E1117" t="s">
        <v>10202</v>
      </c>
      <c r="K1117" t="s">
        <v>6590</v>
      </c>
      <c r="L1117" t="s">
        <v>6591</v>
      </c>
      <c r="M1117" t="s">
        <v>11832</v>
      </c>
      <c r="N1117">
        <v>9</v>
      </c>
      <c r="O1117" t="s">
        <v>11980</v>
      </c>
      <c r="P1117" t="s">
        <v>12641</v>
      </c>
      <c r="Q1117">
        <v>2</v>
      </c>
      <c r="R1117">
        <v>2</v>
      </c>
      <c r="S1117">
        <v>3.73</v>
      </c>
      <c r="T1117">
        <v>3.73</v>
      </c>
      <c r="U1117">
        <v>266.34</v>
      </c>
      <c r="V1117">
        <v>40.46</v>
      </c>
      <c r="W1117">
        <v>3.86</v>
      </c>
      <c r="X1117">
        <v>9.93</v>
      </c>
      <c r="Y1117">
        <v>0</v>
      </c>
      <c r="Z1117">
        <v>2</v>
      </c>
      <c r="AA1117" t="s">
        <v>6921</v>
      </c>
      <c r="AB1117">
        <v>0</v>
      </c>
      <c r="AC1117">
        <v>0</v>
      </c>
      <c r="AD1117">
        <v>4.27</v>
      </c>
      <c r="AF1117" t="s">
        <v>6952</v>
      </c>
      <c r="AI1117">
        <v>0</v>
      </c>
      <c r="AJ1117">
        <v>0</v>
      </c>
      <c r="AK1117" t="s">
        <v>12893</v>
      </c>
      <c r="AL1117" t="s">
        <v>12893</v>
      </c>
      <c r="AM1117" t="s">
        <v>9923</v>
      </c>
    </row>
    <row r="1118" spans="1:39">
      <c r="A1118" t="s">
        <v>11542</v>
      </c>
      <c r="B1118" t="s">
        <v>10866</v>
      </c>
      <c r="C1118" t="s">
        <v>6168</v>
      </c>
      <c r="D1118">
        <v>15.4</v>
      </c>
      <c r="K1118" t="s">
        <v>6590</v>
      </c>
      <c r="L1118" t="s">
        <v>6591</v>
      </c>
      <c r="M1118" t="s">
        <v>11833</v>
      </c>
      <c r="N1118">
        <v>9</v>
      </c>
      <c r="O1118" t="s">
        <v>11981</v>
      </c>
      <c r="P1118" t="s">
        <v>12642</v>
      </c>
      <c r="Q1118">
        <v>2</v>
      </c>
      <c r="R1118">
        <v>2</v>
      </c>
      <c r="S1118">
        <v>4.63</v>
      </c>
      <c r="T1118">
        <v>4.63</v>
      </c>
      <c r="U1118">
        <v>286.42</v>
      </c>
      <c r="V1118">
        <v>40.46</v>
      </c>
      <c r="W1118">
        <v>3.92</v>
      </c>
      <c r="X1118">
        <v>10.64</v>
      </c>
      <c r="Y1118">
        <v>0</v>
      </c>
      <c r="Z1118">
        <v>1</v>
      </c>
      <c r="AA1118" t="s">
        <v>6921</v>
      </c>
      <c r="AB1118">
        <v>0</v>
      </c>
      <c r="AC1118">
        <v>0</v>
      </c>
      <c r="AD1118">
        <v>3.685</v>
      </c>
      <c r="AF1118" t="s">
        <v>6952</v>
      </c>
      <c r="AI1118">
        <v>0</v>
      </c>
      <c r="AJ1118">
        <v>0</v>
      </c>
      <c r="AK1118" t="s">
        <v>12894</v>
      </c>
      <c r="AL1118" t="s">
        <v>12894</v>
      </c>
      <c r="AM1118" t="s">
        <v>9923</v>
      </c>
    </row>
    <row r="1119" spans="1:39">
      <c r="A1119" t="s">
        <v>7054</v>
      </c>
      <c r="B1119" t="s">
        <v>10866</v>
      </c>
      <c r="C1119" t="s">
        <v>6168</v>
      </c>
      <c r="D1119">
        <v>2.2</v>
      </c>
      <c r="K1119" t="s">
        <v>6590</v>
      </c>
      <c r="L1119" t="s">
        <v>6591</v>
      </c>
      <c r="M1119" t="s">
        <v>11833</v>
      </c>
      <c r="N1119">
        <v>9</v>
      </c>
      <c r="O1119" t="s">
        <v>11981</v>
      </c>
      <c r="P1119" t="s">
        <v>8631</v>
      </c>
      <c r="Q1119">
        <v>2</v>
      </c>
      <c r="R1119">
        <v>2</v>
      </c>
      <c r="S1119">
        <v>4.14</v>
      </c>
      <c r="T1119">
        <v>4.15</v>
      </c>
      <c r="U1119">
        <v>272.39</v>
      </c>
      <c r="V1119">
        <v>40.46</v>
      </c>
      <c r="W1119">
        <v>3.61</v>
      </c>
      <c r="X1119">
        <v>10.27</v>
      </c>
      <c r="Y1119">
        <v>0</v>
      </c>
      <c r="Z1119">
        <v>1</v>
      </c>
      <c r="AA1119" t="s">
        <v>6921</v>
      </c>
      <c r="AB1119">
        <v>0</v>
      </c>
      <c r="AC1119">
        <v>0</v>
      </c>
      <c r="AD1119">
        <v>3.925</v>
      </c>
      <c r="AE1119" t="s">
        <v>9788</v>
      </c>
      <c r="AF1119" t="s">
        <v>6952</v>
      </c>
      <c r="AI1119">
        <v>0</v>
      </c>
      <c r="AJ1119">
        <v>0</v>
      </c>
      <c r="AK1119" t="s">
        <v>12894</v>
      </c>
      <c r="AL1119" t="s">
        <v>12894</v>
      </c>
      <c r="AM1119" t="s">
        <v>9923</v>
      </c>
    </row>
    <row r="1120" spans="1:39">
      <c r="A1120" t="s">
        <v>11543</v>
      </c>
      <c r="B1120" t="s">
        <v>10866</v>
      </c>
      <c r="C1120" t="s">
        <v>6168</v>
      </c>
      <c r="D1120">
        <v>5.1</v>
      </c>
      <c r="K1120" t="s">
        <v>6590</v>
      </c>
      <c r="L1120" t="s">
        <v>6591</v>
      </c>
      <c r="M1120" t="s">
        <v>11833</v>
      </c>
      <c r="N1120">
        <v>9</v>
      </c>
      <c r="O1120" t="s">
        <v>11981</v>
      </c>
      <c r="P1120" t="s">
        <v>12643</v>
      </c>
      <c r="Q1120">
        <v>2</v>
      </c>
      <c r="R1120">
        <v>2</v>
      </c>
      <c r="S1120">
        <v>5.19</v>
      </c>
      <c r="T1120">
        <v>5.19</v>
      </c>
      <c r="U1120">
        <v>300.44</v>
      </c>
      <c r="V1120">
        <v>40.46</v>
      </c>
      <c r="W1120">
        <v>4.25</v>
      </c>
      <c r="X1120">
        <v>10.27</v>
      </c>
      <c r="Y1120">
        <v>0</v>
      </c>
      <c r="Z1120">
        <v>1</v>
      </c>
      <c r="AA1120" t="s">
        <v>6921</v>
      </c>
      <c r="AB1120">
        <v>0</v>
      </c>
      <c r="AC1120">
        <v>1</v>
      </c>
      <c r="AD1120">
        <v>3.5</v>
      </c>
      <c r="AF1120" t="s">
        <v>6952</v>
      </c>
      <c r="AI1120">
        <v>0</v>
      </c>
      <c r="AJ1120">
        <v>0</v>
      </c>
      <c r="AK1120" t="s">
        <v>12894</v>
      </c>
      <c r="AL1120" t="s">
        <v>12894</v>
      </c>
      <c r="AM1120" t="s">
        <v>9923</v>
      </c>
    </row>
    <row r="1121" spans="1:39">
      <c r="A1121" t="s">
        <v>11544</v>
      </c>
      <c r="B1121" t="s">
        <v>10866</v>
      </c>
      <c r="C1121" t="s">
        <v>6168</v>
      </c>
      <c r="D1121">
        <v>125</v>
      </c>
      <c r="K1121" t="s">
        <v>6590</v>
      </c>
      <c r="L1121" t="s">
        <v>6591</v>
      </c>
      <c r="M1121" t="s">
        <v>11833</v>
      </c>
      <c r="N1121">
        <v>9</v>
      </c>
      <c r="O1121" t="s">
        <v>11981</v>
      </c>
      <c r="P1121" t="s">
        <v>12644</v>
      </c>
      <c r="Q1121">
        <v>2</v>
      </c>
      <c r="R1121">
        <v>2</v>
      </c>
      <c r="S1121">
        <v>4.54</v>
      </c>
      <c r="T1121">
        <v>4.54</v>
      </c>
      <c r="U1121">
        <v>298.43</v>
      </c>
      <c r="V1121">
        <v>40.46</v>
      </c>
      <c r="W1121">
        <v>4</v>
      </c>
      <c r="X1121">
        <v>10.28</v>
      </c>
      <c r="Y1121">
        <v>0</v>
      </c>
      <c r="Z1121">
        <v>1</v>
      </c>
      <c r="AA1121" t="s">
        <v>6921</v>
      </c>
      <c r="AB1121">
        <v>0</v>
      </c>
      <c r="AC1121">
        <v>0</v>
      </c>
      <c r="AD1121">
        <v>3.73</v>
      </c>
      <c r="AF1121" t="s">
        <v>6952</v>
      </c>
      <c r="AI1121">
        <v>0</v>
      </c>
      <c r="AJ1121">
        <v>0</v>
      </c>
      <c r="AK1121" t="s">
        <v>12894</v>
      </c>
      <c r="AL1121" t="s">
        <v>12894</v>
      </c>
      <c r="AM1121" t="s">
        <v>9923</v>
      </c>
    </row>
    <row r="1122" spans="1:39">
      <c r="A1122" t="s">
        <v>11545</v>
      </c>
      <c r="B1122" t="s">
        <v>10866</v>
      </c>
      <c r="C1122" t="s">
        <v>6168</v>
      </c>
      <c r="D1122">
        <v>111.1</v>
      </c>
      <c r="K1122" t="s">
        <v>6590</v>
      </c>
      <c r="L1122" t="s">
        <v>6591</v>
      </c>
      <c r="M1122" t="s">
        <v>11833</v>
      </c>
      <c r="N1122">
        <v>9</v>
      </c>
      <c r="O1122" t="s">
        <v>11981</v>
      </c>
      <c r="P1122" t="s">
        <v>12645</v>
      </c>
      <c r="Q1122">
        <v>2</v>
      </c>
      <c r="R1122">
        <v>2</v>
      </c>
      <c r="S1122">
        <v>4.54</v>
      </c>
      <c r="T1122">
        <v>4.54</v>
      </c>
      <c r="U1122">
        <v>298.43</v>
      </c>
      <c r="V1122">
        <v>40.46</v>
      </c>
      <c r="W1122">
        <v>4</v>
      </c>
      <c r="X1122">
        <v>10.28</v>
      </c>
      <c r="Y1122">
        <v>0</v>
      </c>
      <c r="Z1122">
        <v>1</v>
      </c>
      <c r="AA1122" t="s">
        <v>6921</v>
      </c>
      <c r="AB1122">
        <v>0</v>
      </c>
      <c r="AC1122">
        <v>0</v>
      </c>
      <c r="AD1122">
        <v>3.73</v>
      </c>
      <c r="AF1122" t="s">
        <v>6952</v>
      </c>
      <c r="AI1122">
        <v>0</v>
      </c>
      <c r="AJ1122">
        <v>0</v>
      </c>
      <c r="AK1122" t="s">
        <v>12894</v>
      </c>
      <c r="AL1122" t="s">
        <v>12894</v>
      </c>
      <c r="AM1122" t="s">
        <v>9923</v>
      </c>
    </row>
    <row r="1123" spans="1:39">
      <c r="A1123" t="s">
        <v>11546</v>
      </c>
      <c r="B1123" t="s">
        <v>10866</v>
      </c>
      <c r="C1123" t="s">
        <v>6168</v>
      </c>
      <c r="D1123">
        <v>1.1</v>
      </c>
      <c r="K1123" t="s">
        <v>6590</v>
      </c>
      <c r="L1123" t="s">
        <v>6591</v>
      </c>
      <c r="M1123" t="s">
        <v>11833</v>
      </c>
      <c r="N1123">
        <v>9</v>
      </c>
      <c r="O1123" t="s">
        <v>11981</v>
      </c>
      <c r="P1123" t="s">
        <v>12646</v>
      </c>
      <c r="Q1123">
        <v>2</v>
      </c>
      <c r="R1123">
        <v>2</v>
      </c>
      <c r="S1123">
        <v>5.59</v>
      </c>
      <c r="T1123">
        <v>5.59</v>
      </c>
      <c r="U1123">
        <v>314.47</v>
      </c>
      <c r="V1123">
        <v>40.46</v>
      </c>
      <c r="W1123">
        <v>4.64</v>
      </c>
      <c r="X1123">
        <v>10.29</v>
      </c>
      <c r="Y1123">
        <v>0</v>
      </c>
      <c r="Z1123">
        <v>1</v>
      </c>
      <c r="AA1123" t="s">
        <v>6921</v>
      </c>
      <c r="AB1123">
        <v>0</v>
      </c>
      <c r="AC1123">
        <v>0</v>
      </c>
      <c r="AD1123">
        <v>3.5</v>
      </c>
      <c r="AF1123" t="s">
        <v>6952</v>
      </c>
      <c r="AI1123">
        <v>0</v>
      </c>
      <c r="AJ1123">
        <v>0</v>
      </c>
      <c r="AK1123" t="s">
        <v>12894</v>
      </c>
      <c r="AL1123" t="s">
        <v>12894</v>
      </c>
      <c r="AM1123" t="s">
        <v>9923</v>
      </c>
    </row>
    <row r="1124" spans="1:39">
      <c r="A1124" t="s">
        <v>11547</v>
      </c>
      <c r="B1124" t="s">
        <v>10866</v>
      </c>
      <c r="C1124" t="s">
        <v>6168</v>
      </c>
      <c r="D1124">
        <v>13.3</v>
      </c>
      <c r="K1124" t="s">
        <v>6590</v>
      </c>
      <c r="L1124" t="s">
        <v>6591</v>
      </c>
      <c r="M1124" t="s">
        <v>11833</v>
      </c>
      <c r="N1124">
        <v>9</v>
      </c>
      <c r="O1124" t="s">
        <v>11981</v>
      </c>
      <c r="P1124" t="s">
        <v>12647</v>
      </c>
      <c r="Q1124">
        <v>2</v>
      </c>
      <c r="R1124">
        <v>2</v>
      </c>
      <c r="S1124">
        <v>3.51</v>
      </c>
      <c r="T1124">
        <v>3.51</v>
      </c>
      <c r="U1124">
        <v>312.45</v>
      </c>
      <c r="V1124">
        <v>40.46</v>
      </c>
      <c r="W1124">
        <v>2.98</v>
      </c>
      <c r="X1124">
        <v>13.06</v>
      </c>
      <c r="Y1124">
        <v>0</v>
      </c>
      <c r="Z1124">
        <v>0</v>
      </c>
      <c r="AA1124" t="s">
        <v>6921</v>
      </c>
      <c r="AB1124">
        <v>0</v>
      </c>
      <c r="AC1124">
        <v>0</v>
      </c>
      <c r="AD1124">
        <v>4.49</v>
      </c>
      <c r="AF1124" t="s">
        <v>6952</v>
      </c>
      <c r="AI1124">
        <v>0</v>
      </c>
      <c r="AJ1124">
        <v>0</v>
      </c>
      <c r="AK1124" t="s">
        <v>12894</v>
      </c>
      <c r="AL1124" t="s">
        <v>12894</v>
      </c>
      <c r="AM1124" t="s">
        <v>9923</v>
      </c>
    </row>
    <row r="1125" spans="1:39">
      <c r="A1125" t="s">
        <v>11548</v>
      </c>
      <c r="B1125" t="s">
        <v>10866</v>
      </c>
      <c r="C1125" t="s">
        <v>6168</v>
      </c>
      <c r="D1125">
        <v>11.2</v>
      </c>
      <c r="K1125" t="s">
        <v>6590</v>
      </c>
      <c r="L1125" t="s">
        <v>6591</v>
      </c>
      <c r="M1125" t="s">
        <v>11833</v>
      </c>
      <c r="N1125">
        <v>9</v>
      </c>
      <c r="O1125" t="s">
        <v>11981</v>
      </c>
      <c r="P1125" t="s">
        <v>12648</v>
      </c>
      <c r="Q1125">
        <v>2</v>
      </c>
      <c r="R1125">
        <v>2</v>
      </c>
      <c r="S1125">
        <v>5.59</v>
      </c>
      <c r="T1125">
        <v>5.59</v>
      </c>
      <c r="U1125">
        <v>314.47</v>
      </c>
      <c r="V1125">
        <v>40.46</v>
      </c>
      <c r="W1125">
        <v>4.64</v>
      </c>
      <c r="X1125">
        <v>10.29</v>
      </c>
      <c r="Y1125">
        <v>0</v>
      </c>
      <c r="Z1125">
        <v>1</v>
      </c>
      <c r="AA1125" t="s">
        <v>6921</v>
      </c>
      <c r="AB1125">
        <v>0</v>
      </c>
      <c r="AC1125">
        <v>0</v>
      </c>
      <c r="AD1125">
        <v>3.5</v>
      </c>
      <c r="AF1125" t="s">
        <v>6952</v>
      </c>
      <c r="AI1125">
        <v>0</v>
      </c>
      <c r="AJ1125">
        <v>0</v>
      </c>
      <c r="AK1125" t="s">
        <v>12894</v>
      </c>
      <c r="AL1125" t="s">
        <v>12894</v>
      </c>
      <c r="AM1125" t="s">
        <v>9923</v>
      </c>
    </row>
    <row r="1126" spans="1:39">
      <c r="A1126" t="s">
        <v>11549</v>
      </c>
      <c r="B1126" t="s">
        <v>10866</v>
      </c>
      <c r="C1126" t="s">
        <v>6168</v>
      </c>
      <c r="D1126">
        <v>27.8</v>
      </c>
      <c r="K1126" t="s">
        <v>6590</v>
      </c>
      <c r="L1126" t="s">
        <v>6591</v>
      </c>
      <c r="M1126" t="s">
        <v>11833</v>
      </c>
      <c r="N1126">
        <v>9</v>
      </c>
      <c r="O1126" t="s">
        <v>11981</v>
      </c>
      <c r="P1126" t="s">
        <v>12649</v>
      </c>
      <c r="Q1126">
        <v>2</v>
      </c>
      <c r="R1126">
        <v>2</v>
      </c>
      <c r="S1126">
        <v>4.67</v>
      </c>
      <c r="T1126">
        <v>4.67</v>
      </c>
      <c r="U1126">
        <v>286.42</v>
      </c>
      <c r="V1126">
        <v>40.46</v>
      </c>
      <c r="W1126">
        <v>4</v>
      </c>
      <c r="X1126">
        <v>10.29</v>
      </c>
      <c r="Y1126">
        <v>0</v>
      </c>
      <c r="Z1126">
        <v>1</v>
      </c>
      <c r="AA1126" t="s">
        <v>6921</v>
      </c>
      <c r="AB1126">
        <v>0</v>
      </c>
      <c r="AC1126">
        <v>0</v>
      </c>
      <c r="AD1126">
        <v>3.665</v>
      </c>
      <c r="AF1126" t="s">
        <v>6952</v>
      </c>
      <c r="AI1126">
        <v>0</v>
      </c>
      <c r="AJ1126">
        <v>0</v>
      </c>
      <c r="AK1126" t="s">
        <v>12894</v>
      </c>
      <c r="AL1126" t="s">
        <v>12894</v>
      </c>
      <c r="AM1126" t="s">
        <v>9923</v>
      </c>
    </row>
    <row r="1127" spans="1:39">
      <c r="A1127" t="s">
        <v>11550</v>
      </c>
      <c r="B1127" t="s">
        <v>10866</v>
      </c>
      <c r="C1127" t="s">
        <v>6168</v>
      </c>
      <c r="D1127">
        <v>0.05</v>
      </c>
      <c r="K1127" t="s">
        <v>6590</v>
      </c>
      <c r="L1127" t="s">
        <v>6591</v>
      </c>
      <c r="M1127" t="s">
        <v>11834</v>
      </c>
      <c r="N1127">
        <v>9</v>
      </c>
      <c r="O1127" t="s">
        <v>11982</v>
      </c>
      <c r="P1127" t="s">
        <v>12650</v>
      </c>
      <c r="Q1127">
        <v>3</v>
      </c>
      <c r="R1127">
        <v>2</v>
      </c>
      <c r="S1127">
        <v>0.7</v>
      </c>
      <c r="T1127">
        <v>4.33</v>
      </c>
      <c r="U1127">
        <v>374.44</v>
      </c>
      <c r="V1127">
        <v>66.76000000000001</v>
      </c>
      <c r="W1127">
        <v>5.22</v>
      </c>
      <c r="X1127">
        <v>3.17</v>
      </c>
      <c r="Y1127">
        <v>0</v>
      </c>
      <c r="Z1127">
        <v>3</v>
      </c>
      <c r="AA1127" t="s">
        <v>6921</v>
      </c>
      <c r="AB1127">
        <v>1</v>
      </c>
      <c r="AC1127">
        <v>7</v>
      </c>
      <c r="AD1127">
        <v>4.731857142857143</v>
      </c>
      <c r="AF1127" t="s">
        <v>6953</v>
      </c>
      <c r="AI1127">
        <v>0</v>
      </c>
      <c r="AJ1127">
        <v>0</v>
      </c>
      <c r="AK1127" t="s">
        <v>9899</v>
      </c>
      <c r="AL1127" t="s">
        <v>9899</v>
      </c>
      <c r="AM1127" t="s">
        <v>9923</v>
      </c>
    </row>
    <row r="1128" spans="1:39">
      <c r="A1128" t="s">
        <v>11551</v>
      </c>
      <c r="B1128" t="s">
        <v>10866</v>
      </c>
      <c r="C1128" t="s">
        <v>6168</v>
      </c>
      <c r="D1128">
        <v>0.4</v>
      </c>
      <c r="K1128" t="s">
        <v>6590</v>
      </c>
      <c r="L1128" t="s">
        <v>6591</v>
      </c>
      <c r="M1128" t="s">
        <v>11834</v>
      </c>
      <c r="N1128">
        <v>9</v>
      </c>
      <c r="O1128" t="s">
        <v>11982</v>
      </c>
      <c r="P1128" t="s">
        <v>12651</v>
      </c>
      <c r="Q1128">
        <v>3</v>
      </c>
      <c r="R1128">
        <v>2</v>
      </c>
      <c r="S1128">
        <v>0.53</v>
      </c>
      <c r="T1128">
        <v>4.16</v>
      </c>
      <c r="U1128">
        <v>374.44</v>
      </c>
      <c r="V1128">
        <v>66.76000000000001</v>
      </c>
      <c r="W1128">
        <v>5.22</v>
      </c>
      <c r="X1128">
        <v>3.2</v>
      </c>
      <c r="Y1128">
        <v>0</v>
      </c>
      <c r="Z1128">
        <v>3</v>
      </c>
      <c r="AA1128" t="s">
        <v>6921</v>
      </c>
      <c r="AB1128">
        <v>1</v>
      </c>
      <c r="AC1128">
        <v>7</v>
      </c>
      <c r="AD1128">
        <v>4.816857142857143</v>
      </c>
      <c r="AF1128" t="s">
        <v>6953</v>
      </c>
      <c r="AI1128">
        <v>0</v>
      </c>
      <c r="AJ1128">
        <v>0</v>
      </c>
      <c r="AK1128" t="s">
        <v>9899</v>
      </c>
      <c r="AL1128" t="s">
        <v>9899</v>
      </c>
      <c r="AM1128" t="s">
        <v>9923</v>
      </c>
    </row>
    <row r="1129" spans="1:39">
      <c r="A1129" t="s">
        <v>8125</v>
      </c>
      <c r="B1129" t="s">
        <v>10866</v>
      </c>
      <c r="C1129" t="s">
        <v>6168</v>
      </c>
      <c r="D1129">
        <v>1.2</v>
      </c>
      <c r="K1129" t="s">
        <v>6590</v>
      </c>
      <c r="L1129" t="s">
        <v>6591</v>
      </c>
      <c r="M1129" t="s">
        <v>11834</v>
      </c>
      <c r="N1129">
        <v>9</v>
      </c>
      <c r="O1129" t="s">
        <v>11982</v>
      </c>
      <c r="P1129" t="s">
        <v>9693</v>
      </c>
      <c r="Q1129">
        <v>3</v>
      </c>
      <c r="R1129">
        <v>2</v>
      </c>
      <c r="S1129">
        <v>0.61</v>
      </c>
      <c r="T1129">
        <v>4.23</v>
      </c>
      <c r="U1129">
        <v>374.44</v>
      </c>
      <c r="V1129">
        <v>66.76000000000001</v>
      </c>
      <c r="W1129">
        <v>5.22</v>
      </c>
      <c r="X1129">
        <v>3.21</v>
      </c>
      <c r="Y1129">
        <v>0</v>
      </c>
      <c r="Z1129">
        <v>3</v>
      </c>
      <c r="AA1129" t="s">
        <v>6921</v>
      </c>
      <c r="AB1129">
        <v>1</v>
      </c>
      <c r="AC1129">
        <v>7</v>
      </c>
      <c r="AD1129">
        <v>4.781857142857143</v>
      </c>
      <c r="AF1129" t="s">
        <v>6953</v>
      </c>
      <c r="AI1129">
        <v>0</v>
      </c>
      <c r="AJ1129">
        <v>0</v>
      </c>
      <c r="AK1129" t="s">
        <v>9899</v>
      </c>
      <c r="AL1129" t="s">
        <v>9899</v>
      </c>
      <c r="AM1129" t="s">
        <v>9923</v>
      </c>
    </row>
    <row r="1130" spans="1:39">
      <c r="A1130" t="s">
        <v>8018</v>
      </c>
      <c r="B1130" t="s">
        <v>10866</v>
      </c>
      <c r="C1130" t="s">
        <v>6168</v>
      </c>
      <c r="D1130">
        <v>2.5</v>
      </c>
      <c r="K1130" t="s">
        <v>6590</v>
      </c>
      <c r="L1130" t="s">
        <v>6591</v>
      </c>
      <c r="M1130" t="s">
        <v>11834</v>
      </c>
      <c r="N1130">
        <v>9</v>
      </c>
      <c r="O1130" t="s">
        <v>11982</v>
      </c>
      <c r="P1130" t="s">
        <v>9586</v>
      </c>
      <c r="Q1130">
        <v>3</v>
      </c>
      <c r="R1130">
        <v>2</v>
      </c>
      <c r="S1130">
        <v>2.52</v>
      </c>
      <c r="T1130">
        <v>5.28</v>
      </c>
      <c r="U1130">
        <v>402.49</v>
      </c>
      <c r="V1130">
        <v>66.76000000000001</v>
      </c>
      <c r="W1130">
        <v>5.7</v>
      </c>
      <c r="X1130">
        <v>4.6</v>
      </c>
      <c r="Y1130">
        <v>0</v>
      </c>
      <c r="Z1130">
        <v>3</v>
      </c>
      <c r="AA1130" t="s">
        <v>6921</v>
      </c>
      <c r="AB1130">
        <v>1</v>
      </c>
      <c r="AC1130">
        <v>10</v>
      </c>
      <c r="AD1130">
        <v>3.9365</v>
      </c>
      <c r="AF1130" t="s">
        <v>6953</v>
      </c>
      <c r="AI1130">
        <v>0</v>
      </c>
      <c r="AJ1130">
        <v>0</v>
      </c>
      <c r="AK1130" t="s">
        <v>9899</v>
      </c>
      <c r="AL1130" t="s">
        <v>9899</v>
      </c>
      <c r="AM1130" t="s">
        <v>9923</v>
      </c>
    </row>
    <row r="1131" spans="1:39">
      <c r="A1131" t="s">
        <v>11552</v>
      </c>
      <c r="B1131" t="s">
        <v>10866</v>
      </c>
      <c r="C1131" t="s">
        <v>6168</v>
      </c>
      <c r="D1131">
        <v>0.4</v>
      </c>
      <c r="K1131" t="s">
        <v>6590</v>
      </c>
      <c r="L1131" t="s">
        <v>6591</v>
      </c>
      <c r="M1131" t="s">
        <v>11834</v>
      </c>
      <c r="N1131">
        <v>9</v>
      </c>
      <c r="O1131" t="s">
        <v>11982</v>
      </c>
      <c r="P1131" t="s">
        <v>12652</v>
      </c>
      <c r="Q1131">
        <v>3</v>
      </c>
      <c r="R1131">
        <v>2</v>
      </c>
      <c r="S1131">
        <v>3.61</v>
      </c>
      <c r="T1131">
        <v>6.37</v>
      </c>
      <c r="U1131">
        <v>418.53</v>
      </c>
      <c r="V1131">
        <v>66.76000000000001</v>
      </c>
      <c r="W1131">
        <v>6.14</v>
      </c>
      <c r="X1131">
        <v>4.6</v>
      </c>
      <c r="Y1131">
        <v>0</v>
      </c>
      <c r="Z1131">
        <v>3</v>
      </c>
      <c r="AA1131" t="s">
        <v>6921</v>
      </c>
      <c r="AB1131">
        <v>1</v>
      </c>
      <c r="AC1131">
        <v>10</v>
      </c>
      <c r="AD1131">
        <v>3.276928571428572</v>
      </c>
      <c r="AF1131" t="s">
        <v>6953</v>
      </c>
      <c r="AI1131">
        <v>0</v>
      </c>
      <c r="AJ1131">
        <v>0</v>
      </c>
      <c r="AK1131" t="s">
        <v>9899</v>
      </c>
      <c r="AL1131" t="s">
        <v>9899</v>
      </c>
      <c r="AM1131" t="s">
        <v>9923</v>
      </c>
    </row>
    <row r="1132" spans="1:39">
      <c r="A1132" t="s">
        <v>11553</v>
      </c>
      <c r="B1132" t="s">
        <v>10866</v>
      </c>
      <c r="C1132" t="s">
        <v>6168</v>
      </c>
      <c r="D1132">
        <v>0.35</v>
      </c>
      <c r="K1132" t="s">
        <v>6590</v>
      </c>
      <c r="L1132" t="s">
        <v>6591</v>
      </c>
      <c r="M1132" t="s">
        <v>11834</v>
      </c>
      <c r="N1132">
        <v>9</v>
      </c>
      <c r="O1132" t="s">
        <v>11982</v>
      </c>
      <c r="P1132" t="s">
        <v>12653</v>
      </c>
      <c r="Q1132">
        <v>3</v>
      </c>
      <c r="R1132">
        <v>2</v>
      </c>
      <c r="S1132">
        <v>2.44</v>
      </c>
      <c r="T1132">
        <v>5.2</v>
      </c>
      <c r="U1132">
        <v>402.49</v>
      </c>
      <c r="V1132">
        <v>66.76000000000001</v>
      </c>
      <c r="W1132">
        <v>5.7</v>
      </c>
      <c r="X1132">
        <v>4.6</v>
      </c>
      <c r="Y1132">
        <v>0</v>
      </c>
      <c r="Z1132">
        <v>3</v>
      </c>
      <c r="AA1132" t="s">
        <v>6921</v>
      </c>
      <c r="AB1132">
        <v>1</v>
      </c>
      <c r="AC1132">
        <v>10</v>
      </c>
      <c r="AD1132">
        <v>3.9765</v>
      </c>
      <c r="AF1132" t="s">
        <v>6953</v>
      </c>
      <c r="AI1132">
        <v>0</v>
      </c>
      <c r="AJ1132">
        <v>0</v>
      </c>
      <c r="AK1132" t="s">
        <v>9899</v>
      </c>
      <c r="AL1132" t="s">
        <v>9899</v>
      </c>
      <c r="AM1132" t="s">
        <v>9923</v>
      </c>
    </row>
    <row r="1133" spans="1:39">
      <c r="A1133" t="s">
        <v>11554</v>
      </c>
      <c r="B1133" t="s">
        <v>10866</v>
      </c>
      <c r="C1133" t="s">
        <v>6168</v>
      </c>
      <c r="D1133">
        <v>27</v>
      </c>
      <c r="E1133" t="s">
        <v>10202</v>
      </c>
      <c r="K1133" t="s">
        <v>6590</v>
      </c>
      <c r="L1133" t="s">
        <v>6591</v>
      </c>
      <c r="M1133" t="s">
        <v>11835</v>
      </c>
      <c r="N1133">
        <v>9</v>
      </c>
      <c r="O1133" t="s">
        <v>11983</v>
      </c>
      <c r="P1133" t="s">
        <v>12654</v>
      </c>
      <c r="Q1133">
        <v>3</v>
      </c>
      <c r="R1133">
        <v>2</v>
      </c>
      <c r="S1133">
        <v>5.98</v>
      </c>
      <c r="T1133">
        <v>5.98</v>
      </c>
      <c r="U1133">
        <v>399.53</v>
      </c>
      <c r="V1133">
        <v>64.25</v>
      </c>
      <c r="W1133">
        <v>5.56</v>
      </c>
      <c r="X1133">
        <v>10.26</v>
      </c>
      <c r="Y1133">
        <v>0</v>
      </c>
      <c r="Z1133">
        <v>2</v>
      </c>
      <c r="AA1133" t="s">
        <v>6921</v>
      </c>
      <c r="AB1133">
        <v>1</v>
      </c>
      <c r="AC1133">
        <v>2</v>
      </c>
      <c r="AD1133">
        <v>3.217642857142857</v>
      </c>
      <c r="AF1133" t="s">
        <v>6952</v>
      </c>
      <c r="AI1133">
        <v>0</v>
      </c>
      <c r="AJ1133">
        <v>0</v>
      </c>
      <c r="AK1133" t="s">
        <v>12895</v>
      </c>
      <c r="AL1133" t="s">
        <v>12895</v>
      </c>
      <c r="AM1133" t="s">
        <v>9923</v>
      </c>
    </row>
    <row r="1134" spans="1:39">
      <c r="A1134" t="s">
        <v>11555</v>
      </c>
      <c r="B1134" t="s">
        <v>10866</v>
      </c>
      <c r="C1134" t="s">
        <v>6168</v>
      </c>
      <c r="D1134">
        <v>9</v>
      </c>
      <c r="E1134" t="s">
        <v>10202</v>
      </c>
      <c r="K1134" t="s">
        <v>6590</v>
      </c>
      <c r="L1134" t="s">
        <v>6591</v>
      </c>
      <c r="M1134" t="s">
        <v>11835</v>
      </c>
      <c r="N1134">
        <v>9</v>
      </c>
      <c r="O1134" t="s">
        <v>11983</v>
      </c>
      <c r="P1134" t="s">
        <v>12655</v>
      </c>
      <c r="Q1134">
        <v>2</v>
      </c>
      <c r="R1134">
        <v>2</v>
      </c>
      <c r="S1134">
        <v>6.42</v>
      </c>
      <c r="T1134">
        <v>6.42</v>
      </c>
      <c r="U1134">
        <v>374.52</v>
      </c>
      <c r="V1134">
        <v>40.46</v>
      </c>
      <c r="W1134">
        <v>5.69</v>
      </c>
      <c r="X1134">
        <v>10.26</v>
      </c>
      <c r="Y1134">
        <v>0</v>
      </c>
      <c r="Z1134">
        <v>2</v>
      </c>
      <c r="AA1134" t="s">
        <v>6921</v>
      </c>
      <c r="AB1134">
        <v>1</v>
      </c>
      <c r="AC1134">
        <v>2</v>
      </c>
      <c r="AD1134">
        <v>3.396285714285714</v>
      </c>
      <c r="AF1134" t="s">
        <v>6952</v>
      </c>
      <c r="AI1134">
        <v>0</v>
      </c>
      <c r="AJ1134">
        <v>0</v>
      </c>
      <c r="AK1134" t="s">
        <v>12895</v>
      </c>
      <c r="AL1134" t="s">
        <v>12895</v>
      </c>
      <c r="AM1134" t="s">
        <v>9923</v>
      </c>
    </row>
    <row r="1135" spans="1:39">
      <c r="A1135" t="s">
        <v>11556</v>
      </c>
      <c r="B1135" t="s">
        <v>10866</v>
      </c>
      <c r="C1135" t="s">
        <v>6168</v>
      </c>
      <c r="D1135">
        <v>25</v>
      </c>
      <c r="E1135" t="s">
        <v>10202</v>
      </c>
      <c r="K1135" t="s">
        <v>6590</v>
      </c>
      <c r="L1135" t="s">
        <v>6591</v>
      </c>
      <c r="M1135" t="s">
        <v>11835</v>
      </c>
      <c r="N1135">
        <v>9</v>
      </c>
      <c r="O1135" t="s">
        <v>11983</v>
      </c>
      <c r="P1135" t="s">
        <v>12656</v>
      </c>
      <c r="Q1135">
        <v>3</v>
      </c>
      <c r="R1135">
        <v>3</v>
      </c>
      <c r="S1135">
        <v>6.21</v>
      </c>
      <c r="T1135">
        <v>6.21</v>
      </c>
      <c r="U1135">
        <v>390.52</v>
      </c>
      <c r="V1135">
        <v>60.69</v>
      </c>
      <c r="W1135">
        <v>5.4</v>
      </c>
      <c r="X1135">
        <v>10.09</v>
      </c>
      <c r="Y1135">
        <v>0</v>
      </c>
      <c r="Z1135">
        <v>2</v>
      </c>
      <c r="AA1135" t="s">
        <v>6921</v>
      </c>
      <c r="AB1135">
        <v>1</v>
      </c>
      <c r="AC1135">
        <v>2</v>
      </c>
      <c r="AD1135">
        <v>2.948666666666667</v>
      </c>
      <c r="AF1135" t="s">
        <v>6952</v>
      </c>
      <c r="AI1135">
        <v>0</v>
      </c>
      <c r="AJ1135">
        <v>0</v>
      </c>
      <c r="AK1135" t="s">
        <v>12895</v>
      </c>
      <c r="AL1135" t="s">
        <v>12895</v>
      </c>
      <c r="AM1135" t="s">
        <v>9923</v>
      </c>
    </row>
    <row r="1136" spans="1:39">
      <c r="A1136" t="s">
        <v>11557</v>
      </c>
      <c r="B1136" t="s">
        <v>10866</v>
      </c>
      <c r="C1136" t="s">
        <v>6168</v>
      </c>
      <c r="D1136">
        <v>22</v>
      </c>
      <c r="E1136" t="s">
        <v>10202</v>
      </c>
      <c r="K1136" t="s">
        <v>6590</v>
      </c>
      <c r="L1136" t="s">
        <v>6591</v>
      </c>
      <c r="M1136" t="s">
        <v>11835</v>
      </c>
      <c r="N1136">
        <v>9</v>
      </c>
      <c r="O1136" t="s">
        <v>11983</v>
      </c>
      <c r="P1136" t="s">
        <v>12657</v>
      </c>
      <c r="Q1136">
        <v>2</v>
      </c>
      <c r="R1136">
        <v>2</v>
      </c>
      <c r="S1136">
        <v>6.91</v>
      </c>
      <c r="T1136">
        <v>6.91</v>
      </c>
      <c r="U1136">
        <v>392.51</v>
      </c>
      <c r="V1136">
        <v>40.46</v>
      </c>
      <c r="W1136">
        <v>5.83</v>
      </c>
      <c r="X1136">
        <v>10.26</v>
      </c>
      <c r="Y1136">
        <v>0</v>
      </c>
      <c r="Z1136">
        <v>2</v>
      </c>
      <c r="AA1136" t="s">
        <v>6921</v>
      </c>
      <c r="AB1136">
        <v>1</v>
      </c>
      <c r="AC1136">
        <v>2</v>
      </c>
      <c r="AD1136">
        <v>3.267785714285714</v>
      </c>
      <c r="AF1136" t="s">
        <v>6952</v>
      </c>
      <c r="AI1136">
        <v>0</v>
      </c>
      <c r="AJ1136">
        <v>0</v>
      </c>
      <c r="AK1136" t="s">
        <v>12895</v>
      </c>
      <c r="AL1136" t="s">
        <v>12895</v>
      </c>
      <c r="AM1136" t="s">
        <v>9923</v>
      </c>
    </row>
    <row r="1137" spans="1:39">
      <c r="A1137" t="s">
        <v>11558</v>
      </c>
      <c r="B1137" t="s">
        <v>10866</v>
      </c>
      <c r="C1137" t="s">
        <v>6168</v>
      </c>
      <c r="D1137">
        <v>18</v>
      </c>
      <c r="E1137" t="s">
        <v>10202</v>
      </c>
      <c r="K1137" t="s">
        <v>6590</v>
      </c>
      <c r="L1137" t="s">
        <v>6591</v>
      </c>
      <c r="M1137" t="s">
        <v>11835</v>
      </c>
      <c r="N1137">
        <v>9</v>
      </c>
      <c r="O1137" t="s">
        <v>11983</v>
      </c>
      <c r="P1137" t="s">
        <v>12658</v>
      </c>
      <c r="Q1137">
        <v>2</v>
      </c>
      <c r="R1137">
        <v>2</v>
      </c>
      <c r="S1137">
        <v>6.96</v>
      </c>
      <c r="T1137">
        <v>6.96</v>
      </c>
      <c r="U1137">
        <v>388.55</v>
      </c>
      <c r="V1137">
        <v>40.46</v>
      </c>
      <c r="W1137">
        <v>6</v>
      </c>
      <c r="X1137">
        <v>10.26</v>
      </c>
      <c r="Y1137">
        <v>0</v>
      </c>
      <c r="Z1137">
        <v>2</v>
      </c>
      <c r="AA1137" t="s">
        <v>6921</v>
      </c>
      <c r="AB1137">
        <v>1</v>
      </c>
      <c r="AC1137">
        <v>2</v>
      </c>
      <c r="AD1137">
        <v>3.296071428571429</v>
      </c>
      <c r="AF1137" t="s">
        <v>6952</v>
      </c>
      <c r="AI1137">
        <v>0</v>
      </c>
      <c r="AJ1137">
        <v>0</v>
      </c>
      <c r="AK1137" t="s">
        <v>12895</v>
      </c>
      <c r="AL1137" t="s">
        <v>12895</v>
      </c>
      <c r="AM1137" t="s">
        <v>9923</v>
      </c>
    </row>
    <row r="1138" spans="1:39">
      <c r="A1138" t="s">
        <v>11559</v>
      </c>
      <c r="B1138" t="s">
        <v>10866</v>
      </c>
      <c r="C1138" t="s">
        <v>6168</v>
      </c>
      <c r="D1138">
        <v>8</v>
      </c>
      <c r="E1138" t="s">
        <v>10202</v>
      </c>
      <c r="K1138" t="s">
        <v>6590</v>
      </c>
      <c r="L1138" t="s">
        <v>6591</v>
      </c>
      <c r="M1138" t="s">
        <v>11835</v>
      </c>
      <c r="N1138">
        <v>9</v>
      </c>
      <c r="O1138" t="s">
        <v>11983</v>
      </c>
      <c r="P1138" t="s">
        <v>12659</v>
      </c>
      <c r="Q1138">
        <v>2</v>
      </c>
      <c r="R1138">
        <v>2</v>
      </c>
      <c r="S1138">
        <v>7.45</v>
      </c>
      <c r="T1138">
        <v>7.45</v>
      </c>
      <c r="U1138">
        <v>442.52</v>
      </c>
      <c r="V1138">
        <v>40.46</v>
      </c>
      <c r="W1138">
        <v>6.71</v>
      </c>
      <c r="X1138">
        <v>10.26</v>
      </c>
      <c r="Y1138">
        <v>0</v>
      </c>
      <c r="Z1138">
        <v>2</v>
      </c>
      <c r="AA1138" t="s">
        <v>6921</v>
      </c>
      <c r="AB1138">
        <v>1</v>
      </c>
      <c r="AC1138">
        <v>2</v>
      </c>
      <c r="AD1138">
        <v>2.910571428571429</v>
      </c>
      <c r="AF1138" t="s">
        <v>6952</v>
      </c>
      <c r="AI1138">
        <v>0</v>
      </c>
      <c r="AJ1138">
        <v>0</v>
      </c>
      <c r="AK1138" t="s">
        <v>12895</v>
      </c>
      <c r="AL1138" t="s">
        <v>12895</v>
      </c>
      <c r="AM1138" t="s">
        <v>9923</v>
      </c>
    </row>
    <row r="1139" spans="1:39">
      <c r="A1139" t="s">
        <v>11560</v>
      </c>
      <c r="B1139" t="s">
        <v>10866</v>
      </c>
      <c r="C1139" t="s">
        <v>6168</v>
      </c>
      <c r="D1139">
        <v>60</v>
      </c>
      <c r="E1139" t="s">
        <v>10202</v>
      </c>
      <c r="K1139" t="s">
        <v>6590</v>
      </c>
      <c r="L1139" t="s">
        <v>6591</v>
      </c>
      <c r="M1139" t="s">
        <v>11835</v>
      </c>
      <c r="N1139">
        <v>9</v>
      </c>
      <c r="O1139" t="s">
        <v>11983</v>
      </c>
      <c r="P1139" t="s">
        <v>12660</v>
      </c>
      <c r="Q1139">
        <v>3</v>
      </c>
      <c r="R1139">
        <v>2</v>
      </c>
      <c r="S1139">
        <v>6.02</v>
      </c>
      <c r="T1139">
        <v>6.02</v>
      </c>
      <c r="U1139">
        <v>416.56</v>
      </c>
      <c r="V1139">
        <v>57.53</v>
      </c>
      <c r="W1139">
        <v>5.9</v>
      </c>
      <c r="X1139">
        <v>10.26</v>
      </c>
      <c r="Y1139">
        <v>0</v>
      </c>
      <c r="Z1139">
        <v>2</v>
      </c>
      <c r="AA1139" t="s">
        <v>6921</v>
      </c>
      <c r="AB1139">
        <v>1</v>
      </c>
      <c r="AC1139">
        <v>3</v>
      </c>
      <c r="AD1139">
        <v>3.096</v>
      </c>
      <c r="AF1139" t="s">
        <v>6952</v>
      </c>
      <c r="AI1139">
        <v>0</v>
      </c>
      <c r="AJ1139">
        <v>0</v>
      </c>
      <c r="AK1139" t="s">
        <v>12895</v>
      </c>
      <c r="AL1139" t="s">
        <v>12895</v>
      </c>
      <c r="AM1139" t="s">
        <v>9923</v>
      </c>
    </row>
    <row r="1140" spans="1:39">
      <c r="A1140" t="s">
        <v>11561</v>
      </c>
      <c r="B1140" t="s">
        <v>10866</v>
      </c>
      <c r="C1140" t="s">
        <v>6168</v>
      </c>
      <c r="D1140">
        <v>32</v>
      </c>
      <c r="E1140" t="s">
        <v>10202</v>
      </c>
      <c r="K1140" t="s">
        <v>6590</v>
      </c>
      <c r="L1140" t="s">
        <v>6591</v>
      </c>
      <c r="M1140" t="s">
        <v>11835</v>
      </c>
      <c r="N1140">
        <v>9</v>
      </c>
      <c r="O1140" t="s">
        <v>11983</v>
      </c>
      <c r="P1140" t="s">
        <v>12661</v>
      </c>
      <c r="Q1140">
        <v>3</v>
      </c>
      <c r="R1140">
        <v>2</v>
      </c>
      <c r="S1140">
        <v>6.47</v>
      </c>
      <c r="T1140">
        <v>6.47</v>
      </c>
      <c r="U1140">
        <v>404.55</v>
      </c>
      <c r="V1140">
        <v>49.69</v>
      </c>
      <c r="W1140">
        <v>5.7</v>
      </c>
      <c r="X1140">
        <v>10.26</v>
      </c>
      <c r="Y1140">
        <v>0</v>
      </c>
      <c r="Z1140">
        <v>2</v>
      </c>
      <c r="AA1140" t="s">
        <v>6921</v>
      </c>
      <c r="AB1140">
        <v>1</v>
      </c>
      <c r="AC1140">
        <v>3</v>
      </c>
      <c r="AD1140">
        <v>3.181785714285714</v>
      </c>
      <c r="AF1140" t="s">
        <v>6952</v>
      </c>
      <c r="AI1140">
        <v>0</v>
      </c>
      <c r="AJ1140">
        <v>0</v>
      </c>
      <c r="AK1140" t="s">
        <v>12895</v>
      </c>
      <c r="AL1140" t="s">
        <v>12895</v>
      </c>
      <c r="AM1140" t="s">
        <v>9923</v>
      </c>
    </row>
    <row r="1141" spans="1:39">
      <c r="A1141" t="s">
        <v>11554</v>
      </c>
      <c r="B1141" t="s">
        <v>10866</v>
      </c>
      <c r="C1141" t="s">
        <v>6168</v>
      </c>
      <c r="D1141">
        <v>9</v>
      </c>
      <c r="E1141" t="s">
        <v>10202</v>
      </c>
      <c r="K1141" t="s">
        <v>6590</v>
      </c>
      <c r="L1141" t="s">
        <v>6591</v>
      </c>
      <c r="M1141" t="s">
        <v>11836</v>
      </c>
      <c r="N1141">
        <v>9</v>
      </c>
      <c r="O1141" t="s">
        <v>11984</v>
      </c>
      <c r="P1141" t="s">
        <v>12654</v>
      </c>
      <c r="Q1141">
        <v>3</v>
      </c>
      <c r="R1141">
        <v>2</v>
      </c>
      <c r="S1141">
        <v>5.98</v>
      </c>
      <c r="T1141">
        <v>5.98</v>
      </c>
      <c r="U1141">
        <v>399.53</v>
      </c>
      <c r="V1141">
        <v>64.25</v>
      </c>
      <c r="W1141">
        <v>5.56</v>
      </c>
      <c r="X1141">
        <v>10.26</v>
      </c>
      <c r="Y1141">
        <v>0</v>
      </c>
      <c r="Z1141">
        <v>2</v>
      </c>
      <c r="AA1141" t="s">
        <v>6921</v>
      </c>
      <c r="AB1141">
        <v>1</v>
      </c>
      <c r="AC1141">
        <v>2</v>
      </c>
      <c r="AD1141">
        <v>3.217642857142857</v>
      </c>
      <c r="AF1141" t="s">
        <v>6952</v>
      </c>
      <c r="AI1141">
        <v>0</v>
      </c>
      <c r="AJ1141">
        <v>0</v>
      </c>
      <c r="AK1141" t="s">
        <v>12895</v>
      </c>
      <c r="AL1141" t="s">
        <v>12895</v>
      </c>
      <c r="AM1141" t="s">
        <v>9923</v>
      </c>
    </row>
    <row r="1142" spans="1:39">
      <c r="A1142" t="s">
        <v>11555</v>
      </c>
      <c r="B1142" t="s">
        <v>10866</v>
      </c>
      <c r="C1142" t="s">
        <v>6168</v>
      </c>
      <c r="D1142">
        <v>16</v>
      </c>
      <c r="E1142" t="s">
        <v>10202</v>
      </c>
      <c r="K1142" t="s">
        <v>6590</v>
      </c>
      <c r="L1142" t="s">
        <v>6591</v>
      </c>
      <c r="M1142" t="s">
        <v>11836</v>
      </c>
      <c r="N1142">
        <v>9</v>
      </c>
      <c r="O1142" t="s">
        <v>11984</v>
      </c>
      <c r="P1142" t="s">
        <v>12655</v>
      </c>
      <c r="Q1142">
        <v>2</v>
      </c>
      <c r="R1142">
        <v>2</v>
      </c>
      <c r="S1142">
        <v>6.42</v>
      </c>
      <c r="T1142">
        <v>6.42</v>
      </c>
      <c r="U1142">
        <v>374.52</v>
      </c>
      <c r="V1142">
        <v>40.46</v>
      </c>
      <c r="W1142">
        <v>5.69</v>
      </c>
      <c r="X1142">
        <v>10.26</v>
      </c>
      <c r="Y1142">
        <v>0</v>
      </c>
      <c r="Z1142">
        <v>2</v>
      </c>
      <c r="AA1142" t="s">
        <v>6921</v>
      </c>
      <c r="AB1142">
        <v>1</v>
      </c>
      <c r="AC1142">
        <v>2</v>
      </c>
      <c r="AD1142">
        <v>3.396285714285714</v>
      </c>
      <c r="AF1142" t="s">
        <v>6952</v>
      </c>
      <c r="AI1142">
        <v>0</v>
      </c>
      <c r="AJ1142">
        <v>0</v>
      </c>
      <c r="AK1142" t="s">
        <v>12895</v>
      </c>
      <c r="AL1142" t="s">
        <v>12895</v>
      </c>
      <c r="AM1142" t="s">
        <v>9923</v>
      </c>
    </row>
    <row r="1143" spans="1:39">
      <c r="A1143" t="s">
        <v>11556</v>
      </c>
      <c r="B1143" t="s">
        <v>10866</v>
      </c>
      <c r="C1143" t="s">
        <v>6168</v>
      </c>
      <c r="D1143">
        <v>21</v>
      </c>
      <c r="E1143" t="s">
        <v>10202</v>
      </c>
      <c r="K1143" t="s">
        <v>6590</v>
      </c>
      <c r="L1143" t="s">
        <v>6591</v>
      </c>
      <c r="M1143" t="s">
        <v>11836</v>
      </c>
      <c r="N1143">
        <v>9</v>
      </c>
      <c r="O1143" t="s">
        <v>11984</v>
      </c>
      <c r="P1143" t="s">
        <v>12656</v>
      </c>
      <c r="Q1143">
        <v>3</v>
      </c>
      <c r="R1143">
        <v>3</v>
      </c>
      <c r="S1143">
        <v>6.21</v>
      </c>
      <c r="T1143">
        <v>6.21</v>
      </c>
      <c r="U1143">
        <v>390.52</v>
      </c>
      <c r="V1143">
        <v>60.69</v>
      </c>
      <c r="W1143">
        <v>5.4</v>
      </c>
      <c r="X1143">
        <v>10.09</v>
      </c>
      <c r="Y1143">
        <v>0</v>
      </c>
      <c r="Z1143">
        <v>2</v>
      </c>
      <c r="AA1143" t="s">
        <v>6921</v>
      </c>
      <c r="AB1143">
        <v>1</v>
      </c>
      <c r="AC1143">
        <v>2</v>
      </c>
      <c r="AD1143">
        <v>2.948666666666667</v>
      </c>
      <c r="AF1143" t="s">
        <v>6952</v>
      </c>
      <c r="AI1143">
        <v>0</v>
      </c>
      <c r="AJ1143">
        <v>0</v>
      </c>
      <c r="AK1143" t="s">
        <v>12895</v>
      </c>
      <c r="AL1143" t="s">
        <v>12895</v>
      </c>
      <c r="AM1143" t="s">
        <v>9923</v>
      </c>
    </row>
    <row r="1144" spans="1:39">
      <c r="A1144" t="s">
        <v>11557</v>
      </c>
      <c r="B1144" t="s">
        <v>10866</v>
      </c>
      <c r="C1144" t="s">
        <v>6168</v>
      </c>
      <c r="D1144">
        <v>24</v>
      </c>
      <c r="E1144" t="s">
        <v>10202</v>
      </c>
      <c r="K1144" t="s">
        <v>6590</v>
      </c>
      <c r="L1144" t="s">
        <v>6591</v>
      </c>
      <c r="M1144" t="s">
        <v>11836</v>
      </c>
      <c r="N1144">
        <v>9</v>
      </c>
      <c r="O1144" t="s">
        <v>11984</v>
      </c>
      <c r="P1144" t="s">
        <v>12657</v>
      </c>
      <c r="Q1144">
        <v>2</v>
      </c>
      <c r="R1144">
        <v>2</v>
      </c>
      <c r="S1144">
        <v>6.91</v>
      </c>
      <c r="T1144">
        <v>6.91</v>
      </c>
      <c r="U1144">
        <v>392.51</v>
      </c>
      <c r="V1144">
        <v>40.46</v>
      </c>
      <c r="W1144">
        <v>5.83</v>
      </c>
      <c r="X1144">
        <v>10.26</v>
      </c>
      <c r="Y1144">
        <v>0</v>
      </c>
      <c r="Z1144">
        <v>2</v>
      </c>
      <c r="AA1144" t="s">
        <v>6921</v>
      </c>
      <c r="AB1144">
        <v>1</v>
      </c>
      <c r="AC1144">
        <v>2</v>
      </c>
      <c r="AD1144">
        <v>3.267785714285714</v>
      </c>
      <c r="AF1144" t="s">
        <v>6952</v>
      </c>
      <c r="AI1144">
        <v>0</v>
      </c>
      <c r="AJ1144">
        <v>0</v>
      </c>
      <c r="AK1144" t="s">
        <v>12895</v>
      </c>
      <c r="AL1144" t="s">
        <v>12895</v>
      </c>
      <c r="AM1144" t="s">
        <v>9923</v>
      </c>
    </row>
    <row r="1145" spans="1:39">
      <c r="A1145" t="s">
        <v>11558</v>
      </c>
      <c r="B1145" t="s">
        <v>10866</v>
      </c>
      <c r="C1145" t="s">
        <v>6168</v>
      </c>
      <c r="D1145">
        <v>10</v>
      </c>
      <c r="E1145" t="s">
        <v>10202</v>
      </c>
      <c r="K1145" t="s">
        <v>6590</v>
      </c>
      <c r="L1145" t="s">
        <v>6591</v>
      </c>
      <c r="M1145" t="s">
        <v>11836</v>
      </c>
      <c r="N1145">
        <v>9</v>
      </c>
      <c r="O1145" t="s">
        <v>11984</v>
      </c>
      <c r="P1145" t="s">
        <v>12658</v>
      </c>
      <c r="Q1145">
        <v>2</v>
      </c>
      <c r="R1145">
        <v>2</v>
      </c>
      <c r="S1145">
        <v>6.96</v>
      </c>
      <c r="T1145">
        <v>6.96</v>
      </c>
      <c r="U1145">
        <v>388.55</v>
      </c>
      <c r="V1145">
        <v>40.46</v>
      </c>
      <c r="W1145">
        <v>6</v>
      </c>
      <c r="X1145">
        <v>10.26</v>
      </c>
      <c r="Y1145">
        <v>0</v>
      </c>
      <c r="Z1145">
        <v>2</v>
      </c>
      <c r="AA1145" t="s">
        <v>6921</v>
      </c>
      <c r="AB1145">
        <v>1</v>
      </c>
      <c r="AC1145">
        <v>2</v>
      </c>
      <c r="AD1145">
        <v>3.296071428571429</v>
      </c>
      <c r="AF1145" t="s">
        <v>6952</v>
      </c>
      <c r="AI1145">
        <v>0</v>
      </c>
      <c r="AJ1145">
        <v>0</v>
      </c>
      <c r="AK1145" t="s">
        <v>12895</v>
      </c>
      <c r="AL1145" t="s">
        <v>12895</v>
      </c>
      <c r="AM1145" t="s">
        <v>9923</v>
      </c>
    </row>
    <row r="1146" spans="1:39">
      <c r="A1146" t="s">
        <v>11559</v>
      </c>
      <c r="B1146" t="s">
        <v>10866</v>
      </c>
      <c r="C1146" t="s">
        <v>6168</v>
      </c>
      <c r="D1146">
        <v>5</v>
      </c>
      <c r="E1146" t="s">
        <v>10202</v>
      </c>
      <c r="K1146" t="s">
        <v>6590</v>
      </c>
      <c r="L1146" t="s">
        <v>6591</v>
      </c>
      <c r="M1146" t="s">
        <v>11836</v>
      </c>
      <c r="N1146">
        <v>9</v>
      </c>
      <c r="O1146" t="s">
        <v>11984</v>
      </c>
      <c r="P1146" t="s">
        <v>12659</v>
      </c>
      <c r="Q1146">
        <v>2</v>
      </c>
      <c r="R1146">
        <v>2</v>
      </c>
      <c r="S1146">
        <v>7.45</v>
      </c>
      <c r="T1146">
        <v>7.45</v>
      </c>
      <c r="U1146">
        <v>442.52</v>
      </c>
      <c r="V1146">
        <v>40.46</v>
      </c>
      <c r="W1146">
        <v>6.71</v>
      </c>
      <c r="X1146">
        <v>10.26</v>
      </c>
      <c r="Y1146">
        <v>0</v>
      </c>
      <c r="Z1146">
        <v>2</v>
      </c>
      <c r="AA1146" t="s">
        <v>6921</v>
      </c>
      <c r="AB1146">
        <v>1</v>
      </c>
      <c r="AC1146">
        <v>2</v>
      </c>
      <c r="AD1146">
        <v>2.910571428571429</v>
      </c>
      <c r="AF1146" t="s">
        <v>6952</v>
      </c>
      <c r="AI1146">
        <v>0</v>
      </c>
      <c r="AJ1146">
        <v>0</v>
      </c>
      <c r="AK1146" t="s">
        <v>12895</v>
      </c>
      <c r="AL1146" t="s">
        <v>12895</v>
      </c>
      <c r="AM1146" t="s">
        <v>9923</v>
      </c>
    </row>
    <row r="1147" spans="1:39">
      <c r="A1147" t="s">
        <v>11560</v>
      </c>
      <c r="B1147" t="s">
        <v>10866</v>
      </c>
      <c r="C1147" t="s">
        <v>6168</v>
      </c>
      <c r="D1147">
        <v>53</v>
      </c>
      <c r="E1147" t="s">
        <v>10202</v>
      </c>
      <c r="K1147" t="s">
        <v>6590</v>
      </c>
      <c r="L1147" t="s">
        <v>6591</v>
      </c>
      <c r="M1147" t="s">
        <v>11836</v>
      </c>
      <c r="N1147">
        <v>9</v>
      </c>
      <c r="O1147" t="s">
        <v>11984</v>
      </c>
      <c r="P1147" t="s">
        <v>12660</v>
      </c>
      <c r="Q1147">
        <v>3</v>
      </c>
      <c r="R1147">
        <v>2</v>
      </c>
      <c r="S1147">
        <v>6.02</v>
      </c>
      <c r="T1147">
        <v>6.02</v>
      </c>
      <c r="U1147">
        <v>416.56</v>
      </c>
      <c r="V1147">
        <v>57.53</v>
      </c>
      <c r="W1147">
        <v>5.9</v>
      </c>
      <c r="X1147">
        <v>10.26</v>
      </c>
      <c r="Y1147">
        <v>0</v>
      </c>
      <c r="Z1147">
        <v>2</v>
      </c>
      <c r="AA1147" t="s">
        <v>6921</v>
      </c>
      <c r="AB1147">
        <v>1</v>
      </c>
      <c r="AC1147">
        <v>3</v>
      </c>
      <c r="AD1147">
        <v>3.096</v>
      </c>
      <c r="AF1147" t="s">
        <v>6952</v>
      </c>
      <c r="AI1147">
        <v>0</v>
      </c>
      <c r="AJ1147">
        <v>0</v>
      </c>
      <c r="AK1147" t="s">
        <v>12895</v>
      </c>
      <c r="AL1147" t="s">
        <v>12895</v>
      </c>
      <c r="AM1147" t="s">
        <v>9923</v>
      </c>
    </row>
    <row r="1148" spans="1:39">
      <c r="A1148" t="s">
        <v>11561</v>
      </c>
      <c r="B1148" t="s">
        <v>10866</v>
      </c>
      <c r="C1148" t="s">
        <v>6168</v>
      </c>
      <c r="D1148">
        <v>36</v>
      </c>
      <c r="E1148" t="s">
        <v>10202</v>
      </c>
      <c r="K1148" t="s">
        <v>6590</v>
      </c>
      <c r="L1148" t="s">
        <v>6591</v>
      </c>
      <c r="M1148" t="s">
        <v>11836</v>
      </c>
      <c r="N1148">
        <v>9</v>
      </c>
      <c r="O1148" t="s">
        <v>11984</v>
      </c>
      <c r="P1148" t="s">
        <v>12661</v>
      </c>
      <c r="Q1148">
        <v>3</v>
      </c>
      <c r="R1148">
        <v>2</v>
      </c>
      <c r="S1148">
        <v>6.47</v>
      </c>
      <c r="T1148">
        <v>6.47</v>
      </c>
      <c r="U1148">
        <v>404.55</v>
      </c>
      <c r="V1148">
        <v>49.69</v>
      </c>
      <c r="W1148">
        <v>5.7</v>
      </c>
      <c r="X1148">
        <v>10.26</v>
      </c>
      <c r="Y1148">
        <v>0</v>
      </c>
      <c r="Z1148">
        <v>2</v>
      </c>
      <c r="AA1148" t="s">
        <v>6921</v>
      </c>
      <c r="AB1148">
        <v>1</v>
      </c>
      <c r="AC1148">
        <v>3</v>
      </c>
      <c r="AD1148">
        <v>3.181785714285714</v>
      </c>
      <c r="AF1148" t="s">
        <v>6952</v>
      </c>
      <c r="AI1148">
        <v>0</v>
      </c>
      <c r="AJ1148">
        <v>0</v>
      </c>
      <c r="AK1148" t="s">
        <v>12895</v>
      </c>
      <c r="AL1148" t="s">
        <v>12895</v>
      </c>
      <c r="AM1148" t="s">
        <v>9923</v>
      </c>
    </row>
    <row r="1149" spans="1:39">
      <c r="A1149" t="s">
        <v>11554</v>
      </c>
      <c r="B1149" t="s">
        <v>10866</v>
      </c>
      <c r="C1149" t="s">
        <v>6168</v>
      </c>
      <c r="D1149">
        <v>12</v>
      </c>
      <c r="E1149" t="s">
        <v>10202</v>
      </c>
      <c r="K1149" t="s">
        <v>6590</v>
      </c>
      <c r="L1149" t="s">
        <v>6591</v>
      </c>
      <c r="M1149" t="s">
        <v>11837</v>
      </c>
      <c r="N1149">
        <v>9</v>
      </c>
      <c r="O1149" t="s">
        <v>11985</v>
      </c>
      <c r="P1149" t="s">
        <v>12654</v>
      </c>
      <c r="Q1149">
        <v>3</v>
      </c>
      <c r="R1149">
        <v>2</v>
      </c>
      <c r="S1149">
        <v>5.98</v>
      </c>
      <c r="T1149">
        <v>5.98</v>
      </c>
      <c r="U1149">
        <v>399.53</v>
      </c>
      <c r="V1149">
        <v>64.25</v>
      </c>
      <c r="W1149">
        <v>5.56</v>
      </c>
      <c r="X1149">
        <v>10.26</v>
      </c>
      <c r="Y1149">
        <v>0</v>
      </c>
      <c r="Z1149">
        <v>2</v>
      </c>
      <c r="AA1149" t="s">
        <v>6921</v>
      </c>
      <c r="AB1149">
        <v>1</v>
      </c>
      <c r="AC1149">
        <v>2</v>
      </c>
      <c r="AD1149">
        <v>3.217642857142857</v>
      </c>
      <c r="AF1149" t="s">
        <v>6952</v>
      </c>
      <c r="AI1149">
        <v>0</v>
      </c>
      <c r="AJ1149">
        <v>0</v>
      </c>
      <c r="AK1149" t="s">
        <v>12895</v>
      </c>
      <c r="AL1149" t="s">
        <v>12895</v>
      </c>
      <c r="AM1149" t="s">
        <v>9923</v>
      </c>
    </row>
    <row r="1150" spans="1:39">
      <c r="A1150" t="s">
        <v>11555</v>
      </c>
      <c r="B1150" t="s">
        <v>10866</v>
      </c>
      <c r="C1150" t="s">
        <v>6168</v>
      </c>
      <c r="D1150">
        <v>66</v>
      </c>
      <c r="E1150" t="s">
        <v>10202</v>
      </c>
      <c r="K1150" t="s">
        <v>6590</v>
      </c>
      <c r="L1150" t="s">
        <v>6591</v>
      </c>
      <c r="M1150" t="s">
        <v>11837</v>
      </c>
      <c r="N1150">
        <v>9</v>
      </c>
      <c r="O1150" t="s">
        <v>11985</v>
      </c>
      <c r="P1150" t="s">
        <v>12655</v>
      </c>
      <c r="Q1150">
        <v>2</v>
      </c>
      <c r="R1150">
        <v>2</v>
      </c>
      <c r="S1150">
        <v>6.42</v>
      </c>
      <c r="T1150">
        <v>6.42</v>
      </c>
      <c r="U1150">
        <v>374.52</v>
      </c>
      <c r="V1150">
        <v>40.46</v>
      </c>
      <c r="W1150">
        <v>5.69</v>
      </c>
      <c r="X1150">
        <v>10.26</v>
      </c>
      <c r="Y1150">
        <v>0</v>
      </c>
      <c r="Z1150">
        <v>2</v>
      </c>
      <c r="AA1150" t="s">
        <v>6921</v>
      </c>
      <c r="AB1150">
        <v>1</v>
      </c>
      <c r="AC1150">
        <v>2</v>
      </c>
      <c r="AD1150">
        <v>3.396285714285714</v>
      </c>
      <c r="AF1150" t="s">
        <v>6952</v>
      </c>
      <c r="AI1150">
        <v>0</v>
      </c>
      <c r="AJ1150">
        <v>0</v>
      </c>
      <c r="AK1150" t="s">
        <v>12895</v>
      </c>
      <c r="AL1150" t="s">
        <v>12895</v>
      </c>
      <c r="AM1150" t="s">
        <v>9923</v>
      </c>
    </row>
    <row r="1151" spans="1:39">
      <c r="A1151" t="s">
        <v>11556</v>
      </c>
      <c r="B1151" t="s">
        <v>10866</v>
      </c>
      <c r="C1151" t="s">
        <v>6168</v>
      </c>
      <c r="D1151">
        <v>25</v>
      </c>
      <c r="E1151" t="s">
        <v>10202</v>
      </c>
      <c r="K1151" t="s">
        <v>6590</v>
      </c>
      <c r="L1151" t="s">
        <v>6591</v>
      </c>
      <c r="M1151" t="s">
        <v>11837</v>
      </c>
      <c r="N1151">
        <v>9</v>
      </c>
      <c r="O1151" t="s">
        <v>11985</v>
      </c>
      <c r="P1151" t="s">
        <v>12656</v>
      </c>
      <c r="Q1151">
        <v>3</v>
      </c>
      <c r="R1151">
        <v>3</v>
      </c>
      <c r="S1151">
        <v>6.21</v>
      </c>
      <c r="T1151">
        <v>6.21</v>
      </c>
      <c r="U1151">
        <v>390.52</v>
      </c>
      <c r="V1151">
        <v>60.69</v>
      </c>
      <c r="W1151">
        <v>5.4</v>
      </c>
      <c r="X1151">
        <v>10.09</v>
      </c>
      <c r="Y1151">
        <v>0</v>
      </c>
      <c r="Z1151">
        <v>2</v>
      </c>
      <c r="AA1151" t="s">
        <v>6921</v>
      </c>
      <c r="AB1151">
        <v>1</v>
      </c>
      <c r="AC1151">
        <v>2</v>
      </c>
      <c r="AD1151">
        <v>2.948666666666667</v>
      </c>
      <c r="AF1151" t="s">
        <v>6952</v>
      </c>
      <c r="AI1151">
        <v>0</v>
      </c>
      <c r="AJ1151">
        <v>0</v>
      </c>
      <c r="AK1151" t="s">
        <v>12895</v>
      </c>
      <c r="AL1151" t="s">
        <v>12895</v>
      </c>
      <c r="AM1151" t="s">
        <v>9923</v>
      </c>
    </row>
    <row r="1152" spans="1:39">
      <c r="A1152" t="s">
        <v>11557</v>
      </c>
      <c r="B1152" t="s">
        <v>10866</v>
      </c>
      <c r="C1152" t="s">
        <v>6168</v>
      </c>
      <c r="D1152">
        <v>44</v>
      </c>
      <c r="E1152" t="s">
        <v>10202</v>
      </c>
      <c r="K1152" t="s">
        <v>6590</v>
      </c>
      <c r="L1152" t="s">
        <v>6591</v>
      </c>
      <c r="M1152" t="s">
        <v>11837</v>
      </c>
      <c r="N1152">
        <v>9</v>
      </c>
      <c r="O1152" t="s">
        <v>11985</v>
      </c>
      <c r="P1152" t="s">
        <v>12657</v>
      </c>
      <c r="Q1152">
        <v>2</v>
      </c>
      <c r="R1152">
        <v>2</v>
      </c>
      <c r="S1152">
        <v>6.91</v>
      </c>
      <c r="T1152">
        <v>6.91</v>
      </c>
      <c r="U1152">
        <v>392.51</v>
      </c>
      <c r="V1152">
        <v>40.46</v>
      </c>
      <c r="W1152">
        <v>5.83</v>
      </c>
      <c r="X1152">
        <v>10.26</v>
      </c>
      <c r="Y1152">
        <v>0</v>
      </c>
      <c r="Z1152">
        <v>2</v>
      </c>
      <c r="AA1152" t="s">
        <v>6921</v>
      </c>
      <c r="AB1152">
        <v>1</v>
      </c>
      <c r="AC1152">
        <v>2</v>
      </c>
      <c r="AD1152">
        <v>3.267785714285714</v>
      </c>
      <c r="AF1152" t="s">
        <v>6952</v>
      </c>
      <c r="AI1152">
        <v>0</v>
      </c>
      <c r="AJ1152">
        <v>0</v>
      </c>
      <c r="AK1152" t="s">
        <v>12895</v>
      </c>
      <c r="AL1152" t="s">
        <v>12895</v>
      </c>
      <c r="AM1152" t="s">
        <v>9923</v>
      </c>
    </row>
    <row r="1153" spans="1:39">
      <c r="A1153" t="s">
        <v>11558</v>
      </c>
      <c r="B1153" t="s">
        <v>10866</v>
      </c>
      <c r="C1153" t="s">
        <v>6168</v>
      </c>
      <c r="D1153">
        <v>9</v>
      </c>
      <c r="E1153" t="s">
        <v>10202</v>
      </c>
      <c r="K1153" t="s">
        <v>6590</v>
      </c>
      <c r="L1153" t="s">
        <v>6591</v>
      </c>
      <c r="M1153" t="s">
        <v>11837</v>
      </c>
      <c r="N1153">
        <v>9</v>
      </c>
      <c r="O1153" t="s">
        <v>11985</v>
      </c>
      <c r="P1153" t="s">
        <v>12658</v>
      </c>
      <c r="Q1153">
        <v>2</v>
      </c>
      <c r="R1153">
        <v>2</v>
      </c>
      <c r="S1153">
        <v>6.96</v>
      </c>
      <c r="T1153">
        <v>6.96</v>
      </c>
      <c r="U1153">
        <v>388.55</v>
      </c>
      <c r="V1153">
        <v>40.46</v>
      </c>
      <c r="W1153">
        <v>6</v>
      </c>
      <c r="X1153">
        <v>10.26</v>
      </c>
      <c r="Y1153">
        <v>0</v>
      </c>
      <c r="Z1153">
        <v>2</v>
      </c>
      <c r="AA1153" t="s">
        <v>6921</v>
      </c>
      <c r="AB1153">
        <v>1</v>
      </c>
      <c r="AC1153">
        <v>2</v>
      </c>
      <c r="AD1153">
        <v>3.296071428571429</v>
      </c>
      <c r="AF1153" t="s">
        <v>6952</v>
      </c>
      <c r="AI1153">
        <v>0</v>
      </c>
      <c r="AJ1153">
        <v>0</v>
      </c>
      <c r="AK1153" t="s">
        <v>12895</v>
      </c>
      <c r="AL1153" t="s">
        <v>12895</v>
      </c>
      <c r="AM1153" t="s">
        <v>9923</v>
      </c>
    </row>
    <row r="1154" spans="1:39">
      <c r="A1154" t="s">
        <v>11562</v>
      </c>
      <c r="B1154" t="s">
        <v>10866</v>
      </c>
      <c r="C1154" t="s">
        <v>6168</v>
      </c>
      <c r="D1154">
        <v>26</v>
      </c>
      <c r="E1154" t="s">
        <v>10202</v>
      </c>
      <c r="K1154" t="s">
        <v>6590</v>
      </c>
      <c r="L1154" t="s">
        <v>6591</v>
      </c>
      <c r="M1154" t="s">
        <v>11837</v>
      </c>
      <c r="N1154">
        <v>9</v>
      </c>
      <c r="O1154" t="s">
        <v>11985</v>
      </c>
      <c r="P1154" t="s">
        <v>12662</v>
      </c>
      <c r="Q1154">
        <v>3</v>
      </c>
      <c r="R1154">
        <v>3</v>
      </c>
      <c r="S1154">
        <v>5.38</v>
      </c>
      <c r="T1154">
        <v>5.38</v>
      </c>
      <c r="U1154">
        <v>389.54</v>
      </c>
      <c r="V1154">
        <v>66.48</v>
      </c>
      <c r="W1154">
        <v>5.28</v>
      </c>
      <c r="X1154">
        <v>10.26</v>
      </c>
      <c r="Y1154">
        <v>4.83</v>
      </c>
      <c r="Z1154">
        <v>2</v>
      </c>
      <c r="AA1154" t="s">
        <v>6921</v>
      </c>
      <c r="AB1154">
        <v>1</v>
      </c>
      <c r="AC1154">
        <v>2</v>
      </c>
      <c r="AD1154">
        <v>2.955666666666667</v>
      </c>
      <c r="AF1154" t="s">
        <v>6952</v>
      </c>
      <c r="AI1154">
        <v>0</v>
      </c>
      <c r="AJ1154">
        <v>0</v>
      </c>
      <c r="AK1154" t="s">
        <v>12895</v>
      </c>
      <c r="AL1154" t="s">
        <v>12895</v>
      </c>
      <c r="AM1154" t="s">
        <v>9923</v>
      </c>
    </row>
    <row r="1155" spans="1:39">
      <c r="A1155" t="s">
        <v>11559</v>
      </c>
      <c r="B1155" t="s">
        <v>10866</v>
      </c>
      <c r="C1155" t="s">
        <v>6168</v>
      </c>
      <c r="D1155">
        <v>9</v>
      </c>
      <c r="E1155" t="s">
        <v>10202</v>
      </c>
      <c r="K1155" t="s">
        <v>6590</v>
      </c>
      <c r="L1155" t="s">
        <v>6591</v>
      </c>
      <c r="M1155" t="s">
        <v>11837</v>
      </c>
      <c r="N1155">
        <v>9</v>
      </c>
      <c r="O1155" t="s">
        <v>11985</v>
      </c>
      <c r="P1155" t="s">
        <v>12659</v>
      </c>
      <c r="Q1155">
        <v>2</v>
      </c>
      <c r="R1155">
        <v>2</v>
      </c>
      <c r="S1155">
        <v>7.45</v>
      </c>
      <c r="T1155">
        <v>7.45</v>
      </c>
      <c r="U1155">
        <v>442.52</v>
      </c>
      <c r="V1155">
        <v>40.46</v>
      </c>
      <c r="W1155">
        <v>6.71</v>
      </c>
      <c r="X1155">
        <v>10.26</v>
      </c>
      <c r="Y1155">
        <v>0</v>
      </c>
      <c r="Z1155">
        <v>2</v>
      </c>
      <c r="AA1155" t="s">
        <v>6921</v>
      </c>
      <c r="AB1155">
        <v>1</v>
      </c>
      <c r="AC1155">
        <v>2</v>
      </c>
      <c r="AD1155">
        <v>2.910571428571429</v>
      </c>
      <c r="AF1155" t="s">
        <v>6952</v>
      </c>
      <c r="AI1155">
        <v>0</v>
      </c>
      <c r="AJ1155">
        <v>0</v>
      </c>
      <c r="AK1155" t="s">
        <v>12895</v>
      </c>
      <c r="AL1155" t="s">
        <v>12895</v>
      </c>
      <c r="AM1155" t="s">
        <v>9923</v>
      </c>
    </row>
    <row r="1156" spans="1:39">
      <c r="A1156" t="s">
        <v>11560</v>
      </c>
      <c r="B1156" t="s">
        <v>10866</v>
      </c>
      <c r="C1156" t="s">
        <v>6168</v>
      </c>
      <c r="D1156">
        <v>29</v>
      </c>
      <c r="E1156" t="s">
        <v>10202</v>
      </c>
      <c r="K1156" t="s">
        <v>6590</v>
      </c>
      <c r="L1156" t="s">
        <v>6591</v>
      </c>
      <c r="M1156" t="s">
        <v>11837</v>
      </c>
      <c r="N1156">
        <v>9</v>
      </c>
      <c r="O1156" t="s">
        <v>11985</v>
      </c>
      <c r="P1156" t="s">
        <v>12660</v>
      </c>
      <c r="Q1156">
        <v>3</v>
      </c>
      <c r="R1156">
        <v>2</v>
      </c>
      <c r="S1156">
        <v>6.02</v>
      </c>
      <c r="T1156">
        <v>6.02</v>
      </c>
      <c r="U1156">
        <v>416.56</v>
      </c>
      <c r="V1156">
        <v>57.53</v>
      </c>
      <c r="W1156">
        <v>5.9</v>
      </c>
      <c r="X1156">
        <v>10.26</v>
      </c>
      <c r="Y1156">
        <v>0</v>
      </c>
      <c r="Z1156">
        <v>2</v>
      </c>
      <c r="AA1156" t="s">
        <v>6921</v>
      </c>
      <c r="AB1156">
        <v>1</v>
      </c>
      <c r="AC1156">
        <v>3</v>
      </c>
      <c r="AD1156">
        <v>3.096</v>
      </c>
      <c r="AF1156" t="s">
        <v>6952</v>
      </c>
      <c r="AI1156">
        <v>0</v>
      </c>
      <c r="AJ1156">
        <v>0</v>
      </c>
      <c r="AK1156" t="s">
        <v>12895</v>
      </c>
      <c r="AL1156" t="s">
        <v>12895</v>
      </c>
      <c r="AM1156" t="s">
        <v>9923</v>
      </c>
    </row>
    <row r="1157" spans="1:39">
      <c r="A1157" t="s">
        <v>11561</v>
      </c>
      <c r="B1157" t="s">
        <v>10866</v>
      </c>
      <c r="C1157" t="s">
        <v>6168</v>
      </c>
      <c r="D1157">
        <v>39</v>
      </c>
      <c r="E1157" t="s">
        <v>10202</v>
      </c>
      <c r="K1157" t="s">
        <v>6590</v>
      </c>
      <c r="L1157" t="s">
        <v>6591</v>
      </c>
      <c r="M1157" t="s">
        <v>11837</v>
      </c>
      <c r="N1157">
        <v>9</v>
      </c>
      <c r="O1157" t="s">
        <v>11985</v>
      </c>
      <c r="P1157" t="s">
        <v>12661</v>
      </c>
      <c r="Q1157">
        <v>3</v>
      </c>
      <c r="R1157">
        <v>2</v>
      </c>
      <c r="S1157">
        <v>6.47</v>
      </c>
      <c r="T1157">
        <v>6.47</v>
      </c>
      <c r="U1157">
        <v>404.55</v>
      </c>
      <c r="V1157">
        <v>49.69</v>
      </c>
      <c r="W1157">
        <v>5.7</v>
      </c>
      <c r="X1157">
        <v>10.26</v>
      </c>
      <c r="Y1157">
        <v>0</v>
      </c>
      <c r="Z1157">
        <v>2</v>
      </c>
      <c r="AA1157" t="s">
        <v>6921</v>
      </c>
      <c r="AB1157">
        <v>1</v>
      </c>
      <c r="AC1157">
        <v>3</v>
      </c>
      <c r="AD1157">
        <v>3.181785714285714</v>
      </c>
      <c r="AF1157" t="s">
        <v>6952</v>
      </c>
      <c r="AI1157">
        <v>0</v>
      </c>
      <c r="AJ1157">
        <v>0</v>
      </c>
      <c r="AK1157" t="s">
        <v>12895</v>
      </c>
      <c r="AL1157" t="s">
        <v>12895</v>
      </c>
      <c r="AM1157" t="s">
        <v>9923</v>
      </c>
    </row>
    <row r="1158" spans="1:39">
      <c r="A1158" t="s">
        <v>11554</v>
      </c>
      <c r="B1158" t="s">
        <v>10866</v>
      </c>
      <c r="C1158" t="s">
        <v>6168</v>
      </c>
      <c r="D1158">
        <v>20</v>
      </c>
      <c r="E1158" t="s">
        <v>10202</v>
      </c>
      <c r="K1158" t="s">
        <v>6590</v>
      </c>
      <c r="L1158" t="s">
        <v>6591</v>
      </c>
      <c r="M1158" t="s">
        <v>11838</v>
      </c>
      <c r="N1158">
        <v>9</v>
      </c>
      <c r="O1158" t="s">
        <v>11986</v>
      </c>
      <c r="P1158" t="s">
        <v>12654</v>
      </c>
      <c r="Q1158">
        <v>3</v>
      </c>
      <c r="R1158">
        <v>2</v>
      </c>
      <c r="S1158">
        <v>5.98</v>
      </c>
      <c r="T1158">
        <v>5.98</v>
      </c>
      <c r="U1158">
        <v>399.53</v>
      </c>
      <c r="V1158">
        <v>64.25</v>
      </c>
      <c r="W1158">
        <v>5.56</v>
      </c>
      <c r="X1158">
        <v>10.26</v>
      </c>
      <c r="Y1158">
        <v>0</v>
      </c>
      <c r="Z1158">
        <v>2</v>
      </c>
      <c r="AA1158" t="s">
        <v>6921</v>
      </c>
      <c r="AB1158">
        <v>1</v>
      </c>
      <c r="AC1158">
        <v>2</v>
      </c>
      <c r="AD1158">
        <v>3.217642857142857</v>
      </c>
      <c r="AF1158" t="s">
        <v>6952</v>
      </c>
      <c r="AI1158">
        <v>0</v>
      </c>
      <c r="AJ1158">
        <v>0</v>
      </c>
      <c r="AK1158" t="s">
        <v>12895</v>
      </c>
      <c r="AL1158" t="s">
        <v>12895</v>
      </c>
      <c r="AM1158" t="s">
        <v>9923</v>
      </c>
    </row>
    <row r="1159" spans="1:39">
      <c r="A1159" t="s">
        <v>11555</v>
      </c>
      <c r="B1159" t="s">
        <v>10866</v>
      </c>
      <c r="C1159" t="s">
        <v>6168</v>
      </c>
      <c r="D1159">
        <v>57</v>
      </c>
      <c r="E1159" t="s">
        <v>10202</v>
      </c>
      <c r="K1159" t="s">
        <v>6590</v>
      </c>
      <c r="L1159" t="s">
        <v>6591</v>
      </c>
      <c r="M1159" t="s">
        <v>11838</v>
      </c>
      <c r="N1159">
        <v>9</v>
      </c>
      <c r="O1159" t="s">
        <v>11986</v>
      </c>
      <c r="P1159" t="s">
        <v>12655</v>
      </c>
      <c r="Q1159">
        <v>2</v>
      </c>
      <c r="R1159">
        <v>2</v>
      </c>
      <c r="S1159">
        <v>6.42</v>
      </c>
      <c r="T1159">
        <v>6.42</v>
      </c>
      <c r="U1159">
        <v>374.52</v>
      </c>
      <c r="V1159">
        <v>40.46</v>
      </c>
      <c r="W1159">
        <v>5.69</v>
      </c>
      <c r="X1159">
        <v>10.26</v>
      </c>
      <c r="Y1159">
        <v>0</v>
      </c>
      <c r="Z1159">
        <v>2</v>
      </c>
      <c r="AA1159" t="s">
        <v>6921</v>
      </c>
      <c r="AB1159">
        <v>1</v>
      </c>
      <c r="AC1159">
        <v>2</v>
      </c>
      <c r="AD1159">
        <v>3.396285714285714</v>
      </c>
      <c r="AF1159" t="s">
        <v>6952</v>
      </c>
      <c r="AI1159">
        <v>0</v>
      </c>
      <c r="AJ1159">
        <v>0</v>
      </c>
      <c r="AK1159" t="s">
        <v>12895</v>
      </c>
      <c r="AL1159" t="s">
        <v>12895</v>
      </c>
      <c r="AM1159" t="s">
        <v>9923</v>
      </c>
    </row>
    <row r="1160" spans="1:39">
      <c r="A1160" t="s">
        <v>11556</v>
      </c>
      <c r="B1160" t="s">
        <v>10866</v>
      </c>
      <c r="C1160" t="s">
        <v>6168</v>
      </c>
      <c r="D1160">
        <v>12</v>
      </c>
      <c r="E1160" t="s">
        <v>10202</v>
      </c>
      <c r="K1160" t="s">
        <v>6590</v>
      </c>
      <c r="L1160" t="s">
        <v>6591</v>
      </c>
      <c r="M1160" t="s">
        <v>11838</v>
      </c>
      <c r="N1160">
        <v>9</v>
      </c>
      <c r="O1160" t="s">
        <v>11986</v>
      </c>
      <c r="P1160" t="s">
        <v>12656</v>
      </c>
      <c r="Q1160">
        <v>3</v>
      </c>
      <c r="R1160">
        <v>3</v>
      </c>
      <c r="S1160">
        <v>6.21</v>
      </c>
      <c r="T1160">
        <v>6.21</v>
      </c>
      <c r="U1160">
        <v>390.52</v>
      </c>
      <c r="V1160">
        <v>60.69</v>
      </c>
      <c r="W1160">
        <v>5.4</v>
      </c>
      <c r="X1160">
        <v>10.09</v>
      </c>
      <c r="Y1160">
        <v>0</v>
      </c>
      <c r="Z1160">
        <v>2</v>
      </c>
      <c r="AA1160" t="s">
        <v>6921</v>
      </c>
      <c r="AB1160">
        <v>1</v>
      </c>
      <c r="AC1160">
        <v>2</v>
      </c>
      <c r="AD1160">
        <v>2.948666666666667</v>
      </c>
      <c r="AF1160" t="s">
        <v>6952</v>
      </c>
      <c r="AI1160">
        <v>0</v>
      </c>
      <c r="AJ1160">
        <v>0</v>
      </c>
      <c r="AK1160" t="s">
        <v>12895</v>
      </c>
      <c r="AL1160" t="s">
        <v>12895</v>
      </c>
      <c r="AM1160" t="s">
        <v>9923</v>
      </c>
    </row>
    <row r="1161" spans="1:39">
      <c r="A1161" t="s">
        <v>11557</v>
      </c>
      <c r="B1161" t="s">
        <v>10866</v>
      </c>
      <c r="C1161" t="s">
        <v>6168</v>
      </c>
      <c r="D1161">
        <v>43</v>
      </c>
      <c r="E1161" t="s">
        <v>10202</v>
      </c>
      <c r="K1161" t="s">
        <v>6590</v>
      </c>
      <c r="L1161" t="s">
        <v>6591</v>
      </c>
      <c r="M1161" t="s">
        <v>11838</v>
      </c>
      <c r="N1161">
        <v>9</v>
      </c>
      <c r="O1161" t="s">
        <v>11986</v>
      </c>
      <c r="P1161" t="s">
        <v>12657</v>
      </c>
      <c r="Q1161">
        <v>2</v>
      </c>
      <c r="R1161">
        <v>2</v>
      </c>
      <c r="S1161">
        <v>6.91</v>
      </c>
      <c r="T1161">
        <v>6.91</v>
      </c>
      <c r="U1161">
        <v>392.51</v>
      </c>
      <c r="V1161">
        <v>40.46</v>
      </c>
      <c r="W1161">
        <v>5.83</v>
      </c>
      <c r="X1161">
        <v>10.26</v>
      </c>
      <c r="Y1161">
        <v>0</v>
      </c>
      <c r="Z1161">
        <v>2</v>
      </c>
      <c r="AA1161" t="s">
        <v>6921</v>
      </c>
      <c r="AB1161">
        <v>1</v>
      </c>
      <c r="AC1161">
        <v>2</v>
      </c>
      <c r="AD1161">
        <v>3.267785714285714</v>
      </c>
      <c r="AF1161" t="s">
        <v>6952</v>
      </c>
      <c r="AI1161">
        <v>0</v>
      </c>
      <c r="AJ1161">
        <v>0</v>
      </c>
      <c r="AK1161" t="s">
        <v>12895</v>
      </c>
      <c r="AL1161" t="s">
        <v>12895</v>
      </c>
      <c r="AM1161" t="s">
        <v>9923</v>
      </c>
    </row>
    <row r="1162" spans="1:39">
      <c r="A1162" t="s">
        <v>11558</v>
      </c>
      <c r="B1162" t="s">
        <v>10866</v>
      </c>
      <c r="C1162" t="s">
        <v>6168</v>
      </c>
      <c r="D1162">
        <v>10</v>
      </c>
      <c r="E1162" t="s">
        <v>10202</v>
      </c>
      <c r="K1162" t="s">
        <v>6590</v>
      </c>
      <c r="L1162" t="s">
        <v>6591</v>
      </c>
      <c r="M1162" t="s">
        <v>11838</v>
      </c>
      <c r="N1162">
        <v>9</v>
      </c>
      <c r="O1162" t="s">
        <v>11986</v>
      </c>
      <c r="P1162" t="s">
        <v>12658</v>
      </c>
      <c r="Q1162">
        <v>2</v>
      </c>
      <c r="R1162">
        <v>2</v>
      </c>
      <c r="S1162">
        <v>6.96</v>
      </c>
      <c r="T1162">
        <v>6.96</v>
      </c>
      <c r="U1162">
        <v>388.55</v>
      </c>
      <c r="V1162">
        <v>40.46</v>
      </c>
      <c r="W1162">
        <v>6</v>
      </c>
      <c r="X1162">
        <v>10.26</v>
      </c>
      <c r="Y1162">
        <v>0</v>
      </c>
      <c r="Z1162">
        <v>2</v>
      </c>
      <c r="AA1162" t="s">
        <v>6921</v>
      </c>
      <c r="AB1162">
        <v>1</v>
      </c>
      <c r="AC1162">
        <v>2</v>
      </c>
      <c r="AD1162">
        <v>3.296071428571429</v>
      </c>
      <c r="AF1162" t="s">
        <v>6952</v>
      </c>
      <c r="AI1162">
        <v>0</v>
      </c>
      <c r="AJ1162">
        <v>0</v>
      </c>
      <c r="AK1162" t="s">
        <v>12895</v>
      </c>
      <c r="AL1162" t="s">
        <v>12895</v>
      </c>
      <c r="AM1162" t="s">
        <v>9923</v>
      </c>
    </row>
    <row r="1163" spans="1:39">
      <c r="A1163" t="s">
        <v>11562</v>
      </c>
      <c r="B1163" t="s">
        <v>10866</v>
      </c>
      <c r="C1163" t="s">
        <v>6168</v>
      </c>
      <c r="D1163">
        <v>22</v>
      </c>
      <c r="E1163" t="s">
        <v>10202</v>
      </c>
      <c r="K1163" t="s">
        <v>6590</v>
      </c>
      <c r="L1163" t="s">
        <v>6591</v>
      </c>
      <c r="M1163" t="s">
        <v>11838</v>
      </c>
      <c r="N1163">
        <v>9</v>
      </c>
      <c r="O1163" t="s">
        <v>11986</v>
      </c>
      <c r="P1163" t="s">
        <v>12662</v>
      </c>
      <c r="Q1163">
        <v>3</v>
      </c>
      <c r="R1163">
        <v>3</v>
      </c>
      <c r="S1163">
        <v>5.38</v>
      </c>
      <c r="T1163">
        <v>5.38</v>
      </c>
      <c r="U1163">
        <v>389.54</v>
      </c>
      <c r="V1163">
        <v>66.48</v>
      </c>
      <c r="W1163">
        <v>5.28</v>
      </c>
      <c r="X1163">
        <v>10.26</v>
      </c>
      <c r="Y1163">
        <v>4.83</v>
      </c>
      <c r="Z1163">
        <v>2</v>
      </c>
      <c r="AA1163" t="s">
        <v>6921</v>
      </c>
      <c r="AB1163">
        <v>1</v>
      </c>
      <c r="AC1163">
        <v>2</v>
      </c>
      <c r="AD1163">
        <v>2.955666666666667</v>
      </c>
      <c r="AF1163" t="s">
        <v>6952</v>
      </c>
      <c r="AI1163">
        <v>0</v>
      </c>
      <c r="AJ1163">
        <v>0</v>
      </c>
      <c r="AK1163" t="s">
        <v>12895</v>
      </c>
      <c r="AL1163" t="s">
        <v>12895</v>
      </c>
      <c r="AM1163" t="s">
        <v>9923</v>
      </c>
    </row>
    <row r="1164" spans="1:39">
      <c r="A1164" t="s">
        <v>11559</v>
      </c>
      <c r="B1164" t="s">
        <v>10866</v>
      </c>
      <c r="C1164" t="s">
        <v>6168</v>
      </c>
      <c r="D1164">
        <v>5</v>
      </c>
      <c r="E1164" t="s">
        <v>10202</v>
      </c>
      <c r="K1164" t="s">
        <v>6590</v>
      </c>
      <c r="L1164" t="s">
        <v>6591</v>
      </c>
      <c r="M1164" t="s">
        <v>11838</v>
      </c>
      <c r="N1164">
        <v>9</v>
      </c>
      <c r="O1164" t="s">
        <v>11986</v>
      </c>
      <c r="P1164" t="s">
        <v>12659</v>
      </c>
      <c r="Q1164">
        <v>2</v>
      </c>
      <c r="R1164">
        <v>2</v>
      </c>
      <c r="S1164">
        <v>7.45</v>
      </c>
      <c r="T1164">
        <v>7.45</v>
      </c>
      <c r="U1164">
        <v>442.52</v>
      </c>
      <c r="V1164">
        <v>40.46</v>
      </c>
      <c r="W1164">
        <v>6.71</v>
      </c>
      <c r="X1164">
        <v>10.26</v>
      </c>
      <c r="Y1164">
        <v>0</v>
      </c>
      <c r="Z1164">
        <v>2</v>
      </c>
      <c r="AA1164" t="s">
        <v>6921</v>
      </c>
      <c r="AB1164">
        <v>1</v>
      </c>
      <c r="AC1164">
        <v>2</v>
      </c>
      <c r="AD1164">
        <v>2.910571428571429</v>
      </c>
      <c r="AF1164" t="s">
        <v>6952</v>
      </c>
      <c r="AI1164">
        <v>0</v>
      </c>
      <c r="AJ1164">
        <v>0</v>
      </c>
      <c r="AK1164" t="s">
        <v>12895</v>
      </c>
      <c r="AL1164" t="s">
        <v>12895</v>
      </c>
      <c r="AM1164" t="s">
        <v>9923</v>
      </c>
    </row>
    <row r="1165" spans="1:39">
      <c r="A1165" t="s">
        <v>11560</v>
      </c>
      <c r="B1165" t="s">
        <v>10866</v>
      </c>
      <c r="C1165" t="s">
        <v>6168</v>
      </c>
      <c r="D1165">
        <v>22</v>
      </c>
      <c r="E1165" t="s">
        <v>10202</v>
      </c>
      <c r="K1165" t="s">
        <v>6590</v>
      </c>
      <c r="L1165" t="s">
        <v>6591</v>
      </c>
      <c r="M1165" t="s">
        <v>11838</v>
      </c>
      <c r="N1165">
        <v>9</v>
      </c>
      <c r="O1165" t="s">
        <v>11986</v>
      </c>
      <c r="P1165" t="s">
        <v>12660</v>
      </c>
      <c r="Q1165">
        <v>3</v>
      </c>
      <c r="R1165">
        <v>2</v>
      </c>
      <c r="S1165">
        <v>6.02</v>
      </c>
      <c r="T1165">
        <v>6.02</v>
      </c>
      <c r="U1165">
        <v>416.56</v>
      </c>
      <c r="V1165">
        <v>57.53</v>
      </c>
      <c r="W1165">
        <v>5.9</v>
      </c>
      <c r="X1165">
        <v>10.26</v>
      </c>
      <c r="Y1165">
        <v>0</v>
      </c>
      <c r="Z1165">
        <v>2</v>
      </c>
      <c r="AA1165" t="s">
        <v>6921</v>
      </c>
      <c r="AB1165">
        <v>1</v>
      </c>
      <c r="AC1165">
        <v>3</v>
      </c>
      <c r="AD1165">
        <v>3.096</v>
      </c>
      <c r="AF1165" t="s">
        <v>6952</v>
      </c>
      <c r="AI1165">
        <v>0</v>
      </c>
      <c r="AJ1165">
        <v>0</v>
      </c>
      <c r="AK1165" t="s">
        <v>12895</v>
      </c>
      <c r="AL1165" t="s">
        <v>12895</v>
      </c>
      <c r="AM1165" t="s">
        <v>9923</v>
      </c>
    </row>
    <row r="1166" spans="1:39">
      <c r="A1166" t="s">
        <v>11561</v>
      </c>
      <c r="B1166" t="s">
        <v>10866</v>
      </c>
      <c r="C1166" t="s">
        <v>6168</v>
      </c>
      <c r="D1166">
        <v>20</v>
      </c>
      <c r="E1166" t="s">
        <v>10202</v>
      </c>
      <c r="K1166" t="s">
        <v>6590</v>
      </c>
      <c r="L1166" t="s">
        <v>6591</v>
      </c>
      <c r="M1166" t="s">
        <v>11838</v>
      </c>
      <c r="N1166">
        <v>9</v>
      </c>
      <c r="O1166" t="s">
        <v>11986</v>
      </c>
      <c r="P1166" t="s">
        <v>12661</v>
      </c>
      <c r="Q1166">
        <v>3</v>
      </c>
      <c r="R1166">
        <v>2</v>
      </c>
      <c r="S1166">
        <v>6.47</v>
      </c>
      <c r="T1166">
        <v>6.47</v>
      </c>
      <c r="U1166">
        <v>404.55</v>
      </c>
      <c r="V1166">
        <v>49.69</v>
      </c>
      <c r="W1166">
        <v>5.7</v>
      </c>
      <c r="X1166">
        <v>10.26</v>
      </c>
      <c r="Y1166">
        <v>0</v>
      </c>
      <c r="Z1166">
        <v>2</v>
      </c>
      <c r="AA1166" t="s">
        <v>6921</v>
      </c>
      <c r="AB1166">
        <v>1</v>
      </c>
      <c r="AC1166">
        <v>3</v>
      </c>
      <c r="AD1166">
        <v>3.181785714285714</v>
      </c>
      <c r="AF1166" t="s">
        <v>6952</v>
      </c>
      <c r="AI1166">
        <v>0</v>
      </c>
      <c r="AJ1166">
        <v>0</v>
      </c>
      <c r="AK1166" t="s">
        <v>12895</v>
      </c>
      <c r="AL1166" t="s">
        <v>12895</v>
      </c>
      <c r="AM1166" t="s">
        <v>9923</v>
      </c>
    </row>
    <row r="1167" spans="1:39">
      <c r="A1167" t="s">
        <v>11563</v>
      </c>
      <c r="B1167" t="s">
        <v>10866</v>
      </c>
      <c r="C1167" t="s">
        <v>6168</v>
      </c>
      <c r="D1167">
        <v>0.1</v>
      </c>
      <c r="E1167" t="s">
        <v>6016</v>
      </c>
      <c r="K1167" t="s">
        <v>6590</v>
      </c>
      <c r="L1167" t="s">
        <v>6591</v>
      </c>
      <c r="M1167" t="s">
        <v>11839</v>
      </c>
      <c r="N1167">
        <v>9</v>
      </c>
      <c r="O1167" t="s">
        <v>11987</v>
      </c>
      <c r="P1167" t="s">
        <v>12663</v>
      </c>
      <c r="Q1167">
        <v>5</v>
      </c>
      <c r="R1167">
        <v>3</v>
      </c>
      <c r="S1167">
        <v>0.9399999999999999</v>
      </c>
      <c r="T1167">
        <v>2.13</v>
      </c>
      <c r="U1167">
        <v>270.24</v>
      </c>
      <c r="V1167">
        <v>90.90000000000001</v>
      </c>
      <c r="W1167">
        <v>2.58</v>
      </c>
      <c r="X1167">
        <v>6.53</v>
      </c>
      <c r="Y1167">
        <v>0</v>
      </c>
      <c r="Z1167">
        <v>3</v>
      </c>
      <c r="AA1167" t="s">
        <v>6921</v>
      </c>
      <c r="AB1167">
        <v>0</v>
      </c>
      <c r="AC1167">
        <v>1</v>
      </c>
      <c r="AD1167">
        <v>5.136666666666667</v>
      </c>
      <c r="AE1167" t="s">
        <v>12832</v>
      </c>
      <c r="AF1167" t="s">
        <v>6952</v>
      </c>
      <c r="AI1167">
        <v>0</v>
      </c>
      <c r="AJ1167">
        <v>0</v>
      </c>
      <c r="AK1167" t="s">
        <v>12896</v>
      </c>
      <c r="AL1167" t="s">
        <v>12896</v>
      </c>
      <c r="AM1167" t="s">
        <v>9923</v>
      </c>
    </row>
    <row r="1168" spans="1:39">
      <c r="A1168" t="s">
        <v>11563</v>
      </c>
      <c r="B1168" t="s">
        <v>10866</v>
      </c>
      <c r="C1168" t="s">
        <v>6168</v>
      </c>
      <c r="D1168">
        <v>0.1</v>
      </c>
      <c r="K1168" t="s">
        <v>6590</v>
      </c>
      <c r="L1168" t="s">
        <v>6591</v>
      </c>
      <c r="M1168" t="s">
        <v>11839</v>
      </c>
      <c r="N1168">
        <v>9</v>
      </c>
      <c r="O1168" t="s">
        <v>11987</v>
      </c>
      <c r="P1168" t="s">
        <v>12663</v>
      </c>
      <c r="Q1168">
        <v>5</v>
      </c>
      <c r="R1168">
        <v>3</v>
      </c>
      <c r="S1168">
        <v>0.9399999999999999</v>
      </c>
      <c r="T1168">
        <v>2.13</v>
      </c>
      <c r="U1168">
        <v>270.24</v>
      </c>
      <c r="V1168">
        <v>90.90000000000001</v>
      </c>
      <c r="W1168">
        <v>2.58</v>
      </c>
      <c r="X1168">
        <v>6.53</v>
      </c>
      <c r="Y1168">
        <v>0</v>
      </c>
      <c r="Z1168">
        <v>3</v>
      </c>
      <c r="AA1168" t="s">
        <v>6921</v>
      </c>
      <c r="AB1168">
        <v>0</v>
      </c>
      <c r="AC1168">
        <v>1</v>
      </c>
      <c r="AD1168">
        <v>5.136666666666667</v>
      </c>
      <c r="AE1168" t="s">
        <v>12832</v>
      </c>
      <c r="AF1168" t="s">
        <v>6952</v>
      </c>
      <c r="AI1168">
        <v>0</v>
      </c>
      <c r="AJ1168">
        <v>0</v>
      </c>
      <c r="AK1168" t="s">
        <v>12896</v>
      </c>
      <c r="AL1168" t="s">
        <v>12896</v>
      </c>
      <c r="AM1168" t="s">
        <v>9923</v>
      </c>
    </row>
    <row r="1169" spans="1:39">
      <c r="A1169" t="s">
        <v>6449</v>
      </c>
      <c r="B1169" t="s">
        <v>10866</v>
      </c>
      <c r="C1169" t="s">
        <v>6168</v>
      </c>
      <c r="D1169">
        <v>0.5</v>
      </c>
      <c r="K1169" t="s">
        <v>6590</v>
      </c>
      <c r="L1169" t="s">
        <v>6591</v>
      </c>
      <c r="M1169" t="s">
        <v>11839</v>
      </c>
      <c r="N1169">
        <v>9</v>
      </c>
      <c r="O1169" t="s">
        <v>11987</v>
      </c>
      <c r="P1169" t="s">
        <v>6807</v>
      </c>
      <c r="Q1169">
        <v>5</v>
      </c>
      <c r="R1169">
        <v>3</v>
      </c>
      <c r="S1169">
        <v>1.93</v>
      </c>
      <c r="T1169">
        <v>3.11</v>
      </c>
      <c r="U1169">
        <v>270.24</v>
      </c>
      <c r="V1169">
        <v>90.90000000000001</v>
      </c>
      <c r="W1169">
        <v>2.58</v>
      </c>
      <c r="X1169">
        <v>6.51</v>
      </c>
      <c r="Y1169">
        <v>0</v>
      </c>
      <c r="Z1169">
        <v>3</v>
      </c>
      <c r="AA1169" t="s">
        <v>6921</v>
      </c>
      <c r="AB1169">
        <v>0</v>
      </c>
      <c r="AC1169">
        <v>1</v>
      </c>
      <c r="AD1169">
        <v>5.081666666666667</v>
      </c>
      <c r="AE1169" t="s">
        <v>6940</v>
      </c>
      <c r="AF1169" t="s">
        <v>6952</v>
      </c>
      <c r="AI1169">
        <v>0</v>
      </c>
      <c r="AJ1169">
        <v>0</v>
      </c>
      <c r="AK1169" t="s">
        <v>12896</v>
      </c>
      <c r="AL1169" t="s">
        <v>12896</v>
      </c>
      <c r="AM1169" t="s">
        <v>9923</v>
      </c>
    </row>
    <row r="1170" spans="1:39">
      <c r="A1170" t="s">
        <v>11564</v>
      </c>
      <c r="B1170" t="s">
        <v>10866</v>
      </c>
      <c r="C1170" t="s">
        <v>6168</v>
      </c>
      <c r="D1170">
        <v>4.5</v>
      </c>
      <c r="E1170" t="s">
        <v>10202</v>
      </c>
      <c r="K1170" t="s">
        <v>6590</v>
      </c>
      <c r="M1170" t="s">
        <v>11840</v>
      </c>
      <c r="N1170">
        <v>8</v>
      </c>
      <c r="O1170" t="s">
        <v>11988</v>
      </c>
      <c r="P1170" t="s">
        <v>12664</v>
      </c>
      <c r="Q1170">
        <v>8</v>
      </c>
      <c r="R1170">
        <v>3</v>
      </c>
      <c r="U1170">
        <v>642.87</v>
      </c>
      <c r="V1170">
        <v>115.57</v>
      </c>
      <c r="W1170">
        <v>6.13</v>
      </c>
      <c r="Y1170">
        <v>0</v>
      </c>
      <c r="Z1170">
        <v>3</v>
      </c>
      <c r="AA1170" t="s">
        <v>6921</v>
      </c>
      <c r="AB1170">
        <v>2</v>
      </c>
      <c r="AC1170">
        <v>8</v>
      </c>
      <c r="AI1170">
        <v>0</v>
      </c>
      <c r="AJ1170">
        <v>0</v>
      </c>
      <c r="AK1170" t="s">
        <v>12897</v>
      </c>
      <c r="AL1170" t="s">
        <v>12897</v>
      </c>
      <c r="AM1170" t="s">
        <v>9923</v>
      </c>
    </row>
    <row r="1171" spans="1:39">
      <c r="A1171" t="s">
        <v>11279</v>
      </c>
      <c r="B1171" t="s">
        <v>10866</v>
      </c>
      <c r="C1171" t="s">
        <v>6168</v>
      </c>
      <c r="D1171">
        <v>39.3</v>
      </c>
      <c r="E1171" t="s">
        <v>10202</v>
      </c>
      <c r="K1171" t="s">
        <v>6590</v>
      </c>
      <c r="M1171" t="s">
        <v>11840</v>
      </c>
      <c r="N1171">
        <v>8</v>
      </c>
      <c r="O1171" t="s">
        <v>11988</v>
      </c>
      <c r="P1171" t="s">
        <v>12388</v>
      </c>
      <c r="Q1171">
        <v>4</v>
      </c>
      <c r="R1171">
        <v>2</v>
      </c>
      <c r="S1171">
        <v>5.37</v>
      </c>
      <c r="T1171">
        <v>5.37</v>
      </c>
      <c r="U1171">
        <v>433.55</v>
      </c>
      <c r="V1171">
        <v>98.45</v>
      </c>
      <c r="W1171">
        <v>5.69</v>
      </c>
      <c r="X1171">
        <v>10.24</v>
      </c>
      <c r="Y1171">
        <v>0</v>
      </c>
      <c r="Z1171">
        <v>2</v>
      </c>
      <c r="AA1171" t="s">
        <v>6921</v>
      </c>
      <c r="AB1171">
        <v>1</v>
      </c>
      <c r="AC1171">
        <v>5</v>
      </c>
      <c r="AD1171">
        <v>2.69297619047619</v>
      </c>
      <c r="AF1171" t="s">
        <v>6952</v>
      </c>
      <c r="AI1171">
        <v>0</v>
      </c>
      <c r="AJ1171">
        <v>0</v>
      </c>
      <c r="AK1171" t="s">
        <v>12897</v>
      </c>
      <c r="AL1171" t="s">
        <v>12897</v>
      </c>
      <c r="AM1171" t="s">
        <v>9923</v>
      </c>
    </row>
    <row r="1172" spans="1:39">
      <c r="A1172" t="s">
        <v>11565</v>
      </c>
      <c r="B1172" t="s">
        <v>10866</v>
      </c>
      <c r="C1172" t="s">
        <v>6168</v>
      </c>
      <c r="D1172">
        <v>10</v>
      </c>
      <c r="K1172" t="s">
        <v>6590</v>
      </c>
      <c r="M1172" t="s">
        <v>11841</v>
      </c>
      <c r="N1172">
        <v>8</v>
      </c>
      <c r="O1172" t="s">
        <v>11989</v>
      </c>
      <c r="P1172" t="s">
        <v>12665</v>
      </c>
      <c r="Q1172">
        <v>4</v>
      </c>
      <c r="R1172">
        <v>3</v>
      </c>
      <c r="S1172">
        <v>4.8</v>
      </c>
      <c r="T1172">
        <v>4.81</v>
      </c>
      <c r="U1172">
        <v>345.4</v>
      </c>
      <c r="V1172">
        <v>65.62</v>
      </c>
      <c r="W1172">
        <v>4.78</v>
      </c>
      <c r="X1172">
        <v>9.94</v>
      </c>
      <c r="Y1172">
        <v>0</v>
      </c>
      <c r="Z1172">
        <v>4</v>
      </c>
      <c r="AA1172" t="s">
        <v>6921</v>
      </c>
      <c r="AB1172">
        <v>0</v>
      </c>
      <c r="AC1172">
        <v>3</v>
      </c>
      <c r="AD1172">
        <v>3.261666666666667</v>
      </c>
      <c r="AF1172" t="s">
        <v>6952</v>
      </c>
      <c r="AI1172">
        <v>0</v>
      </c>
      <c r="AJ1172">
        <v>0</v>
      </c>
      <c r="AK1172" t="s">
        <v>12898</v>
      </c>
      <c r="AL1172" t="s">
        <v>12898</v>
      </c>
      <c r="AM1172" t="s">
        <v>9923</v>
      </c>
    </row>
    <row r="1173" spans="1:39">
      <c r="A1173" t="s">
        <v>11566</v>
      </c>
      <c r="B1173" t="s">
        <v>10866</v>
      </c>
      <c r="C1173" t="s">
        <v>6168</v>
      </c>
      <c r="D1173">
        <v>11</v>
      </c>
      <c r="K1173" t="s">
        <v>6590</v>
      </c>
      <c r="M1173" t="s">
        <v>11841</v>
      </c>
      <c r="N1173">
        <v>8</v>
      </c>
      <c r="O1173" t="s">
        <v>11989</v>
      </c>
      <c r="P1173" t="s">
        <v>12666</v>
      </c>
      <c r="Q1173">
        <v>4</v>
      </c>
      <c r="R1173">
        <v>2</v>
      </c>
      <c r="S1173">
        <v>4.53</v>
      </c>
      <c r="T1173">
        <v>4.54</v>
      </c>
      <c r="U1173">
        <v>353.46</v>
      </c>
      <c r="V1173">
        <v>54.62</v>
      </c>
      <c r="W1173">
        <v>5.23</v>
      </c>
      <c r="X1173">
        <v>10.17</v>
      </c>
      <c r="Y1173">
        <v>0</v>
      </c>
      <c r="Z1173">
        <v>3</v>
      </c>
      <c r="AA1173" t="s">
        <v>6921</v>
      </c>
      <c r="AB1173">
        <v>1</v>
      </c>
      <c r="AC1173">
        <v>8</v>
      </c>
      <c r="AD1173">
        <v>3.73</v>
      </c>
      <c r="AF1173" t="s">
        <v>6952</v>
      </c>
      <c r="AI1173">
        <v>0</v>
      </c>
      <c r="AJ1173">
        <v>0</v>
      </c>
      <c r="AK1173" t="s">
        <v>12898</v>
      </c>
      <c r="AL1173" t="s">
        <v>12898</v>
      </c>
      <c r="AM1173" t="s">
        <v>9923</v>
      </c>
    </row>
    <row r="1174" spans="1:39">
      <c r="A1174" t="s">
        <v>11567</v>
      </c>
      <c r="B1174" t="s">
        <v>10866</v>
      </c>
      <c r="C1174" t="s">
        <v>6168</v>
      </c>
      <c r="D1174">
        <v>0.314</v>
      </c>
      <c r="K1174" t="s">
        <v>6590</v>
      </c>
      <c r="M1174" t="s">
        <v>11841</v>
      </c>
      <c r="N1174">
        <v>8</v>
      </c>
      <c r="O1174" t="s">
        <v>11989</v>
      </c>
      <c r="P1174" t="s">
        <v>12667</v>
      </c>
      <c r="Q1174">
        <v>4</v>
      </c>
      <c r="R1174">
        <v>3</v>
      </c>
      <c r="S1174">
        <v>0.51</v>
      </c>
      <c r="T1174">
        <v>3.29</v>
      </c>
      <c r="U1174">
        <v>310.4</v>
      </c>
      <c r="V1174">
        <v>71.41</v>
      </c>
      <c r="W1174">
        <v>3.77</v>
      </c>
      <c r="X1174">
        <v>10.13</v>
      </c>
      <c r="Y1174">
        <v>10.52</v>
      </c>
      <c r="Z1174">
        <v>3</v>
      </c>
      <c r="AA1174" t="s">
        <v>6921</v>
      </c>
      <c r="AB1174">
        <v>0</v>
      </c>
      <c r="AC1174">
        <v>5</v>
      </c>
      <c r="AD1174">
        <v>4.021666666666667</v>
      </c>
      <c r="AF1174" t="s">
        <v>6954</v>
      </c>
      <c r="AI1174">
        <v>0</v>
      </c>
      <c r="AJ1174">
        <v>0</v>
      </c>
      <c r="AK1174" t="s">
        <v>12898</v>
      </c>
      <c r="AL1174" t="s">
        <v>12898</v>
      </c>
      <c r="AM1174" t="s">
        <v>9923</v>
      </c>
    </row>
    <row r="1175" spans="1:39">
      <c r="A1175" t="s">
        <v>11568</v>
      </c>
      <c r="B1175" t="s">
        <v>10866</v>
      </c>
      <c r="C1175" t="s">
        <v>6168</v>
      </c>
      <c r="D1175">
        <v>0.226</v>
      </c>
      <c r="K1175" t="s">
        <v>6590</v>
      </c>
      <c r="M1175" t="s">
        <v>11841</v>
      </c>
      <c r="N1175">
        <v>8</v>
      </c>
      <c r="O1175" t="s">
        <v>11989</v>
      </c>
      <c r="P1175" t="s">
        <v>12668</v>
      </c>
      <c r="Q1175">
        <v>4</v>
      </c>
      <c r="R1175">
        <v>3</v>
      </c>
      <c r="S1175">
        <v>5.28</v>
      </c>
      <c r="T1175">
        <v>5.28</v>
      </c>
      <c r="U1175">
        <v>428.53</v>
      </c>
      <c r="V1175">
        <v>74.48999999999999</v>
      </c>
      <c r="W1175">
        <v>5.55</v>
      </c>
      <c r="X1175">
        <v>10.16</v>
      </c>
      <c r="Y1175">
        <v>0</v>
      </c>
      <c r="Z1175">
        <v>4</v>
      </c>
      <c r="AA1175" t="s">
        <v>6921</v>
      </c>
      <c r="AB1175">
        <v>1</v>
      </c>
      <c r="AC1175">
        <v>7</v>
      </c>
      <c r="AD1175">
        <v>2.677166666666667</v>
      </c>
      <c r="AF1175" t="s">
        <v>6952</v>
      </c>
      <c r="AI1175">
        <v>0</v>
      </c>
      <c r="AJ1175">
        <v>0</v>
      </c>
      <c r="AK1175" t="s">
        <v>12898</v>
      </c>
      <c r="AL1175" t="s">
        <v>12898</v>
      </c>
      <c r="AM1175" t="s">
        <v>9923</v>
      </c>
    </row>
    <row r="1176" spans="1:39">
      <c r="A1176" t="s">
        <v>11569</v>
      </c>
      <c r="B1176" t="s">
        <v>10866</v>
      </c>
      <c r="C1176" t="s">
        <v>6168</v>
      </c>
      <c r="D1176">
        <v>0.188</v>
      </c>
      <c r="K1176" t="s">
        <v>6590</v>
      </c>
      <c r="M1176" t="s">
        <v>11841</v>
      </c>
      <c r="N1176">
        <v>8</v>
      </c>
      <c r="O1176" t="s">
        <v>11989</v>
      </c>
      <c r="P1176" t="s">
        <v>12669</v>
      </c>
      <c r="Q1176">
        <v>6</v>
      </c>
      <c r="R1176">
        <v>2</v>
      </c>
      <c r="S1176">
        <v>6.46</v>
      </c>
      <c r="T1176">
        <v>6.46</v>
      </c>
      <c r="U1176">
        <v>507.72</v>
      </c>
      <c r="V1176">
        <v>54.62</v>
      </c>
      <c r="W1176">
        <v>8</v>
      </c>
      <c r="X1176">
        <v>10.14</v>
      </c>
      <c r="Y1176">
        <v>0</v>
      </c>
      <c r="Z1176">
        <v>4</v>
      </c>
      <c r="AA1176" t="s">
        <v>6921</v>
      </c>
      <c r="AB1176">
        <v>2</v>
      </c>
      <c r="AC1176">
        <v>11</v>
      </c>
      <c r="AD1176">
        <v>2.5</v>
      </c>
      <c r="AF1176" t="s">
        <v>6952</v>
      </c>
      <c r="AI1176">
        <v>0</v>
      </c>
      <c r="AJ1176">
        <v>0</v>
      </c>
      <c r="AK1176" t="s">
        <v>12898</v>
      </c>
      <c r="AL1176" t="s">
        <v>12898</v>
      </c>
      <c r="AM1176" t="s">
        <v>9923</v>
      </c>
    </row>
    <row r="1177" spans="1:39">
      <c r="A1177" t="s">
        <v>11570</v>
      </c>
      <c r="B1177" t="s">
        <v>10866</v>
      </c>
      <c r="C1177" t="s">
        <v>6168</v>
      </c>
      <c r="D1177">
        <v>13</v>
      </c>
      <c r="K1177" t="s">
        <v>6590</v>
      </c>
      <c r="M1177" t="s">
        <v>11841</v>
      </c>
      <c r="N1177">
        <v>8</v>
      </c>
      <c r="O1177" t="s">
        <v>11989</v>
      </c>
      <c r="P1177" t="s">
        <v>12670</v>
      </c>
      <c r="Q1177">
        <v>4</v>
      </c>
      <c r="R1177">
        <v>3</v>
      </c>
      <c r="S1177">
        <v>3.82</v>
      </c>
      <c r="T1177">
        <v>3.82</v>
      </c>
      <c r="U1177">
        <v>339.44</v>
      </c>
      <c r="V1177">
        <v>65.62</v>
      </c>
      <c r="W1177">
        <v>4.58</v>
      </c>
      <c r="X1177">
        <v>10.17</v>
      </c>
      <c r="Y1177">
        <v>0</v>
      </c>
      <c r="Z1177">
        <v>3</v>
      </c>
      <c r="AA1177" t="s">
        <v>6921</v>
      </c>
      <c r="AB1177">
        <v>0</v>
      </c>
      <c r="AC1177">
        <v>7</v>
      </c>
      <c r="AD1177">
        <v>3.846666666666667</v>
      </c>
      <c r="AF1177" t="s">
        <v>6952</v>
      </c>
      <c r="AI1177">
        <v>0</v>
      </c>
      <c r="AJ1177">
        <v>0</v>
      </c>
      <c r="AK1177" t="s">
        <v>12898</v>
      </c>
      <c r="AL1177" t="s">
        <v>12898</v>
      </c>
      <c r="AM1177" t="s">
        <v>9923</v>
      </c>
    </row>
    <row r="1178" spans="1:39">
      <c r="A1178" t="s">
        <v>11571</v>
      </c>
      <c r="B1178" t="s">
        <v>10866</v>
      </c>
      <c r="C1178" t="s">
        <v>6168</v>
      </c>
      <c r="D1178">
        <v>0.5</v>
      </c>
      <c r="K1178" t="s">
        <v>6590</v>
      </c>
      <c r="M1178" t="s">
        <v>11841</v>
      </c>
      <c r="N1178">
        <v>8</v>
      </c>
      <c r="O1178" t="s">
        <v>11989</v>
      </c>
      <c r="P1178" t="s">
        <v>12671</v>
      </c>
      <c r="Q1178">
        <v>6</v>
      </c>
      <c r="R1178">
        <v>5</v>
      </c>
      <c r="S1178">
        <v>2.42</v>
      </c>
      <c r="T1178">
        <v>2.91</v>
      </c>
      <c r="U1178">
        <v>528.65</v>
      </c>
      <c r="V1178">
        <v>115.62</v>
      </c>
      <c r="W1178">
        <v>4.46</v>
      </c>
      <c r="X1178">
        <v>10.16</v>
      </c>
      <c r="Y1178">
        <v>8.050000000000001</v>
      </c>
      <c r="Z1178">
        <v>4</v>
      </c>
      <c r="AA1178" t="s">
        <v>6921</v>
      </c>
      <c r="AB1178">
        <v>1</v>
      </c>
      <c r="AC1178">
        <v>12</v>
      </c>
      <c r="AD1178">
        <v>2.911</v>
      </c>
      <c r="AF1178" t="s">
        <v>6952</v>
      </c>
      <c r="AI1178">
        <v>0</v>
      </c>
      <c r="AJ1178">
        <v>0</v>
      </c>
      <c r="AK1178" t="s">
        <v>12898</v>
      </c>
      <c r="AL1178" t="s">
        <v>12898</v>
      </c>
      <c r="AM1178" t="s">
        <v>9923</v>
      </c>
    </row>
    <row r="1179" spans="1:39">
      <c r="A1179" t="s">
        <v>11572</v>
      </c>
      <c r="B1179" t="s">
        <v>10866</v>
      </c>
      <c r="C1179" t="s">
        <v>6168</v>
      </c>
      <c r="D1179">
        <v>41</v>
      </c>
      <c r="K1179" t="s">
        <v>6590</v>
      </c>
      <c r="M1179" t="s">
        <v>11841</v>
      </c>
      <c r="N1179">
        <v>8</v>
      </c>
      <c r="O1179" t="s">
        <v>11989</v>
      </c>
      <c r="P1179" t="s">
        <v>12672</v>
      </c>
      <c r="Q1179">
        <v>4</v>
      </c>
      <c r="R1179">
        <v>2</v>
      </c>
      <c r="S1179">
        <v>6.06</v>
      </c>
      <c r="T1179">
        <v>6.06</v>
      </c>
      <c r="U1179">
        <v>395.54</v>
      </c>
      <c r="V1179">
        <v>54.62</v>
      </c>
      <c r="W1179">
        <v>6.41</v>
      </c>
      <c r="X1179">
        <v>10.17</v>
      </c>
      <c r="Y1179">
        <v>0</v>
      </c>
      <c r="Z1179">
        <v>3</v>
      </c>
      <c r="AA1179" t="s">
        <v>6921</v>
      </c>
      <c r="AB1179">
        <v>1</v>
      </c>
      <c r="AC1179">
        <v>11</v>
      </c>
      <c r="AD1179">
        <v>3.246142857142857</v>
      </c>
      <c r="AF1179" t="s">
        <v>6952</v>
      </c>
      <c r="AI1179">
        <v>0</v>
      </c>
      <c r="AJ1179">
        <v>0</v>
      </c>
      <c r="AK1179" t="s">
        <v>12898</v>
      </c>
      <c r="AL1179" t="s">
        <v>12898</v>
      </c>
      <c r="AM1179" t="s">
        <v>9923</v>
      </c>
    </row>
    <row r="1180" spans="1:39">
      <c r="A1180" t="s">
        <v>11573</v>
      </c>
      <c r="B1180" t="s">
        <v>10866</v>
      </c>
      <c r="C1180" t="s">
        <v>6168</v>
      </c>
      <c r="D1180">
        <v>2.17</v>
      </c>
      <c r="K1180" t="s">
        <v>6590</v>
      </c>
      <c r="M1180" t="s">
        <v>11841</v>
      </c>
      <c r="N1180">
        <v>8</v>
      </c>
      <c r="O1180" t="s">
        <v>11989</v>
      </c>
      <c r="P1180" t="s">
        <v>12673</v>
      </c>
      <c r="Q1180">
        <v>6</v>
      </c>
      <c r="R1180">
        <v>4</v>
      </c>
      <c r="S1180">
        <v>2.57</v>
      </c>
      <c r="T1180">
        <v>3.57</v>
      </c>
      <c r="U1180">
        <v>487.6</v>
      </c>
      <c r="V1180">
        <v>95.75</v>
      </c>
      <c r="W1180">
        <v>4.72</v>
      </c>
      <c r="X1180">
        <v>10.15</v>
      </c>
      <c r="Y1180">
        <v>8.74</v>
      </c>
      <c r="Z1180">
        <v>4</v>
      </c>
      <c r="AA1180" t="s">
        <v>6921</v>
      </c>
      <c r="AB1180">
        <v>0</v>
      </c>
      <c r="AC1180">
        <v>11</v>
      </c>
      <c r="AD1180">
        <v>2.956904761904762</v>
      </c>
      <c r="AF1180" t="s">
        <v>6954</v>
      </c>
      <c r="AI1180">
        <v>0</v>
      </c>
      <c r="AJ1180">
        <v>0</v>
      </c>
      <c r="AK1180" t="s">
        <v>12898</v>
      </c>
      <c r="AL1180" t="s">
        <v>12898</v>
      </c>
      <c r="AM1180" t="s">
        <v>9923</v>
      </c>
    </row>
    <row r="1181" spans="1:39">
      <c r="A1181" t="s">
        <v>11574</v>
      </c>
      <c r="B1181" t="s">
        <v>10866</v>
      </c>
      <c r="C1181" t="s">
        <v>6168</v>
      </c>
      <c r="D1181">
        <v>11</v>
      </c>
      <c r="K1181" t="s">
        <v>6590</v>
      </c>
      <c r="M1181" t="s">
        <v>11841</v>
      </c>
      <c r="N1181">
        <v>8</v>
      </c>
      <c r="O1181" t="s">
        <v>11989</v>
      </c>
      <c r="P1181" t="s">
        <v>12674</v>
      </c>
      <c r="Q1181">
        <v>4</v>
      </c>
      <c r="R1181">
        <v>2</v>
      </c>
      <c r="S1181">
        <v>5.35</v>
      </c>
      <c r="T1181">
        <v>5.35</v>
      </c>
      <c r="U1181">
        <v>359.43</v>
      </c>
      <c r="V1181">
        <v>54.62</v>
      </c>
      <c r="W1181">
        <v>5.08</v>
      </c>
      <c r="X1181">
        <v>10.12</v>
      </c>
      <c r="Y1181">
        <v>0</v>
      </c>
      <c r="Z1181">
        <v>4</v>
      </c>
      <c r="AA1181" t="s">
        <v>6921</v>
      </c>
      <c r="AB1181">
        <v>1</v>
      </c>
      <c r="AC1181">
        <v>4</v>
      </c>
      <c r="AD1181">
        <v>3.5</v>
      </c>
      <c r="AF1181" t="s">
        <v>6952</v>
      </c>
      <c r="AI1181">
        <v>0</v>
      </c>
      <c r="AJ1181">
        <v>0</v>
      </c>
      <c r="AK1181" t="s">
        <v>12898</v>
      </c>
      <c r="AL1181" t="s">
        <v>12898</v>
      </c>
      <c r="AM1181" t="s">
        <v>9923</v>
      </c>
    </row>
    <row r="1182" spans="1:39">
      <c r="A1182" t="s">
        <v>11575</v>
      </c>
      <c r="B1182" t="s">
        <v>10866</v>
      </c>
      <c r="C1182" t="s">
        <v>6168</v>
      </c>
      <c r="D1182">
        <v>27</v>
      </c>
      <c r="K1182" t="s">
        <v>6590</v>
      </c>
      <c r="M1182" t="s">
        <v>11841</v>
      </c>
      <c r="N1182">
        <v>8</v>
      </c>
      <c r="O1182" t="s">
        <v>11989</v>
      </c>
      <c r="P1182" t="s">
        <v>12675</v>
      </c>
      <c r="Q1182">
        <v>4</v>
      </c>
      <c r="R1182">
        <v>2</v>
      </c>
      <c r="S1182">
        <v>6.88</v>
      </c>
      <c r="T1182">
        <v>6.88</v>
      </c>
      <c r="U1182">
        <v>401.51</v>
      </c>
      <c r="V1182">
        <v>54.62</v>
      </c>
      <c r="W1182">
        <v>6.26</v>
      </c>
      <c r="X1182">
        <v>10.12</v>
      </c>
      <c r="Y1182">
        <v>0</v>
      </c>
      <c r="Z1182">
        <v>4</v>
      </c>
      <c r="AA1182" t="s">
        <v>6921</v>
      </c>
      <c r="AB1182">
        <v>1</v>
      </c>
      <c r="AC1182">
        <v>7</v>
      </c>
      <c r="AD1182">
        <v>3.2035</v>
      </c>
      <c r="AF1182" t="s">
        <v>6952</v>
      </c>
      <c r="AI1182">
        <v>0</v>
      </c>
      <c r="AJ1182">
        <v>0</v>
      </c>
      <c r="AK1182" t="s">
        <v>12898</v>
      </c>
      <c r="AL1182" t="s">
        <v>12898</v>
      </c>
      <c r="AM1182" t="s">
        <v>9923</v>
      </c>
    </row>
    <row r="1183" spans="1:39">
      <c r="A1183" t="s">
        <v>6338</v>
      </c>
      <c r="B1183" t="s">
        <v>10866</v>
      </c>
      <c r="C1183" t="s">
        <v>6168</v>
      </c>
      <c r="D1183">
        <v>0.34</v>
      </c>
      <c r="K1183" t="s">
        <v>6590</v>
      </c>
      <c r="M1183" t="s">
        <v>11842</v>
      </c>
      <c r="N1183">
        <v>8</v>
      </c>
      <c r="O1183" t="s">
        <v>11990</v>
      </c>
      <c r="P1183" t="s">
        <v>6698</v>
      </c>
      <c r="Q1183">
        <v>6</v>
      </c>
      <c r="R1183">
        <v>2</v>
      </c>
      <c r="S1183">
        <v>3.4</v>
      </c>
      <c r="T1183">
        <v>4.57</v>
      </c>
      <c r="U1183">
        <v>473.59</v>
      </c>
      <c r="V1183">
        <v>70</v>
      </c>
      <c r="W1183">
        <v>6.08</v>
      </c>
      <c r="X1183">
        <v>8.83</v>
      </c>
      <c r="Y1183">
        <v>8.52</v>
      </c>
      <c r="Z1183">
        <v>4</v>
      </c>
      <c r="AA1183" t="s">
        <v>6921</v>
      </c>
      <c r="AB1183">
        <v>1</v>
      </c>
      <c r="AC1183">
        <v>7</v>
      </c>
      <c r="AD1183">
        <v>2.943642857142858</v>
      </c>
      <c r="AE1183" t="s">
        <v>6924</v>
      </c>
      <c r="AF1183" t="s">
        <v>6954</v>
      </c>
      <c r="AG1183" t="s">
        <v>6957</v>
      </c>
      <c r="AH1183" t="s">
        <v>6963</v>
      </c>
      <c r="AI1183">
        <v>4</v>
      </c>
      <c r="AJ1183">
        <v>1</v>
      </c>
      <c r="AK1183" t="s">
        <v>9837</v>
      </c>
      <c r="AL1183" t="s">
        <v>9837</v>
      </c>
      <c r="AM1183" t="s">
        <v>9923</v>
      </c>
    </row>
    <row r="1184" spans="1:39">
      <c r="A1184" t="s">
        <v>6346</v>
      </c>
      <c r="B1184" t="s">
        <v>10866</v>
      </c>
      <c r="C1184" t="s">
        <v>6168</v>
      </c>
      <c r="D1184">
        <v>0.36</v>
      </c>
      <c r="K1184" t="s">
        <v>6590</v>
      </c>
      <c r="M1184" t="s">
        <v>11842</v>
      </c>
      <c r="N1184">
        <v>8</v>
      </c>
      <c r="O1184" t="s">
        <v>11990</v>
      </c>
      <c r="P1184" t="s">
        <v>6706</v>
      </c>
      <c r="Q1184">
        <v>3</v>
      </c>
      <c r="R1184">
        <v>1</v>
      </c>
      <c r="S1184">
        <v>3.65</v>
      </c>
      <c r="T1184">
        <v>4.93</v>
      </c>
      <c r="U1184">
        <v>387.52</v>
      </c>
      <c r="V1184">
        <v>32.7</v>
      </c>
      <c r="W1184">
        <v>5.7</v>
      </c>
      <c r="X1184">
        <v>9.380000000000001</v>
      </c>
      <c r="Y1184">
        <v>8.66</v>
      </c>
      <c r="Z1184">
        <v>3</v>
      </c>
      <c r="AA1184" t="s">
        <v>6921</v>
      </c>
      <c r="AB1184">
        <v>1</v>
      </c>
      <c r="AC1184">
        <v>8</v>
      </c>
      <c r="AD1184">
        <v>3.151761904761905</v>
      </c>
      <c r="AF1184" t="s">
        <v>6954</v>
      </c>
      <c r="AI1184">
        <v>0</v>
      </c>
      <c r="AJ1184">
        <v>0</v>
      </c>
      <c r="AK1184" t="s">
        <v>9837</v>
      </c>
      <c r="AL1184" t="s">
        <v>9837</v>
      </c>
      <c r="AM1184" t="s">
        <v>9923</v>
      </c>
    </row>
    <row r="1185" spans="1:39">
      <c r="A1185" t="s">
        <v>6325</v>
      </c>
      <c r="B1185" t="s">
        <v>10866</v>
      </c>
      <c r="C1185" t="s">
        <v>6168</v>
      </c>
      <c r="D1185">
        <v>1</v>
      </c>
      <c r="K1185" t="s">
        <v>6590</v>
      </c>
      <c r="M1185" t="s">
        <v>11842</v>
      </c>
      <c r="N1185">
        <v>8</v>
      </c>
      <c r="O1185" t="s">
        <v>11990</v>
      </c>
      <c r="P1185" t="s">
        <v>6686</v>
      </c>
      <c r="Q1185">
        <v>2</v>
      </c>
      <c r="R1185">
        <v>2</v>
      </c>
      <c r="S1185">
        <v>4.14</v>
      </c>
      <c r="T1185">
        <v>4.15</v>
      </c>
      <c r="U1185">
        <v>272.39</v>
      </c>
      <c r="V1185">
        <v>40.46</v>
      </c>
      <c r="W1185">
        <v>3.61</v>
      </c>
      <c r="X1185">
        <v>10.27</v>
      </c>
      <c r="Y1185">
        <v>0</v>
      </c>
      <c r="Z1185">
        <v>1</v>
      </c>
      <c r="AA1185" t="s">
        <v>6921</v>
      </c>
      <c r="AB1185">
        <v>0</v>
      </c>
      <c r="AC1185">
        <v>0</v>
      </c>
      <c r="AD1185">
        <v>3.925</v>
      </c>
      <c r="AE1185" t="s">
        <v>6922</v>
      </c>
      <c r="AF1185" t="s">
        <v>6952</v>
      </c>
      <c r="AG1185" t="s">
        <v>6956</v>
      </c>
      <c r="AH1185" t="s">
        <v>6962</v>
      </c>
      <c r="AI1185">
        <v>4</v>
      </c>
      <c r="AJ1185">
        <v>1</v>
      </c>
      <c r="AK1185" t="s">
        <v>9837</v>
      </c>
      <c r="AL1185" t="s">
        <v>9837</v>
      </c>
      <c r="AM1185" t="s">
        <v>9923</v>
      </c>
    </row>
    <row r="1186" spans="1:39">
      <c r="A1186" t="s">
        <v>11576</v>
      </c>
      <c r="B1186" t="s">
        <v>10866</v>
      </c>
      <c r="C1186" t="s">
        <v>6168</v>
      </c>
      <c r="D1186">
        <v>0.003</v>
      </c>
      <c r="K1186" t="s">
        <v>6590</v>
      </c>
      <c r="M1186" t="s">
        <v>11842</v>
      </c>
      <c r="N1186">
        <v>8</v>
      </c>
      <c r="O1186" t="s">
        <v>11990</v>
      </c>
      <c r="P1186" t="s">
        <v>12676</v>
      </c>
      <c r="Q1186">
        <v>5</v>
      </c>
      <c r="R1186">
        <v>1</v>
      </c>
      <c r="S1186">
        <v>4.05</v>
      </c>
      <c r="T1186">
        <v>5.21</v>
      </c>
      <c r="U1186">
        <v>457.6</v>
      </c>
      <c r="V1186">
        <v>49.77</v>
      </c>
      <c r="W1186">
        <v>6.37</v>
      </c>
      <c r="X1186">
        <v>8.960000000000001</v>
      </c>
      <c r="Y1186">
        <v>8.52</v>
      </c>
      <c r="Z1186">
        <v>4</v>
      </c>
      <c r="AA1186" t="s">
        <v>6921</v>
      </c>
      <c r="AB1186">
        <v>1</v>
      </c>
      <c r="AC1186">
        <v>7</v>
      </c>
      <c r="AD1186">
        <v>2.876190476190476</v>
      </c>
      <c r="AF1186" t="s">
        <v>6954</v>
      </c>
      <c r="AI1186">
        <v>0</v>
      </c>
      <c r="AJ1186">
        <v>0</v>
      </c>
      <c r="AK1186" t="s">
        <v>9837</v>
      </c>
      <c r="AL1186" t="s">
        <v>9837</v>
      </c>
      <c r="AM1186" t="s">
        <v>9923</v>
      </c>
    </row>
    <row r="1187" spans="1:39">
      <c r="A1187" t="s">
        <v>11577</v>
      </c>
      <c r="B1187" t="s">
        <v>10866</v>
      </c>
      <c r="C1187" t="s">
        <v>6168</v>
      </c>
      <c r="D1187">
        <v>0.19</v>
      </c>
      <c r="K1187" t="s">
        <v>6590</v>
      </c>
      <c r="M1187" t="s">
        <v>11842</v>
      </c>
      <c r="N1187">
        <v>8</v>
      </c>
      <c r="O1187" t="s">
        <v>11990</v>
      </c>
      <c r="P1187" t="s">
        <v>12677</v>
      </c>
      <c r="Q1187">
        <v>6</v>
      </c>
      <c r="R1187">
        <v>2</v>
      </c>
      <c r="S1187">
        <v>3.67</v>
      </c>
      <c r="T1187">
        <v>5.22</v>
      </c>
      <c r="U1187">
        <v>486.64</v>
      </c>
      <c r="V1187">
        <v>64.01000000000001</v>
      </c>
      <c r="W1187">
        <v>6.13</v>
      </c>
      <c r="X1187">
        <v>8.880000000000001</v>
      </c>
      <c r="Y1187">
        <v>8.970000000000001</v>
      </c>
      <c r="Z1187">
        <v>4</v>
      </c>
      <c r="AA1187" t="s">
        <v>6921</v>
      </c>
      <c r="AB1187">
        <v>1</v>
      </c>
      <c r="AC1187">
        <v>7</v>
      </c>
      <c r="AD1187">
        <v>2.275428571428571</v>
      </c>
      <c r="AF1187" t="s">
        <v>6954</v>
      </c>
      <c r="AI1187">
        <v>0</v>
      </c>
      <c r="AJ1187">
        <v>0</v>
      </c>
      <c r="AK1187" t="s">
        <v>9837</v>
      </c>
      <c r="AL1187" t="s">
        <v>9837</v>
      </c>
      <c r="AM1187" t="s">
        <v>9923</v>
      </c>
    </row>
    <row r="1188" spans="1:39">
      <c r="A1188" t="s">
        <v>11578</v>
      </c>
      <c r="B1188" t="s">
        <v>10866</v>
      </c>
      <c r="C1188" t="s">
        <v>6168</v>
      </c>
      <c r="D1188">
        <v>0.29</v>
      </c>
      <c r="K1188" t="s">
        <v>6590</v>
      </c>
      <c r="M1188" t="s">
        <v>11842</v>
      </c>
      <c r="N1188">
        <v>8</v>
      </c>
      <c r="O1188" t="s">
        <v>11990</v>
      </c>
      <c r="P1188" t="s">
        <v>12678</v>
      </c>
      <c r="Q1188">
        <v>5</v>
      </c>
      <c r="R1188">
        <v>2</v>
      </c>
      <c r="S1188">
        <v>3.03</v>
      </c>
      <c r="T1188">
        <v>5.16</v>
      </c>
      <c r="U1188">
        <v>471.62</v>
      </c>
      <c r="V1188">
        <v>60.77</v>
      </c>
      <c r="W1188">
        <v>6.63</v>
      </c>
      <c r="X1188">
        <v>8.81</v>
      </c>
      <c r="Y1188">
        <v>9.57</v>
      </c>
      <c r="Z1188">
        <v>4</v>
      </c>
      <c r="AA1188" t="s">
        <v>6921</v>
      </c>
      <c r="AB1188">
        <v>1</v>
      </c>
      <c r="AC1188">
        <v>7</v>
      </c>
      <c r="AD1188">
        <v>2.402714285714286</v>
      </c>
      <c r="AF1188" t="s">
        <v>6954</v>
      </c>
      <c r="AI1188">
        <v>0</v>
      </c>
      <c r="AJ1188">
        <v>0</v>
      </c>
      <c r="AK1188" t="s">
        <v>9837</v>
      </c>
      <c r="AL1188" t="s">
        <v>9837</v>
      </c>
      <c r="AM1188" t="s">
        <v>9923</v>
      </c>
    </row>
    <row r="1189" spans="1:39">
      <c r="A1189" t="s">
        <v>11579</v>
      </c>
      <c r="B1189" t="s">
        <v>10866</v>
      </c>
      <c r="C1189" t="s">
        <v>6168</v>
      </c>
      <c r="D1189">
        <v>0.04</v>
      </c>
      <c r="K1189" t="s">
        <v>6590</v>
      </c>
      <c r="M1189" t="s">
        <v>11842</v>
      </c>
      <c r="N1189">
        <v>8</v>
      </c>
      <c r="O1189" t="s">
        <v>11990</v>
      </c>
      <c r="P1189" t="s">
        <v>12679</v>
      </c>
      <c r="Q1189">
        <v>5</v>
      </c>
      <c r="R1189">
        <v>1</v>
      </c>
      <c r="S1189">
        <v>5.58</v>
      </c>
      <c r="T1189">
        <v>6.84</v>
      </c>
      <c r="U1189">
        <v>457.6</v>
      </c>
      <c r="V1189">
        <v>41.93</v>
      </c>
      <c r="W1189">
        <v>6.62</v>
      </c>
      <c r="X1189">
        <v>9.24</v>
      </c>
      <c r="Y1189">
        <v>8.630000000000001</v>
      </c>
      <c r="Z1189">
        <v>4</v>
      </c>
      <c r="AA1189" t="s">
        <v>6921</v>
      </c>
      <c r="AB1189">
        <v>1</v>
      </c>
      <c r="AC1189">
        <v>5</v>
      </c>
      <c r="AD1189">
        <v>2.821190476190476</v>
      </c>
      <c r="AF1189" t="s">
        <v>6954</v>
      </c>
      <c r="AI1189">
        <v>0</v>
      </c>
      <c r="AJ1189">
        <v>0</v>
      </c>
      <c r="AK1189" t="s">
        <v>9837</v>
      </c>
      <c r="AL1189" t="s">
        <v>9837</v>
      </c>
      <c r="AM1189" t="s">
        <v>9923</v>
      </c>
    </row>
    <row r="1190" spans="1:39">
      <c r="A1190" t="s">
        <v>11580</v>
      </c>
      <c r="B1190" t="s">
        <v>10866</v>
      </c>
      <c r="C1190" t="s">
        <v>6168</v>
      </c>
      <c r="D1190">
        <v>0.01</v>
      </c>
      <c r="K1190" t="s">
        <v>6590</v>
      </c>
      <c r="M1190" t="s">
        <v>11842</v>
      </c>
      <c r="N1190">
        <v>8</v>
      </c>
      <c r="O1190" t="s">
        <v>11990</v>
      </c>
      <c r="P1190" t="s">
        <v>12680</v>
      </c>
      <c r="Q1190">
        <v>6</v>
      </c>
      <c r="R1190">
        <v>0</v>
      </c>
      <c r="S1190">
        <v>6.04</v>
      </c>
      <c r="T1190">
        <v>7.29</v>
      </c>
      <c r="U1190">
        <v>501.65</v>
      </c>
      <c r="V1190">
        <v>40.16</v>
      </c>
      <c r="W1190">
        <v>6.93</v>
      </c>
      <c r="Y1190">
        <v>8.630000000000001</v>
      </c>
      <c r="Z1190">
        <v>4</v>
      </c>
      <c r="AA1190" t="s">
        <v>6921</v>
      </c>
      <c r="AB1190">
        <v>2</v>
      </c>
      <c r="AC1190">
        <v>7</v>
      </c>
      <c r="AD1190">
        <v>2.685</v>
      </c>
      <c r="AF1190" t="s">
        <v>6954</v>
      </c>
      <c r="AI1190">
        <v>0</v>
      </c>
      <c r="AJ1190">
        <v>0</v>
      </c>
      <c r="AK1190" t="s">
        <v>9837</v>
      </c>
      <c r="AL1190" t="s">
        <v>9837</v>
      </c>
      <c r="AM1190" t="s">
        <v>9923</v>
      </c>
    </row>
    <row r="1191" spans="1:39">
      <c r="A1191" t="s">
        <v>11581</v>
      </c>
      <c r="B1191" t="s">
        <v>10866</v>
      </c>
      <c r="C1191" t="s">
        <v>6168</v>
      </c>
      <c r="D1191">
        <v>0.29</v>
      </c>
      <c r="K1191" t="s">
        <v>6590</v>
      </c>
      <c r="M1191" t="s">
        <v>11842</v>
      </c>
      <c r="N1191">
        <v>8</v>
      </c>
      <c r="O1191" t="s">
        <v>11990</v>
      </c>
      <c r="P1191" t="s">
        <v>12681</v>
      </c>
      <c r="Q1191">
        <v>6</v>
      </c>
      <c r="R1191">
        <v>2</v>
      </c>
      <c r="S1191">
        <v>3.79</v>
      </c>
      <c r="T1191">
        <v>5.94</v>
      </c>
      <c r="U1191">
        <v>461.58</v>
      </c>
      <c r="V1191">
        <v>62.16</v>
      </c>
      <c r="W1191">
        <v>6.18</v>
      </c>
      <c r="X1191">
        <v>8.880000000000001</v>
      </c>
      <c r="Y1191">
        <v>9.59</v>
      </c>
      <c r="Z1191">
        <v>4</v>
      </c>
      <c r="AA1191" t="s">
        <v>6921</v>
      </c>
      <c r="AB1191">
        <v>1</v>
      </c>
      <c r="AC1191">
        <v>7</v>
      </c>
      <c r="AD1191">
        <v>2.084428571428572</v>
      </c>
      <c r="AF1191" t="s">
        <v>6954</v>
      </c>
      <c r="AI1191">
        <v>0</v>
      </c>
      <c r="AJ1191">
        <v>0</v>
      </c>
      <c r="AK1191" t="s">
        <v>9837</v>
      </c>
      <c r="AL1191" t="s">
        <v>9837</v>
      </c>
      <c r="AM1191" t="s">
        <v>9923</v>
      </c>
    </row>
    <row r="1192" spans="1:39">
      <c r="A1192" t="s">
        <v>11582</v>
      </c>
      <c r="B1192" t="s">
        <v>10866</v>
      </c>
      <c r="C1192" t="s">
        <v>6168</v>
      </c>
      <c r="D1192">
        <v>0.28</v>
      </c>
      <c r="K1192" t="s">
        <v>6590</v>
      </c>
      <c r="M1192" t="s">
        <v>11842</v>
      </c>
      <c r="N1192">
        <v>8</v>
      </c>
      <c r="O1192" t="s">
        <v>11990</v>
      </c>
      <c r="P1192" t="s">
        <v>12682</v>
      </c>
      <c r="Q1192">
        <v>7</v>
      </c>
      <c r="R1192">
        <v>2</v>
      </c>
      <c r="S1192">
        <v>4.61</v>
      </c>
      <c r="T1192">
        <v>4.67</v>
      </c>
      <c r="U1192">
        <v>475.57</v>
      </c>
      <c r="V1192">
        <v>71.39</v>
      </c>
      <c r="W1192">
        <v>5.17</v>
      </c>
      <c r="X1192">
        <v>8.880000000000001</v>
      </c>
      <c r="Y1192">
        <v>6.41</v>
      </c>
      <c r="Z1192">
        <v>4</v>
      </c>
      <c r="AA1192" t="s">
        <v>6921</v>
      </c>
      <c r="AB1192">
        <v>1</v>
      </c>
      <c r="AC1192">
        <v>5</v>
      </c>
      <c r="AD1192">
        <v>2.8395</v>
      </c>
      <c r="AF1192" t="s">
        <v>6952</v>
      </c>
      <c r="AI1192">
        <v>0</v>
      </c>
      <c r="AJ1192">
        <v>0</v>
      </c>
      <c r="AK1192" t="s">
        <v>9837</v>
      </c>
      <c r="AL1192" t="s">
        <v>9837</v>
      </c>
      <c r="AM1192" t="s">
        <v>9923</v>
      </c>
    </row>
    <row r="1193" spans="1:39">
      <c r="A1193" t="s">
        <v>11583</v>
      </c>
      <c r="B1193" t="s">
        <v>10866</v>
      </c>
      <c r="C1193" t="s">
        <v>6168</v>
      </c>
      <c r="D1193">
        <v>0.28</v>
      </c>
      <c r="K1193" t="s">
        <v>6590</v>
      </c>
      <c r="M1193" t="s">
        <v>11842</v>
      </c>
      <c r="N1193">
        <v>8</v>
      </c>
      <c r="O1193" t="s">
        <v>11990</v>
      </c>
      <c r="P1193" t="s">
        <v>12683</v>
      </c>
      <c r="Q1193">
        <v>6</v>
      </c>
      <c r="R1193">
        <v>2</v>
      </c>
      <c r="S1193">
        <v>4.92</v>
      </c>
      <c r="T1193">
        <v>4.94</v>
      </c>
      <c r="U1193">
        <v>473.55</v>
      </c>
      <c r="V1193">
        <v>79.23</v>
      </c>
      <c r="W1193">
        <v>5.46</v>
      </c>
      <c r="X1193">
        <v>8.880000000000001</v>
      </c>
      <c r="Y1193">
        <v>0</v>
      </c>
      <c r="Z1193">
        <v>4</v>
      </c>
      <c r="AA1193" t="s">
        <v>6921</v>
      </c>
      <c r="AB1193">
        <v>1</v>
      </c>
      <c r="AC1193">
        <v>5</v>
      </c>
      <c r="AD1193">
        <v>2.718928571428571</v>
      </c>
      <c r="AF1193" t="s">
        <v>6952</v>
      </c>
      <c r="AI1193">
        <v>0</v>
      </c>
      <c r="AJ1193">
        <v>0</v>
      </c>
      <c r="AK1193" t="s">
        <v>9837</v>
      </c>
      <c r="AL1193" t="s">
        <v>9837</v>
      </c>
      <c r="AM1193" t="s">
        <v>9923</v>
      </c>
    </row>
    <row r="1194" spans="1:39">
      <c r="A1194" t="s">
        <v>11584</v>
      </c>
      <c r="B1194" t="s">
        <v>10866</v>
      </c>
      <c r="C1194" t="s">
        <v>6168</v>
      </c>
      <c r="D1194">
        <v>0.03</v>
      </c>
      <c r="K1194" t="s">
        <v>6590</v>
      </c>
      <c r="M1194" t="s">
        <v>11842</v>
      </c>
      <c r="N1194">
        <v>8</v>
      </c>
      <c r="O1194" t="s">
        <v>11990</v>
      </c>
      <c r="P1194" t="s">
        <v>12684</v>
      </c>
      <c r="Q1194">
        <v>5</v>
      </c>
      <c r="R1194">
        <v>1</v>
      </c>
      <c r="S1194">
        <v>5.62</v>
      </c>
      <c r="T1194">
        <v>6.89</v>
      </c>
      <c r="U1194">
        <v>457.6</v>
      </c>
      <c r="V1194">
        <v>41.93</v>
      </c>
      <c r="W1194">
        <v>6.62</v>
      </c>
      <c r="X1194">
        <v>9.029999999999999</v>
      </c>
      <c r="Y1194">
        <v>8.640000000000001</v>
      </c>
      <c r="Z1194">
        <v>4</v>
      </c>
      <c r="AA1194" t="s">
        <v>6921</v>
      </c>
      <c r="AB1194">
        <v>1</v>
      </c>
      <c r="AC1194">
        <v>5</v>
      </c>
      <c r="AD1194">
        <v>2.816190476190476</v>
      </c>
      <c r="AF1194" t="s">
        <v>6954</v>
      </c>
      <c r="AI1194">
        <v>0</v>
      </c>
      <c r="AJ1194">
        <v>0</v>
      </c>
      <c r="AK1194" t="s">
        <v>9837</v>
      </c>
      <c r="AL1194" t="s">
        <v>9837</v>
      </c>
      <c r="AM1194" t="s">
        <v>9923</v>
      </c>
    </row>
    <row r="1195" spans="1:39">
      <c r="A1195" t="s">
        <v>11585</v>
      </c>
      <c r="B1195" t="s">
        <v>10866</v>
      </c>
      <c r="C1195" t="s">
        <v>6168</v>
      </c>
      <c r="D1195">
        <v>0.21</v>
      </c>
      <c r="K1195" t="s">
        <v>6590</v>
      </c>
      <c r="M1195" t="s">
        <v>11842</v>
      </c>
      <c r="N1195">
        <v>8</v>
      </c>
      <c r="O1195" t="s">
        <v>11990</v>
      </c>
      <c r="P1195" t="s">
        <v>12685</v>
      </c>
      <c r="Q1195">
        <v>6</v>
      </c>
      <c r="R1195">
        <v>2</v>
      </c>
      <c r="S1195">
        <v>3.58</v>
      </c>
      <c r="T1195">
        <v>5.73</v>
      </c>
      <c r="U1195">
        <v>459.57</v>
      </c>
      <c r="V1195">
        <v>62.16</v>
      </c>
      <c r="W1195">
        <v>5.94</v>
      </c>
      <c r="X1195">
        <v>8.880000000000001</v>
      </c>
      <c r="Y1195">
        <v>9.59</v>
      </c>
      <c r="Z1195">
        <v>4</v>
      </c>
      <c r="AA1195" t="s">
        <v>6921</v>
      </c>
      <c r="AB1195">
        <v>1</v>
      </c>
      <c r="AC1195">
        <v>5</v>
      </c>
      <c r="AD1195">
        <v>2.203785714285714</v>
      </c>
      <c r="AF1195" t="s">
        <v>6954</v>
      </c>
      <c r="AI1195">
        <v>0</v>
      </c>
      <c r="AJ1195">
        <v>0</v>
      </c>
      <c r="AK1195" t="s">
        <v>9837</v>
      </c>
      <c r="AL1195" t="s">
        <v>9837</v>
      </c>
      <c r="AM1195" t="s">
        <v>9923</v>
      </c>
    </row>
    <row r="1196" spans="1:39">
      <c r="A1196" t="s">
        <v>11586</v>
      </c>
      <c r="B1196" t="s">
        <v>10866</v>
      </c>
      <c r="C1196" t="s">
        <v>6168</v>
      </c>
      <c r="D1196">
        <v>0.073</v>
      </c>
      <c r="K1196" t="s">
        <v>6590</v>
      </c>
      <c r="M1196" t="s">
        <v>11842</v>
      </c>
      <c r="N1196">
        <v>8</v>
      </c>
      <c r="O1196" t="s">
        <v>11990</v>
      </c>
      <c r="P1196" t="s">
        <v>12686</v>
      </c>
      <c r="Q1196">
        <v>6</v>
      </c>
      <c r="R1196">
        <v>1</v>
      </c>
      <c r="S1196">
        <v>3.87</v>
      </c>
      <c r="T1196">
        <v>5.02</v>
      </c>
      <c r="U1196">
        <v>487.62</v>
      </c>
      <c r="V1196">
        <v>59</v>
      </c>
      <c r="W1196">
        <v>6.38</v>
      </c>
      <c r="X1196">
        <v>8.970000000000001</v>
      </c>
      <c r="Y1196">
        <v>8.52</v>
      </c>
      <c r="Z1196">
        <v>4</v>
      </c>
      <c r="AA1196" t="s">
        <v>6921</v>
      </c>
      <c r="AB1196">
        <v>1</v>
      </c>
      <c r="AC1196">
        <v>8</v>
      </c>
      <c r="AD1196">
        <v>2.726761904761905</v>
      </c>
      <c r="AF1196" t="s">
        <v>6954</v>
      </c>
      <c r="AI1196">
        <v>0</v>
      </c>
      <c r="AJ1196">
        <v>0</v>
      </c>
      <c r="AK1196" t="s">
        <v>9837</v>
      </c>
      <c r="AL1196" t="s">
        <v>9837</v>
      </c>
      <c r="AM1196" t="s">
        <v>9923</v>
      </c>
    </row>
    <row r="1197" spans="1:39">
      <c r="A1197" t="s">
        <v>11587</v>
      </c>
      <c r="B1197" t="s">
        <v>10866</v>
      </c>
      <c r="C1197" t="s">
        <v>6168</v>
      </c>
      <c r="D1197">
        <v>0.23</v>
      </c>
      <c r="K1197" t="s">
        <v>6590</v>
      </c>
      <c r="M1197" t="s">
        <v>11842</v>
      </c>
      <c r="N1197">
        <v>8</v>
      </c>
      <c r="O1197" t="s">
        <v>11990</v>
      </c>
      <c r="P1197" t="s">
        <v>12687</v>
      </c>
      <c r="Q1197">
        <v>6</v>
      </c>
      <c r="R1197">
        <v>2</v>
      </c>
      <c r="S1197">
        <v>4.98</v>
      </c>
      <c r="T1197">
        <v>6.25</v>
      </c>
      <c r="U1197">
        <v>473.59</v>
      </c>
      <c r="V1197">
        <v>62.16</v>
      </c>
      <c r="W1197">
        <v>6.33</v>
      </c>
      <c r="X1197">
        <v>8.880000000000001</v>
      </c>
      <c r="Y1197">
        <v>8.630000000000001</v>
      </c>
      <c r="Z1197">
        <v>4</v>
      </c>
      <c r="AA1197" t="s">
        <v>6921</v>
      </c>
      <c r="AB1197">
        <v>1</v>
      </c>
      <c r="AC1197">
        <v>5</v>
      </c>
      <c r="AD1197">
        <v>2.373642857142857</v>
      </c>
      <c r="AF1197" t="s">
        <v>6954</v>
      </c>
      <c r="AI1197">
        <v>0</v>
      </c>
      <c r="AJ1197">
        <v>0</v>
      </c>
      <c r="AK1197" t="s">
        <v>9837</v>
      </c>
      <c r="AL1197" t="s">
        <v>9837</v>
      </c>
      <c r="AM1197" t="s">
        <v>9923</v>
      </c>
    </row>
    <row r="1198" spans="1:39">
      <c r="A1198" t="s">
        <v>11588</v>
      </c>
      <c r="B1198" t="s">
        <v>10866</v>
      </c>
      <c r="C1198" t="s">
        <v>6168</v>
      </c>
      <c r="D1198">
        <v>0.16</v>
      </c>
      <c r="K1198" t="s">
        <v>6590</v>
      </c>
      <c r="M1198" t="s">
        <v>11842</v>
      </c>
      <c r="N1198">
        <v>8</v>
      </c>
      <c r="O1198" t="s">
        <v>11990</v>
      </c>
      <c r="P1198" t="s">
        <v>12688</v>
      </c>
      <c r="Q1198">
        <v>6</v>
      </c>
      <c r="R1198">
        <v>2</v>
      </c>
      <c r="S1198">
        <v>3.64</v>
      </c>
      <c r="T1198">
        <v>4.92</v>
      </c>
      <c r="U1198">
        <v>433.53</v>
      </c>
      <c r="V1198">
        <v>62.16</v>
      </c>
      <c r="W1198">
        <v>5.4</v>
      </c>
      <c r="X1198">
        <v>8.880000000000001</v>
      </c>
      <c r="Y1198">
        <v>8.640000000000001</v>
      </c>
      <c r="Z1198">
        <v>4</v>
      </c>
      <c r="AA1198" t="s">
        <v>6921</v>
      </c>
      <c r="AB1198">
        <v>1</v>
      </c>
      <c r="AC1198">
        <v>5</v>
      </c>
      <c r="AD1198">
        <v>2.874785714285714</v>
      </c>
      <c r="AF1198" t="s">
        <v>6954</v>
      </c>
      <c r="AI1198">
        <v>0</v>
      </c>
      <c r="AJ1198">
        <v>0</v>
      </c>
      <c r="AK1198" t="s">
        <v>9837</v>
      </c>
      <c r="AL1198" t="s">
        <v>9837</v>
      </c>
      <c r="AM1198" t="s">
        <v>9923</v>
      </c>
    </row>
    <row r="1199" spans="1:39">
      <c r="A1199" t="s">
        <v>11589</v>
      </c>
      <c r="B1199" t="s">
        <v>10866</v>
      </c>
      <c r="C1199" t="s">
        <v>6168</v>
      </c>
      <c r="D1199">
        <v>0.07000000000000001</v>
      </c>
      <c r="K1199" t="s">
        <v>6590</v>
      </c>
      <c r="M1199" t="s">
        <v>11842</v>
      </c>
      <c r="N1199">
        <v>8</v>
      </c>
      <c r="O1199" t="s">
        <v>11990</v>
      </c>
      <c r="P1199" t="s">
        <v>12689</v>
      </c>
      <c r="Q1199">
        <v>6</v>
      </c>
      <c r="R1199">
        <v>2</v>
      </c>
      <c r="S1199">
        <v>3.83</v>
      </c>
      <c r="T1199">
        <v>4.99</v>
      </c>
      <c r="U1199">
        <v>487.62</v>
      </c>
      <c r="V1199">
        <v>70</v>
      </c>
      <c r="W1199">
        <v>6.38</v>
      </c>
      <c r="X1199">
        <v>8.84</v>
      </c>
      <c r="Y1199">
        <v>8.52</v>
      </c>
      <c r="Z1199">
        <v>4</v>
      </c>
      <c r="AA1199" t="s">
        <v>6921</v>
      </c>
      <c r="AB1199">
        <v>1</v>
      </c>
      <c r="AC1199">
        <v>7</v>
      </c>
      <c r="AD1199">
        <v>2.418428571428572</v>
      </c>
      <c r="AF1199" t="s">
        <v>6954</v>
      </c>
      <c r="AI1199">
        <v>0</v>
      </c>
      <c r="AJ1199">
        <v>0</v>
      </c>
      <c r="AK1199" t="s">
        <v>9837</v>
      </c>
      <c r="AL1199" t="s">
        <v>9837</v>
      </c>
      <c r="AM1199" t="s">
        <v>9923</v>
      </c>
    </row>
    <row r="1200" spans="1:39">
      <c r="A1200" t="s">
        <v>11590</v>
      </c>
      <c r="B1200" t="s">
        <v>10866</v>
      </c>
      <c r="C1200" t="s">
        <v>6168</v>
      </c>
      <c r="D1200">
        <v>0.08400000000000001</v>
      </c>
      <c r="K1200" t="s">
        <v>6590</v>
      </c>
      <c r="M1200" t="s">
        <v>11842</v>
      </c>
      <c r="N1200">
        <v>8</v>
      </c>
      <c r="O1200" t="s">
        <v>11990</v>
      </c>
      <c r="P1200" t="s">
        <v>12690</v>
      </c>
      <c r="Q1200">
        <v>7</v>
      </c>
      <c r="R1200">
        <v>2</v>
      </c>
      <c r="S1200">
        <v>3.69</v>
      </c>
      <c r="T1200">
        <v>4.32</v>
      </c>
      <c r="U1200">
        <v>521.66</v>
      </c>
      <c r="V1200">
        <v>94.91</v>
      </c>
      <c r="W1200">
        <v>5.47</v>
      </c>
      <c r="X1200">
        <v>8.699999999999999</v>
      </c>
      <c r="Y1200">
        <v>7.87</v>
      </c>
      <c r="Z1200">
        <v>4</v>
      </c>
      <c r="AA1200" t="s">
        <v>6921</v>
      </c>
      <c r="AB1200">
        <v>2</v>
      </c>
      <c r="AC1200">
        <v>7</v>
      </c>
      <c r="AD1200">
        <v>2.831333333333333</v>
      </c>
      <c r="AF1200" t="s">
        <v>6952</v>
      </c>
      <c r="AI1200">
        <v>0</v>
      </c>
      <c r="AJ1200">
        <v>0</v>
      </c>
      <c r="AK1200" t="s">
        <v>9837</v>
      </c>
      <c r="AL1200" t="s">
        <v>9837</v>
      </c>
      <c r="AM1200" t="s">
        <v>9923</v>
      </c>
    </row>
    <row r="1201" spans="1:39">
      <c r="A1201" t="s">
        <v>11591</v>
      </c>
      <c r="B1201" t="s">
        <v>10866</v>
      </c>
      <c r="C1201" t="s">
        <v>6168</v>
      </c>
      <c r="D1201">
        <v>0.01</v>
      </c>
      <c r="K1201" t="s">
        <v>6590</v>
      </c>
      <c r="M1201" t="s">
        <v>11842</v>
      </c>
      <c r="N1201">
        <v>8</v>
      </c>
      <c r="O1201" t="s">
        <v>11990</v>
      </c>
      <c r="P1201" t="s">
        <v>12691</v>
      </c>
      <c r="Q1201">
        <v>4</v>
      </c>
      <c r="R1201">
        <v>0</v>
      </c>
      <c r="S1201">
        <v>6.22</v>
      </c>
      <c r="T1201">
        <v>7.48</v>
      </c>
      <c r="U1201">
        <v>441.6</v>
      </c>
      <c r="V1201">
        <v>21.7</v>
      </c>
      <c r="W1201">
        <v>6.91</v>
      </c>
      <c r="Y1201">
        <v>8.630000000000001</v>
      </c>
      <c r="Z1201">
        <v>4</v>
      </c>
      <c r="AA1201" t="s">
        <v>6921</v>
      </c>
      <c r="AB1201">
        <v>1</v>
      </c>
      <c r="AC1201">
        <v>5</v>
      </c>
      <c r="AD1201">
        <v>2.187142857142857</v>
      </c>
      <c r="AF1201" t="s">
        <v>6954</v>
      </c>
      <c r="AI1201">
        <v>0</v>
      </c>
      <c r="AJ1201">
        <v>0</v>
      </c>
      <c r="AK1201" t="s">
        <v>9837</v>
      </c>
      <c r="AL1201" t="s">
        <v>9837</v>
      </c>
      <c r="AM1201" t="s">
        <v>9923</v>
      </c>
    </row>
    <row r="1202" spans="1:39">
      <c r="A1202" t="s">
        <v>11592</v>
      </c>
      <c r="B1202" t="s">
        <v>10866</v>
      </c>
      <c r="C1202" t="s">
        <v>6168</v>
      </c>
      <c r="D1202">
        <v>0.13</v>
      </c>
      <c r="K1202" t="s">
        <v>6590</v>
      </c>
      <c r="M1202" t="s">
        <v>11842</v>
      </c>
      <c r="N1202">
        <v>8</v>
      </c>
      <c r="O1202" t="s">
        <v>11990</v>
      </c>
      <c r="P1202" t="s">
        <v>12692</v>
      </c>
      <c r="Q1202">
        <v>6</v>
      </c>
      <c r="R1202">
        <v>2</v>
      </c>
      <c r="S1202">
        <v>3.83</v>
      </c>
      <c r="T1202">
        <v>4.99</v>
      </c>
      <c r="U1202">
        <v>487.62</v>
      </c>
      <c r="V1202">
        <v>70</v>
      </c>
      <c r="W1202">
        <v>6.38</v>
      </c>
      <c r="X1202">
        <v>8.859999999999999</v>
      </c>
      <c r="Y1202">
        <v>8.51</v>
      </c>
      <c r="Z1202">
        <v>4</v>
      </c>
      <c r="AA1202" t="s">
        <v>6921</v>
      </c>
      <c r="AB1202">
        <v>1</v>
      </c>
      <c r="AC1202">
        <v>7</v>
      </c>
      <c r="AD1202">
        <v>2.423428571428571</v>
      </c>
      <c r="AF1202" t="s">
        <v>6954</v>
      </c>
      <c r="AI1202">
        <v>0</v>
      </c>
      <c r="AJ1202">
        <v>0</v>
      </c>
      <c r="AK1202" t="s">
        <v>9837</v>
      </c>
      <c r="AL1202" t="s">
        <v>9837</v>
      </c>
      <c r="AM1202" t="s">
        <v>9923</v>
      </c>
    </row>
    <row r="1203" spans="1:39">
      <c r="A1203" t="s">
        <v>11593</v>
      </c>
      <c r="B1203" t="s">
        <v>10866</v>
      </c>
      <c r="C1203" t="s">
        <v>6168</v>
      </c>
      <c r="D1203">
        <v>0.12</v>
      </c>
      <c r="K1203" t="s">
        <v>6590</v>
      </c>
      <c r="M1203" t="s">
        <v>11842</v>
      </c>
      <c r="N1203">
        <v>8</v>
      </c>
      <c r="O1203" t="s">
        <v>11990</v>
      </c>
      <c r="P1203" t="s">
        <v>12693</v>
      </c>
      <c r="Q1203">
        <v>6</v>
      </c>
      <c r="R1203">
        <v>2</v>
      </c>
      <c r="S1203">
        <v>4.26</v>
      </c>
      <c r="T1203">
        <v>5.42</v>
      </c>
      <c r="U1203">
        <v>501.65</v>
      </c>
      <c r="V1203">
        <v>70</v>
      </c>
      <c r="W1203">
        <v>6.69</v>
      </c>
      <c r="X1203">
        <v>8.859999999999999</v>
      </c>
      <c r="Y1203">
        <v>8.51</v>
      </c>
      <c r="Z1203">
        <v>4</v>
      </c>
      <c r="AA1203" t="s">
        <v>6921</v>
      </c>
      <c r="AB1203">
        <v>2</v>
      </c>
      <c r="AC1203">
        <v>7</v>
      </c>
      <c r="AD1203">
        <v>2.245</v>
      </c>
      <c r="AF1203" t="s">
        <v>6954</v>
      </c>
      <c r="AI1203">
        <v>0</v>
      </c>
      <c r="AJ1203">
        <v>0</v>
      </c>
      <c r="AK1203" t="s">
        <v>9837</v>
      </c>
      <c r="AL1203" t="s">
        <v>9837</v>
      </c>
      <c r="AM1203" t="s">
        <v>9923</v>
      </c>
    </row>
    <row r="1204" spans="1:39">
      <c r="A1204" t="s">
        <v>11594</v>
      </c>
      <c r="B1204" t="s">
        <v>10866</v>
      </c>
      <c r="C1204" t="s">
        <v>6168</v>
      </c>
      <c r="D1204">
        <v>0.005</v>
      </c>
      <c r="K1204" t="s">
        <v>6590</v>
      </c>
      <c r="M1204" t="s">
        <v>11842</v>
      </c>
      <c r="N1204">
        <v>8</v>
      </c>
      <c r="O1204" t="s">
        <v>11990</v>
      </c>
      <c r="P1204" t="s">
        <v>12694</v>
      </c>
      <c r="Q1204">
        <v>6</v>
      </c>
      <c r="R1204">
        <v>2</v>
      </c>
      <c r="S1204">
        <v>3.89</v>
      </c>
      <c r="T1204">
        <v>5.05</v>
      </c>
      <c r="U1204">
        <v>501.65</v>
      </c>
      <c r="V1204">
        <v>70</v>
      </c>
      <c r="W1204">
        <v>6.69</v>
      </c>
      <c r="X1204">
        <v>8.85</v>
      </c>
      <c r="Y1204">
        <v>8.52</v>
      </c>
      <c r="Z1204">
        <v>4</v>
      </c>
      <c r="AA1204" t="s">
        <v>6921</v>
      </c>
      <c r="AB1204">
        <v>2</v>
      </c>
      <c r="AC1204">
        <v>7</v>
      </c>
      <c r="AD1204">
        <v>2.295</v>
      </c>
      <c r="AF1204" t="s">
        <v>6954</v>
      </c>
      <c r="AI1204">
        <v>0</v>
      </c>
      <c r="AJ1204">
        <v>0</v>
      </c>
      <c r="AK1204" t="s">
        <v>9837</v>
      </c>
      <c r="AL1204" t="s">
        <v>9837</v>
      </c>
      <c r="AM1204" t="s">
        <v>9923</v>
      </c>
    </row>
    <row r="1205" spans="1:39">
      <c r="A1205" t="s">
        <v>11595</v>
      </c>
      <c r="B1205" t="s">
        <v>10866</v>
      </c>
      <c r="C1205" t="s">
        <v>6168</v>
      </c>
      <c r="D1205">
        <v>0.098</v>
      </c>
      <c r="K1205" t="s">
        <v>6590</v>
      </c>
      <c r="M1205" t="s">
        <v>11842</v>
      </c>
      <c r="N1205">
        <v>8</v>
      </c>
      <c r="O1205" t="s">
        <v>11990</v>
      </c>
      <c r="P1205" t="s">
        <v>12695</v>
      </c>
      <c r="Q1205">
        <v>6</v>
      </c>
      <c r="R1205">
        <v>2</v>
      </c>
      <c r="S1205">
        <v>3.3</v>
      </c>
      <c r="T1205">
        <v>4.62</v>
      </c>
      <c r="U1205">
        <v>491.58</v>
      </c>
      <c r="V1205">
        <v>70</v>
      </c>
      <c r="W1205">
        <v>6.21</v>
      </c>
      <c r="X1205">
        <v>7.71</v>
      </c>
      <c r="Y1205">
        <v>8.52</v>
      </c>
      <c r="Z1205">
        <v>4</v>
      </c>
      <c r="AA1205" t="s">
        <v>6921</v>
      </c>
      <c r="AB1205">
        <v>1</v>
      </c>
      <c r="AC1205">
        <v>7</v>
      </c>
      <c r="AD1205">
        <v>2.840142857142857</v>
      </c>
      <c r="AF1205" t="s">
        <v>6954</v>
      </c>
      <c r="AI1205">
        <v>0</v>
      </c>
      <c r="AJ1205">
        <v>0</v>
      </c>
      <c r="AK1205" t="s">
        <v>9837</v>
      </c>
      <c r="AL1205" t="s">
        <v>9837</v>
      </c>
      <c r="AM1205" t="s">
        <v>9923</v>
      </c>
    </row>
    <row r="1206" spans="1:39">
      <c r="A1206" t="s">
        <v>11596</v>
      </c>
      <c r="B1206" t="s">
        <v>10866</v>
      </c>
      <c r="C1206" t="s">
        <v>6168</v>
      </c>
      <c r="D1206">
        <v>0.008</v>
      </c>
      <c r="K1206" t="s">
        <v>6590</v>
      </c>
      <c r="M1206" t="s">
        <v>11842</v>
      </c>
      <c r="N1206">
        <v>8</v>
      </c>
      <c r="O1206" t="s">
        <v>11990</v>
      </c>
      <c r="P1206" t="s">
        <v>12696</v>
      </c>
      <c r="Q1206">
        <v>6</v>
      </c>
      <c r="R1206">
        <v>1</v>
      </c>
      <c r="S1206">
        <v>3.09</v>
      </c>
      <c r="T1206">
        <v>4.24</v>
      </c>
      <c r="U1206">
        <v>487.62</v>
      </c>
      <c r="V1206">
        <v>59</v>
      </c>
      <c r="W1206">
        <v>6.38</v>
      </c>
      <c r="X1206">
        <v>8.85</v>
      </c>
      <c r="Y1206">
        <v>8.52</v>
      </c>
      <c r="Z1206">
        <v>4</v>
      </c>
      <c r="AA1206" t="s">
        <v>6921</v>
      </c>
      <c r="AB1206">
        <v>1</v>
      </c>
      <c r="AC1206">
        <v>8</v>
      </c>
      <c r="AD1206">
        <v>3.496761904761905</v>
      </c>
      <c r="AF1206" t="s">
        <v>6954</v>
      </c>
      <c r="AI1206">
        <v>0</v>
      </c>
      <c r="AJ1206">
        <v>0</v>
      </c>
      <c r="AK1206" t="s">
        <v>9837</v>
      </c>
      <c r="AL1206" t="s">
        <v>9837</v>
      </c>
      <c r="AM1206" t="s">
        <v>9923</v>
      </c>
    </row>
    <row r="1207" spans="1:39">
      <c r="A1207" t="s">
        <v>11597</v>
      </c>
      <c r="B1207" t="s">
        <v>10866</v>
      </c>
      <c r="C1207" t="s">
        <v>6168</v>
      </c>
      <c r="D1207">
        <v>0.12</v>
      </c>
      <c r="K1207" t="s">
        <v>6590</v>
      </c>
      <c r="M1207" t="s">
        <v>11842</v>
      </c>
      <c r="N1207">
        <v>8</v>
      </c>
      <c r="O1207" t="s">
        <v>11990</v>
      </c>
      <c r="P1207" t="s">
        <v>12697</v>
      </c>
      <c r="Q1207">
        <v>6</v>
      </c>
      <c r="R1207">
        <v>2</v>
      </c>
      <c r="S1207">
        <v>3.75</v>
      </c>
      <c r="T1207">
        <v>5.18</v>
      </c>
      <c r="U1207">
        <v>508.04</v>
      </c>
      <c r="V1207">
        <v>70</v>
      </c>
      <c r="W1207">
        <v>6.73</v>
      </c>
      <c r="X1207">
        <v>7.38</v>
      </c>
      <c r="Y1207">
        <v>8.51</v>
      </c>
      <c r="Z1207">
        <v>4</v>
      </c>
      <c r="AA1207" t="s">
        <v>6921</v>
      </c>
      <c r="AB1207">
        <v>2</v>
      </c>
      <c r="AC1207">
        <v>7</v>
      </c>
      <c r="AD1207">
        <v>2.37</v>
      </c>
      <c r="AF1207" t="s">
        <v>6954</v>
      </c>
      <c r="AI1207">
        <v>0</v>
      </c>
      <c r="AJ1207">
        <v>0</v>
      </c>
      <c r="AK1207" t="s">
        <v>9837</v>
      </c>
      <c r="AL1207" t="s">
        <v>9837</v>
      </c>
      <c r="AM1207" t="s">
        <v>9923</v>
      </c>
    </row>
    <row r="1208" spans="1:39">
      <c r="A1208" t="s">
        <v>11598</v>
      </c>
      <c r="B1208" t="s">
        <v>10866</v>
      </c>
      <c r="C1208" t="s">
        <v>6168</v>
      </c>
      <c r="D1208">
        <v>0.2</v>
      </c>
      <c r="K1208" t="s">
        <v>6590</v>
      </c>
      <c r="M1208" t="s">
        <v>11842</v>
      </c>
      <c r="N1208">
        <v>8</v>
      </c>
      <c r="O1208" t="s">
        <v>11990</v>
      </c>
      <c r="P1208" t="s">
        <v>12698</v>
      </c>
      <c r="Q1208">
        <v>6</v>
      </c>
      <c r="R1208">
        <v>2</v>
      </c>
      <c r="S1208">
        <v>3.33</v>
      </c>
      <c r="T1208">
        <v>4.68</v>
      </c>
      <c r="U1208">
        <v>491.58</v>
      </c>
      <c r="V1208">
        <v>70</v>
      </c>
      <c r="W1208">
        <v>6.21</v>
      </c>
      <c r="X1208">
        <v>7.6</v>
      </c>
      <c r="Y1208">
        <v>8.51</v>
      </c>
      <c r="Z1208">
        <v>4</v>
      </c>
      <c r="AA1208" t="s">
        <v>6921</v>
      </c>
      <c r="AB1208">
        <v>1</v>
      </c>
      <c r="AC1208">
        <v>7</v>
      </c>
      <c r="AD1208">
        <v>2.800142857142857</v>
      </c>
      <c r="AF1208" t="s">
        <v>6954</v>
      </c>
      <c r="AI1208">
        <v>0</v>
      </c>
      <c r="AJ1208">
        <v>0</v>
      </c>
      <c r="AK1208" t="s">
        <v>9837</v>
      </c>
      <c r="AL1208" t="s">
        <v>9837</v>
      </c>
      <c r="AM1208" t="s">
        <v>9923</v>
      </c>
    </row>
    <row r="1209" spans="1:39">
      <c r="A1209" t="s">
        <v>11279</v>
      </c>
      <c r="B1209" t="s">
        <v>10866</v>
      </c>
      <c r="C1209" t="s">
        <v>6168</v>
      </c>
      <c r="D1209">
        <v>39</v>
      </c>
      <c r="E1209" t="s">
        <v>10202</v>
      </c>
      <c r="K1209" t="s">
        <v>6590</v>
      </c>
      <c r="L1209" t="s">
        <v>6591</v>
      </c>
      <c r="M1209" t="s">
        <v>11843</v>
      </c>
      <c r="N1209">
        <v>9</v>
      </c>
      <c r="O1209" t="s">
        <v>11991</v>
      </c>
      <c r="P1209" t="s">
        <v>12388</v>
      </c>
      <c r="Q1209">
        <v>4</v>
      </c>
      <c r="R1209">
        <v>2</v>
      </c>
      <c r="S1209">
        <v>5.37</v>
      </c>
      <c r="T1209">
        <v>5.37</v>
      </c>
      <c r="U1209">
        <v>433.55</v>
      </c>
      <c r="V1209">
        <v>98.45</v>
      </c>
      <c r="W1209">
        <v>5.69</v>
      </c>
      <c r="X1209">
        <v>10.24</v>
      </c>
      <c r="Y1209">
        <v>0</v>
      </c>
      <c r="Z1209">
        <v>2</v>
      </c>
      <c r="AA1209" t="s">
        <v>6921</v>
      </c>
      <c r="AB1209">
        <v>1</v>
      </c>
      <c r="AC1209">
        <v>5</v>
      </c>
      <c r="AD1209">
        <v>2.69297619047619</v>
      </c>
      <c r="AF1209" t="s">
        <v>6952</v>
      </c>
      <c r="AI1209">
        <v>0</v>
      </c>
      <c r="AJ1209">
        <v>0</v>
      </c>
      <c r="AK1209" t="s">
        <v>12899</v>
      </c>
      <c r="AL1209" t="s">
        <v>12899</v>
      </c>
      <c r="AM1209" t="s">
        <v>9923</v>
      </c>
    </row>
    <row r="1210" spans="1:39">
      <c r="A1210" t="s">
        <v>11599</v>
      </c>
      <c r="B1210" t="s">
        <v>10866</v>
      </c>
      <c r="C1210" t="s">
        <v>6168</v>
      </c>
      <c r="D1210">
        <v>7</v>
      </c>
      <c r="E1210" t="s">
        <v>10202</v>
      </c>
      <c r="K1210" t="s">
        <v>6590</v>
      </c>
      <c r="L1210" t="s">
        <v>6591</v>
      </c>
      <c r="M1210" t="s">
        <v>11843</v>
      </c>
      <c r="N1210">
        <v>9</v>
      </c>
      <c r="O1210" t="s">
        <v>11991</v>
      </c>
      <c r="P1210" t="s">
        <v>12699</v>
      </c>
      <c r="Q1210">
        <v>16</v>
      </c>
      <c r="R1210">
        <v>4</v>
      </c>
      <c r="S1210">
        <v>7.58</v>
      </c>
      <c r="T1210">
        <v>7.59</v>
      </c>
      <c r="U1210">
        <v>908.0700000000001</v>
      </c>
      <c r="V1210">
        <v>212.83</v>
      </c>
      <c r="W1210">
        <v>3.54</v>
      </c>
      <c r="X1210">
        <v>10.24</v>
      </c>
      <c r="Y1210">
        <v>5.73</v>
      </c>
      <c r="Z1210">
        <v>3</v>
      </c>
      <c r="AA1210" t="s">
        <v>6921</v>
      </c>
      <c r="AB1210">
        <v>2</v>
      </c>
      <c r="AC1210">
        <v>17</v>
      </c>
      <c r="AD1210">
        <v>1</v>
      </c>
      <c r="AF1210" t="s">
        <v>6952</v>
      </c>
      <c r="AI1210">
        <v>0</v>
      </c>
      <c r="AJ1210">
        <v>0</v>
      </c>
      <c r="AK1210" t="s">
        <v>12899</v>
      </c>
      <c r="AL1210" t="s">
        <v>12899</v>
      </c>
      <c r="AM1210" t="s">
        <v>9923</v>
      </c>
    </row>
    <row r="1211" spans="1:39">
      <c r="A1211" t="s">
        <v>11600</v>
      </c>
      <c r="B1211" t="s">
        <v>10866</v>
      </c>
      <c r="C1211" t="s">
        <v>6168</v>
      </c>
      <c r="D1211">
        <v>39</v>
      </c>
      <c r="E1211" t="s">
        <v>10202</v>
      </c>
      <c r="K1211" t="s">
        <v>6590</v>
      </c>
      <c r="L1211" t="s">
        <v>6591</v>
      </c>
      <c r="M1211" t="s">
        <v>11843</v>
      </c>
      <c r="N1211">
        <v>9</v>
      </c>
      <c r="O1211" t="s">
        <v>11991</v>
      </c>
      <c r="P1211" t="s">
        <v>12700</v>
      </c>
      <c r="Q1211">
        <v>4</v>
      </c>
      <c r="R1211">
        <v>2</v>
      </c>
      <c r="S1211">
        <v>5.11</v>
      </c>
      <c r="T1211">
        <v>5.15</v>
      </c>
      <c r="U1211">
        <v>459.63</v>
      </c>
      <c r="V1211">
        <v>52.93</v>
      </c>
      <c r="W1211">
        <v>4.95</v>
      </c>
      <c r="X1211">
        <v>10.25</v>
      </c>
      <c r="Y1211">
        <v>6.4</v>
      </c>
      <c r="Z1211">
        <v>2</v>
      </c>
      <c r="AA1211" t="s">
        <v>6921</v>
      </c>
      <c r="AB1211">
        <v>0</v>
      </c>
      <c r="AC1211">
        <v>6</v>
      </c>
      <c r="AD1211">
        <v>2.788357142857143</v>
      </c>
      <c r="AF1211" t="s">
        <v>6952</v>
      </c>
      <c r="AI1211">
        <v>0</v>
      </c>
      <c r="AJ1211">
        <v>0</v>
      </c>
      <c r="AK1211" t="s">
        <v>12899</v>
      </c>
      <c r="AL1211" t="s">
        <v>12899</v>
      </c>
      <c r="AM1211" t="s">
        <v>9923</v>
      </c>
    </row>
    <row r="1212" spans="1:39">
      <c r="A1212" t="s">
        <v>6325</v>
      </c>
      <c r="B1212" t="s">
        <v>10866</v>
      </c>
      <c r="C1212" t="s">
        <v>6168</v>
      </c>
      <c r="D1212">
        <v>48</v>
      </c>
      <c r="K1212" t="s">
        <v>6590</v>
      </c>
      <c r="L1212" t="s">
        <v>6591</v>
      </c>
      <c r="M1212" t="s">
        <v>11844</v>
      </c>
      <c r="N1212">
        <v>9</v>
      </c>
      <c r="O1212" t="s">
        <v>11992</v>
      </c>
      <c r="P1212" t="s">
        <v>6686</v>
      </c>
      <c r="Q1212">
        <v>2</v>
      </c>
      <c r="R1212">
        <v>2</v>
      </c>
      <c r="S1212">
        <v>4.14</v>
      </c>
      <c r="T1212">
        <v>4.15</v>
      </c>
      <c r="U1212">
        <v>272.39</v>
      </c>
      <c r="V1212">
        <v>40.46</v>
      </c>
      <c r="W1212">
        <v>3.61</v>
      </c>
      <c r="X1212">
        <v>10.27</v>
      </c>
      <c r="Y1212">
        <v>0</v>
      </c>
      <c r="Z1212">
        <v>1</v>
      </c>
      <c r="AA1212" t="s">
        <v>6921</v>
      </c>
      <c r="AB1212">
        <v>0</v>
      </c>
      <c r="AC1212">
        <v>0</v>
      </c>
      <c r="AD1212">
        <v>3.925</v>
      </c>
      <c r="AE1212" t="s">
        <v>6922</v>
      </c>
      <c r="AF1212" t="s">
        <v>6952</v>
      </c>
      <c r="AG1212" t="s">
        <v>6956</v>
      </c>
      <c r="AH1212" t="s">
        <v>6962</v>
      </c>
      <c r="AI1212">
        <v>4</v>
      </c>
      <c r="AJ1212">
        <v>1</v>
      </c>
      <c r="AK1212" t="s">
        <v>9837</v>
      </c>
      <c r="AL1212" t="s">
        <v>9837</v>
      </c>
      <c r="AM1212" t="s">
        <v>9923</v>
      </c>
    </row>
    <row r="1213" spans="1:39">
      <c r="A1213" t="s">
        <v>11601</v>
      </c>
      <c r="B1213" t="s">
        <v>10866</v>
      </c>
      <c r="C1213" t="s">
        <v>6168</v>
      </c>
      <c r="D1213">
        <v>71</v>
      </c>
      <c r="K1213" t="s">
        <v>6590</v>
      </c>
      <c r="L1213" t="s">
        <v>6591</v>
      </c>
      <c r="M1213" t="s">
        <v>11844</v>
      </c>
      <c r="N1213">
        <v>9</v>
      </c>
      <c r="O1213" t="s">
        <v>11992</v>
      </c>
      <c r="P1213" t="s">
        <v>12701</v>
      </c>
      <c r="Q1213">
        <v>6</v>
      </c>
      <c r="R1213">
        <v>2</v>
      </c>
      <c r="S1213">
        <v>4.38</v>
      </c>
      <c r="T1213">
        <v>5.55</v>
      </c>
      <c r="U1213">
        <v>533.67</v>
      </c>
      <c r="V1213">
        <v>70</v>
      </c>
      <c r="W1213">
        <v>6.98</v>
      </c>
      <c r="X1213">
        <v>8.85</v>
      </c>
      <c r="Y1213">
        <v>8.51</v>
      </c>
      <c r="Z1213">
        <v>4</v>
      </c>
      <c r="AA1213" t="s">
        <v>6921</v>
      </c>
      <c r="AB1213">
        <v>2</v>
      </c>
      <c r="AC1213">
        <v>10</v>
      </c>
      <c r="AD1213">
        <v>2.245</v>
      </c>
      <c r="AF1213" t="s">
        <v>6954</v>
      </c>
      <c r="AI1213">
        <v>0</v>
      </c>
      <c r="AJ1213">
        <v>0</v>
      </c>
      <c r="AK1213" t="s">
        <v>9837</v>
      </c>
      <c r="AL1213" t="s">
        <v>9837</v>
      </c>
      <c r="AM1213" t="s">
        <v>9923</v>
      </c>
    </row>
    <row r="1214" spans="1:39">
      <c r="A1214" t="s">
        <v>11602</v>
      </c>
      <c r="B1214" t="s">
        <v>10866</v>
      </c>
      <c r="C1214" t="s">
        <v>6168</v>
      </c>
      <c r="D1214">
        <v>35</v>
      </c>
      <c r="K1214" t="s">
        <v>6590</v>
      </c>
      <c r="L1214" t="s">
        <v>6591</v>
      </c>
      <c r="M1214" t="s">
        <v>11844</v>
      </c>
      <c r="N1214">
        <v>9</v>
      </c>
      <c r="O1214" t="s">
        <v>11992</v>
      </c>
      <c r="P1214" t="s">
        <v>12702</v>
      </c>
      <c r="Q1214">
        <v>5</v>
      </c>
      <c r="R1214">
        <v>1</v>
      </c>
      <c r="S1214">
        <v>5.07</v>
      </c>
      <c r="T1214">
        <v>6.22</v>
      </c>
      <c r="U1214">
        <v>517.67</v>
      </c>
      <c r="V1214">
        <v>49.77</v>
      </c>
      <c r="W1214">
        <v>7.27</v>
      </c>
      <c r="X1214">
        <v>8.880000000000001</v>
      </c>
      <c r="Y1214">
        <v>8.51</v>
      </c>
      <c r="Z1214">
        <v>4</v>
      </c>
      <c r="AA1214" t="s">
        <v>6921</v>
      </c>
      <c r="AB1214">
        <v>2</v>
      </c>
      <c r="AC1214">
        <v>10</v>
      </c>
      <c r="AD1214">
        <v>2.578333333333334</v>
      </c>
      <c r="AF1214" t="s">
        <v>6954</v>
      </c>
      <c r="AI1214">
        <v>0</v>
      </c>
      <c r="AJ1214">
        <v>0</v>
      </c>
      <c r="AK1214" t="s">
        <v>9837</v>
      </c>
      <c r="AL1214" t="s">
        <v>9837</v>
      </c>
      <c r="AM1214" t="s">
        <v>9923</v>
      </c>
    </row>
    <row r="1215" spans="1:39">
      <c r="A1215" t="s">
        <v>11603</v>
      </c>
      <c r="B1215" t="s">
        <v>10866</v>
      </c>
      <c r="C1215" t="s">
        <v>6168</v>
      </c>
      <c r="D1215">
        <v>63</v>
      </c>
      <c r="K1215" t="s">
        <v>6590</v>
      </c>
      <c r="L1215" t="s">
        <v>6591</v>
      </c>
      <c r="M1215" t="s">
        <v>11844</v>
      </c>
      <c r="N1215">
        <v>9</v>
      </c>
      <c r="O1215" t="s">
        <v>11992</v>
      </c>
      <c r="P1215" t="s">
        <v>12703</v>
      </c>
      <c r="Q1215">
        <v>5</v>
      </c>
      <c r="R1215">
        <v>1</v>
      </c>
      <c r="S1215">
        <v>4.65</v>
      </c>
      <c r="T1215">
        <v>5.8</v>
      </c>
      <c r="U1215">
        <v>503.64</v>
      </c>
      <c r="V1215">
        <v>49.77</v>
      </c>
      <c r="W1215">
        <v>6.88</v>
      </c>
      <c r="X1215">
        <v>8.859999999999999</v>
      </c>
      <c r="Y1215">
        <v>8.51</v>
      </c>
      <c r="Z1215">
        <v>4</v>
      </c>
      <c r="AA1215" t="s">
        <v>6921</v>
      </c>
      <c r="AB1215">
        <v>2</v>
      </c>
      <c r="AC1215">
        <v>9</v>
      </c>
      <c r="AD1215">
        <v>2.578333333333334</v>
      </c>
      <c r="AF1215" t="s">
        <v>6954</v>
      </c>
      <c r="AI1215">
        <v>0</v>
      </c>
      <c r="AJ1215">
        <v>0</v>
      </c>
      <c r="AK1215" t="s">
        <v>9837</v>
      </c>
      <c r="AL1215" t="s">
        <v>9837</v>
      </c>
      <c r="AM1215" t="s">
        <v>9923</v>
      </c>
    </row>
    <row r="1216" spans="1:39">
      <c r="A1216" t="s">
        <v>6325</v>
      </c>
      <c r="B1216" t="s">
        <v>10866</v>
      </c>
      <c r="C1216" t="s">
        <v>6168</v>
      </c>
      <c r="D1216">
        <v>100</v>
      </c>
      <c r="E1216" t="s">
        <v>10202</v>
      </c>
      <c r="K1216" t="s">
        <v>6590</v>
      </c>
      <c r="L1216" t="s">
        <v>6591</v>
      </c>
      <c r="M1216" t="s">
        <v>11845</v>
      </c>
      <c r="N1216">
        <v>9</v>
      </c>
      <c r="O1216" t="s">
        <v>11993</v>
      </c>
      <c r="P1216" t="s">
        <v>6686</v>
      </c>
      <c r="Q1216">
        <v>2</v>
      </c>
      <c r="R1216">
        <v>2</v>
      </c>
      <c r="S1216">
        <v>4.14</v>
      </c>
      <c r="T1216">
        <v>4.15</v>
      </c>
      <c r="U1216">
        <v>272.39</v>
      </c>
      <c r="V1216">
        <v>40.46</v>
      </c>
      <c r="W1216">
        <v>3.61</v>
      </c>
      <c r="X1216">
        <v>10.27</v>
      </c>
      <c r="Y1216">
        <v>0</v>
      </c>
      <c r="Z1216">
        <v>1</v>
      </c>
      <c r="AA1216" t="s">
        <v>6921</v>
      </c>
      <c r="AB1216">
        <v>0</v>
      </c>
      <c r="AC1216">
        <v>0</v>
      </c>
      <c r="AD1216">
        <v>3.925</v>
      </c>
      <c r="AE1216" t="s">
        <v>6922</v>
      </c>
      <c r="AF1216" t="s">
        <v>6952</v>
      </c>
      <c r="AG1216" t="s">
        <v>6956</v>
      </c>
      <c r="AH1216" t="s">
        <v>6962</v>
      </c>
      <c r="AI1216">
        <v>4</v>
      </c>
      <c r="AJ1216">
        <v>1</v>
      </c>
      <c r="AK1216" t="s">
        <v>12900</v>
      </c>
      <c r="AL1216" t="s">
        <v>12900</v>
      </c>
      <c r="AM1216" t="s">
        <v>9923</v>
      </c>
    </row>
    <row r="1217" spans="1:39">
      <c r="A1217" t="s">
        <v>7064</v>
      </c>
      <c r="B1217" t="s">
        <v>10866</v>
      </c>
      <c r="C1217" t="s">
        <v>6168</v>
      </c>
      <c r="D1217">
        <v>0.25</v>
      </c>
      <c r="E1217" t="s">
        <v>10202</v>
      </c>
      <c r="K1217" t="s">
        <v>6590</v>
      </c>
      <c r="L1217" t="s">
        <v>6591</v>
      </c>
      <c r="M1217" t="s">
        <v>11845</v>
      </c>
      <c r="N1217">
        <v>9</v>
      </c>
      <c r="O1217" t="s">
        <v>11993</v>
      </c>
      <c r="P1217" t="s">
        <v>8641</v>
      </c>
      <c r="Q1217">
        <v>3</v>
      </c>
      <c r="R1217">
        <v>2</v>
      </c>
      <c r="S1217">
        <v>1.77</v>
      </c>
      <c r="T1217">
        <v>1.78</v>
      </c>
      <c r="U1217">
        <v>239.27</v>
      </c>
      <c r="V1217">
        <v>64.25</v>
      </c>
      <c r="W1217">
        <v>2.95</v>
      </c>
      <c r="X1217">
        <v>9.41</v>
      </c>
      <c r="Y1217">
        <v>0</v>
      </c>
      <c r="Z1217">
        <v>2</v>
      </c>
      <c r="AA1217" t="s">
        <v>6921</v>
      </c>
      <c r="AB1217">
        <v>0</v>
      </c>
      <c r="AC1217">
        <v>3</v>
      </c>
      <c r="AD1217">
        <v>5.5</v>
      </c>
      <c r="AF1217" t="s">
        <v>6952</v>
      </c>
      <c r="AI1217">
        <v>0</v>
      </c>
      <c r="AJ1217">
        <v>0</v>
      </c>
      <c r="AK1217" t="s">
        <v>12900</v>
      </c>
      <c r="AL1217" t="s">
        <v>12900</v>
      </c>
      <c r="AM1217" t="s">
        <v>9923</v>
      </c>
    </row>
    <row r="1218" spans="1:39">
      <c r="A1218" t="s">
        <v>7079</v>
      </c>
      <c r="B1218" t="s">
        <v>10866</v>
      </c>
      <c r="C1218" t="s">
        <v>6168</v>
      </c>
      <c r="D1218">
        <v>1.7</v>
      </c>
      <c r="E1218" t="s">
        <v>10202</v>
      </c>
      <c r="K1218" t="s">
        <v>6590</v>
      </c>
      <c r="L1218" t="s">
        <v>6591</v>
      </c>
      <c r="M1218" t="s">
        <v>11845</v>
      </c>
      <c r="N1218">
        <v>9</v>
      </c>
      <c r="O1218" t="s">
        <v>11993</v>
      </c>
      <c r="P1218" t="s">
        <v>8656</v>
      </c>
      <c r="Q1218">
        <v>3</v>
      </c>
      <c r="R1218">
        <v>2</v>
      </c>
      <c r="S1218">
        <v>2.18</v>
      </c>
      <c r="T1218">
        <v>2.19</v>
      </c>
      <c r="U1218">
        <v>253.3</v>
      </c>
      <c r="V1218">
        <v>64.25</v>
      </c>
      <c r="W1218">
        <v>3.51</v>
      </c>
      <c r="X1218">
        <v>9.390000000000001</v>
      </c>
      <c r="Y1218">
        <v>0</v>
      </c>
      <c r="Z1218">
        <v>2</v>
      </c>
      <c r="AA1218" t="s">
        <v>6921</v>
      </c>
      <c r="AB1218">
        <v>0</v>
      </c>
      <c r="AC1218">
        <v>3</v>
      </c>
      <c r="AD1218">
        <v>5.41</v>
      </c>
      <c r="AF1218" t="s">
        <v>6952</v>
      </c>
      <c r="AI1218">
        <v>0</v>
      </c>
      <c r="AJ1218">
        <v>0</v>
      </c>
      <c r="AK1218" t="s">
        <v>12900</v>
      </c>
      <c r="AL1218" t="s">
        <v>12900</v>
      </c>
      <c r="AM1218" t="s">
        <v>9923</v>
      </c>
    </row>
    <row r="1219" spans="1:39">
      <c r="A1219" t="s">
        <v>7023</v>
      </c>
      <c r="B1219" t="s">
        <v>10866</v>
      </c>
      <c r="C1219" t="s">
        <v>6168</v>
      </c>
      <c r="D1219">
        <v>17</v>
      </c>
      <c r="E1219" t="s">
        <v>10202</v>
      </c>
      <c r="K1219" t="s">
        <v>6590</v>
      </c>
      <c r="L1219" t="s">
        <v>6591</v>
      </c>
      <c r="M1219" t="s">
        <v>11845</v>
      </c>
      <c r="N1219">
        <v>9</v>
      </c>
      <c r="O1219" t="s">
        <v>11993</v>
      </c>
      <c r="P1219" t="s">
        <v>8600</v>
      </c>
      <c r="Q1219">
        <v>3</v>
      </c>
      <c r="R1219">
        <v>2</v>
      </c>
      <c r="S1219">
        <v>2.69</v>
      </c>
      <c r="T1219">
        <v>2.7</v>
      </c>
      <c r="U1219">
        <v>267.33</v>
      </c>
      <c r="V1219">
        <v>64.25</v>
      </c>
      <c r="W1219">
        <v>3.9</v>
      </c>
      <c r="X1219">
        <v>9.390000000000001</v>
      </c>
      <c r="Y1219">
        <v>0</v>
      </c>
      <c r="Z1219">
        <v>2</v>
      </c>
      <c r="AA1219" t="s">
        <v>6921</v>
      </c>
      <c r="AB1219">
        <v>0</v>
      </c>
      <c r="AC1219">
        <v>4</v>
      </c>
      <c r="AD1219">
        <v>5.155</v>
      </c>
      <c r="AF1219" t="s">
        <v>6952</v>
      </c>
      <c r="AI1219">
        <v>0</v>
      </c>
      <c r="AJ1219">
        <v>0</v>
      </c>
      <c r="AK1219" t="s">
        <v>12900</v>
      </c>
      <c r="AL1219" t="s">
        <v>12900</v>
      </c>
      <c r="AM1219" t="s">
        <v>9923</v>
      </c>
    </row>
    <row r="1220" spans="1:39">
      <c r="A1220" t="s">
        <v>11604</v>
      </c>
      <c r="B1220" t="s">
        <v>10866</v>
      </c>
      <c r="C1220" t="s">
        <v>6168</v>
      </c>
      <c r="D1220">
        <v>54.9</v>
      </c>
      <c r="E1220" t="s">
        <v>10202</v>
      </c>
      <c r="K1220" t="s">
        <v>6590</v>
      </c>
      <c r="L1220" t="s">
        <v>6591</v>
      </c>
      <c r="M1220" t="s">
        <v>11845</v>
      </c>
      <c r="N1220">
        <v>9</v>
      </c>
      <c r="O1220" t="s">
        <v>11993</v>
      </c>
      <c r="P1220" t="s">
        <v>12704</v>
      </c>
      <c r="Q1220">
        <v>2</v>
      </c>
      <c r="R1220">
        <v>2</v>
      </c>
      <c r="S1220">
        <v>4.1</v>
      </c>
      <c r="T1220">
        <v>4.1</v>
      </c>
      <c r="U1220">
        <v>290.38</v>
      </c>
      <c r="V1220">
        <v>40.46</v>
      </c>
      <c r="W1220">
        <v>3.56</v>
      </c>
      <c r="X1220">
        <v>10.22</v>
      </c>
      <c r="Y1220">
        <v>0</v>
      </c>
      <c r="Z1220">
        <v>1</v>
      </c>
      <c r="AA1220" t="s">
        <v>6921</v>
      </c>
      <c r="AB1220">
        <v>0</v>
      </c>
      <c r="AC1220">
        <v>0</v>
      </c>
      <c r="AD1220">
        <v>3.95</v>
      </c>
      <c r="AF1220" t="s">
        <v>6952</v>
      </c>
      <c r="AI1220">
        <v>0</v>
      </c>
      <c r="AJ1220">
        <v>0</v>
      </c>
      <c r="AK1220" t="s">
        <v>12900</v>
      </c>
      <c r="AL1220" t="s">
        <v>12900</v>
      </c>
      <c r="AM1220" t="s">
        <v>9923</v>
      </c>
    </row>
    <row r="1221" spans="1:39">
      <c r="A1221" t="s">
        <v>11605</v>
      </c>
      <c r="B1221" t="s">
        <v>10866</v>
      </c>
      <c r="C1221" t="s">
        <v>6168</v>
      </c>
      <c r="D1221">
        <v>0.42</v>
      </c>
      <c r="E1221" t="s">
        <v>10202</v>
      </c>
      <c r="K1221" t="s">
        <v>6590</v>
      </c>
      <c r="L1221" t="s">
        <v>6591</v>
      </c>
      <c r="M1221" t="s">
        <v>11845</v>
      </c>
      <c r="N1221">
        <v>9</v>
      </c>
      <c r="O1221" t="s">
        <v>11993</v>
      </c>
      <c r="P1221" t="s">
        <v>12705</v>
      </c>
      <c r="Q1221">
        <v>3</v>
      </c>
      <c r="R1221">
        <v>2</v>
      </c>
      <c r="S1221">
        <v>2.31</v>
      </c>
      <c r="T1221">
        <v>2.31</v>
      </c>
      <c r="U1221">
        <v>285.32</v>
      </c>
      <c r="V1221">
        <v>64.25</v>
      </c>
      <c r="W1221">
        <v>3.85</v>
      </c>
      <c r="X1221">
        <v>9.359999999999999</v>
      </c>
      <c r="Y1221">
        <v>0</v>
      </c>
      <c r="Z1221">
        <v>2</v>
      </c>
      <c r="AA1221" t="s">
        <v>6921</v>
      </c>
      <c r="AB1221">
        <v>0</v>
      </c>
      <c r="AC1221">
        <v>5</v>
      </c>
      <c r="AD1221">
        <v>5.345</v>
      </c>
      <c r="AF1221" t="s">
        <v>6952</v>
      </c>
      <c r="AI1221">
        <v>0</v>
      </c>
      <c r="AJ1221">
        <v>0</v>
      </c>
      <c r="AK1221" t="s">
        <v>12900</v>
      </c>
      <c r="AL1221" t="s">
        <v>12900</v>
      </c>
      <c r="AM1221" t="s">
        <v>9923</v>
      </c>
    </row>
    <row r="1222" spans="1:39">
      <c r="A1222" t="s">
        <v>11606</v>
      </c>
      <c r="B1222" t="s">
        <v>10866</v>
      </c>
      <c r="C1222" t="s">
        <v>6168</v>
      </c>
      <c r="D1222">
        <v>0.55</v>
      </c>
      <c r="E1222" t="s">
        <v>10202</v>
      </c>
      <c r="K1222" t="s">
        <v>6590</v>
      </c>
      <c r="L1222" t="s">
        <v>6591</v>
      </c>
      <c r="M1222" t="s">
        <v>11845</v>
      </c>
      <c r="N1222">
        <v>9</v>
      </c>
      <c r="O1222" t="s">
        <v>11993</v>
      </c>
      <c r="P1222" t="s">
        <v>12706</v>
      </c>
      <c r="Q1222">
        <v>4</v>
      </c>
      <c r="R1222">
        <v>2</v>
      </c>
      <c r="S1222">
        <v>0.76</v>
      </c>
      <c r="T1222">
        <v>0.78</v>
      </c>
      <c r="U1222">
        <v>264.28</v>
      </c>
      <c r="V1222">
        <v>88.04000000000001</v>
      </c>
      <c r="W1222">
        <v>3.01</v>
      </c>
      <c r="X1222">
        <v>8.880000000000001</v>
      </c>
      <c r="Y1222">
        <v>0</v>
      </c>
      <c r="Z1222">
        <v>2</v>
      </c>
      <c r="AA1222" t="s">
        <v>6921</v>
      </c>
      <c r="AB1222">
        <v>0</v>
      </c>
      <c r="AC1222">
        <v>3</v>
      </c>
      <c r="AD1222">
        <v>5.5</v>
      </c>
      <c r="AF1222" t="s">
        <v>6952</v>
      </c>
      <c r="AI1222">
        <v>0</v>
      </c>
      <c r="AJ1222">
        <v>0</v>
      </c>
      <c r="AK1222" t="s">
        <v>12900</v>
      </c>
      <c r="AL1222" t="s">
        <v>12900</v>
      </c>
      <c r="AM1222" t="s">
        <v>9923</v>
      </c>
    </row>
    <row r="1223" spans="1:39">
      <c r="A1223" t="s">
        <v>7024</v>
      </c>
      <c r="B1223" t="s">
        <v>10866</v>
      </c>
      <c r="C1223" t="s">
        <v>6168</v>
      </c>
      <c r="D1223">
        <v>49</v>
      </c>
      <c r="K1223" t="s">
        <v>6590</v>
      </c>
      <c r="M1223" t="s">
        <v>11846</v>
      </c>
      <c r="N1223">
        <v>8</v>
      </c>
      <c r="O1223" t="s">
        <v>11994</v>
      </c>
      <c r="P1223" t="s">
        <v>8601</v>
      </c>
      <c r="Q1223">
        <v>5</v>
      </c>
      <c r="R1223">
        <v>3</v>
      </c>
      <c r="S1223">
        <v>3.46</v>
      </c>
      <c r="T1223">
        <v>3.51</v>
      </c>
      <c r="U1223">
        <v>386.45</v>
      </c>
      <c r="V1223">
        <v>78.51000000000001</v>
      </c>
      <c r="W1223">
        <v>5.28</v>
      </c>
      <c r="X1223">
        <v>8.800000000000001</v>
      </c>
      <c r="Y1223">
        <v>2.05</v>
      </c>
      <c r="Z1223">
        <v>4</v>
      </c>
      <c r="AA1223" t="s">
        <v>6921</v>
      </c>
      <c r="AB1223">
        <v>1</v>
      </c>
      <c r="AC1223">
        <v>5</v>
      </c>
      <c r="AD1223">
        <v>3.992738095238096</v>
      </c>
      <c r="AE1223" t="s">
        <v>9784</v>
      </c>
      <c r="AF1223" t="s">
        <v>6952</v>
      </c>
      <c r="AI1223">
        <v>0</v>
      </c>
      <c r="AJ1223">
        <v>0</v>
      </c>
      <c r="AK1223" t="s">
        <v>12901</v>
      </c>
      <c r="AL1223" t="s">
        <v>12901</v>
      </c>
      <c r="AM1223" t="s">
        <v>9923</v>
      </c>
    </row>
    <row r="1224" spans="1:39">
      <c r="A1224" t="s">
        <v>11527</v>
      </c>
      <c r="B1224" t="s">
        <v>10866</v>
      </c>
      <c r="C1224" t="s">
        <v>6168</v>
      </c>
      <c r="D1224">
        <v>75</v>
      </c>
      <c r="K1224" t="s">
        <v>6590</v>
      </c>
      <c r="M1224" t="s">
        <v>11846</v>
      </c>
      <c r="N1224">
        <v>8</v>
      </c>
      <c r="O1224" t="s">
        <v>11994</v>
      </c>
      <c r="P1224" t="s">
        <v>12629</v>
      </c>
      <c r="Q1224">
        <v>5</v>
      </c>
      <c r="R1224">
        <v>3</v>
      </c>
      <c r="S1224">
        <v>3.82</v>
      </c>
      <c r="T1224">
        <v>3.86</v>
      </c>
      <c r="U1224">
        <v>400.48</v>
      </c>
      <c r="V1224">
        <v>78.51000000000001</v>
      </c>
      <c r="W1224">
        <v>5.52</v>
      </c>
      <c r="X1224">
        <v>8.83</v>
      </c>
      <c r="Y1224">
        <v>1.72</v>
      </c>
      <c r="Z1224">
        <v>4</v>
      </c>
      <c r="AA1224" t="s">
        <v>6921</v>
      </c>
      <c r="AB1224">
        <v>1</v>
      </c>
      <c r="AC1224">
        <v>5</v>
      </c>
      <c r="AD1224">
        <v>3.53752380952381</v>
      </c>
      <c r="AF1224" t="s">
        <v>6952</v>
      </c>
      <c r="AI1224">
        <v>0</v>
      </c>
      <c r="AJ1224">
        <v>0</v>
      </c>
      <c r="AK1224" t="s">
        <v>12901</v>
      </c>
      <c r="AL1224" t="s">
        <v>12901</v>
      </c>
      <c r="AM1224" t="s">
        <v>9923</v>
      </c>
    </row>
    <row r="1225" spans="1:39">
      <c r="A1225" t="s">
        <v>11607</v>
      </c>
      <c r="B1225" t="s">
        <v>10866</v>
      </c>
      <c r="C1225" t="s">
        <v>6168</v>
      </c>
      <c r="D1225">
        <v>7</v>
      </c>
      <c r="K1225" t="s">
        <v>6590</v>
      </c>
      <c r="M1225" t="s">
        <v>11846</v>
      </c>
      <c r="N1225">
        <v>8</v>
      </c>
      <c r="O1225" t="s">
        <v>11994</v>
      </c>
      <c r="P1225" t="s">
        <v>12707</v>
      </c>
      <c r="Q1225">
        <v>4</v>
      </c>
      <c r="R1225">
        <v>2</v>
      </c>
      <c r="S1225">
        <v>3.6</v>
      </c>
      <c r="T1225">
        <v>3.63</v>
      </c>
      <c r="U1225">
        <v>356.43</v>
      </c>
      <c r="V1225">
        <v>58.28</v>
      </c>
      <c r="W1225">
        <v>5.18</v>
      </c>
      <c r="X1225">
        <v>8.83</v>
      </c>
      <c r="Y1225">
        <v>1.45</v>
      </c>
      <c r="Z1225">
        <v>4</v>
      </c>
      <c r="AA1225" t="s">
        <v>6921</v>
      </c>
      <c r="AB1225">
        <v>1</v>
      </c>
      <c r="AC1225">
        <v>4</v>
      </c>
      <c r="AD1225">
        <v>4.385</v>
      </c>
      <c r="AF1225" t="s">
        <v>6952</v>
      </c>
      <c r="AI1225">
        <v>0</v>
      </c>
      <c r="AJ1225">
        <v>0</v>
      </c>
      <c r="AK1225" t="s">
        <v>12901</v>
      </c>
      <c r="AL1225" t="s">
        <v>12901</v>
      </c>
      <c r="AM1225" t="s">
        <v>9923</v>
      </c>
    </row>
    <row r="1226" spans="1:39">
      <c r="A1226" t="s">
        <v>11608</v>
      </c>
      <c r="B1226" t="s">
        <v>10866</v>
      </c>
      <c r="C1226" t="s">
        <v>6168</v>
      </c>
      <c r="D1226">
        <v>8.699999999999999</v>
      </c>
      <c r="K1226" t="s">
        <v>6590</v>
      </c>
      <c r="M1226" t="s">
        <v>11846</v>
      </c>
      <c r="N1226">
        <v>8</v>
      </c>
      <c r="O1226" t="s">
        <v>11994</v>
      </c>
      <c r="P1226" t="s">
        <v>12708</v>
      </c>
      <c r="Q1226">
        <v>4</v>
      </c>
      <c r="R1226">
        <v>2</v>
      </c>
      <c r="S1226">
        <v>4.64</v>
      </c>
      <c r="T1226">
        <v>4.65</v>
      </c>
      <c r="U1226">
        <v>384.48</v>
      </c>
      <c r="V1226">
        <v>58.28</v>
      </c>
      <c r="W1226">
        <v>5.96</v>
      </c>
      <c r="X1226">
        <v>9.09</v>
      </c>
      <c r="Y1226">
        <v>1.54</v>
      </c>
      <c r="Z1226">
        <v>4</v>
      </c>
      <c r="AA1226" t="s">
        <v>6921</v>
      </c>
      <c r="AB1226">
        <v>1</v>
      </c>
      <c r="AC1226">
        <v>6</v>
      </c>
      <c r="AD1226">
        <v>3.500142857142857</v>
      </c>
      <c r="AF1226" t="s">
        <v>6952</v>
      </c>
      <c r="AI1226">
        <v>0</v>
      </c>
      <c r="AJ1226">
        <v>0</v>
      </c>
      <c r="AK1226" t="s">
        <v>12901</v>
      </c>
      <c r="AL1226" t="s">
        <v>12901</v>
      </c>
      <c r="AM1226" t="s">
        <v>9923</v>
      </c>
    </row>
    <row r="1227" spans="1:39">
      <c r="A1227" t="s">
        <v>11609</v>
      </c>
      <c r="B1227" t="s">
        <v>10866</v>
      </c>
      <c r="C1227" t="s">
        <v>6168</v>
      </c>
      <c r="D1227">
        <v>14</v>
      </c>
      <c r="K1227" t="s">
        <v>6590</v>
      </c>
      <c r="M1227" t="s">
        <v>11846</v>
      </c>
      <c r="N1227">
        <v>8</v>
      </c>
      <c r="O1227" t="s">
        <v>11994</v>
      </c>
      <c r="P1227" t="s">
        <v>12709</v>
      </c>
      <c r="Q1227">
        <v>5</v>
      </c>
      <c r="R1227">
        <v>3</v>
      </c>
      <c r="S1227">
        <v>3.97</v>
      </c>
      <c r="T1227">
        <v>4.02</v>
      </c>
      <c r="U1227">
        <v>400.48</v>
      </c>
      <c r="V1227">
        <v>78.51000000000001</v>
      </c>
      <c r="W1227">
        <v>5.67</v>
      </c>
      <c r="X1227">
        <v>8.83</v>
      </c>
      <c r="Y1227">
        <v>1.98</v>
      </c>
      <c r="Z1227">
        <v>4</v>
      </c>
      <c r="AA1227" t="s">
        <v>6921</v>
      </c>
      <c r="AB1227">
        <v>1</v>
      </c>
      <c r="AC1227">
        <v>6</v>
      </c>
      <c r="AD1227">
        <v>3.38252380952381</v>
      </c>
      <c r="AF1227" t="s">
        <v>6952</v>
      </c>
      <c r="AI1227">
        <v>0</v>
      </c>
      <c r="AJ1227">
        <v>0</v>
      </c>
      <c r="AK1227" t="s">
        <v>12901</v>
      </c>
      <c r="AL1227" t="s">
        <v>12901</v>
      </c>
      <c r="AM1227" t="s">
        <v>9923</v>
      </c>
    </row>
    <row r="1228" spans="1:39">
      <c r="A1228" t="s">
        <v>11610</v>
      </c>
      <c r="B1228" t="s">
        <v>10866</v>
      </c>
      <c r="C1228" t="s">
        <v>6168</v>
      </c>
      <c r="D1228">
        <v>0.76</v>
      </c>
      <c r="K1228" t="s">
        <v>6590</v>
      </c>
      <c r="M1228" t="s">
        <v>11846</v>
      </c>
      <c r="N1228">
        <v>8</v>
      </c>
      <c r="O1228" t="s">
        <v>11994</v>
      </c>
      <c r="P1228" t="s">
        <v>12710</v>
      </c>
      <c r="Q1228">
        <v>4</v>
      </c>
      <c r="R1228">
        <v>2</v>
      </c>
      <c r="S1228">
        <v>3.11</v>
      </c>
      <c r="T1228">
        <v>3.12</v>
      </c>
      <c r="U1228">
        <v>342.4</v>
      </c>
      <c r="V1228">
        <v>58.28</v>
      </c>
      <c r="W1228">
        <v>4.93</v>
      </c>
      <c r="X1228">
        <v>9.07</v>
      </c>
      <c r="Y1228">
        <v>1.6</v>
      </c>
      <c r="Z1228">
        <v>4</v>
      </c>
      <c r="AA1228" t="s">
        <v>6921</v>
      </c>
      <c r="AB1228">
        <v>0</v>
      </c>
      <c r="AC1228">
        <v>3</v>
      </c>
      <c r="AD1228">
        <v>4.885</v>
      </c>
      <c r="AF1228" t="s">
        <v>6952</v>
      </c>
      <c r="AI1228">
        <v>0</v>
      </c>
      <c r="AJ1228">
        <v>0</v>
      </c>
      <c r="AK1228" t="s">
        <v>12901</v>
      </c>
      <c r="AL1228" t="s">
        <v>12901</v>
      </c>
      <c r="AM1228" t="s">
        <v>9923</v>
      </c>
    </row>
    <row r="1229" spans="1:39">
      <c r="A1229" t="s">
        <v>11611</v>
      </c>
      <c r="B1229" t="s">
        <v>10866</v>
      </c>
      <c r="C1229" t="s">
        <v>6168</v>
      </c>
      <c r="D1229">
        <v>16.8</v>
      </c>
      <c r="K1229" t="s">
        <v>6590</v>
      </c>
      <c r="M1229" t="s">
        <v>11846</v>
      </c>
      <c r="N1229">
        <v>8</v>
      </c>
      <c r="O1229" t="s">
        <v>11994</v>
      </c>
      <c r="P1229" t="s">
        <v>12711</v>
      </c>
      <c r="Q1229">
        <v>4</v>
      </c>
      <c r="R1229">
        <v>2</v>
      </c>
      <c r="S1229">
        <v>4.12</v>
      </c>
      <c r="T1229">
        <v>4.14</v>
      </c>
      <c r="U1229">
        <v>370.45</v>
      </c>
      <c r="V1229">
        <v>58.28</v>
      </c>
      <c r="W1229">
        <v>5.57</v>
      </c>
      <c r="X1229">
        <v>9.050000000000001</v>
      </c>
      <c r="Y1229">
        <v>1.6</v>
      </c>
      <c r="Z1229">
        <v>4</v>
      </c>
      <c r="AA1229" t="s">
        <v>6921</v>
      </c>
      <c r="AB1229">
        <v>1</v>
      </c>
      <c r="AC1229">
        <v>5</v>
      </c>
      <c r="AD1229">
        <v>3.855357142857143</v>
      </c>
      <c r="AF1229" t="s">
        <v>6952</v>
      </c>
      <c r="AI1229">
        <v>0</v>
      </c>
      <c r="AJ1229">
        <v>0</v>
      </c>
      <c r="AK1229" t="s">
        <v>12901</v>
      </c>
      <c r="AL1229" t="s">
        <v>12901</v>
      </c>
      <c r="AM1229" t="s">
        <v>9923</v>
      </c>
    </row>
    <row r="1230" spans="1:39">
      <c r="A1230" t="s">
        <v>11612</v>
      </c>
      <c r="B1230" t="s">
        <v>10866</v>
      </c>
      <c r="C1230" t="s">
        <v>6168</v>
      </c>
      <c r="D1230">
        <v>8.9</v>
      </c>
      <c r="K1230" t="s">
        <v>6590</v>
      </c>
      <c r="M1230" t="s">
        <v>11846</v>
      </c>
      <c r="N1230">
        <v>8</v>
      </c>
      <c r="O1230" t="s">
        <v>11994</v>
      </c>
      <c r="P1230" t="s">
        <v>12712</v>
      </c>
      <c r="Q1230">
        <v>4</v>
      </c>
      <c r="R1230">
        <v>2</v>
      </c>
      <c r="S1230">
        <v>3.59</v>
      </c>
      <c r="T1230">
        <v>3.63</v>
      </c>
      <c r="U1230">
        <v>356.43</v>
      </c>
      <c r="V1230">
        <v>58.28</v>
      </c>
      <c r="W1230">
        <v>5.18</v>
      </c>
      <c r="X1230">
        <v>8.83</v>
      </c>
      <c r="Y1230">
        <v>1.39</v>
      </c>
      <c r="Z1230">
        <v>4</v>
      </c>
      <c r="AA1230" t="s">
        <v>6921</v>
      </c>
      <c r="AB1230">
        <v>1</v>
      </c>
      <c r="AC1230">
        <v>4</v>
      </c>
      <c r="AD1230">
        <v>4.390000000000001</v>
      </c>
      <c r="AF1230" t="s">
        <v>6952</v>
      </c>
      <c r="AI1230">
        <v>0</v>
      </c>
      <c r="AJ1230">
        <v>0</v>
      </c>
      <c r="AK1230" t="s">
        <v>12901</v>
      </c>
      <c r="AL1230" t="s">
        <v>12901</v>
      </c>
      <c r="AM1230" t="s">
        <v>9923</v>
      </c>
    </row>
    <row r="1231" spans="1:39">
      <c r="A1231" t="s">
        <v>11613</v>
      </c>
      <c r="B1231" t="s">
        <v>10866</v>
      </c>
      <c r="C1231" t="s">
        <v>6168</v>
      </c>
      <c r="D1231">
        <v>56</v>
      </c>
      <c r="K1231" t="s">
        <v>6590</v>
      </c>
      <c r="M1231" t="s">
        <v>11846</v>
      </c>
      <c r="N1231">
        <v>8</v>
      </c>
      <c r="O1231" t="s">
        <v>11994</v>
      </c>
      <c r="P1231" t="s">
        <v>12713</v>
      </c>
      <c r="Q1231">
        <v>4</v>
      </c>
      <c r="R1231">
        <v>2</v>
      </c>
      <c r="S1231">
        <v>4.48</v>
      </c>
      <c r="T1231">
        <v>4.5</v>
      </c>
      <c r="U1231">
        <v>384.48</v>
      </c>
      <c r="V1231">
        <v>58.28</v>
      </c>
      <c r="W1231">
        <v>5.82</v>
      </c>
      <c r="X1231">
        <v>9.1</v>
      </c>
      <c r="Y1231">
        <v>1.28</v>
      </c>
      <c r="Z1231">
        <v>4</v>
      </c>
      <c r="AA1231" t="s">
        <v>6921</v>
      </c>
      <c r="AB1231">
        <v>1</v>
      </c>
      <c r="AC1231">
        <v>5</v>
      </c>
      <c r="AD1231">
        <v>3.575142857142857</v>
      </c>
      <c r="AF1231" t="s">
        <v>6952</v>
      </c>
      <c r="AI1231">
        <v>0</v>
      </c>
      <c r="AJ1231">
        <v>0</v>
      </c>
      <c r="AK1231" t="s">
        <v>12901</v>
      </c>
      <c r="AL1231" t="s">
        <v>12901</v>
      </c>
      <c r="AM1231" t="s">
        <v>9923</v>
      </c>
    </row>
    <row r="1232" spans="1:39">
      <c r="A1232" t="s">
        <v>11152</v>
      </c>
      <c r="B1232" t="s">
        <v>10866</v>
      </c>
      <c r="C1232" t="s">
        <v>6168</v>
      </c>
      <c r="D1232">
        <v>36</v>
      </c>
      <c r="K1232" t="s">
        <v>6590</v>
      </c>
      <c r="M1232" t="s">
        <v>11846</v>
      </c>
      <c r="N1232">
        <v>8</v>
      </c>
      <c r="O1232" t="s">
        <v>11994</v>
      </c>
      <c r="P1232" t="s">
        <v>12261</v>
      </c>
      <c r="Q1232">
        <v>5</v>
      </c>
      <c r="R1232">
        <v>3</v>
      </c>
      <c r="S1232">
        <v>2.95</v>
      </c>
      <c r="T1232">
        <v>3</v>
      </c>
      <c r="U1232">
        <v>372.42</v>
      </c>
      <c r="V1232">
        <v>78.51000000000001</v>
      </c>
      <c r="W1232">
        <v>4.89</v>
      </c>
      <c r="X1232">
        <v>8.82</v>
      </c>
      <c r="Y1232">
        <v>1.92</v>
      </c>
      <c r="Z1232">
        <v>4</v>
      </c>
      <c r="AA1232" t="s">
        <v>6921</v>
      </c>
      <c r="AB1232">
        <v>0</v>
      </c>
      <c r="AC1232">
        <v>4</v>
      </c>
      <c r="AD1232">
        <v>4.602952380952381</v>
      </c>
      <c r="AF1232" t="s">
        <v>6952</v>
      </c>
      <c r="AI1232">
        <v>0</v>
      </c>
      <c r="AJ1232">
        <v>0</v>
      </c>
      <c r="AK1232" t="s">
        <v>12901</v>
      </c>
      <c r="AL1232" t="s">
        <v>12901</v>
      </c>
      <c r="AM1232" t="s">
        <v>9923</v>
      </c>
    </row>
    <row r="1233" spans="1:39">
      <c r="A1233" t="s">
        <v>11614</v>
      </c>
      <c r="B1233" t="s">
        <v>10866</v>
      </c>
      <c r="C1233" t="s">
        <v>6168</v>
      </c>
      <c r="D1233">
        <v>5.6</v>
      </c>
      <c r="K1233" t="s">
        <v>6590</v>
      </c>
      <c r="M1233" t="s">
        <v>11846</v>
      </c>
      <c r="N1233">
        <v>8</v>
      </c>
      <c r="O1233" t="s">
        <v>11994</v>
      </c>
      <c r="P1233" t="s">
        <v>12714</v>
      </c>
      <c r="Q1233">
        <v>4</v>
      </c>
      <c r="R1233">
        <v>2</v>
      </c>
      <c r="S1233">
        <v>4</v>
      </c>
      <c r="T1233">
        <v>4.02</v>
      </c>
      <c r="U1233">
        <v>370.45</v>
      </c>
      <c r="V1233">
        <v>58.28</v>
      </c>
      <c r="W1233">
        <v>5.74</v>
      </c>
      <c r="X1233">
        <v>9.02</v>
      </c>
      <c r="Y1233">
        <v>1.47</v>
      </c>
      <c r="Z1233">
        <v>4</v>
      </c>
      <c r="AA1233" t="s">
        <v>6921</v>
      </c>
      <c r="AB1233">
        <v>1</v>
      </c>
      <c r="AC1233">
        <v>4</v>
      </c>
      <c r="AD1233">
        <v>3.915357142857143</v>
      </c>
      <c r="AF1233" t="s">
        <v>6952</v>
      </c>
      <c r="AI1233">
        <v>0</v>
      </c>
      <c r="AJ1233">
        <v>0</v>
      </c>
      <c r="AK1233" t="s">
        <v>12901</v>
      </c>
      <c r="AL1233" t="s">
        <v>12901</v>
      </c>
      <c r="AM1233" t="s">
        <v>9923</v>
      </c>
    </row>
    <row r="1234" spans="1:39">
      <c r="A1234" t="s">
        <v>11615</v>
      </c>
      <c r="B1234" t="s">
        <v>10866</v>
      </c>
      <c r="C1234" t="s">
        <v>6168</v>
      </c>
      <c r="D1234">
        <v>2.6</v>
      </c>
      <c r="K1234" t="s">
        <v>6590</v>
      </c>
      <c r="M1234" t="s">
        <v>11846</v>
      </c>
      <c r="N1234">
        <v>8</v>
      </c>
      <c r="O1234" t="s">
        <v>11994</v>
      </c>
      <c r="P1234" t="s">
        <v>12715</v>
      </c>
      <c r="Q1234">
        <v>3</v>
      </c>
      <c r="R1234">
        <v>1</v>
      </c>
      <c r="S1234">
        <v>4.26</v>
      </c>
      <c r="T1234">
        <v>4.27</v>
      </c>
      <c r="U1234">
        <v>340.43</v>
      </c>
      <c r="V1234">
        <v>38.05</v>
      </c>
      <c r="W1234">
        <v>5.47</v>
      </c>
      <c r="X1234">
        <v>9.09</v>
      </c>
      <c r="Y1234">
        <v>0.95</v>
      </c>
      <c r="Z1234">
        <v>4</v>
      </c>
      <c r="AA1234" t="s">
        <v>6921</v>
      </c>
      <c r="AB1234">
        <v>1</v>
      </c>
      <c r="AC1234">
        <v>4</v>
      </c>
      <c r="AD1234">
        <v>4.100833333333334</v>
      </c>
      <c r="AF1234" t="s">
        <v>6952</v>
      </c>
      <c r="AI1234">
        <v>0</v>
      </c>
      <c r="AJ1234">
        <v>0</v>
      </c>
      <c r="AK1234" t="s">
        <v>12901</v>
      </c>
      <c r="AL1234" t="s">
        <v>12901</v>
      </c>
      <c r="AM1234" t="s">
        <v>9923</v>
      </c>
    </row>
    <row r="1235" spans="1:39">
      <c r="A1235" t="s">
        <v>11616</v>
      </c>
      <c r="B1235" t="s">
        <v>10866</v>
      </c>
      <c r="C1235" t="s">
        <v>6168</v>
      </c>
      <c r="D1235">
        <v>0.04</v>
      </c>
      <c r="K1235" t="s">
        <v>6590</v>
      </c>
      <c r="M1235" t="s">
        <v>11846</v>
      </c>
      <c r="N1235">
        <v>8</v>
      </c>
      <c r="O1235" t="s">
        <v>11994</v>
      </c>
      <c r="P1235" t="s">
        <v>12716</v>
      </c>
      <c r="Q1235">
        <v>3</v>
      </c>
      <c r="R1235">
        <v>1</v>
      </c>
      <c r="S1235">
        <v>4.27</v>
      </c>
      <c r="T1235">
        <v>4.27</v>
      </c>
      <c r="U1235">
        <v>340.43</v>
      </c>
      <c r="V1235">
        <v>38.05</v>
      </c>
      <c r="W1235">
        <v>5.47</v>
      </c>
      <c r="X1235">
        <v>9.640000000000001</v>
      </c>
      <c r="Y1235">
        <v>1.01</v>
      </c>
      <c r="Z1235">
        <v>4</v>
      </c>
      <c r="AA1235" t="s">
        <v>6921</v>
      </c>
      <c r="AB1235">
        <v>1</v>
      </c>
      <c r="AC1235">
        <v>4</v>
      </c>
      <c r="AD1235">
        <v>4.100833333333334</v>
      </c>
      <c r="AF1235" t="s">
        <v>6952</v>
      </c>
      <c r="AI1235">
        <v>0</v>
      </c>
      <c r="AJ1235">
        <v>0</v>
      </c>
      <c r="AK1235" t="s">
        <v>12901</v>
      </c>
      <c r="AL1235" t="s">
        <v>12901</v>
      </c>
      <c r="AM1235" t="s">
        <v>9923</v>
      </c>
    </row>
    <row r="1236" spans="1:39">
      <c r="A1236" t="s">
        <v>11617</v>
      </c>
      <c r="B1236" t="s">
        <v>10866</v>
      </c>
      <c r="C1236" t="s">
        <v>6168</v>
      </c>
      <c r="D1236">
        <v>3.1</v>
      </c>
      <c r="K1236" t="s">
        <v>6590</v>
      </c>
      <c r="M1236" t="s">
        <v>11846</v>
      </c>
      <c r="N1236">
        <v>8</v>
      </c>
      <c r="O1236" t="s">
        <v>11994</v>
      </c>
      <c r="P1236" t="s">
        <v>12717</v>
      </c>
      <c r="Q1236">
        <v>3</v>
      </c>
      <c r="R1236">
        <v>1</v>
      </c>
      <c r="S1236">
        <v>4.25</v>
      </c>
      <c r="T1236">
        <v>4.27</v>
      </c>
      <c r="U1236">
        <v>340.43</v>
      </c>
      <c r="V1236">
        <v>38.05</v>
      </c>
      <c r="W1236">
        <v>5.47</v>
      </c>
      <c r="X1236">
        <v>8.84</v>
      </c>
      <c r="Y1236">
        <v>0.92</v>
      </c>
      <c r="Z1236">
        <v>4</v>
      </c>
      <c r="AA1236" t="s">
        <v>6921</v>
      </c>
      <c r="AB1236">
        <v>1</v>
      </c>
      <c r="AC1236">
        <v>4</v>
      </c>
      <c r="AD1236">
        <v>4.100833333333334</v>
      </c>
      <c r="AF1236" t="s">
        <v>6952</v>
      </c>
      <c r="AI1236">
        <v>0</v>
      </c>
      <c r="AJ1236">
        <v>0</v>
      </c>
      <c r="AK1236" t="s">
        <v>12901</v>
      </c>
      <c r="AL1236" t="s">
        <v>12901</v>
      </c>
      <c r="AM1236" t="s">
        <v>9923</v>
      </c>
    </row>
    <row r="1237" spans="1:39">
      <c r="A1237" t="s">
        <v>11618</v>
      </c>
      <c r="B1237" t="s">
        <v>10866</v>
      </c>
      <c r="C1237" t="s">
        <v>6168</v>
      </c>
      <c r="D1237">
        <v>31</v>
      </c>
      <c r="K1237" t="s">
        <v>6590</v>
      </c>
      <c r="M1237" t="s">
        <v>11846</v>
      </c>
      <c r="N1237">
        <v>8</v>
      </c>
      <c r="O1237" t="s">
        <v>11994</v>
      </c>
      <c r="P1237" t="s">
        <v>12718</v>
      </c>
      <c r="Q1237">
        <v>4</v>
      </c>
      <c r="R1237">
        <v>2</v>
      </c>
      <c r="S1237">
        <v>3.62</v>
      </c>
      <c r="T1237">
        <v>3.63</v>
      </c>
      <c r="U1237">
        <v>356.43</v>
      </c>
      <c r="V1237">
        <v>58.28</v>
      </c>
      <c r="W1237">
        <v>5.18</v>
      </c>
      <c r="X1237">
        <v>9.08</v>
      </c>
      <c r="Y1237">
        <v>1.47</v>
      </c>
      <c r="Z1237">
        <v>4</v>
      </c>
      <c r="AA1237" t="s">
        <v>6921</v>
      </c>
      <c r="AB1237">
        <v>1</v>
      </c>
      <c r="AC1237">
        <v>4</v>
      </c>
      <c r="AD1237">
        <v>4.375</v>
      </c>
      <c r="AF1237" t="s">
        <v>6952</v>
      </c>
      <c r="AI1237">
        <v>0</v>
      </c>
      <c r="AJ1237">
        <v>0</v>
      </c>
      <c r="AK1237" t="s">
        <v>12901</v>
      </c>
      <c r="AL1237" t="s">
        <v>12901</v>
      </c>
      <c r="AM1237" t="s">
        <v>9923</v>
      </c>
    </row>
    <row r="1238" spans="1:39">
      <c r="A1238" t="s">
        <v>6342</v>
      </c>
      <c r="B1238" t="s">
        <v>11712</v>
      </c>
      <c r="C1238" t="s">
        <v>6168</v>
      </c>
      <c r="D1238">
        <v>2.6</v>
      </c>
      <c r="K1238" t="s">
        <v>6590</v>
      </c>
      <c r="L1238" t="s">
        <v>6591</v>
      </c>
      <c r="M1238" t="s">
        <v>11847</v>
      </c>
      <c r="N1238">
        <v>9</v>
      </c>
      <c r="O1238" t="s">
        <v>11995</v>
      </c>
      <c r="P1238" t="s">
        <v>6702</v>
      </c>
      <c r="Q1238">
        <v>2</v>
      </c>
      <c r="R1238">
        <v>2</v>
      </c>
      <c r="S1238">
        <v>5.33</v>
      </c>
      <c r="T1238">
        <v>5.33</v>
      </c>
      <c r="U1238">
        <v>268.36</v>
      </c>
      <c r="V1238">
        <v>40.46</v>
      </c>
      <c r="W1238">
        <v>4.83</v>
      </c>
      <c r="X1238">
        <v>10.19</v>
      </c>
      <c r="Y1238">
        <v>0</v>
      </c>
      <c r="Z1238">
        <v>2</v>
      </c>
      <c r="AA1238" t="s">
        <v>6921</v>
      </c>
      <c r="AB1238">
        <v>0</v>
      </c>
      <c r="AC1238">
        <v>4</v>
      </c>
      <c r="AD1238">
        <v>3.5</v>
      </c>
      <c r="AE1238" t="s">
        <v>6925</v>
      </c>
      <c r="AF1238" t="s">
        <v>6952</v>
      </c>
      <c r="AG1238" t="s">
        <v>6956</v>
      </c>
      <c r="AH1238" t="s">
        <v>6962</v>
      </c>
      <c r="AI1238">
        <v>4</v>
      </c>
      <c r="AJ1238">
        <v>1</v>
      </c>
      <c r="AK1238" t="s">
        <v>12849</v>
      </c>
      <c r="AL1238" t="s">
        <v>12849</v>
      </c>
      <c r="AM1238" t="s">
        <v>9923</v>
      </c>
    </row>
    <row r="1239" spans="1:39">
      <c r="A1239" t="s">
        <v>11619</v>
      </c>
      <c r="B1239" t="s">
        <v>11712</v>
      </c>
      <c r="C1239" t="s">
        <v>6168</v>
      </c>
      <c r="D1239">
        <v>-1.25</v>
      </c>
      <c r="K1239" t="s">
        <v>6590</v>
      </c>
      <c r="L1239" t="s">
        <v>6591</v>
      </c>
      <c r="M1239" t="s">
        <v>11848</v>
      </c>
      <c r="N1239">
        <v>9</v>
      </c>
      <c r="O1239" t="s">
        <v>11996</v>
      </c>
      <c r="P1239" t="s">
        <v>12719</v>
      </c>
      <c r="Q1239">
        <v>2</v>
      </c>
      <c r="R1239">
        <v>0</v>
      </c>
      <c r="S1239">
        <v>5.85</v>
      </c>
      <c r="T1239">
        <v>5.85</v>
      </c>
      <c r="U1239">
        <v>296.41</v>
      </c>
      <c r="V1239">
        <v>18.46</v>
      </c>
      <c r="W1239">
        <v>5.43</v>
      </c>
      <c r="Y1239">
        <v>0</v>
      </c>
      <c r="Z1239">
        <v>2</v>
      </c>
      <c r="AA1239" t="s">
        <v>6921</v>
      </c>
      <c r="AB1239">
        <v>1</v>
      </c>
      <c r="AC1239">
        <v>6</v>
      </c>
      <c r="AD1239">
        <v>3</v>
      </c>
      <c r="AI1239">
        <v>0</v>
      </c>
      <c r="AJ1239">
        <v>0</v>
      </c>
      <c r="AK1239" t="s">
        <v>12849</v>
      </c>
      <c r="AL1239" t="s">
        <v>12849</v>
      </c>
      <c r="AM1239" t="s">
        <v>9923</v>
      </c>
    </row>
    <row r="1240" spans="1:39">
      <c r="A1240" t="s">
        <v>11620</v>
      </c>
      <c r="B1240" t="s">
        <v>11712</v>
      </c>
      <c r="C1240" t="s">
        <v>6168</v>
      </c>
      <c r="D1240">
        <v>1.31</v>
      </c>
      <c r="K1240" t="s">
        <v>6590</v>
      </c>
      <c r="L1240" t="s">
        <v>6591</v>
      </c>
      <c r="M1240" t="s">
        <v>11849</v>
      </c>
      <c r="N1240">
        <v>9</v>
      </c>
      <c r="O1240" t="s">
        <v>11997</v>
      </c>
      <c r="P1240" t="s">
        <v>12720</v>
      </c>
      <c r="Q1240">
        <v>2</v>
      </c>
      <c r="R1240">
        <v>1</v>
      </c>
      <c r="S1240">
        <v>5.59</v>
      </c>
      <c r="T1240">
        <v>5.59</v>
      </c>
      <c r="U1240">
        <v>282.38</v>
      </c>
      <c r="V1240">
        <v>29.46</v>
      </c>
      <c r="W1240">
        <v>5.13</v>
      </c>
      <c r="X1240">
        <v>10.35</v>
      </c>
      <c r="Y1240">
        <v>0</v>
      </c>
      <c r="Z1240">
        <v>2</v>
      </c>
      <c r="AA1240" t="s">
        <v>6921</v>
      </c>
      <c r="AB1240">
        <v>1</v>
      </c>
      <c r="AC1240">
        <v>5</v>
      </c>
      <c r="AD1240">
        <v>3.306333333333334</v>
      </c>
      <c r="AF1240" t="s">
        <v>6952</v>
      </c>
      <c r="AI1240">
        <v>0</v>
      </c>
      <c r="AJ1240">
        <v>0</v>
      </c>
      <c r="AK1240" t="s">
        <v>12849</v>
      </c>
      <c r="AL1240" t="s">
        <v>12849</v>
      </c>
      <c r="AM1240" t="s">
        <v>9923</v>
      </c>
    </row>
    <row r="1241" spans="1:39">
      <c r="A1241" t="s">
        <v>6449</v>
      </c>
      <c r="B1241" t="s">
        <v>11713</v>
      </c>
      <c r="C1241" t="s">
        <v>6168</v>
      </c>
      <c r="D1241">
        <v>0.025</v>
      </c>
      <c r="E1241" t="s">
        <v>10202</v>
      </c>
      <c r="K1241" t="s">
        <v>6590</v>
      </c>
      <c r="M1241" t="s">
        <v>11850</v>
      </c>
      <c r="N1241">
        <v>8</v>
      </c>
      <c r="O1241" t="s">
        <v>11998</v>
      </c>
      <c r="P1241" t="s">
        <v>6807</v>
      </c>
      <c r="Q1241">
        <v>5</v>
      </c>
      <c r="R1241">
        <v>3</v>
      </c>
      <c r="S1241">
        <v>1.93</v>
      </c>
      <c r="T1241">
        <v>3.11</v>
      </c>
      <c r="U1241">
        <v>270.24</v>
      </c>
      <c r="V1241">
        <v>90.90000000000001</v>
      </c>
      <c r="W1241">
        <v>2.58</v>
      </c>
      <c r="X1241">
        <v>6.51</v>
      </c>
      <c r="Y1241">
        <v>0</v>
      </c>
      <c r="Z1241">
        <v>3</v>
      </c>
      <c r="AA1241" t="s">
        <v>6921</v>
      </c>
      <c r="AB1241">
        <v>0</v>
      </c>
      <c r="AC1241">
        <v>1</v>
      </c>
      <c r="AD1241">
        <v>5.081666666666667</v>
      </c>
      <c r="AE1241" t="s">
        <v>6940</v>
      </c>
      <c r="AF1241" t="s">
        <v>6952</v>
      </c>
      <c r="AI1241">
        <v>0</v>
      </c>
      <c r="AJ1241">
        <v>0</v>
      </c>
      <c r="AK1241" t="s">
        <v>9806</v>
      </c>
      <c r="AL1241" t="s">
        <v>9806</v>
      </c>
      <c r="AM1241" t="s">
        <v>9923</v>
      </c>
    </row>
    <row r="1242" spans="1:39">
      <c r="A1242" t="s">
        <v>6325</v>
      </c>
      <c r="B1242" t="s">
        <v>11713</v>
      </c>
      <c r="C1242" t="s">
        <v>6168</v>
      </c>
      <c r="D1242">
        <v>100</v>
      </c>
      <c r="E1242" t="s">
        <v>10202</v>
      </c>
      <c r="K1242" t="s">
        <v>6590</v>
      </c>
      <c r="M1242" t="s">
        <v>11850</v>
      </c>
      <c r="N1242">
        <v>8</v>
      </c>
      <c r="O1242" t="s">
        <v>11998</v>
      </c>
      <c r="P1242" t="s">
        <v>6686</v>
      </c>
      <c r="Q1242">
        <v>2</v>
      </c>
      <c r="R1242">
        <v>2</v>
      </c>
      <c r="S1242">
        <v>4.14</v>
      </c>
      <c r="T1242">
        <v>4.15</v>
      </c>
      <c r="U1242">
        <v>272.39</v>
      </c>
      <c r="V1242">
        <v>40.46</v>
      </c>
      <c r="W1242">
        <v>3.61</v>
      </c>
      <c r="X1242">
        <v>10.27</v>
      </c>
      <c r="Y1242">
        <v>0</v>
      </c>
      <c r="Z1242">
        <v>1</v>
      </c>
      <c r="AA1242" t="s">
        <v>6921</v>
      </c>
      <c r="AB1242">
        <v>0</v>
      </c>
      <c r="AC1242">
        <v>0</v>
      </c>
      <c r="AD1242">
        <v>3.925</v>
      </c>
      <c r="AE1242" t="s">
        <v>6922</v>
      </c>
      <c r="AF1242" t="s">
        <v>6952</v>
      </c>
      <c r="AG1242" t="s">
        <v>6956</v>
      </c>
      <c r="AH1242" t="s">
        <v>6962</v>
      </c>
      <c r="AI1242">
        <v>4</v>
      </c>
      <c r="AJ1242">
        <v>1</v>
      </c>
      <c r="AK1242" t="s">
        <v>9806</v>
      </c>
      <c r="AL1242" t="s">
        <v>9806</v>
      </c>
      <c r="AM1242" t="s">
        <v>9923</v>
      </c>
    </row>
    <row r="1243" spans="1:39">
      <c r="A1243" t="s">
        <v>7149</v>
      </c>
      <c r="B1243" t="s">
        <v>11713</v>
      </c>
      <c r="C1243" t="s">
        <v>6168</v>
      </c>
      <c r="D1243">
        <v>0.055</v>
      </c>
      <c r="E1243" t="s">
        <v>10202</v>
      </c>
      <c r="K1243" t="s">
        <v>6590</v>
      </c>
      <c r="M1243" t="s">
        <v>11850</v>
      </c>
      <c r="N1243">
        <v>8</v>
      </c>
      <c r="O1243" t="s">
        <v>11998</v>
      </c>
      <c r="P1243" t="s">
        <v>8726</v>
      </c>
      <c r="Q1243">
        <v>4</v>
      </c>
      <c r="R1243">
        <v>2</v>
      </c>
      <c r="S1243">
        <v>1.4</v>
      </c>
      <c r="T1243">
        <v>1.49</v>
      </c>
      <c r="U1243">
        <v>264.28</v>
      </c>
      <c r="V1243">
        <v>88.04000000000001</v>
      </c>
      <c r="W1243">
        <v>2.63</v>
      </c>
      <c r="X1243">
        <v>8.07</v>
      </c>
      <c r="Y1243">
        <v>0</v>
      </c>
      <c r="Z1243">
        <v>2</v>
      </c>
      <c r="AA1243" t="s">
        <v>6921</v>
      </c>
      <c r="AB1243">
        <v>0</v>
      </c>
      <c r="AC1243">
        <v>3</v>
      </c>
      <c r="AD1243">
        <v>5.5</v>
      </c>
      <c r="AF1243" t="s">
        <v>6952</v>
      </c>
      <c r="AI1243">
        <v>0</v>
      </c>
      <c r="AJ1243">
        <v>0</v>
      </c>
      <c r="AK1243" t="s">
        <v>9806</v>
      </c>
      <c r="AL1243" t="s">
        <v>9806</v>
      </c>
      <c r="AM1243" t="s">
        <v>9923</v>
      </c>
    </row>
    <row r="1244" spans="1:39">
      <c r="A1244" t="s">
        <v>7065</v>
      </c>
      <c r="B1244" t="s">
        <v>11713</v>
      </c>
      <c r="C1244" t="s">
        <v>6168</v>
      </c>
      <c r="D1244">
        <v>0.76</v>
      </c>
      <c r="E1244" t="s">
        <v>10202</v>
      </c>
      <c r="K1244" t="s">
        <v>6590</v>
      </c>
      <c r="M1244" t="s">
        <v>11850</v>
      </c>
      <c r="N1244">
        <v>8</v>
      </c>
      <c r="O1244" t="s">
        <v>11998</v>
      </c>
      <c r="P1244" t="s">
        <v>8642</v>
      </c>
      <c r="Q1244">
        <v>2</v>
      </c>
      <c r="R1244">
        <v>2</v>
      </c>
      <c r="S1244">
        <v>3.3</v>
      </c>
      <c r="T1244">
        <v>3.3</v>
      </c>
      <c r="U1244">
        <v>282.26</v>
      </c>
      <c r="V1244">
        <v>40.46</v>
      </c>
      <c r="W1244">
        <v>3.99</v>
      </c>
      <c r="X1244">
        <v>9.59</v>
      </c>
      <c r="Y1244">
        <v>0</v>
      </c>
      <c r="Z1244">
        <v>2</v>
      </c>
      <c r="AA1244" t="s">
        <v>6921</v>
      </c>
      <c r="AB1244">
        <v>0</v>
      </c>
      <c r="AC1244">
        <v>3</v>
      </c>
      <c r="AD1244">
        <v>4.7</v>
      </c>
      <c r="AF1244" t="s">
        <v>6952</v>
      </c>
      <c r="AI1244">
        <v>0</v>
      </c>
      <c r="AJ1244">
        <v>0</v>
      </c>
      <c r="AK1244" t="s">
        <v>9806</v>
      </c>
      <c r="AL1244" t="s">
        <v>9806</v>
      </c>
      <c r="AM1244" t="s">
        <v>9923</v>
      </c>
    </row>
    <row r="1245" spans="1:39">
      <c r="A1245" t="s">
        <v>7166</v>
      </c>
      <c r="B1245" t="s">
        <v>11713</v>
      </c>
      <c r="C1245" t="s">
        <v>6168</v>
      </c>
      <c r="D1245">
        <v>0.025</v>
      </c>
      <c r="E1245" t="s">
        <v>10202</v>
      </c>
      <c r="K1245" t="s">
        <v>6590</v>
      </c>
      <c r="M1245" t="s">
        <v>11850</v>
      </c>
      <c r="N1245">
        <v>8</v>
      </c>
      <c r="O1245" t="s">
        <v>11998</v>
      </c>
      <c r="P1245" t="s">
        <v>8743</v>
      </c>
      <c r="Q1245">
        <v>2</v>
      </c>
      <c r="R1245">
        <v>2</v>
      </c>
      <c r="S1245">
        <v>-0.47</v>
      </c>
      <c r="T1245">
        <v>-0.46</v>
      </c>
      <c r="U1245">
        <v>262.31</v>
      </c>
      <c r="V1245">
        <v>40.46</v>
      </c>
      <c r="W1245">
        <v>3.23</v>
      </c>
      <c r="X1245">
        <v>9.33</v>
      </c>
      <c r="Y1245">
        <v>0</v>
      </c>
      <c r="Z1245">
        <v>2</v>
      </c>
      <c r="AA1245" t="s">
        <v>6921</v>
      </c>
      <c r="AB1245">
        <v>0</v>
      </c>
      <c r="AC1245">
        <v>3</v>
      </c>
      <c r="AD1245">
        <v>5.5</v>
      </c>
      <c r="AF1245" t="s">
        <v>6952</v>
      </c>
      <c r="AI1245">
        <v>0</v>
      </c>
      <c r="AJ1245">
        <v>0</v>
      </c>
      <c r="AK1245" t="s">
        <v>9806</v>
      </c>
      <c r="AL1245" t="s">
        <v>9806</v>
      </c>
      <c r="AM1245" t="s">
        <v>9923</v>
      </c>
    </row>
    <row r="1246" spans="1:39">
      <c r="A1246" t="s">
        <v>7232</v>
      </c>
      <c r="B1246" t="s">
        <v>11713</v>
      </c>
      <c r="C1246" t="s">
        <v>6168</v>
      </c>
      <c r="D1246">
        <v>0.0039</v>
      </c>
      <c r="E1246" t="s">
        <v>10202</v>
      </c>
      <c r="K1246" t="s">
        <v>6590</v>
      </c>
      <c r="M1246" t="s">
        <v>11850</v>
      </c>
      <c r="N1246">
        <v>8</v>
      </c>
      <c r="O1246" t="s">
        <v>11998</v>
      </c>
      <c r="P1246" t="s">
        <v>8809</v>
      </c>
      <c r="Q1246">
        <v>3</v>
      </c>
      <c r="R1246">
        <v>2</v>
      </c>
      <c r="S1246">
        <v>2.63</v>
      </c>
      <c r="T1246">
        <v>2.63</v>
      </c>
      <c r="U1246">
        <v>310.27</v>
      </c>
      <c r="V1246">
        <v>57.53</v>
      </c>
      <c r="W1246">
        <v>3.56</v>
      </c>
      <c r="X1246">
        <v>9.369999999999999</v>
      </c>
      <c r="Y1246">
        <v>0</v>
      </c>
      <c r="Z1246">
        <v>2</v>
      </c>
      <c r="AA1246" t="s">
        <v>6921</v>
      </c>
      <c r="AB1246">
        <v>0</v>
      </c>
      <c r="AC1246">
        <v>4</v>
      </c>
      <c r="AD1246">
        <v>5.185</v>
      </c>
      <c r="AF1246" t="s">
        <v>6952</v>
      </c>
      <c r="AI1246">
        <v>0</v>
      </c>
      <c r="AJ1246">
        <v>0</v>
      </c>
      <c r="AK1246" t="s">
        <v>9806</v>
      </c>
      <c r="AL1246" t="s">
        <v>9806</v>
      </c>
      <c r="AM1246" t="s">
        <v>9923</v>
      </c>
    </row>
    <row r="1247" spans="1:39">
      <c r="A1247" t="s">
        <v>7131</v>
      </c>
      <c r="B1247" t="s">
        <v>11713</v>
      </c>
      <c r="C1247" t="s">
        <v>6168</v>
      </c>
      <c r="D1247">
        <v>0.078</v>
      </c>
      <c r="E1247" t="s">
        <v>10202</v>
      </c>
      <c r="K1247" t="s">
        <v>6590</v>
      </c>
      <c r="M1247" t="s">
        <v>11850</v>
      </c>
      <c r="N1247">
        <v>8</v>
      </c>
      <c r="O1247" t="s">
        <v>11998</v>
      </c>
      <c r="P1247" t="s">
        <v>8708</v>
      </c>
      <c r="Q1247">
        <v>3</v>
      </c>
      <c r="R1247">
        <v>2</v>
      </c>
      <c r="S1247">
        <v>2.18</v>
      </c>
      <c r="T1247">
        <v>2.19</v>
      </c>
      <c r="U1247">
        <v>253.3</v>
      </c>
      <c r="V1247">
        <v>64.25</v>
      </c>
      <c r="W1247">
        <v>3.12</v>
      </c>
      <c r="X1247">
        <v>9.08</v>
      </c>
      <c r="Y1247">
        <v>0</v>
      </c>
      <c r="Z1247">
        <v>2</v>
      </c>
      <c r="AA1247" t="s">
        <v>6921</v>
      </c>
      <c r="AB1247">
        <v>0</v>
      </c>
      <c r="AC1247">
        <v>3</v>
      </c>
      <c r="AD1247">
        <v>5.41</v>
      </c>
      <c r="AF1247" t="s">
        <v>6952</v>
      </c>
      <c r="AI1247">
        <v>0</v>
      </c>
      <c r="AJ1247">
        <v>0</v>
      </c>
      <c r="AK1247" t="s">
        <v>9806</v>
      </c>
      <c r="AL1247" t="s">
        <v>9806</v>
      </c>
      <c r="AM1247" t="s">
        <v>9923</v>
      </c>
    </row>
    <row r="1248" spans="1:39">
      <c r="A1248" t="s">
        <v>7185</v>
      </c>
      <c r="B1248" t="s">
        <v>11713</v>
      </c>
      <c r="C1248" t="s">
        <v>6168</v>
      </c>
      <c r="D1248">
        <v>0.017</v>
      </c>
      <c r="E1248" t="s">
        <v>10202</v>
      </c>
      <c r="K1248" t="s">
        <v>6590</v>
      </c>
      <c r="M1248" t="s">
        <v>11850</v>
      </c>
      <c r="N1248">
        <v>8</v>
      </c>
      <c r="O1248" t="s">
        <v>11998</v>
      </c>
      <c r="P1248" t="s">
        <v>8762</v>
      </c>
      <c r="Q1248">
        <v>3</v>
      </c>
      <c r="R1248">
        <v>2</v>
      </c>
      <c r="S1248">
        <v>2.28</v>
      </c>
      <c r="T1248">
        <v>2.28</v>
      </c>
      <c r="U1248">
        <v>253.3</v>
      </c>
      <c r="V1248">
        <v>64.25</v>
      </c>
      <c r="W1248">
        <v>3.34</v>
      </c>
      <c r="X1248">
        <v>9.85</v>
      </c>
      <c r="Y1248">
        <v>0</v>
      </c>
      <c r="Z1248">
        <v>2</v>
      </c>
      <c r="AA1248" t="s">
        <v>6921</v>
      </c>
      <c r="AB1248">
        <v>0</v>
      </c>
      <c r="AC1248">
        <v>4</v>
      </c>
      <c r="AD1248">
        <v>5.36</v>
      </c>
      <c r="AF1248" t="s">
        <v>6952</v>
      </c>
      <c r="AI1248">
        <v>0</v>
      </c>
      <c r="AJ1248">
        <v>0</v>
      </c>
      <c r="AK1248" t="s">
        <v>9806</v>
      </c>
      <c r="AL1248" t="s">
        <v>9806</v>
      </c>
      <c r="AM1248" t="s">
        <v>9923</v>
      </c>
    </row>
    <row r="1249" spans="1:39">
      <c r="A1249" t="s">
        <v>7079</v>
      </c>
      <c r="B1249" t="s">
        <v>11713</v>
      </c>
      <c r="C1249" t="s">
        <v>6168</v>
      </c>
      <c r="D1249">
        <v>0.35</v>
      </c>
      <c r="E1249" t="s">
        <v>10202</v>
      </c>
      <c r="K1249" t="s">
        <v>6590</v>
      </c>
      <c r="M1249" t="s">
        <v>11850</v>
      </c>
      <c r="N1249">
        <v>8</v>
      </c>
      <c r="O1249" t="s">
        <v>11998</v>
      </c>
      <c r="P1249" t="s">
        <v>8656</v>
      </c>
      <c r="Q1249">
        <v>3</v>
      </c>
      <c r="R1249">
        <v>2</v>
      </c>
      <c r="S1249">
        <v>2.18</v>
      </c>
      <c r="T1249">
        <v>2.19</v>
      </c>
      <c r="U1249">
        <v>253.3</v>
      </c>
      <c r="V1249">
        <v>64.25</v>
      </c>
      <c r="W1249">
        <v>3.51</v>
      </c>
      <c r="X1249">
        <v>9.390000000000001</v>
      </c>
      <c r="Y1249">
        <v>0</v>
      </c>
      <c r="Z1249">
        <v>2</v>
      </c>
      <c r="AA1249" t="s">
        <v>6921</v>
      </c>
      <c r="AB1249">
        <v>0</v>
      </c>
      <c r="AC1249">
        <v>3</v>
      </c>
      <c r="AD1249">
        <v>5.41</v>
      </c>
      <c r="AF1249" t="s">
        <v>6952</v>
      </c>
      <c r="AI1249">
        <v>0</v>
      </c>
      <c r="AJ1249">
        <v>0</v>
      </c>
      <c r="AK1249" t="s">
        <v>9806</v>
      </c>
      <c r="AL1249" t="s">
        <v>9806</v>
      </c>
      <c r="AM1249" t="s">
        <v>9923</v>
      </c>
    </row>
    <row r="1250" spans="1:39">
      <c r="A1250" t="s">
        <v>7117</v>
      </c>
      <c r="B1250" t="s">
        <v>11713</v>
      </c>
      <c r="C1250" t="s">
        <v>6168</v>
      </c>
      <c r="D1250">
        <v>0.11</v>
      </c>
      <c r="E1250" t="s">
        <v>10202</v>
      </c>
      <c r="K1250" t="s">
        <v>6590</v>
      </c>
      <c r="M1250" t="s">
        <v>11850</v>
      </c>
      <c r="N1250">
        <v>8</v>
      </c>
      <c r="O1250" t="s">
        <v>11998</v>
      </c>
      <c r="P1250" t="s">
        <v>8694</v>
      </c>
      <c r="Q1250">
        <v>3</v>
      </c>
      <c r="R1250">
        <v>2</v>
      </c>
      <c r="S1250">
        <v>2.06</v>
      </c>
      <c r="T1250">
        <v>2.07</v>
      </c>
      <c r="U1250">
        <v>253.3</v>
      </c>
      <c r="V1250">
        <v>64.25</v>
      </c>
      <c r="W1250">
        <v>3.26</v>
      </c>
      <c r="X1250">
        <v>9.57</v>
      </c>
      <c r="Y1250">
        <v>0</v>
      </c>
      <c r="Z1250">
        <v>2</v>
      </c>
      <c r="AA1250" t="s">
        <v>6921</v>
      </c>
      <c r="AB1250">
        <v>0</v>
      </c>
      <c r="AC1250">
        <v>3</v>
      </c>
      <c r="AD1250">
        <v>5.47</v>
      </c>
      <c r="AF1250" t="s">
        <v>6952</v>
      </c>
      <c r="AI1250">
        <v>0</v>
      </c>
      <c r="AJ1250">
        <v>0</v>
      </c>
      <c r="AK1250" t="s">
        <v>9806</v>
      </c>
      <c r="AL1250" t="s">
        <v>9806</v>
      </c>
      <c r="AM1250" t="s">
        <v>9923</v>
      </c>
    </row>
    <row r="1251" spans="1:39">
      <c r="A1251" t="s">
        <v>7128</v>
      </c>
      <c r="B1251" t="s">
        <v>11713</v>
      </c>
      <c r="C1251" t="s">
        <v>6168</v>
      </c>
      <c r="D1251">
        <v>0.1</v>
      </c>
      <c r="E1251" t="s">
        <v>10202</v>
      </c>
      <c r="K1251" t="s">
        <v>6590</v>
      </c>
      <c r="M1251" t="s">
        <v>11850</v>
      </c>
      <c r="N1251">
        <v>8</v>
      </c>
      <c r="O1251" t="s">
        <v>11998</v>
      </c>
      <c r="P1251" t="s">
        <v>8705</v>
      </c>
      <c r="Q1251">
        <v>3</v>
      </c>
      <c r="R1251">
        <v>2</v>
      </c>
      <c r="S1251">
        <v>2.24</v>
      </c>
      <c r="T1251">
        <v>2.24</v>
      </c>
      <c r="U1251">
        <v>256.3</v>
      </c>
      <c r="V1251">
        <v>57.53</v>
      </c>
      <c r="W1251">
        <v>3.01</v>
      </c>
      <c r="X1251">
        <v>9.66</v>
      </c>
      <c r="Y1251">
        <v>0</v>
      </c>
      <c r="Z1251">
        <v>2</v>
      </c>
      <c r="AA1251" t="s">
        <v>6921</v>
      </c>
      <c r="AB1251">
        <v>0</v>
      </c>
      <c r="AC1251">
        <v>4</v>
      </c>
      <c r="AD1251">
        <v>5.38</v>
      </c>
      <c r="AF1251" t="s">
        <v>6952</v>
      </c>
      <c r="AI1251">
        <v>0</v>
      </c>
      <c r="AJ1251">
        <v>0</v>
      </c>
      <c r="AK1251" t="s">
        <v>9806</v>
      </c>
      <c r="AL1251" t="s">
        <v>9806</v>
      </c>
      <c r="AM1251" t="s">
        <v>9923</v>
      </c>
    </row>
    <row r="1252" spans="1:39">
      <c r="A1252" t="s">
        <v>7087</v>
      </c>
      <c r="B1252" t="s">
        <v>11713</v>
      </c>
      <c r="C1252" t="s">
        <v>6168</v>
      </c>
      <c r="D1252">
        <v>0.27</v>
      </c>
      <c r="E1252" t="s">
        <v>10202</v>
      </c>
      <c r="K1252" t="s">
        <v>6590</v>
      </c>
      <c r="M1252" t="s">
        <v>11850</v>
      </c>
      <c r="N1252">
        <v>8</v>
      </c>
      <c r="O1252" t="s">
        <v>11998</v>
      </c>
      <c r="P1252" t="s">
        <v>8664</v>
      </c>
      <c r="Q1252">
        <v>3</v>
      </c>
      <c r="R1252">
        <v>2</v>
      </c>
      <c r="S1252">
        <v>2.19</v>
      </c>
      <c r="T1252">
        <v>2.2</v>
      </c>
      <c r="U1252">
        <v>253.3</v>
      </c>
      <c r="V1252">
        <v>64.25</v>
      </c>
      <c r="W1252">
        <v>3.26</v>
      </c>
      <c r="X1252">
        <v>9.390000000000001</v>
      </c>
      <c r="Y1252">
        <v>0</v>
      </c>
      <c r="Z1252">
        <v>2</v>
      </c>
      <c r="AA1252" t="s">
        <v>6921</v>
      </c>
      <c r="AB1252">
        <v>0</v>
      </c>
      <c r="AC1252">
        <v>3</v>
      </c>
      <c r="AD1252">
        <v>5.405</v>
      </c>
      <c r="AF1252" t="s">
        <v>6952</v>
      </c>
      <c r="AI1252">
        <v>0</v>
      </c>
      <c r="AJ1252">
        <v>0</v>
      </c>
      <c r="AK1252" t="s">
        <v>9806</v>
      </c>
      <c r="AL1252" t="s">
        <v>9806</v>
      </c>
      <c r="AM1252" t="s">
        <v>9923</v>
      </c>
    </row>
    <row r="1253" spans="1:39">
      <c r="A1253" t="s">
        <v>7023</v>
      </c>
      <c r="B1253" t="s">
        <v>11713</v>
      </c>
      <c r="C1253" t="s">
        <v>6168</v>
      </c>
      <c r="D1253">
        <v>34</v>
      </c>
      <c r="E1253" t="s">
        <v>10202</v>
      </c>
      <c r="K1253" t="s">
        <v>6590</v>
      </c>
      <c r="M1253" t="s">
        <v>11850</v>
      </c>
      <c r="N1253">
        <v>8</v>
      </c>
      <c r="O1253" t="s">
        <v>11998</v>
      </c>
      <c r="P1253" t="s">
        <v>8600</v>
      </c>
      <c r="Q1253">
        <v>3</v>
      </c>
      <c r="R1253">
        <v>2</v>
      </c>
      <c r="S1253">
        <v>2.69</v>
      </c>
      <c r="T1253">
        <v>2.7</v>
      </c>
      <c r="U1253">
        <v>267.33</v>
      </c>
      <c r="V1253">
        <v>64.25</v>
      </c>
      <c r="W1253">
        <v>3.9</v>
      </c>
      <c r="X1253">
        <v>9.390000000000001</v>
      </c>
      <c r="Y1253">
        <v>0</v>
      </c>
      <c r="Z1253">
        <v>2</v>
      </c>
      <c r="AA1253" t="s">
        <v>6921</v>
      </c>
      <c r="AB1253">
        <v>0</v>
      </c>
      <c r="AC1253">
        <v>4</v>
      </c>
      <c r="AD1253">
        <v>5.155</v>
      </c>
      <c r="AF1253" t="s">
        <v>6952</v>
      </c>
      <c r="AI1253">
        <v>0</v>
      </c>
      <c r="AJ1253">
        <v>0</v>
      </c>
      <c r="AK1253" t="s">
        <v>9806</v>
      </c>
      <c r="AL1253" t="s">
        <v>9806</v>
      </c>
      <c r="AM1253" t="s">
        <v>9923</v>
      </c>
    </row>
    <row r="1254" spans="1:39">
      <c r="A1254" t="s">
        <v>7040</v>
      </c>
      <c r="B1254" t="s">
        <v>11713</v>
      </c>
      <c r="C1254" t="s">
        <v>6168</v>
      </c>
      <c r="D1254">
        <v>5.8</v>
      </c>
      <c r="E1254" t="s">
        <v>10202</v>
      </c>
      <c r="K1254" t="s">
        <v>6590</v>
      </c>
      <c r="M1254" t="s">
        <v>11850</v>
      </c>
      <c r="N1254">
        <v>8</v>
      </c>
      <c r="O1254" t="s">
        <v>11998</v>
      </c>
      <c r="P1254" t="s">
        <v>8617</v>
      </c>
      <c r="Q1254">
        <v>2</v>
      </c>
      <c r="R1254">
        <v>2</v>
      </c>
      <c r="S1254">
        <v>3.26</v>
      </c>
      <c r="T1254">
        <v>3.27</v>
      </c>
      <c r="U1254">
        <v>252.31</v>
      </c>
      <c r="V1254">
        <v>40.46</v>
      </c>
      <c r="W1254">
        <v>3.45</v>
      </c>
      <c r="X1254">
        <v>9.82</v>
      </c>
      <c r="Y1254">
        <v>0</v>
      </c>
      <c r="Z1254">
        <v>2</v>
      </c>
      <c r="AA1254" t="s">
        <v>6921</v>
      </c>
      <c r="AB1254">
        <v>0</v>
      </c>
      <c r="AC1254">
        <v>3</v>
      </c>
      <c r="AD1254">
        <v>4.735</v>
      </c>
      <c r="AF1254" t="s">
        <v>6952</v>
      </c>
      <c r="AI1254">
        <v>0</v>
      </c>
      <c r="AJ1254">
        <v>0</v>
      </c>
      <c r="AK1254" t="s">
        <v>9806</v>
      </c>
      <c r="AL1254" t="s">
        <v>9806</v>
      </c>
      <c r="AM1254" t="s">
        <v>9923</v>
      </c>
    </row>
    <row r="1255" spans="1:39">
      <c r="A1255" t="s">
        <v>7192</v>
      </c>
      <c r="B1255" t="s">
        <v>11713</v>
      </c>
      <c r="C1255" t="s">
        <v>6168</v>
      </c>
      <c r="D1255">
        <v>0.012</v>
      </c>
      <c r="E1255" t="s">
        <v>10202</v>
      </c>
      <c r="K1255" t="s">
        <v>6590</v>
      </c>
      <c r="M1255" t="s">
        <v>11850</v>
      </c>
      <c r="N1255">
        <v>8</v>
      </c>
      <c r="O1255" t="s">
        <v>11998</v>
      </c>
      <c r="P1255" t="s">
        <v>8769</v>
      </c>
      <c r="Q1255">
        <v>4</v>
      </c>
      <c r="R1255">
        <v>2</v>
      </c>
      <c r="S1255">
        <v>0.8</v>
      </c>
      <c r="T1255">
        <v>0.8100000000000001</v>
      </c>
      <c r="U1255">
        <v>264.28</v>
      </c>
      <c r="V1255">
        <v>88.04000000000001</v>
      </c>
      <c r="W1255">
        <v>3.01</v>
      </c>
      <c r="X1255">
        <v>9.17</v>
      </c>
      <c r="Y1255">
        <v>0</v>
      </c>
      <c r="Z1255">
        <v>2</v>
      </c>
      <c r="AA1255" t="s">
        <v>6921</v>
      </c>
      <c r="AB1255">
        <v>0</v>
      </c>
      <c r="AC1255">
        <v>3</v>
      </c>
      <c r="AD1255">
        <v>5.5</v>
      </c>
      <c r="AF1255" t="s">
        <v>6952</v>
      </c>
      <c r="AI1255">
        <v>0</v>
      </c>
      <c r="AJ1255">
        <v>0</v>
      </c>
      <c r="AK1255" t="s">
        <v>9806</v>
      </c>
      <c r="AL1255" t="s">
        <v>9806</v>
      </c>
      <c r="AM1255" t="s">
        <v>9923</v>
      </c>
    </row>
    <row r="1256" spans="1:39">
      <c r="A1256" t="s">
        <v>7225</v>
      </c>
      <c r="B1256" t="s">
        <v>11713</v>
      </c>
      <c r="C1256" t="s">
        <v>6168</v>
      </c>
      <c r="D1256">
        <v>0.0055</v>
      </c>
      <c r="E1256" t="s">
        <v>10202</v>
      </c>
      <c r="K1256" t="s">
        <v>6590</v>
      </c>
      <c r="M1256" t="s">
        <v>11850</v>
      </c>
      <c r="N1256">
        <v>8</v>
      </c>
      <c r="O1256" t="s">
        <v>11998</v>
      </c>
      <c r="P1256" t="s">
        <v>8802</v>
      </c>
      <c r="Q1256">
        <v>3</v>
      </c>
      <c r="R1256">
        <v>2</v>
      </c>
      <c r="S1256">
        <v>2.9</v>
      </c>
      <c r="T1256">
        <v>2.9</v>
      </c>
      <c r="U1256">
        <v>237.26</v>
      </c>
      <c r="V1256">
        <v>64.25</v>
      </c>
      <c r="W1256">
        <v>3.16</v>
      </c>
      <c r="X1256">
        <v>9.550000000000001</v>
      </c>
      <c r="Y1256">
        <v>0</v>
      </c>
      <c r="Z1256">
        <v>2</v>
      </c>
      <c r="AA1256" t="s">
        <v>6921</v>
      </c>
      <c r="AB1256">
        <v>0</v>
      </c>
      <c r="AC1256">
        <v>2</v>
      </c>
      <c r="AD1256">
        <v>5.05</v>
      </c>
      <c r="AF1256" t="s">
        <v>6952</v>
      </c>
      <c r="AI1256">
        <v>0</v>
      </c>
      <c r="AJ1256">
        <v>0</v>
      </c>
      <c r="AK1256" t="s">
        <v>9806</v>
      </c>
      <c r="AL1256" t="s">
        <v>9806</v>
      </c>
      <c r="AM1256" t="s">
        <v>9923</v>
      </c>
    </row>
    <row r="1257" spans="1:39">
      <c r="A1257" t="s">
        <v>7173</v>
      </c>
      <c r="B1257" t="s">
        <v>11713</v>
      </c>
      <c r="C1257" t="s">
        <v>6168</v>
      </c>
      <c r="D1257">
        <v>0.023</v>
      </c>
      <c r="E1257" t="s">
        <v>10202</v>
      </c>
      <c r="K1257" t="s">
        <v>6590</v>
      </c>
      <c r="M1257" t="s">
        <v>11850</v>
      </c>
      <c r="N1257">
        <v>8</v>
      </c>
      <c r="O1257" t="s">
        <v>11998</v>
      </c>
      <c r="P1257" t="s">
        <v>8750</v>
      </c>
      <c r="Q1257">
        <v>3</v>
      </c>
      <c r="R1257">
        <v>2</v>
      </c>
      <c r="S1257">
        <v>2.9</v>
      </c>
      <c r="T1257">
        <v>2.9</v>
      </c>
      <c r="U1257">
        <v>237.26</v>
      </c>
      <c r="V1257">
        <v>64.25</v>
      </c>
      <c r="W1257">
        <v>3.16</v>
      </c>
      <c r="X1257">
        <v>9.550000000000001</v>
      </c>
      <c r="Y1257">
        <v>0</v>
      </c>
      <c r="Z1257">
        <v>2</v>
      </c>
      <c r="AA1257" t="s">
        <v>6921</v>
      </c>
      <c r="AB1257">
        <v>0</v>
      </c>
      <c r="AC1257">
        <v>2</v>
      </c>
      <c r="AD1257">
        <v>5.05</v>
      </c>
      <c r="AF1257" t="s">
        <v>6952</v>
      </c>
      <c r="AI1257">
        <v>0</v>
      </c>
      <c r="AJ1257">
        <v>0</v>
      </c>
      <c r="AK1257" t="s">
        <v>9806</v>
      </c>
      <c r="AL1257" t="s">
        <v>9806</v>
      </c>
      <c r="AM1257" t="s">
        <v>9923</v>
      </c>
    </row>
    <row r="1258" spans="1:39">
      <c r="A1258" t="s">
        <v>7071</v>
      </c>
      <c r="B1258" t="s">
        <v>11713</v>
      </c>
      <c r="C1258" t="s">
        <v>6168</v>
      </c>
      <c r="D1258">
        <v>0.025</v>
      </c>
      <c r="E1258" t="s">
        <v>10202</v>
      </c>
      <c r="K1258" t="s">
        <v>6590</v>
      </c>
      <c r="M1258" t="s">
        <v>11850</v>
      </c>
      <c r="N1258">
        <v>8</v>
      </c>
      <c r="O1258" t="s">
        <v>11998</v>
      </c>
      <c r="P1258" t="s">
        <v>8648</v>
      </c>
      <c r="Q1258">
        <v>3</v>
      </c>
      <c r="R1258">
        <v>2</v>
      </c>
      <c r="S1258">
        <v>1.77</v>
      </c>
      <c r="T1258">
        <v>1.78</v>
      </c>
      <c r="U1258">
        <v>239.27</v>
      </c>
      <c r="V1258">
        <v>64.25</v>
      </c>
      <c r="W1258">
        <v>2.95</v>
      </c>
      <c r="X1258">
        <v>9.41</v>
      </c>
      <c r="Y1258">
        <v>0</v>
      </c>
      <c r="Z1258">
        <v>2</v>
      </c>
      <c r="AA1258" t="s">
        <v>6921</v>
      </c>
      <c r="AB1258">
        <v>0</v>
      </c>
      <c r="AC1258">
        <v>3</v>
      </c>
      <c r="AD1258">
        <v>5.5</v>
      </c>
      <c r="AE1258" t="s">
        <v>9789</v>
      </c>
      <c r="AF1258" t="s">
        <v>6952</v>
      </c>
      <c r="AI1258">
        <v>0</v>
      </c>
      <c r="AJ1258">
        <v>0</v>
      </c>
      <c r="AK1258" t="s">
        <v>9806</v>
      </c>
      <c r="AL1258" t="s">
        <v>9806</v>
      </c>
      <c r="AM1258" t="s">
        <v>9923</v>
      </c>
    </row>
    <row r="1259" spans="1:39">
      <c r="A1259" t="s">
        <v>7070</v>
      </c>
      <c r="B1259" t="s">
        <v>11713</v>
      </c>
      <c r="C1259" t="s">
        <v>6168</v>
      </c>
      <c r="D1259">
        <v>0.71</v>
      </c>
      <c r="E1259" t="s">
        <v>10202</v>
      </c>
      <c r="K1259" t="s">
        <v>6590</v>
      </c>
      <c r="M1259" t="s">
        <v>11850</v>
      </c>
      <c r="N1259">
        <v>8</v>
      </c>
      <c r="O1259" t="s">
        <v>11998</v>
      </c>
      <c r="P1259" t="s">
        <v>8647</v>
      </c>
      <c r="Q1259">
        <v>2</v>
      </c>
      <c r="R1259">
        <v>2</v>
      </c>
      <c r="S1259">
        <v>1.52</v>
      </c>
      <c r="T1259">
        <v>1.52</v>
      </c>
      <c r="U1259">
        <v>238.29</v>
      </c>
      <c r="V1259">
        <v>40.46</v>
      </c>
      <c r="W1259">
        <v>3.06</v>
      </c>
      <c r="X1259">
        <v>9.76</v>
      </c>
      <c r="Y1259">
        <v>0</v>
      </c>
      <c r="Z1259">
        <v>2</v>
      </c>
      <c r="AA1259" t="s">
        <v>6921</v>
      </c>
      <c r="AB1259">
        <v>0</v>
      </c>
      <c r="AC1259">
        <v>3</v>
      </c>
      <c r="AD1259">
        <v>5.5</v>
      </c>
      <c r="AF1259" t="s">
        <v>6952</v>
      </c>
      <c r="AI1259">
        <v>0</v>
      </c>
      <c r="AJ1259">
        <v>0</v>
      </c>
      <c r="AK1259" t="s">
        <v>9806</v>
      </c>
      <c r="AL1259" t="s">
        <v>9806</v>
      </c>
      <c r="AM1259" t="s">
        <v>9923</v>
      </c>
    </row>
    <row r="1260" spans="1:39">
      <c r="A1260" t="s">
        <v>7062</v>
      </c>
      <c r="B1260" t="s">
        <v>11713</v>
      </c>
      <c r="C1260" t="s">
        <v>6168</v>
      </c>
      <c r="D1260">
        <v>0.8100000000000001</v>
      </c>
      <c r="E1260" t="s">
        <v>10202</v>
      </c>
      <c r="K1260" t="s">
        <v>6590</v>
      </c>
      <c r="M1260" t="s">
        <v>11850</v>
      </c>
      <c r="N1260">
        <v>8</v>
      </c>
      <c r="O1260" t="s">
        <v>11998</v>
      </c>
      <c r="P1260" t="s">
        <v>8639</v>
      </c>
      <c r="Q1260">
        <v>4</v>
      </c>
      <c r="R1260">
        <v>2</v>
      </c>
      <c r="S1260">
        <v>2.52</v>
      </c>
      <c r="T1260">
        <v>2.52</v>
      </c>
      <c r="U1260">
        <v>272.3</v>
      </c>
      <c r="V1260">
        <v>66.76000000000001</v>
      </c>
      <c r="W1260">
        <v>2.6</v>
      </c>
      <c r="X1260">
        <v>9.67</v>
      </c>
      <c r="Y1260">
        <v>0</v>
      </c>
      <c r="Z1260">
        <v>2</v>
      </c>
      <c r="AA1260" t="s">
        <v>6921</v>
      </c>
      <c r="AB1260">
        <v>0</v>
      </c>
      <c r="AC1260">
        <v>4</v>
      </c>
      <c r="AD1260">
        <v>5.24</v>
      </c>
      <c r="AF1260" t="s">
        <v>6952</v>
      </c>
      <c r="AI1260">
        <v>0</v>
      </c>
      <c r="AJ1260">
        <v>0</v>
      </c>
      <c r="AK1260" t="s">
        <v>9806</v>
      </c>
      <c r="AL1260" t="s">
        <v>9806</v>
      </c>
      <c r="AM1260" t="s">
        <v>9923</v>
      </c>
    </row>
    <row r="1261" spans="1:39">
      <c r="A1261" t="s">
        <v>7150</v>
      </c>
      <c r="B1261" t="s">
        <v>11713</v>
      </c>
      <c r="C1261" t="s">
        <v>6168</v>
      </c>
      <c r="D1261">
        <v>0.043</v>
      </c>
      <c r="E1261" t="s">
        <v>10202</v>
      </c>
      <c r="K1261" t="s">
        <v>6590</v>
      </c>
      <c r="M1261" t="s">
        <v>11850</v>
      </c>
      <c r="N1261">
        <v>8</v>
      </c>
      <c r="O1261" t="s">
        <v>11998</v>
      </c>
      <c r="P1261" t="s">
        <v>8727</v>
      </c>
      <c r="Q1261">
        <v>2</v>
      </c>
      <c r="R1261">
        <v>2</v>
      </c>
      <c r="S1261">
        <v>3.79</v>
      </c>
      <c r="T1261">
        <v>3.8</v>
      </c>
      <c r="U1261">
        <v>332.27</v>
      </c>
      <c r="V1261">
        <v>40.46</v>
      </c>
      <c r="W1261">
        <v>4.62</v>
      </c>
      <c r="X1261">
        <v>9.59</v>
      </c>
      <c r="Y1261">
        <v>0</v>
      </c>
      <c r="Z1261">
        <v>2</v>
      </c>
      <c r="AA1261" t="s">
        <v>6921</v>
      </c>
      <c r="AB1261">
        <v>0</v>
      </c>
      <c r="AC1261">
        <v>4</v>
      </c>
      <c r="AD1261">
        <v>4.205</v>
      </c>
      <c r="AF1261" t="s">
        <v>6952</v>
      </c>
      <c r="AI1261">
        <v>0</v>
      </c>
      <c r="AJ1261">
        <v>0</v>
      </c>
      <c r="AK1261" t="s">
        <v>9806</v>
      </c>
      <c r="AL1261" t="s">
        <v>9806</v>
      </c>
      <c r="AM1261" t="s">
        <v>9923</v>
      </c>
    </row>
    <row r="1262" spans="1:39">
      <c r="A1262" t="s">
        <v>7105</v>
      </c>
      <c r="B1262" t="s">
        <v>11713</v>
      </c>
      <c r="C1262" t="s">
        <v>6168</v>
      </c>
      <c r="D1262">
        <v>0.13</v>
      </c>
      <c r="E1262" t="s">
        <v>10202</v>
      </c>
      <c r="K1262" t="s">
        <v>6590</v>
      </c>
      <c r="M1262" t="s">
        <v>11850</v>
      </c>
      <c r="N1262">
        <v>8</v>
      </c>
      <c r="O1262" t="s">
        <v>11998</v>
      </c>
      <c r="P1262" t="s">
        <v>8682</v>
      </c>
      <c r="Q1262">
        <v>4</v>
      </c>
      <c r="R1262">
        <v>2</v>
      </c>
      <c r="S1262">
        <v>0.76</v>
      </c>
      <c r="T1262">
        <v>0.78</v>
      </c>
      <c r="U1262">
        <v>264.28</v>
      </c>
      <c r="V1262">
        <v>88.04000000000001</v>
      </c>
      <c r="W1262">
        <v>3.01</v>
      </c>
      <c r="X1262">
        <v>8.880000000000001</v>
      </c>
      <c r="Y1262">
        <v>0</v>
      </c>
      <c r="Z1262">
        <v>2</v>
      </c>
      <c r="AA1262" t="s">
        <v>6921</v>
      </c>
      <c r="AB1262">
        <v>0</v>
      </c>
      <c r="AC1262">
        <v>3</v>
      </c>
      <c r="AD1262">
        <v>5.5</v>
      </c>
      <c r="AF1262" t="s">
        <v>6952</v>
      </c>
      <c r="AI1262">
        <v>0</v>
      </c>
      <c r="AJ1262">
        <v>0</v>
      </c>
      <c r="AK1262" t="s">
        <v>9806</v>
      </c>
      <c r="AL1262" t="s">
        <v>9806</v>
      </c>
      <c r="AM1262" t="s">
        <v>9923</v>
      </c>
    </row>
    <row r="1263" spans="1:39">
      <c r="A1263" t="s">
        <v>7105</v>
      </c>
      <c r="B1263" t="s">
        <v>11713</v>
      </c>
      <c r="C1263" t="s">
        <v>6168</v>
      </c>
      <c r="D1263">
        <v>0.1</v>
      </c>
      <c r="E1263" t="s">
        <v>10202</v>
      </c>
      <c r="K1263" t="s">
        <v>6590</v>
      </c>
      <c r="M1263" t="s">
        <v>11850</v>
      </c>
      <c r="N1263">
        <v>8</v>
      </c>
      <c r="O1263" t="s">
        <v>11998</v>
      </c>
      <c r="P1263" t="s">
        <v>8682</v>
      </c>
      <c r="Q1263">
        <v>4</v>
      </c>
      <c r="R1263">
        <v>2</v>
      </c>
      <c r="S1263">
        <v>0.76</v>
      </c>
      <c r="T1263">
        <v>0.78</v>
      </c>
      <c r="U1263">
        <v>264.28</v>
      </c>
      <c r="V1263">
        <v>88.04000000000001</v>
      </c>
      <c r="W1263">
        <v>3.01</v>
      </c>
      <c r="X1263">
        <v>8.880000000000001</v>
      </c>
      <c r="Y1263">
        <v>0</v>
      </c>
      <c r="Z1263">
        <v>2</v>
      </c>
      <c r="AA1263" t="s">
        <v>6921</v>
      </c>
      <c r="AB1263">
        <v>0</v>
      </c>
      <c r="AC1263">
        <v>3</v>
      </c>
      <c r="AD1263">
        <v>5.5</v>
      </c>
      <c r="AF1263" t="s">
        <v>6952</v>
      </c>
      <c r="AI1263">
        <v>0</v>
      </c>
      <c r="AJ1263">
        <v>0</v>
      </c>
      <c r="AK1263" t="s">
        <v>9806</v>
      </c>
      <c r="AL1263" t="s">
        <v>9806</v>
      </c>
      <c r="AM1263" t="s">
        <v>9923</v>
      </c>
    </row>
    <row r="1264" spans="1:39">
      <c r="A1264" t="s">
        <v>11276</v>
      </c>
      <c r="B1264" t="s">
        <v>11714</v>
      </c>
      <c r="C1264" t="s">
        <v>6168</v>
      </c>
      <c r="D1264">
        <v>70</v>
      </c>
      <c r="E1264" t="s">
        <v>10202</v>
      </c>
      <c r="K1264" t="s">
        <v>10718</v>
      </c>
      <c r="L1264" t="s">
        <v>6591</v>
      </c>
      <c r="M1264" t="s">
        <v>11851</v>
      </c>
      <c r="N1264">
        <v>9</v>
      </c>
      <c r="O1264" t="s">
        <v>11999</v>
      </c>
      <c r="P1264" t="s">
        <v>12385</v>
      </c>
      <c r="Q1264">
        <v>2</v>
      </c>
      <c r="R1264">
        <v>2</v>
      </c>
      <c r="S1264">
        <v>4.56</v>
      </c>
      <c r="T1264">
        <v>4.56</v>
      </c>
      <c r="U1264">
        <v>298.43</v>
      </c>
      <c r="V1264">
        <v>40.46</v>
      </c>
      <c r="W1264">
        <v>4.02</v>
      </c>
      <c r="X1264">
        <v>10.24</v>
      </c>
      <c r="Y1264">
        <v>0</v>
      </c>
      <c r="Z1264">
        <v>1</v>
      </c>
      <c r="AA1264" t="s">
        <v>6921</v>
      </c>
      <c r="AB1264">
        <v>0</v>
      </c>
      <c r="AC1264">
        <v>1</v>
      </c>
      <c r="AD1264">
        <v>3.72</v>
      </c>
      <c r="AF1264" t="s">
        <v>6952</v>
      </c>
      <c r="AI1264">
        <v>0</v>
      </c>
      <c r="AJ1264">
        <v>0</v>
      </c>
      <c r="AK1264" t="s">
        <v>12871</v>
      </c>
      <c r="AL1264" t="s">
        <v>12871</v>
      </c>
      <c r="AM1264" t="s">
        <v>9923</v>
      </c>
    </row>
    <row r="1265" spans="1:39">
      <c r="A1265" t="s">
        <v>11277</v>
      </c>
      <c r="B1265" t="s">
        <v>11714</v>
      </c>
      <c r="C1265" t="s">
        <v>6168</v>
      </c>
      <c r="D1265">
        <v>17</v>
      </c>
      <c r="E1265" t="s">
        <v>10202</v>
      </c>
      <c r="K1265" t="s">
        <v>10718</v>
      </c>
      <c r="L1265" t="s">
        <v>6591</v>
      </c>
      <c r="M1265" t="s">
        <v>11851</v>
      </c>
      <c r="N1265">
        <v>9</v>
      </c>
      <c r="O1265" t="s">
        <v>11999</v>
      </c>
      <c r="P1265" t="s">
        <v>12386</v>
      </c>
      <c r="Q1265">
        <v>3</v>
      </c>
      <c r="R1265">
        <v>3</v>
      </c>
      <c r="S1265">
        <v>4.58</v>
      </c>
      <c r="T1265">
        <v>4.58</v>
      </c>
      <c r="U1265">
        <v>364.49</v>
      </c>
      <c r="V1265">
        <v>60.69</v>
      </c>
      <c r="W1265">
        <v>4.71</v>
      </c>
      <c r="X1265">
        <v>10.11</v>
      </c>
      <c r="Y1265">
        <v>0</v>
      </c>
      <c r="Z1265">
        <v>2</v>
      </c>
      <c r="AA1265" t="s">
        <v>6921</v>
      </c>
      <c r="AB1265">
        <v>0</v>
      </c>
      <c r="AC1265">
        <v>1</v>
      </c>
      <c r="AD1265">
        <v>3.344595238095238</v>
      </c>
      <c r="AF1265" t="s">
        <v>6952</v>
      </c>
      <c r="AI1265">
        <v>0</v>
      </c>
      <c r="AJ1265">
        <v>0</v>
      </c>
      <c r="AK1265" t="s">
        <v>12871</v>
      </c>
      <c r="AL1265" t="s">
        <v>12871</v>
      </c>
      <c r="AM1265" t="s">
        <v>9923</v>
      </c>
    </row>
    <row r="1266" spans="1:39">
      <c r="A1266" t="s">
        <v>11284</v>
      </c>
      <c r="B1266" t="s">
        <v>11714</v>
      </c>
      <c r="C1266" t="s">
        <v>6168</v>
      </c>
      <c r="D1266">
        <v>76</v>
      </c>
      <c r="E1266" t="s">
        <v>10202</v>
      </c>
      <c r="K1266" t="s">
        <v>10718</v>
      </c>
      <c r="L1266" t="s">
        <v>6591</v>
      </c>
      <c r="M1266" t="s">
        <v>11851</v>
      </c>
      <c r="N1266">
        <v>9</v>
      </c>
      <c r="O1266" t="s">
        <v>11999</v>
      </c>
      <c r="P1266" t="s">
        <v>12393</v>
      </c>
      <c r="Q1266">
        <v>3</v>
      </c>
      <c r="R1266">
        <v>2</v>
      </c>
      <c r="S1266">
        <v>3.31</v>
      </c>
      <c r="T1266">
        <v>3.31</v>
      </c>
      <c r="U1266">
        <v>302.41</v>
      </c>
      <c r="V1266">
        <v>49.69</v>
      </c>
      <c r="W1266">
        <v>3.23</v>
      </c>
      <c r="X1266">
        <v>10.19</v>
      </c>
      <c r="Y1266">
        <v>0</v>
      </c>
      <c r="Z1266">
        <v>1</v>
      </c>
      <c r="AA1266" t="s">
        <v>6921</v>
      </c>
      <c r="AB1266">
        <v>0</v>
      </c>
      <c r="AC1266">
        <v>1</v>
      </c>
      <c r="AD1266">
        <v>4.69</v>
      </c>
      <c r="AF1266" t="s">
        <v>6952</v>
      </c>
      <c r="AI1266">
        <v>0</v>
      </c>
      <c r="AJ1266">
        <v>0</v>
      </c>
      <c r="AK1266" t="s">
        <v>12871</v>
      </c>
      <c r="AL1266" t="s">
        <v>12871</v>
      </c>
      <c r="AM1266" t="s">
        <v>9923</v>
      </c>
    </row>
    <row r="1267" spans="1:39">
      <c r="A1267" t="s">
        <v>11004</v>
      </c>
      <c r="B1267" t="s">
        <v>11715</v>
      </c>
      <c r="C1267" t="s">
        <v>6168</v>
      </c>
      <c r="D1267">
        <v>0.03</v>
      </c>
      <c r="E1267" t="s">
        <v>10202</v>
      </c>
      <c r="K1267" t="s">
        <v>10718</v>
      </c>
      <c r="L1267" t="s">
        <v>6591</v>
      </c>
      <c r="M1267" t="s">
        <v>11852</v>
      </c>
      <c r="N1267">
        <v>9</v>
      </c>
      <c r="O1267" t="s">
        <v>12000</v>
      </c>
      <c r="P1267" t="s">
        <v>12113</v>
      </c>
      <c r="Q1267">
        <v>4</v>
      </c>
      <c r="R1267">
        <v>3</v>
      </c>
      <c r="S1267">
        <v>2.66</v>
      </c>
      <c r="T1267">
        <v>4.09</v>
      </c>
      <c r="U1267">
        <v>506.08</v>
      </c>
      <c r="V1267">
        <v>64.84999999999999</v>
      </c>
      <c r="W1267">
        <v>3.72</v>
      </c>
      <c r="X1267">
        <v>8.58</v>
      </c>
      <c r="Y1267">
        <v>9.44</v>
      </c>
      <c r="Z1267">
        <v>2</v>
      </c>
      <c r="AA1267" t="s">
        <v>6921</v>
      </c>
      <c r="AB1267">
        <v>1</v>
      </c>
      <c r="AC1267">
        <v>2</v>
      </c>
      <c r="AD1267">
        <v>2.571666666666667</v>
      </c>
      <c r="AF1267" t="s">
        <v>6954</v>
      </c>
      <c r="AI1267">
        <v>0</v>
      </c>
      <c r="AJ1267">
        <v>0</v>
      </c>
      <c r="AK1267" t="s">
        <v>12851</v>
      </c>
      <c r="AL1267" t="s">
        <v>12851</v>
      </c>
      <c r="AM1267" t="s">
        <v>9923</v>
      </c>
    </row>
    <row r="1268" spans="1:39">
      <c r="A1268" t="s">
        <v>7220</v>
      </c>
      <c r="B1268" t="s">
        <v>11715</v>
      </c>
      <c r="C1268" t="s">
        <v>6168</v>
      </c>
      <c r="D1268">
        <v>0.13</v>
      </c>
      <c r="E1268" t="s">
        <v>10202</v>
      </c>
      <c r="K1268" t="s">
        <v>10718</v>
      </c>
      <c r="L1268" t="s">
        <v>6591</v>
      </c>
      <c r="M1268" t="s">
        <v>11852</v>
      </c>
      <c r="N1268">
        <v>9</v>
      </c>
      <c r="O1268" t="s">
        <v>12000</v>
      </c>
      <c r="P1268" t="s">
        <v>8797</v>
      </c>
      <c r="Q1268">
        <v>4</v>
      </c>
      <c r="R1268">
        <v>3</v>
      </c>
      <c r="S1268">
        <v>1.53</v>
      </c>
      <c r="T1268">
        <v>2.78</v>
      </c>
      <c r="U1268">
        <v>323.18</v>
      </c>
      <c r="V1268">
        <v>64.84999999999999</v>
      </c>
      <c r="W1268">
        <v>3.82</v>
      </c>
      <c r="X1268">
        <v>8.460000000000001</v>
      </c>
      <c r="Y1268">
        <v>9.19</v>
      </c>
      <c r="Z1268">
        <v>2</v>
      </c>
      <c r="AA1268" t="s">
        <v>6921</v>
      </c>
      <c r="AB1268">
        <v>0</v>
      </c>
      <c r="AC1268">
        <v>2</v>
      </c>
      <c r="AD1268">
        <v>4.571666666666667</v>
      </c>
      <c r="AF1268" t="s">
        <v>6954</v>
      </c>
      <c r="AI1268">
        <v>0</v>
      </c>
      <c r="AJ1268">
        <v>0</v>
      </c>
      <c r="AK1268" t="s">
        <v>12851</v>
      </c>
      <c r="AL1268" t="s">
        <v>12851</v>
      </c>
      <c r="AM1268" t="s">
        <v>9923</v>
      </c>
    </row>
    <row r="1269" spans="1:39">
      <c r="A1269" t="s">
        <v>11009</v>
      </c>
      <c r="B1269" t="s">
        <v>11715</v>
      </c>
      <c r="C1269" t="s">
        <v>6168</v>
      </c>
      <c r="D1269">
        <v>0.08</v>
      </c>
      <c r="E1269" t="s">
        <v>10202</v>
      </c>
      <c r="K1269" t="s">
        <v>10718</v>
      </c>
      <c r="L1269" t="s">
        <v>6591</v>
      </c>
      <c r="M1269" t="s">
        <v>11852</v>
      </c>
      <c r="N1269">
        <v>9</v>
      </c>
      <c r="O1269" t="s">
        <v>12000</v>
      </c>
      <c r="P1269" t="s">
        <v>12118</v>
      </c>
      <c r="Q1269">
        <v>4</v>
      </c>
      <c r="R1269">
        <v>3</v>
      </c>
      <c r="S1269">
        <v>2.1</v>
      </c>
      <c r="T1269">
        <v>3.31</v>
      </c>
      <c r="U1269">
        <v>341.17</v>
      </c>
      <c r="V1269">
        <v>64.84999999999999</v>
      </c>
      <c r="W1269">
        <v>3.96</v>
      </c>
      <c r="X1269">
        <v>7.69</v>
      </c>
      <c r="Y1269">
        <v>8.960000000000001</v>
      </c>
      <c r="Z1269">
        <v>2</v>
      </c>
      <c r="AA1269" t="s">
        <v>6921</v>
      </c>
      <c r="AB1269">
        <v>0</v>
      </c>
      <c r="AC1269">
        <v>2</v>
      </c>
      <c r="AD1269">
        <v>4.481666666666666</v>
      </c>
      <c r="AF1269" t="s">
        <v>6954</v>
      </c>
      <c r="AI1269">
        <v>0</v>
      </c>
      <c r="AJ1269">
        <v>0</v>
      </c>
      <c r="AK1269" t="s">
        <v>12851</v>
      </c>
      <c r="AL1269" t="s">
        <v>12851</v>
      </c>
      <c r="AM1269" t="s">
        <v>9923</v>
      </c>
    </row>
    <row r="1270" spans="1:39">
      <c r="A1270" t="s">
        <v>10928</v>
      </c>
      <c r="B1270" t="s">
        <v>11715</v>
      </c>
      <c r="C1270" t="s">
        <v>6168</v>
      </c>
      <c r="D1270">
        <v>0.41</v>
      </c>
      <c r="E1270" t="s">
        <v>10202</v>
      </c>
      <c r="K1270" t="s">
        <v>10718</v>
      </c>
      <c r="L1270" t="s">
        <v>6591</v>
      </c>
      <c r="M1270" t="s">
        <v>11852</v>
      </c>
      <c r="N1270">
        <v>9</v>
      </c>
      <c r="O1270" t="s">
        <v>12000</v>
      </c>
      <c r="U1270">
        <v>794.5</v>
      </c>
      <c r="Y1270">
        <v>0</v>
      </c>
      <c r="AE1270" t="s">
        <v>12799</v>
      </c>
      <c r="AI1270">
        <v>0</v>
      </c>
      <c r="AJ1270">
        <v>0</v>
      </c>
      <c r="AK1270" t="s">
        <v>12851</v>
      </c>
      <c r="AL1270" t="s">
        <v>12851</v>
      </c>
      <c r="AM1270" t="s">
        <v>9923</v>
      </c>
    </row>
    <row r="1271" spans="1:39">
      <c r="A1271" t="s">
        <v>11013</v>
      </c>
      <c r="B1271" t="s">
        <v>11715</v>
      </c>
      <c r="C1271" t="s">
        <v>6168</v>
      </c>
      <c r="D1271">
        <v>0.75</v>
      </c>
      <c r="E1271" t="s">
        <v>10202</v>
      </c>
      <c r="K1271" t="s">
        <v>10718</v>
      </c>
      <c r="L1271" t="s">
        <v>6591</v>
      </c>
      <c r="M1271" t="s">
        <v>11852</v>
      </c>
      <c r="N1271">
        <v>9</v>
      </c>
      <c r="O1271" t="s">
        <v>12000</v>
      </c>
      <c r="P1271" t="s">
        <v>12122</v>
      </c>
      <c r="Q1271">
        <v>4</v>
      </c>
      <c r="R1271">
        <v>3</v>
      </c>
      <c r="S1271">
        <v>2.26</v>
      </c>
      <c r="T1271">
        <v>3.43</v>
      </c>
      <c r="U1271">
        <v>357.62</v>
      </c>
      <c r="V1271">
        <v>64.84999999999999</v>
      </c>
      <c r="W1271">
        <v>4.47</v>
      </c>
      <c r="X1271">
        <v>7.69</v>
      </c>
      <c r="Y1271">
        <v>0</v>
      </c>
      <c r="Z1271">
        <v>2</v>
      </c>
      <c r="AA1271" t="s">
        <v>6921</v>
      </c>
      <c r="AB1271">
        <v>0</v>
      </c>
      <c r="AC1271">
        <v>2</v>
      </c>
      <c r="AD1271">
        <v>4.821666666666667</v>
      </c>
      <c r="AF1271" t="s">
        <v>6952</v>
      </c>
      <c r="AI1271">
        <v>0</v>
      </c>
      <c r="AJ1271">
        <v>0</v>
      </c>
      <c r="AK1271" t="s">
        <v>12851</v>
      </c>
      <c r="AL1271" t="s">
        <v>12851</v>
      </c>
      <c r="AM1271" t="s">
        <v>9923</v>
      </c>
    </row>
    <row r="1272" spans="1:39">
      <c r="A1272" t="s">
        <v>6325</v>
      </c>
      <c r="B1272" t="s">
        <v>11715</v>
      </c>
      <c r="C1272" t="s">
        <v>6168</v>
      </c>
      <c r="D1272">
        <v>100</v>
      </c>
      <c r="E1272" t="s">
        <v>10202</v>
      </c>
      <c r="K1272" t="s">
        <v>10718</v>
      </c>
      <c r="L1272" t="s">
        <v>6591</v>
      </c>
      <c r="M1272" t="s">
        <v>11853</v>
      </c>
      <c r="N1272">
        <v>9</v>
      </c>
      <c r="O1272" t="s">
        <v>12001</v>
      </c>
      <c r="P1272" t="s">
        <v>6686</v>
      </c>
      <c r="Q1272">
        <v>2</v>
      </c>
      <c r="R1272">
        <v>2</v>
      </c>
      <c r="S1272">
        <v>4.14</v>
      </c>
      <c r="T1272">
        <v>4.15</v>
      </c>
      <c r="U1272">
        <v>272.39</v>
      </c>
      <c r="V1272">
        <v>40.46</v>
      </c>
      <c r="W1272">
        <v>3.61</v>
      </c>
      <c r="X1272">
        <v>10.27</v>
      </c>
      <c r="Y1272">
        <v>0</v>
      </c>
      <c r="Z1272">
        <v>1</v>
      </c>
      <c r="AA1272" t="s">
        <v>6921</v>
      </c>
      <c r="AB1272">
        <v>0</v>
      </c>
      <c r="AC1272">
        <v>0</v>
      </c>
      <c r="AD1272">
        <v>3.925</v>
      </c>
      <c r="AE1272" t="s">
        <v>6922</v>
      </c>
      <c r="AF1272" t="s">
        <v>6952</v>
      </c>
      <c r="AG1272" t="s">
        <v>6956</v>
      </c>
      <c r="AH1272" t="s">
        <v>6962</v>
      </c>
      <c r="AI1272">
        <v>4</v>
      </c>
      <c r="AJ1272">
        <v>1</v>
      </c>
      <c r="AK1272" t="s">
        <v>12902</v>
      </c>
      <c r="AL1272" t="s">
        <v>12902</v>
      </c>
      <c r="AM1272" t="s">
        <v>9923</v>
      </c>
    </row>
    <row r="1273" spans="1:39">
      <c r="A1273" t="s">
        <v>7220</v>
      </c>
      <c r="B1273" t="s">
        <v>11715</v>
      </c>
      <c r="C1273" t="s">
        <v>6168</v>
      </c>
      <c r="D1273">
        <v>0.021</v>
      </c>
      <c r="E1273" t="s">
        <v>10202</v>
      </c>
      <c r="K1273" t="s">
        <v>10718</v>
      </c>
      <c r="L1273" t="s">
        <v>6591</v>
      </c>
      <c r="M1273" t="s">
        <v>11853</v>
      </c>
      <c r="N1273">
        <v>9</v>
      </c>
      <c r="O1273" t="s">
        <v>12001</v>
      </c>
      <c r="P1273" t="s">
        <v>8797</v>
      </c>
      <c r="Q1273">
        <v>4</v>
      </c>
      <c r="R1273">
        <v>3</v>
      </c>
      <c r="S1273">
        <v>1.53</v>
      </c>
      <c r="T1273">
        <v>2.78</v>
      </c>
      <c r="U1273">
        <v>323.18</v>
      </c>
      <c r="V1273">
        <v>64.84999999999999</v>
      </c>
      <c r="W1273">
        <v>3.82</v>
      </c>
      <c r="X1273">
        <v>8.460000000000001</v>
      </c>
      <c r="Y1273">
        <v>9.19</v>
      </c>
      <c r="Z1273">
        <v>2</v>
      </c>
      <c r="AA1273" t="s">
        <v>6921</v>
      </c>
      <c r="AB1273">
        <v>0</v>
      </c>
      <c r="AC1273">
        <v>2</v>
      </c>
      <c r="AD1273">
        <v>4.571666666666667</v>
      </c>
      <c r="AF1273" t="s">
        <v>6954</v>
      </c>
      <c r="AI1273">
        <v>0</v>
      </c>
      <c r="AJ1273">
        <v>0</v>
      </c>
      <c r="AK1273" t="s">
        <v>12902</v>
      </c>
      <c r="AL1273" t="s">
        <v>12902</v>
      </c>
      <c r="AM1273" t="s">
        <v>9923</v>
      </c>
    </row>
    <row r="1274" spans="1:39">
      <c r="A1274" t="s">
        <v>11621</v>
      </c>
      <c r="B1274" t="s">
        <v>11715</v>
      </c>
      <c r="C1274" t="s">
        <v>6168</v>
      </c>
      <c r="D1274">
        <v>0.053</v>
      </c>
      <c r="E1274" t="s">
        <v>10202</v>
      </c>
      <c r="K1274" t="s">
        <v>10718</v>
      </c>
      <c r="L1274" t="s">
        <v>6591</v>
      </c>
      <c r="M1274" t="s">
        <v>11853</v>
      </c>
      <c r="N1274">
        <v>9</v>
      </c>
      <c r="O1274" t="s">
        <v>12001</v>
      </c>
      <c r="P1274" t="s">
        <v>12721</v>
      </c>
      <c r="Q1274">
        <v>4</v>
      </c>
      <c r="R1274">
        <v>2</v>
      </c>
      <c r="S1274">
        <v>-0.64</v>
      </c>
      <c r="T1274">
        <v>1.03</v>
      </c>
      <c r="U1274">
        <v>365.26</v>
      </c>
      <c r="V1274">
        <v>56.06</v>
      </c>
      <c r="W1274">
        <v>4.94</v>
      </c>
      <c r="X1274">
        <v>8.460000000000001</v>
      </c>
      <c r="Y1274">
        <v>9.800000000000001</v>
      </c>
      <c r="Z1274">
        <v>2</v>
      </c>
      <c r="AA1274" t="s">
        <v>6921</v>
      </c>
      <c r="AB1274">
        <v>0</v>
      </c>
      <c r="AC1274">
        <v>4</v>
      </c>
      <c r="AD1274">
        <v>4.562428571428571</v>
      </c>
      <c r="AF1274" t="s">
        <v>6954</v>
      </c>
      <c r="AI1274">
        <v>0</v>
      </c>
      <c r="AJ1274">
        <v>0</v>
      </c>
      <c r="AK1274" t="s">
        <v>12902</v>
      </c>
      <c r="AL1274" t="s">
        <v>12902</v>
      </c>
      <c r="AM1274" t="s">
        <v>9923</v>
      </c>
    </row>
    <row r="1275" spans="1:39">
      <c r="A1275" t="s">
        <v>11622</v>
      </c>
      <c r="B1275" t="s">
        <v>11715</v>
      </c>
      <c r="C1275" t="s">
        <v>6168</v>
      </c>
      <c r="D1275">
        <v>0.005</v>
      </c>
      <c r="E1275" t="s">
        <v>10202</v>
      </c>
      <c r="K1275" t="s">
        <v>10718</v>
      </c>
      <c r="L1275" t="s">
        <v>6591</v>
      </c>
      <c r="M1275" t="s">
        <v>11853</v>
      </c>
      <c r="N1275">
        <v>9</v>
      </c>
      <c r="O1275" t="s">
        <v>12001</v>
      </c>
      <c r="P1275" t="s">
        <v>12722</v>
      </c>
      <c r="Q1275">
        <v>4</v>
      </c>
      <c r="R1275">
        <v>4</v>
      </c>
      <c r="S1275">
        <v>-0.86</v>
      </c>
      <c r="T1275">
        <v>0.9</v>
      </c>
      <c r="U1275">
        <v>313.18</v>
      </c>
      <c r="V1275">
        <v>92.5</v>
      </c>
      <c r="W1275">
        <v>3.1</v>
      </c>
      <c r="X1275">
        <v>8.390000000000001</v>
      </c>
      <c r="Y1275">
        <v>9.85</v>
      </c>
      <c r="Z1275">
        <v>2</v>
      </c>
      <c r="AA1275" t="s">
        <v>6921</v>
      </c>
      <c r="AB1275">
        <v>0</v>
      </c>
      <c r="AC1275">
        <v>3</v>
      </c>
      <c r="AD1275">
        <v>3.991666666666667</v>
      </c>
      <c r="AF1275" t="s">
        <v>6954</v>
      </c>
      <c r="AI1275">
        <v>0</v>
      </c>
      <c r="AJ1275">
        <v>0</v>
      </c>
      <c r="AK1275" t="s">
        <v>12902</v>
      </c>
      <c r="AL1275" t="s">
        <v>12902</v>
      </c>
      <c r="AM1275" t="s">
        <v>9923</v>
      </c>
    </row>
    <row r="1276" spans="1:39">
      <c r="A1276" t="s">
        <v>11623</v>
      </c>
      <c r="B1276" t="s">
        <v>11715</v>
      </c>
      <c r="C1276" t="s">
        <v>6168</v>
      </c>
      <c r="D1276">
        <v>0.533</v>
      </c>
      <c r="E1276" t="s">
        <v>10202</v>
      </c>
      <c r="K1276" t="s">
        <v>10718</v>
      </c>
      <c r="L1276" t="s">
        <v>6591</v>
      </c>
      <c r="M1276" t="s">
        <v>11853</v>
      </c>
      <c r="N1276">
        <v>9</v>
      </c>
      <c r="O1276" t="s">
        <v>12001</v>
      </c>
      <c r="P1276" t="s">
        <v>12723</v>
      </c>
      <c r="Q1276">
        <v>4</v>
      </c>
      <c r="R1276">
        <v>2</v>
      </c>
      <c r="S1276">
        <v>-1.14</v>
      </c>
      <c r="T1276">
        <v>0.53</v>
      </c>
      <c r="U1276">
        <v>351.23</v>
      </c>
      <c r="V1276">
        <v>56.06</v>
      </c>
      <c r="W1276">
        <v>4.55</v>
      </c>
      <c r="X1276">
        <v>8.460000000000001</v>
      </c>
      <c r="Y1276">
        <v>9.789999999999999</v>
      </c>
      <c r="Z1276">
        <v>2</v>
      </c>
      <c r="AA1276" t="s">
        <v>6921</v>
      </c>
      <c r="AB1276">
        <v>0</v>
      </c>
      <c r="AC1276">
        <v>3</v>
      </c>
      <c r="AD1276">
        <v>4.605</v>
      </c>
      <c r="AF1276" t="s">
        <v>6954</v>
      </c>
      <c r="AI1276">
        <v>0</v>
      </c>
      <c r="AJ1276">
        <v>0</v>
      </c>
      <c r="AK1276" t="s">
        <v>12902</v>
      </c>
      <c r="AL1276" t="s">
        <v>12902</v>
      </c>
      <c r="AM1276" t="s">
        <v>9923</v>
      </c>
    </row>
    <row r="1277" spans="1:39">
      <c r="A1277" t="s">
        <v>11624</v>
      </c>
      <c r="B1277" t="s">
        <v>11715</v>
      </c>
      <c r="C1277" t="s">
        <v>6168</v>
      </c>
      <c r="D1277">
        <v>0.003</v>
      </c>
      <c r="E1277" t="s">
        <v>10202</v>
      </c>
      <c r="K1277" t="s">
        <v>10718</v>
      </c>
      <c r="L1277" t="s">
        <v>6591</v>
      </c>
      <c r="M1277" t="s">
        <v>11853</v>
      </c>
      <c r="N1277">
        <v>9</v>
      </c>
      <c r="O1277" t="s">
        <v>12001</v>
      </c>
      <c r="P1277" t="s">
        <v>12724</v>
      </c>
      <c r="Q1277">
        <v>4</v>
      </c>
      <c r="R1277">
        <v>4</v>
      </c>
      <c r="S1277">
        <v>-0.06</v>
      </c>
      <c r="T1277">
        <v>0.32</v>
      </c>
      <c r="U1277">
        <v>341.19</v>
      </c>
      <c r="V1277">
        <v>95.58</v>
      </c>
      <c r="W1277">
        <v>2.89</v>
      </c>
      <c r="X1277">
        <v>8.800000000000001</v>
      </c>
      <c r="Y1277">
        <v>7.61</v>
      </c>
      <c r="Z1277">
        <v>2</v>
      </c>
      <c r="AA1277" t="s">
        <v>6921</v>
      </c>
      <c r="AB1277">
        <v>0</v>
      </c>
      <c r="AC1277">
        <v>5</v>
      </c>
      <c r="AD1277">
        <v>4.814</v>
      </c>
      <c r="AF1277" t="s">
        <v>6952</v>
      </c>
      <c r="AI1277">
        <v>0</v>
      </c>
      <c r="AJ1277">
        <v>0</v>
      </c>
      <c r="AK1277" t="s">
        <v>12902</v>
      </c>
      <c r="AL1277" t="s">
        <v>12902</v>
      </c>
      <c r="AM1277" t="s">
        <v>9923</v>
      </c>
    </row>
    <row r="1278" spans="1:39">
      <c r="A1278" t="s">
        <v>11625</v>
      </c>
      <c r="B1278" t="s">
        <v>11715</v>
      </c>
      <c r="C1278" t="s">
        <v>6168</v>
      </c>
      <c r="D1278">
        <v>0.016</v>
      </c>
      <c r="E1278" t="s">
        <v>10202</v>
      </c>
      <c r="K1278" t="s">
        <v>10718</v>
      </c>
      <c r="L1278" t="s">
        <v>6591</v>
      </c>
      <c r="M1278" t="s">
        <v>11853</v>
      </c>
      <c r="N1278">
        <v>9</v>
      </c>
      <c r="O1278" t="s">
        <v>12001</v>
      </c>
      <c r="P1278" t="s">
        <v>12725</v>
      </c>
      <c r="Q1278">
        <v>3</v>
      </c>
      <c r="R1278">
        <v>2</v>
      </c>
      <c r="S1278">
        <v>-3.2</v>
      </c>
      <c r="T1278">
        <v>-3.33</v>
      </c>
      <c r="U1278">
        <v>380.3</v>
      </c>
      <c r="V1278">
        <v>46.71</v>
      </c>
      <c r="W1278">
        <v>4.58</v>
      </c>
      <c r="X1278">
        <v>8.460000000000001</v>
      </c>
      <c r="Y1278">
        <v>0</v>
      </c>
      <c r="Z1278">
        <v>2</v>
      </c>
      <c r="AA1278" t="s">
        <v>6921</v>
      </c>
      <c r="AB1278">
        <v>0</v>
      </c>
      <c r="AC1278">
        <v>4</v>
      </c>
      <c r="AD1278">
        <v>5.355</v>
      </c>
      <c r="AF1278" t="s">
        <v>6952</v>
      </c>
      <c r="AI1278">
        <v>0</v>
      </c>
      <c r="AJ1278">
        <v>0</v>
      </c>
      <c r="AK1278" t="s">
        <v>12902</v>
      </c>
      <c r="AL1278" t="s">
        <v>12902</v>
      </c>
      <c r="AM1278" t="s">
        <v>9923</v>
      </c>
    </row>
    <row r="1279" spans="1:39">
      <c r="A1279" t="s">
        <v>11626</v>
      </c>
      <c r="B1279" t="s">
        <v>11715</v>
      </c>
      <c r="C1279" t="s">
        <v>6168</v>
      </c>
      <c r="D1279">
        <v>0.01</v>
      </c>
      <c r="E1279" t="s">
        <v>10202</v>
      </c>
      <c r="K1279" t="s">
        <v>10718</v>
      </c>
      <c r="L1279" t="s">
        <v>6591</v>
      </c>
      <c r="M1279" t="s">
        <v>11853</v>
      </c>
      <c r="N1279">
        <v>9</v>
      </c>
      <c r="O1279" t="s">
        <v>12001</v>
      </c>
      <c r="P1279" t="s">
        <v>12726</v>
      </c>
      <c r="Q1279">
        <v>3</v>
      </c>
      <c r="R1279">
        <v>2</v>
      </c>
      <c r="S1279">
        <v>-3.62</v>
      </c>
      <c r="T1279">
        <v>-3.75</v>
      </c>
      <c r="U1279">
        <v>352.24</v>
      </c>
      <c r="V1279">
        <v>46.71</v>
      </c>
      <c r="W1279">
        <v>3.8</v>
      </c>
      <c r="X1279">
        <v>8.460000000000001</v>
      </c>
      <c r="Y1279">
        <v>0</v>
      </c>
      <c r="Z1279">
        <v>2</v>
      </c>
      <c r="AA1279" t="s">
        <v>6921</v>
      </c>
      <c r="AB1279">
        <v>0</v>
      </c>
      <c r="AC1279">
        <v>2</v>
      </c>
      <c r="AD1279">
        <v>5.5</v>
      </c>
      <c r="AF1279" t="s">
        <v>6952</v>
      </c>
      <c r="AI1279">
        <v>0</v>
      </c>
      <c r="AJ1279">
        <v>0</v>
      </c>
      <c r="AK1279" t="s">
        <v>12902</v>
      </c>
      <c r="AL1279" t="s">
        <v>12902</v>
      </c>
      <c r="AM1279" t="s">
        <v>9923</v>
      </c>
    </row>
    <row r="1280" spans="1:39">
      <c r="A1280" t="s">
        <v>11627</v>
      </c>
      <c r="B1280" t="s">
        <v>11715</v>
      </c>
      <c r="C1280" t="s">
        <v>6168</v>
      </c>
      <c r="D1280">
        <v>0.002</v>
      </c>
      <c r="E1280" t="s">
        <v>10202</v>
      </c>
      <c r="K1280" t="s">
        <v>10718</v>
      </c>
      <c r="L1280" t="s">
        <v>6591</v>
      </c>
      <c r="M1280" t="s">
        <v>11853</v>
      </c>
      <c r="N1280">
        <v>9</v>
      </c>
      <c r="O1280" t="s">
        <v>12001</v>
      </c>
      <c r="P1280" t="s">
        <v>12727</v>
      </c>
      <c r="Q1280">
        <v>4</v>
      </c>
      <c r="R1280">
        <v>3</v>
      </c>
      <c r="S1280">
        <v>3.5</v>
      </c>
      <c r="T1280">
        <v>4.74</v>
      </c>
      <c r="U1280">
        <v>371.65</v>
      </c>
      <c r="V1280">
        <v>64.84999999999999</v>
      </c>
      <c r="W1280">
        <v>4.86</v>
      </c>
      <c r="X1280">
        <v>7.69</v>
      </c>
      <c r="Y1280">
        <v>9.01</v>
      </c>
      <c r="Z1280">
        <v>2</v>
      </c>
      <c r="AA1280" t="s">
        <v>6921</v>
      </c>
      <c r="AB1280">
        <v>0</v>
      </c>
      <c r="AC1280">
        <v>2</v>
      </c>
      <c r="AD1280">
        <v>2.958452380952381</v>
      </c>
      <c r="AF1280" t="s">
        <v>6954</v>
      </c>
      <c r="AI1280">
        <v>0</v>
      </c>
      <c r="AJ1280">
        <v>0</v>
      </c>
      <c r="AK1280" t="s">
        <v>12902</v>
      </c>
      <c r="AL1280" t="s">
        <v>12902</v>
      </c>
      <c r="AM1280" t="s">
        <v>9923</v>
      </c>
    </row>
    <row r="1281" spans="1:39">
      <c r="A1281" t="s">
        <v>11628</v>
      </c>
      <c r="B1281" t="s">
        <v>11715</v>
      </c>
      <c r="C1281" t="s">
        <v>6168</v>
      </c>
      <c r="D1281">
        <v>0.027</v>
      </c>
      <c r="E1281" t="s">
        <v>10202</v>
      </c>
      <c r="K1281" t="s">
        <v>10718</v>
      </c>
      <c r="L1281" t="s">
        <v>6591</v>
      </c>
      <c r="M1281" t="s">
        <v>11853</v>
      </c>
      <c r="N1281">
        <v>9</v>
      </c>
      <c r="O1281" t="s">
        <v>12001</v>
      </c>
      <c r="P1281" t="s">
        <v>12728</v>
      </c>
      <c r="Q1281">
        <v>4</v>
      </c>
      <c r="R1281">
        <v>2</v>
      </c>
      <c r="S1281">
        <v>-1.66</v>
      </c>
      <c r="T1281">
        <v>0.01</v>
      </c>
      <c r="U1281">
        <v>337.21</v>
      </c>
      <c r="V1281">
        <v>56.06</v>
      </c>
      <c r="W1281">
        <v>4.16</v>
      </c>
      <c r="X1281">
        <v>8.460000000000001</v>
      </c>
      <c r="Y1281">
        <v>9.800000000000001</v>
      </c>
      <c r="Z1281">
        <v>2</v>
      </c>
      <c r="AA1281" t="s">
        <v>6921</v>
      </c>
      <c r="AB1281">
        <v>0</v>
      </c>
      <c r="AC1281">
        <v>2</v>
      </c>
      <c r="AD1281">
        <v>4.6</v>
      </c>
      <c r="AF1281" t="s">
        <v>6954</v>
      </c>
      <c r="AI1281">
        <v>0</v>
      </c>
      <c r="AJ1281">
        <v>0</v>
      </c>
      <c r="AK1281" t="s">
        <v>12902</v>
      </c>
      <c r="AL1281" t="s">
        <v>12902</v>
      </c>
      <c r="AM1281" t="s">
        <v>9923</v>
      </c>
    </row>
    <row r="1282" spans="1:39">
      <c r="A1282" t="s">
        <v>10936</v>
      </c>
      <c r="B1282" t="s">
        <v>11715</v>
      </c>
      <c r="C1282" t="s">
        <v>6168</v>
      </c>
      <c r="D1282">
        <v>0.123</v>
      </c>
      <c r="E1282" t="s">
        <v>10202</v>
      </c>
      <c r="K1282" t="s">
        <v>10718</v>
      </c>
      <c r="L1282" t="s">
        <v>6591</v>
      </c>
      <c r="M1282" t="s">
        <v>11853</v>
      </c>
      <c r="N1282">
        <v>9</v>
      </c>
      <c r="O1282" t="s">
        <v>12001</v>
      </c>
      <c r="P1282" t="s">
        <v>12045</v>
      </c>
      <c r="Q1282">
        <v>4</v>
      </c>
      <c r="R1282">
        <v>3</v>
      </c>
      <c r="S1282">
        <v>2.26</v>
      </c>
      <c r="T1282">
        <v>3.43</v>
      </c>
      <c r="U1282">
        <v>357.62</v>
      </c>
      <c r="V1282">
        <v>64.84999999999999</v>
      </c>
      <c r="W1282">
        <v>4.47</v>
      </c>
      <c r="X1282">
        <v>7.69</v>
      </c>
      <c r="Y1282">
        <v>0</v>
      </c>
      <c r="Z1282">
        <v>2</v>
      </c>
      <c r="AA1282" t="s">
        <v>6921</v>
      </c>
      <c r="AB1282">
        <v>0</v>
      </c>
      <c r="AC1282">
        <v>2</v>
      </c>
      <c r="AD1282">
        <v>4.821666666666667</v>
      </c>
      <c r="AF1282" t="s">
        <v>6952</v>
      </c>
      <c r="AI1282">
        <v>0</v>
      </c>
      <c r="AJ1282">
        <v>0</v>
      </c>
      <c r="AK1282" t="s">
        <v>12902</v>
      </c>
      <c r="AL1282" t="s">
        <v>12902</v>
      </c>
      <c r="AM1282" t="s">
        <v>9923</v>
      </c>
    </row>
    <row r="1283" spans="1:39">
      <c r="A1283" t="s">
        <v>11321</v>
      </c>
      <c r="B1283" t="s">
        <v>11716</v>
      </c>
      <c r="C1283" t="s">
        <v>6168</v>
      </c>
      <c r="D1283">
        <v>2</v>
      </c>
      <c r="K1283" t="s">
        <v>10718</v>
      </c>
      <c r="M1283" t="s">
        <v>11854</v>
      </c>
      <c r="N1283">
        <v>8</v>
      </c>
      <c r="O1283" t="s">
        <v>12002</v>
      </c>
      <c r="P1283" t="s">
        <v>12430</v>
      </c>
      <c r="Q1283">
        <v>3</v>
      </c>
      <c r="R1283">
        <v>2</v>
      </c>
      <c r="S1283">
        <v>2.72</v>
      </c>
      <c r="T1283">
        <v>2.72</v>
      </c>
      <c r="U1283">
        <v>284.35</v>
      </c>
      <c r="V1283">
        <v>57.53</v>
      </c>
      <c r="W1283">
        <v>3.41</v>
      </c>
      <c r="X1283">
        <v>10.08</v>
      </c>
      <c r="Y1283">
        <v>0</v>
      </c>
      <c r="Z1283">
        <v>2</v>
      </c>
      <c r="AA1283" t="s">
        <v>6921</v>
      </c>
      <c r="AB1283">
        <v>0</v>
      </c>
      <c r="AC1283">
        <v>7</v>
      </c>
      <c r="AD1283">
        <v>5.14</v>
      </c>
      <c r="AE1283" t="s">
        <v>12820</v>
      </c>
      <c r="AF1283" t="s">
        <v>6952</v>
      </c>
      <c r="AI1283">
        <v>0</v>
      </c>
      <c r="AJ1283">
        <v>0</v>
      </c>
      <c r="AK1283" t="s">
        <v>12847</v>
      </c>
      <c r="AL1283" t="s">
        <v>12847</v>
      </c>
      <c r="AM1283" t="s">
        <v>9923</v>
      </c>
    </row>
    <row r="1284" spans="1:39">
      <c r="A1284" t="s">
        <v>7217</v>
      </c>
      <c r="B1284" t="s">
        <v>11717</v>
      </c>
      <c r="C1284" t="s">
        <v>6168</v>
      </c>
      <c r="D1284">
        <v>0.02</v>
      </c>
      <c r="K1284" t="s">
        <v>6590</v>
      </c>
      <c r="L1284" t="s">
        <v>6591</v>
      </c>
      <c r="M1284" t="s">
        <v>11855</v>
      </c>
      <c r="N1284">
        <v>9</v>
      </c>
      <c r="O1284" t="s">
        <v>12003</v>
      </c>
      <c r="P1284" t="s">
        <v>8794</v>
      </c>
      <c r="Q1284">
        <v>4</v>
      </c>
      <c r="R1284">
        <v>2</v>
      </c>
      <c r="S1284">
        <v>4.34</v>
      </c>
      <c r="T1284">
        <v>4.34</v>
      </c>
      <c r="U1284">
        <v>472.63</v>
      </c>
      <c r="V1284">
        <v>74.59999999999999</v>
      </c>
      <c r="W1284">
        <v>5.4</v>
      </c>
      <c r="X1284">
        <v>10.26</v>
      </c>
      <c r="Y1284">
        <v>0</v>
      </c>
      <c r="Z1284">
        <v>2</v>
      </c>
      <c r="AA1284" t="s">
        <v>6921</v>
      </c>
      <c r="AB1284">
        <v>1</v>
      </c>
      <c r="AC1284">
        <v>3</v>
      </c>
      <c r="AD1284">
        <v>3.0255</v>
      </c>
      <c r="AF1284" t="s">
        <v>6952</v>
      </c>
      <c r="AI1284">
        <v>0</v>
      </c>
      <c r="AJ1284">
        <v>0</v>
      </c>
      <c r="AK1284" t="s">
        <v>9812</v>
      </c>
      <c r="AL1284" t="s">
        <v>9812</v>
      </c>
      <c r="AM1284" t="s">
        <v>9923</v>
      </c>
    </row>
    <row r="1285" spans="1:39">
      <c r="A1285" t="s">
        <v>7110</v>
      </c>
      <c r="B1285" t="s">
        <v>11717</v>
      </c>
      <c r="C1285" t="s">
        <v>6168</v>
      </c>
      <c r="D1285">
        <v>0.45</v>
      </c>
      <c r="K1285" t="s">
        <v>6590</v>
      </c>
      <c r="L1285" t="s">
        <v>6591</v>
      </c>
      <c r="M1285" t="s">
        <v>11855</v>
      </c>
      <c r="N1285">
        <v>9</v>
      </c>
      <c r="O1285" t="s">
        <v>12003</v>
      </c>
      <c r="P1285" t="s">
        <v>8687</v>
      </c>
      <c r="Q1285">
        <v>6</v>
      </c>
      <c r="R1285">
        <v>2</v>
      </c>
      <c r="S1285">
        <v>5.69</v>
      </c>
      <c r="T1285">
        <v>5.69</v>
      </c>
      <c r="U1285">
        <v>532.6799999999999</v>
      </c>
      <c r="V1285">
        <v>93.06</v>
      </c>
      <c r="W1285">
        <v>5.35</v>
      </c>
      <c r="X1285">
        <v>10.26</v>
      </c>
      <c r="Y1285">
        <v>0</v>
      </c>
      <c r="Z1285">
        <v>2</v>
      </c>
      <c r="AA1285" t="s">
        <v>6921</v>
      </c>
      <c r="AB1285">
        <v>2</v>
      </c>
      <c r="AC1285">
        <v>5</v>
      </c>
      <c r="AD1285">
        <v>2.398</v>
      </c>
      <c r="AF1285" t="s">
        <v>6952</v>
      </c>
      <c r="AI1285">
        <v>0</v>
      </c>
      <c r="AJ1285">
        <v>0</v>
      </c>
      <c r="AK1285" t="s">
        <v>9812</v>
      </c>
      <c r="AL1285" t="s">
        <v>9812</v>
      </c>
      <c r="AM1285" t="s">
        <v>9923</v>
      </c>
    </row>
    <row r="1286" spans="1:39">
      <c r="A1286" t="s">
        <v>7172</v>
      </c>
      <c r="B1286" t="s">
        <v>11717</v>
      </c>
      <c r="C1286" t="s">
        <v>6168</v>
      </c>
      <c r="D1286">
        <v>0.07000000000000001</v>
      </c>
      <c r="K1286" t="s">
        <v>6590</v>
      </c>
      <c r="L1286" t="s">
        <v>6591</v>
      </c>
      <c r="M1286" t="s">
        <v>11855</v>
      </c>
      <c r="N1286">
        <v>9</v>
      </c>
      <c r="O1286" t="s">
        <v>12003</v>
      </c>
      <c r="P1286" t="s">
        <v>8749</v>
      </c>
      <c r="Q1286">
        <v>4</v>
      </c>
      <c r="R1286">
        <v>2</v>
      </c>
      <c r="S1286">
        <v>6.93</v>
      </c>
      <c r="T1286">
        <v>6.93</v>
      </c>
      <c r="U1286">
        <v>543.73</v>
      </c>
      <c r="V1286">
        <v>77.84</v>
      </c>
      <c r="W1286">
        <v>6.15</v>
      </c>
      <c r="X1286">
        <v>10.26</v>
      </c>
      <c r="Y1286">
        <v>0</v>
      </c>
      <c r="Z1286">
        <v>3</v>
      </c>
      <c r="AA1286" t="s">
        <v>6921</v>
      </c>
      <c r="AB1286">
        <v>2</v>
      </c>
      <c r="AC1286">
        <v>3</v>
      </c>
      <c r="AD1286">
        <v>2.5</v>
      </c>
      <c r="AF1286" t="s">
        <v>6952</v>
      </c>
      <c r="AI1286">
        <v>0</v>
      </c>
      <c r="AJ1286">
        <v>0</v>
      </c>
      <c r="AK1286" t="s">
        <v>9812</v>
      </c>
      <c r="AL1286" t="s">
        <v>9812</v>
      </c>
      <c r="AM1286" t="s">
        <v>9923</v>
      </c>
    </row>
    <row r="1287" spans="1:39">
      <c r="A1287" t="s">
        <v>7146</v>
      </c>
      <c r="B1287" t="s">
        <v>11717</v>
      </c>
      <c r="C1287" t="s">
        <v>6168</v>
      </c>
      <c r="D1287">
        <v>0.18</v>
      </c>
      <c r="K1287" t="s">
        <v>6590</v>
      </c>
      <c r="L1287" t="s">
        <v>6591</v>
      </c>
      <c r="M1287" t="s">
        <v>11855</v>
      </c>
      <c r="N1287">
        <v>9</v>
      </c>
      <c r="O1287" t="s">
        <v>12003</v>
      </c>
      <c r="P1287" t="s">
        <v>8723</v>
      </c>
      <c r="Q1287">
        <v>3</v>
      </c>
      <c r="R1287">
        <v>2</v>
      </c>
      <c r="S1287">
        <v>4.87</v>
      </c>
      <c r="T1287">
        <v>4.87</v>
      </c>
      <c r="U1287">
        <v>390.52</v>
      </c>
      <c r="V1287">
        <v>49.69</v>
      </c>
      <c r="W1287">
        <v>5.17</v>
      </c>
      <c r="X1287">
        <v>10.26</v>
      </c>
      <c r="Y1287">
        <v>0</v>
      </c>
      <c r="Z1287">
        <v>2</v>
      </c>
      <c r="AA1287" t="s">
        <v>6921</v>
      </c>
      <c r="AB1287">
        <v>1</v>
      </c>
      <c r="AC1287">
        <v>1</v>
      </c>
      <c r="AD1287">
        <v>3.347</v>
      </c>
      <c r="AF1287" t="s">
        <v>6952</v>
      </c>
      <c r="AI1287">
        <v>0</v>
      </c>
      <c r="AJ1287">
        <v>0</v>
      </c>
      <c r="AK1287" t="s">
        <v>9812</v>
      </c>
      <c r="AL1287" t="s">
        <v>9812</v>
      </c>
      <c r="AM1287" t="s">
        <v>9923</v>
      </c>
    </row>
    <row r="1288" spans="1:39">
      <c r="A1288" t="s">
        <v>7122</v>
      </c>
      <c r="B1288" t="s">
        <v>11717</v>
      </c>
      <c r="C1288" t="s">
        <v>6168</v>
      </c>
      <c r="D1288">
        <v>0.39</v>
      </c>
      <c r="K1288" t="s">
        <v>6590</v>
      </c>
      <c r="L1288" t="s">
        <v>6591</v>
      </c>
      <c r="M1288" t="s">
        <v>11855</v>
      </c>
      <c r="N1288">
        <v>9</v>
      </c>
      <c r="O1288" t="s">
        <v>12003</v>
      </c>
      <c r="P1288" t="s">
        <v>8699</v>
      </c>
      <c r="Q1288">
        <v>5</v>
      </c>
      <c r="R1288">
        <v>2</v>
      </c>
      <c r="S1288">
        <v>5.01</v>
      </c>
      <c r="T1288">
        <v>5.01</v>
      </c>
      <c r="U1288">
        <v>502.65</v>
      </c>
      <c r="V1288">
        <v>83.83</v>
      </c>
      <c r="W1288">
        <v>5.37</v>
      </c>
      <c r="X1288">
        <v>10.26</v>
      </c>
      <c r="Y1288">
        <v>0</v>
      </c>
      <c r="Z1288">
        <v>2</v>
      </c>
      <c r="AA1288" t="s">
        <v>6921</v>
      </c>
      <c r="AB1288">
        <v>2</v>
      </c>
      <c r="AC1288">
        <v>4</v>
      </c>
      <c r="AD1288">
        <v>2.5</v>
      </c>
      <c r="AF1288" t="s">
        <v>6952</v>
      </c>
      <c r="AI1288">
        <v>0</v>
      </c>
      <c r="AJ1288">
        <v>0</v>
      </c>
      <c r="AK1288" t="s">
        <v>9812</v>
      </c>
      <c r="AL1288" t="s">
        <v>9812</v>
      </c>
      <c r="AM1288" t="s">
        <v>9923</v>
      </c>
    </row>
    <row r="1289" spans="1:39">
      <c r="A1289" t="s">
        <v>7089</v>
      </c>
      <c r="B1289" t="s">
        <v>11717</v>
      </c>
      <c r="C1289" t="s">
        <v>6168</v>
      </c>
      <c r="D1289">
        <v>0.92</v>
      </c>
      <c r="K1289" t="s">
        <v>6590</v>
      </c>
      <c r="L1289" t="s">
        <v>6591</v>
      </c>
      <c r="M1289" t="s">
        <v>11855</v>
      </c>
      <c r="N1289">
        <v>9</v>
      </c>
      <c r="O1289" t="s">
        <v>12003</v>
      </c>
      <c r="P1289" t="s">
        <v>8666</v>
      </c>
      <c r="Q1289">
        <v>5</v>
      </c>
      <c r="R1289">
        <v>2</v>
      </c>
      <c r="S1289">
        <v>5.1</v>
      </c>
      <c r="T1289">
        <v>5.11</v>
      </c>
      <c r="U1289">
        <v>485.62</v>
      </c>
      <c r="V1289">
        <v>90.55</v>
      </c>
      <c r="W1289">
        <v>5.31</v>
      </c>
      <c r="X1289">
        <v>10.26</v>
      </c>
      <c r="Y1289">
        <v>0</v>
      </c>
      <c r="Z1289">
        <v>2</v>
      </c>
      <c r="AA1289" t="s">
        <v>6921</v>
      </c>
      <c r="AB1289">
        <v>1</v>
      </c>
      <c r="AC1289">
        <v>3</v>
      </c>
      <c r="AD1289">
        <v>2.584380952380953</v>
      </c>
      <c r="AF1289" t="s">
        <v>6952</v>
      </c>
      <c r="AI1289">
        <v>0</v>
      </c>
      <c r="AJ1289">
        <v>0</v>
      </c>
      <c r="AK1289" t="s">
        <v>9812</v>
      </c>
      <c r="AL1289" t="s">
        <v>9812</v>
      </c>
      <c r="AM1289" t="s">
        <v>9923</v>
      </c>
    </row>
    <row r="1290" spans="1:39">
      <c r="A1290" t="s">
        <v>6336</v>
      </c>
      <c r="B1290" t="s">
        <v>11718</v>
      </c>
      <c r="C1290" t="s">
        <v>6168</v>
      </c>
      <c r="D1290">
        <v>126</v>
      </c>
      <c r="K1290" t="s">
        <v>6590</v>
      </c>
      <c r="M1290" t="s">
        <v>11856</v>
      </c>
      <c r="N1290">
        <v>8</v>
      </c>
      <c r="O1290" t="s">
        <v>12004</v>
      </c>
      <c r="P1290" t="s">
        <v>6696</v>
      </c>
      <c r="Q1290">
        <v>2</v>
      </c>
      <c r="R1290">
        <v>2</v>
      </c>
      <c r="S1290">
        <v>4.11</v>
      </c>
      <c r="T1290">
        <v>4.11</v>
      </c>
      <c r="U1290">
        <v>296.41</v>
      </c>
      <c r="V1290">
        <v>40.46</v>
      </c>
      <c r="W1290">
        <v>3.61</v>
      </c>
      <c r="X1290">
        <v>10.24</v>
      </c>
      <c r="Y1290">
        <v>0</v>
      </c>
      <c r="Z1290">
        <v>1</v>
      </c>
      <c r="AA1290" t="s">
        <v>6921</v>
      </c>
      <c r="AB1290">
        <v>0</v>
      </c>
      <c r="AC1290">
        <v>0</v>
      </c>
      <c r="AD1290">
        <v>3.945</v>
      </c>
      <c r="AE1290" t="s">
        <v>6923</v>
      </c>
      <c r="AF1290" t="s">
        <v>6952</v>
      </c>
      <c r="AG1290" t="s">
        <v>6956</v>
      </c>
      <c r="AI1290">
        <v>4</v>
      </c>
      <c r="AJ1290">
        <v>1</v>
      </c>
      <c r="AK1290" t="s">
        <v>9812</v>
      </c>
      <c r="AL1290" t="s">
        <v>9812</v>
      </c>
      <c r="AM1290" t="s">
        <v>9923</v>
      </c>
    </row>
    <row r="1291" spans="1:39">
      <c r="A1291" t="s">
        <v>7217</v>
      </c>
      <c r="B1291" t="s">
        <v>11718</v>
      </c>
      <c r="C1291" t="s">
        <v>6168</v>
      </c>
      <c r="D1291">
        <v>4.16</v>
      </c>
      <c r="K1291" t="s">
        <v>6590</v>
      </c>
      <c r="M1291" t="s">
        <v>11856</v>
      </c>
      <c r="N1291">
        <v>8</v>
      </c>
      <c r="O1291" t="s">
        <v>12004</v>
      </c>
      <c r="P1291" t="s">
        <v>8794</v>
      </c>
      <c r="Q1291">
        <v>4</v>
      </c>
      <c r="R1291">
        <v>2</v>
      </c>
      <c r="S1291">
        <v>4.34</v>
      </c>
      <c r="T1291">
        <v>4.34</v>
      </c>
      <c r="U1291">
        <v>472.63</v>
      </c>
      <c r="V1291">
        <v>74.59999999999999</v>
      </c>
      <c r="W1291">
        <v>5.4</v>
      </c>
      <c r="X1291">
        <v>10.26</v>
      </c>
      <c r="Y1291">
        <v>0</v>
      </c>
      <c r="Z1291">
        <v>2</v>
      </c>
      <c r="AA1291" t="s">
        <v>6921</v>
      </c>
      <c r="AB1291">
        <v>1</v>
      </c>
      <c r="AC1291">
        <v>3</v>
      </c>
      <c r="AD1291">
        <v>3.0255</v>
      </c>
      <c r="AF1291" t="s">
        <v>6952</v>
      </c>
      <c r="AI1291">
        <v>0</v>
      </c>
      <c r="AJ1291">
        <v>0</v>
      </c>
      <c r="AK1291" t="s">
        <v>9812</v>
      </c>
      <c r="AL1291" t="s">
        <v>9812</v>
      </c>
      <c r="AM1291" t="s">
        <v>9923</v>
      </c>
    </row>
    <row r="1292" spans="1:39">
      <c r="A1292" t="s">
        <v>7110</v>
      </c>
      <c r="B1292" t="s">
        <v>11718</v>
      </c>
      <c r="C1292" t="s">
        <v>6168</v>
      </c>
      <c r="D1292">
        <v>2.06</v>
      </c>
      <c r="K1292" t="s">
        <v>6590</v>
      </c>
      <c r="M1292" t="s">
        <v>11856</v>
      </c>
      <c r="N1292">
        <v>8</v>
      </c>
      <c r="O1292" t="s">
        <v>12004</v>
      </c>
      <c r="P1292" t="s">
        <v>8687</v>
      </c>
      <c r="Q1292">
        <v>6</v>
      </c>
      <c r="R1292">
        <v>2</v>
      </c>
      <c r="S1292">
        <v>5.69</v>
      </c>
      <c r="T1292">
        <v>5.69</v>
      </c>
      <c r="U1292">
        <v>532.6799999999999</v>
      </c>
      <c r="V1292">
        <v>93.06</v>
      </c>
      <c r="W1292">
        <v>5.35</v>
      </c>
      <c r="X1292">
        <v>10.26</v>
      </c>
      <c r="Y1292">
        <v>0</v>
      </c>
      <c r="Z1292">
        <v>2</v>
      </c>
      <c r="AA1292" t="s">
        <v>6921</v>
      </c>
      <c r="AB1292">
        <v>2</v>
      </c>
      <c r="AC1292">
        <v>5</v>
      </c>
      <c r="AD1292">
        <v>2.398</v>
      </c>
      <c r="AF1292" t="s">
        <v>6952</v>
      </c>
      <c r="AI1292">
        <v>0</v>
      </c>
      <c r="AJ1292">
        <v>0</v>
      </c>
      <c r="AK1292" t="s">
        <v>9812</v>
      </c>
      <c r="AL1292" t="s">
        <v>9812</v>
      </c>
      <c r="AM1292" t="s">
        <v>9923</v>
      </c>
    </row>
    <row r="1293" spans="1:39">
      <c r="A1293" t="s">
        <v>7172</v>
      </c>
      <c r="B1293" t="s">
        <v>11718</v>
      </c>
      <c r="C1293" t="s">
        <v>6168</v>
      </c>
      <c r="D1293">
        <v>2.97</v>
      </c>
      <c r="K1293" t="s">
        <v>6590</v>
      </c>
      <c r="M1293" t="s">
        <v>11856</v>
      </c>
      <c r="N1293">
        <v>8</v>
      </c>
      <c r="O1293" t="s">
        <v>12004</v>
      </c>
      <c r="P1293" t="s">
        <v>8749</v>
      </c>
      <c r="Q1293">
        <v>4</v>
      </c>
      <c r="R1293">
        <v>2</v>
      </c>
      <c r="S1293">
        <v>6.93</v>
      </c>
      <c r="T1293">
        <v>6.93</v>
      </c>
      <c r="U1293">
        <v>543.73</v>
      </c>
      <c r="V1293">
        <v>77.84</v>
      </c>
      <c r="W1293">
        <v>6.15</v>
      </c>
      <c r="X1293">
        <v>10.26</v>
      </c>
      <c r="Y1293">
        <v>0</v>
      </c>
      <c r="Z1293">
        <v>3</v>
      </c>
      <c r="AA1293" t="s">
        <v>6921</v>
      </c>
      <c r="AB1293">
        <v>2</v>
      </c>
      <c r="AC1293">
        <v>3</v>
      </c>
      <c r="AD1293">
        <v>2.5</v>
      </c>
      <c r="AF1293" t="s">
        <v>6952</v>
      </c>
      <c r="AI1293">
        <v>0</v>
      </c>
      <c r="AJ1293">
        <v>0</v>
      </c>
      <c r="AK1293" t="s">
        <v>9812</v>
      </c>
      <c r="AL1293" t="s">
        <v>9812</v>
      </c>
      <c r="AM1293" t="s">
        <v>9923</v>
      </c>
    </row>
    <row r="1294" spans="1:39">
      <c r="A1294" t="s">
        <v>7146</v>
      </c>
      <c r="B1294" t="s">
        <v>11718</v>
      </c>
      <c r="C1294" t="s">
        <v>6168</v>
      </c>
      <c r="D1294">
        <v>13.6</v>
      </c>
      <c r="K1294" t="s">
        <v>6590</v>
      </c>
      <c r="M1294" t="s">
        <v>11856</v>
      </c>
      <c r="N1294">
        <v>8</v>
      </c>
      <c r="O1294" t="s">
        <v>12004</v>
      </c>
      <c r="P1294" t="s">
        <v>8723</v>
      </c>
      <c r="Q1294">
        <v>3</v>
      </c>
      <c r="R1294">
        <v>2</v>
      </c>
      <c r="S1294">
        <v>4.87</v>
      </c>
      <c r="T1294">
        <v>4.87</v>
      </c>
      <c r="U1294">
        <v>390.52</v>
      </c>
      <c r="V1294">
        <v>49.69</v>
      </c>
      <c r="W1294">
        <v>5.17</v>
      </c>
      <c r="X1294">
        <v>10.26</v>
      </c>
      <c r="Y1294">
        <v>0</v>
      </c>
      <c r="Z1294">
        <v>2</v>
      </c>
      <c r="AA1294" t="s">
        <v>6921</v>
      </c>
      <c r="AB1294">
        <v>1</v>
      </c>
      <c r="AC1294">
        <v>1</v>
      </c>
      <c r="AD1294">
        <v>3.347</v>
      </c>
      <c r="AF1294" t="s">
        <v>6952</v>
      </c>
      <c r="AI1294">
        <v>0</v>
      </c>
      <c r="AJ1294">
        <v>0</v>
      </c>
      <c r="AK1294" t="s">
        <v>9812</v>
      </c>
      <c r="AL1294" t="s">
        <v>9812</v>
      </c>
      <c r="AM1294" t="s">
        <v>9923</v>
      </c>
    </row>
    <row r="1295" spans="1:39">
      <c r="A1295" t="s">
        <v>7122</v>
      </c>
      <c r="B1295" t="s">
        <v>11718</v>
      </c>
      <c r="C1295" t="s">
        <v>6168</v>
      </c>
      <c r="D1295">
        <v>4.13</v>
      </c>
      <c r="K1295" t="s">
        <v>6590</v>
      </c>
      <c r="M1295" t="s">
        <v>11856</v>
      </c>
      <c r="N1295">
        <v>8</v>
      </c>
      <c r="O1295" t="s">
        <v>12004</v>
      </c>
      <c r="P1295" t="s">
        <v>8699</v>
      </c>
      <c r="Q1295">
        <v>5</v>
      </c>
      <c r="R1295">
        <v>2</v>
      </c>
      <c r="S1295">
        <v>5.01</v>
      </c>
      <c r="T1295">
        <v>5.01</v>
      </c>
      <c r="U1295">
        <v>502.65</v>
      </c>
      <c r="V1295">
        <v>83.83</v>
      </c>
      <c r="W1295">
        <v>5.37</v>
      </c>
      <c r="X1295">
        <v>10.26</v>
      </c>
      <c r="Y1295">
        <v>0</v>
      </c>
      <c r="Z1295">
        <v>2</v>
      </c>
      <c r="AA1295" t="s">
        <v>6921</v>
      </c>
      <c r="AB1295">
        <v>2</v>
      </c>
      <c r="AC1295">
        <v>4</v>
      </c>
      <c r="AD1295">
        <v>2.5</v>
      </c>
      <c r="AF1295" t="s">
        <v>6952</v>
      </c>
      <c r="AI1295">
        <v>0</v>
      </c>
      <c r="AJ1295">
        <v>0</v>
      </c>
      <c r="AK1295" t="s">
        <v>9812</v>
      </c>
      <c r="AL1295" t="s">
        <v>9812</v>
      </c>
      <c r="AM1295" t="s">
        <v>9923</v>
      </c>
    </row>
    <row r="1296" spans="1:39">
      <c r="A1296" t="s">
        <v>7089</v>
      </c>
      <c r="B1296" t="s">
        <v>11718</v>
      </c>
      <c r="C1296" t="s">
        <v>6168</v>
      </c>
      <c r="D1296">
        <v>21.2</v>
      </c>
      <c r="K1296" t="s">
        <v>6590</v>
      </c>
      <c r="M1296" t="s">
        <v>11856</v>
      </c>
      <c r="N1296">
        <v>8</v>
      </c>
      <c r="O1296" t="s">
        <v>12004</v>
      </c>
      <c r="P1296" t="s">
        <v>8666</v>
      </c>
      <c r="Q1296">
        <v>5</v>
      </c>
      <c r="R1296">
        <v>2</v>
      </c>
      <c r="S1296">
        <v>5.1</v>
      </c>
      <c r="T1296">
        <v>5.11</v>
      </c>
      <c r="U1296">
        <v>485.62</v>
      </c>
      <c r="V1296">
        <v>90.55</v>
      </c>
      <c r="W1296">
        <v>5.31</v>
      </c>
      <c r="X1296">
        <v>10.26</v>
      </c>
      <c r="Y1296">
        <v>0</v>
      </c>
      <c r="Z1296">
        <v>2</v>
      </c>
      <c r="AA1296" t="s">
        <v>6921</v>
      </c>
      <c r="AB1296">
        <v>1</v>
      </c>
      <c r="AC1296">
        <v>3</v>
      </c>
      <c r="AD1296">
        <v>2.584380952380953</v>
      </c>
      <c r="AF1296" t="s">
        <v>6952</v>
      </c>
      <c r="AI1296">
        <v>0</v>
      </c>
      <c r="AJ1296">
        <v>0</v>
      </c>
      <c r="AK1296" t="s">
        <v>9812</v>
      </c>
      <c r="AL1296" t="s">
        <v>9812</v>
      </c>
      <c r="AM1296" t="s">
        <v>9923</v>
      </c>
    </row>
    <row r="1297" spans="1:39">
      <c r="A1297" t="s">
        <v>11629</v>
      </c>
      <c r="B1297" t="s">
        <v>11718</v>
      </c>
      <c r="C1297" t="s">
        <v>6168</v>
      </c>
      <c r="D1297">
        <v>2.2</v>
      </c>
      <c r="K1297" t="s">
        <v>6590</v>
      </c>
      <c r="M1297" t="s">
        <v>11857</v>
      </c>
      <c r="N1297">
        <v>8</v>
      </c>
      <c r="O1297" t="s">
        <v>12005</v>
      </c>
      <c r="P1297" t="s">
        <v>12729</v>
      </c>
      <c r="U1297">
        <v>439.33</v>
      </c>
      <c r="Y1297">
        <v>0</v>
      </c>
      <c r="AI1297">
        <v>0</v>
      </c>
      <c r="AJ1297">
        <v>0</v>
      </c>
      <c r="AK1297" t="s">
        <v>12903</v>
      </c>
      <c r="AL1297" t="s">
        <v>12903</v>
      </c>
      <c r="AM1297" t="s">
        <v>9923</v>
      </c>
    </row>
    <row r="1298" spans="1:39">
      <c r="A1298" t="s">
        <v>11630</v>
      </c>
      <c r="B1298" t="s">
        <v>11718</v>
      </c>
      <c r="C1298" t="s">
        <v>6168</v>
      </c>
      <c r="D1298">
        <v>0.013</v>
      </c>
      <c r="K1298" t="s">
        <v>6590</v>
      </c>
      <c r="M1298" t="s">
        <v>11857</v>
      </c>
      <c r="N1298">
        <v>8</v>
      </c>
      <c r="O1298" t="s">
        <v>12005</v>
      </c>
      <c r="P1298" t="s">
        <v>12730</v>
      </c>
      <c r="U1298">
        <v>357.31</v>
      </c>
      <c r="Y1298">
        <v>0</v>
      </c>
      <c r="AI1298">
        <v>0</v>
      </c>
      <c r="AJ1298">
        <v>0</v>
      </c>
      <c r="AK1298" t="s">
        <v>12903</v>
      </c>
      <c r="AL1298" t="s">
        <v>12903</v>
      </c>
      <c r="AM1298" t="s">
        <v>9923</v>
      </c>
    </row>
    <row r="1299" spans="1:39">
      <c r="A1299" t="s">
        <v>11631</v>
      </c>
      <c r="B1299" t="s">
        <v>11718</v>
      </c>
      <c r="C1299" t="s">
        <v>6168</v>
      </c>
      <c r="D1299">
        <v>1.3</v>
      </c>
      <c r="K1299" t="s">
        <v>6590</v>
      </c>
      <c r="M1299" t="s">
        <v>11857</v>
      </c>
      <c r="N1299">
        <v>8</v>
      </c>
      <c r="O1299" t="s">
        <v>12005</v>
      </c>
      <c r="P1299" t="s">
        <v>12731</v>
      </c>
      <c r="U1299">
        <v>371.33</v>
      </c>
      <c r="Y1299">
        <v>0</v>
      </c>
      <c r="AI1299">
        <v>0</v>
      </c>
      <c r="AJ1299">
        <v>0</v>
      </c>
      <c r="AK1299" t="s">
        <v>12903</v>
      </c>
      <c r="AL1299" t="s">
        <v>12903</v>
      </c>
      <c r="AM1299" t="s">
        <v>9923</v>
      </c>
    </row>
    <row r="1300" spans="1:39">
      <c r="A1300" t="s">
        <v>11632</v>
      </c>
      <c r="B1300" t="s">
        <v>11718</v>
      </c>
      <c r="C1300" t="s">
        <v>6168</v>
      </c>
      <c r="D1300">
        <v>1.3</v>
      </c>
      <c r="K1300" t="s">
        <v>6590</v>
      </c>
      <c r="M1300" t="s">
        <v>11857</v>
      </c>
      <c r="N1300">
        <v>8</v>
      </c>
      <c r="O1300" t="s">
        <v>12005</v>
      </c>
      <c r="P1300" t="s">
        <v>12732</v>
      </c>
      <c r="U1300">
        <v>385.36</v>
      </c>
      <c r="Y1300">
        <v>0</v>
      </c>
      <c r="AI1300">
        <v>0</v>
      </c>
      <c r="AJ1300">
        <v>0</v>
      </c>
      <c r="AK1300" t="s">
        <v>12903</v>
      </c>
      <c r="AL1300" t="s">
        <v>12903</v>
      </c>
      <c r="AM1300" t="s">
        <v>9923</v>
      </c>
    </row>
    <row r="1301" spans="1:39">
      <c r="A1301" t="s">
        <v>11633</v>
      </c>
      <c r="B1301" t="s">
        <v>11718</v>
      </c>
      <c r="C1301" t="s">
        <v>6168</v>
      </c>
      <c r="D1301">
        <v>0.16</v>
      </c>
      <c r="K1301" t="s">
        <v>6590</v>
      </c>
      <c r="M1301" t="s">
        <v>11857</v>
      </c>
      <c r="N1301">
        <v>8</v>
      </c>
      <c r="O1301" t="s">
        <v>12005</v>
      </c>
      <c r="P1301" t="s">
        <v>12733</v>
      </c>
      <c r="U1301">
        <v>427.44</v>
      </c>
      <c r="Y1301">
        <v>0</v>
      </c>
      <c r="AI1301">
        <v>0</v>
      </c>
      <c r="AJ1301">
        <v>0</v>
      </c>
      <c r="AK1301" t="s">
        <v>12903</v>
      </c>
      <c r="AL1301" t="s">
        <v>12903</v>
      </c>
      <c r="AM1301" t="s">
        <v>9923</v>
      </c>
    </row>
    <row r="1302" spans="1:39">
      <c r="A1302" t="s">
        <v>11634</v>
      </c>
      <c r="B1302" t="s">
        <v>11718</v>
      </c>
      <c r="C1302" t="s">
        <v>6168</v>
      </c>
      <c r="D1302">
        <v>23</v>
      </c>
      <c r="K1302" t="s">
        <v>6590</v>
      </c>
      <c r="M1302" t="s">
        <v>11857</v>
      </c>
      <c r="N1302">
        <v>8</v>
      </c>
      <c r="O1302" t="s">
        <v>12005</v>
      </c>
      <c r="P1302" t="s">
        <v>12734</v>
      </c>
      <c r="U1302">
        <v>343.28</v>
      </c>
      <c r="Y1302">
        <v>0</v>
      </c>
      <c r="AI1302">
        <v>0</v>
      </c>
      <c r="AJ1302">
        <v>0</v>
      </c>
      <c r="AK1302" t="s">
        <v>12903</v>
      </c>
      <c r="AL1302" t="s">
        <v>12903</v>
      </c>
      <c r="AM1302" t="s">
        <v>9923</v>
      </c>
    </row>
    <row r="1303" spans="1:39">
      <c r="A1303" t="s">
        <v>11635</v>
      </c>
      <c r="B1303" t="s">
        <v>11718</v>
      </c>
      <c r="C1303" t="s">
        <v>6168</v>
      </c>
      <c r="D1303">
        <v>10</v>
      </c>
      <c r="K1303" t="s">
        <v>6590</v>
      </c>
      <c r="M1303" t="s">
        <v>11857</v>
      </c>
      <c r="N1303">
        <v>8</v>
      </c>
      <c r="O1303" t="s">
        <v>12005</v>
      </c>
      <c r="P1303" t="s">
        <v>12735</v>
      </c>
      <c r="U1303">
        <v>411.28</v>
      </c>
      <c r="Y1303">
        <v>0</v>
      </c>
      <c r="AI1303">
        <v>0</v>
      </c>
      <c r="AJ1303">
        <v>0</v>
      </c>
      <c r="AK1303" t="s">
        <v>12903</v>
      </c>
      <c r="AL1303" t="s">
        <v>12903</v>
      </c>
      <c r="AM1303" t="s">
        <v>9923</v>
      </c>
    </row>
    <row r="1304" spans="1:39">
      <c r="A1304" t="s">
        <v>7683</v>
      </c>
      <c r="B1304" t="s">
        <v>11718</v>
      </c>
      <c r="C1304" t="s">
        <v>6168</v>
      </c>
      <c r="D1304">
        <v>38</v>
      </c>
      <c r="K1304" t="s">
        <v>6590</v>
      </c>
      <c r="L1304" t="s">
        <v>6591</v>
      </c>
      <c r="M1304" t="s">
        <v>11858</v>
      </c>
      <c r="N1304">
        <v>9</v>
      </c>
      <c r="O1304" t="s">
        <v>12006</v>
      </c>
      <c r="P1304" t="s">
        <v>9253</v>
      </c>
      <c r="Q1304">
        <v>4</v>
      </c>
      <c r="R1304">
        <v>1</v>
      </c>
      <c r="S1304">
        <v>4.67</v>
      </c>
      <c r="T1304">
        <v>5.92</v>
      </c>
      <c r="U1304">
        <v>528.09</v>
      </c>
      <c r="V1304">
        <v>49.77</v>
      </c>
      <c r="W1304">
        <v>6.97</v>
      </c>
      <c r="X1304">
        <v>9.460000000000001</v>
      </c>
      <c r="Y1304">
        <v>8.630000000000001</v>
      </c>
      <c r="Z1304">
        <v>3</v>
      </c>
      <c r="AA1304" t="s">
        <v>6921</v>
      </c>
      <c r="AB1304">
        <v>2</v>
      </c>
      <c r="AC1304">
        <v>7</v>
      </c>
      <c r="AD1304">
        <v>2.518333333333333</v>
      </c>
      <c r="AF1304" t="s">
        <v>6954</v>
      </c>
      <c r="AI1304">
        <v>0</v>
      </c>
      <c r="AJ1304">
        <v>0</v>
      </c>
      <c r="AK1304" t="s">
        <v>9877</v>
      </c>
      <c r="AL1304" t="s">
        <v>9877</v>
      </c>
      <c r="AM1304" t="s">
        <v>9923</v>
      </c>
    </row>
    <row r="1305" spans="1:39">
      <c r="A1305" t="s">
        <v>7644</v>
      </c>
      <c r="B1305" t="s">
        <v>11718</v>
      </c>
      <c r="C1305" t="s">
        <v>6168</v>
      </c>
      <c r="D1305">
        <v>17</v>
      </c>
      <c r="K1305" t="s">
        <v>6590</v>
      </c>
      <c r="L1305" t="s">
        <v>6591</v>
      </c>
      <c r="M1305" t="s">
        <v>11858</v>
      </c>
      <c r="N1305">
        <v>9</v>
      </c>
      <c r="O1305" t="s">
        <v>12006</v>
      </c>
      <c r="P1305" t="s">
        <v>9215</v>
      </c>
      <c r="Q1305">
        <v>4</v>
      </c>
      <c r="R1305">
        <v>1</v>
      </c>
      <c r="S1305">
        <v>4.09</v>
      </c>
      <c r="T1305">
        <v>5.34</v>
      </c>
      <c r="U1305">
        <v>493.65</v>
      </c>
      <c r="V1305">
        <v>49.77</v>
      </c>
      <c r="W1305">
        <v>6.32</v>
      </c>
      <c r="X1305">
        <v>9.49</v>
      </c>
      <c r="Y1305">
        <v>8.630000000000001</v>
      </c>
      <c r="Z1305">
        <v>3</v>
      </c>
      <c r="AA1305" t="s">
        <v>6921</v>
      </c>
      <c r="AB1305">
        <v>1</v>
      </c>
      <c r="AC1305">
        <v>7</v>
      </c>
      <c r="AD1305">
        <v>2.563690476190476</v>
      </c>
      <c r="AF1305" t="s">
        <v>6954</v>
      </c>
      <c r="AI1305">
        <v>0</v>
      </c>
      <c r="AJ1305">
        <v>0</v>
      </c>
      <c r="AK1305" t="s">
        <v>9877</v>
      </c>
      <c r="AL1305" t="s">
        <v>9877</v>
      </c>
      <c r="AM1305" t="s">
        <v>9923</v>
      </c>
    </row>
    <row r="1306" spans="1:39">
      <c r="A1306" t="s">
        <v>7735</v>
      </c>
      <c r="B1306" t="s">
        <v>11718</v>
      </c>
      <c r="C1306" t="s">
        <v>6168</v>
      </c>
      <c r="D1306">
        <v>30</v>
      </c>
      <c r="K1306" t="s">
        <v>6590</v>
      </c>
      <c r="L1306" t="s">
        <v>6591</v>
      </c>
      <c r="M1306" t="s">
        <v>11858</v>
      </c>
      <c r="N1306">
        <v>9</v>
      </c>
      <c r="O1306" t="s">
        <v>12006</v>
      </c>
      <c r="P1306" t="s">
        <v>9305</v>
      </c>
      <c r="Q1306">
        <v>4</v>
      </c>
      <c r="R1306">
        <v>1</v>
      </c>
      <c r="S1306">
        <v>2.76</v>
      </c>
      <c r="T1306">
        <v>4</v>
      </c>
      <c r="U1306">
        <v>453.58</v>
      </c>
      <c r="V1306">
        <v>49.77</v>
      </c>
      <c r="W1306">
        <v>5.39</v>
      </c>
      <c r="X1306">
        <v>9.49</v>
      </c>
      <c r="Y1306">
        <v>8.640000000000001</v>
      </c>
      <c r="Z1306">
        <v>3</v>
      </c>
      <c r="AA1306" t="s">
        <v>6921</v>
      </c>
      <c r="AB1306">
        <v>1</v>
      </c>
      <c r="AC1306">
        <v>7</v>
      </c>
      <c r="AD1306">
        <v>3.964904761904762</v>
      </c>
      <c r="AF1306" t="s">
        <v>6954</v>
      </c>
      <c r="AI1306">
        <v>0</v>
      </c>
      <c r="AJ1306">
        <v>0</v>
      </c>
      <c r="AK1306" t="s">
        <v>9877</v>
      </c>
      <c r="AL1306" t="s">
        <v>9877</v>
      </c>
      <c r="AM1306" t="s">
        <v>9923</v>
      </c>
    </row>
    <row r="1307" spans="1:39">
      <c r="A1307" t="s">
        <v>7888</v>
      </c>
      <c r="B1307" t="s">
        <v>11718</v>
      </c>
      <c r="C1307" t="s">
        <v>6168</v>
      </c>
      <c r="D1307">
        <v>6</v>
      </c>
      <c r="K1307" t="s">
        <v>6590</v>
      </c>
      <c r="L1307" t="s">
        <v>6591</v>
      </c>
      <c r="M1307" t="s">
        <v>11858</v>
      </c>
      <c r="N1307">
        <v>9</v>
      </c>
      <c r="O1307" t="s">
        <v>12006</v>
      </c>
      <c r="P1307" t="s">
        <v>9456</v>
      </c>
      <c r="Q1307">
        <v>4</v>
      </c>
      <c r="R1307">
        <v>1</v>
      </c>
      <c r="S1307">
        <v>4.29</v>
      </c>
      <c r="T1307">
        <v>5.55</v>
      </c>
      <c r="U1307">
        <v>517.67</v>
      </c>
      <c r="V1307">
        <v>58.22</v>
      </c>
      <c r="W1307">
        <v>6.49</v>
      </c>
      <c r="X1307">
        <v>13.62</v>
      </c>
      <c r="Y1307">
        <v>8.630000000000001</v>
      </c>
      <c r="Z1307">
        <v>4</v>
      </c>
      <c r="AA1307" t="s">
        <v>6921</v>
      </c>
      <c r="AB1307">
        <v>2</v>
      </c>
      <c r="AC1307">
        <v>7</v>
      </c>
      <c r="AD1307">
        <v>2.518333333333333</v>
      </c>
      <c r="AF1307" t="s">
        <v>6954</v>
      </c>
      <c r="AI1307">
        <v>0</v>
      </c>
      <c r="AJ1307">
        <v>0</v>
      </c>
      <c r="AK1307" t="s">
        <v>9877</v>
      </c>
      <c r="AL1307" t="s">
        <v>9877</v>
      </c>
      <c r="AM1307" t="s">
        <v>9923</v>
      </c>
    </row>
    <row r="1308" spans="1:39">
      <c r="A1308" t="s">
        <v>6325</v>
      </c>
      <c r="B1308" t="s">
        <v>11719</v>
      </c>
      <c r="C1308" t="s">
        <v>6168</v>
      </c>
      <c r="D1308">
        <v>100</v>
      </c>
      <c r="E1308" t="s">
        <v>10202</v>
      </c>
      <c r="K1308" t="s">
        <v>10718</v>
      </c>
      <c r="L1308" t="s">
        <v>6591</v>
      </c>
      <c r="M1308" t="s">
        <v>11859</v>
      </c>
      <c r="N1308">
        <v>9</v>
      </c>
      <c r="O1308" t="s">
        <v>12007</v>
      </c>
      <c r="P1308" t="s">
        <v>6686</v>
      </c>
      <c r="Q1308">
        <v>2</v>
      </c>
      <c r="R1308">
        <v>2</v>
      </c>
      <c r="S1308">
        <v>4.14</v>
      </c>
      <c r="T1308">
        <v>4.15</v>
      </c>
      <c r="U1308">
        <v>272.39</v>
      </c>
      <c r="V1308">
        <v>40.46</v>
      </c>
      <c r="W1308">
        <v>3.61</v>
      </c>
      <c r="X1308">
        <v>10.27</v>
      </c>
      <c r="Y1308">
        <v>0</v>
      </c>
      <c r="Z1308">
        <v>1</v>
      </c>
      <c r="AA1308" t="s">
        <v>6921</v>
      </c>
      <c r="AB1308">
        <v>0</v>
      </c>
      <c r="AC1308">
        <v>0</v>
      </c>
      <c r="AD1308">
        <v>3.925</v>
      </c>
      <c r="AE1308" t="s">
        <v>6922</v>
      </c>
      <c r="AF1308" t="s">
        <v>6952</v>
      </c>
      <c r="AG1308" t="s">
        <v>6956</v>
      </c>
      <c r="AH1308" t="s">
        <v>6962</v>
      </c>
      <c r="AI1308">
        <v>4</v>
      </c>
      <c r="AJ1308">
        <v>1</v>
      </c>
      <c r="AK1308" t="s">
        <v>12902</v>
      </c>
      <c r="AL1308" t="s">
        <v>12902</v>
      </c>
      <c r="AM1308" t="s">
        <v>9923</v>
      </c>
    </row>
    <row r="1309" spans="1:39">
      <c r="A1309" t="s">
        <v>11005</v>
      </c>
      <c r="B1309" t="s">
        <v>11719</v>
      </c>
      <c r="C1309" t="s">
        <v>6168</v>
      </c>
      <c r="D1309">
        <v>0</v>
      </c>
      <c r="E1309" t="s">
        <v>10202</v>
      </c>
      <c r="K1309" t="s">
        <v>10718</v>
      </c>
      <c r="L1309" t="s">
        <v>6591</v>
      </c>
      <c r="M1309" t="s">
        <v>11859</v>
      </c>
      <c r="N1309">
        <v>9</v>
      </c>
      <c r="O1309" t="s">
        <v>12007</v>
      </c>
      <c r="P1309" t="s">
        <v>12114</v>
      </c>
      <c r="Q1309">
        <v>4</v>
      </c>
      <c r="R1309">
        <v>3</v>
      </c>
      <c r="S1309">
        <v>1.24</v>
      </c>
      <c r="T1309">
        <v>2.53</v>
      </c>
      <c r="U1309">
        <v>290.27</v>
      </c>
      <c r="V1309">
        <v>64.84999999999999</v>
      </c>
      <c r="W1309">
        <v>2.79</v>
      </c>
      <c r="X1309">
        <v>8.43</v>
      </c>
      <c r="Y1309">
        <v>9.24</v>
      </c>
      <c r="Z1309">
        <v>2</v>
      </c>
      <c r="AA1309" t="s">
        <v>6921</v>
      </c>
      <c r="AB1309">
        <v>0</v>
      </c>
      <c r="AC1309">
        <v>2</v>
      </c>
      <c r="AD1309">
        <v>4.546666666666667</v>
      </c>
      <c r="AF1309" t="s">
        <v>6954</v>
      </c>
      <c r="AI1309">
        <v>0</v>
      </c>
      <c r="AJ1309">
        <v>0</v>
      </c>
      <c r="AK1309" t="s">
        <v>12902</v>
      </c>
      <c r="AL1309" t="s">
        <v>12902</v>
      </c>
      <c r="AM1309" t="s">
        <v>9923</v>
      </c>
    </row>
    <row r="1310" spans="1:39">
      <c r="A1310" t="s">
        <v>7220</v>
      </c>
      <c r="B1310" t="s">
        <v>11719</v>
      </c>
      <c r="C1310" t="s">
        <v>6168</v>
      </c>
      <c r="D1310">
        <v>67</v>
      </c>
      <c r="E1310" t="s">
        <v>10202</v>
      </c>
      <c r="K1310" t="s">
        <v>10718</v>
      </c>
      <c r="L1310" t="s">
        <v>6591</v>
      </c>
      <c r="M1310" t="s">
        <v>11859</v>
      </c>
      <c r="N1310">
        <v>9</v>
      </c>
      <c r="O1310" t="s">
        <v>12007</v>
      </c>
      <c r="P1310" t="s">
        <v>8797</v>
      </c>
      <c r="Q1310">
        <v>4</v>
      </c>
      <c r="R1310">
        <v>3</v>
      </c>
      <c r="S1310">
        <v>1.53</v>
      </c>
      <c r="T1310">
        <v>2.78</v>
      </c>
      <c r="U1310">
        <v>323.18</v>
      </c>
      <c r="V1310">
        <v>64.84999999999999</v>
      </c>
      <c r="W1310">
        <v>3.82</v>
      </c>
      <c r="X1310">
        <v>8.460000000000001</v>
      </c>
      <c r="Y1310">
        <v>9.19</v>
      </c>
      <c r="Z1310">
        <v>2</v>
      </c>
      <c r="AA1310" t="s">
        <v>6921</v>
      </c>
      <c r="AB1310">
        <v>0</v>
      </c>
      <c r="AC1310">
        <v>2</v>
      </c>
      <c r="AD1310">
        <v>4.571666666666667</v>
      </c>
      <c r="AF1310" t="s">
        <v>6954</v>
      </c>
      <c r="AI1310">
        <v>0</v>
      </c>
      <c r="AJ1310">
        <v>0</v>
      </c>
      <c r="AK1310" t="s">
        <v>12902</v>
      </c>
      <c r="AL1310" t="s">
        <v>12902</v>
      </c>
      <c r="AM1310" t="s">
        <v>9923</v>
      </c>
    </row>
    <row r="1311" spans="1:39">
      <c r="A1311" t="s">
        <v>11636</v>
      </c>
      <c r="B1311" t="s">
        <v>11719</v>
      </c>
      <c r="C1311" t="s">
        <v>6168</v>
      </c>
      <c r="D1311">
        <v>6</v>
      </c>
      <c r="E1311" t="s">
        <v>10202</v>
      </c>
      <c r="K1311" t="s">
        <v>10718</v>
      </c>
      <c r="L1311" t="s">
        <v>6591</v>
      </c>
      <c r="M1311" t="s">
        <v>11859</v>
      </c>
      <c r="N1311">
        <v>9</v>
      </c>
      <c r="O1311" t="s">
        <v>12007</v>
      </c>
      <c r="P1311" t="s">
        <v>12736</v>
      </c>
      <c r="Q1311">
        <v>4</v>
      </c>
      <c r="R1311">
        <v>3</v>
      </c>
      <c r="S1311">
        <v>3.29</v>
      </c>
      <c r="T1311">
        <v>4.6</v>
      </c>
      <c r="U1311">
        <v>351.23</v>
      </c>
      <c r="V1311">
        <v>64.84999999999999</v>
      </c>
      <c r="W1311">
        <v>4.6</v>
      </c>
      <c r="X1311">
        <v>8.460000000000001</v>
      </c>
      <c r="Y1311">
        <v>9.27</v>
      </c>
      <c r="Z1311">
        <v>2</v>
      </c>
      <c r="AA1311" t="s">
        <v>6921</v>
      </c>
      <c r="AB1311">
        <v>0</v>
      </c>
      <c r="AC1311">
        <v>3</v>
      </c>
      <c r="AD1311">
        <v>3.086666666666667</v>
      </c>
      <c r="AF1311" t="s">
        <v>6954</v>
      </c>
      <c r="AI1311">
        <v>0</v>
      </c>
      <c r="AJ1311">
        <v>0</v>
      </c>
      <c r="AK1311" t="s">
        <v>12902</v>
      </c>
      <c r="AL1311" t="s">
        <v>12902</v>
      </c>
      <c r="AM1311" t="s">
        <v>9923</v>
      </c>
    </row>
    <row r="1312" spans="1:39">
      <c r="A1312" t="s">
        <v>11637</v>
      </c>
      <c r="B1312" t="s">
        <v>11719</v>
      </c>
      <c r="C1312" t="s">
        <v>6168</v>
      </c>
      <c r="D1312">
        <v>6</v>
      </c>
      <c r="E1312" t="s">
        <v>10202</v>
      </c>
      <c r="K1312" t="s">
        <v>10718</v>
      </c>
      <c r="L1312" t="s">
        <v>6591</v>
      </c>
      <c r="M1312" t="s">
        <v>11859</v>
      </c>
      <c r="N1312">
        <v>9</v>
      </c>
      <c r="O1312" t="s">
        <v>12007</v>
      </c>
      <c r="P1312" t="s">
        <v>12737</v>
      </c>
      <c r="Q1312">
        <v>4</v>
      </c>
      <c r="R1312">
        <v>3</v>
      </c>
      <c r="S1312">
        <v>1.37</v>
      </c>
      <c r="T1312">
        <v>3.29</v>
      </c>
      <c r="U1312">
        <v>282.34</v>
      </c>
      <c r="V1312">
        <v>64.84999999999999</v>
      </c>
      <c r="W1312">
        <v>3.29</v>
      </c>
      <c r="X1312">
        <v>9.390000000000001</v>
      </c>
      <c r="Y1312">
        <v>10.72</v>
      </c>
      <c r="Z1312">
        <v>2</v>
      </c>
      <c r="AA1312" t="s">
        <v>6921</v>
      </c>
      <c r="AB1312">
        <v>0</v>
      </c>
      <c r="AC1312">
        <v>3</v>
      </c>
      <c r="AD1312">
        <v>4.021666666666667</v>
      </c>
      <c r="AF1312" t="s">
        <v>6954</v>
      </c>
      <c r="AI1312">
        <v>0</v>
      </c>
      <c r="AJ1312">
        <v>0</v>
      </c>
      <c r="AK1312" t="s">
        <v>12902</v>
      </c>
      <c r="AL1312" t="s">
        <v>12902</v>
      </c>
      <c r="AM1312" t="s">
        <v>9923</v>
      </c>
    </row>
    <row r="1313" spans="1:39">
      <c r="A1313" t="s">
        <v>11638</v>
      </c>
      <c r="B1313" t="s">
        <v>11719</v>
      </c>
      <c r="C1313" t="s">
        <v>6168</v>
      </c>
      <c r="D1313">
        <v>0</v>
      </c>
      <c r="E1313" t="s">
        <v>10202</v>
      </c>
      <c r="K1313" t="s">
        <v>10718</v>
      </c>
      <c r="L1313" t="s">
        <v>6591</v>
      </c>
      <c r="M1313" t="s">
        <v>11859</v>
      </c>
      <c r="N1313">
        <v>9</v>
      </c>
      <c r="O1313" t="s">
        <v>12007</v>
      </c>
      <c r="P1313" t="s">
        <v>12738</v>
      </c>
      <c r="Q1313">
        <v>4</v>
      </c>
      <c r="R1313">
        <v>3</v>
      </c>
      <c r="S1313">
        <v>3</v>
      </c>
      <c r="T1313">
        <v>4.35</v>
      </c>
      <c r="U1313">
        <v>318.32</v>
      </c>
      <c r="V1313">
        <v>64.84999999999999</v>
      </c>
      <c r="W1313">
        <v>3.57</v>
      </c>
      <c r="X1313">
        <v>8.43</v>
      </c>
      <c r="Y1313">
        <v>9.32</v>
      </c>
      <c r="Z1313">
        <v>2</v>
      </c>
      <c r="AA1313" t="s">
        <v>6921</v>
      </c>
      <c r="AB1313">
        <v>0</v>
      </c>
      <c r="AC1313">
        <v>3</v>
      </c>
      <c r="AD1313">
        <v>3.331666666666667</v>
      </c>
      <c r="AF1313" t="s">
        <v>6954</v>
      </c>
      <c r="AI1313">
        <v>0</v>
      </c>
      <c r="AJ1313">
        <v>0</v>
      </c>
      <c r="AK1313" t="s">
        <v>12902</v>
      </c>
      <c r="AL1313" t="s">
        <v>12902</v>
      </c>
      <c r="AM1313" t="s">
        <v>9923</v>
      </c>
    </row>
    <row r="1314" spans="1:39">
      <c r="A1314" t="s">
        <v>11639</v>
      </c>
      <c r="B1314" t="s">
        <v>11719</v>
      </c>
      <c r="C1314" t="s">
        <v>6168</v>
      </c>
      <c r="D1314">
        <v>12</v>
      </c>
      <c r="E1314" t="s">
        <v>10202</v>
      </c>
      <c r="K1314" t="s">
        <v>10718</v>
      </c>
      <c r="L1314" t="s">
        <v>6591</v>
      </c>
      <c r="M1314" t="s">
        <v>11859</v>
      </c>
      <c r="N1314">
        <v>9</v>
      </c>
      <c r="O1314" t="s">
        <v>12007</v>
      </c>
      <c r="P1314" t="s">
        <v>12739</v>
      </c>
      <c r="Q1314">
        <v>4</v>
      </c>
      <c r="R1314">
        <v>3</v>
      </c>
      <c r="S1314">
        <v>2.48</v>
      </c>
      <c r="T1314">
        <v>3.84</v>
      </c>
      <c r="U1314">
        <v>304.3</v>
      </c>
      <c r="V1314">
        <v>64.84999999999999</v>
      </c>
      <c r="W1314">
        <v>3.18</v>
      </c>
      <c r="X1314">
        <v>8.43</v>
      </c>
      <c r="Y1314">
        <v>9.32</v>
      </c>
      <c r="Z1314">
        <v>2</v>
      </c>
      <c r="AA1314" t="s">
        <v>6921</v>
      </c>
      <c r="AB1314">
        <v>0</v>
      </c>
      <c r="AC1314">
        <v>2</v>
      </c>
      <c r="AD1314">
        <v>3.846666666666667</v>
      </c>
      <c r="AF1314" t="s">
        <v>6954</v>
      </c>
      <c r="AI1314">
        <v>0</v>
      </c>
      <c r="AJ1314">
        <v>0</v>
      </c>
      <c r="AK1314" t="s">
        <v>12902</v>
      </c>
      <c r="AL1314" t="s">
        <v>12902</v>
      </c>
      <c r="AM1314" t="s">
        <v>9923</v>
      </c>
    </row>
    <row r="1315" spans="1:39">
      <c r="A1315" t="s">
        <v>11621</v>
      </c>
      <c r="B1315" t="s">
        <v>11719</v>
      </c>
      <c r="C1315" t="s">
        <v>6168</v>
      </c>
      <c r="D1315">
        <v>86</v>
      </c>
      <c r="E1315" t="s">
        <v>10202</v>
      </c>
      <c r="K1315" t="s">
        <v>10718</v>
      </c>
      <c r="L1315" t="s">
        <v>6591</v>
      </c>
      <c r="M1315" t="s">
        <v>11859</v>
      </c>
      <c r="N1315">
        <v>9</v>
      </c>
      <c r="O1315" t="s">
        <v>12007</v>
      </c>
      <c r="P1315" t="s">
        <v>12721</v>
      </c>
      <c r="Q1315">
        <v>4</v>
      </c>
      <c r="R1315">
        <v>2</v>
      </c>
      <c r="S1315">
        <v>-0.64</v>
      </c>
      <c r="T1315">
        <v>1.03</v>
      </c>
      <c r="U1315">
        <v>365.26</v>
      </c>
      <c r="V1315">
        <v>56.06</v>
      </c>
      <c r="W1315">
        <v>4.94</v>
      </c>
      <c r="X1315">
        <v>8.460000000000001</v>
      </c>
      <c r="Y1315">
        <v>9.800000000000001</v>
      </c>
      <c r="Z1315">
        <v>2</v>
      </c>
      <c r="AA1315" t="s">
        <v>6921</v>
      </c>
      <c r="AB1315">
        <v>0</v>
      </c>
      <c r="AC1315">
        <v>4</v>
      </c>
      <c r="AD1315">
        <v>4.562428571428571</v>
      </c>
      <c r="AF1315" t="s">
        <v>6954</v>
      </c>
      <c r="AI1315">
        <v>0</v>
      </c>
      <c r="AJ1315">
        <v>0</v>
      </c>
      <c r="AK1315" t="s">
        <v>12902</v>
      </c>
      <c r="AL1315" t="s">
        <v>12902</v>
      </c>
      <c r="AM1315" t="s">
        <v>9923</v>
      </c>
    </row>
    <row r="1316" spans="1:39">
      <c r="A1316" t="s">
        <v>11640</v>
      </c>
      <c r="B1316" t="s">
        <v>11719</v>
      </c>
      <c r="C1316" t="s">
        <v>6168</v>
      </c>
      <c r="D1316">
        <v>2</v>
      </c>
      <c r="E1316" t="s">
        <v>10202</v>
      </c>
      <c r="K1316" t="s">
        <v>10718</v>
      </c>
      <c r="L1316" t="s">
        <v>6591</v>
      </c>
      <c r="M1316" t="s">
        <v>11859</v>
      </c>
      <c r="N1316">
        <v>9</v>
      </c>
      <c r="O1316" t="s">
        <v>12007</v>
      </c>
      <c r="P1316" t="s">
        <v>12740</v>
      </c>
      <c r="Q1316">
        <v>4</v>
      </c>
      <c r="R1316">
        <v>3</v>
      </c>
      <c r="S1316">
        <v>0.86</v>
      </c>
      <c r="T1316">
        <v>2.78</v>
      </c>
      <c r="U1316">
        <v>268.32</v>
      </c>
      <c r="V1316">
        <v>64.84999999999999</v>
      </c>
      <c r="W1316">
        <v>2.9</v>
      </c>
      <c r="X1316">
        <v>9.390000000000001</v>
      </c>
      <c r="Y1316">
        <v>10.72</v>
      </c>
      <c r="Z1316">
        <v>2</v>
      </c>
      <c r="AA1316" t="s">
        <v>6921</v>
      </c>
      <c r="AB1316">
        <v>0</v>
      </c>
      <c r="AC1316">
        <v>2</v>
      </c>
      <c r="AD1316">
        <v>4.166666666666667</v>
      </c>
      <c r="AF1316" t="s">
        <v>6954</v>
      </c>
      <c r="AI1316">
        <v>0</v>
      </c>
      <c r="AJ1316">
        <v>0</v>
      </c>
      <c r="AK1316" t="s">
        <v>12902</v>
      </c>
      <c r="AL1316" t="s">
        <v>12902</v>
      </c>
      <c r="AM1316" t="s">
        <v>9923</v>
      </c>
    </row>
    <row r="1317" spans="1:39">
      <c r="A1317" t="s">
        <v>11622</v>
      </c>
      <c r="B1317" t="s">
        <v>11719</v>
      </c>
      <c r="C1317" t="s">
        <v>6168</v>
      </c>
      <c r="D1317">
        <v>44</v>
      </c>
      <c r="E1317" t="s">
        <v>10202</v>
      </c>
      <c r="K1317" t="s">
        <v>10718</v>
      </c>
      <c r="L1317" t="s">
        <v>6591</v>
      </c>
      <c r="M1317" t="s">
        <v>11859</v>
      </c>
      <c r="N1317">
        <v>9</v>
      </c>
      <c r="O1317" t="s">
        <v>12007</v>
      </c>
      <c r="P1317" t="s">
        <v>12722</v>
      </c>
      <c r="Q1317">
        <v>4</v>
      </c>
      <c r="R1317">
        <v>4</v>
      </c>
      <c r="S1317">
        <v>-0.86</v>
      </c>
      <c r="T1317">
        <v>0.9</v>
      </c>
      <c r="U1317">
        <v>313.18</v>
      </c>
      <c r="V1317">
        <v>92.5</v>
      </c>
      <c r="W1317">
        <v>3.1</v>
      </c>
      <c r="X1317">
        <v>8.390000000000001</v>
      </c>
      <c r="Y1317">
        <v>9.85</v>
      </c>
      <c r="Z1317">
        <v>2</v>
      </c>
      <c r="AA1317" t="s">
        <v>6921</v>
      </c>
      <c r="AB1317">
        <v>0</v>
      </c>
      <c r="AC1317">
        <v>3</v>
      </c>
      <c r="AD1317">
        <v>3.991666666666667</v>
      </c>
      <c r="AF1317" t="s">
        <v>6954</v>
      </c>
      <c r="AI1317">
        <v>0</v>
      </c>
      <c r="AJ1317">
        <v>0</v>
      </c>
      <c r="AK1317" t="s">
        <v>12902</v>
      </c>
      <c r="AL1317" t="s">
        <v>12902</v>
      </c>
      <c r="AM1317" t="s">
        <v>9923</v>
      </c>
    </row>
    <row r="1318" spans="1:39">
      <c r="A1318" t="s">
        <v>11641</v>
      </c>
      <c r="B1318" t="s">
        <v>11719</v>
      </c>
      <c r="C1318" t="s">
        <v>6168</v>
      </c>
      <c r="D1318">
        <v>0</v>
      </c>
      <c r="E1318" t="s">
        <v>10202</v>
      </c>
      <c r="K1318" t="s">
        <v>10718</v>
      </c>
      <c r="L1318" t="s">
        <v>6591</v>
      </c>
      <c r="M1318" t="s">
        <v>11859</v>
      </c>
      <c r="N1318">
        <v>9</v>
      </c>
      <c r="O1318" t="s">
        <v>12007</v>
      </c>
      <c r="P1318" t="s">
        <v>12741</v>
      </c>
      <c r="Q1318">
        <v>4</v>
      </c>
      <c r="R1318">
        <v>3</v>
      </c>
      <c r="S1318">
        <v>2.78</v>
      </c>
      <c r="T1318">
        <v>4.09</v>
      </c>
      <c r="U1318">
        <v>337.21</v>
      </c>
      <c r="V1318">
        <v>64.84999999999999</v>
      </c>
      <c r="W1318">
        <v>4.21</v>
      </c>
      <c r="X1318">
        <v>8.460000000000001</v>
      </c>
      <c r="Y1318">
        <v>9.27</v>
      </c>
      <c r="Z1318">
        <v>2</v>
      </c>
      <c r="AA1318" t="s">
        <v>6921</v>
      </c>
      <c r="AB1318">
        <v>0</v>
      </c>
      <c r="AC1318">
        <v>2</v>
      </c>
      <c r="AD1318">
        <v>3.596666666666668</v>
      </c>
      <c r="AF1318" t="s">
        <v>6954</v>
      </c>
      <c r="AI1318">
        <v>0</v>
      </c>
      <c r="AJ1318">
        <v>0</v>
      </c>
      <c r="AK1318" t="s">
        <v>12902</v>
      </c>
      <c r="AL1318" t="s">
        <v>12902</v>
      </c>
      <c r="AM1318" t="s">
        <v>9923</v>
      </c>
    </row>
    <row r="1319" spans="1:39">
      <c r="A1319" t="s">
        <v>11623</v>
      </c>
      <c r="B1319" t="s">
        <v>11719</v>
      </c>
      <c r="C1319" t="s">
        <v>6168</v>
      </c>
      <c r="D1319">
        <v>103</v>
      </c>
      <c r="E1319" t="s">
        <v>10202</v>
      </c>
      <c r="K1319" t="s">
        <v>10718</v>
      </c>
      <c r="L1319" t="s">
        <v>6591</v>
      </c>
      <c r="M1319" t="s">
        <v>11859</v>
      </c>
      <c r="N1319">
        <v>9</v>
      </c>
      <c r="O1319" t="s">
        <v>12007</v>
      </c>
      <c r="P1319" t="s">
        <v>12723</v>
      </c>
      <c r="Q1319">
        <v>4</v>
      </c>
      <c r="R1319">
        <v>2</v>
      </c>
      <c r="S1319">
        <v>-1.14</v>
      </c>
      <c r="T1319">
        <v>0.53</v>
      </c>
      <c r="U1319">
        <v>351.23</v>
      </c>
      <c r="V1319">
        <v>56.06</v>
      </c>
      <c r="W1319">
        <v>4.55</v>
      </c>
      <c r="X1319">
        <v>8.460000000000001</v>
      </c>
      <c r="Y1319">
        <v>9.789999999999999</v>
      </c>
      <c r="Z1319">
        <v>2</v>
      </c>
      <c r="AA1319" t="s">
        <v>6921</v>
      </c>
      <c r="AB1319">
        <v>0</v>
      </c>
      <c r="AC1319">
        <v>3</v>
      </c>
      <c r="AD1319">
        <v>4.605</v>
      </c>
      <c r="AF1319" t="s">
        <v>6954</v>
      </c>
      <c r="AI1319">
        <v>0</v>
      </c>
      <c r="AJ1319">
        <v>0</v>
      </c>
      <c r="AK1319" t="s">
        <v>12902</v>
      </c>
      <c r="AL1319" t="s">
        <v>12902</v>
      </c>
      <c r="AM1319" t="s">
        <v>9923</v>
      </c>
    </row>
    <row r="1320" spans="1:39">
      <c r="A1320" t="s">
        <v>11642</v>
      </c>
      <c r="B1320" t="s">
        <v>11719</v>
      </c>
      <c r="C1320" t="s">
        <v>6168</v>
      </c>
      <c r="D1320">
        <v>0</v>
      </c>
      <c r="E1320" t="s">
        <v>10202</v>
      </c>
      <c r="K1320" t="s">
        <v>10718</v>
      </c>
      <c r="L1320" t="s">
        <v>6591</v>
      </c>
      <c r="M1320" t="s">
        <v>11859</v>
      </c>
      <c r="N1320">
        <v>9</v>
      </c>
      <c r="O1320" t="s">
        <v>12007</v>
      </c>
      <c r="P1320" t="s">
        <v>12742</v>
      </c>
      <c r="Q1320">
        <v>5</v>
      </c>
      <c r="R1320">
        <v>4</v>
      </c>
      <c r="S1320">
        <v>-0.01</v>
      </c>
      <c r="T1320">
        <v>1.73</v>
      </c>
      <c r="U1320">
        <v>298.34</v>
      </c>
      <c r="V1320">
        <v>85.08</v>
      </c>
      <c r="W1320">
        <v>2.26</v>
      </c>
      <c r="X1320">
        <v>9.390000000000001</v>
      </c>
      <c r="Y1320">
        <v>10.17</v>
      </c>
      <c r="Z1320">
        <v>2</v>
      </c>
      <c r="AA1320" t="s">
        <v>6921</v>
      </c>
      <c r="AB1320">
        <v>0</v>
      </c>
      <c r="AC1320">
        <v>4</v>
      </c>
      <c r="AD1320">
        <v>4</v>
      </c>
      <c r="AF1320" t="s">
        <v>6954</v>
      </c>
      <c r="AI1320">
        <v>0</v>
      </c>
      <c r="AJ1320">
        <v>0</v>
      </c>
      <c r="AK1320" t="s">
        <v>12902</v>
      </c>
      <c r="AL1320" t="s">
        <v>12902</v>
      </c>
      <c r="AM1320" t="s">
        <v>9923</v>
      </c>
    </row>
    <row r="1321" spans="1:39">
      <c r="A1321" t="s">
        <v>11015</v>
      </c>
      <c r="B1321" t="s">
        <v>11719</v>
      </c>
      <c r="C1321" t="s">
        <v>6168</v>
      </c>
      <c r="D1321">
        <v>0</v>
      </c>
      <c r="E1321" t="s">
        <v>10202</v>
      </c>
      <c r="K1321" t="s">
        <v>10718</v>
      </c>
      <c r="L1321" t="s">
        <v>6591</v>
      </c>
      <c r="M1321" t="s">
        <v>11859</v>
      </c>
      <c r="N1321">
        <v>9</v>
      </c>
      <c r="O1321" t="s">
        <v>12007</v>
      </c>
      <c r="P1321" t="s">
        <v>12124</v>
      </c>
      <c r="Q1321">
        <v>4</v>
      </c>
      <c r="R1321">
        <v>3</v>
      </c>
      <c r="S1321">
        <v>-0.43</v>
      </c>
      <c r="T1321">
        <v>1.47</v>
      </c>
      <c r="U1321">
        <v>254.29</v>
      </c>
      <c r="V1321">
        <v>64.84999999999999</v>
      </c>
      <c r="W1321">
        <v>2.51</v>
      </c>
      <c r="X1321">
        <v>9.390000000000001</v>
      </c>
      <c r="Y1321">
        <v>10.64</v>
      </c>
      <c r="Z1321">
        <v>2</v>
      </c>
      <c r="AA1321" t="s">
        <v>6921</v>
      </c>
      <c r="AB1321">
        <v>0</v>
      </c>
      <c r="AC1321">
        <v>2</v>
      </c>
      <c r="AD1321">
        <v>4.166666666666667</v>
      </c>
      <c r="AF1321" t="s">
        <v>6954</v>
      </c>
      <c r="AI1321">
        <v>0</v>
      </c>
      <c r="AJ1321">
        <v>0</v>
      </c>
      <c r="AK1321" t="s">
        <v>12902</v>
      </c>
      <c r="AL1321" t="s">
        <v>12902</v>
      </c>
      <c r="AM1321" t="s">
        <v>9923</v>
      </c>
    </row>
    <row r="1322" spans="1:39">
      <c r="A1322" t="s">
        <v>11643</v>
      </c>
      <c r="B1322" t="s">
        <v>11719</v>
      </c>
      <c r="C1322" t="s">
        <v>6168</v>
      </c>
      <c r="D1322">
        <v>20</v>
      </c>
      <c r="E1322" t="s">
        <v>10202</v>
      </c>
      <c r="K1322" t="s">
        <v>10718</v>
      </c>
      <c r="L1322" t="s">
        <v>6591</v>
      </c>
      <c r="M1322" t="s">
        <v>11859</v>
      </c>
      <c r="N1322">
        <v>9</v>
      </c>
      <c r="O1322" t="s">
        <v>12007</v>
      </c>
      <c r="P1322" t="s">
        <v>12743</v>
      </c>
      <c r="Q1322">
        <v>5</v>
      </c>
      <c r="R1322">
        <v>4</v>
      </c>
      <c r="S1322">
        <v>2.22</v>
      </c>
      <c r="T1322">
        <v>3.04</v>
      </c>
      <c r="U1322">
        <v>367.23</v>
      </c>
      <c r="V1322">
        <v>85.08</v>
      </c>
      <c r="W1322">
        <v>3.57</v>
      </c>
      <c r="X1322">
        <v>8.960000000000001</v>
      </c>
      <c r="Y1322">
        <v>8.220000000000001</v>
      </c>
      <c r="Z1322">
        <v>2</v>
      </c>
      <c r="AA1322" t="s">
        <v>6921</v>
      </c>
      <c r="AB1322">
        <v>0</v>
      </c>
      <c r="AC1322">
        <v>4</v>
      </c>
      <c r="AD1322">
        <v>4.708357142857142</v>
      </c>
      <c r="AF1322" t="s">
        <v>6952</v>
      </c>
      <c r="AI1322">
        <v>0</v>
      </c>
      <c r="AJ1322">
        <v>0</v>
      </c>
      <c r="AK1322" t="s">
        <v>12902</v>
      </c>
      <c r="AL1322" t="s">
        <v>12902</v>
      </c>
      <c r="AM1322" t="s">
        <v>9923</v>
      </c>
    </row>
    <row r="1323" spans="1:39">
      <c r="A1323" t="s">
        <v>11644</v>
      </c>
      <c r="B1323" t="s">
        <v>11719</v>
      </c>
      <c r="C1323" t="s">
        <v>6168</v>
      </c>
      <c r="D1323">
        <v>6</v>
      </c>
      <c r="E1323" t="s">
        <v>10202</v>
      </c>
      <c r="K1323" t="s">
        <v>10718</v>
      </c>
      <c r="L1323" t="s">
        <v>6591</v>
      </c>
      <c r="M1323" t="s">
        <v>11859</v>
      </c>
      <c r="N1323">
        <v>9</v>
      </c>
      <c r="O1323" t="s">
        <v>12007</v>
      </c>
      <c r="P1323" t="s">
        <v>12744</v>
      </c>
      <c r="Q1323">
        <v>3</v>
      </c>
      <c r="R1323">
        <v>2</v>
      </c>
      <c r="S1323">
        <v>-2.58</v>
      </c>
      <c r="T1323">
        <v>-2.71</v>
      </c>
      <c r="U1323">
        <v>408.35</v>
      </c>
      <c r="V1323">
        <v>46.71</v>
      </c>
      <c r="W1323">
        <v>5.36</v>
      </c>
      <c r="X1323">
        <v>8.460000000000001</v>
      </c>
      <c r="Y1323">
        <v>0</v>
      </c>
      <c r="Z1323">
        <v>2</v>
      </c>
      <c r="AA1323" t="s">
        <v>6921</v>
      </c>
      <c r="AB1323">
        <v>1</v>
      </c>
      <c r="AC1323">
        <v>6</v>
      </c>
      <c r="AD1323">
        <v>5.154642857142857</v>
      </c>
      <c r="AF1323" t="s">
        <v>6952</v>
      </c>
      <c r="AI1323">
        <v>0</v>
      </c>
      <c r="AJ1323">
        <v>0</v>
      </c>
      <c r="AK1323" t="s">
        <v>12902</v>
      </c>
      <c r="AL1323" t="s">
        <v>12902</v>
      </c>
      <c r="AM1323" t="s">
        <v>9923</v>
      </c>
    </row>
    <row r="1324" spans="1:39">
      <c r="A1324" t="s">
        <v>11624</v>
      </c>
      <c r="B1324" t="s">
        <v>11719</v>
      </c>
      <c r="C1324" t="s">
        <v>6168</v>
      </c>
      <c r="D1324">
        <v>21</v>
      </c>
      <c r="E1324" t="s">
        <v>10202</v>
      </c>
      <c r="K1324" t="s">
        <v>10718</v>
      </c>
      <c r="L1324" t="s">
        <v>6591</v>
      </c>
      <c r="M1324" t="s">
        <v>11859</v>
      </c>
      <c r="N1324">
        <v>9</v>
      </c>
      <c r="O1324" t="s">
        <v>12007</v>
      </c>
      <c r="P1324" t="s">
        <v>12724</v>
      </c>
      <c r="Q1324">
        <v>4</v>
      </c>
      <c r="R1324">
        <v>4</v>
      </c>
      <c r="S1324">
        <v>-0.06</v>
      </c>
      <c r="T1324">
        <v>0.32</v>
      </c>
      <c r="U1324">
        <v>341.19</v>
      </c>
      <c r="V1324">
        <v>95.58</v>
      </c>
      <c r="W1324">
        <v>2.89</v>
      </c>
      <c r="X1324">
        <v>8.800000000000001</v>
      </c>
      <c r="Y1324">
        <v>7.61</v>
      </c>
      <c r="Z1324">
        <v>2</v>
      </c>
      <c r="AA1324" t="s">
        <v>6921</v>
      </c>
      <c r="AB1324">
        <v>0</v>
      </c>
      <c r="AC1324">
        <v>5</v>
      </c>
      <c r="AD1324">
        <v>4.814</v>
      </c>
      <c r="AF1324" t="s">
        <v>6952</v>
      </c>
      <c r="AI1324">
        <v>0</v>
      </c>
      <c r="AJ1324">
        <v>0</v>
      </c>
      <c r="AK1324" t="s">
        <v>12902</v>
      </c>
      <c r="AL1324" t="s">
        <v>12902</v>
      </c>
      <c r="AM1324" t="s">
        <v>9923</v>
      </c>
    </row>
    <row r="1325" spans="1:39">
      <c r="A1325" t="s">
        <v>11625</v>
      </c>
      <c r="B1325" t="s">
        <v>11719</v>
      </c>
      <c r="C1325" t="s">
        <v>6168</v>
      </c>
      <c r="D1325">
        <v>60</v>
      </c>
      <c r="E1325" t="s">
        <v>10202</v>
      </c>
      <c r="K1325" t="s">
        <v>10718</v>
      </c>
      <c r="L1325" t="s">
        <v>6591</v>
      </c>
      <c r="M1325" t="s">
        <v>11859</v>
      </c>
      <c r="N1325">
        <v>9</v>
      </c>
      <c r="O1325" t="s">
        <v>12007</v>
      </c>
      <c r="P1325" t="s">
        <v>12725</v>
      </c>
      <c r="Q1325">
        <v>3</v>
      </c>
      <c r="R1325">
        <v>2</v>
      </c>
      <c r="S1325">
        <v>-3.2</v>
      </c>
      <c r="T1325">
        <v>-3.33</v>
      </c>
      <c r="U1325">
        <v>380.3</v>
      </c>
      <c r="V1325">
        <v>46.71</v>
      </c>
      <c r="W1325">
        <v>4.58</v>
      </c>
      <c r="X1325">
        <v>8.460000000000001</v>
      </c>
      <c r="Y1325">
        <v>0</v>
      </c>
      <c r="Z1325">
        <v>2</v>
      </c>
      <c r="AA1325" t="s">
        <v>6921</v>
      </c>
      <c r="AB1325">
        <v>0</v>
      </c>
      <c r="AC1325">
        <v>4</v>
      </c>
      <c r="AD1325">
        <v>5.355</v>
      </c>
      <c r="AF1325" t="s">
        <v>6952</v>
      </c>
      <c r="AI1325">
        <v>0</v>
      </c>
      <c r="AJ1325">
        <v>0</v>
      </c>
      <c r="AK1325" t="s">
        <v>12902</v>
      </c>
      <c r="AL1325" t="s">
        <v>12902</v>
      </c>
      <c r="AM1325" t="s">
        <v>9923</v>
      </c>
    </row>
    <row r="1326" spans="1:39">
      <c r="A1326" t="s">
        <v>11626</v>
      </c>
      <c r="B1326" t="s">
        <v>11719</v>
      </c>
      <c r="C1326" t="s">
        <v>6168</v>
      </c>
      <c r="D1326">
        <v>54</v>
      </c>
      <c r="E1326" t="s">
        <v>10202</v>
      </c>
      <c r="K1326" t="s">
        <v>10718</v>
      </c>
      <c r="L1326" t="s">
        <v>6591</v>
      </c>
      <c r="M1326" t="s">
        <v>11859</v>
      </c>
      <c r="N1326">
        <v>9</v>
      </c>
      <c r="O1326" t="s">
        <v>12007</v>
      </c>
      <c r="P1326" t="s">
        <v>12726</v>
      </c>
      <c r="Q1326">
        <v>3</v>
      </c>
      <c r="R1326">
        <v>2</v>
      </c>
      <c r="S1326">
        <v>-3.62</v>
      </c>
      <c r="T1326">
        <v>-3.75</v>
      </c>
      <c r="U1326">
        <v>352.24</v>
      </c>
      <c r="V1326">
        <v>46.71</v>
      </c>
      <c r="W1326">
        <v>3.8</v>
      </c>
      <c r="X1326">
        <v>8.460000000000001</v>
      </c>
      <c r="Y1326">
        <v>0</v>
      </c>
      <c r="Z1326">
        <v>2</v>
      </c>
      <c r="AA1326" t="s">
        <v>6921</v>
      </c>
      <c r="AB1326">
        <v>0</v>
      </c>
      <c r="AC1326">
        <v>2</v>
      </c>
      <c r="AD1326">
        <v>5.5</v>
      </c>
      <c r="AF1326" t="s">
        <v>6952</v>
      </c>
      <c r="AI1326">
        <v>0</v>
      </c>
      <c r="AJ1326">
        <v>0</v>
      </c>
      <c r="AK1326" t="s">
        <v>12902</v>
      </c>
      <c r="AL1326" t="s">
        <v>12902</v>
      </c>
      <c r="AM1326" t="s">
        <v>9923</v>
      </c>
    </row>
    <row r="1327" spans="1:39">
      <c r="A1327" t="s">
        <v>11627</v>
      </c>
      <c r="B1327" t="s">
        <v>11719</v>
      </c>
      <c r="C1327" t="s">
        <v>6168</v>
      </c>
      <c r="D1327">
        <v>20</v>
      </c>
      <c r="E1327" t="s">
        <v>10202</v>
      </c>
      <c r="K1327" t="s">
        <v>10718</v>
      </c>
      <c r="L1327" t="s">
        <v>6591</v>
      </c>
      <c r="M1327" t="s">
        <v>11859</v>
      </c>
      <c r="N1327">
        <v>9</v>
      </c>
      <c r="O1327" t="s">
        <v>12007</v>
      </c>
      <c r="P1327" t="s">
        <v>12727</v>
      </c>
      <c r="Q1327">
        <v>4</v>
      </c>
      <c r="R1327">
        <v>3</v>
      </c>
      <c r="S1327">
        <v>3.5</v>
      </c>
      <c r="T1327">
        <v>4.74</v>
      </c>
      <c r="U1327">
        <v>371.65</v>
      </c>
      <c r="V1327">
        <v>64.84999999999999</v>
      </c>
      <c r="W1327">
        <v>4.86</v>
      </c>
      <c r="X1327">
        <v>7.69</v>
      </c>
      <c r="Y1327">
        <v>9.01</v>
      </c>
      <c r="Z1327">
        <v>2</v>
      </c>
      <c r="AA1327" t="s">
        <v>6921</v>
      </c>
      <c r="AB1327">
        <v>0</v>
      </c>
      <c r="AC1327">
        <v>2</v>
      </c>
      <c r="AD1327">
        <v>2.958452380952381</v>
      </c>
      <c r="AF1327" t="s">
        <v>6954</v>
      </c>
      <c r="AI1327">
        <v>0</v>
      </c>
      <c r="AJ1327">
        <v>0</v>
      </c>
      <c r="AK1327" t="s">
        <v>12902</v>
      </c>
      <c r="AL1327" t="s">
        <v>12902</v>
      </c>
      <c r="AM1327" t="s">
        <v>9923</v>
      </c>
    </row>
    <row r="1328" spans="1:39">
      <c r="A1328" t="s">
        <v>11628</v>
      </c>
      <c r="B1328" t="s">
        <v>11719</v>
      </c>
      <c r="C1328" t="s">
        <v>6168</v>
      </c>
      <c r="D1328">
        <v>78</v>
      </c>
      <c r="E1328" t="s">
        <v>10202</v>
      </c>
      <c r="K1328" t="s">
        <v>10718</v>
      </c>
      <c r="L1328" t="s">
        <v>6591</v>
      </c>
      <c r="M1328" t="s">
        <v>11859</v>
      </c>
      <c r="N1328">
        <v>9</v>
      </c>
      <c r="O1328" t="s">
        <v>12007</v>
      </c>
      <c r="P1328" t="s">
        <v>12728</v>
      </c>
      <c r="Q1328">
        <v>4</v>
      </c>
      <c r="R1328">
        <v>2</v>
      </c>
      <c r="S1328">
        <v>-1.66</v>
      </c>
      <c r="T1328">
        <v>0.01</v>
      </c>
      <c r="U1328">
        <v>337.21</v>
      </c>
      <c r="V1328">
        <v>56.06</v>
      </c>
      <c r="W1328">
        <v>4.16</v>
      </c>
      <c r="X1328">
        <v>8.460000000000001</v>
      </c>
      <c r="Y1328">
        <v>9.800000000000001</v>
      </c>
      <c r="Z1328">
        <v>2</v>
      </c>
      <c r="AA1328" t="s">
        <v>6921</v>
      </c>
      <c r="AB1328">
        <v>0</v>
      </c>
      <c r="AC1328">
        <v>2</v>
      </c>
      <c r="AD1328">
        <v>4.6</v>
      </c>
      <c r="AF1328" t="s">
        <v>6954</v>
      </c>
      <c r="AI1328">
        <v>0</v>
      </c>
      <c r="AJ1328">
        <v>0</v>
      </c>
      <c r="AK1328" t="s">
        <v>12902</v>
      </c>
      <c r="AL1328" t="s">
        <v>12902</v>
      </c>
      <c r="AM1328" t="s">
        <v>9923</v>
      </c>
    </row>
    <row r="1329" spans="1:39">
      <c r="A1329" t="s">
        <v>11645</v>
      </c>
      <c r="B1329" t="s">
        <v>11719</v>
      </c>
      <c r="C1329" t="s">
        <v>6168</v>
      </c>
      <c r="D1329">
        <v>0</v>
      </c>
      <c r="E1329" t="s">
        <v>10202</v>
      </c>
      <c r="K1329" t="s">
        <v>10718</v>
      </c>
      <c r="L1329" t="s">
        <v>6591</v>
      </c>
      <c r="M1329" t="s">
        <v>11859</v>
      </c>
      <c r="N1329">
        <v>9</v>
      </c>
      <c r="O1329" t="s">
        <v>12007</v>
      </c>
      <c r="P1329" t="s">
        <v>12745</v>
      </c>
      <c r="Q1329">
        <v>4</v>
      </c>
      <c r="R1329">
        <v>2</v>
      </c>
      <c r="S1329">
        <v>-2.76</v>
      </c>
      <c r="T1329">
        <v>-0.78</v>
      </c>
      <c r="U1329">
        <v>282.34</v>
      </c>
      <c r="V1329">
        <v>56.06</v>
      </c>
      <c r="W1329">
        <v>3.24</v>
      </c>
      <c r="X1329">
        <v>9.390000000000001</v>
      </c>
      <c r="Y1329">
        <v>11.24</v>
      </c>
      <c r="Z1329">
        <v>2</v>
      </c>
      <c r="AA1329" t="s">
        <v>6921</v>
      </c>
      <c r="AB1329">
        <v>0</v>
      </c>
      <c r="AC1329">
        <v>3</v>
      </c>
      <c r="AD1329">
        <v>4.5</v>
      </c>
      <c r="AF1329" t="s">
        <v>6954</v>
      </c>
      <c r="AI1329">
        <v>0</v>
      </c>
      <c r="AJ1329">
        <v>0</v>
      </c>
      <c r="AK1329" t="s">
        <v>12902</v>
      </c>
      <c r="AL1329" t="s">
        <v>12902</v>
      </c>
      <c r="AM1329" t="s">
        <v>9923</v>
      </c>
    </row>
    <row r="1330" spans="1:39">
      <c r="A1330" t="s">
        <v>10936</v>
      </c>
      <c r="B1330" t="s">
        <v>11719</v>
      </c>
      <c r="C1330" t="s">
        <v>6168</v>
      </c>
      <c r="D1330">
        <v>112</v>
      </c>
      <c r="E1330" t="s">
        <v>10202</v>
      </c>
      <c r="K1330" t="s">
        <v>10718</v>
      </c>
      <c r="L1330" t="s">
        <v>6591</v>
      </c>
      <c r="M1330" t="s">
        <v>11859</v>
      </c>
      <c r="N1330">
        <v>9</v>
      </c>
      <c r="O1330" t="s">
        <v>12007</v>
      </c>
      <c r="P1330" t="s">
        <v>12045</v>
      </c>
      <c r="Q1330">
        <v>4</v>
      </c>
      <c r="R1330">
        <v>3</v>
      </c>
      <c r="S1330">
        <v>2.26</v>
      </c>
      <c r="T1330">
        <v>3.43</v>
      </c>
      <c r="U1330">
        <v>357.62</v>
      </c>
      <c r="V1330">
        <v>64.84999999999999</v>
      </c>
      <c r="W1330">
        <v>4.47</v>
      </c>
      <c r="X1330">
        <v>7.69</v>
      </c>
      <c r="Y1330">
        <v>0</v>
      </c>
      <c r="Z1330">
        <v>2</v>
      </c>
      <c r="AA1330" t="s">
        <v>6921</v>
      </c>
      <c r="AB1330">
        <v>0</v>
      </c>
      <c r="AC1330">
        <v>2</v>
      </c>
      <c r="AD1330">
        <v>4.821666666666667</v>
      </c>
      <c r="AF1330" t="s">
        <v>6952</v>
      </c>
      <c r="AI1330">
        <v>0</v>
      </c>
      <c r="AJ1330">
        <v>0</v>
      </c>
      <c r="AK1330" t="s">
        <v>12902</v>
      </c>
      <c r="AL1330" t="s">
        <v>12902</v>
      </c>
      <c r="AM1330" t="s">
        <v>9923</v>
      </c>
    </row>
    <row r="1331" spans="1:39">
      <c r="A1331" t="s">
        <v>10930</v>
      </c>
      <c r="B1331" t="s">
        <v>11719</v>
      </c>
      <c r="C1331" t="s">
        <v>6168</v>
      </c>
      <c r="D1331">
        <v>20</v>
      </c>
      <c r="E1331" t="s">
        <v>10202</v>
      </c>
      <c r="K1331" t="s">
        <v>6590</v>
      </c>
      <c r="M1331" t="s">
        <v>11860</v>
      </c>
      <c r="N1331">
        <v>8</v>
      </c>
      <c r="O1331" t="s">
        <v>12008</v>
      </c>
      <c r="P1331" t="s">
        <v>12039</v>
      </c>
      <c r="Q1331">
        <v>4</v>
      </c>
      <c r="R1331">
        <v>4</v>
      </c>
      <c r="S1331">
        <v>2.65</v>
      </c>
      <c r="T1331">
        <v>2.92</v>
      </c>
      <c r="U1331">
        <v>373.67</v>
      </c>
      <c r="V1331">
        <v>64.52</v>
      </c>
      <c r="W1331">
        <v>4.03</v>
      </c>
      <c r="X1331">
        <v>8.289999999999999</v>
      </c>
      <c r="Y1331">
        <v>6.97</v>
      </c>
      <c r="Z1331">
        <v>2</v>
      </c>
      <c r="AA1331" t="s">
        <v>6921</v>
      </c>
      <c r="AB1331">
        <v>0</v>
      </c>
      <c r="AC1331">
        <v>2</v>
      </c>
      <c r="AD1331">
        <v>4.577357142857142</v>
      </c>
      <c r="AF1331" t="s">
        <v>6952</v>
      </c>
      <c r="AI1331">
        <v>0</v>
      </c>
      <c r="AJ1331">
        <v>0</v>
      </c>
      <c r="AK1331" t="s">
        <v>12904</v>
      </c>
      <c r="AL1331" t="s">
        <v>12904</v>
      </c>
      <c r="AM1331" t="s">
        <v>9923</v>
      </c>
    </row>
    <row r="1332" spans="1:39">
      <c r="A1332" t="s">
        <v>11646</v>
      </c>
      <c r="B1332" t="s">
        <v>11719</v>
      </c>
      <c r="C1332" t="s">
        <v>6168</v>
      </c>
      <c r="D1332">
        <v>4</v>
      </c>
      <c r="E1332" t="s">
        <v>10202</v>
      </c>
      <c r="K1332" t="s">
        <v>6590</v>
      </c>
      <c r="M1332" t="s">
        <v>11860</v>
      </c>
      <c r="N1332">
        <v>8</v>
      </c>
      <c r="O1332" t="s">
        <v>12008</v>
      </c>
      <c r="P1332" t="s">
        <v>12746</v>
      </c>
      <c r="Q1332">
        <v>4</v>
      </c>
      <c r="R1332">
        <v>1</v>
      </c>
      <c r="S1332">
        <v>3.02</v>
      </c>
      <c r="T1332">
        <v>3.56</v>
      </c>
      <c r="U1332">
        <v>395.33</v>
      </c>
      <c r="V1332">
        <v>33.73</v>
      </c>
      <c r="W1332">
        <v>4.72</v>
      </c>
      <c r="Y1332">
        <v>7.56</v>
      </c>
      <c r="Z1332">
        <v>2</v>
      </c>
      <c r="AA1332" t="s">
        <v>6921</v>
      </c>
      <c r="AB1332">
        <v>0</v>
      </c>
      <c r="AC1332">
        <v>5</v>
      </c>
      <c r="AD1332">
        <v>4.477476190476191</v>
      </c>
      <c r="AF1332" t="s">
        <v>6952</v>
      </c>
      <c r="AI1332">
        <v>0</v>
      </c>
      <c r="AJ1332">
        <v>0</v>
      </c>
      <c r="AK1332" t="s">
        <v>12904</v>
      </c>
      <c r="AL1332" t="s">
        <v>12904</v>
      </c>
      <c r="AM1332" t="s">
        <v>9923</v>
      </c>
    </row>
    <row r="1333" spans="1:39">
      <c r="A1333" t="s">
        <v>11647</v>
      </c>
      <c r="B1333" t="s">
        <v>11719</v>
      </c>
      <c r="C1333" t="s">
        <v>6168</v>
      </c>
      <c r="D1333">
        <v>73</v>
      </c>
      <c r="E1333" t="s">
        <v>10202</v>
      </c>
      <c r="K1333" t="s">
        <v>6590</v>
      </c>
      <c r="M1333" t="s">
        <v>11860</v>
      </c>
      <c r="N1333">
        <v>8</v>
      </c>
      <c r="O1333" t="s">
        <v>12008</v>
      </c>
      <c r="P1333" t="s">
        <v>12747</v>
      </c>
      <c r="Q1333">
        <v>4</v>
      </c>
      <c r="R1333">
        <v>4</v>
      </c>
      <c r="S1333">
        <v>3.24</v>
      </c>
      <c r="T1333">
        <v>3.5</v>
      </c>
      <c r="U1333">
        <v>408.11</v>
      </c>
      <c r="V1333">
        <v>64.52</v>
      </c>
      <c r="W1333">
        <v>4.69</v>
      </c>
      <c r="X1333">
        <v>7.99</v>
      </c>
      <c r="Y1333">
        <v>6.89</v>
      </c>
      <c r="Z1333">
        <v>2</v>
      </c>
      <c r="AA1333" t="s">
        <v>6921</v>
      </c>
      <c r="AB1333">
        <v>0</v>
      </c>
      <c r="AC1333">
        <v>2</v>
      </c>
      <c r="AD1333">
        <v>3.786357142857143</v>
      </c>
      <c r="AF1333" t="s">
        <v>6952</v>
      </c>
      <c r="AI1333">
        <v>0</v>
      </c>
      <c r="AJ1333">
        <v>0</v>
      </c>
      <c r="AK1333" t="s">
        <v>12904</v>
      </c>
      <c r="AL1333" t="s">
        <v>12904</v>
      </c>
      <c r="AM1333" t="s">
        <v>9923</v>
      </c>
    </row>
    <row r="1334" spans="1:39">
      <c r="A1334" t="s">
        <v>11648</v>
      </c>
      <c r="B1334" t="s">
        <v>11719</v>
      </c>
      <c r="C1334" t="s">
        <v>6168</v>
      </c>
      <c r="D1334">
        <v>0</v>
      </c>
      <c r="E1334" t="s">
        <v>10202</v>
      </c>
      <c r="K1334" t="s">
        <v>6590</v>
      </c>
      <c r="M1334" t="s">
        <v>11860</v>
      </c>
      <c r="N1334">
        <v>8</v>
      </c>
      <c r="O1334" t="s">
        <v>12008</v>
      </c>
      <c r="P1334" t="s">
        <v>12748</v>
      </c>
      <c r="Q1334">
        <v>4</v>
      </c>
      <c r="R1334">
        <v>0</v>
      </c>
      <c r="S1334">
        <v>2.73</v>
      </c>
      <c r="T1334">
        <v>2.82</v>
      </c>
      <c r="U1334">
        <v>423.38</v>
      </c>
      <c r="V1334">
        <v>24.94</v>
      </c>
      <c r="W1334">
        <v>5.45</v>
      </c>
      <c r="Y1334">
        <v>6.76</v>
      </c>
      <c r="Z1334">
        <v>2</v>
      </c>
      <c r="AA1334" t="s">
        <v>6921</v>
      </c>
      <c r="AB1334">
        <v>1</v>
      </c>
      <c r="AC1334">
        <v>6</v>
      </c>
      <c r="AD1334">
        <v>4.429285714285714</v>
      </c>
      <c r="AF1334" t="s">
        <v>6952</v>
      </c>
      <c r="AI1334">
        <v>0</v>
      </c>
      <c r="AJ1334">
        <v>0</v>
      </c>
      <c r="AK1334" t="s">
        <v>12904</v>
      </c>
      <c r="AL1334" t="s">
        <v>12904</v>
      </c>
      <c r="AM1334" t="s">
        <v>9923</v>
      </c>
    </row>
    <row r="1335" spans="1:39">
      <c r="A1335" t="s">
        <v>11649</v>
      </c>
      <c r="B1335" t="s">
        <v>11719</v>
      </c>
      <c r="C1335" t="s">
        <v>6168</v>
      </c>
      <c r="D1335">
        <v>4</v>
      </c>
      <c r="E1335" t="s">
        <v>10202</v>
      </c>
      <c r="K1335" t="s">
        <v>6590</v>
      </c>
      <c r="M1335" t="s">
        <v>11860</v>
      </c>
      <c r="N1335">
        <v>8</v>
      </c>
      <c r="O1335" t="s">
        <v>12008</v>
      </c>
      <c r="P1335" t="s">
        <v>12749</v>
      </c>
      <c r="Q1335">
        <v>4</v>
      </c>
      <c r="R1335">
        <v>4</v>
      </c>
      <c r="S1335">
        <v>1.86</v>
      </c>
      <c r="T1335">
        <v>2.21</v>
      </c>
      <c r="U1335">
        <v>306.31</v>
      </c>
      <c r="V1335">
        <v>64.52</v>
      </c>
      <c r="W1335">
        <v>2.35</v>
      </c>
      <c r="X1335">
        <v>8.9</v>
      </c>
      <c r="Y1335">
        <v>7.55</v>
      </c>
      <c r="Z1335">
        <v>2</v>
      </c>
      <c r="AA1335" t="s">
        <v>6921</v>
      </c>
      <c r="AB1335">
        <v>0</v>
      </c>
      <c r="AC1335">
        <v>2</v>
      </c>
      <c r="AD1335">
        <v>5</v>
      </c>
      <c r="AF1335" t="s">
        <v>6952</v>
      </c>
      <c r="AI1335">
        <v>0</v>
      </c>
      <c r="AJ1335">
        <v>0</v>
      </c>
      <c r="AK1335" t="s">
        <v>12904</v>
      </c>
      <c r="AL1335" t="s">
        <v>12904</v>
      </c>
      <c r="AM1335" t="s">
        <v>9923</v>
      </c>
    </row>
    <row r="1336" spans="1:39">
      <c r="A1336" t="s">
        <v>11650</v>
      </c>
      <c r="B1336" t="s">
        <v>11719</v>
      </c>
      <c r="C1336" t="s">
        <v>6168</v>
      </c>
      <c r="D1336">
        <v>7</v>
      </c>
      <c r="E1336" t="s">
        <v>10202</v>
      </c>
      <c r="K1336" t="s">
        <v>6590</v>
      </c>
      <c r="M1336" t="s">
        <v>11860</v>
      </c>
      <c r="N1336">
        <v>8</v>
      </c>
      <c r="O1336" t="s">
        <v>12008</v>
      </c>
      <c r="P1336" t="s">
        <v>12750</v>
      </c>
      <c r="Q1336">
        <v>4</v>
      </c>
      <c r="R1336">
        <v>0</v>
      </c>
      <c r="S1336">
        <v>2.99</v>
      </c>
      <c r="T1336">
        <v>3.06</v>
      </c>
      <c r="U1336">
        <v>390.47</v>
      </c>
      <c r="V1336">
        <v>24.94</v>
      </c>
      <c r="W1336">
        <v>4.42</v>
      </c>
      <c r="Y1336">
        <v>6.64</v>
      </c>
      <c r="Z1336">
        <v>2</v>
      </c>
      <c r="AA1336" t="s">
        <v>6921</v>
      </c>
      <c r="AB1336">
        <v>0</v>
      </c>
      <c r="AC1336">
        <v>6</v>
      </c>
      <c r="AD1336">
        <v>4.504357142857142</v>
      </c>
      <c r="AF1336" t="s">
        <v>6952</v>
      </c>
      <c r="AI1336">
        <v>0</v>
      </c>
      <c r="AJ1336">
        <v>0</v>
      </c>
      <c r="AK1336" t="s">
        <v>12904</v>
      </c>
      <c r="AL1336" t="s">
        <v>12904</v>
      </c>
      <c r="AM1336" t="s">
        <v>9923</v>
      </c>
    </row>
    <row r="1337" spans="1:39">
      <c r="A1337" t="s">
        <v>11651</v>
      </c>
      <c r="B1337" t="s">
        <v>11719</v>
      </c>
      <c r="C1337" t="s">
        <v>6168</v>
      </c>
      <c r="D1337">
        <v>1</v>
      </c>
      <c r="E1337" t="s">
        <v>10202</v>
      </c>
      <c r="K1337" t="s">
        <v>6590</v>
      </c>
      <c r="M1337" t="s">
        <v>11860</v>
      </c>
      <c r="N1337">
        <v>8</v>
      </c>
      <c r="O1337" t="s">
        <v>12008</v>
      </c>
      <c r="P1337" t="s">
        <v>12751</v>
      </c>
      <c r="Q1337">
        <v>4</v>
      </c>
      <c r="R1337">
        <v>2</v>
      </c>
      <c r="S1337">
        <v>3.11</v>
      </c>
      <c r="T1337">
        <v>3.68</v>
      </c>
      <c r="U1337">
        <v>367.28</v>
      </c>
      <c r="V1337">
        <v>42.52</v>
      </c>
      <c r="W1337">
        <v>3.99</v>
      </c>
      <c r="Y1337">
        <v>7.84</v>
      </c>
      <c r="Z1337">
        <v>2</v>
      </c>
      <c r="AA1337" t="s">
        <v>6921</v>
      </c>
      <c r="AB1337">
        <v>0</v>
      </c>
      <c r="AC1337">
        <v>4</v>
      </c>
      <c r="AD1337">
        <v>4.553</v>
      </c>
      <c r="AF1337" t="s">
        <v>6952</v>
      </c>
      <c r="AI1337">
        <v>0</v>
      </c>
      <c r="AJ1337">
        <v>0</v>
      </c>
      <c r="AK1337" t="s">
        <v>12904</v>
      </c>
      <c r="AL1337" t="s">
        <v>12904</v>
      </c>
      <c r="AM1337" t="s">
        <v>9923</v>
      </c>
    </row>
    <row r="1338" spans="1:39">
      <c r="A1338" t="s">
        <v>11652</v>
      </c>
      <c r="B1338" t="s">
        <v>11719</v>
      </c>
      <c r="C1338" t="s">
        <v>6168</v>
      </c>
      <c r="D1338">
        <v>3</v>
      </c>
      <c r="E1338" t="s">
        <v>10202</v>
      </c>
      <c r="K1338" t="s">
        <v>6590</v>
      </c>
      <c r="M1338" t="s">
        <v>11860</v>
      </c>
      <c r="N1338">
        <v>8</v>
      </c>
      <c r="O1338" t="s">
        <v>12008</v>
      </c>
      <c r="P1338" t="s">
        <v>12752</v>
      </c>
      <c r="Q1338">
        <v>4</v>
      </c>
      <c r="R1338">
        <v>1</v>
      </c>
      <c r="S1338">
        <v>2.58</v>
      </c>
      <c r="T1338">
        <v>3.05</v>
      </c>
      <c r="U1338">
        <v>362.42</v>
      </c>
      <c r="V1338">
        <v>33.73</v>
      </c>
      <c r="W1338">
        <v>3.69</v>
      </c>
      <c r="Y1338">
        <v>7.47</v>
      </c>
      <c r="Z1338">
        <v>2</v>
      </c>
      <c r="AA1338" t="s">
        <v>6921</v>
      </c>
      <c r="AB1338">
        <v>0</v>
      </c>
      <c r="AC1338">
        <v>5</v>
      </c>
      <c r="AD1338">
        <v>5.187547619047619</v>
      </c>
      <c r="AF1338" t="s">
        <v>6952</v>
      </c>
      <c r="AI1338">
        <v>0</v>
      </c>
      <c r="AJ1338">
        <v>0</v>
      </c>
      <c r="AK1338" t="s">
        <v>12904</v>
      </c>
      <c r="AL1338" t="s">
        <v>12904</v>
      </c>
      <c r="AM1338" t="s">
        <v>9923</v>
      </c>
    </row>
    <row r="1339" spans="1:39">
      <c r="A1339" t="s">
        <v>11653</v>
      </c>
      <c r="B1339" t="s">
        <v>11719</v>
      </c>
      <c r="C1339" t="s">
        <v>6168</v>
      </c>
      <c r="D1339">
        <v>34</v>
      </c>
      <c r="E1339" t="s">
        <v>10202</v>
      </c>
      <c r="K1339" t="s">
        <v>6590</v>
      </c>
      <c r="M1339" t="s">
        <v>11860</v>
      </c>
      <c r="N1339">
        <v>8</v>
      </c>
      <c r="O1339" t="s">
        <v>12008</v>
      </c>
      <c r="P1339" t="s">
        <v>12753</v>
      </c>
      <c r="Q1339">
        <v>4</v>
      </c>
      <c r="R1339">
        <v>3</v>
      </c>
      <c r="S1339">
        <v>2.54</v>
      </c>
      <c r="T1339">
        <v>2.84</v>
      </c>
      <c r="U1339">
        <v>334.37</v>
      </c>
      <c r="V1339">
        <v>55.73</v>
      </c>
      <c r="W1339">
        <v>3.08</v>
      </c>
      <c r="X1339">
        <v>9.210000000000001</v>
      </c>
      <c r="Y1339">
        <v>7.28</v>
      </c>
      <c r="Z1339">
        <v>2</v>
      </c>
      <c r="AA1339" t="s">
        <v>6921</v>
      </c>
      <c r="AB1339">
        <v>0</v>
      </c>
      <c r="AC1339">
        <v>3</v>
      </c>
      <c r="AD1339">
        <v>4.896666666666667</v>
      </c>
      <c r="AF1339" t="s">
        <v>6952</v>
      </c>
      <c r="AI1339">
        <v>0</v>
      </c>
      <c r="AJ1339">
        <v>0</v>
      </c>
      <c r="AK1339" t="s">
        <v>12904</v>
      </c>
      <c r="AL1339" t="s">
        <v>12904</v>
      </c>
      <c r="AM1339" t="s">
        <v>9923</v>
      </c>
    </row>
    <row r="1340" spans="1:39">
      <c r="A1340" t="s">
        <v>11654</v>
      </c>
      <c r="B1340" t="s">
        <v>11719</v>
      </c>
      <c r="C1340" t="s">
        <v>6168</v>
      </c>
      <c r="D1340">
        <v>4</v>
      </c>
      <c r="E1340" t="s">
        <v>10202</v>
      </c>
      <c r="K1340" t="s">
        <v>6590</v>
      </c>
      <c r="M1340" t="s">
        <v>11860</v>
      </c>
      <c r="N1340">
        <v>8</v>
      </c>
      <c r="O1340" t="s">
        <v>12008</v>
      </c>
      <c r="P1340" t="s">
        <v>12754</v>
      </c>
      <c r="Q1340">
        <v>4</v>
      </c>
      <c r="R1340">
        <v>0</v>
      </c>
      <c r="S1340">
        <v>2.25</v>
      </c>
      <c r="T1340">
        <v>2.62</v>
      </c>
      <c r="U1340">
        <v>354.49</v>
      </c>
      <c r="V1340">
        <v>24.94</v>
      </c>
      <c r="W1340">
        <v>4.14</v>
      </c>
      <c r="Y1340">
        <v>7.52</v>
      </c>
      <c r="Z1340">
        <v>2</v>
      </c>
      <c r="AA1340" t="s">
        <v>6921</v>
      </c>
      <c r="AB1340">
        <v>0</v>
      </c>
      <c r="AC1340">
        <v>6</v>
      </c>
      <c r="AD1340">
        <v>5.122</v>
      </c>
      <c r="AF1340" t="s">
        <v>6952</v>
      </c>
      <c r="AI1340">
        <v>0</v>
      </c>
      <c r="AJ1340">
        <v>0</v>
      </c>
      <c r="AK1340" t="s">
        <v>12904</v>
      </c>
      <c r="AL1340" t="s">
        <v>12904</v>
      </c>
      <c r="AM1340" t="s">
        <v>9923</v>
      </c>
    </row>
    <row r="1341" spans="1:39">
      <c r="A1341" t="s">
        <v>11655</v>
      </c>
      <c r="B1341" t="s">
        <v>11719</v>
      </c>
      <c r="C1341" t="s">
        <v>6168</v>
      </c>
      <c r="D1341">
        <v>12</v>
      </c>
      <c r="E1341" t="s">
        <v>10202</v>
      </c>
      <c r="K1341" t="s">
        <v>6590</v>
      </c>
      <c r="M1341" t="s">
        <v>11860</v>
      </c>
      <c r="N1341">
        <v>8</v>
      </c>
      <c r="O1341" t="s">
        <v>12008</v>
      </c>
      <c r="P1341" t="s">
        <v>12755</v>
      </c>
      <c r="Q1341">
        <v>4</v>
      </c>
      <c r="R1341">
        <v>4</v>
      </c>
      <c r="S1341">
        <v>3.21</v>
      </c>
      <c r="T1341">
        <v>3.56</v>
      </c>
      <c r="U1341">
        <v>408.11</v>
      </c>
      <c r="V1341">
        <v>64.52</v>
      </c>
      <c r="W1341">
        <v>4.69</v>
      </c>
      <c r="X1341">
        <v>7.77</v>
      </c>
      <c r="Y1341">
        <v>6.96</v>
      </c>
      <c r="Z1341">
        <v>2</v>
      </c>
      <c r="AA1341" t="s">
        <v>6921</v>
      </c>
      <c r="AB1341">
        <v>0</v>
      </c>
      <c r="AC1341">
        <v>2</v>
      </c>
      <c r="AD1341">
        <v>3.771357142857143</v>
      </c>
      <c r="AF1341" t="s">
        <v>6952</v>
      </c>
      <c r="AI1341">
        <v>0</v>
      </c>
      <c r="AJ1341">
        <v>0</v>
      </c>
      <c r="AK1341" t="s">
        <v>12904</v>
      </c>
      <c r="AL1341" t="s">
        <v>12904</v>
      </c>
      <c r="AM1341" t="s">
        <v>9923</v>
      </c>
    </row>
    <row r="1342" spans="1:39">
      <c r="A1342" t="s">
        <v>11656</v>
      </c>
      <c r="B1342" t="s">
        <v>11719</v>
      </c>
      <c r="C1342" t="s">
        <v>6168</v>
      </c>
      <c r="D1342">
        <v>74</v>
      </c>
      <c r="E1342" t="s">
        <v>10202</v>
      </c>
      <c r="K1342" t="s">
        <v>6590</v>
      </c>
      <c r="M1342" t="s">
        <v>11860</v>
      </c>
      <c r="N1342">
        <v>8</v>
      </c>
      <c r="O1342" t="s">
        <v>12008</v>
      </c>
      <c r="P1342" t="s">
        <v>12756</v>
      </c>
      <c r="Q1342">
        <v>4</v>
      </c>
      <c r="R1342">
        <v>3</v>
      </c>
      <c r="S1342">
        <v>1.93</v>
      </c>
      <c r="T1342">
        <v>2.22</v>
      </c>
      <c r="U1342">
        <v>367.28</v>
      </c>
      <c r="V1342">
        <v>55.73</v>
      </c>
      <c r="W1342">
        <v>4.11</v>
      </c>
      <c r="X1342">
        <v>9.24</v>
      </c>
      <c r="Y1342">
        <v>7.23</v>
      </c>
      <c r="Z1342">
        <v>2</v>
      </c>
      <c r="AA1342" t="s">
        <v>6921</v>
      </c>
      <c r="AB1342">
        <v>0</v>
      </c>
      <c r="AC1342">
        <v>3</v>
      </c>
      <c r="AD1342">
        <v>5.114666666666667</v>
      </c>
      <c r="AF1342" t="s">
        <v>6952</v>
      </c>
      <c r="AI1342">
        <v>0</v>
      </c>
      <c r="AJ1342">
        <v>0</v>
      </c>
      <c r="AK1342" t="s">
        <v>12904</v>
      </c>
      <c r="AL1342" t="s">
        <v>12904</v>
      </c>
      <c r="AM1342" t="s">
        <v>9923</v>
      </c>
    </row>
    <row r="1343" spans="1:39">
      <c r="A1343" t="s">
        <v>10932</v>
      </c>
      <c r="B1343" t="s">
        <v>11719</v>
      </c>
      <c r="C1343" t="s">
        <v>6168</v>
      </c>
      <c r="D1343">
        <v>3</v>
      </c>
      <c r="E1343" t="s">
        <v>10202</v>
      </c>
      <c r="K1343" t="s">
        <v>6590</v>
      </c>
      <c r="M1343" t="s">
        <v>11860</v>
      </c>
      <c r="N1343">
        <v>8</v>
      </c>
      <c r="O1343" t="s">
        <v>12008</v>
      </c>
      <c r="P1343" t="s">
        <v>12041</v>
      </c>
      <c r="Q1343">
        <v>4</v>
      </c>
      <c r="R1343">
        <v>2</v>
      </c>
      <c r="S1343">
        <v>3.82</v>
      </c>
      <c r="T1343">
        <v>4.19</v>
      </c>
      <c r="U1343">
        <v>401.72</v>
      </c>
      <c r="V1343">
        <v>42.52</v>
      </c>
      <c r="W1343">
        <v>4.64</v>
      </c>
      <c r="Y1343">
        <v>7.3</v>
      </c>
      <c r="Z1343">
        <v>2</v>
      </c>
      <c r="AA1343" t="s">
        <v>6921</v>
      </c>
      <c r="AB1343">
        <v>0</v>
      </c>
      <c r="AC1343">
        <v>4</v>
      </c>
      <c r="AD1343">
        <v>3.697</v>
      </c>
      <c r="AF1343" t="s">
        <v>6952</v>
      </c>
      <c r="AI1343">
        <v>0</v>
      </c>
      <c r="AJ1343">
        <v>0</v>
      </c>
      <c r="AK1343" t="s">
        <v>12904</v>
      </c>
      <c r="AL1343" t="s">
        <v>12904</v>
      </c>
      <c r="AM1343" t="s">
        <v>9923</v>
      </c>
    </row>
    <row r="1344" spans="1:39">
      <c r="A1344" t="s">
        <v>11657</v>
      </c>
      <c r="B1344" t="s">
        <v>11719</v>
      </c>
      <c r="C1344" t="s">
        <v>6168</v>
      </c>
      <c r="D1344">
        <v>5</v>
      </c>
      <c r="E1344" t="s">
        <v>10202</v>
      </c>
      <c r="K1344" t="s">
        <v>6590</v>
      </c>
      <c r="M1344" t="s">
        <v>11860</v>
      </c>
      <c r="N1344">
        <v>8</v>
      </c>
      <c r="O1344" t="s">
        <v>12008</v>
      </c>
      <c r="P1344" t="s">
        <v>12757</v>
      </c>
      <c r="Q1344">
        <v>4</v>
      </c>
      <c r="R1344">
        <v>2</v>
      </c>
      <c r="S1344">
        <v>4.49</v>
      </c>
      <c r="T1344">
        <v>4.71</v>
      </c>
      <c r="U1344">
        <v>436.17</v>
      </c>
      <c r="V1344">
        <v>42.52</v>
      </c>
      <c r="W1344">
        <v>5.29</v>
      </c>
      <c r="Y1344">
        <v>7.22</v>
      </c>
      <c r="Z1344">
        <v>2</v>
      </c>
      <c r="AA1344" t="s">
        <v>6921</v>
      </c>
      <c r="AB1344">
        <v>1</v>
      </c>
      <c r="AC1344">
        <v>4</v>
      </c>
      <c r="AD1344">
        <v>3.100928571428571</v>
      </c>
      <c r="AF1344" t="s">
        <v>6952</v>
      </c>
      <c r="AI1344">
        <v>0</v>
      </c>
      <c r="AJ1344">
        <v>0</v>
      </c>
      <c r="AK1344" t="s">
        <v>12904</v>
      </c>
      <c r="AL1344" t="s">
        <v>12904</v>
      </c>
      <c r="AM1344" t="s">
        <v>9923</v>
      </c>
    </row>
    <row r="1345" spans="1:39">
      <c r="A1345" t="s">
        <v>11658</v>
      </c>
      <c r="B1345" t="s">
        <v>11719</v>
      </c>
      <c r="C1345" t="s">
        <v>6168</v>
      </c>
      <c r="D1345">
        <v>8</v>
      </c>
      <c r="E1345" t="s">
        <v>10202</v>
      </c>
      <c r="K1345" t="s">
        <v>6590</v>
      </c>
      <c r="M1345" t="s">
        <v>11860</v>
      </c>
      <c r="N1345">
        <v>8</v>
      </c>
      <c r="O1345" t="s">
        <v>12008</v>
      </c>
      <c r="P1345" t="s">
        <v>12758</v>
      </c>
      <c r="Q1345">
        <v>4</v>
      </c>
      <c r="R1345">
        <v>2</v>
      </c>
      <c r="S1345">
        <v>0.7</v>
      </c>
      <c r="T1345">
        <v>1.15</v>
      </c>
      <c r="U1345">
        <v>326.44</v>
      </c>
      <c r="V1345">
        <v>46.94</v>
      </c>
      <c r="W1345">
        <v>3.54</v>
      </c>
      <c r="X1345">
        <v>9.859999999999999</v>
      </c>
      <c r="Y1345">
        <v>7.69</v>
      </c>
      <c r="Z1345">
        <v>2</v>
      </c>
      <c r="AA1345" t="s">
        <v>6921</v>
      </c>
      <c r="AB1345">
        <v>0</v>
      </c>
      <c r="AC1345">
        <v>4</v>
      </c>
      <c r="AD1345">
        <v>5.5</v>
      </c>
      <c r="AF1345" t="s">
        <v>6952</v>
      </c>
      <c r="AI1345">
        <v>0</v>
      </c>
      <c r="AJ1345">
        <v>0</v>
      </c>
      <c r="AK1345" t="s">
        <v>12904</v>
      </c>
      <c r="AL1345" t="s">
        <v>12904</v>
      </c>
      <c r="AM1345" t="s">
        <v>9923</v>
      </c>
    </row>
    <row r="1346" spans="1:39">
      <c r="A1346" t="s">
        <v>11659</v>
      </c>
      <c r="B1346" t="s">
        <v>11719</v>
      </c>
      <c r="C1346" t="s">
        <v>6168</v>
      </c>
      <c r="D1346">
        <v>37</v>
      </c>
      <c r="E1346" t="s">
        <v>10202</v>
      </c>
      <c r="K1346" t="s">
        <v>6590</v>
      </c>
      <c r="M1346" t="s">
        <v>11860</v>
      </c>
      <c r="N1346">
        <v>8</v>
      </c>
      <c r="O1346" t="s">
        <v>12008</v>
      </c>
      <c r="P1346" t="s">
        <v>12759</v>
      </c>
      <c r="Q1346">
        <v>4</v>
      </c>
      <c r="R1346">
        <v>2</v>
      </c>
      <c r="S1346">
        <v>1.44</v>
      </c>
      <c r="T1346">
        <v>1.48</v>
      </c>
      <c r="U1346">
        <v>395.33</v>
      </c>
      <c r="V1346">
        <v>46.94</v>
      </c>
      <c r="W1346">
        <v>4.84</v>
      </c>
      <c r="X1346">
        <v>8.94</v>
      </c>
      <c r="Y1346">
        <v>6.28</v>
      </c>
      <c r="Z1346">
        <v>2</v>
      </c>
      <c r="AA1346" t="s">
        <v>6921</v>
      </c>
      <c r="AB1346">
        <v>0</v>
      </c>
      <c r="AC1346">
        <v>4</v>
      </c>
      <c r="AD1346">
        <v>5.247642857142857</v>
      </c>
      <c r="AF1346" t="s">
        <v>6952</v>
      </c>
      <c r="AI1346">
        <v>0</v>
      </c>
      <c r="AJ1346">
        <v>0</v>
      </c>
      <c r="AK1346" t="s">
        <v>12904</v>
      </c>
      <c r="AL1346" t="s">
        <v>12904</v>
      </c>
      <c r="AM1346" t="s">
        <v>9923</v>
      </c>
    </row>
    <row r="1347" spans="1:39">
      <c r="A1347" t="s">
        <v>11660</v>
      </c>
      <c r="B1347" t="s">
        <v>11719</v>
      </c>
      <c r="C1347" t="s">
        <v>6168</v>
      </c>
      <c r="D1347">
        <v>4</v>
      </c>
      <c r="E1347" t="s">
        <v>10202</v>
      </c>
      <c r="K1347" t="s">
        <v>6590</v>
      </c>
      <c r="M1347" t="s">
        <v>11860</v>
      </c>
      <c r="N1347">
        <v>8</v>
      </c>
      <c r="O1347" t="s">
        <v>12008</v>
      </c>
      <c r="P1347" t="s">
        <v>12760</v>
      </c>
      <c r="Q1347">
        <v>4</v>
      </c>
      <c r="R1347">
        <v>2</v>
      </c>
      <c r="S1347">
        <v>1.91</v>
      </c>
      <c r="T1347">
        <v>2.42</v>
      </c>
      <c r="U1347">
        <v>334.37</v>
      </c>
      <c r="V1347">
        <v>42.52</v>
      </c>
      <c r="W1347">
        <v>2.96</v>
      </c>
      <c r="Y1347">
        <v>7.74</v>
      </c>
      <c r="Z1347">
        <v>2</v>
      </c>
      <c r="AA1347" t="s">
        <v>6921</v>
      </c>
      <c r="AB1347">
        <v>0</v>
      </c>
      <c r="AC1347">
        <v>4</v>
      </c>
      <c r="AD1347">
        <v>5.5</v>
      </c>
      <c r="AF1347" t="s">
        <v>6952</v>
      </c>
      <c r="AI1347">
        <v>0</v>
      </c>
      <c r="AJ1347">
        <v>0</v>
      </c>
      <c r="AK1347" t="s">
        <v>12904</v>
      </c>
      <c r="AL1347" t="s">
        <v>12904</v>
      </c>
      <c r="AM1347" t="s">
        <v>9923</v>
      </c>
    </row>
    <row r="1348" spans="1:39">
      <c r="A1348" t="s">
        <v>11661</v>
      </c>
      <c r="B1348" t="s">
        <v>11719</v>
      </c>
      <c r="C1348" t="s">
        <v>6168</v>
      </c>
      <c r="D1348">
        <v>4</v>
      </c>
      <c r="E1348" t="s">
        <v>10202</v>
      </c>
      <c r="K1348" t="s">
        <v>6590</v>
      </c>
      <c r="M1348" t="s">
        <v>11860</v>
      </c>
      <c r="N1348">
        <v>8</v>
      </c>
      <c r="O1348" t="s">
        <v>12008</v>
      </c>
      <c r="P1348" t="s">
        <v>12761</v>
      </c>
      <c r="Q1348">
        <v>4</v>
      </c>
      <c r="R1348">
        <v>2</v>
      </c>
      <c r="S1348">
        <v>2.82</v>
      </c>
      <c r="T1348">
        <v>2.86</v>
      </c>
      <c r="U1348">
        <v>362.42</v>
      </c>
      <c r="V1348">
        <v>46.94</v>
      </c>
      <c r="W1348">
        <v>3.82</v>
      </c>
      <c r="X1348">
        <v>8.9</v>
      </c>
      <c r="Y1348">
        <v>6.21</v>
      </c>
      <c r="Z1348">
        <v>2</v>
      </c>
      <c r="AA1348" t="s">
        <v>6921</v>
      </c>
      <c r="AB1348">
        <v>0</v>
      </c>
      <c r="AC1348">
        <v>4</v>
      </c>
      <c r="AD1348">
        <v>5.072714285714286</v>
      </c>
      <c r="AF1348" t="s">
        <v>6952</v>
      </c>
      <c r="AI1348">
        <v>0</v>
      </c>
      <c r="AJ1348">
        <v>0</v>
      </c>
      <c r="AK1348" t="s">
        <v>12904</v>
      </c>
      <c r="AL1348" t="s">
        <v>12904</v>
      </c>
      <c r="AM1348" t="s">
        <v>9923</v>
      </c>
    </row>
    <row r="1349" spans="1:39">
      <c r="A1349" t="s">
        <v>11662</v>
      </c>
      <c r="B1349" t="s">
        <v>11719</v>
      </c>
      <c r="C1349" t="s">
        <v>6168</v>
      </c>
      <c r="D1349">
        <v>8</v>
      </c>
      <c r="E1349" t="s">
        <v>10202</v>
      </c>
      <c r="K1349" t="s">
        <v>6590</v>
      </c>
      <c r="M1349" t="s">
        <v>11860</v>
      </c>
      <c r="N1349">
        <v>8</v>
      </c>
      <c r="O1349" t="s">
        <v>12008</v>
      </c>
      <c r="P1349" t="s">
        <v>12762</v>
      </c>
      <c r="Q1349">
        <v>4</v>
      </c>
      <c r="R1349">
        <v>2</v>
      </c>
      <c r="S1349">
        <v>3.89</v>
      </c>
      <c r="T1349">
        <v>4.11</v>
      </c>
      <c r="U1349">
        <v>436.17</v>
      </c>
      <c r="V1349">
        <v>42.52</v>
      </c>
      <c r="W1349">
        <v>5.29</v>
      </c>
      <c r="Y1349">
        <v>7.22</v>
      </c>
      <c r="Z1349">
        <v>2</v>
      </c>
      <c r="AA1349" t="s">
        <v>6921</v>
      </c>
      <c r="AB1349">
        <v>1</v>
      </c>
      <c r="AC1349">
        <v>4</v>
      </c>
      <c r="AD1349">
        <v>3.455928571428571</v>
      </c>
      <c r="AF1349" t="s">
        <v>6952</v>
      </c>
      <c r="AI1349">
        <v>0</v>
      </c>
      <c r="AJ1349">
        <v>0</v>
      </c>
      <c r="AK1349" t="s">
        <v>12904</v>
      </c>
      <c r="AL1349" t="s">
        <v>12904</v>
      </c>
      <c r="AM1349" t="s">
        <v>9923</v>
      </c>
    </row>
    <row r="1350" spans="1:39">
      <c r="A1350" t="s">
        <v>11663</v>
      </c>
      <c r="B1350" t="s">
        <v>11719</v>
      </c>
      <c r="C1350" t="s">
        <v>6168</v>
      </c>
      <c r="D1350">
        <v>5</v>
      </c>
      <c r="E1350" t="s">
        <v>10202</v>
      </c>
      <c r="K1350" t="s">
        <v>6590</v>
      </c>
      <c r="M1350" t="s">
        <v>11860</v>
      </c>
      <c r="N1350">
        <v>8</v>
      </c>
      <c r="O1350" t="s">
        <v>12008</v>
      </c>
      <c r="P1350" t="s">
        <v>12763</v>
      </c>
      <c r="Q1350">
        <v>4</v>
      </c>
      <c r="R1350">
        <v>2</v>
      </c>
      <c r="S1350">
        <v>1.57</v>
      </c>
      <c r="T1350">
        <v>2.65</v>
      </c>
      <c r="U1350">
        <v>298.39</v>
      </c>
      <c r="V1350">
        <v>42.52</v>
      </c>
      <c r="W1350">
        <v>2.68</v>
      </c>
      <c r="Y1350">
        <v>8.449999999999999</v>
      </c>
      <c r="Z1350">
        <v>2</v>
      </c>
      <c r="AA1350" t="s">
        <v>6921</v>
      </c>
      <c r="AB1350">
        <v>0</v>
      </c>
      <c r="AC1350">
        <v>4</v>
      </c>
      <c r="AD1350">
        <v>5.275</v>
      </c>
      <c r="AF1350" t="s">
        <v>6952</v>
      </c>
      <c r="AI1350">
        <v>0</v>
      </c>
      <c r="AJ1350">
        <v>0</v>
      </c>
      <c r="AK1350" t="s">
        <v>12904</v>
      </c>
      <c r="AL1350" t="s">
        <v>12904</v>
      </c>
      <c r="AM1350" t="s">
        <v>9923</v>
      </c>
    </row>
    <row r="1351" spans="1:39">
      <c r="A1351" t="s">
        <v>11664</v>
      </c>
      <c r="B1351" t="s">
        <v>11719</v>
      </c>
      <c r="C1351" t="s">
        <v>6168</v>
      </c>
      <c r="D1351">
        <v>-1</v>
      </c>
      <c r="E1351" t="s">
        <v>10202</v>
      </c>
      <c r="K1351" t="s">
        <v>6590</v>
      </c>
      <c r="M1351" t="s">
        <v>11860</v>
      </c>
      <c r="N1351">
        <v>8</v>
      </c>
      <c r="O1351" t="s">
        <v>12008</v>
      </c>
      <c r="P1351" t="s">
        <v>12764</v>
      </c>
      <c r="Q1351">
        <v>4</v>
      </c>
      <c r="R1351">
        <v>4</v>
      </c>
      <c r="S1351">
        <v>-0.09</v>
      </c>
      <c r="T1351">
        <v>1.18</v>
      </c>
      <c r="U1351">
        <v>270.33</v>
      </c>
      <c r="V1351">
        <v>64.52</v>
      </c>
      <c r="W1351">
        <v>2.07</v>
      </c>
      <c r="X1351">
        <v>9.859999999999999</v>
      </c>
      <c r="Y1351">
        <v>8.73</v>
      </c>
      <c r="Z1351">
        <v>2</v>
      </c>
      <c r="AA1351" t="s">
        <v>6921</v>
      </c>
      <c r="AB1351">
        <v>0</v>
      </c>
      <c r="AC1351">
        <v>2</v>
      </c>
      <c r="AD1351">
        <v>4.635</v>
      </c>
      <c r="AF1351" t="s">
        <v>6954</v>
      </c>
      <c r="AI1351">
        <v>0</v>
      </c>
      <c r="AJ1351">
        <v>0</v>
      </c>
      <c r="AK1351" t="s">
        <v>12904</v>
      </c>
      <c r="AL1351" t="s">
        <v>12904</v>
      </c>
      <c r="AM1351" t="s">
        <v>9923</v>
      </c>
    </row>
    <row r="1352" spans="1:39">
      <c r="A1352" t="s">
        <v>11665</v>
      </c>
      <c r="B1352" t="s">
        <v>11719</v>
      </c>
      <c r="C1352" t="s">
        <v>6168</v>
      </c>
      <c r="D1352">
        <v>7</v>
      </c>
      <c r="E1352" t="s">
        <v>10202</v>
      </c>
      <c r="K1352" t="s">
        <v>6590</v>
      </c>
      <c r="M1352" t="s">
        <v>11860</v>
      </c>
      <c r="N1352">
        <v>8</v>
      </c>
      <c r="O1352" t="s">
        <v>12008</v>
      </c>
      <c r="P1352" t="s">
        <v>12765</v>
      </c>
      <c r="Q1352">
        <v>4</v>
      </c>
      <c r="R1352">
        <v>4</v>
      </c>
      <c r="S1352">
        <v>2.02</v>
      </c>
      <c r="T1352">
        <v>2.35</v>
      </c>
      <c r="U1352">
        <v>339.22</v>
      </c>
      <c r="V1352">
        <v>64.52</v>
      </c>
      <c r="W1352">
        <v>3.38</v>
      </c>
      <c r="X1352">
        <v>8.94</v>
      </c>
      <c r="Y1352">
        <v>7.5</v>
      </c>
      <c r="Z1352">
        <v>2</v>
      </c>
      <c r="AA1352" t="s">
        <v>6921</v>
      </c>
      <c r="AB1352">
        <v>0</v>
      </c>
      <c r="AC1352">
        <v>2</v>
      </c>
      <c r="AD1352">
        <v>4.99</v>
      </c>
      <c r="AF1352" t="s">
        <v>6952</v>
      </c>
      <c r="AI1352">
        <v>0</v>
      </c>
      <c r="AJ1352">
        <v>0</v>
      </c>
      <c r="AK1352" t="s">
        <v>12904</v>
      </c>
      <c r="AL1352" t="s">
        <v>12904</v>
      </c>
      <c r="AM1352" t="s">
        <v>9923</v>
      </c>
    </row>
    <row r="1353" spans="1:39">
      <c r="A1353" t="s">
        <v>6325</v>
      </c>
      <c r="B1353" t="s">
        <v>11720</v>
      </c>
      <c r="C1353" t="s">
        <v>6168</v>
      </c>
      <c r="D1353">
        <v>100</v>
      </c>
      <c r="K1353" t="s">
        <v>6590</v>
      </c>
      <c r="L1353" t="s">
        <v>6591</v>
      </c>
      <c r="M1353" t="s">
        <v>8361</v>
      </c>
      <c r="N1353">
        <v>9</v>
      </c>
      <c r="O1353" t="s">
        <v>12009</v>
      </c>
      <c r="P1353" t="s">
        <v>6686</v>
      </c>
      <c r="Q1353">
        <v>2</v>
      </c>
      <c r="R1353">
        <v>2</v>
      </c>
      <c r="S1353">
        <v>4.14</v>
      </c>
      <c r="T1353">
        <v>4.15</v>
      </c>
      <c r="U1353">
        <v>272.39</v>
      </c>
      <c r="V1353">
        <v>40.46</v>
      </c>
      <c r="W1353">
        <v>3.61</v>
      </c>
      <c r="X1353">
        <v>10.27</v>
      </c>
      <c r="Y1353">
        <v>0</v>
      </c>
      <c r="Z1353">
        <v>1</v>
      </c>
      <c r="AA1353" t="s">
        <v>6921</v>
      </c>
      <c r="AB1353">
        <v>0</v>
      </c>
      <c r="AC1353">
        <v>0</v>
      </c>
      <c r="AD1353">
        <v>3.925</v>
      </c>
      <c r="AE1353" t="s">
        <v>6922</v>
      </c>
      <c r="AF1353" t="s">
        <v>6952</v>
      </c>
      <c r="AG1353" t="s">
        <v>6956</v>
      </c>
      <c r="AH1353" t="s">
        <v>6962</v>
      </c>
      <c r="AI1353">
        <v>4</v>
      </c>
      <c r="AJ1353">
        <v>1</v>
      </c>
      <c r="AK1353" t="s">
        <v>12905</v>
      </c>
      <c r="AL1353" t="s">
        <v>12905</v>
      </c>
      <c r="AM1353" t="s">
        <v>9923</v>
      </c>
    </row>
    <row r="1354" spans="1:39">
      <c r="A1354" t="s">
        <v>11666</v>
      </c>
      <c r="B1354" t="s">
        <v>11720</v>
      </c>
      <c r="C1354" t="s">
        <v>6168</v>
      </c>
      <c r="D1354">
        <v>14</v>
      </c>
      <c r="K1354" t="s">
        <v>6590</v>
      </c>
      <c r="L1354" t="s">
        <v>6591</v>
      </c>
      <c r="M1354" t="s">
        <v>8361</v>
      </c>
      <c r="N1354">
        <v>9</v>
      </c>
      <c r="O1354" t="s">
        <v>12009</v>
      </c>
      <c r="P1354" t="s">
        <v>12766</v>
      </c>
      <c r="Q1354">
        <v>2</v>
      </c>
      <c r="R1354">
        <v>2</v>
      </c>
      <c r="S1354">
        <v>6.89</v>
      </c>
      <c r="T1354">
        <v>6.89</v>
      </c>
      <c r="U1354">
        <v>320.43</v>
      </c>
      <c r="V1354">
        <v>40.46</v>
      </c>
      <c r="W1354">
        <v>5.17</v>
      </c>
      <c r="X1354">
        <v>10.27</v>
      </c>
      <c r="Y1354">
        <v>0</v>
      </c>
      <c r="Z1354">
        <v>2</v>
      </c>
      <c r="AA1354" t="s">
        <v>6921</v>
      </c>
      <c r="AB1354">
        <v>1</v>
      </c>
      <c r="AC1354">
        <v>2</v>
      </c>
      <c r="AD1354">
        <v>3.5</v>
      </c>
      <c r="AF1354" t="s">
        <v>6952</v>
      </c>
      <c r="AI1354">
        <v>0</v>
      </c>
      <c r="AJ1354">
        <v>0</v>
      </c>
      <c r="AK1354" t="s">
        <v>12905</v>
      </c>
      <c r="AL1354" t="s">
        <v>12905</v>
      </c>
      <c r="AM1354" t="s">
        <v>9923</v>
      </c>
    </row>
    <row r="1355" spans="1:39">
      <c r="A1355" t="s">
        <v>11667</v>
      </c>
      <c r="B1355" t="s">
        <v>11720</v>
      </c>
      <c r="C1355" t="s">
        <v>6168</v>
      </c>
      <c r="D1355">
        <v>24</v>
      </c>
      <c r="K1355" t="s">
        <v>6590</v>
      </c>
      <c r="L1355" t="s">
        <v>6591</v>
      </c>
      <c r="M1355" t="s">
        <v>8361</v>
      </c>
      <c r="N1355">
        <v>9</v>
      </c>
      <c r="O1355" t="s">
        <v>12009</v>
      </c>
      <c r="P1355" t="s">
        <v>12767</v>
      </c>
      <c r="Q1355">
        <v>2</v>
      </c>
      <c r="R1355">
        <v>2</v>
      </c>
      <c r="S1355">
        <v>5.87</v>
      </c>
      <c r="T1355">
        <v>5.87</v>
      </c>
      <c r="U1355">
        <v>292.38</v>
      </c>
      <c r="V1355">
        <v>40.46</v>
      </c>
      <c r="W1355">
        <v>4.39</v>
      </c>
      <c r="X1355">
        <v>10.27</v>
      </c>
      <c r="Y1355">
        <v>0</v>
      </c>
      <c r="Z1355">
        <v>2</v>
      </c>
      <c r="AA1355" t="s">
        <v>6921</v>
      </c>
      <c r="AB1355">
        <v>0</v>
      </c>
      <c r="AC1355">
        <v>0</v>
      </c>
      <c r="AD1355">
        <v>3.5</v>
      </c>
      <c r="AF1355" t="s">
        <v>6952</v>
      </c>
      <c r="AI1355">
        <v>0</v>
      </c>
      <c r="AJ1355">
        <v>0</v>
      </c>
      <c r="AK1355" t="s">
        <v>12905</v>
      </c>
      <c r="AL1355" t="s">
        <v>12905</v>
      </c>
      <c r="AM1355" t="s">
        <v>9923</v>
      </c>
    </row>
    <row r="1356" spans="1:39">
      <c r="A1356" t="s">
        <v>11538</v>
      </c>
      <c r="B1356" t="s">
        <v>11720</v>
      </c>
      <c r="C1356" t="s">
        <v>6168</v>
      </c>
      <c r="D1356">
        <v>3</v>
      </c>
      <c r="K1356" t="s">
        <v>6590</v>
      </c>
      <c r="L1356" t="s">
        <v>6591</v>
      </c>
      <c r="M1356" t="s">
        <v>8361</v>
      </c>
      <c r="N1356">
        <v>9</v>
      </c>
      <c r="O1356" t="s">
        <v>12009</v>
      </c>
      <c r="P1356" t="s">
        <v>12638</v>
      </c>
      <c r="Q1356">
        <v>2</v>
      </c>
      <c r="R1356">
        <v>2</v>
      </c>
      <c r="S1356">
        <v>4.8</v>
      </c>
      <c r="T1356">
        <v>4.8</v>
      </c>
      <c r="U1356">
        <v>264.32</v>
      </c>
      <c r="V1356">
        <v>40.46</v>
      </c>
      <c r="W1356">
        <v>3.9</v>
      </c>
      <c r="X1356">
        <v>10.27</v>
      </c>
      <c r="Y1356">
        <v>0</v>
      </c>
      <c r="Z1356">
        <v>2</v>
      </c>
      <c r="AA1356" t="s">
        <v>6921</v>
      </c>
      <c r="AB1356">
        <v>0</v>
      </c>
      <c r="AC1356">
        <v>0</v>
      </c>
      <c r="AD1356">
        <v>3.6</v>
      </c>
      <c r="AF1356" t="s">
        <v>6952</v>
      </c>
      <c r="AI1356">
        <v>0</v>
      </c>
      <c r="AJ1356">
        <v>0</v>
      </c>
      <c r="AK1356" t="s">
        <v>12905</v>
      </c>
      <c r="AL1356" t="s">
        <v>12905</v>
      </c>
      <c r="AM1356" t="s">
        <v>9923</v>
      </c>
    </row>
    <row r="1357" spans="1:39">
      <c r="A1357" t="s">
        <v>11668</v>
      </c>
      <c r="B1357" t="s">
        <v>11720</v>
      </c>
      <c r="C1357" t="s">
        <v>6168</v>
      </c>
      <c r="D1357">
        <v>222</v>
      </c>
      <c r="K1357" t="s">
        <v>6590</v>
      </c>
      <c r="L1357" t="s">
        <v>6591</v>
      </c>
      <c r="M1357" t="s">
        <v>8361</v>
      </c>
      <c r="N1357">
        <v>9</v>
      </c>
      <c r="O1357" t="s">
        <v>12009</v>
      </c>
      <c r="P1357" t="s">
        <v>12768</v>
      </c>
      <c r="Q1357">
        <v>2</v>
      </c>
      <c r="R1357">
        <v>2</v>
      </c>
      <c r="S1357">
        <v>5.87</v>
      </c>
      <c r="T1357">
        <v>5.87</v>
      </c>
      <c r="U1357">
        <v>292.38</v>
      </c>
      <c r="V1357">
        <v>40.46</v>
      </c>
      <c r="W1357">
        <v>4.39</v>
      </c>
      <c r="X1357">
        <v>10.27</v>
      </c>
      <c r="Y1357">
        <v>0</v>
      </c>
      <c r="Z1357">
        <v>2</v>
      </c>
      <c r="AA1357" t="s">
        <v>6921</v>
      </c>
      <c r="AB1357">
        <v>0</v>
      </c>
      <c r="AC1357">
        <v>0</v>
      </c>
      <c r="AD1357">
        <v>3.5</v>
      </c>
      <c r="AF1357" t="s">
        <v>6952</v>
      </c>
      <c r="AI1357">
        <v>0</v>
      </c>
      <c r="AJ1357">
        <v>0</v>
      </c>
      <c r="AK1357" t="s">
        <v>12905</v>
      </c>
      <c r="AL1357" t="s">
        <v>12905</v>
      </c>
      <c r="AM1357" t="s">
        <v>9923</v>
      </c>
    </row>
    <row r="1358" spans="1:39">
      <c r="A1358" t="s">
        <v>11669</v>
      </c>
      <c r="B1358" t="s">
        <v>11720</v>
      </c>
      <c r="C1358" t="s">
        <v>6168</v>
      </c>
      <c r="D1358">
        <v>0.9</v>
      </c>
      <c r="K1358" t="s">
        <v>6590</v>
      </c>
      <c r="L1358" t="s">
        <v>6591</v>
      </c>
      <c r="M1358" t="s">
        <v>8361</v>
      </c>
      <c r="N1358">
        <v>9</v>
      </c>
      <c r="O1358" t="s">
        <v>12009</v>
      </c>
      <c r="P1358" t="s">
        <v>12769</v>
      </c>
      <c r="Q1358">
        <v>2</v>
      </c>
      <c r="R1358">
        <v>2</v>
      </c>
      <c r="S1358">
        <v>6.89</v>
      </c>
      <c r="T1358">
        <v>6.89</v>
      </c>
      <c r="U1358">
        <v>320.43</v>
      </c>
      <c r="V1358">
        <v>40.46</v>
      </c>
      <c r="W1358">
        <v>5.17</v>
      </c>
      <c r="X1358">
        <v>10.27</v>
      </c>
      <c r="Y1358">
        <v>0</v>
      </c>
      <c r="Z1358">
        <v>2</v>
      </c>
      <c r="AA1358" t="s">
        <v>6921</v>
      </c>
      <c r="AB1358">
        <v>1</v>
      </c>
      <c r="AC1358">
        <v>2</v>
      </c>
      <c r="AD1358">
        <v>3.5</v>
      </c>
      <c r="AF1358" t="s">
        <v>6952</v>
      </c>
      <c r="AI1358">
        <v>0</v>
      </c>
      <c r="AJ1358">
        <v>0</v>
      </c>
      <c r="AK1358" t="s">
        <v>12905</v>
      </c>
      <c r="AL1358" t="s">
        <v>12905</v>
      </c>
      <c r="AM1358" t="s">
        <v>9923</v>
      </c>
    </row>
    <row r="1359" spans="1:39">
      <c r="A1359" t="s">
        <v>11669</v>
      </c>
      <c r="B1359" t="s">
        <v>11720</v>
      </c>
      <c r="C1359" t="s">
        <v>6168</v>
      </c>
      <c r="D1359">
        <v>23</v>
      </c>
      <c r="K1359" t="s">
        <v>6590</v>
      </c>
      <c r="L1359" t="s">
        <v>6591</v>
      </c>
      <c r="M1359" t="s">
        <v>8361</v>
      </c>
      <c r="N1359">
        <v>9</v>
      </c>
      <c r="O1359" t="s">
        <v>12009</v>
      </c>
      <c r="P1359" t="s">
        <v>12769</v>
      </c>
      <c r="Q1359">
        <v>2</v>
      </c>
      <c r="R1359">
        <v>2</v>
      </c>
      <c r="S1359">
        <v>6.89</v>
      </c>
      <c r="T1359">
        <v>6.89</v>
      </c>
      <c r="U1359">
        <v>320.43</v>
      </c>
      <c r="V1359">
        <v>40.46</v>
      </c>
      <c r="W1359">
        <v>5.17</v>
      </c>
      <c r="X1359">
        <v>10.27</v>
      </c>
      <c r="Y1359">
        <v>0</v>
      </c>
      <c r="Z1359">
        <v>2</v>
      </c>
      <c r="AA1359" t="s">
        <v>6921</v>
      </c>
      <c r="AB1359">
        <v>1</v>
      </c>
      <c r="AC1359">
        <v>2</v>
      </c>
      <c r="AD1359">
        <v>3.5</v>
      </c>
      <c r="AF1359" t="s">
        <v>6952</v>
      </c>
      <c r="AI1359">
        <v>0</v>
      </c>
      <c r="AJ1359">
        <v>0</v>
      </c>
      <c r="AK1359" t="s">
        <v>12905</v>
      </c>
      <c r="AL1359" t="s">
        <v>12905</v>
      </c>
      <c r="AM1359" t="s">
        <v>9923</v>
      </c>
    </row>
    <row r="1360" spans="1:39">
      <c r="A1360" t="s">
        <v>11670</v>
      </c>
      <c r="B1360" t="s">
        <v>11720</v>
      </c>
      <c r="C1360" t="s">
        <v>6168</v>
      </c>
      <c r="D1360">
        <v>221</v>
      </c>
      <c r="K1360" t="s">
        <v>6590</v>
      </c>
      <c r="L1360" t="s">
        <v>6591</v>
      </c>
      <c r="M1360" t="s">
        <v>8361</v>
      </c>
      <c r="N1360">
        <v>9</v>
      </c>
      <c r="O1360" t="s">
        <v>12009</v>
      </c>
      <c r="P1360" t="s">
        <v>12770</v>
      </c>
      <c r="Q1360">
        <v>2</v>
      </c>
      <c r="R1360">
        <v>2</v>
      </c>
      <c r="S1360">
        <v>6.89</v>
      </c>
      <c r="T1360">
        <v>6.89</v>
      </c>
      <c r="U1360">
        <v>320.43</v>
      </c>
      <c r="V1360">
        <v>40.46</v>
      </c>
      <c r="W1360">
        <v>5.17</v>
      </c>
      <c r="X1360">
        <v>10.27</v>
      </c>
      <c r="Y1360">
        <v>0</v>
      </c>
      <c r="Z1360">
        <v>2</v>
      </c>
      <c r="AA1360" t="s">
        <v>6921</v>
      </c>
      <c r="AB1360">
        <v>1</v>
      </c>
      <c r="AC1360">
        <v>2</v>
      </c>
      <c r="AD1360">
        <v>3.5</v>
      </c>
      <c r="AF1360" t="s">
        <v>6952</v>
      </c>
      <c r="AI1360">
        <v>0</v>
      </c>
      <c r="AJ1360">
        <v>0</v>
      </c>
      <c r="AK1360" t="s">
        <v>12905</v>
      </c>
      <c r="AL1360" t="s">
        <v>12905</v>
      </c>
      <c r="AM1360" t="s">
        <v>9923</v>
      </c>
    </row>
    <row r="1361" spans="1:39">
      <c r="A1361" t="s">
        <v>11671</v>
      </c>
      <c r="B1361" t="s">
        <v>11720</v>
      </c>
      <c r="C1361" t="s">
        <v>6168</v>
      </c>
      <c r="D1361">
        <v>9.300000000000001</v>
      </c>
      <c r="K1361" t="s">
        <v>6590</v>
      </c>
      <c r="L1361" t="s">
        <v>6591</v>
      </c>
      <c r="M1361" t="s">
        <v>8361</v>
      </c>
      <c r="N1361">
        <v>9</v>
      </c>
      <c r="O1361" t="s">
        <v>12009</v>
      </c>
      <c r="P1361" t="s">
        <v>12771</v>
      </c>
      <c r="Q1361">
        <v>2</v>
      </c>
      <c r="R1361">
        <v>2</v>
      </c>
      <c r="S1361">
        <v>5.87</v>
      </c>
      <c r="T1361">
        <v>5.87</v>
      </c>
      <c r="U1361">
        <v>292.38</v>
      </c>
      <c r="V1361">
        <v>40.46</v>
      </c>
      <c r="W1361">
        <v>4.39</v>
      </c>
      <c r="X1361">
        <v>10.27</v>
      </c>
      <c r="Y1361">
        <v>0</v>
      </c>
      <c r="Z1361">
        <v>2</v>
      </c>
      <c r="AA1361" t="s">
        <v>6921</v>
      </c>
      <c r="AB1361">
        <v>0</v>
      </c>
      <c r="AC1361">
        <v>0</v>
      </c>
      <c r="AD1361">
        <v>3.5</v>
      </c>
      <c r="AF1361" t="s">
        <v>6952</v>
      </c>
      <c r="AI1361">
        <v>0</v>
      </c>
      <c r="AJ1361">
        <v>0</v>
      </c>
      <c r="AK1361" t="s">
        <v>12905</v>
      </c>
      <c r="AL1361" t="s">
        <v>12905</v>
      </c>
      <c r="AM1361" t="s">
        <v>9923</v>
      </c>
    </row>
    <row r="1362" spans="1:39">
      <c r="A1362" t="s">
        <v>11672</v>
      </c>
      <c r="B1362" t="s">
        <v>11720</v>
      </c>
      <c r="C1362" t="s">
        <v>6168</v>
      </c>
      <c r="D1362">
        <v>1.6</v>
      </c>
      <c r="K1362" t="s">
        <v>6590</v>
      </c>
      <c r="L1362" t="s">
        <v>6591</v>
      </c>
      <c r="M1362" t="s">
        <v>8361</v>
      </c>
      <c r="N1362">
        <v>9</v>
      </c>
      <c r="O1362" t="s">
        <v>12009</v>
      </c>
      <c r="P1362" t="s">
        <v>12772</v>
      </c>
      <c r="Q1362">
        <v>2</v>
      </c>
      <c r="R1362">
        <v>2</v>
      </c>
      <c r="S1362">
        <v>7.91</v>
      </c>
      <c r="T1362">
        <v>7.91</v>
      </c>
      <c r="U1362">
        <v>348.49</v>
      </c>
      <c r="V1362">
        <v>40.46</v>
      </c>
      <c r="W1362">
        <v>5.95</v>
      </c>
      <c r="X1362">
        <v>10.27</v>
      </c>
      <c r="Y1362">
        <v>0</v>
      </c>
      <c r="Z1362">
        <v>2</v>
      </c>
      <c r="AA1362" t="s">
        <v>6921</v>
      </c>
      <c r="AB1362">
        <v>1</v>
      </c>
      <c r="AC1362">
        <v>4</v>
      </c>
      <c r="AD1362">
        <v>3.5</v>
      </c>
      <c r="AF1362" t="s">
        <v>6952</v>
      </c>
      <c r="AI1362">
        <v>0</v>
      </c>
      <c r="AJ1362">
        <v>0</v>
      </c>
      <c r="AK1362" t="s">
        <v>12905</v>
      </c>
      <c r="AL1362" t="s">
        <v>12905</v>
      </c>
      <c r="AM1362" t="s">
        <v>9923</v>
      </c>
    </row>
    <row r="1363" spans="1:39">
      <c r="A1363" t="s">
        <v>11673</v>
      </c>
      <c r="B1363" t="s">
        <v>11720</v>
      </c>
      <c r="C1363" t="s">
        <v>6168</v>
      </c>
      <c r="D1363">
        <v>33.6</v>
      </c>
      <c r="K1363" t="s">
        <v>6590</v>
      </c>
      <c r="L1363" t="s">
        <v>6591</v>
      </c>
      <c r="M1363" t="s">
        <v>8361</v>
      </c>
      <c r="N1363">
        <v>9</v>
      </c>
      <c r="O1363" t="s">
        <v>12009</v>
      </c>
      <c r="P1363" t="s">
        <v>12773</v>
      </c>
      <c r="Q1363">
        <v>2</v>
      </c>
      <c r="R1363">
        <v>2</v>
      </c>
      <c r="S1363">
        <v>7.91</v>
      </c>
      <c r="T1363">
        <v>7.91</v>
      </c>
      <c r="U1363">
        <v>348.49</v>
      </c>
      <c r="V1363">
        <v>40.46</v>
      </c>
      <c r="W1363">
        <v>5.95</v>
      </c>
      <c r="X1363">
        <v>10.27</v>
      </c>
      <c r="Y1363">
        <v>0</v>
      </c>
      <c r="Z1363">
        <v>2</v>
      </c>
      <c r="AA1363" t="s">
        <v>6921</v>
      </c>
      <c r="AB1363">
        <v>1</v>
      </c>
      <c r="AC1363">
        <v>4</v>
      </c>
      <c r="AD1363">
        <v>3.5</v>
      </c>
      <c r="AF1363" t="s">
        <v>6952</v>
      </c>
      <c r="AI1363">
        <v>0</v>
      </c>
      <c r="AJ1363">
        <v>0</v>
      </c>
      <c r="AK1363" t="s">
        <v>12905</v>
      </c>
      <c r="AL1363" t="s">
        <v>12905</v>
      </c>
      <c r="AM1363" t="s">
        <v>9923</v>
      </c>
    </row>
    <row r="1364" spans="1:39">
      <c r="A1364" t="s">
        <v>11674</v>
      </c>
      <c r="B1364" t="s">
        <v>11720</v>
      </c>
      <c r="C1364" t="s">
        <v>6168</v>
      </c>
      <c r="D1364">
        <v>5.2</v>
      </c>
      <c r="K1364" t="s">
        <v>6590</v>
      </c>
      <c r="L1364" t="s">
        <v>6591</v>
      </c>
      <c r="M1364" t="s">
        <v>8361</v>
      </c>
      <c r="N1364">
        <v>9</v>
      </c>
      <c r="O1364" t="s">
        <v>12009</v>
      </c>
      <c r="P1364" t="s">
        <v>12774</v>
      </c>
      <c r="Q1364">
        <v>2</v>
      </c>
      <c r="R1364">
        <v>2</v>
      </c>
      <c r="S1364">
        <v>7.91</v>
      </c>
      <c r="T1364">
        <v>7.91</v>
      </c>
      <c r="U1364">
        <v>348.49</v>
      </c>
      <c r="V1364">
        <v>40.46</v>
      </c>
      <c r="W1364">
        <v>5.95</v>
      </c>
      <c r="X1364">
        <v>10.27</v>
      </c>
      <c r="Y1364">
        <v>0</v>
      </c>
      <c r="Z1364">
        <v>2</v>
      </c>
      <c r="AA1364" t="s">
        <v>6921</v>
      </c>
      <c r="AB1364">
        <v>1</v>
      </c>
      <c r="AC1364">
        <v>4</v>
      </c>
      <c r="AD1364">
        <v>3.5</v>
      </c>
      <c r="AF1364" t="s">
        <v>6952</v>
      </c>
      <c r="AI1364">
        <v>0</v>
      </c>
      <c r="AJ1364">
        <v>0</v>
      </c>
      <c r="AK1364" t="s">
        <v>12905</v>
      </c>
      <c r="AL1364" t="s">
        <v>12905</v>
      </c>
      <c r="AM1364" t="s">
        <v>9923</v>
      </c>
    </row>
    <row r="1365" spans="1:39">
      <c r="A1365" t="s">
        <v>6338</v>
      </c>
      <c r="B1365" t="s">
        <v>11720</v>
      </c>
      <c r="C1365" t="s">
        <v>6168</v>
      </c>
      <c r="D1365">
        <v>18</v>
      </c>
      <c r="E1365" t="s">
        <v>6169</v>
      </c>
      <c r="K1365" t="s">
        <v>6590</v>
      </c>
      <c r="L1365" t="s">
        <v>6591</v>
      </c>
      <c r="M1365" t="s">
        <v>11861</v>
      </c>
      <c r="N1365">
        <v>9</v>
      </c>
      <c r="O1365" t="s">
        <v>12010</v>
      </c>
      <c r="P1365" t="s">
        <v>6698</v>
      </c>
      <c r="Q1365">
        <v>6</v>
      </c>
      <c r="R1365">
        <v>2</v>
      </c>
      <c r="S1365">
        <v>3.4</v>
      </c>
      <c r="T1365">
        <v>4.57</v>
      </c>
      <c r="U1365">
        <v>473.59</v>
      </c>
      <c r="V1365">
        <v>70</v>
      </c>
      <c r="W1365">
        <v>6.08</v>
      </c>
      <c r="X1365">
        <v>8.83</v>
      </c>
      <c r="Y1365">
        <v>8.52</v>
      </c>
      <c r="Z1365">
        <v>4</v>
      </c>
      <c r="AA1365" t="s">
        <v>6921</v>
      </c>
      <c r="AB1365">
        <v>1</v>
      </c>
      <c r="AC1365">
        <v>7</v>
      </c>
      <c r="AD1365">
        <v>2.943642857142858</v>
      </c>
      <c r="AE1365" t="s">
        <v>6924</v>
      </c>
      <c r="AF1365" t="s">
        <v>6954</v>
      </c>
      <c r="AG1365" t="s">
        <v>6957</v>
      </c>
      <c r="AH1365" t="s">
        <v>6963</v>
      </c>
      <c r="AI1365">
        <v>4</v>
      </c>
      <c r="AJ1365">
        <v>1</v>
      </c>
      <c r="AK1365" t="s">
        <v>6991</v>
      </c>
      <c r="AL1365" t="s">
        <v>6991</v>
      </c>
      <c r="AM1365" t="s">
        <v>9923</v>
      </c>
    </row>
    <row r="1366" spans="1:39">
      <c r="A1366" t="s">
        <v>6325</v>
      </c>
      <c r="B1366" t="s">
        <v>11720</v>
      </c>
      <c r="C1366" t="s">
        <v>6168</v>
      </c>
      <c r="D1366">
        <v>380</v>
      </c>
      <c r="K1366" t="s">
        <v>6590</v>
      </c>
      <c r="L1366" t="s">
        <v>6591</v>
      </c>
      <c r="M1366" t="s">
        <v>11861</v>
      </c>
      <c r="N1366">
        <v>9</v>
      </c>
      <c r="O1366" t="s">
        <v>12010</v>
      </c>
      <c r="P1366" t="s">
        <v>6686</v>
      </c>
      <c r="Q1366">
        <v>2</v>
      </c>
      <c r="R1366">
        <v>2</v>
      </c>
      <c r="S1366">
        <v>4.14</v>
      </c>
      <c r="T1366">
        <v>4.15</v>
      </c>
      <c r="U1366">
        <v>272.39</v>
      </c>
      <c r="V1366">
        <v>40.46</v>
      </c>
      <c r="W1366">
        <v>3.61</v>
      </c>
      <c r="X1366">
        <v>10.27</v>
      </c>
      <c r="Y1366">
        <v>0</v>
      </c>
      <c r="Z1366">
        <v>1</v>
      </c>
      <c r="AA1366" t="s">
        <v>6921</v>
      </c>
      <c r="AB1366">
        <v>0</v>
      </c>
      <c r="AC1366">
        <v>0</v>
      </c>
      <c r="AD1366">
        <v>3.925</v>
      </c>
      <c r="AE1366" t="s">
        <v>6922</v>
      </c>
      <c r="AF1366" t="s">
        <v>6952</v>
      </c>
      <c r="AG1366" t="s">
        <v>6956</v>
      </c>
      <c r="AH1366" t="s">
        <v>6962</v>
      </c>
      <c r="AI1366">
        <v>4</v>
      </c>
      <c r="AJ1366">
        <v>1</v>
      </c>
      <c r="AK1366" t="s">
        <v>6991</v>
      </c>
      <c r="AL1366" t="s">
        <v>6991</v>
      </c>
      <c r="AM1366" t="s">
        <v>9923</v>
      </c>
    </row>
    <row r="1367" spans="1:39">
      <c r="A1367" t="s">
        <v>7112</v>
      </c>
      <c r="B1367" t="s">
        <v>11720</v>
      </c>
      <c r="C1367" t="s">
        <v>6168</v>
      </c>
      <c r="D1367">
        <v>7</v>
      </c>
      <c r="E1367" t="s">
        <v>10202</v>
      </c>
      <c r="K1367" t="s">
        <v>6590</v>
      </c>
      <c r="L1367" t="s">
        <v>6591</v>
      </c>
      <c r="M1367" t="s">
        <v>11861</v>
      </c>
      <c r="N1367">
        <v>9</v>
      </c>
      <c r="O1367" t="s">
        <v>12010</v>
      </c>
      <c r="P1367" t="s">
        <v>8689</v>
      </c>
      <c r="Q1367">
        <v>2</v>
      </c>
      <c r="R1367">
        <v>2</v>
      </c>
      <c r="S1367">
        <v>4.7</v>
      </c>
      <c r="T1367">
        <v>4.7</v>
      </c>
      <c r="U1367">
        <v>368.35</v>
      </c>
      <c r="V1367">
        <v>40.46</v>
      </c>
      <c r="W1367">
        <v>5.63</v>
      </c>
      <c r="X1367">
        <v>9.82</v>
      </c>
      <c r="Y1367">
        <v>0</v>
      </c>
      <c r="Z1367">
        <v>3</v>
      </c>
      <c r="AA1367" t="s">
        <v>6921</v>
      </c>
      <c r="AB1367">
        <v>1</v>
      </c>
      <c r="AC1367">
        <v>2</v>
      </c>
      <c r="AD1367">
        <v>3.590357142857143</v>
      </c>
      <c r="AF1367" t="s">
        <v>6952</v>
      </c>
      <c r="AI1367">
        <v>0</v>
      </c>
      <c r="AJ1367">
        <v>0</v>
      </c>
      <c r="AK1367" t="s">
        <v>6991</v>
      </c>
      <c r="AL1367" t="s">
        <v>6991</v>
      </c>
      <c r="AM1367" t="s">
        <v>9923</v>
      </c>
    </row>
    <row r="1368" spans="1:39">
      <c r="A1368" t="s">
        <v>7124</v>
      </c>
      <c r="B1368" t="s">
        <v>11720</v>
      </c>
      <c r="C1368" t="s">
        <v>6168</v>
      </c>
      <c r="D1368">
        <v>14</v>
      </c>
      <c r="E1368" t="s">
        <v>10202</v>
      </c>
      <c r="K1368" t="s">
        <v>6590</v>
      </c>
      <c r="L1368" t="s">
        <v>6591</v>
      </c>
      <c r="M1368" t="s">
        <v>11861</v>
      </c>
      <c r="N1368">
        <v>9</v>
      </c>
      <c r="O1368" t="s">
        <v>12010</v>
      </c>
      <c r="P1368" t="s">
        <v>8701</v>
      </c>
      <c r="Q1368">
        <v>2</v>
      </c>
      <c r="R1368">
        <v>2</v>
      </c>
      <c r="S1368">
        <v>4.42</v>
      </c>
      <c r="T1368">
        <v>4.42</v>
      </c>
      <c r="U1368">
        <v>314.38</v>
      </c>
      <c r="V1368">
        <v>40.46</v>
      </c>
      <c r="W1368">
        <v>4.92</v>
      </c>
      <c r="X1368">
        <v>10.02</v>
      </c>
      <c r="Y1368">
        <v>0</v>
      </c>
      <c r="Z1368">
        <v>3</v>
      </c>
      <c r="AA1368" t="s">
        <v>6921</v>
      </c>
      <c r="AB1368">
        <v>0</v>
      </c>
      <c r="AC1368">
        <v>2</v>
      </c>
      <c r="AD1368">
        <v>3.79</v>
      </c>
      <c r="AF1368" t="s">
        <v>6952</v>
      </c>
      <c r="AI1368">
        <v>0</v>
      </c>
      <c r="AJ1368">
        <v>0</v>
      </c>
      <c r="AK1368" t="s">
        <v>6991</v>
      </c>
      <c r="AL1368" t="s">
        <v>6991</v>
      </c>
      <c r="AM1368" t="s">
        <v>9923</v>
      </c>
    </row>
    <row r="1369" spans="1:39">
      <c r="A1369" t="s">
        <v>7226</v>
      </c>
      <c r="B1369" t="s">
        <v>11720</v>
      </c>
      <c r="C1369" t="s">
        <v>6168</v>
      </c>
      <c r="D1369">
        <v>0.1</v>
      </c>
      <c r="E1369" t="s">
        <v>10202</v>
      </c>
      <c r="K1369" t="s">
        <v>6590</v>
      </c>
      <c r="L1369" t="s">
        <v>6591</v>
      </c>
      <c r="M1369" t="s">
        <v>11861</v>
      </c>
      <c r="N1369">
        <v>9</v>
      </c>
      <c r="O1369" t="s">
        <v>12010</v>
      </c>
      <c r="P1369" t="s">
        <v>8803</v>
      </c>
      <c r="Q1369">
        <v>4</v>
      </c>
      <c r="R1369">
        <v>4</v>
      </c>
      <c r="S1369">
        <v>3.75</v>
      </c>
      <c r="T1369">
        <v>3.75</v>
      </c>
      <c r="U1369">
        <v>387.44</v>
      </c>
      <c r="V1369">
        <v>89.79000000000001</v>
      </c>
      <c r="W1369">
        <v>4.86</v>
      </c>
      <c r="X1369">
        <v>10.02</v>
      </c>
      <c r="Y1369">
        <v>1.56</v>
      </c>
      <c r="Z1369">
        <v>3</v>
      </c>
      <c r="AA1369" t="s">
        <v>6921</v>
      </c>
      <c r="AB1369">
        <v>0</v>
      </c>
      <c r="AC1369">
        <v>4</v>
      </c>
      <c r="AD1369">
        <v>3.554</v>
      </c>
      <c r="AF1369" t="s">
        <v>6952</v>
      </c>
      <c r="AI1369">
        <v>0</v>
      </c>
      <c r="AJ1369">
        <v>0</v>
      </c>
      <c r="AK1369" t="s">
        <v>6991</v>
      </c>
      <c r="AL1369" t="s">
        <v>6991</v>
      </c>
      <c r="AM1369" t="s">
        <v>9923</v>
      </c>
    </row>
    <row r="1370" spans="1:39">
      <c r="A1370" t="s">
        <v>11675</v>
      </c>
      <c r="B1370" t="s">
        <v>11720</v>
      </c>
      <c r="C1370" t="s">
        <v>6168</v>
      </c>
      <c r="D1370">
        <v>12</v>
      </c>
      <c r="E1370" t="s">
        <v>10202</v>
      </c>
      <c r="K1370" t="s">
        <v>6590</v>
      </c>
      <c r="L1370" t="s">
        <v>6591</v>
      </c>
      <c r="M1370" t="s">
        <v>11861</v>
      </c>
      <c r="N1370">
        <v>9</v>
      </c>
      <c r="O1370" t="s">
        <v>12010</v>
      </c>
      <c r="P1370" t="s">
        <v>12775</v>
      </c>
      <c r="Q1370">
        <v>3</v>
      </c>
      <c r="R1370">
        <v>3</v>
      </c>
      <c r="S1370">
        <v>2.33</v>
      </c>
      <c r="T1370">
        <v>2.33</v>
      </c>
      <c r="U1370">
        <v>343.38</v>
      </c>
      <c r="V1370">
        <v>83.55</v>
      </c>
      <c r="W1370">
        <v>3.71</v>
      </c>
      <c r="X1370">
        <v>9.869999999999999</v>
      </c>
      <c r="Y1370">
        <v>0</v>
      </c>
      <c r="Z1370">
        <v>3</v>
      </c>
      <c r="AA1370" t="s">
        <v>6921</v>
      </c>
      <c r="AB1370">
        <v>0</v>
      </c>
      <c r="AC1370">
        <v>3</v>
      </c>
      <c r="AD1370">
        <v>5.001666666666667</v>
      </c>
      <c r="AF1370" t="s">
        <v>6952</v>
      </c>
      <c r="AI1370">
        <v>0</v>
      </c>
      <c r="AJ1370">
        <v>0</v>
      </c>
      <c r="AK1370" t="s">
        <v>6991</v>
      </c>
      <c r="AL1370" t="s">
        <v>6991</v>
      </c>
      <c r="AM1370" t="s">
        <v>9923</v>
      </c>
    </row>
    <row r="1371" spans="1:39">
      <c r="A1371" t="s">
        <v>7106</v>
      </c>
      <c r="B1371" t="s">
        <v>11720</v>
      </c>
      <c r="C1371" t="s">
        <v>6168</v>
      </c>
      <c r="D1371">
        <v>15</v>
      </c>
      <c r="E1371" t="s">
        <v>10202</v>
      </c>
      <c r="K1371" t="s">
        <v>6590</v>
      </c>
      <c r="L1371" t="s">
        <v>6591</v>
      </c>
      <c r="M1371" t="s">
        <v>11861</v>
      </c>
      <c r="N1371">
        <v>9</v>
      </c>
      <c r="O1371" t="s">
        <v>12010</v>
      </c>
      <c r="P1371" t="s">
        <v>8683</v>
      </c>
      <c r="Q1371">
        <v>2</v>
      </c>
      <c r="R1371">
        <v>2</v>
      </c>
      <c r="S1371">
        <v>5.02</v>
      </c>
      <c r="T1371">
        <v>5.02</v>
      </c>
      <c r="U1371">
        <v>314.38</v>
      </c>
      <c r="V1371">
        <v>40.46</v>
      </c>
      <c r="W1371">
        <v>4.81</v>
      </c>
      <c r="X1371">
        <v>10.22</v>
      </c>
      <c r="Y1371">
        <v>0</v>
      </c>
      <c r="Z1371">
        <v>3</v>
      </c>
      <c r="AA1371" t="s">
        <v>6921</v>
      </c>
      <c r="AB1371">
        <v>0</v>
      </c>
      <c r="AC1371">
        <v>3</v>
      </c>
      <c r="AD1371">
        <v>3.5</v>
      </c>
      <c r="AF1371" t="s">
        <v>6952</v>
      </c>
      <c r="AI1371">
        <v>0</v>
      </c>
      <c r="AJ1371">
        <v>0</v>
      </c>
      <c r="AK1371" t="s">
        <v>6991</v>
      </c>
      <c r="AL1371" t="s">
        <v>6991</v>
      </c>
      <c r="AM1371" t="s">
        <v>9923</v>
      </c>
    </row>
    <row r="1372" spans="1:39">
      <c r="A1372" t="s">
        <v>7090</v>
      </c>
      <c r="B1372" t="s">
        <v>11720</v>
      </c>
      <c r="C1372" t="s">
        <v>6168</v>
      </c>
      <c r="D1372">
        <v>4</v>
      </c>
      <c r="E1372" t="s">
        <v>10202</v>
      </c>
      <c r="K1372" t="s">
        <v>6590</v>
      </c>
      <c r="L1372" t="s">
        <v>6591</v>
      </c>
      <c r="M1372" t="s">
        <v>11861</v>
      </c>
      <c r="N1372">
        <v>9</v>
      </c>
      <c r="O1372" t="s">
        <v>12010</v>
      </c>
      <c r="P1372" t="s">
        <v>8667</v>
      </c>
      <c r="Q1372">
        <v>3</v>
      </c>
      <c r="R1372">
        <v>3</v>
      </c>
      <c r="S1372">
        <v>3.67</v>
      </c>
      <c r="T1372">
        <v>3.68</v>
      </c>
      <c r="U1372">
        <v>316.36</v>
      </c>
      <c r="V1372">
        <v>60.69</v>
      </c>
      <c r="W1372">
        <v>4.32</v>
      </c>
      <c r="X1372">
        <v>10.05</v>
      </c>
      <c r="Y1372">
        <v>0</v>
      </c>
      <c r="Z1372">
        <v>3</v>
      </c>
      <c r="AA1372" t="s">
        <v>6921</v>
      </c>
      <c r="AB1372">
        <v>0</v>
      </c>
      <c r="AC1372">
        <v>2</v>
      </c>
      <c r="AD1372">
        <v>3.991666666666667</v>
      </c>
      <c r="AF1372" t="s">
        <v>6952</v>
      </c>
      <c r="AI1372">
        <v>0</v>
      </c>
      <c r="AJ1372">
        <v>0</v>
      </c>
      <c r="AK1372" t="s">
        <v>6991</v>
      </c>
      <c r="AL1372" t="s">
        <v>6991</v>
      </c>
      <c r="AM1372" t="s">
        <v>9923</v>
      </c>
    </row>
    <row r="1373" spans="1:39">
      <c r="A1373" t="s">
        <v>7022</v>
      </c>
      <c r="B1373" t="s">
        <v>11720</v>
      </c>
      <c r="C1373" t="s">
        <v>6168</v>
      </c>
      <c r="D1373">
        <v>28</v>
      </c>
      <c r="E1373" t="s">
        <v>10202</v>
      </c>
      <c r="K1373" t="s">
        <v>6590</v>
      </c>
      <c r="L1373" t="s">
        <v>6591</v>
      </c>
      <c r="M1373" t="s">
        <v>11861</v>
      </c>
      <c r="N1373">
        <v>9</v>
      </c>
      <c r="O1373" t="s">
        <v>12010</v>
      </c>
      <c r="P1373" t="s">
        <v>8599</v>
      </c>
      <c r="Q1373">
        <v>2</v>
      </c>
      <c r="R1373">
        <v>2</v>
      </c>
      <c r="S1373">
        <v>5.11</v>
      </c>
      <c r="T1373">
        <v>5.11</v>
      </c>
      <c r="U1373">
        <v>280.37</v>
      </c>
      <c r="V1373">
        <v>40.46</v>
      </c>
      <c r="W1373">
        <v>4.93</v>
      </c>
      <c r="X1373">
        <v>10.22</v>
      </c>
      <c r="Y1373">
        <v>0</v>
      </c>
      <c r="Z1373">
        <v>2</v>
      </c>
      <c r="AA1373" t="s">
        <v>6921</v>
      </c>
      <c r="AB1373">
        <v>0</v>
      </c>
      <c r="AC1373">
        <v>3</v>
      </c>
      <c r="AD1373">
        <v>3.5</v>
      </c>
      <c r="AF1373" t="s">
        <v>6952</v>
      </c>
      <c r="AI1373">
        <v>0</v>
      </c>
      <c r="AJ1373">
        <v>0</v>
      </c>
      <c r="AK1373" t="s">
        <v>6991</v>
      </c>
      <c r="AL1373" t="s">
        <v>6991</v>
      </c>
      <c r="AM1373" t="s">
        <v>9923</v>
      </c>
    </row>
    <row r="1374" spans="1:39">
      <c r="A1374" t="s">
        <v>7125</v>
      </c>
      <c r="B1374" t="s">
        <v>11720</v>
      </c>
      <c r="C1374" t="s">
        <v>6168</v>
      </c>
      <c r="D1374">
        <v>20</v>
      </c>
      <c r="E1374" t="s">
        <v>10202</v>
      </c>
      <c r="K1374" t="s">
        <v>6590</v>
      </c>
      <c r="L1374" t="s">
        <v>6591</v>
      </c>
      <c r="M1374" t="s">
        <v>11861</v>
      </c>
      <c r="N1374">
        <v>9</v>
      </c>
      <c r="O1374" t="s">
        <v>12010</v>
      </c>
      <c r="P1374" t="s">
        <v>8702</v>
      </c>
      <c r="Q1374">
        <v>2</v>
      </c>
      <c r="R1374">
        <v>2</v>
      </c>
      <c r="S1374">
        <v>4.21</v>
      </c>
      <c r="T1374">
        <v>4.21</v>
      </c>
      <c r="U1374">
        <v>334.8</v>
      </c>
      <c r="V1374">
        <v>40.46</v>
      </c>
      <c r="W1374">
        <v>5.27</v>
      </c>
      <c r="X1374">
        <v>9.880000000000001</v>
      </c>
      <c r="Y1374">
        <v>0</v>
      </c>
      <c r="Z1374">
        <v>3</v>
      </c>
      <c r="AA1374" t="s">
        <v>6921</v>
      </c>
      <c r="AB1374">
        <v>1</v>
      </c>
      <c r="AC1374">
        <v>2</v>
      </c>
      <c r="AD1374">
        <v>3.895</v>
      </c>
      <c r="AF1374" t="s">
        <v>6952</v>
      </c>
      <c r="AI1374">
        <v>0</v>
      </c>
      <c r="AJ1374">
        <v>0</v>
      </c>
      <c r="AK1374" t="s">
        <v>6991</v>
      </c>
      <c r="AL1374" t="s">
        <v>6991</v>
      </c>
      <c r="AM1374" t="s">
        <v>9923</v>
      </c>
    </row>
    <row r="1375" spans="1:39">
      <c r="A1375" t="s">
        <v>11676</v>
      </c>
      <c r="B1375" t="s">
        <v>11720</v>
      </c>
      <c r="C1375" t="s">
        <v>6168</v>
      </c>
      <c r="D1375">
        <v>1</v>
      </c>
      <c r="E1375" t="s">
        <v>10202</v>
      </c>
      <c r="K1375" t="s">
        <v>6590</v>
      </c>
      <c r="L1375" t="s">
        <v>6591</v>
      </c>
      <c r="M1375" t="s">
        <v>11861</v>
      </c>
      <c r="N1375">
        <v>9</v>
      </c>
      <c r="O1375" t="s">
        <v>12010</v>
      </c>
      <c r="P1375" t="s">
        <v>12776</v>
      </c>
      <c r="Q1375">
        <v>3</v>
      </c>
      <c r="R1375">
        <v>2</v>
      </c>
      <c r="S1375">
        <v>3.39</v>
      </c>
      <c r="T1375">
        <v>3.39</v>
      </c>
      <c r="U1375">
        <v>342.39</v>
      </c>
      <c r="V1375">
        <v>57.53</v>
      </c>
      <c r="W1375">
        <v>4.82</v>
      </c>
      <c r="X1375">
        <v>9.83</v>
      </c>
      <c r="Y1375">
        <v>0</v>
      </c>
      <c r="Z1375">
        <v>3</v>
      </c>
      <c r="AA1375" t="s">
        <v>6921</v>
      </c>
      <c r="AB1375">
        <v>0</v>
      </c>
      <c r="AC1375">
        <v>3</v>
      </c>
      <c r="AD1375">
        <v>4.609999999999999</v>
      </c>
      <c r="AF1375" t="s">
        <v>6952</v>
      </c>
      <c r="AI1375">
        <v>0</v>
      </c>
      <c r="AJ1375">
        <v>0</v>
      </c>
      <c r="AK1375" t="s">
        <v>6991</v>
      </c>
      <c r="AL1375" t="s">
        <v>6991</v>
      </c>
      <c r="AM1375" t="s">
        <v>9923</v>
      </c>
    </row>
    <row r="1376" spans="1:39">
      <c r="A1376" t="s">
        <v>7194</v>
      </c>
      <c r="B1376" t="s">
        <v>11720</v>
      </c>
      <c r="C1376" t="s">
        <v>6168</v>
      </c>
      <c r="D1376">
        <v>12</v>
      </c>
      <c r="E1376" t="s">
        <v>10202</v>
      </c>
      <c r="K1376" t="s">
        <v>6590</v>
      </c>
      <c r="L1376" t="s">
        <v>6591</v>
      </c>
      <c r="M1376" t="s">
        <v>11861</v>
      </c>
      <c r="N1376">
        <v>9</v>
      </c>
      <c r="O1376" t="s">
        <v>12010</v>
      </c>
      <c r="P1376" t="s">
        <v>8771</v>
      </c>
      <c r="Q1376">
        <v>3</v>
      </c>
      <c r="R1376">
        <v>3</v>
      </c>
      <c r="S1376">
        <v>-0.95</v>
      </c>
      <c r="T1376">
        <v>2.57</v>
      </c>
      <c r="U1376">
        <v>296.32</v>
      </c>
      <c r="V1376">
        <v>77.76000000000001</v>
      </c>
      <c r="W1376">
        <v>3.6</v>
      </c>
      <c r="X1376">
        <v>3.53</v>
      </c>
      <c r="Y1376">
        <v>0</v>
      </c>
      <c r="Z1376">
        <v>2</v>
      </c>
      <c r="AA1376" t="s">
        <v>6921</v>
      </c>
      <c r="AB1376">
        <v>0</v>
      </c>
      <c r="AC1376">
        <v>3</v>
      </c>
      <c r="AD1376">
        <v>5.166666666666667</v>
      </c>
      <c r="AF1376" t="s">
        <v>6953</v>
      </c>
      <c r="AI1376">
        <v>0</v>
      </c>
      <c r="AJ1376">
        <v>0</v>
      </c>
      <c r="AK1376" t="s">
        <v>6991</v>
      </c>
      <c r="AL1376" t="s">
        <v>6991</v>
      </c>
      <c r="AM1376" t="s">
        <v>9923</v>
      </c>
    </row>
    <row r="1377" spans="1:39">
      <c r="A1377" t="s">
        <v>7193</v>
      </c>
      <c r="B1377" t="s">
        <v>11720</v>
      </c>
      <c r="C1377" t="s">
        <v>6168</v>
      </c>
      <c r="D1377">
        <v>0.4</v>
      </c>
      <c r="E1377" t="s">
        <v>10202</v>
      </c>
      <c r="K1377" t="s">
        <v>6590</v>
      </c>
      <c r="L1377" t="s">
        <v>6591</v>
      </c>
      <c r="M1377" t="s">
        <v>11861</v>
      </c>
      <c r="N1377">
        <v>9</v>
      </c>
      <c r="O1377" t="s">
        <v>12010</v>
      </c>
      <c r="P1377" t="s">
        <v>8770</v>
      </c>
      <c r="Q1377">
        <v>5</v>
      </c>
      <c r="R1377">
        <v>3</v>
      </c>
      <c r="S1377">
        <v>2.42</v>
      </c>
      <c r="T1377">
        <v>3.84</v>
      </c>
      <c r="U1377">
        <v>458.56</v>
      </c>
      <c r="V1377">
        <v>82.03</v>
      </c>
      <c r="W1377">
        <v>5.09</v>
      </c>
      <c r="X1377">
        <v>10.03</v>
      </c>
      <c r="Y1377">
        <v>8.69</v>
      </c>
      <c r="Z1377">
        <v>3</v>
      </c>
      <c r="AA1377" t="s">
        <v>6921</v>
      </c>
      <c r="AB1377">
        <v>1</v>
      </c>
      <c r="AC1377">
        <v>8</v>
      </c>
      <c r="AD1377">
        <v>3.487666666666668</v>
      </c>
      <c r="AF1377" t="s">
        <v>6954</v>
      </c>
      <c r="AI1377">
        <v>0</v>
      </c>
      <c r="AJ1377">
        <v>0</v>
      </c>
      <c r="AK1377" t="s">
        <v>6991</v>
      </c>
      <c r="AL1377" t="s">
        <v>6991</v>
      </c>
      <c r="AM1377" t="s">
        <v>9923</v>
      </c>
    </row>
    <row r="1378" spans="1:39">
      <c r="A1378" t="s">
        <v>7072</v>
      </c>
      <c r="B1378" t="s">
        <v>11720</v>
      </c>
      <c r="C1378" t="s">
        <v>6168</v>
      </c>
      <c r="D1378">
        <v>20</v>
      </c>
      <c r="E1378" t="s">
        <v>10202</v>
      </c>
      <c r="K1378" t="s">
        <v>6590</v>
      </c>
      <c r="L1378" t="s">
        <v>6591</v>
      </c>
      <c r="M1378" t="s">
        <v>11861</v>
      </c>
      <c r="N1378">
        <v>9</v>
      </c>
      <c r="O1378" t="s">
        <v>12010</v>
      </c>
      <c r="P1378" t="s">
        <v>8649</v>
      </c>
      <c r="Q1378">
        <v>2</v>
      </c>
      <c r="R1378">
        <v>2</v>
      </c>
      <c r="S1378">
        <v>3.53</v>
      </c>
      <c r="T1378">
        <v>3.53</v>
      </c>
      <c r="U1378">
        <v>318.35</v>
      </c>
      <c r="V1378">
        <v>40.46</v>
      </c>
      <c r="W1378">
        <v>4.75</v>
      </c>
      <c r="X1378">
        <v>9.93</v>
      </c>
      <c r="Y1378">
        <v>0</v>
      </c>
      <c r="Z1378">
        <v>3</v>
      </c>
      <c r="AA1378" t="s">
        <v>6921</v>
      </c>
      <c r="AB1378">
        <v>0</v>
      </c>
      <c r="AC1378">
        <v>2</v>
      </c>
      <c r="AD1378">
        <v>4.470000000000001</v>
      </c>
      <c r="AF1378" t="s">
        <v>6952</v>
      </c>
      <c r="AI1378">
        <v>0</v>
      </c>
      <c r="AJ1378">
        <v>0</v>
      </c>
      <c r="AK1378" t="s">
        <v>6991</v>
      </c>
      <c r="AL1378" t="s">
        <v>6991</v>
      </c>
      <c r="AM1378" t="s">
        <v>9923</v>
      </c>
    </row>
    <row r="1379" spans="1:39">
      <c r="A1379" t="s">
        <v>11677</v>
      </c>
      <c r="B1379" t="s">
        <v>11720</v>
      </c>
      <c r="C1379" t="s">
        <v>6168</v>
      </c>
      <c r="D1379">
        <v>0.2</v>
      </c>
      <c r="E1379" t="s">
        <v>10202</v>
      </c>
      <c r="K1379" t="s">
        <v>6590</v>
      </c>
      <c r="L1379" t="s">
        <v>6591</v>
      </c>
      <c r="M1379" t="s">
        <v>11861</v>
      </c>
      <c r="N1379">
        <v>9</v>
      </c>
      <c r="O1379" t="s">
        <v>12010</v>
      </c>
      <c r="P1379" t="s">
        <v>12777</v>
      </c>
      <c r="Q1379">
        <v>3</v>
      </c>
      <c r="R1379">
        <v>3</v>
      </c>
      <c r="S1379">
        <v>1.2</v>
      </c>
      <c r="T1379">
        <v>4.04</v>
      </c>
      <c r="U1379">
        <v>344.37</v>
      </c>
      <c r="V1379">
        <v>77.76000000000001</v>
      </c>
      <c r="W1379">
        <v>4.31</v>
      </c>
      <c r="X1379">
        <v>4.29</v>
      </c>
      <c r="Y1379">
        <v>0</v>
      </c>
      <c r="Z1379">
        <v>3</v>
      </c>
      <c r="AA1379" t="s">
        <v>6921</v>
      </c>
      <c r="AB1379">
        <v>0</v>
      </c>
      <c r="AC1379">
        <v>3</v>
      </c>
      <c r="AD1379">
        <v>4.646666666666667</v>
      </c>
      <c r="AF1379" t="s">
        <v>6953</v>
      </c>
      <c r="AI1379">
        <v>0</v>
      </c>
      <c r="AJ1379">
        <v>0</v>
      </c>
      <c r="AK1379" t="s">
        <v>6991</v>
      </c>
      <c r="AL1379" t="s">
        <v>6991</v>
      </c>
      <c r="AM1379" t="s">
        <v>9923</v>
      </c>
    </row>
    <row r="1380" spans="1:39">
      <c r="A1380" t="s">
        <v>7179</v>
      </c>
      <c r="B1380" t="s">
        <v>11720</v>
      </c>
      <c r="C1380" t="s">
        <v>6168</v>
      </c>
      <c r="D1380">
        <v>2</v>
      </c>
      <c r="E1380" t="s">
        <v>10202</v>
      </c>
      <c r="K1380" t="s">
        <v>6590</v>
      </c>
      <c r="L1380" t="s">
        <v>6591</v>
      </c>
      <c r="M1380" t="s">
        <v>11861</v>
      </c>
      <c r="N1380">
        <v>9</v>
      </c>
      <c r="O1380" t="s">
        <v>12010</v>
      </c>
      <c r="P1380" t="s">
        <v>8756</v>
      </c>
      <c r="Q1380">
        <v>2</v>
      </c>
      <c r="R1380">
        <v>2</v>
      </c>
      <c r="S1380">
        <v>4.51</v>
      </c>
      <c r="T1380">
        <v>4.51</v>
      </c>
      <c r="U1380">
        <v>393.28</v>
      </c>
      <c r="V1380">
        <v>40.46</v>
      </c>
      <c r="W1380">
        <v>5.51</v>
      </c>
      <c r="X1380">
        <v>9.94</v>
      </c>
      <c r="Y1380">
        <v>0</v>
      </c>
      <c r="Z1380">
        <v>3</v>
      </c>
      <c r="AA1380" t="s">
        <v>6921</v>
      </c>
      <c r="AB1380">
        <v>1</v>
      </c>
      <c r="AC1380">
        <v>3</v>
      </c>
      <c r="AD1380">
        <v>3.507285714285715</v>
      </c>
      <c r="AF1380" t="s">
        <v>6952</v>
      </c>
      <c r="AI1380">
        <v>0</v>
      </c>
      <c r="AJ1380">
        <v>0</v>
      </c>
      <c r="AK1380" t="s">
        <v>6991</v>
      </c>
      <c r="AL1380" t="s">
        <v>6991</v>
      </c>
      <c r="AM1380" t="s">
        <v>9923</v>
      </c>
    </row>
    <row r="1381" spans="1:39">
      <c r="A1381" t="s">
        <v>7088</v>
      </c>
      <c r="B1381" t="s">
        <v>11720</v>
      </c>
      <c r="C1381" t="s">
        <v>6168</v>
      </c>
      <c r="D1381">
        <v>13</v>
      </c>
      <c r="E1381" t="s">
        <v>10202</v>
      </c>
      <c r="K1381" t="s">
        <v>6590</v>
      </c>
      <c r="L1381" t="s">
        <v>6591</v>
      </c>
      <c r="M1381" t="s">
        <v>11861</v>
      </c>
      <c r="N1381">
        <v>9</v>
      </c>
      <c r="O1381" t="s">
        <v>12010</v>
      </c>
      <c r="P1381" t="s">
        <v>8665</v>
      </c>
      <c r="Q1381">
        <v>3</v>
      </c>
      <c r="R1381">
        <v>3</v>
      </c>
      <c r="S1381">
        <v>2.85</v>
      </c>
      <c r="T1381">
        <v>2.85</v>
      </c>
      <c r="U1381">
        <v>315.37</v>
      </c>
      <c r="V1381">
        <v>66.48</v>
      </c>
      <c r="W1381">
        <v>4.2</v>
      </c>
      <c r="X1381">
        <v>10.12</v>
      </c>
      <c r="Y1381">
        <v>4.9</v>
      </c>
      <c r="Z1381">
        <v>3</v>
      </c>
      <c r="AA1381" t="s">
        <v>6921</v>
      </c>
      <c r="AB1381">
        <v>0</v>
      </c>
      <c r="AC1381">
        <v>2</v>
      </c>
      <c r="AD1381">
        <v>4.741666666666667</v>
      </c>
      <c r="AF1381" t="s">
        <v>6952</v>
      </c>
      <c r="AI1381">
        <v>0</v>
      </c>
      <c r="AJ1381">
        <v>0</v>
      </c>
      <c r="AK1381" t="s">
        <v>6991</v>
      </c>
      <c r="AL1381" t="s">
        <v>6991</v>
      </c>
      <c r="AM1381" t="s">
        <v>9923</v>
      </c>
    </row>
    <row r="1382" spans="1:39">
      <c r="A1382" t="s">
        <v>11678</v>
      </c>
      <c r="B1382" t="s">
        <v>11720</v>
      </c>
      <c r="C1382" t="s">
        <v>6168</v>
      </c>
      <c r="D1382">
        <v>10</v>
      </c>
      <c r="E1382" t="s">
        <v>10202</v>
      </c>
      <c r="K1382" t="s">
        <v>6590</v>
      </c>
      <c r="L1382" t="s">
        <v>6591</v>
      </c>
      <c r="M1382" t="s">
        <v>11861</v>
      </c>
      <c r="N1382">
        <v>9</v>
      </c>
      <c r="O1382" t="s">
        <v>12010</v>
      </c>
      <c r="P1382" t="s">
        <v>12778</v>
      </c>
      <c r="Q1382">
        <v>4</v>
      </c>
      <c r="R1382">
        <v>2</v>
      </c>
      <c r="S1382">
        <v>3.36</v>
      </c>
      <c r="T1382">
        <v>4.65</v>
      </c>
      <c r="U1382">
        <v>427.54</v>
      </c>
      <c r="V1382">
        <v>52.93</v>
      </c>
      <c r="W1382">
        <v>5.48</v>
      </c>
      <c r="X1382">
        <v>10.02</v>
      </c>
      <c r="Y1382">
        <v>8.68</v>
      </c>
      <c r="Z1382">
        <v>3</v>
      </c>
      <c r="AA1382" t="s">
        <v>6921</v>
      </c>
      <c r="AB1382">
        <v>1</v>
      </c>
      <c r="AC1382">
        <v>6</v>
      </c>
      <c r="AD1382">
        <v>3.172571428571429</v>
      </c>
      <c r="AF1382" t="s">
        <v>6954</v>
      </c>
      <c r="AI1382">
        <v>0</v>
      </c>
      <c r="AJ1382">
        <v>0</v>
      </c>
      <c r="AK1382" t="s">
        <v>6991</v>
      </c>
      <c r="AL1382" t="s">
        <v>6991</v>
      </c>
      <c r="AM1382" t="s">
        <v>9923</v>
      </c>
    </row>
    <row r="1383" spans="1:39">
      <c r="A1383" t="s">
        <v>7175</v>
      </c>
      <c r="B1383" t="s">
        <v>11720</v>
      </c>
      <c r="C1383" t="s">
        <v>6168</v>
      </c>
      <c r="D1383">
        <v>1</v>
      </c>
      <c r="E1383" t="s">
        <v>10202</v>
      </c>
      <c r="K1383" t="s">
        <v>6590</v>
      </c>
      <c r="L1383" t="s">
        <v>6591</v>
      </c>
      <c r="M1383" t="s">
        <v>11861</v>
      </c>
      <c r="N1383">
        <v>9</v>
      </c>
      <c r="O1383" t="s">
        <v>12010</v>
      </c>
      <c r="P1383" t="s">
        <v>8752</v>
      </c>
      <c r="Q1383">
        <v>5</v>
      </c>
      <c r="R1383">
        <v>3</v>
      </c>
      <c r="S1383">
        <v>3.83</v>
      </c>
      <c r="T1383">
        <v>5.17</v>
      </c>
      <c r="U1383">
        <v>498.62</v>
      </c>
      <c r="V1383">
        <v>82.03</v>
      </c>
      <c r="W1383">
        <v>6.02</v>
      </c>
      <c r="X1383">
        <v>10.03</v>
      </c>
      <c r="Y1383">
        <v>8.68</v>
      </c>
      <c r="Z1383">
        <v>3</v>
      </c>
      <c r="AA1383" t="s">
        <v>6921</v>
      </c>
      <c r="AB1383">
        <v>1</v>
      </c>
      <c r="AC1383">
        <v>8</v>
      </c>
      <c r="AD1383">
        <v>1.92152380952381</v>
      </c>
      <c r="AF1383" t="s">
        <v>6954</v>
      </c>
      <c r="AI1383">
        <v>0</v>
      </c>
      <c r="AJ1383">
        <v>0</v>
      </c>
      <c r="AK1383" t="s">
        <v>6991</v>
      </c>
      <c r="AL1383" t="s">
        <v>6991</v>
      </c>
      <c r="AM1383" t="s">
        <v>9923</v>
      </c>
    </row>
    <row r="1384" spans="1:39">
      <c r="A1384" t="s">
        <v>7077</v>
      </c>
      <c r="B1384" t="s">
        <v>11720</v>
      </c>
      <c r="C1384" t="s">
        <v>6168</v>
      </c>
      <c r="D1384">
        <v>9</v>
      </c>
      <c r="E1384" t="s">
        <v>10202</v>
      </c>
      <c r="K1384" t="s">
        <v>6590</v>
      </c>
      <c r="L1384" t="s">
        <v>6591</v>
      </c>
      <c r="M1384" t="s">
        <v>11861</v>
      </c>
      <c r="N1384">
        <v>9</v>
      </c>
      <c r="O1384" t="s">
        <v>12010</v>
      </c>
      <c r="P1384" t="s">
        <v>8654</v>
      </c>
      <c r="Q1384">
        <v>2</v>
      </c>
      <c r="R1384">
        <v>2</v>
      </c>
      <c r="S1384">
        <v>3.88</v>
      </c>
      <c r="T1384">
        <v>3.88</v>
      </c>
      <c r="U1384">
        <v>300.36</v>
      </c>
      <c r="V1384">
        <v>40.46</v>
      </c>
      <c r="W1384">
        <v>4.61</v>
      </c>
      <c r="X1384">
        <v>10.02</v>
      </c>
      <c r="Y1384">
        <v>0</v>
      </c>
      <c r="Z1384">
        <v>3</v>
      </c>
      <c r="AA1384" t="s">
        <v>6921</v>
      </c>
      <c r="AB1384">
        <v>0</v>
      </c>
      <c r="AC1384">
        <v>2</v>
      </c>
      <c r="AD1384">
        <v>4.12</v>
      </c>
      <c r="AF1384" t="s">
        <v>6952</v>
      </c>
      <c r="AI1384">
        <v>0</v>
      </c>
      <c r="AJ1384">
        <v>0</v>
      </c>
      <c r="AK1384" t="s">
        <v>6991</v>
      </c>
      <c r="AL1384" t="s">
        <v>6991</v>
      </c>
      <c r="AM1384" t="s">
        <v>9923</v>
      </c>
    </row>
    <row r="1385" spans="1:39">
      <c r="A1385" t="s">
        <v>7038</v>
      </c>
      <c r="B1385" t="s">
        <v>11720</v>
      </c>
      <c r="C1385" t="s">
        <v>6168</v>
      </c>
      <c r="D1385">
        <v>209</v>
      </c>
      <c r="E1385" t="s">
        <v>10202</v>
      </c>
      <c r="K1385" t="s">
        <v>6590</v>
      </c>
      <c r="L1385" t="s">
        <v>6591</v>
      </c>
      <c r="M1385" t="s">
        <v>11861</v>
      </c>
      <c r="N1385">
        <v>9</v>
      </c>
      <c r="O1385" t="s">
        <v>12010</v>
      </c>
      <c r="P1385" t="s">
        <v>8615</v>
      </c>
      <c r="Q1385">
        <v>2</v>
      </c>
      <c r="R1385">
        <v>2</v>
      </c>
      <c r="S1385">
        <v>4.12</v>
      </c>
      <c r="T1385">
        <v>4.12</v>
      </c>
      <c r="U1385">
        <v>252.31</v>
      </c>
      <c r="V1385">
        <v>40.46</v>
      </c>
      <c r="W1385">
        <v>3.97</v>
      </c>
      <c r="X1385">
        <v>10.22</v>
      </c>
      <c r="Y1385">
        <v>0</v>
      </c>
      <c r="Z1385">
        <v>2</v>
      </c>
      <c r="AA1385" t="s">
        <v>6921</v>
      </c>
      <c r="AB1385">
        <v>0</v>
      </c>
      <c r="AC1385">
        <v>2</v>
      </c>
      <c r="AD1385">
        <v>3.94</v>
      </c>
      <c r="AF1385" t="s">
        <v>6952</v>
      </c>
      <c r="AI1385">
        <v>0</v>
      </c>
      <c r="AJ1385">
        <v>0</v>
      </c>
      <c r="AK1385" t="s">
        <v>6991</v>
      </c>
      <c r="AL1385" t="s">
        <v>6991</v>
      </c>
      <c r="AM1385" t="s">
        <v>9923</v>
      </c>
    </row>
    <row r="1386" spans="1:39">
      <c r="A1386" t="s">
        <v>11679</v>
      </c>
      <c r="B1386" t="s">
        <v>11720</v>
      </c>
      <c r="C1386" t="s">
        <v>6168</v>
      </c>
      <c r="D1386">
        <v>0.06</v>
      </c>
      <c r="K1386" t="s">
        <v>6590</v>
      </c>
      <c r="L1386" t="s">
        <v>6591</v>
      </c>
      <c r="M1386" t="s">
        <v>11833</v>
      </c>
      <c r="N1386">
        <v>9</v>
      </c>
      <c r="O1386" t="s">
        <v>12011</v>
      </c>
      <c r="P1386" t="s">
        <v>12779</v>
      </c>
      <c r="Q1386">
        <v>4</v>
      </c>
      <c r="R1386">
        <v>2</v>
      </c>
      <c r="S1386">
        <v>1.84</v>
      </c>
      <c r="T1386">
        <v>1.88</v>
      </c>
      <c r="U1386">
        <v>266.3</v>
      </c>
      <c r="V1386">
        <v>58.28</v>
      </c>
      <c r="W1386">
        <v>3.17</v>
      </c>
      <c r="X1386">
        <v>8.83</v>
      </c>
      <c r="Y1386">
        <v>0.79</v>
      </c>
      <c r="Z1386">
        <v>3</v>
      </c>
      <c r="AA1386" t="s">
        <v>6921</v>
      </c>
      <c r="AB1386">
        <v>0</v>
      </c>
      <c r="AC1386">
        <v>3</v>
      </c>
      <c r="AD1386">
        <v>5.5</v>
      </c>
      <c r="AF1386" t="s">
        <v>6952</v>
      </c>
      <c r="AI1386">
        <v>0</v>
      </c>
      <c r="AJ1386">
        <v>0</v>
      </c>
      <c r="AK1386" t="s">
        <v>10834</v>
      </c>
      <c r="AL1386" t="s">
        <v>10834</v>
      </c>
      <c r="AM1386" t="s">
        <v>9923</v>
      </c>
    </row>
    <row r="1387" spans="1:39">
      <c r="A1387" t="s">
        <v>11680</v>
      </c>
      <c r="B1387" t="s">
        <v>11720</v>
      </c>
      <c r="C1387" t="s">
        <v>6168</v>
      </c>
      <c r="D1387">
        <v>0.07000000000000001</v>
      </c>
      <c r="K1387" t="s">
        <v>6590</v>
      </c>
      <c r="L1387" t="s">
        <v>6591</v>
      </c>
      <c r="M1387" t="s">
        <v>11833</v>
      </c>
      <c r="N1387">
        <v>9</v>
      </c>
      <c r="O1387" t="s">
        <v>12011</v>
      </c>
      <c r="P1387" t="s">
        <v>12780</v>
      </c>
      <c r="Q1387">
        <v>4</v>
      </c>
      <c r="R1387">
        <v>2</v>
      </c>
      <c r="S1387">
        <v>0.46</v>
      </c>
      <c r="T1387">
        <v>1.91</v>
      </c>
      <c r="U1387">
        <v>295.12</v>
      </c>
      <c r="V1387">
        <v>58.28</v>
      </c>
      <c r="W1387">
        <v>3.74</v>
      </c>
      <c r="X1387">
        <v>5.96</v>
      </c>
      <c r="Y1387">
        <v>0</v>
      </c>
      <c r="Z1387">
        <v>3</v>
      </c>
      <c r="AA1387" t="s">
        <v>6921</v>
      </c>
      <c r="AB1387">
        <v>0</v>
      </c>
      <c r="AC1387">
        <v>1</v>
      </c>
      <c r="AD1387">
        <v>5.5</v>
      </c>
      <c r="AF1387" t="s">
        <v>6953</v>
      </c>
      <c r="AI1387">
        <v>0</v>
      </c>
      <c r="AJ1387">
        <v>0</v>
      </c>
      <c r="AK1387" t="s">
        <v>10834</v>
      </c>
      <c r="AL1387" t="s">
        <v>10834</v>
      </c>
      <c r="AM1387" t="s">
        <v>9923</v>
      </c>
    </row>
    <row r="1388" spans="1:39">
      <c r="A1388" t="s">
        <v>10710</v>
      </c>
      <c r="B1388" t="s">
        <v>11720</v>
      </c>
      <c r="C1388" t="s">
        <v>6168</v>
      </c>
      <c r="D1388">
        <v>3.9</v>
      </c>
      <c r="K1388" t="s">
        <v>6590</v>
      </c>
      <c r="L1388" t="s">
        <v>6591</v>
      </c>
      <c r="M1388" t="s">
        <v>11833</v>
      </c>
      <c r="N1388">
        <v>9</v>
      </c>
      <c r="O1388" t="s">
        <v>12011</v>
      </c>
      <c r="P1388" t="s">
        <v>10827</v>
      </c>
      <c r="Q1388">
        <v>4</v>
      </c>
      <c r="R1388">
        <v>2</v>
      </c>
      <c r="S1388">
        <v>1.17</v>
      </c>
      <c r="T1388">
        <v>1.27</v>
      </c>
      <c r="U1388">
        <v>294.23</v>
      </c>
      <c r="V1388">
        <v>58.28</v>
      </c>
      <c r="W1388">
        <v>3.46</v>
      </c>
      <c r="X1388">
        <v>8.19</v>
      </c>
      <c r="Y1388">
        <v>0</v>
      </c>
      <c r="Z1388">
        <v>3</v>
      </c>
      <c r="AA1388" t="s">
        <v>6921</v>
      </c>
      <c r="AB1388">
        <v>0</v>
      </c>
      <c r="AC1388">
        <v>1</v>
      </c>
      <c r="AD1388">
        <v>5.5</v>
      </c>
      <c r="AF1388" t="s">
        <v>6952</v>
      </c>
      <c r="AI1388">
        <v>0</v>
      </c>
      <c r="AJ1388">
        <v>0</v>
      </c>
      <c r="AK1388" t="s">
        <v>10834</v>
      </c>
      <c r="AL1388" t="s">
        <v>10834</v>
      </c>
      <c r="AM1388" t="s">
        <v>9923</v>
      </c>
    </row>
    <row r="1389" spans="1:39">
      <c r="A1389" t="s">
        <v>11681</v>
      </c>
      <c r="B1389" t="s">
        <v>11720</v>
      </c>
      <c r="C1389" t="s">
        <v>6168</v>
      </c>
      <c r="D1389">
        <v>0.03</v>
      </c>
      <c r="K1389" t="s">
        <v>6590</v>
      </c>
      <c r="L1389" t="s">
        <v>6591</v>
      </c>
      <c r="M1389" t="s">
        <v>11833</v>
      </c>
      <c r="N1389">
        <v>9</v>
      </c>
      <c r="O1389" t="s">
        <v>12011</v>
      </c>
      <c r="P1389" t="s">
        <v>12781</v>
      </c>
      <c r="Q1389">
        <v>4</v>
      </c>
      <c r="R1389">
        <v>2</v>
      </c>
      <c r="S1389">
        <v>1.36</v>
      </c>
      <c r="T1389">
        <v>1.4</v>
      </c>
      <c r="U1389">
        <v>240.26</v>
      </c>
      <c r="V1389">
        <v>58.28</v>
      </c>
      <c r="W1389">
        <v>2.75</v>
      </c>
      <c r="X1389">
        <v>8.779999999999999</v>
      </c>
      <c r="Y1389">
        <v>1.11</v>
      </c>
      <c r="Z1389">
        <v>3</v>
      </c>
      <c r="AA1389" t="s">
        <v>6921</v>
      </c>
      <c r="AB1389">
        <v>0</v>
      </c>
      <c r="AC1389">
        <v>1</v>
      </c>
      <c r="AD1389">
        <v>5.5</v>
      </c>
      <c r="AF1389" t="s">
        <v>6952</v>
      </c>
      <c r="AI1389">
        <v>0</v>
      </c>
      <c r="AJ1389">
        <v>0</v>
      </c>
      <c r="AK1389" t="s">
        <v>10834</v>
      </c>
      <c r="AL1389" t="s">
        <v>10834</v>
      </c>
      <c r="AM1389" t="s">
        <v>9923</v>
      </c>
    </row>
    <row r="1390" spans="1:39">
      <c r="A1390" t="s">
        <v>11682</v>
      </c>
      <c r="B1390" t="s">
        <v>11720</v>
      </c>
      <c r="C1390" t="s">
        <v>6168</v>
      </c>
      <c r="D1390">
        <v>0.08</v>
      </c>
      <c r="K1390" t="s">
        <v>6590</v>
      </c>
      <c r="L1390" t="s">
        <v>6591</v>
      </c>
      <c r="M1390" t="s">
        <v>11833</v>
      </c>
      <c r="N1390">
        <v>9</v>
      </c>
      <c r="O1390" t="s">
        <v>12011</v>
      </c>
      <c r="P1390" t="s">
        <v>12782</v>
      </c>
      <c r="Q1390">
        <v>4</v>
      </c>
      <c r="R1390">
        <v>2</v>
      </c>
      <c r="S1390">
        <v>1.36</v>
      </c>
      <c r="T1390">
        <v>1.48</v>
      </c>
      <c r="U1390">
        <v>260.68</v>
      </c>
      <c r="V1390">
        <v>58.28</v>
      </c>
      <c r="W1390">
        <v>3.09</v>
      </c>
      <c r="X1390">
        <v>8.279999999999999</v>
      </c>
      <c r="Y1390">
        <v>0</v>
      </c>
      <c r="Z1390">
        <v>3</v>
      </c>
      <c r="AA1390" t="s">
        <v>6921</v>
      </c>
      <c r="AB1390">
        <v>0</v>
      </c>
      <c r="AC1390">
        <v>1</v>
      </c>
      <c r="AD1390">
        <v>5.5</v>
      </c>
      <c r="AF1390" t="s">
        <v>6952</v>
      </c>
      <c r="AI1390">
        <v>0</v>
      </c>
      <c r="AJ1390">
        <v>0</v>
      </c>
      <c r="AK1390" t="s">
        <v>10834</v>
      </c>
      <c r="AL1390" t="s">
        <v>10834</v>
      </c>
      <c r="AM1390" t="s">
        <v>9923</v>
      </c>
    </row>
    <row r="1391" spans="1:39">
      <c r="A1391" t="s">
        <v>11683</v>
      </c>
      <c r="B1391" t="s">
        <v>11720</v>
      </c>
      <c r="C1391" t="s">
        <v>6168</v>
      </c>
      <c r="D1391">
        <v>0.023</v>
      </c>
      <c r="K1391" t="s">
        <v>6590</v>
      </c>
      <c r="L1391" t="s">
        <v>6591</v>
      </c>
      <c r="M1391" t="s">
        <v>11833</v>
      </c>
      <c r="N1391">
        <v>9</v>
      </c>
      <c r="O1391" t="s">
        <v>12011</v>
      </c>
      <c r="P1391" t="s">
        <v>12783</v>
      </c>
      <c r="Q1391">
        <v>4</v>
      </c>
      <c r="R1391">
        <v>2</v>
      </c>
      <c r="S1391">
        <v>1.51</v>
      </c>
      <c r="T1391">
        <v>2.33</v>
      </c>
      <c r="U1391">
        <v>295.12</v>
      </c>
      <c r="V1391">
        <v>58.28</v>
      </c>
      <c r="W1391">
        <v>3.74</v>
      </c>
      <c r="X1391">
        <v>7.03</v>
      </c>
      <c r="Y1391">
        <v>0</v>
      </c>
      <c r="Z1391">
        <v>3</v>
      </c>
      <c r="AA1391" t="s">
        <v>6921</v>
      </c>
      <c r="AB1391">
        <v>0</v>
      </c>
      <c r="AC1391">
        <v>1</v>
      </c>
      <c r="AD1391">
        <v>5.5</v>
      </c>
      <c r="AF1391" t="s">
        <v>6952</v>
      </c>
      <c r="AI1391">
        <v>0</v>
      </c>
      <c r="AJ1391">
        <v>0</v>
      </c>
      <c r="AK1391" t="s">
        <v>10834</v>
      </c>
      <c r="AL1391" t="s">
        <v>10834</v>
      </c>
      <c r="AM1391" t="s">
        <v>9923</v>
      </c>
    </row>
    <row r="1392" spans="1:39">
      <c r="A1392" t="s">
        <v>11684</v>
      </c>
      <c r="B1392" t="s">
        <v>11720</v>
      </c>
      <c r="C1392" t="s">
        <v>6168</v>
      </c>
      <c r="D1392">
        <v>0.04</v>
      </c>
      <c r="K1392" t="s">
        <v>6590</v>
      </c>
      <c r="L1392" t="s">
        <v>6591</v>
      </c>
      <c r="M1392" t="s">
        <v>11833</v>
      </c>
      <c r="N1392">
        <v>9</v>
      </c>
      <c r="O1392" t="s">
        <v>12011</v>
      </c>
      <c r="P1392" t="s">
        <v>12784</v>
      </c>
      <c r="Q1392">
        <v>4</v>
      </c>
      <c r="R1392">
        <v>2</v>
      </c>
      <c r="S1392">
        <v>2.97</v>
      </c>
      <c r="T1392">
        <v>3.02</v>
      </c>
      <c r="U1392">
        <v>302.33</v>
      </c>
      <c r="V1392">
        <v>58.28</v>
      </c>
      <c r="W1392">
        <v>4.1</v>
      </c>
      <c r="X1392">
        <v>8.710000000000001</v>
      </c>
      <c r="Y1392">
        <v>0</v>
      </c>
      <c r="Z1392">
        <v>4</v>
      </c>
      <c r="AA1392" t="s">
        <v>6921</v>
      </c>
      <c r="AB1392">
        <v>0</v>
      </c>
      <c r="AC1392">
        <v>2</v>
      </c>
      <c r="AD1392">
        <v>5.005</v>
      </c>
      <c r="AF1392" t="s">
        <v>6952</v>
      </c>
      <c r="AI1392">
        <v>0</v>
      </c>
      <c r="AJ1392">
        <v>0</v>
      </c>
      <c r="AK1392" t="s">
        <v>10834</v>
      </c>
      <c r="AL1392" t="s">
        <v>10834</v>
      </c>
      <c r="AM1392" t="s">
        <v>9923</v>
      </c>
    </row>
    <row r="1393" spans="1:39">
      <c r="A1393" t="s">
        <v>11685</v>
      </c>
      <c r="B1393" t="s">
        <v>11720</v>
      </c>
      <c r="C1393" t="s">
        <v>6168</v>
      </c>
      <c r="D1393">
        <v>0.008</v>
      </c>
      <c r="K1393" t="s">
        <v>6590</v>
      </c>
      <c r="L1393" t="s">
        <v>6591</v>
      </c>
      <c r="M1393" t="s">
        <v>11833</v>
      </c>
      <c r="N1393">
        <v>9</v>
      </c>
      <c r="O1393" t="s">
        <v>12011</v>
      </c>
      <c r="P1393" t="s">
        <v>12785</v>
      </c>
      <c r="Q1393">
        <v>4</v>
      </c>
      <c r="R1393">
        <v>2</v>
      </c>
      <c r="S1393">
        <v>0.76</v>
      </c>
      <c r="T1393">
        <v>0.8100000000000001</v>
      </c>
      <c r="U1393">
        <v>226.24</v>
      </c>
      <c r="V1393">
        <v>58.28</v>
      </c>
      <c r="W1393">
        <v>2.44</v>
      </c>
      <c r="X1393">
        <v>8.720000000000001</v>
      </c>
      <c r="Y1393">
        <v>0.78</v>
      </c>
      <c r="Z1393">
        <v>3</v>
      </c>
      <c r="AA1393" t="s">
        <v>6921</v>
      </c>
      <c r="AB1393">
        <v>0</v>
      </c>
      <c r="AC1393">
        <v>1</v>
      </c>
      <c r="AD1393">
        <v>5.5</v>
      </c>
      <c r="AF1393" t="s">
        <v>6952</v>
      </c>
      <c r="AI1393">
        <v>0</v>
      </c>
      <c r="AJ1393">
        <v>0</v>
      </c>
      <c r="AK1393" t="s">
        <v>10834</v>
      </c>
      <c r="AL1393" t="s">
        <v>10834</v>
      </c>
      <c r="AM1393" t="s">
        <v>9923</v>
      </c>
    </row>
    <row r="1394" spans="1:39">
      <c r="A1394" t="s">
        <v>11686</v>
      </c>
      <c r="B1394" t="s">
        <v>11720</v>
      </c>
      <c r="C1394" t="s">
        <v>6168</v>
      </c>
      <c r="D1394">
        <v>0.18</v>
      </c>
      <c r="K1394" t="s">
        <v>6590</v>
      </c>
      <c r="L1394" t="s">
        <v>6591</v>
      </c>
      <c r="M1394" t="s">
        <v>11833</v>
      </c>
      <c r="N1394">
        <v>9</v>
      </c>
      <c r="O1394" t="s">
        <v>12011</v>
      </c>
      <c r="P1394" t="s">
        <v>12786</v>
      </c>
      <c r="Q1394">
        <v>4</v>
      </c>
      <c r="R1394">
        <v>2</v>
      </c>
      <c r="S1394">
        <v>1.48</v>
      </c>
      <c r="T1394">
        <v>1.57</v>
      </c>
      <c r="U1394">
        <v>305.13</v>
      </c>
      <c r="V1394">
        <v>58.28</v>
      </c>
      <c r="W1394">
        <v>3.2</v>
      </c>
      <c r="X1394">
        <v>8.449999999999999</v>
      </c>
      <c r="Y1394">
        <v>0</v>
      </c>
      <c r="Z1394">
        <v>3</v>
      </c>
      <c r="AA1394" t="s">
        <v>6921</v>
      </c>
      <c r="AB1394">
        <v>0</v>
      </c>
      <c r="AC1394">
        <v>1</v>
      </c>
      <c r="AD1394">
        <v>5.5</v>
      </c>
      <c r="AF1394" t="s">
        <v>6952</v>
      </c>
      <c r="AI1394">
        <v>0</v>
      </c>
      <c r="AJ1394">
        <v>0</v>
      </c>
      <c r="AK1394" t="s">
        <v>10834</v>
      </c>
      <c r="AL1394" t="s">
        <v>10834</v>
      </c>
      <c r="AM1394" t="s">
        <v>9923</v>
      </c>
    </row>
    <row r="1395" spans="1:39">
      <c r="A1395" t="s">
        <v>11687</v>
      </c>
      <c r="B1395" t="s">
        <v>11720</v>
      </c>
      <c r="C1395" t="s">
        <v>6168</v>
      </c>
      <c r="D1395">
        <v>0.14</v>
      </c>
      <c r="K1395" t="s">
        <v>6590</v>
      </c>
      <c r="L1395" t="s">
        <v>6591</v>
      </c>
      <c r="M1395" t="s">
        <v>11833</v>
      </c>
      <c r="N1395">
        <v>9</v>
      </c>
      <c r="O1395" t="s">
        <v>12011</v>
      </c>
      <c r="P1395" t="s">
        <v>12787</v>
      </c>
      <c r="Q1395">
        <v>4</v>
      </c>
      <c r="R1395">
        <v>2</v>
      </c>
      <c r="S1395">
        <v>1.92</v>
      </c>
      <c r="T1395">
        <v>1.96</v>
      </c>
      <c r="U1395">
        <v>268.32</v>
      </c>
      <c r="V1395">
        <v>58.28</v>
      </c>
      <c r="W1395">
        <v>3.56</v>
      </c>
      <c r="X1395">
        <v>8.75</v>
      </c>
      <c r="Y1395">
        <v>1.01</v>
      </c>
      <c r="Z1395">
        <v>3</v>
      </c>
      <c r="AA1395" t="s">
        <v>6921</v>
      </c>
      <c r="AB1395">
        <v>0</v>
      </c>
      <c r="AC1395">
        <v>2</v>
      </c>
      <c r="AD1395">
        <v>5.5</v>
      </c>
      <c r="AF1395" t="s">
        <v>6952</v>
      </c>
      <c r="AI1395">
        <v>0</v>
      </c>
      <c r="AJ1395">
        <v>0</v>
      </c>
      <c r="AK1395" t="s">
        <v>10834</v>
      </c>
      <c r="AL1395" t="s">
        <v>10834</v>
      </c>
      <c r="AM1395" t="s">
        <v>9923</v>
      </c>
    </row>
    <row r="1396" spans="1:39">
      <c r="A1396" t="s">
        <v>11688</v>
      </c>
      <c r="B1396" t="s">
        <v>11720</v>
      </c>
      <c r="C1396" t="s">
        <v>6168</v>
      </c>
      <c r="D1396">
        <v>0.014</v>
      </c>
      <c r="K1396" t="s">
        <v>6590</v>
      </c>
      <c r="L1396" t="s">
        <v>6591</v>
      </c>
      <c r="M1396" t="s">
        <v>11833</v>
      </c>
      <c r="N1396">
        <v>9</v>
      </c>
      <c r="O1396" t="s">
        <v>12011</v>
      </c>
      <c r="P1396" t="s">
        <v>12788</v>
      </c>
      <c r="Q1396">
        <v>3</v>
      </c>
      <c r="R1396">
        <v>1</v>
      </c>
      <c r="S1396">
        <v>2.09</v>
      </c>
      <c r="T1396">
        <v>2.12</v>
      </c>
      <c r="U1396">
        <v>244.68</v>
      </c>
      <c r="V1396">
        <v>38.05</v>
      </c>
      <c r="W1396">
        <v>3.38</v>
      </c>
      <c r="X1396">
        <v>8.6</v>
      </c>
      <c r="Y1396">
        <v>0</v>
      </c>
      <c r="Z1396">
        <v>3</v>
      </c>
      <c r="AA1396" t="s">
        <v>6921</v>
      </c>
      <c r="AB1396">
        <v>0</v>
      </c>
      <c r="AC1396">
        <v>1</v>
      </c>
      <c r="AD1396">
        <v>5.690833333333333</v>
      </c>
      <c r="AF1396" t="s">
        <v>6952</v>
      </c>
      <c r="AI1396">
        <v>0</v>
      </c>
      <c r="AJ1396">
        <v>0</v>
      </c>
      <c r="AK1396" t="s">
        <v>10834</v>
      </c>
      <c r="AL1396" t="s">
        <v>10834</v>
      </c>
      <c r="AM1396" t="s">
        <v>9923</v>
      </c>
    </row>
    <row r="1397" spans="1:39">
      <c r="A1397" t="s">
        <v>11689</v>
      </c>
      <c r="B1397" t="s">
        <v>11720</v>
      </c>
      <c r="C1397" t="s">
        <v>6168</v>
      </c>
      <c r="D1397">
        <v>0.04</v>
      </c>
      <c r="K1397" t="s">
        <v>6590</v>
      </c>
      <c r="L1397" t="s">
        <v>6591</v>
      </c>
      <c r="M1397" t="s">
        <v>11833</v>
      </c>
      <c r="N1397">
        <v>9</v>
      </c>
      <c r="O1397" t="s">
        <v>12011</v>
      </c>
      <c r="P1397" t="s">
        <v>12789</v>
      </c>
      <c r="Q1397">
        <v>4</v>
      </c>
      <c r="R1397">
        <v>2</v>
      </c>
      <c r="S1397">
        <v>2.38</v>
      </c>
      <c r="T1397">
        <v>2.42</v>
      </c>
      <c r="U1397">
        <v>268.32</v>
      </c>
      <c r="V1397">
        <v>58.28</v>
      </c>
      <c r="W1397">
        <v>3.39</v>
      </c>
      <c r="X1397">
        <v>8.77</v>
      </c>
      <c r="Y1397">
        <v>1.13</v>
      </c>
      <c r="Z1397">
        <v>3</v>
      </c>
      <c r="AA1397" t="s">
        <v>6921</v>
      </c>
      <c r="AB1397">
        <v>0</v>
      </c>
      <c r="AC1397">
        <v>3</v>
      </c>
      <c r="AD1397">
        <v>5.31</v>
      </c>
      <c r="AF1397" t="s">
        <v>6952</v>
      </c>
      <c r="AI1397">
        <v>0</v>
      </c>
      <c r="AJ1397">
        <v>0</v>
      </c>
      <c r="AK1397" t="s">
        <v>10834</v>
      </c>
      <c r="AL1397" t="s">
        <v>10834</v>
      </c>
      <c r="AM1397" t="s">
        <v>9923</v>
      </c>
    </row>
    <row r="1398" spans="1:39">
      <c r="A1398" t="s">
        <v>11690</v>
      </c>
      <c r="B1398" t="s">
        <v>11720</v>
      </c>
      <c r="C1398" t="s">
        <v>6168</v>
      </c>
      <c r="D1398">
        <v>0.3</v>
      </c>
      <c r="K1398" t="s">
        <v>6590</v>
      </c>
      <c r="L1398" t="s">
        <v>6591</v>
      </c>
      <c r="M1398" t="s">
        <v>11833</v>
      </c>
      <c r="N1398">
        <v>9</v>
      </c>
      <c r="O1398" t="s">
        <v>12011</v>
      </c>
      <c r="P1398" t="s">
        <v>12790</v>
      </c>
      <c r="Q1398">
        <v>4</v>
      </c>
      <c r="R1398">
        <v>2</v>
      </c>
      <c r="S1398">
        <v>1.39</v>
      </c>
      <c r="T1398">
        <v>1.48</v>
      </c>
      <c r="U1398">
        <v>260.68</v>
      </c>
      <c r="V1398">
        <v>58.28</v>
      </c>
      <c r="W1398">
        <v>3.09</v>
      </c>
      <c r="X1398">
        <v>8.460000000000001</v>
      </c>
      <c r="Y1398">
        <v>0</v>
      </c>
      <c r="Z1398">
        <v>3</v>
      </c>
      <c r="AA1398" t="s">
        <v>6921</v>
      </c>
      <c r="AB1398">
        <v>0</v>
      </c>
      <c r="AC1398">
        <v>1</v>
      </c>
      <c r="AD1398">
        <v>5.5</v>
      </c>
      <c r="AF1398" t="s">
        <v>6952</v>
      </c>
      <c r="AI1398">
        <v>0</v>
      </c>
      <c r="AJ1398">
        <v>0</v>
      </c>
      <c r="AK1398" t="s">
        <v>10834</v>
      </c>
      <c r="AL1398" t="s">
        <v>10834</v>
      </c>
      <c r="AM1398" t="s">
        <v>9923</v>
      </c>
    </row>
    <row r="1399" spans="1:39">
      <c r="A1399" t="s">
        <v>11691</v>
      </c>
      <c r="B1399" t="s">
        <v>11720</v>
      </c>
      <c r="C1399" t="s">
        <v>6168</v>
      </c>
      <c r="D1399">
        <v>0.049</v>
      </c>
      <c r="K1399" t="s">
        <v>6590</v>
      </c>
      <c r="L1399" t="s">
        <v>6591</v>
      </c>
      <c r="M1399" t="s">
        <v>11833</v>
      </c>
      <c r="N1399">
        <v>9</v>
      </c>
      <c r="O1399" t="s">
        <v>12011</v>
      </c>
      <c r="P1399" t="s">
        <v>12791</v>
      </c>
      <c r="Q1399">
        <v>4</v>
      </c>
      <c r="R1399">
        <v>2</v>
      </c>
      <c r="S1399">
        <v>0.77</v>
      </c>
      <c r="T1399">
        <v>0.8100000000000001</v>
      </c>
      <c r="U1399">
        <v>226.24</v>
      </c>
      <c r="V1399">
        <v>58.28</v>
      </c>
      <c r="W1399">
        <v>2.44</v>
      </c>
      <c r="X1399">
        <v>8.76</v>
      </c>
      <c r="Y1399">
        <v>0</v>
      </c>
      <c r="Z1399">
        <v>3</v>
      </c>
      <c r="AA1399" t="s">
        <v>6921</v>
      </c>
      <c r="AB1399">
        <v>0</v>
      </c>
      <c r="AC1399">
        <v>1</v>
      </c>
      <c r="AD1399">
        <v>5.5</v>
      </c>
      <c r="AF1399" t="s">
        <v>6952</v>
      </c>
      <c r="AI1399">
        <v>0</v>
      </c>
      <c r="AJ1399">
        <v>0</v>
      </c>
      <c r="AK1399" t="s">
        <v>10834</v>
      </c>
      <c r="AL1399" t="s">
        <v>10834</v>
      </c>
      <c r="AM1399" t="s">
        <v>9923</v>
      </c>
    </row>
    <row r="1400" spans="1:39">
      <c r="A1400" t="s">
        <v>11692</v>
      </c>
      <c r="B1400" t="s">
        <v>11720</v>
      </c>
      <c r="C1400" t="s">
        <v>6168</v>
      </c>
      <c r="D1400">
        <v>0.08</v>
      </c>
      <c r="K1400" t="s">
        <v>6590</v>
      </c>
      <c r="L1400" t="s">
        <v>6591</v>
      </c>
      <c r="M1400" t="s">
        <v>11833</v>
      </c>
      <c r="N1400">
        <v>9</v>
      </c>
      <c r="O1400" t="s">
        <v>12011</v>
      </c>
      <c r="P1400" t="s">
        <v>12792</v>
      </c>
      <c r="Q1400">
        <v>4</v>
      </c>
      <c r="R1400">
        <v>2</v>
      </c>
      <c r="S1400">
        <v>1.87</v>
      </c>
      <c r="T1400">
        <v>1.91</v>
      </c>
      <c r="U1400">
        <v>254.29</v>
      </c>
      <c r="V1400">
        <v>58.28</v>
      </c>
      <c r="W1400">
        <v>3</v>
      </c>
      <c r="X1400">
        <v>8.779999999999999</v>
      </c>
      <c r="Y1400">
        <v>0.95</v>
      </c>
      <c r="Z1400">
        <v>3</v>
      </c>
      <c r="AA1400" t="s">
        <v>6921</v>
      </c>
      <c r="AB1400">
        <v>0</v>
      </c>
      <c r="AC1400">
        <v>2</v>
      </c>
      <c r="AD1400">
        <v>5.5</v>
      </c>
      <c r="AF1400" t="s">
        <v>6952</v>
      </c>
      <c r="AI1400">
        <v>0</v>
      </c>
      <c r="AJ1400">
        <v>0</v>
      </c>
      <c r="AK1400" t="s">
        <v>10834</v>
      </c>
      <c r="AL1400" t="s">
        <v>10834</v>
      </c>
      <c r="AM1400" t="s">
        <v>9923</v>
      </c>
    </row>
    <row r="1401" spans="1:39">
      <c r="A1401" t="s">
        <v>11693</v>
      </c>
      <c r="B1401" t="s">
        <v>11720</v>
      </c>
      <c r="C1401" t="s">
        <v>6168</v>
      </c>
      <c r="D1401">
        <v>0.02</v>
      </c>
      <c r="K1401" t="s">
        <v>6590</v>
      </c>
      <c r="L1401" t="s">
        <v>6591</v>
      </c>
      <c r="M1401" t="s">
        <v>11833</v>
      </c>
      <c r="N1401">
        <v>9</v>
      </c>
      <c r="O1401" t="s">
        <v>12011</v>
      </c>
      <c r="P1401" t="s">
        <v>12793</v>
      </c>
      <c r="Q1401">
        <v>3</v>
      </c>
      <c r="R1401">
        <v>1</v>
      </c>
      <c r="S1401">
        <v>1.42</v>
      </c>
      <c r="T1401">
        <v>1.45</v>
      </c>
      <c r="U1401">
        <v>210.24</v>
      </c>
      <c r="V1401">
        <v>38.05</v>
      </c>
      <c r="W1401">
        <v>2.73</v>
      </c>
      <c r="X1401">
        <v>8.890000000000001</v>
      </c>
      <c r="Y1401">
        <v>0.27</v>
      </c>
      <c r="Z1401">
        <v>3</v>
      </c>
      <c r="AA1401" t="s">
        <v>5608</v>
      </c>
      <c r="AB1401">
        <v>0</v>
      </c>
      <c r="AC1401">
        <v>1</v>
      </c>
      <c r="AD1401">
        <v>5.735833333333333</v>
      </c>
      <c r="AF1401" t="s">
        <v>6952</v>
      </c>
      <c r="AI1401">
        <v>0</v>
      </c>
      <c r="AJ1401">
        <v>0</v>
      </c>
      <c r="AK1401" t="s">
        <v>10834</v>
      </c>
      <c r="AL1401" t="s">
        <v>10834</v>
      </c>
      <c r="AM1401" t="s">
        <v>9923</v>
      </c>
    </row>
    <row r="1402" spans="1:39">
      <c r="A1402" t="s">
        <v>11694</v>
      </c>
      <c r="B1402" t="s">
        <v>11720</v>
      </c>
      <c r="C1402" t="s">
        <v>6168</v>
      </c>
      <c r="D1402">
        <v>0.03</v>
      </c>
      <c r="K1402" t="s">
        <v>6590</v>
      </c>
      <c r="L1402" t="s">
        <v>6591</v>
      </c>
      <c r="M1402" t="s">
        <v>11833</v>
      </c>
      <c r="N1402">
        <v>9</v>
      </c>
      <c r="O1402" t="s">
        <v>12011</v>
      </c>
      <c r="P1402" t="s">
        <v>12794</v>
      </c>
      <c r="Q1402">
        <v>3</v>
      </c>
      <c r="R1402">
        <v>1</v>
      </c>
      <c r="S1402">
        <v>2.06</v>
      </c>
      <c r="T1402">
        <v>2.12</v>
      </c>
      <c r="U1402">
        <v>244.68</v>
      </c>
      <c r="V1402">
        <v>38.05</v>
      </c>
      <c r="W1402">
        <v>3.38</v>
      </c>
      <c r="X1402">
        <v>8.6</v>
      </c>
      <c r="Y1402">
        <v>0</v>
      </c>
      <c r="Z1402">
        <v>3</v>
      </c>
      <c r="AA1402" t="s">
        <v>6921</v>
      </c>
      <c r="AB1402">
        <v>0</v>
      </c>
      <c r="AC1402">
        <v>1</v>
      </c>
      <c r="AD1402">
        <v>5.705833333333333</v>
      </c>
      <c r="AF1402" t="s">
        <v>6952</v>
      </c>
      <c r="AI1402">
        <v>0</v>
      </c>
      <c r="AJ1402">
        <v>0</v>
      </c>
      <c r="AK1402" t="s">
        <v>10834</v>
      </c>
      <c r="AL1402" t="s">
        <v>10834</v>
      </c>
      <c r="AM1402" t="s">
        <v>9923</v>
      </c>
    </row>
    <row r="1403" spans="1:39">
      <c r="A1403" t="s">
        <v>11695</v>
      </c>
      <c r="B1403" t="s">
        <v>11720</v>
      </c>
      <c r="C1403" t="s">
        <v>6168</v>
      </c>
      <c r="D1403">
        <v>0.17</v>
      </c>
      <c r="K1403" t="s">
        <v>6590</v>
      </c>
      <c r="L1403" t="s">
        <v>6591</v>
      </c>
      <c r="M1403" t="s">
        <v>11833</v>
      </c>
      <c r="N1403">
        <v>9</v>
      </c>
      <c r="O1403" t="s">
        <v>12011</v>
      </c>
      <c r="P1403" t="s">
        <v>12795</v>
      </c>
      <c r="Q1403">
        <v>4</v>
      </c>
      <c r="R1403">
        <v>2</v>
      </c>
      <c r="S1403">
        <v>1.87</v>
      </c>
      <c r="T1403">
        <v>1.96</v>
      </c>
      <c r="U1403">
        <v>352.13</v>
      </c>
      <c r="V1403">
        <v>58.28</v>
      </c>
      <c r="W1403">
        <v>3.04</v>
      </c>
      <c r="X1403">
        <v>8.470000000000001</v>
      </c>
      <c r="Y1403">
        <v>0</v>
      </c>
      <c r="Z1403">
        <v>3</v>
      </c>
      <c r="AA1403" t="s">
        <v>6921</v>
      </c>
      <c r="AB1403">
        <v>0</v>
      </c>
      <c r="AC1403">
        <v>1</v>
      </c>
      <c r="AD1403">
        <v>5.5</v>
      </c>
      <c r="AF1403" t="s">
        <v>6952</v>
      </c>
      <c r="AI1403">
        <v>0</v>
      </c>
      <c r="AJ1403">
        <v>0</v>
      </c>
      <c r="AK1403" t="s">
        <v>10834</v>
      </c>
      <c r="AL1403" t="s">
        <v>10834</v>
      </c>
      <c r="AM1403" t="s">
        <v>9923</v>
      </c>
    </row>
    <row r="1404" spans="1:39">
      <c r="A1404" t="s">
        <v>11696</v>
      </c>
      <c r="B1404" t="s">
        <v>11720</v>
      </c>
      <c r="C1404" t="s">
        <v>6168</v>
      </c>
      <c r="D1404">
        <v>0.07000000000000001</v>
      </c>
      <c r="K1404" t="s">
        <v>6590</v>
      </c>
      <c r="L1404" t="s">
        <v>6591</v>
      </c>
      <c r="M1404" t="s">
        <v>11833</v>
      </c>
      <c r="N1404">
        <v>9</v>
      </c>
      <c r="O1404" t="s">
        <v>12011</v>
      </c>
      <c r="P1404" t="s">
        <v>12796</v>
      </c>
      <c r="Q1404">
        <v>4</v>
      </c>
      <c r="R1404">
        <v>2</v>
      </c>
      <c r="S1404">
        <v>1.09</v>
      </c>
      <c r="T1404">
        <v>1.67</v>
      </c>
      <c r="U1404">
        <v>260.68</v>
      </c>
      <c r="V1404">
        <v>58.28</v>
      </c>
      <c r="W1404">
        <v>3.09</v>
      </c>
      <c r="X1404">
        <v>7.33</v>
      </c>
      <c r="Y1404">
        <v>0</v>
      </c>
      <c r="Z1404">
        <v>3</v>
      </c>
      <c r="AA1404" t="s">
        <v>6921</v>
      </c>
      <c r="AB1404">
        <v>0</v>
      </c>
      <c r="AC1404">
        <v>1</v>
      </c>
      <c r="AD1404">
        <v>5.5</v>
      </c>
      <c r="AF1404" t="s">
        <v>6952</v>
      </c>
      <c r="AI1404">
        <v>0</v>
      </c>
      <c r="AJ1404">
        <v>0</v>
      </c>
      <c r="AK1404" t="s">
        <v>10834</v>
      </c>
      <c r="AL1404" t="s">
        <v>10834</v>
      </c>
      <c r="AM1404" t="s">
        <v>9923</v>
      </c>
    </row>
    <row r="1405" spans="1:39">
      <c r="A1405" t="s">
        <v>10715</v>
      </c>
      <c r="B1405" t="s">
        <v>11720</v>
      </c>
      <c r="C1405" t="s">
        <v>6168</v>
      </c>
      <c r="D1405">
        <v>1.4</v>
      </c>
      <c r="K1405" t="s">
        <v>6590</v>
      </c>
      <c r="L1405" t="s">
        <v>6591</v>
      </c>
      <c r="M1405" t="s">
        <v>11833</v>
      </c>
      <c r="N1405">
        <v>9</v>
      </c>
      <c r="O1405" t="s">
        <v>12011</v>
      </c>
      <c r="P1405" t="s">
        <v>10832</v>
      </c>
      <c r="Q1405">
        <v>5</v>
      </c>
      <c r="R1405">
        <v>2</v>
      </c>
      <c r="S1405">
        <v>0.03</v>
      </c>
      <c r="T1405">
        <v>0.22</v>
      </c>
      <c r="U1405">
        <v>251.25</v>
      </c>
      <c r="V1405">
        <v>82.06999999999999</v>
      </c>
      <c r="W1405">
        <v>2.31</v>
      </c>
      <c r="X1405">
        <v>7.81</v>
      </c>
      <c r="Y1405">
        <v>0</v>
      </c>
      <c r="Z1405">
        <v>3</v>
      </c>
      <c r="AA1405" t="s">
        <v>6921</v>
      </c>
      <c r="AB1405">
        <v>0</v>
      </c>
      <c r="AC1405">
        <v>1</v>
      </c>
      <c r="AD1405">
        <v>5.5</v>
      </c>
      <c r="AF1405" t="s">
        <v>6952</v>
      </c>
      <c r="AI1405">
        <v>0</v>
      </c>
      <c r="AJ1405">
        <v>0</v>
      </c>
      <c r="AK1405" t="s">
        <v>10834</v>
      </c>
      <c r="AL1405" t="s">
        <v>10834</v>
      </c>
      <c r="AM1405" t="s">
        <v>9923</v>
      </c>
    </row>
    <row r="1406" spans="1:39">
      <c r="A1406" t="s">
        <v>11697</v>
      </c>
      <c r="B1406" t="s">
        <v>11720</v>
      </c>
      <c r="C1406" t="s">
        <v>6168</v>
      </c>
      <c r="D1406">
        <v>0.02</v>
      </c>
      <c r="K1406" t="s">
        <v>6590</v>
      </c>
      <c r="L1406" t="s">
        <v>6591</v>
      </c>
      <c r="M1406" t="s">
        <v>11833</v>
      </c>
      <c r="N1406">
        <v>9</v>
      </c>
      <c r="O1406" t="s">
        <v>12012</v>
      </c>
      <c r="P1406" t="s">
        <v>12797</v>
      </c>
      <c r="Q1406">
        <v>4</v>
      </c>
      <c r="R1406">
        <v>2</v>
      </c>
      <c r="S1406">
        <v>0.28</v>
      </c>
      <c r="T1406">
        <v>1.36</v>
      </c>
      <c r="U1406">
        <v>305.13</v>
      </c>
      <c r="V1406">
        <v>58.28</v>
      </c>
      <c r="W1406">
        <v>3.2</v>
      </c>
      <c r="X1406">
        <v>6.41</v>
      </c>
      <c r="Y1406">
        <v>0</v>
      </c>
      <c r="Z1406">
        <v>3</v>
      </c>
      <c r="AA1406" t="s">
        <v>6921</v>
      </c>
      <c r="AB1406">
        <v>0</v>
      </c>
      <c r="AC1406">
        <v>1</v>
      </c>
      <c r="AD1406">
        <v>5.5</v>
      </c>
      <c r="AF1406" t="s">
        <v>6953</v>
      </c>
      <c r="AI1406">
        <v>0</v>
      </c>
      <c r="AJ1406">
        <v>0</v>
      </c>
      <c r="AK1406" t="s">
        <v>10834</v>
      </c>
      <c r="AL1406" t="s">
        <v>10834</v>
      </c>
      <c r="AM1406" t="s">
        <v>9923</v>
      </c>
    </row>
    <row r="1407" spans="1:39">
      <c r="A1407" t="s">
        <v>11533</v>
      </c>
      <c r="B1407" t="s">
        <v>11721</v>
      </c>
      <c r="C1407" t="s">
        <v>10717</v>
      </c>
      <c r="D1407">
        <v>25</v>
      </c>
      <c r="E1407" t="s">
        <v>10202</v>
      </c>
      <c r="K1407" t="s">
        <v>10718</v>
      </c>
      <c r="L1407" t="s">
        <v>6591</v>
      </c>
      <c r="M1407" t="s">
        <v>11862</v>
      </c>
      <c r="N1407">
        <v>9</v>
      </c>
      <c r="O1407" t="s">
        <v>12013</v>
      </c>
      <c r="P1407" t="s">
        <v>12633</v>
      </c>
      <c r="Q1407">
        <v>4</v>
      </c>
      <c r="R1407">
        <v>2</v>
      </c>
      <c r="S1407">
        <v>3.97</v>
      </c>
      <c r="T1407">
        <v>5.26</v>
      </c>
      <c r="U1407">
        <v>469.63</v>
      </c>
      <c r="V1407">
        <v>52.93</v>
      </c>
      <c r="W1407">
        <v>6.12</v>
      </c>
      <c r="X1407">
        <v>10.19</v>
      </c>
      <c r="Y1407">
        <v>8.68</v>
      </c>
      <c r="Z1407">
        <v>3</v>
      </c>
      <c r="AA1407" t="s">
        <v>6921</v>
      </c>
      <c r="AB1407">
        <v>1</v>
      </c>
      <c r="AC1407">
        <v>5</v>
      </c>
      <c r="AD1407">
        <v>2.391928571428572</v>
      </c>
      <c r="AF1407" t="s">
        <v>6954</v>
      </c>
      <c r="AI1407">
        <v>0</v>
      </c>
      <c r="AJ1407">
        <v>0</v>
      </c>
      <c r="AK1407" t="s">
        <v>12893</v>
      </c>
      <c r="AL1407" t="s">
        <v>12893</v>
      </c>
      <c r="AM1407" t="s">
        <v>9923</v>
      </c>
    </row>
    <row r="1408" spans="1:39">
      <c r="A1408" t="s">
        <v>11540</v>
      </c>
      <c r="B1408" t="s">
        <v>11721</v>
      </c>
      <c r="C1408" t="s">
        <v>10717</v>
      </c>
      <c r="D1408">
        <v>10</v>
      </c>
      <c r="E1408" t="s">
        <v>10202</v>
      </c>
      <c r="K1408" t="s">
        <v>10718</v>
      </c>
      <c r="L1408" t="s">
        <v>6591</v>
      </c>
      <c r="M1408" t="s">
        <v>11863</v>
      </c>
      <c r="N1408">
        <v>9</v>
      </c>
      <c r="O1408" t="s">
        <v>12014</v>
      </c>
      <c r="P1408" t="s">
        <v>12640</v>
      </c>
      <c r="Q1408">
        <v>4</v>
      </c>
      <c r="R1408">
        <v>2</v>
      </c>
      <c r="S1408">
        <v>3.53</v>
      </c>
      <c r="T1408">
        <v>4.82</v>
      </c>
      <c r="U1408">
        <v>455.6</v>
      </c>
      <c r="V1408">
        <v>52.93</v>
      </c>
      <c r="W1408">
        <v>5.92</v>
      </c>
      <c r="X1408">
        <v>10.02</v>
      </c>
      <c r="Y1408">
        <v>8.67</v>
      </c>
      <c r="Z1408">
        <v>3</v>
      </c>
      <c r="AA1408" t="s">
        <v>6921</v>
      </c>
      <c r="AB1408">
        <v>1</v>
      </c>
      <c r="AC1408">
        <v>5</v>
      </c>
      <c r="AD1408">
        <v>2.807142857142857</v>
      </c>
      <c r="AF1408" t="s">
        <v>6954</v>
      </c>
      <c r="AI1408">
        <v>0</v>
      </c>
      <c r="AJ1408">
        <v>0</v>
      </c>
      <c r="AK1408" t="s">
        <v>12893</v>
      </c>
      <c r="AL1408" t="s">
        <v>12893</v>
      </c>
      <c r="AM1408" t="s">
        <v>9923</v>
      </c>
    </row>
    <row r="1409" spans="1:39">
      <c r="A1409" t="s">
        <v>6325</v>
      </c>
      <c r="B1409" t="s">
        <v>11721</v>
      </c>
      <c r="C1409" t="s">
        <v>6168</v>
      </c>
      <c r="D1409">
        <v>100</v>
      </c>
      <c r="E1409" t="s">
        <v>10202</v>
      </c>
      <c r="K1409" t="s">
        <v>10718</v>
      </c>
      <c r="L1409" t="s">
        <v>6591</v>
      </c>
      <c r="M1409" t="s">
        <v>11864</v>
      </c>
      <c r="N1409">
        <v>9</v>
      </c>
      <c r="O1409" t="s">
        <v>12015</v>
      </c>
      <c r="P1409" t="s">
        <v>6686</v>
      </c>
      <c r="Q1409">
        <v>2</v>
      </c>
      <c r="R1409">
        <v>2</v>
      </c>
      <c r="S1409">
        <v>4.14</v>
      </c>
      <c r="T1409">
        <v>4.15</v>
      </c>
      <c r="U1409">
        <v>272.39</v>
      </c>
      <c r="V1409">
        <v>40.46</v>
      </c>
      <c r="W1409">
        <v>3.61</v>
      </c>
      <c r="X1409">
        <v>10.27</v>
      </c>
      <c r="Y1409">
        <v>0</v>
      </c>
      <c r="Z1409">
        <v>1</v>
      </c>
      <c r="AA1409" t="s">
        <v>6921</v>
      </c>
      <c r="AB1409">
        <v>0</v>
      </c>
      <c r="AC1409">
        <v>0</v>
      </c>
      <c r="AD1409">
        <v>3.925</v>
      </c>
      <c r="AE1409" t="s">
        <v>6922</v>
      </c>
      <c r="AF1409" t="s">
        <v>6952</v>
      </c>
      <c r="AG1409" t="s">
        <v>6956</v>
      </c>
      <c r="AH1409" t="s">
        <v>6962</v>
      </c>
      <c r="AI1409">
        <v>4</v>
      </c>
      <c r="AJ1409">
        <v>1</v>
      </c>
      <c r="AK1409" t="s">
        <v>12893</v>
      </c>
      <c r="AL1409" t="s">
        <v>12893</v>
      </c>
      <c r="AM1409" t="s">
        <v>9923</v>
      </c>
    </row>
  </sheetData>
  <mergeCells count="5">
    <mergeCell ref="A1:J1"/>
    <mergeCell ref="K1:O1"/>
    <mergeCell ref="Q1:AE1"/>
    <mergeCell ref="AF1:AK1"/>
    <mergeCell ref="AL1:AM1"/>
  </mergeCells>
  <conditionalFormatting sqref="AE1:AE1410">
    <cfRule type="iconSet" priority="1">
      <iconSet>
        <cfvo type="percent" val="0"/>
        <cfvo type="num" val="3.5"/>
        <cfvo type="num" val="4.5"/>
      </iconSet>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I1534"/>
  <sheetViews>
    <sheetView workbookViewId="0"/>
  </sheetViews>
  <sheetFormatPr defaultRowHeight="15"/>
  <sheetData>
    <row r="1" spans="1:35">
      <c r="A1" s="6" t="s">
        <v>12906</v>
      </c>
      <c r="B1" s="6" t="s">
        <v>12907</v>
      </c>
      <c r="C1" s="6" t="s">
        <v>12908</v>
      </c>
      <c r="D1" s="6" t="s">
        <v>12909</v>
      </c>
      <c r="E1" s="6" t="s">
        <v>12910</v>
      </c>
      <c r="F1" s="6" t="s">
        <v>12911</v>
      </c>
      <c r="G1" s="6" t="s">
        <v>12912</v>
      </c>
      <c r="H1" s="6" t="s">
        <v>12913</v>
      </c>
      <c r="I1" s="6" t="s">
        <v>12914</v>
      </c>
      <c r="J1" s="6" t="s">
        <v>12915</v>
      </c>
      <c r="K1" s="6" t="s">
        <v>12916</v>
      </c>
      <c r="L1" s="6" t="s">
        <v>12917</v>
      </c>
      <c r="M1" s="6" t="s">
        <v>12918</v>
      </c>
      <c r="N1" s="6" t="s">
        <v>12919</v>
      </c>
      <c r="O1" s="6" t="s">
        <v>6302</v>
      </c>
      <c r="P1" s="6" t="s">
        <v>6303</v>
      </c>
      <c r="Q1" s="6" t="s">
        <v>6304</v>
      </c>
      <c r="R1" s="6" t="s">
        <v>6305</v>
      </c>
      <c r="S1" s="6" t="s">
        <v>6306</v>
      </c>
      <c r="T1" s="6" t="s">
        <v>6307</v>
      </c>
      <c r="U1" s="6" t="s">
        <v>6308</v>
      </c>
      <c r="V1" s="6" t="s">
        <v>6309</v>
      </c>
      <c r="W1" s="6" t="s">
        <v>6310</v>
      </c>
      <c r="X1" s="6" t="s">
        <v>6311</v>
      </c>
      <c r="Y1" s="6" t="s">
        <v>6312</v>
      </c>
      <c r="Z1" s="6" t="s">
        <v>6313</v>
      </c>
      <c r="AA1" s="6" t="s">
        <v>6314</v>
      </c>
      <c r="AB1" s="6" t="s">
        <v>6315</v>
      </c>
      <c r="AC1" s="6" t="s">
        <v>6316</v>
      </c>
      <c r="AD1" s="6" t="s">
        <v>6317</v>
      </c>
      <c r="AE1" s="6" t="s">
        <v>6318</v>
      </c>
      <c r="AF1" s="6" t="s">
        <v>6319</v>
      </c>
      <c r="AG1" s="6" t="s">
        <v>6320</v>
      </c>
      <c r="AH1" s="6" t="s">
        <v>6321</v>
      </c>
      <c r="AI1" s="6" t="s">
        <v>6322</v>
      </c>
    </row>
    <row r="2" spans="1:35">
      <c r="A2" t="s">
        <v>12920</v>
      </c>
      <c r="B2">
        <v>20.6</v>
      </c>
      <c r="H2">
        <v>7.5</v>
      </c>
      <c r="I2" t="s">
        <v>13524</v>
      </c>
      <c r="J2" t="s">
        <v>13529</v>
      </c>
      <c r="K2" t="s">
        <v>9900</v>
      </c>
      <c r="M2" t="s">
        <v>13556</v>
      </c>
      <c r="N2" t="s">
        <v>13580</v>
      </c>
      <c r="O2" t="s">
        <v>14809</v>
      </c>
      <c r="P2">
        <v>6</v>
      </c>
      <c r="Q2">
        <v>2</v>
      </c>
      <c r="R2">
        <v>3.4</v>
      </c>
      <c r="S2">
        <v>4.57</v>
      </c>
      <c r="T2">
        <v>473.59</v>
      </c>
      <c r="U2">
        <v>70</v>
      </c>
      <c r="V2">
        <v>6.08</v>
      </c>
      <c r="W2">
        <v>8.83</v>
      </c>
      <c r="X2">
        <v>8.52</v>
      </c>
      <c r="Y2">
        <v>4</v>
      </c>
      <c r="Z2" t="s">
        <v>6921</v>
      </c>
      <c r="AA2">
        <v>1</v>
      </c>
      <c r="AB2">
        <v>7</v>
      </c>
      <c r="AC2">
        <v>2.943642857142858</v>
      </c>
      <c r="AD2" t="s">
        <v>6924</v>
      </c>
      <c r="AE2" t="s">
        <v>6954</v>
      </c>
      <c r="AF2" t="s">
        <v>6957</v>
      </c>
      <c r="AG2" t="s">
        <v>6963</v>
      </c>
      <c r="AH2">
        <v>4</v>
      </c>
      <c r="AI2">
        <v>1</v>
      </c>
    </row>
    <row r="3" spans="1:35">
      <c r="A3" t="s">
        <v>12921</v>
      </c>
      <c r="B3">
        <v>21.5</v>
      </c>
      <c r="H3">
        <v>7.5</v>
      </c>
      <c r="I3" t="s">
        <v>13524</v>
      </c>
      <c r="J3" t="s">
        <v>13529</v>
      </c>
      <c r="K3" t="s">
        <v>9900</v>
      </c>
      <c r="M3" t="s">
        <v>13556</v>
      </c>
      <c r="N3" t="s">
        <v>13581</v>
      </c>
      <c r="O3" t="s">
        <v>14810</v>
      </c>
      <c r="P3">
        <v>6</v>
      </c>
      <c r="Q3">
        <v>1</v>
      </c>
      <c r="R3">
        <v>5.12</v>
      </c>
      <c r="S3">
        <v>6.42</v>
      </c>
      <c r="T3">
        <v>475.61</v>
      </c>
      <c r="U3">
        <v>51.16</v>
      </c>
      <c r="V3">
        <v>6.94</v>
      </c>
      <c r="W3">
        <v>9.199999999999999</v>
      </c>
      <c r="X3">
        <v>8.67</v>
      </c>
      <c r="Y3">
        <v>4</v>
      </c>
      <c r="Z3" t="s">
        <v>6921</v>
      </c>
      <c r="AA3">
        <v>1</v>
      </c>
      <c r="AB3">
        <v>8</v>
      </c>
      <c r="AC3">
        <v>2.672547619047619</v>
      </c>
      <c r="AD3" t="s">
        <v>9786</v>
      </c>
      <c r="AE3" t="s">
        <v>6954</v>
      </c>
      <c r="AG3" t="s">
        <v>6963</v>
      </c>
      <c r="AH3">
        <v>3</v>
      </c>
      <c r="AI3">
        <v>0</v>
      </c>
    </row>
    <row r="4" spans="1:35">
      <c r="A4" t="s">
        <v>12922</v>
      </c>
      <c r="B4">
        <v>7.8</v>
      </c>
      <c r="H4">
        <v>7.5</v>
      </c>
      <c r="I4" t="s">
        <v>13524</v>
      </c>
      <c r="J4" t="s">
        <v>13529</v>
      </c>
      <c r="K4" t="s">
        <v>9900</v>
      </c>
      <c r="M4" t="s">
        <v>13556</v>
      </c>
      <c r="N4" t="s">
        <v>13582</v>
      </c>
      <c r="O4" t="s">
        <v>14811</v>
      </c>
      <c r="P4">
        <v>6</v>
      </c>
      <c r="Q4">
        <v>2</v>
      </c>
      <c r="R4">
        <v>4.66</v>
      </c>
      <c r="S4">
        <v>5.97</v>
      </c>
      <c r="T4">
        <v>461.58</v>
      </c>
      <c r="U4">
        <v>62.16</v>
      </c>
      <c r="V4">
        <v>6.64</v>
      </c>
      <c r="W4">
        <v>8.800000000000001</v>
      </c>
      <c r="X4">
        <v>8.67</v>
      </c>
      <c r="Y4">
        <v>4</v>
      </c>
      <c r="Z4" t="s">
        <v>6921</v>
      </c>
      <c r="AA4">
        <v>1</v>
      </c>
      <c r="AB4">
        <v>7</v>
      </c>
      <c r="AC4">
        <v>2.439428571428572</v>
      </c>
      <c r="AE4" t="s">
        <v>6954</v>
      </c>
      <c r="AH4">
        <v>0</v>
      </c>
      <c r="AI4">
        <v>0</v>
      </c>
    </row>
    <row r="5" spans="1:35">
      <c r="A5" t="s">
        <v>12923</v>
      </c>
      <c r="B5">
        <v>17.2</v>
      </c>
      <c r="H5">
        <v>7.5</v>
      </c>
      <c r="I5" t="s">
        <v>13524</v>
      </c>
      <c r="J5" t="s">
        <v>13529</v>
      </c>
      <c r="K5" t="s">
        <v>9900</v>
      </c>
      <c r="M5" t="s">
        <v>13556</v>
      </c>
      <c r="N5" t="s">
        <v>13583</v>
      </c>
      <c r="O5" t="s">
        <v>14812</v>
      </c>
      <c r="P5">
        <v>5</v>
      </c>
      <c r="Q5">
        <v>1</v>
      </c>
      <c r="R5">
        <v>5.24</v>
      </c>
      <c r="S5">
        <v>6.54</v>
      </c>
      <c r="T5">
        <v>463.57</v>
      </c>
      <c r="U5">
        <v>41.93</v>
      </c>
      <c r="V5">
        <v>7.07</v>
      </c>
      <c r="W5">
        <v>9.06</v>
      </c>
      <c r="X5">
        <v>8.67</v>
      </c>
      <c r="Y5">
        <v>4</v>
      </c>
      <c r="Z5" t="s">
        <v>6921</v>
      </c>
      <c r="AA5">
        <v>1</v>
      </c>
      <c r="AB5">
        <v>7</v>
      </c>
      <c r="AC5">
        <v>2.758547619047619</v>
      </c>
      <c r="AE5" t="s">
        <v>6954</v>
      </c>
      <c r="AH5">
        <v>0</v>
      </c>
      <c r="AI5">
        <v>0</v>
      </c>
    </row>
    <row r="6" spans="1:35">
      <c r="A6" t="s">
        <v>12924</v>
      </c>
      <c r="B6">
        <v>27</v>
      </c>
      <c r="H6">
        <v>7.5</v>
      </c>
      <c r="I6" t="s">
        <v>13524</v>
      </c>
      <c r="J6" t="s">
        <v>13529</v>
      </c>
      <c r="K6" t="s">
        <v>9900</v>
      </c>
      <c r="M6" t="s">
        <v>13556</v>
      </c>
      <c r="N6" t="s">
        <v>13584</v>
      </c>
      <c r="O6" t="s">
        <v>14813</v>
      </c>
      <c r="P6">
        <v>5</v>
      </c>
      <c r="Q6">
        <v>1</v>
      </c>
      <c r="R6">
        <v>6.16</v>
      </c>
      <c r="S6">
        <v>7.46</v>
      </c>
      <c r="T6">
        <v>524.48</v>
      </c>
      <c r="U6">
        <v>41.93</v>
      </c>
      <c r="V6">
        <v>7.69</v>
      </c>
      <c r="W6">
        <v>9</v>
      </c>
      <c r="X6">
        <v>8.67</v>
      </c>
      <c r="Y6">
        <v>4</v>
      </c>
      <c r="Z6" t="s">
        <v>6921</v>
      </c>
      <c r="AA6">
        <v>2</v>
      </c>
      <c r="AB6">
        <v>7</v>
      </c>
      <c r="AC6">
        <v>2.498333333333334</v>
      </c>
      <c r="AE6" t="s">
        <v>6954</v>
      </c>
      <c r="AH6">
        <v>0</v>
      </c>
      <c r="AI6">
        <v>0</v>
      </c>
    </row>
    <row r="7" spans="1:35">
      <c r="A7" t="s">
        <v>12925</v>
      </c>
      <c r="B7">
        <v>10.9</v>
      </c>
      <c r="H7">
        <v>7.5</v>
      </c>
      <c r="I7" t="s">
        <v>13524</v>
      </c>
      <c r="J7" t="s">
        <v>13529</v>
      </c>
      <c r="K7" t="s">
        <v>9900</v>
      </c>
      <c r="M7" t="s">
        <v>13556</v>
      </c>
      <c r="N7" t="s">
        <v>13585</v>
      </c>
      <c r="O7" t="s">
        <v>14814</v>
      </c>
      <c r="P7">
        <v>5</v>
      </c>
      <c r="Q7">
        <v>1</v>
      </c>
      <c r="R7">
        <v>5.31</v>
      </c>
      <c r="S7">
        <v>6.61</v>
      </c>
      <c r="T7">
        <v>445.58</v>
      </c>
      <c r="U7">
        <v>41.93</v>
      </c>
      <c r="V7">
        <v>6.93</v>
      </c>
      <c r="W7">
        <v>9.109999999999999</v>
      </c>
      <c r="X7">
        <v>8.68</v>
      </c>
      <c r="Y7">
        <v>4</v>
      </c>
      <c r="Z7" t="s">
        <v>6921</v>
      </c>
      <c r="AA7">
        <v>1</v>
      </c>
      <c r="AB7">
        <v>7</v>
      </c>
      <c r="AC7">
        <v>2.882047619047619</v>
      </c>
      <c r="AE7" t="s">
        <v>6954</v>
      </c>
      <c r="AH7">
        <v>0</v>
      </c>
      <c r="AI7">
        <v>0</v>
      </c>
    </row>
    <row r="8" spans="1:35">
      <c r="A8" t="s">
        <v>12926</v>
      </c>
      <c r="B8">
        <v>27</v>
      </c>
      <c r="H8">
        <v>7.5</v>
      </c>
      <c r="I8" t="s">
        <v>13524</v>
      </c>
      <c r="J8" t="s">
        <v>13529</v>
      </c>
      <c r="K8" t="s">
        <v>9900</v>
      </c>
      <c r="M8" t="s">
        <v>13556</v>
      </c>
      <c r="N8" t="s">
        <v>13586</v>
      </c>
      <c r="O8" t="s">
        <v>14815</v>
      </c>
      <c r="P8">
        <v>7</v>
      </c>
      <c r="Q8">
        <v>1</v>
      </c>
      <c r="R8">
        <v>4.04</v>
      </c>
      <c r="S8">
        <v>5.34</v>
      </c>
      <c r="T8">
        <v>523.6799999999999</v>
      </c>
      <c r="U8">
        <v>76.06999999999999</v>
      </c>
      <c r="V8">
        <v>6.33</v>
      </c>
      <c r="W8">
        <v>8.9</v>
      </c>
      <c r="X8">
        <v>8.66</v>
      </c>
      <c r="Y8">
        <v>4</v>
      </c>
      <c r="Z8" t="s">
        <v>6921</v>
      </c>
      <c r="AA8">
        <v>2</v>
      </c>
      <c r="AB8">
        <v>8</v>
      </c>
      <c r="AC8">
        <v>2.503333333333333</v>
      </c>
      <c r="AE8" t="s">
        <v>6954</v>
      </c>
      <c r="AH8">
        <v>0</v>
      </c>
      <c r="AI8">
        <v>0</v>
      </c>
    </row>
    <row r="9" spans="1:35">
      <c r="A9" t="s">
        <v>12927</v>
      </c>
      <c r="B9">
        <v>19.3</v>
      </c>
      <c r="H9">
        <v>7.5</v>
      </c>
      <c r="I9" t="s">
        <v>13524</v>
      </c>
      <c r="J9" t="s">
        <v>13529</v>
      </c>
      <c r="K9" t="s">
        <v>9900</v>
      </c>
      <c r="M9" t="s">
        <v>13556</v>
      </c>
      <c r="N9" t="s">
        <v>13587</v>
      </c>
      <c r="O9" t="s">
        <v>14816</v>
      </c>
      <c r="P9">
        <v>6</v>
      </c>
      <c r="Q9">
        <v>2</v>
      </c>
      <c r="R9">
        <v>4.11</v>
      </c>
      <c r="S9">
        <v>5.4</v>
      </c>
      <c r="T9">
        <v>460.6</v>
      </c>
      <c r="U9">
        <v>67.95</v>
      </c>
      <c r="V9">
        <v>6.51</v>
      </c>
      <c r="W9">
        <v>9.33</v>
      </c>
      <c r="X9">
        <v>8.67</v>
      </c>
      <c r="Y9">
        <v>4</v>
      </c>
      <c r="Z9" t="s">
        <v>6921</v>
      </c>
      <c r="AA9">
        <v>1</v>
      </c>
      <c r="AB9">
        <v>7</v>
      </c>
      <c r="AC9">
        <v>2.446428571428571</v>
      </c>
      <c r="AE9" t="s">
        <v>6954</v>
      </c>
      <c r="AH9">
        <v>0</v>
      </c>
      <c r="AI9">
        <v>0</v>
      </c>
    </row>
    <row r="10" spans="1:35">
      <c r="A10" t="s">
        <v>12928</v>
      </c>
      <c r="B10">
        <v>666</v>
      </c>
      <c r="H10">
        <v>7.5</v>
      </c>
      <c r="I10" t="s">
        <v>13524</v>
      </c>
      <c r="J10" t="s">
        <v>13529</v>
      </c>
      <c r="K10" t="s">
        <v>9900</v>
      </c>
      <c r="M10" t="s">
        <v>13556</v>
      </c>
      <c r="N10" t="s">
        <v>13588</v>
      </c>
      <c r="O10" t="s">
        <v>14817</v>
      </c>
      <c r="P10">
        <v>6</v>
      </c>
      <c r="Q10">
        <v>2</v>
      </c>
      <c r="R10">
        <v>4.95</v>
      </c>
      <c r="S10">
        <v>6.25</v>
      </c>
      <c r="T10">
        <v>537.08</v>
      </c>
      <c r="U10">
        <v>71.03</v>
      </c>
      <c r="V10">
        <v>7.11</v>
      </c>
      <c r="W10">
        <v>9.119999999999999</v>
      </c>
      <c r="X10">
        <v>8.67</v>
      </c>
      <c r="Y10">
        <v>4</v>
      </c>
      <c r="Z10" t="s">
        <v>6921</v>
      </c>
      <c r="AA10">
        <v>2</v>
      </c>
      <c r="AB10">
        <v>9</v>
      </c>
      <c r="AC10">
        <v>2.165</v>
      </c>
      <c r="AE10" t="s">
        <v>6954</v>
      </c>
      <c r="AH10">
        <v>0</v>
      </c>
      <c r="AI10">
        <v>0</v>
      </c>
    </row>
    <row r="11" spans="1:35">
      <c r="A11" t="s">
        <v>12929</v>
      </c>
      <c r="B11">
        <v>35.6</v>
      </c>
      <c r="H11">
        <v>7.5</v>
      </c>
      <c r="I11" t="s">
        <v>13524</v>
      </c>
      <c r="J11" t="s">
        <v>13529</v>
      </c>
      <c r="K11" t="s">
        <v>9900</v>
      </c>
      <c r="M11" t="s">
        <v>13556</v>
      </c>
      <c r="N11" t="s">
        <v>13589</v>
      </c>
      <c r="O11" t="s">
        <v>14818</v>
      </c>
      <c r="P11">
        <v>6</v>
      </c>
      <c r="Q11">
        <v>2</v>
      </c>
      <c r="R11">
        <v>5.28</v>
      </c>
      <c r="S11">
        <v>6.58</v>
      </c>
      <c r="T11">
        <v>523.1</v>
      </c>
      <c r="U11">
        <v>53.96</v>
      </c>
      <c r="V11">
        <v>7.58</v>
      </c>
      <c r="W11">
        <v>9.24</v>
      </c>
      <c r="X11">
        <v>8.68</v>
      </c>
      <c r="Y11">
        <v>4</v>
      </c>
      <c r="Z11" t="s">
        <v>6921</v>
      </c>
      <c r="AA11">
        <v>2</v>
      </c>
      <c r="AB11">
        <v>10</v>
      </c>
      <c r="AC11">
        <v>2.16</v>
      </c>
      <c r="AE11" t="s">
        <v>6954</v>
      </c>
      <c r="AH11">
        <v>0</v>
      </c>
      <c r="AI11">
        <v>0</v>
      </c>
    </row>
    <row r="12" spans="1:35">
      <c r="A12" t="s">
        <v>12930</v>
      </c>
      <c r="E12">
        <v>3333</v>
      </c>
      <c r="H12">
        <v>7.5</v>
      </c>
      <c r="I12" t="s">
        <v>13525</v>
      </c>
      <c r="J12" t="s">
        <v>13529</v>
      </c>
      <c r="K12" t="s">
        <v>7004</v>
      </c>
      <c r="M12" t="s">
        <v>13557</v>
      </c>
      <c r="N12" t="s">
        <v>13590</v>
      </c>
      <c r="O12" t="s">
        <v>14819</v>
      </c>
      <c r="P12">
        <v>6</v>
      </c>
      <c r="Q12">
        <v>3</v>
      </c>
      <c r="R12">
        <v>1.14</v>
      </c>
      <c r="S12">
        <v>1.78</v>
      </c>
      <c r="T12">
        <v>319.32</v>
      </c>
      <c r="U12">
        <v>90.88</v>
      </c>
      <c r="V12">
        <v>3.18</v>
      </c>
      <c r="W12">
        <v>6.98</v>
      </c>
      <c r="X12">
        <v>0</v>
      </c>
      <c r="Y12">
        <v>4</v>
      </c>
      <c r="Z12" t="s">
        <v>6921</v>
      </c>
      <c r="AA12">
        <v>0</v>
      </c>
      <c r="AB12">
        <v>2</v>
      </c>
      <c r="AC12">
        <v>5.137333333333334</v>
      </c>
      <c r="AE12" t="s">
        <v>6952</v>
      </c>
      <c r="AH12">
        <v>0</v>
      </c>
      <c r="AI12">
        <v>0</v>
      </c>
    </row>
    <row r="13" spans="1:35">
      <c r="A13" t="s">
        <v>12931</v>
      </c>
      <c r="E13">
        <v>2222</v>
      </c>
      <c r="H13">
        <v>7.5</v>
      </c>
      <c r="I13" t="s">
        <v>13525</v>
      </c>
      <c r="J13" t="s">
        <v>13529</v>
      </c>
      <c r="K13" t="s">
        <v>7004</v>
      </c>
      <c r="M13" t="s">
        <v>13557</v>
      </c>
      <c r="N13" t="s">
        <v>13591</v>
      </c>
      <c r="O13" t="s">
        <v>14820</v>
      </c>
      <c r="P13">
        <v>4</v>
      </c>
      <c r="Q13">
        <v>1</v>
      </c>
      <c r="R13">
        <v>2.27</v>
      </c>
      <c r="S13">
        <v>2.3</v>
      </c>
      <c r="T13">
        <v>423.32</v>
      </c>
      <c r="U13">
        <v>50.42</v>
      </c>
      <c r="V13">
        <v>5.81</v>
      </c>
      <c r="W13">
        <v>8.619999999999999</v>
      </c>
      <c r="X13">
        <v>0</v>
      </c>
      <c r="Y13">
        <v>4</v>
      </c>
      <c r="Z13" t="s">
        <v>6921</v>
      </c>
      <c r="AA13">
        <v>1</v>
      </c>
      <c r="AB13">
        <v>2</v>
      </c>
      <c r="AC13">
        <v>5.246047619047619</v>
      </c>
      <c r="AE13" t="s">
        <v>6952</v>
      </c>
      <c r="AH13">
        <v>0</v>
      </c>
      <c r="AI13">
        <v>0</v>
      </c>
    </row>
    <row r="14" spans="1:35">
      <c r="A14" t="s">
        <v>12932</v>
      </c>
      <c r="E14">
        <v>51</v>
      </c>
      <c r="H14">
        <v>7.5</v>
      </c>
      <c r="I14" t="s">
        <v>13525</v>
      </c>
      <c r="J14" t="s">
        <v>13529</v>
      </c>
      <c r="K14" t="s">
        <v>7004</v>
      </c>
      <c r="M14" t="s">
        <v>13557</v>
      </c>
      <c r="N14" t="s">
        <v>13592</v>
      </c>
      <c r="O14" t="s">
        <v>14821</v>
      </c>
      <c r="P14">
        <v>4</v>
      </c>
      <c r="Q14">
        <v>1</v>
      </c>
      <c r="R14">
        <v>2.26</v>
      </c>
      <c r="S14">
        <v>2.3</v>
      </c>
      <c r="T14">
        <v>423.32</v>
      </c>
      <c r="U14">
        <v>50.42</v>
      </c>
      <c r="V14">
        <v>5.81</v>
      </c>
      <c r="W14">
        <v>8.460000000000001</v>
      </c>
      <c r="X14">
        <v>0</v>
      </c>
      <c r="Y14">
        <v>4</v>
      </c>
      <c r="Z14" t="s">
        <v>6921</v>
      </c>
      <c r="AA14">
        <v>1</v>
      </c>
      <c r="AB14">
        <v>2</v>
      </c>
      <c r="AC14">
        <v>5.251047619047619</v>
      </c>
      <c r="AE14" t="s">
        <v>6952</v>
      </c>
      <c r="AH14">
        <v>0</v>
      </c>
      <c r="AI14">
        <v>0</v>
      </c>
    </row>
    <row r="15" spans="1:35">
      <c r="A15" t="s">
        <v>12933</v>
      </c>
      <c r="C15">
        <v>6000</v>
      </c>
      <c r="E15">
        <v>26</v>
      </c>
      <c r="H15">
        <v>7.5</v>
      </c>
      <c r="I15" t="s">
        <v>13525</v>
      </c>
      <c r="J15" t="s">
        <v>13529</v>
      </c>
      <c r="K15" t="s">
        <v>7004</v>
      </c>
      <c r="M15" t="s">
        <v>13557</v>
      </c>
      <c r="N15" t="s">
        <v>13593</v>
      </c>
      <c r="O15" t="s">
        <v>14822</v>
      </c>
      <c r="P15">
        <v>5</v>
      </c>
      <c r="Q15">
        <v>2</v>
      </c>
      <c r="R15">
        <v>1.6</v>
      </c>
      <c r="S15">
        <v>1.66</v>
      </c>
      <c r="T15">
        <v>439.32</v>
      </c>
      <c r="U15">
        <v>70.65000000000001</v>
      </c>
      <c r="V15">
        <v>5.51</v>
      </c>
      <c r="W15">
        <v>8.44</v>
      </c>
      <c r="X15">
        <v>0</v>
      </c>
      <c r="Y15">
        <v>4</v>
      </c>
      <c r="Z15" t="s">
        <v>6921</v>
      </c>
      <c r="AA15">
        <v>1</v>
      </c>
      <c r="AB15">
        <v>2</v>
      </c>
      <c r="AC15">
        <v>4.933428571428571</v>
      </c>
      <c r="AE15" t="s">
        <v>6952</v>
      </c>
      <c r="AH15">
        <v>0</v>
      </c>
      <c r="AI15">
        <v>0</v>
      </c>
    </row>
    <row r="16" spans="1:35">
      <c r="A16" t="s">
        <v>12934</v>
      </c>
      <c r="C16">
        <v>90</v>
      </c>
      <c r="E16">
        <v>7</v>
      </c>
      <c r="H16">
        <v>7.5</v>
      </c>
      <c r="I16" t="s">
        <v>13525</v>
      </c>
      <c r="J16" t="s">
        <v>13529</v>
      </c>
      <c r="K16" t="s">
        <v>7004</v>
      </c>
      <c r="M16" t="s">
        <v>13557</v>
      </c>
      <c r="N16" t="s">
        <v>13594</v>
      </c>
      <c r="O16" t="s">
        <v>14823</v>
      </c>
      <c r="P16">
        <v>6</v>
      </c>
      <c r="Q16">
        <v>1</v>
      </c>
      <c r="R16">
        <v>1.68</v>
      </c>
      <c r="S16">
        <v>2.86</v>
      </c>
      <c r="T16">
        <v>550.5</v>
      </c>
      <c r="U16">
        <v>62.89</v>
      </c>
      <c r="V16">
        <v>6.67</v>
      </c>
      <c r="W16">
        <v>8.390000000000001</v>
      </c>
      <c r="X16">
        <v>8.529999999999999</v>
      </c>
      <c r="Y16">
        <v>4</v>
      </c>
      <c r="Z16" t="s">
        <v>6921</v>
      </c>
      <c r="AA16">
        <v>2</v>
      </c>
      <c r="AB16">
        <v>6</v>
      </c>
      <c r="AC16">
        <v>4.568333333333333</v>
      </c>
      <c r="AE16" t="s">
        <v>6954</v>
      </c>
      <c r="AH16">
        <v>0</v>
      </c>
      <c r="AI16">
        <v>0</v>
      </c>
    </row>
    <row r="17" spans="1:35">
      <c r="A17" t="s">
        <v>12935</v>
      </c>
      <c r="C17">
        <v>1000</v>
      </c>
      <c r="E17">
        <v>47</v>
      </c>
      <c r="H17">
        <v>7.5</v>
      </c>
      <c r="I17" t="s">
        <v>13525</v>
      </c>
      <c r="J17" t="s">
        <v>13529</v>
      </c>
      <c r="K17" t="s">
        <v>7004</v>
      </c>
      <c r="M17" t="s">
        <v>13557</v>
      </c>
      <c r="N17" t="s">
        <v>13595</v>
      </c>
      <c r="O17" t="s">
        <v>14824</v>
      </c>
      <c r="P17">
        <v>6</v>
      </c>
      <c r="Q17">
        <v>1</v>
      </c>
      <c r="R17">
        <v>0.36</v>
      </c>
      <c r="S17">
        <v>1.53</v>
      </c>
      <c r="T17">
        <v>510.44</v>
      </c>
      <c r="U17">
        <v>62.89</v>
      </c>
      <c r="V17">
        <v>5.75</v>
      </c>
      <c r="W17">
        <v>8.34</v>
      </c>
      <c r="X17">
        <v>8.52</v>
      </c>
      <c r="Y17">
        <v>4</v>
      </c>
      <c r="Z17" t="s">
        <v>6921</v>
      </c>
      <c r="AA17">
        <v>2</v>
      </c>
      <c r="AB17">
        <v>6</v>
      </c>
      <c r="AC17">
        <v>4.573333333333334</v>
      </c>
      <c r="AE17" t="s">
        <v>6954</v>
      </c>
      <c r="AH17">
        <v>0</v>
      </c>
      <c r="AI17">
        <v>0</v>
      </c>
    </row>
    <row r="18" spans="1:35">
      <c r="A18" t="s">
        <v>12936</v>
      </c>
      <c r="E18">
        <v>266</v>
      </c>
      <c r="H18">
        <v>7.5</v>
      </c>
      <c r="I18" t="s">
        <v>13525</v>
      </c>
      <c r="J18" t="s">
        <v>13529</v>
      </c>
      <c r="K18" t="s">
        <v>7004</v>
      </c>
      <c r="M18" t="s">
        <v>13557</v>
      </c>
      <c r="N18" t="s">
        <v>13596</v>
      </c>
      <c r="O18" t="s">
        <v>14825</v>
      </c>
      <c r="P18">
        <v>6</v>
      </c>
      <c r="Q18">
        <v>1</v>
      </c>
      <c r="R18">
        <v>1.71</v>
      </c>
      <c r="S18">
        <v>2.86</v>
      </c>
      <c r="T18">
        <v>550.5</v>
      </c>
      <c r="U18">
        <v>62.89</v>
      </c>
      <c r="V18">
        <v>6.67</v>
      </c>
      <c r="W18">
        <v>8.57</v>
      </c>
      <c r="X18">
        <v>8.51</v>
      </c>
      <c r="Y18">
        <v>4</v>
      </c>
      <c r="Z18" t="s">
        <v>6921</v>
      </c>
      <c r="AA18">
        <v>2</v>
      </c>
      <c r="AB18">
        <v>6</v>
      </c>
      <c r="AC18">
        <v>4.578333333333333</v>
      </c>
      <c r="AE18" t="s">
        <v>6954</v>
      </c>
      <c r="AH18">
        <v>0</v>
      </c>
      <c r="AI18">
        <v>0</v>
      </c>
    </row>
    <row r="19" spans="1:35">
      <c r="A19" t="s">
        <v>12937</v>
      </c>
      <c r="E19">
        <v>408</v>
      </c>
      <c r="H19">
        <v>7.5</v>
      </c>
      <c r="I19" t="s">
        <v>13525</v>
      </c>
      <c r="J19" t="s">
        <v>13529</v>
      </c>
      <c r="K19" t="s">
        <v>7004</v>
      </c>
      <c r="M19" t="s">
        <v>13557</v>
      </c>
      <c r="N19" t="s">
        <v>13597</v>
      </c>
      <c r="O19" t="s">
        <v>14826</v>
      </c>
      <c r="P19">
        <v>6</v>
      </c>
      <c r="Q19">
        <v>1</v>
      </c>
      <c r="R19">
        <v>0.39</v>
      </c>
      <c r="S19">
        <v>1.53</v>
      </c>
      <c r="T19">
        <v>510.44</v>
      </c>
      <c r="U19">
        <v>62.89</v>
      </c>
      <c r="V19">
        <v>5.75</v>
      </c>
      <c r="W19">
        <v>8.57</v>
      </c>
      <c r="X19">
        <v>8.5</v>
      </c>
      <c r="Y19">
        <v>4</v>
      </c>
      <c r="Z19" t="s">
        <v>6921</v>
      </c>
      <c r="AA19">
        <v>2</v>
      </c>
      <c r="AB19">
        <v>6</v>
      </c>
      <c r="AC19">
        <v>4.583333333333334</v>
      </c>
      <c r="AE19" t="s">
        <v>6952</v>
      </c>
      <c r="AH19">
        <v>0</v>
      </c>
      <c r="AI19">
        <v>0</v>
      </c>
    </row>
    <row r="20" spans="1:35">
      <c r="A20" t="s">
        <v>12938</v>
      </c>
      <c r="B20">
        <v>1.2</v>
      </c>
      <c r="H20">
        <v>7.6</v>
      </c>
      <c r="I20" t="s">
        <v>13524</v>
      </c>
      <c r="J20" t="s">
        <v>13529</v>
      </c>
      <c r="K20" t="s">
        <v>9867</v>
      </c>
      <c r="M20" t="s">
        <v>13558</v>
      </c>
      <c r="N20" t="s">
        <v>13598</v>
      </c>
      <c r="O20" t="s">
        <v>6686</v>
      </c>
      <c r="P20">
        <v>2</v>
      </c>
      <c r="Q20">
        <v>2</v>
      </c>
      <c r="R20">
        <v>4.14</v>
      </c>
      <c r="S20">
        <v>4.15</v>
      </c>
      <c r="T20">
        <v>272.39</v>
      </c>
      <c r="U20">
        <v>40.46</v>
      </c>
      <c r="V20">
        <v>3.61</v>
      </c>
      <c r="W20">
        <v>10.27</v>
      </c>
      <c r="X20">
        <v>0</v>
      </c>
      <c r="Y20">
        <v>1</v>
      </c>
      <c r="Z20" t="s">
        <v>6921</v>
      </c>
      <c r="AA20">
        <v>0</v>
      </c>
      <c r="AB20">
        <v>0</v>
      </c>
      <c r="AC20">
        <v>3.925</v>
      </c>
      <c r="AD20" t="s">
        <v>6922</v>
      </c>
      <c r="AE20" t="s">
        <v>6952</v>
      </c>
      <c r="AF20" t="s">
        <v>6956</v>
      </c>
      <c r="AG20" t="s">
        <v>6962</v>
      </c>
      <c r="AH20">
        <v>4</v>
      </c>
      <c r="AI20">
        <v>1</v>
      </c>
    </row>
    <row r="21" spans="1:35">
      <c r="A21" t="s">
        <v>12939</v>
      </c>
      <c r="B21">
        <v>1145</v>
      </c>
      <c r="H21">
        <v>7.6</v>
      </c>
      <c r="I21" t="s">
        <v>13524</v>
      </c>
      <c r="J21" t="s">
        <v>13529</v>
      </c>
      <c r="K21" t="s">
        <v>9867</v>
      </c>
      <c r="M21" t="s">
        <v>13558</v>
      </c>
      <c r="N21" t="s">
        <v>13599</v>
      </c>
      <c r="O21" t="s">
        <v>14827</v>
      </c>
      <c r="P21">
        <v>5</v>
      </c>
      <c r="Q21">
        <v>3</v>
      </c>
      <c r="R21">
        <v>1.93</v>
      </c>
      <c r="S21">
        <v>3.11</v>
      </c>
      <c r="T21">
        <v>270.24</v>
      </c>
      <c r="U21">
        <v>90.90000000000001</v>
      </c>
      <c r="V21">
        <v>2.58</v>
      </c>
      <c r="W21">
        <v>6.51</v>
      </c>
      <c r="X21">
        <v>0</v>
      </c>
      <c r="Y21">
        <v>3</v>
      </c>
      <c r="Z21" t="s">
        <v>6921</v>
      </c>
      <c r="AA21">
        <v>0</v>
      </c>
      <c r="AB21">
        <v>1</v>
      </c>
      <c r="AC21">
        <v>5.081666666666667</v>
      </c>
      <c r="AD21" t="s">
        <v>6940</v>
      </c>
      <c r="AE21" t="s">
        <v>6952</v>
      </c>
      <c r="AH21">
        <v>0</v>
      </c>
      <c r="AI21">
        <v>0</v>
      </c>
    </row>
    <row r="22" spans="1:35">
      <c r="A22" t="s">
        <v>12940</v>
      </c>
      <c r="B22">
        <v>57</v>
      </c>
      <c r="H22">
        <v>7.6</v>
      </c>
      <c r="I22" t="s">
        <v>13524</v>
      </c>
      <c r="J22" t="s">
        <v>13529</v>
      </c>
      <c r="K22" t="s">
        <v>9867</v>
      </c>
      <c r="M22" t="s">
        <v>13558</v>
      </c>
      <c r="N22" t="s">
        <v>13600</v>
      </c>
      <c r="O22" t="s">
        <v>14828</v>
      </c>
      <c r="P22">
        <v>5</v>
      </c>
      <c r="Q22">
        <v>3</v>
      </c>
      <c r="R22">
        <v>3.8</v>
      </c>
      <c r="S22">
        <v>4.04</v>
      </c>
      <c r="T22">
        <v>340.38</v>
      </c>
      <c r="U22">
        <v>86.98999999999999</v>
      </c>
      <c r="V22">
        <v>4.02</v>
      </c>
      <c r="W22">
        <v>7.7</v>
      </c>
      <c r="X22">
        <v>0</v>
      </c>
      <c r="Y22">
        <v>2</v>
      </c>
      <c r="Z22" t="s">
        <v>6921</v>
      </c>
      <c r="AA22">
        <v>0</v>
      </c>
      <c r="AB22">
        <v>3</v>
      </c>
      <c r="AC22">
        <v>3.746666666666667</v>
      </c>
      <c r="AE22" t="s">
        <v>6952</v>
      </c>
      <c r="AH22">
        <v>0</v>
      </c>
      <c r="AI22">
        <v>0</v>
      </c>
    </row>
    <row r="23" spans="1:35">
      <c r="A23" t="s">
        <v>12941</v>
      </c>
      <c r="B23">
        <v>72302</v>
      </c>
      <c r="H23">
        <v>7.6</v>
      </c>
      <c r="I23" t="s">
        <v>13524</v>
      </c>
      <c r="J23" t="s">
        <v>13529</v>
      </c>
      <c r="K23" t="s">
        <v>9867</v>
      </c>
      <c r="M23" t="s">
        <v>13558</v>
      </c>
      <c r="N23" t="s">
        <v>13601</v>
      </c>
      <c r="O23" t="s">
        <v>14829</v>
      </c>
      <c r="P23">
        <v>5</v>
      </c>
      <c r="Q23">
        <v>3</v>
      </c>
      <c r="R23">
        <v>2.23</v>
      </c>
      <c r="S23">
        <v>2.63</v>
      </c>
      <c r="T23">
        <v>272.26</v>
      </c>
      <c r="U23">
        <v>86.98999999999999</v>
      </c>
      <c r="V23">
        <v>2.51</v>
      </c>
      <c r="W23">
        <v>7.52</v>
      </c>
      <c r="X23">
        <v>0</v>
      </c>
      <c r="Y23">
        <v>2</v>
      </c>
      <c r="Z23" t="s">
        <v>6921</v>
      </c>
      <c r="AA23">
        <v>0</v>
      </c>
      <c r="AB23">
        <v>1</v>
      </c>
      <c r="AC23">
        <v>5.051666666666667</v>
      </c>
      <c r="AE23" t="s">
        <v>6952</v>
      </c>
      <c r="AH23">
        <v>0</v>
      </c>
      <c r="AI23">
        <v>0</v>
      </c>
    </row>
    <row r="24" spans="1:35">
      <c r="A24" t="s">
        <v>12942</v>
      </c>
      <c r="B24">
        <v>5245</v>
      </c>
      <c r="H24">
        <v>7.6</v>
      </c>
      <c r="I24" t="s">
        <v>13524</v>
      </c>
      <c r="J24" t="s">
        <v>13529</v>
      </c>
      <c r="K24" t="s">
        <v>9867</v>
      </c>
      <c r="M24" t="s">
        <v>13558</v>
      </c>
      <c r="N24" t="s">
        <v>13602</v>
      </c>
      <c r="O24" t="s">
        <v>14830</v>
      </c>
    </row>
    <row r="25" spans="1:35">
      <c r="A25" t="s">
        <v>12943</v>
      </c>
      <c r="B25">
        <v>155</v>
      </c>
      <c r="H25">
        <v>7.6</v>
      </c>
      <c r="I25" t="s">
        <v>13524</v>
      </c>
      <c r="J25" t="s">
        <v>13529</v>
      </c>
      <c r="K25" t="s">
        <v>9867</v>
      </c>
      <c r="M25" t="s">
        <v>13558</v>
      </c>
      <c r="N25" t="s">
        <v>13603</v>
      </c>
      <c r="O25" t="s">
        <v>14831</v>
      </c>
    </row>
    <row r="26" spans="1:35">
      <c r="A26" t="s">
        <v>12944</v>
      </c>
      <c r="B26">
        <v>383</v>
      </c>
      <c r="H26">
        <v>7.6</v>
      </c>
      <c r="I26" t="s">
        <v>13524</v>
      </c>
      <c r="J26" t="s">
        <v>13529</v>
      </c>
      <c r="K26" t="s">
        <v>9867</v>
      </c>
      <c r="M26" t="s">
        <v>13558</v>
      </c>
      <c r="N26" t="s">
        <v>13604</v>
      </c>
      <c r="O26" t="s">
        <v>14832</v>
      </c>
    </row>
    <row r="27" spans="1:35">
      <c r="A27" t="s">
        <v>12945</v>
      </c>
      <c r="B27">
        <v>392</v>
      </c>
      <c r="H27">
        <v>7.6</v>
      </c>
      <c r="I27" t="s">
        <v>13524</v>
      </c>
      <c r="J27" t="s">
        <v>13529</v>
      </c>
      <c r="K27" t="s">
        <v>9867</v>
      </c>
      <c r="M27" t="s">
        <v>13558</v>
      </c>
      <c r="N27" t="s">
        <v>13605</v>
      </c>
      <c r="O27" t="s">
        <v>14833</v>
      </c>
    </row>
    <row r="28" spans="1:35">
      <c r="A28" t="s">
        <v>12946</v>
      </c>
      <c r="B28">
        <v>436</v>
      </c>
      <c r="H28">
        <v>7.6</v>
      </c>
      <c r="I28" t="s">
        <v>13524</v>
      </c>
      <c r="J28" t="s">
        <v>13529</v>
      </c>
      <c r="K28" t="s">
        <v>9867</v>
      </c>
      <c r="M28" t="s">
        <v>13558</v>
      </c>
      <c r="N28" t="s">
        <v>13606</v>
      </c>
      <c r="O28" t="s">
        <v>14834</v>
      </c>
    </row>
    <row r="29" spans="1:35">
      <c r="A29" t="s">
        <v>12947</v>
      </c>
      <c r="B29">
        <v>1017</v>
      </c>
      <c r="H29">
        <v>7.6</v>
      </c>
      <c r="I29" t="s">
        <v>13524</v>
      </c>
      <c r="J29" t="s">
        <v>13529</v>
      </c>
      <c r="K29" t="s">
        <v>9867</v>
      </c>
      <c r="M29" t="s">
        <v>13558</v>
      </c>
      <c r="N29" t="s">
        <v>13607</v>
      </c>
      <c r="O29" t="s">
        <v>14835</v>
      </c>
    </row>
    <row r="30" spans="1:35">
      <c r="A30" t="s">
        <v>12948</v>
      </c>
      <c r="B30">
        <v>140</v>
      </c>
      <c r="H30">
        <v>7.6</v>
      </c>
      <c r="I30" t="s">
        <v>13524</v>
      </c>
      <c r="J30" t="s">
        <v>13529</v>
      </c>
      <c r="K30" t="s">
        <v>9867</v>
      </c>
      <c r="M30" t="s">
        <v>13558</v>
      </c>
      <c r="N30" t="s">
        <v>13608</v>
      </c>
      <c r="O30" t="s">
        <v>14836</v>
      </c>
    </row>
    <row r="31" spans="1:35">
      <c r="A31" t="s">
        <v>12949</v>
      </c>
      <c r="B31">
        <v>80</v>
      </c>
      <c r="H31">
        <v>7.6</v>
      </c>
      <c r="I31" t="s">
        <v>13524</v>
      </c>
      <c r="J31" t="s">
        <v>13529</v>
      </c>
      <c r="K31" t="s">
        <v>9867</v>
      </c>
      <c r="M31" t="s">
        <v>13558</v>
      </c>
      <c r="N31" t="s">
        <v>13609</v>
      </c>
      <c r="O31" t="s">
        <v>14837</v>
      </c>
    </row>
    <row r="32" spans="1:35">
      <c r="A32" t="s">
        <v>12950</v>
      </c>
      <c r="B32">
        <v>216</v>
      </c>
      <c r="H32">
        <v>7.6</v>
      </c>
      <c r="I32" t="s">
        <v>13524</v>
      </c>
      <c r="J32" t="s">
        <v>13529</v>
      </c>
      <c r="K32" t="s">
        <v>9867</v>
      </c>
      <c r="M32" t="s">
        <v>13558</v>
      </c>
      <c r="N32" t="s">
        <v>13610</v>
      </c>
      <c r="O32" t="s">
        <v>14838</v>
      </c>
    </row>
    <row r="33" spans="1:35">
      <c r="A33" t="s">
        <v>12951</v>
      </c>
      <c r="B33">
        <v>503</v>
      </c>
      <c r="H33">
        <v>7.6</v>
      </c>
      <c r="I33" t="s">
        <v>13524</v>
      </c>
      <c r="J33" t="s">
        <v>13529</v>
      </c>
      <c r="K33" t="s">
        <v>9867</v>
      </c>
      <c r="M33" t="s">
        <v>13558</v>
      </c>
      <c r="N33" t="s">
        <v>13611</v>
      </c>
      <c r="O33" t="s">
        <v>14839</v>
      </c>
    </row>
    <row r="34" spans="1:35">
      <c r="A34" t="s">
        <v>12952</v>
      </c>
      <c r="B34">
        <v>11097</v>
      </c>
      <c r="C34">
        <v>2918</v>
      </c>
      <c r="H34">
        <v>8</v>
      </c>
      <c r="I34" t="s">
        <v>13524</v>
      </c>
      <c r="J34" t="s">
        <v>13529</v>
      </c>
      <c r="K34" t="s">
        <v>9903</v>
      </c>
      <c r="M34" t="s">
        <v>13559</v>
      </c>
      <c r="N34" t="s">
        <v>13612</v>
      </c>
      <c r="O34" t="s">
        <v>14840</v>
      </c>
      <c r="P34">
        <v>6</v>
      </c>
      <c r="Q34">
        <v>3</v>
      </c>
      <c r="R34">
        <v>0.14</v>
      </c>
      <c r="S34">
        <v>1.22</v>
      </c>
      <c r="T34">
        <v>270.24</v>
      </c>
      <c r="U34">
        <v>95.58</v>
      </c>
      <c r="V34">
        <v>1.5</v>
      </c>
      <c r="W34">
        <v>7.22</v>
      </c>
      <c r="X34">
        <v>1.18</v>
      </c>
      <c r="Y34">
        <v>3</v>
      </c>
      <c r="Z34" t="s">
        <v>6921</v>
      </c>
      <c r="AA34">
        <v>0</v>
      </c>
      <c r="AB34">
        <v>1</v>
      </c>
      <c r="AC34">
        <v>4.980666666666667</v>
      </c>
      <c r="AE34" t="s">
        <v>6952</v>
      </c>
      <c r="AH34">
        <v>0</v>
      </c>
      <c r="AI34">
        <v>0</v>
      </c>
    </row>
    <row r="35" spans="1:35">
      <c r="A35" t="s">
        <v>12953</v>
      </c>
      <c r="B35">
        <v>25956</v>
      </c>
      <c r="H35">
        <v>8</v>
      </c>
      <c r="I35" t="s">
        <v>13524</v>
      </c>
      <c r="J35" t="s">
        <v>13529</v>
      </c>
      <c r="K35" t="s">
        <v>9903</v>
      </c>
      <c r="M35" t="s">
        <v>13559</v>
      </c>
      <c r="N35" t="s">
        <v>13613</v>
      </c>
      <c r="O35" t="s">
        <v>14841</v>
      </c>
      <c r="P35">
        <v>6</v>
      </c>
      <c r="Q35">
        <v>2</v>
      </c>
      <c r="R35">
        <v>1.25</v>
      </c>
      <c r="S35">
        <v>2.23</v>
      </c>
      <c r="T35">
        <v>284.27</v>
      </c>
      <c r="U35">
        <v>84.58</v>
      </c>
      <c r="V35">
        <v>1.81</v>
      </c>
      <c r="W35">
        <v>7.05</v>
      </c>
      <c r="X35">
        <v>1.02</v>
      </c>
      <c r="Y35">
        <v>3</v>
      </c>
      <c r="Z35" t="s">
        <v>6921</v>
      </c>
      <c r="AA35">
        <v>0</v>
      </c>
      <c r="AB35">
        <v>2</v>
      </c>
      <c r="AC35">
        <v>5.5</v>
      </c>
      <c r="AE35" t="s">
        <v>6952</v>
      </c>
      <c r="AH35">
        <v>0</v>
      </c>
      <c r="AI35">
        <v>0</v>
      </c>
    </row>
    <row r="36" spans="1:35">
      <c r="A36" t="s">
        <v>12954</v>
      </c>
      <c r="B36">
        <v>4382</v>
      </c>
      <c r="C36">
        <v>5305</v>
      </c>
      <c r="H36">
        <v>8</v>
      </c>
      <c r="I36" t="s">
        <v>13524</v>
      </c>
      <c r="J36" t="s">
        <v>13529</v>
      </c>
      <c r="K36" t="s">
        <v>9903</v>
      </c>
      <c r="M36" t="s">
        <v>13559</v>
      </c>
      <c r="N36" t="s">
        <v>13614</v>
      </c>
      <c r="O36" t="s">
        <v>14842</v>
      </c>
      <c r="P36">
        <v>6</v>
      </c>
      <c r="Q36">
        <v>3</v>
      </c>
      <c r="R36">
        <v>0.33</v>
      </c>
      <c r="S36">
        <v>1.51</v>
      </c>
      <c r="T36">
        <v>284.27</v>
      </c>
      <c r="U36">
        <v>95.58</v>
      </c>
      <c r="V36">
        <v>1.81</v>
      </c>
      <c r="W36">
        <v>7.11</v>
      </c>
      <c r="X36">
        <v>1.23</v>
      </c>
      <c r="Y36">
        <v>3</v>
      </c>
      <c r="Z36" t="s">
        <v>6921</v>
      </c>
      <c r="AA36">
        <v>0</v>
      </c>
      <c r="AB36">
        <v>1</v>
      </c>
      <c r="AC36">
        <v>4.980666666666667</v>
      </c>
      <c r="AE36" t="s">
        <v>6952</v>
      </c>
      <c r="AH36">
        <v>0</v>
      </c>
      <c r="AI36">
        <v>0</v>
      </c>
    </row>
    <row r="37" spans="1:35">
      <c r="A37" t="s">
        <v>12955</v>
      </c>
      <c r="B37">
        <v>55015</v>
      </c>
      <c r="C37">
        <v>5137</v>
      </c>
      <c r="H37">
        <v>8</v>
      </c>
      <c r="I37" t="s">
        <v>13524</v>
      </c>
      <c r="J37" t="s">
        <v>13529</v>
      </c>
      <c r="K37" t="s">
        <v>9903</v>
      </c>
      <c r="M37" t="s">
        <v>13559</v>
      </c>
      <c r="N37" t="s">
        <v>13615</v>
      </c>
      <c r="O37" t="s">
        <v>14843</v>
      </c>
      <c r="P37">
        <v>6</v>
      </c>
      <c r="Q37">
        <v>3</v>
      </c>
      <c r="R37">
        <v>0.45</v>
      </c>
      <c r="S37">
        <v>1.91</v>
      </c>
      <c r="T37">
        <v>304.69</v>
      </c>
      <c r="U37">
        <v>95.58</v>
      </c>
      <c r="V37">
        <v>2.16</v>
      </c>
      <c r="W37">
        <v>6.96</v>
      </c>
      <c r="X37">
        <v>0.3</v>
      </c>
      <c r="Y37">
        <v>3</v>
      </c>
      <c r="Z37" t="s">
        <v>6921</v>
      </c>
      <c r="AA37">
        <v>0</v>
      </c>
      <c r="AB37">
        <v>1</v>
      </c>
      <c r="AC37">
        <v>4.980666666666667</v>
      </c>
      <c r="AE37" t="s">
        <v>6952</v>
      </c>
      <c r="AH37">
        <v>0</v>
      </c>
      <c r="AI37">
        <v>0</v>
      </c>
    </row>
    <row r="38" spans="1:35">
      <c r="A38" t="s">
        <v>12956</v>
      </c>
      <c r="B38">
        <v>44175</v>
      </c>
      <c r="C38">
        <v>3112</v>
      </c>
      <c r="H38">
        <v>8</v>
      </c>
      <c r="I38" t="s">
        <v>13524</v>
      </c>
      <c r="J38" t="s">
        <v>13529</v>
      </c>
      <c r="K38" t="s">
        <v>9903</v>
      </c>
      <c r="M38" t="s">
        <v>13559</v>
      </c>
      <c r="N38" t="s">
        <v>13616</v>
      </c>
      <c r="O38" t="s">
        <v>14844</v>
      </c>
      <c r="P38">
        <v>6</v>
      </c>
      <c r="Q38">
        <v>3</v>
      </c>
      <c r="R38">
        <v>0.08</v>
      </c>
      <c r="S38">
        <v>1.51</v>
      </c>
      <c r="T38">
        <v>288.23</v>
      </c>
      <c r="U38">
        <v>95.58</v>
      </c>
      <c r="V38">
        <v>1.64</v>
      </c>
      <c r="W38">
        <v>6.95</v>
      </c>
      <c r="X38">
        <v>0.19</v>
      </c>
      <c r="Y38">
        <v>3</v>
      </c>
      <c r="Z38" t="s">
        <v>6921</v>
      </c>
      <c r="AA38">
        <v>0</v>
      </c>
      <c r="AB38">
        <v>1</v>
      </c>
      <c r="AC38">
        <v>4.980666666666667</v>
      </c>
      <c r="AE38" t="s">
        <v>6952</v>
      </c>
      <c r="AH38">
        <v>0</v>
      </c>
      <c r="AI38">
        <v>0</v>
      </c>
    </row>
    <row r="39" spans="1:35">
      <c r="A39" t="s">
        <v>12957</v>
      </c>
      <c r="B39">
        <v>7485</v>
      </c>
      <c r="C39">
        <v>1143</v>
      </c>
      <c r="H39">
        <v>8</v>
      </c>
      <c r="I39" t="s">
        <v>13524</v>
      </c>
      <c r="J39" t="s">
        <v>13529</v>
      </c>
      <c r="K39" t="s">
        <v>9903</v>
      </c>
      <c r="M39" t="s">
        <v>13559</v>
      </c>
      <c r="N39" t="s">
        <v>13617</v>
      </c>
      <c r="O39" t="s">
        <v>14845</v>
      </c>
      <c r="P39">
        <v>6</v>
      </c>
      <c r="Q39">
        <v>3</v>
      </c>
      <c r="R39">
        <v>0.29</v>
      </c>
      <c r="S39">
        <v>1.74</v>
      </c>
      <c r="T39">
        <v>288.23</v>
      </c>
      <c r="U39">
        <v>95.58</v>
      </c>
      <c r="V39">
        <v>1.64</v>
      </c>
      <c r="W39">
        <v>6.91</v>
      </c>
      <c r="X39">
        <v>0</v>
      </c>
      <c r="Y39">
        <v>3</v>
      </c>
      <c r="Z39" t="s">
        <v>6921</v>
      </c>
      <c r="AA39">
        <v>0</v>
      </c>
      <c r="AB39">
        <v>1</v>
      </c>
      <c r="AC39">
        <v>4.980666666666667</v>
      </c>
      <c r="AE39" t="s">
        <v>6952</v>
      </c>
      <c r="AH39">
        <v>0</v>
      </c>
      <c r="AI39">
        <v>0</v>
      </c>
    </row>
    <row r="40" spans="1:35">
      <c r="A40" t="s">
        <v>12958</v>
      </c>
      <c r="B40">
        <v>6247</v>
      </c>
      <c r="C40">
        <v>1427</v>
      </c>
      <c r="H40">
        <v>8</v>
      </c>
      <c r="I40" t="s">
        <v>13524</v>
      </c>
      <c r="J40" t="s">
        <v>13529</v>
      </c>
      <c r="K40" t="s">
        <v>9903</v>
      </c>
      <c r="M40" t="s">
        <v>13559</v>
      </c>
      <c r="N40" t="s">
        <v>13618</v>
      </c>
      <c r="O40" t="s">
        <v>14846</v>
      </c>
      <c r="P40">
        <v>6</v>
      </c>
      <c r="Q40">
        <v>3</v>
      </c>
      <c r="R40">
        <v>0.61</v>
      </c>
      <c r="S40">
        <v>2.03</v>
      </c>
      <c r="T40">
        <v>304.69</v>
      </c>
      <c r="U40">
        <v>95.58</v>
      </c>
      <c r="V40">
        <v>2.16</v>
      </c>
      <c r="W40">
        <v>6.94</v>
      </c>
      <c r="X40">
        <v>0</v>
      </c>
      <c r="Y40">
        <v>3</v>
      </c>
      <c r="Z40" t="s">
        <v>6921</v>
      </c>
      <c r="AA40">
        <v>0</v>
      </c>
      <c r="AB40">
        <v>1</v>
      </c>
      <c r="AC40">
        <v>4.980666666666667</v>
      </c>
      <c r="AE40" t="s">
        <v>6952</v>
      </c>
      <c r="AH40">
        <v>0</v>
      </c>
      <c r="AI40">
        <v>0</v>
      </c>
    </row>
    <row r="41" spans="1:35">
      <c r="A41" t="s">
        <v>12959</v>
      </c>
      <c r="B41">
        <v>34626</v>
      </c>
      <c r="C41">
        <v>4576</v>
      </c>
      <c r="H41">
        <v>8</v>
      </c>
      <c r="I41" t="s">
        <v>13524</v>
      </c>
      <c r="J41" t="s">
        <v>13529</v>
      </c>
      <c r="K41" t="s">
        <v>9903</v>
      </c>
      <c r="M41" t="s">
        <v>13559</v>
      </c>
      <c r="N41" t="s">
        <v>13619</v>
      </c>
      <c r="O41" t="s">
        <v>14847</v>
      </c>
      <c r="P41">
        <v>6</v>
      </c>
      <c r="Q41">
        <v>3</v>
      </c>
      <c r="R41">
        <v>0.44</v>
      </c>
      <c r="S41">
        <v>1.61</v>
      </c>
      <c r="T41">
        <v>284.27</v>
      </c>
      <c r="U41">
        <v>95.58</v>
      </c>
      <c r="V41">
        <v>1.81</v>
      </c>
      <c r="W41">
        <v>7.11</v>
      </c>
      <c r="X41">
        <v>1.22</v>
      </c>
      <c r="Y41">
        <v>3</v>
      </c>
      <c r="Z41" t="s">
        <v>6921</v>
      </c>
      <c r="AA41">
        <v>0</v>
      </c>
      <c r="AB41">
        <v>1</v>
      </c>
      <c r="AC41">
        <v>4.980666666666667</v>
      </c>
      <c r="AE41" t="s">
        <v>6952</v>
      </c>
      <c r="AH41">
        <v>0</v>
      </c>
      <c r="AI41">
        <v>0</v>
      </c>
    </row>
    <row r="42" spans="1:35">
      <c r="A42" t="s">
        <v>12960</v>
      </c>
      <c r="B42">
        <v>97982</v>
      </c>
      <c r="C42">
        <v>3143</v>
      </c>
      <c r="H42">
        <v>8</v>
      </c>
      <c r="I42" t="s">
        <v>13524</v>
      </c>
      <c r="J42" t="s">
        <v>13529</v>
      </c>
      <c r="K42" t="s">
        <v>9903</v>
      </c>
      <c r="M42" t="s">
        <v>13559</v>
      </c>
      <c r="N42" t="s">
        <v>13620</v>
      </c>
      <c r="O42" t="s">
        <v>14848</v>
      </c>
      <c r="P42">
        <v>7</v>
      </c>
      <c r="Q42">
        <v>3</v>
      </c>
      <c r="R42">
        <v>-1.37</v>
      </c>
      <c r="S42">
        <v>0.45</v>
      </c>
      <c r="T42">
        <v>271.23</v>
      </c>
      <c r="U42">
        <v>108.47</v>
      </c>
      <c r="V42">
        <v>0.9</v>
      </c>
      <c r="W42">
        <v>6.59</v>
      </c>
      <c r="X42">
        <v>4.19</v>
      </c>
      <c r="Y42">
        <v>3</v>
      </c>
      <c r="Z42" t="s">
        <v>6921</v>
      </c>
      <c r="AA42">
        <v>0</v>
      </c>
      <c r="AB42">
        <v>1</v>
      </c>
      <c r="AC42">
        <v>4.551</v>
      </c>
      <c r="AE42" t="s">
        <v>6952</v>
      </c>
      <c r="AH42">
        <v>0</v>
      </c>
      <c r="AI42">
        <v>0</v>
      </c>
    </row>
    <row r="43" spans="1:35">
      <c r="A43" t="s">
        <v>12961</v>
      </c>
      <c r="B43">
        <v>66860</v>
      </c>
      <c r="H43">
        <v>8</v>
      </c>
      <c r="I43" t="s">
        <v>13524</v>
      </c>
      <c r="J43" t="s">
        <v>13529</v>
      </c>
      <c r="K43" t="s">
        <v>9903</v>
      </c>
      <c r="M43" t="s">
        <v>13559</v>
      </c>
      <c r="N43" t="s">
        <v>13621</v>
      </c>
      <c r="O43" t="s">
        <v>14849</v>
      </c>
      <c r="P43">
        <v>7</v>
      </c>
      <c r="Q43">
        <v>3</v>
      </c>
      <c r="R43">
        <v>-1.57</v>
      </c>
      <c r="S43">
        <v>0.55</v>
      </c>
      <c r="T43">
        <v>271.23</v>
      </c>
      <c r="U43">
        <v>108.47</v>
      </c>
      <c r="V43">
        <v>0.9</v>
      </c>
      <c r="W43">
        <v>6.54</v>
      </c>
      <c r="X43">
        <v>10.09</v>
      </c>
      <c r="Y43">
        <v>3</v>
      </c>
      <c r="Z43" t="s">
        <v>6921</v>
      </c>
      <c r="AA43">
        <v>0</v>
      </c>
      <c r="AB43">
        <v>1</v>
      </c>
      <c r="AC43">
        <v>3.551</v>
      </c>
      <c r="AE43" t="s">
        <v>6954</v>
      </c>
      <c r="AH43">
        <v>0</v>
      </c>
      <c r="AI43">
        <v>0</v>
      </c>
    </row>
    <row r="44" spans="1:35">
      <c r="A44" t="s">
        <v>12962</v>
      </c>
      <c r="C44">
        <v>8317</v>
      </c>
      <c r="H44">
        <v>8</v>
      </c>
      <c r="I44" t="s">
        <v>13524</v>
      </c>
      <c r="J44" t="s">
        <v>13529</v>
      </c>
      <c r="K44" t="s">
        <v>9903</v>
      </c>
      <c r="M44" t="s">
        <v>13559</v>
      </c>
      <c r="N44" t="s">
        <v>13622</v>
      </c>
      <c r="O44" t="s">
        <v>14850</v>
      </c>
      <c r="P44">
        <v>6</v>
      </c>
      <c r="Q44">
        <v>3</v>
      </c>
      <c r="R44">
        <v>-0.43</v>
      </c>
      <c r="S44">
        <v>2.08</v>
      </c>
      <c r="T44">
        <v>396.14</v>
      </c>
      <c r="U44">
        <v>95.58</v>
      </c>
      <c r="V44">
        <v>2.11</v>
      </c>
      <c r="W44">
        <v>6.04</v>
      </c>
      <c r="X44">
        <v>0</v>
      </c>
      <c r="Y44">
        <v>3</v>
      </c>
      <c r="Z44" t="s">
        <v>6921</v>
      </c>
      <c r="AA44">
        <v>0</v>
      </c>
      <c r="AB44">
        <v>1</v>
      </c>
      <c r="AC44">
        <v>4.72252380952381</v>
      </c>
      <c r="AE44" t="s">
        <v>6953</v>
      </c>
      <c r="AH44">
        <v>0</v>
      </c>
      <c r="AI44">
        <v>0</v>
      </c>
    </row>
    <row r="45" spans="1:35">
      <c r="A45" t="s">
        <v>12963</v>
      </c>
      <c r="B45">
        <v>15297</v>
      </c>
      <c r="C45">
        <v>9344</v>
      </c>
      <c r="H45">
        <v>8</v>
      </c>
      <c r="I45" t="s">
        <v>13524</v>
      </c>
      <c r="J45" t="s">
        <v>13529</v>
      </c>
      <c r="K45" t="s">
        <v>9903</v>
      </c>
      <c r="M45" t="s">
        <v>13559</v>
      </c>
      <c r="N45" t="s">
        <v>13623</v>
      </c>
      <c r="O45" t="s">
        <v>14851</v>
      </c>
      <c r="P45">
        <v>6</v>
      </c>
      <c r="Q45">
        <v>3</v>
      </c>
      <c r="R45">
        <v>0.87</v>
      </c>
      <c r="S45">
        <v>1.63</v>
      </c>
      <c r="T45">
        <v>284.27</v>
      </c>
      <c r="U45">
        <v>95.58</v>
      </c>
      <c r="V45">
        <v>1.81</v>
      </c>
      <c r="W45">
        <v>7.52</v>
      </c>
      <c r="X45">
        <v>1.24</v>
      </c>
      <c r="Y45">
        <v>3</v>
      </c>
      <c r="Z45" t="s">
        <v>6921</v>
      </c>
      <c r="AA45">
        <v>0</v>
      </c>
      <c r="AB45">
        <v>1</v>
      </c>
      <c r="AC45">
        <v>4.980666666666667</v>
      </c>
      <c r="AE45" t="s">
        <v>6952</v>
      </c>
      <c r="AH45">
        <v>0</v>
      </c>
      <c r="AI45">
        <v>0</v>
      </c>
    </row>
    <row r="46" spans="1:35">
      <c r="A46" t="s">
        <v>12964</v>
      </c>
      <c r="B46">
        <v>10649</v>
      </c>
      <c r="H46">
        <v>8</v>
      </c>
      <c r="I46" t="s">
        <v>13524</v>
      </c>
      <c r="J46" t="s">
        <v>13529</v>
      </c>
      <c r="K46" t="s">
        <v>9903</v>
      </c>
      <c r="M46" t="s">
        <v>13559</v>
      </c>
      <c r="N46" t="s">
        <v>13624</v>
      </c>
      <c r="O46" t="s">
        <v>14852</v>
      </c>
      <c r="P46">
        <v>6</v>
      </c>
      <c r="Q46">
        <v>3</v>
      </c>
      <c r="R46">
        <v>1.86</v>
      </c>
      <c r="S46">
        <v>2.46</v>
      </c>
      <c r="T46">
        <v>312.32</v>
      </c>
      <c r="U46">
        <v>95.58</v>
      </c>
      <c r="V46">
        <v>2.46</v>
      </c>
      <c r="W46">
        <v>7.71</v>
      </c>
      <c r="X46">
        <v>1.24</v>
      </c>
      <c r="Y46">
        <v>3</v>
      </c>
      <c r="Z46" t="s">
        <v>6921</v>
      </c>
      <c r="AA46">
        <v>0</v>
      </c>
      <c r="AB46">
        <v>3</v>
      </c>
      <c r="AC46">
        <v>4.980666666666667</v>
      </c>
      <c r="AE46" t="s">
        <v>6952</v>
      </c>
      <c r="AH46">
        <v>0</v>
      </c>
      <c r="AI46">
        <v>0</v>
      </c>
    </row>
    <row r="47" spans="1:35">
      <c r="A47" t="s">
        <v>12965</v>
      </c>
      <c r="B47">
        <v>53640</v>
      </c>
      <c r="H47">
        <v>8</v>
      </c>
      <c r="I47" t="s">
        <v>13524</v>
      </c>
      <c r="J47" t="s">
        <v>13529</v>
      </c>
      <c r="K47" t="s">
        <v>9903</v>
      </c>
      <c r="M47" t="s">
        <v>13559</v>
      </c>
      <c r="N47" t="s">
        <v>13625</v>
      </c>
      <c r="O47" t="s">
        <v>14853</v>
      </c>
      <c r="P47">
        <v>5</v>
      </c>
      <c r="Q47">
        <v>2</v>
      </c>
      <c r="R47">
        <v>0.74</v>
      </c>
      <c r="S47">
        <v>1.21</v>
      </c>
      <c r="T47">
        <v>254.25</v>
      </c>
      <c r="U47">
        <v>75.34999999999999</v>
      </c>
      <c r="V47">
        <v>1.8</v>
      </c>
      <c r="W47">
        <v>7.68</v>
      </c>
      <c r="X47">
        <v>1.76</v>
      </c>
      <c r="Y47">
        <v>3</v>
      </c>
      <c r="Z47" t="s">
        <v>6921</v>
      </c>
      <c r="AA47">
        <v>0</v>
      </c>
      <c r="AB47">
        <v>1</v>
      </c>
      <c r="AC47">
        <v>5.5</v>
      </c>
      <c r="AE47" t="s">
        <v>6952</v>
      </c>
      <c r="AH47">
        <v>0</v>
      </c>
      <c r="AI47">
        <v>0</v>
      </c>
    </row>
    <row r="48" spans="1:35">
      <c r="A48" t="s">
        <v>12966</v>
      </c>
      <c r="B48">
        <v>43814</v>
      </c>
      <c r="C48">
        <v>10082</v>
      </c>
      <c r="H48">
        <v>8</v>
      </c>
      <c r="I48" t="s">
        <v>13524</v>
      </c>
      <c r="J48" t="s">
        <v>13529</v>
      </c>
      <c r="K48" t="s">
        <v>9903</v>
      </c>
      <c r="M48" t="s">
        <v>13559</v>
      </c>
      <c r="N48" t="s">
        <v>13626</v>
      </c>
      <c r="O48" t="s">
        <v>14854</v>
      </c>
      <c r="P48">
        <v>6</v>
      </c>
      <c r="Q48">
        <v>3</v>
      </c>
      <c r="R48">
        <v>0.19</v>
      </c>
      <c r="S48">
        <v>1.31</v>
      </c>
      <c r="T48">
        <v>270.24</v>
      </c>
      <c r="U48">
        <v>95.58</v>
      </c>
      <c r="V48">
        <v>1.5</v>
      </c>
      <c r="W48">
        <v>7.15</v>
      </c>
      <c r="X48">
        <v>0.47</v>
      </c>
      <c r="Y48">
        <v>3</v>
      </c>
      <c r="Z48" t="s">
        <v>6921</v>
      </c>
      <c r="AA48">
        <v>0</v>
      </c>
      <c r="AB48">
        <v>1</v>
      </c>
      <c r="AC48">
        <v>4.980666666666667</v>
      </c>
      <c r="AE48" t="s">
        <v>6952</v>
      </c>
      <c r="AH48">
        <v>0</v>
      </c>
      <c r="AI48">
        <v>0</v>
      </c>
    </row>
    <row r="49" spans="1:35">
      <c r="A49" t="s">
        <v>12967</v>
      </c>
      <c r="B49">
        <v>75588</v>
      </c>
      <c r="H49">
        <v>8</v>
      </c>
      <c r="I49" t="s">
        <v>13524</v>
      </c>
      <c r="J49" t="s">
        <v>13529</v>
      </c>
      <c r="K49" t="s">
        <v>9903</v>
      </c>
      <c r="M49" t="s">
        <v>13559</v>
      </c>
      <c r="N49" t="s">
        <v>13627</v>
      </c>
      <c r="O49" t="s">
        <v>14855</v>
      </c>
      <c r="P49">
        <v>5</v>
      </c>
      <c r="Q49">
        <v>2</v>
      </c>
      <c r="R49">
        <v>0.71</v>
      </c>
      <c r="S49">
        <v>1.86</v>
      </c>
      <c r="T49">
        <v>254.25</v>
      </c>
      <c r="U49">
        <v>75.34999999999999</v>
      </c>
      <c r="V49">
        <v>1.8</v>
      </c>
      <c r="W49">
        <v>7.14</v>
      </c>
      <c r="X49">
        <v>0.87</v>
      </c>
      <c r="Y49">
        <v>3</v>
      </c>
      <c r="Z49" t="s">
        <v>6921</v>
      </c>
      <c r="AA49">
        <v>0</v>
      </c>
      <c r="AB49">
        <v>1</v>
      </c>
      <c r="AC49">
        <v>5.5</v>
      </c>
      <c r="AE49" t="s">
        <v>6952</v>
      </c>
      <c r="AH49">
        <v>0</v>
      </c>
      <c r="AI49">
        <v>0</v>
      </c>
    </row>
    <row r="50" spans="1:35">
      <c r="A50" t="s">
        <v>12968</v>
      </c>
      <c r="B50">
        <v>33248</v>
      </c>
      <c r="H50">
        <v>8</v>
      </c>
      <c r="I50" t="s">
        <v>13524</v>
      </c>
      <c r="J50" t="s">
        <v>13529</v>
      </c>
      <c r="K50" t="s">
        <v>9903</v>
      </c>
      <c r="M50" t="s">
        <v>13559</v>
      </c>
      <c r="N50" t="s">
        <v>13628</v>
      </c>
      <c r="O50" t="s">
        <v>14856</v>
      </c>
      <c r="P50">
        <v>6</v>
      </c>
      <c r="Q50">
        <v>3</v>
      </c>
      <c r="R50">
        <v>-0.68</v>
      </c>
      <c r="S50">
        <v>0.92</v>
      </c>
      <c r="T50">
        <v>284.27</v>
      </c>
      <c r="U50">
        <v>95.58</v>
      </c>
      <c r="V50">
        <v>1.81</v>
      </c>
      <c r="W50">
        <v>6.49</v>
      </c>
      <c r="X50">
        <v>2.1</v>
      </c>
      <c r="Y50">
        <v>3</v>
      </c>
      <c r="Z50" t="s">
        <v>6921</v>
      </c>
      <c r="AA50">
        <v>0</v>
      </c>
      <c r="AB50">
        <v>1</v>
      </c>
      <c r="AC50">
        <v>4.980666666666667</v>
      </c>
      <c r="AE50" t="s">
        <v>6953</v>
      </c>
      <c r="AH50">
        <v>0</v>
      </c>
      <c r="AI50">
        <v>0</v>
      </c>
    </row>
    <row r="51" spans="1:35">
      <c r="A51" t="s">
        <v>12969</v>
      </c>
      <c r="B51">
        <v>19437</v>
      </c>
      <c r="C51">
        <v>9317</v>
      </c>
      <c r="H51">
        <v>8</v>
      </c>
      <c r="I51" t="s">
        <v>13524</v>
      </c>
      <c r="J51" t="s">
        <v>13529</v>
      </c>
      <c r="K51" t="s">
        <v>9903</v>
      </c>
      <c r="M51" t="s">
        <v>13559</v>
      </c>
      <c r="N51" t="s">
        <v>13629</v>
      </c>
      <c r="O51" t="s">
        <v>14857</v>
      </c>
      <c r="P51">
        <v>6</v>
      </c>
      <c r="Q51">
        <v>3</v>
      </c>
      <c r="R51">
        <v>-0.17</v>
      </c>
      <c r="S51">
        <v>1.43</v>
      </c>
      <c r="T51">
        <v>298.3</v>
      </c>
      <c r="U51">
        <v>95.58</v>
      </c>
      <c r="V51">
        <v>2.06</v>
      </c>
      <c r="W51">
        <v>6.49</v>
      </c>
      <c r="X51">
        <v>2.1</v>
      </c>
      <c r="Y51">
        <v>3</v>
      </c>
      <c r="Z51" t="s">
        <v>6921</v>
      </c>
      <c r="AA51">
        <v>0</v>
      </c>
      <c r="AB51">
        <v>2</v>
      </c>
      <c r="AC51">
        <v>4.980666666666667</v>
      </c>
      <c r="AE51" t="s">
        <v>6953</v>
      </c>
      <c r="AH51">
        <v>0</v>
      </c>
      <c r="AI51">
        <v>0</v>
      </c>
    </row>
    <row r="52" spans="1:35">
      <c r="A52" t="s">
        <v>12970</v>
      </c>
      <c r="B52">
        <v>5365</v>
      </c>
      <c r="H52">
        <v>8</v>
      </c>
      <c r="I52" t="s">
        <v>13524</v>
      </c>
      <c r="J52" t="s">
        <v>13529</v>
      </c>
      <c r="K52" t="s">
        <v>9903</v>
      </c>
      <c r="M52" t="s">
        <v>13559</v>
      </c>
      <c r="N52" t="s">
        <v>13630</v>
      </c>
      <c r="O52" t="s">
        <v>14858</v>
      </c>
      <c r="P52">
        <v>6</v>
      </c>
      <c r="Q52">
        <v>3</v>
      </c>
      <c r="R52">
        <v>0.33</v>
      </c>
      <c r="S52">
        <v>1.94</v>
      </c>
      <c r="T52">
        <v>312.32</v>
      </c>
      <c r="U52">
        <v>95.58</v>
      </c>
      <c r="V52">
        <v>2.46</v>
      </c>
      <c r="W52">
        <v>6.48</v>
      </c>
      <c r="X52">
        <v>1.97</v>
      </c>
      <c r="Y52">
        <v>3</v>
      </c>
      <c r="Z52" t="s">
        <v>6921</v>
      </c>
      <c r="AA52">
        <v>0</v>
      </c>
      <c r="AB52">
        <v>3</v>
      </c>
      <c r="AC52">
        <v>4.980666666666667</v>
      </c>
      <c r="AE52" t="s">
        <v>6953</v>
      </c>
      <c r="AH52">
        <v>0</v>
      </c>
      <c r="AI52">
        <v>0</v>
      </c>
    </row>
    <row r="53" spans="1:35">
      <c r="A53" t="s">
        <v>12971</v>
      </c>
      <c r="B53">
        <v>178</v>
      </c>
      <c r="H53">
        <v>8</v>
      </c>
      <c r="I53" t="s">
        <v>13524</v>
      </c>
      <c r="J53" t="s">
        <v>13529</v>
      </c>
      <c r="K53" t="s">
        <v>9903</v>
      </c>
      <c r="M53" t="s">
        <v>13559</v>
      </c>
      <c r="N53" t="s">
        <v>13631</v>
      </c>
      <c r="O53" t="s">
        <v>14859</v>
      </c>
      <c r="P53">
        <v>6</v>
      </c>
      <c r="Q53">
        <v>3</v>
      </c>
      <c r="R53">
        <v>0.84</v>
      </c>
      <c r="S53">
        <v>2.45</v>
      </c>
      <c r="T53">
        <v>326.35</v>
      </c>
      <c r="U53">
        <v>95.58</v>
      </c>
      <c r="V53">
        <v>2.85</v>
      </c>
      <c r="W53">
        <v>6.49</v>
      </c>
      <c r="X53">
        <v>2.23</v>
      </c>
      <c r="Y53">
        <v>3</v>
      </c>
      <c r="Z53" t="s">
        <v>6921</v>
      </c>
      <c r="AA53">
        <v>0</v>
      </c>
      <c r="AB53">
        <v>4</v>
      </c>
      <c r="AC53">
        <v>4.980666666666667</v>
      </c>
      <c r="AE53" t="s">
        <v>6953</v>
      </c>
      <c r="AH53">
        <v>0</v>
      </c>
      <c r="AI53">
        <v>0</v>
      </c>
    </row>
    <row r="54" spans="1:35">
      <c r="A54" t="s">
        <v>12972</v>
      </c>
      <c r="B54">
        <v>70399</v>
      </c>
      <c r="H54">
        <v>8</v>
      </c>
      <c r="I54" t="s">
        <v>13524</v>
      </c>
      <c r="J54" t="s">
        <v>13529</v>
      </c>
      <c r="K54" t="s">
        <v>9903</v>
      </c>
      <c r="M54" t="s">
        <v>13559</v>
      </c>
      <c r="N54" t="s">
        <v>13632</v>
      </c>
      <c r="O54" t="s">
        <v>14860</v>
      </c>
      <c r="P54">
        <v>6</v>
      </c>
      <c r="Q54">
        <v>3</v>
      </c>
      <c r="R54">
        <v>0.17</v>
      </c>
      <c r="S54">
        <v>1.78</v>
      </c>
      <c r="T54">
        <v>312.32</v>
      </c>
      <c r="U54">
        <v>95.58</v>
      </c>
      <c r="V54">
        <v>2.63</v>
      </c>
      <c r="W54">
        <v>6.49</v>
      </c>
      <c r="X54">
        <v>1.7</v>
      </c>
      <c r="Y54">
        <v>3</v>
      </c>
      <c r="Z54" t="s">
        <v>6921</v>
      </c>
      <c r="AA54">
        <v>0</v>
      </c>
      <c r="AB54">
        <v>2</v>
      </c>
      <c r="AC54">
        <v>4.980666666666667</v>
      </c>
      <c r="AE54" t="s">
        <v>6953</v>
      </c>
      <c r="AH54">
        <v>0</v>
      </c>
      <c r="AI54">
        <v>0</v>
      </c>
    </row>
    <row r="55" spans="1:35">
      <c r="A55" t="s">
        <v>12973</v>
      </c>
      <c r="B55">
        <v>11111</v>
      </c>
      <c r="C55">
        <v>983</v>
      </c>
      <c r="H55">
        <v>8</v>
      </c>
      <c r="I55" t="s">
        <v>13524</v>
      </c>
      <c r="J55" t="s">
        <v>13529</v>
      </c>
      <c r="K55" t="s">
        <v>9903</v>
      </c>
      <c r="M55" t="s">
        <v>13559</v>
      </c>
      <c r="N55" t="s">
        <v>13633</v>
      </c>
      <c r="O55" t="s">
        <v>14861</v>
      </c>
      <c r="P55">
        <v>6</v>
      </c>
      <c r="Q55">
        <v>4</v>
      </c>
      <c r="R55">
        <v>0.42</v>
      </c>
      <c r="S55">
        <v>1.67</v>
      </c>
      <c r="T55">
        <v>302.31</v>
      </c>
      <c r="U55">
        <v>98.48</v>
      </c>
      <c r="V55">
        <v>2.17</v>
      </c>
      <c r="W55">
        <v>6.7</v>
      </c>
      <c r="X55">
        <v>0</v>
      </c>
      <c r="Y55">
        <v>3</v>
      </c>
      <c r="Z55" t="s">
        <v>6921</v>
      </c>
      <c r="AA55">
        <v>0</v>
      </c>
      <c r="AB55">
        <v>1</v>
      </c>
      <c r="AC55">
        <v>4.717333333333333</v>
      </c>
      <c r="AE55" t="s">
        <v>6952</v>
      </c>
      <c r="AH55">
        <v>0</v>
      </c>
      <c r="AI55">
        <v>0</v>
      </c>
    </row>
    <row r="56" spans="1:35">
      <c r="A56" t="s">
        <v>12974</v>
      </c>
      <c r="B56">
        <v>70277</v>
      </c>
      <c r="C56">
        <v>9268</v>
      </c>
      <c r="J56" t="s">
        <v>13529</v>
      </c>
      <c r="K56" t="s">
        <v>9903</v>
      </c>
      <c r="M56" t="s">
        <v>13559</v>
      </c>
      <c r="N56" t="s">
        <v>13634</v>
      </c>
      <c r="O56" t="s">
        <v>14862</v>
      </c>
      <c r="P56">
        <v>6</v>
      </c>
      <c r="Q56">
        <v>4</v>
      </c>
      <c r="R56">
        <v>0.24</v>
      </c>
      <c r="S56">
        <v>1.04</v>
      </c>
      <c r="T56">
        <v>286.24</v>
      </c>
      <c r="U56">
        <v>115.55</v>
      </c>
      <c r="V56">
        <v>0.8</v>
      </c>
      <c r="W56">
        <v>7.46</v>
      </c>
      <c r="X56">
        <v>0</v>
      </c>
      <c r="Y56">
        <v>3</v>
      </c>
      <c r="Z56" t="s">
        <v>6921</v>
      </c>
      <c r="AA56">
        <v>0</v>
      </c>
      <c r="AB56">
        <v>1</v>
      </c>
      <c r="AC56">
        <v>4.148333333333333</v>
      </c>
      <c r="AE56" t="s">
        <v>6952</v>
      </c>
      <c r="AH56">
        <v>0</v>
      </c>
      <c r="AI56">
        <v>0</v>
      </c>
    </row>
    <row r="57" spans="1:35">
      <c r="A57" t="s">
        <v>12975</v>
      </c>
      <c r="B57">
        <v>48473</v>
      </c>
      <c r="J57" t="s">
        <v>13529</v>
      </c>
      <c r="K57" t="s">
        <v>9903</v>
      </c>
      <c r="M57" t="s">
        <v>13559</v>
      </c>
      <c r="N57" t="s">
        <v>13635</v>
      </c>
      <c r="O57" t="s">
        <v>14863</v>
      </c>
      <c r="P57">
        <v>6</v>
      </c>
      <c r="Q57">
        <v>3</v>
      </c>
      <c r="R57">
        <v>1.37</v>
      </c>
      <c r="S57">
        <v>2.37</v>
      </c>
      <c r="T57">
        <v>346.34</v>
      </c>
      <c r="U57">
        <v>95.58</v>
      </c>
      <c r="V57">
        <v>3.17</v>
      </c>
      <c r="W57">
        <v>6.79</v>
      </c>
      <c r="X57">
        <v>1.34</v>
      </c>
      <c r="Y57">
        <v>4</v>
      </c>
      <c r="Z57" t="s">
        <v>6921</v>
      </c>
      <c r="AA57">
        <v>0</v>
      </c>
      <c r="AB57">
        <v>2</v>
      </c>
      <c r="AC57">
        <v>4.980666666666667</v>
      </c>
      <c r="AE57" t="s">
        <v>6952</v>
      </c>
      <c r="AH57">
        <v>0</v>
      </c>
      <c r="AI57">
        <v>0</v>
      </c>
    </row>
    <row r="58" spans="1:35">
      <c r="A58" t="s">
        <v>12976</v>
      </c>
      <c r="B58">
        <v>15512</v>
      </c>
      <c r="J58" t="s">
        <v>13529</v>
      </c>
      <c r="K58" t="s">
        <v>9903</v>
      </c>
      <c r="M58" t="s">
        <v>13559</v>
      </c>
      <c r="N58" t="s">
        <v>13636</v>
      </c>
      <c r="O58" t="s">
        <v>14864</v>
      </c>
      <c r="P58">
        <v>6</v>
      </c>
      <c r="Q58">
        <v>3</v>
      </c>
      <c r="R58">
        <v>-0.12</v>
      </c>
      <c r="S58">
        <v>0.28</v>
      </c>
      <c r="T58">
        <v>269.26</v>
      </c>
      <c r="U58">
        <v>101.37</v>
      </c>
      <c r="V58">
        <v>1.38</v>
      </c>
      <c r="W58">
        <v>7.75</v>
      </c>
      <c r="X58">
        <v>1.4</v>
      </c>
      <c r="Y58">
        <v>3</v>
      </c>
      <c r="Z58" t="s">
        <v>6921</v>
      </c>
      <c r="AA58">
        <v>0</v>
      </c>
      <c r="AB58">
        <v>1</v>
      </c>
      <c r="AC58">
        <v>4.787666666666667</v>
      </c>
      <c r="AE58" t="s">
        <v>6952</v>
      </c>
      <c r="AH58">
        <v>0</v>
      </c>
      <c r="AI58">
        <v>0</v>
      </c>
    </row>
    <row r="59" spans="1:35">
      <c r="A59" t="s">
        <v>12977</v>
      </c>
      <c r="B59">
        <v>9635</v>
      </c>
      <c r="C59">
        <v>2392</v>
      </c>
      <c r="J59" t="s">
        <v>13529</v>
      </c>
      <c r="K59" t="s">
        <v>9903</v>
      </c>
      <c r="M59" t="s">
        <v>13559</v>
      </c>
      <c r="N59" t="s">
        <v>13637</v>
      </c>
      <c r="O59" t="s">
        <v>14865</v>
      </c>
      <c r="P59">
        <v>5</v>
      </c>
      <c r="Q59">
        <v>2</v>
      </c>
      <c r="R59">
        <v>1.24</v>
      </c>
      <c r="S59">
        <v>1.63</v>
      </c>
      <c r="T59">
        <v>268.27</v>
      </c>
      <c r="U59">
        <v>75.34999999999999</v>
      </c>
      <c r="V59">
        <v>2.11</v>
      </c>
      <c r="W59">
        <v>7.81</v>
      </c>
      <c r="X59">
        <v>1.8</v>
      </c>
      <c r="Y59">
        <v>3</v>
      </c>
      <c r="Z59" t="s">
        <v>6921</v>
      </c>
      <c r="AA59">
        <v>0</v>
      </c>
      <c r="AB59">
        <v>1</v>
      </c>
      <c r="AC59">
        <v>5.5</v>
      </c>
      <c r="AE59" t="s">
        <v>6952</v>
      </c>
      <c r="AH59">
        <v>0</v>
      </c>
      <c r="AI59">
        <v>0</v>
      </c>
    </row>
    <row r="60" spans="1:35">
      <c r="A60" t="s">
        <v>12978</v>
      </c>
      <c r="B60">
        <v>13240</v>
      </c>
      <c r="C60">
        <v>4521</v>
      </c>
      <c r="J60" t="s">
        <v>13529</v>
      </c>
      <c r="K60" t="s">
        <v>9903</v>
      </c>
      <c r="M60" t="s">
        <v>13559</v>
      </c>
      <c r="N60" t="s">
        <v>13638</v>
      </c>
      <c r="O60" t="s">
        <v>14866</v>
      </c>
      <c r="P60">
        <v>5</v>
      </c>
      <c r="Q60">
        <v>2</v>
      </c>
      <c r="R60">
        <v>1.74</v>
      </c>
      <c r="S60">
        <v>2.14</v>
      </c>
      <c r="T60">
        <v>282.3</v>
      </c>
      <c r="U60">
        <v>75.34999999999999</v>
      </c>
      <c r="V60">
        <v>2.36</v>
      </c>
      <c r="W60">
        <v>7.8</v>
      </c>
      <c r="X60">
        <v>1.8</v>
      </c>
      <c r="Y60">
        <v>3</v>
      </c>
      <c r="Z60" t="s">
        <v>6921</v>
      </c>
      <c r="AA60">
        <v>0</v>
      </c>
      <c r="AB60">
        <v>2</v>
      </c>
      <c r="AC60">
        <v>5.5</v>
      </c>
      <c r="AE60" t="s">
        <v>6952</v>
      </c>
      <c r="AH60">
        <v>0</v>
      </c>
      <c r="AI60">
        <v>0</v>
      </c>
    </row>
    <row r="61" spans="1:35">
      <c r="A61" t="s">
        <v>12979</v>
      </c>
      <c r="C61">
        <v>4624</v>
      </c>
      <c r="J61" t="s">
        <v>13529</v>
      </c>
      <c r="K61" t="s">
        <v>9903</v>
      </c>
      <c r="M61" t="s">
        <v>13559</v>
      </c>
      <c r="N61" t="s">
        <v>13639</v>
      </c>
      <c r="O61" t="s">
        <v>14867</v>
      </c>
      <c r="P61">
        <v>5</v>
      </c>
      <c r="Q61">
        <v>2</v>
      </c>
      <c r="R61">
        <v>1.56</v>
      </c>
      <c r="S61">
        <v>2.14</v>
      </c>
      <c r="T61">
        <v>280.28</v>
      </c>
      <c r="U61">
        <v>75.34999999999999</v>
      </c>
      <c r="V61">
        <v>2.44</v>
      </c>
      <c r="W61">
        <v>7.52</v>
      </c>
      <c r="X61">
        <v>1.48</v>
      </c>
      <c r="Y61">
        <v>3</v>
      </c>
      <c r="Z61" t="s">
        <v>6921</v>
      </c>
      <c r="AA61">
        <v>0</v>
      </c>
      <c r="AB61">
        <v>2</v>
      </c>
      <c r="AC61">
        <v>5.5</v>
      </c>
      <c r="AE61" t="s">
        <v>6952</v>
      </c>
      <c r="AH61">
        <v>0</v>
      </c>
      <c r="AI61">
        <v>0</v>
      </c>
    </row>
    <row r="62" spans="1:35">
      <c r="A62" t="s">
        <v>12980</v>
      </c>
      <c r="B62">
        <v>81324</v>
      </c>
      <c r="J62" t="s">
        <v>13529</v>
      </c>
      <c r="K62" t="s">
        <v>9903</v>
      </c>
      <c r="M62" t="s">
        <v>13559</v>
      </c>
      <c r="N62" t="s">
        <v>13640</v>
      </c>
      <c r="O62" t="s">
        <v>14868</v>
      </c>
      <c r="P62">
        <v>7</v>
      </c>
      <c r="Q62">
        <v>2</v>
      </c>
      <c r="R62">
        <v>0.6</v>
      </c>
      <c r="S62">
        <v>1.27</v>
      </c>
      <c r="T62">
        <v>312.28</v>
      </c>
      <c r="U62">
        <v>101.65</v>
      </c>
      <c r="V62">
        <v>1.58</v>
      </c>
      <c r="W62">
        <v>6.88</v>
      </c>
      <c r="X62">
        <v>0.88</v>
      </c>
      <c r="Y62">
        <v>3</v>
      </c>
      <c r="Z62" t="s">
        <v>6921</v>
      </c>
      <c r="AA62">
        <v>0</v>
      </c>
      <c r="AB62">
        <v>2</v>
      </c>
      <c r="AC62">
        <v>5.111666666666666</v>
      </c>
      <c r="AE62" t="s">
        <v>6952</v>
      </c>
      <c r="AH62">
        <v>0</v>
      </c>
      <c r="AI62">
        <v>0</v>
      </c>
    </row>
    <row r="63" spans="1:35">
      <c r="A63" t="s">
        <v>12981</v>
      </c>
      <c r="B63">
        <v>101544</v>
      </c>
      <c r="J63" t="s">
        <v>13529</v>
      </c>
      <c r="K63" t="s">
        <v>9903</v>
      </c>
      <c r="M63" t="s">
        <v>13559</v>
      </c>
      <c r="N63" t="s">
        <v>13641</v>
      </c>
      <c r="O63" t="s">
        <v>14869</v>
      </c>
      <c r="P63">
        <v>5</v>
      </c>
      <c r="Q63">
        <v>2</v>
      </c>
      <c r="R63">
        <v>2.53</v>
      </c>
      <c r="S63">
        <v>3.14</v>
      </c>
      <c r="T63">
        <v>330.34</v>
      </c>
      <c r="U63">
        <v>75.34999999999999</v>
      </c>
      <c r="V63">
        <v>3.46</v>
      </c>
      <c r="W63">
        <v>7.48</v>
      </c>
      <c r="X63">
        <v>1.45</v>
      </c>
      <c r="Y63">
        <v>4</v>
      </c>
      <c r="Z63" t="s">
        <v>6921</v>
      </c>
      <c r="AA63">
        <v>0</v>
      </c>
      <c r="AB63">
        <v>2</v>
      </c>
      <c r="AC63">
        <v>5.165</v>
      </c>
      <c r="AE63" t="s">
        <v>6952</v>
      </c>
      <c r="AH63">
        <v>0</v>
      </c>
      <c r="AI63">
        <v>0</v>
      </c>
    </row>
    <row r="64" spans="1:35">
      <c r="A64" t="s">
        <v>12982</v>
      </c>
      <c r="B64">
        <v>121</v>
      </c>
      <c r="J64" t="s">
        <v>13529</v>
      </c>
      <c r="K64" t="s">
        <v>9903</v>
      </c>
      <c r="M64" t="s">
        <v>13559</v>
      </c>
      <c r="N64" t="s">
        <v>13642</v>
      </c>
      <c r="O64" t="s">
        <v>14870</v>
      </c>
      <c r="P64">
        <v>6</v>
      </c>
      <c r="Q64">
        <v>3</v>
      </c>
      <c r="R64">
        <v>-0.35</v>
      </c>
      <c r="S64">
        <v>0.21</v>
      </c>
      <c r="T64">
        <v>284.27</v>
      </c>
      <c r="U64">
        <v>95.58</v>
      </c>
      <c r="V64">
        <v>1.29</v>
      </c>
      <c r="W64">
        <v>7.48</v>
      </c>
      <c r="X64">
        <v>1.47</v>
      </c>
      <c r="Y64">
        <v>3</v>
      </c>
      <c r="Z64" t="s">
        <v>6921</v>
      </c>
      <c r="AA64">
        <v>0</v>
      </c>
      <c r="AB64">
        <v>2</v>
      </c>
      <c r="AC64">
        <v>4.980666666666667</v>
      </c>
      <c r="AE64" t="s">
        <v>6952</v>
      </c>
      <c r="AH64">
        <v>0</v>
      </c>
      <c r="AI64">
        <v>0</v>
      </c>
    </row>
    <row r="65" spans="1:35">
      <c r="A65" t="s">
        <v>12983</v>
      </c>
      <c r="B65">
        <v>43968</v>
      </c>
      <c r="C65">
        <v>4261</v>
      </c>
      <c r="J65" t="s">
        <v>13529</v>
      </c>
      <c r="K65" t="s">
        <v>9903</v>
      </c>
      <c r="M65" t="s">
        <v>13559</v>
      </c>
      <c r="N65" t="s">
        <v>13643</v>
      </c>
      <c r="O65" t="s">
        <v>14871</v>
      </c>
      <c r="P65">
        <v>5</v>
      </c>
      <c r="Q65">
        <v>2</v>
      </c>
      <c r="R65">
        <v>1.96</v>
      </c>
      <c r="S65">
        <v>2.56</v>
      </c>
      <c r="T65">
        <v>294.31</v>
      </c>
      <c r="U65">
        <v>75.34999999999999</v>
      </c>
      <c r="V65">
        <v>2.83</v>
      </c>
      <c r="W65">
        <v>7.49</v>
      </c>
      <c r="X65">
        <v>1.49</v>
      </c>
      <c r="Y65">
        <v>3</v>
      </c>
      <c r="Z65" t="s">
        <v>6921</v>
      </c>
      <c r="AA65">
        <v>0</v>
      </c>
      <c r="AB65">
        <v>2</v>
      </c>
      <c r="AC65">
        <v>5.5</v>
      </c>
      <c r="AE65" t="s">
        <v>6952</v>
      </c>
      <c r="AH65">
        <v>0</v>
      </c>
      <c r="AI65">
        <v>0</v>
      </c>
    </row>
    <row r="66" spans="1:35">
      <c r="A66" t="s">
        <v>12984</v>
      </c>
      <c r="B66">
        <v>2636</v>
      </c>
      <c r="C66">
        <v>2793</v>
      </c>
      <c r="J66" t="s">
        <v>13529</v>
      </c>
      <c r="K66" t="s">
        <v>9903</v>
      </c>
      <c r="M66" t="s">
        <v>13559</v>
      </c>
      <c r="N66" t="s">
        <v>13644</v>
      </c>
      <c r="O66" t="s">
        <v>14872</v>
      </c>
      <c r="P66">
        <v>6</v>
      </c>
      <c r="Q66">
        <v>3</v>
      </c>
      <c r="R66">
        <v>1.39</v>
      </c>
      <c r="S66">
        <v>1.86</v>
      </c>
      <c r="T66">
        <v>286.31</v>
      </c>
      <c r="U66">
        <v>78.51000000000001</v>
      </c>
      <c r="V66">
        <v>2.87</v>
      </c>
      <c r="W66">
        <v>7.21</v>
      </c>
      <c r="X66">
        <v>0</v>
      </c>
      <c r="Y66">
        <v>3</v>
      </c>
      <c r="Z66" t="s">
        <v>6921</v>
      </c>
      <c r="AA66">
        <v>0</v>
      </c>
      <c r="AB66">
        <v>1</v>
      </c>
      <c r="AC66">
        <v>5.166666666666667</v>
      </c>
      <c r="AE66" t="s">
        <v>6952</v>
      </c>
      <c r="AH66">
        <v>0</v>
      </c>
      <c r="AI66">
        <v>0</v>
      </c>
    </row>
    <row r="67" spans="1:35">
      <c r="A67" t="s">
        <v>12985</v>
      </c>
      <c r="B67">
        <v>3080</v>
      </c>
      <c r="C67">
        <v>776</v>
      </c>
      <c r="J67" t="s">
        <v>13529</v>
      </c>
      <c r="K67" t="s">
        <v>9903</v>
      </c>
      <c r="M67" t="s">
        <v>13559</v>
      </c>
      <c r="N67" t="s">
        <v>13645</v>
      </c>
      <c r="O67" t="s">
        <v>14873</v>
      </c>
      <c r="P67">
        <v>6</v>
      </c>
      <c r="Q67">
        <v>3</v>
      </c>
      <c r="R67">
        <v>1.39</v>
      </c>
      <c r="S67">
        <v>2.15</v>
      </c>
      <c r="T67">
        <v>304.3</v>
      </c>
      <c r="U67">
        <v>78.51000000000001</v>
      </c>
      <c r="V67">
        <v>3.01</v>
      </c>
      <c r="W67">
        <v>7.03</v>
      </c>
      <c r="X67">
        <v>0</v>
      </c>
      <c r="Y67">
        <v>3</v>
      </c>
      <c r="Z67" t="s">
        <v>6921</v>
      </c>
      <c r="AA67">
        <v>0</v>
      </c>
      <c r="AB67">
        <v>1</v>
      </c>
      <c r="AC67">
        <v>5.166666666666667</v>
      </c>
      <c r="AE67" t="s">
        <v>6952</v>
      </c>
      <c r="AH67">
        <v>0</v>
      </c>
      <c r="AI67">
        <v>0</v>
      </c>
    </row>
    <row r="68" spans="1:35">
      <c r="A68" t="s">
        <v>12986</v>
      </c>
      <c r="B68">
        <v>2854</v>
      </c>
      <c r="C68">
        <v>2406</v>
      </c>
      <c r="J68" t="s">
        <v>13529</v>
      </c>
      <c r="K68" t="s">
        <v>9903</v>
      </c>
      <c r="M68" t="s">
        <v>13559</v>
      </c>
      <c r="N68" t="s">
        <v>13646</v>
      </c>
      <c r="O68" t="s">
        <v>14874</v>
      </c>
      <c r="P68">
        <v>6</v>
      </c>
      <c r="Q68">
        <v>3</v>
      </c>
      <c r="R68">
        <v>1.73</v>
      </c>
      <c r="S68">
        <v>2.25</v>
      </c>
      <c r="T68">
        <v>300.34</v>
      </c>
      <c r="U68">
        <v>78.51000000000001</v>
      </c>
      <c r="V68">
        <v>3.18</v>
      </c>
      <c r="W68">
        <v>7.14</v>
      </c>
      <c r="X68">
        <v>0</v>
      </c>
      <c r="Y68">
        <v>3</v>
      </c>
      <c r="Z68" t="s">
        <v>6921</v>
      </c>
      <c r="AA68">
        <v>0</v>
      </c>
      <c r="AB68">
        <v>1</v>
      </c>
      <c r="AC68">
        <v>5.166666666666667</v>
      </c>
      <c r="AE68" t="s">
        <v>6952</v>
      </c>
      <c r="AH68">
        <v>0</v>
      </c>
      <c r="AI68">
        <v>0</v>
      </c>
    </row>
    <row r="69" spans="1:35">
      <c r="A69" t="s">
        <v>12987</v>
      </c>
      <c r="B69">
        <v>1753</v>
      </c>
      <c r="C69">
        <v>1669</v>
      </c>
      <c r="J69" t="s">
        <v>13529</v>
      </c>
      <c r="K69" t="s">
        <v>9903</v>
      </c>
      <c r="M69" t="s">
        <v>13559</v>
      </c>
      <c r="N69" t="s">
        <v>13647</v>
      </c>
      <c r="O69" t="s">
        <v>14875</v>
      </c>
      <c r="P69">
        <v>5</v>
      </c>
      <c r="Q69">
        <v>2</v>
      </c>
      <c r="R69">
        <v>2.21</v>
      </c>
      <c r="S69">
        <v>2.26</v>
      </c>
      <c r="T69">
        <v>284.34</v>
      </c>
      <c r="U69">
        <v>58.28</v>
      </c>
      <c r="V69">
        <v>3.47</v>
      </c>
      <c r="W69">
        <v>8.49</v>
      </c>
      <c r="X69">
        <v>0</v>
      </c>
      <c r="Y69">
        <v>3</v>
      </c>
      <c r="Z69" t="s">
        <v>6921</v>
      </c>
      <c r="AA69">
        <v>0</v>
      </c>
      <c r="AB69">
        <v>1</v>
      </c>
      <c r="AC69">
        <v>5.395</v>
      </c>
      <c r="AE69" t="s">
        <v>6952</v>
      </c>
      <c r="AH69">
        <v>0</v>
      </c>
      <c r="AI69">
        <v>0</v>
      </c>
    </row>
    <row r="70" spans="1:35">
      <c r="A70" t="s">
        <v>12988</v>
      </c>
      <c r="B70">
        <v>2260</v>
      </c>
      <c r="C70">
        <v>1462</v>
      </c>
      <c r="J70" t="s">
        <v>13529</v>
      </c>
      <c r="K70" t="s">
        <v>9903</v>
      </c>
      <c r="M70" t="s">
        <v>13559</v>
      </c>
      <c r="N70" t="s">
        <v>13648</v>
      </c>
      <c r="O70" t="s">
        <v>14876</v>
      </c>
      <c r="P70">
        <v>5</v>
      </c>
      <c r="Q70">
        <v>2</v>
      </c>
      <c r="R70">
        <v>2.72</v>
      </c>
      <c r="S70">
        <v>2.77</v>
      </c>
      <c r="T70">
        <v>298.37</v>
      </c>
      <c r="U70">
        <v>58.28</v>
      </c>
      <c r="V70">
        <v>3.73</v>
      </c>
      <c r="W70">
        <v>8.48</v>
      </c>
      <c r="X70">
        <v>0</v>
      </c>
      <c r="Y70">
        <v>3</v>
      </c>
      <c r="Z70" t="s">
        <v>6921</v>
      </c>
      <c r="AA70">
        <v>0</v>
      </c>
      <c r="AB70">
        <v>2</v>
      </c>
      <c r="AC70">
        <v>5.14</v>
      </c>
      <c r="AE70" t="s">
        <v>6952</v>
      </c>
      <c r="AH70">
        <v>0</v>
      </c>
      <c r="AI70">
        <v>0</v>
      </c>
    </row>
    <row r="71" spans="1:35">
      <c r="A71" t="s">
        <v>12989</v>
      </c>
      <c r="B71">
        <v>27569</v>
      </c>
      <c r="C71">
        <v>4859</v>
      </c>
      <c r="J71" t="s">
        <v>13529</v>
      </c>
      <c r="K71" t="s">
        <v>9903</v>
      </c>
      <c r="M71" t="s">
        <v>13559</v>
      </c>
      <c r="N71" t="s">
        <v>13649</v>
      </c>
      <c r="O71" t="s">
        <v>14877</v>
      </c>
      <c r="P71">
        <v>7</v>
      </c>
      <c r="Q71">
        <v>3</v>
      </c>
      <c r="R71">
        <v>-0.14</v>
      </c>
      <c r="S71">
        <v>1.09</v>
      </c>
      <c r="T71">
        <v>287.3</v>
      </c>
      <c r="U71">
        <v>91.40000000000001</v>
      </c>
      <c r="V71">
        <v>2.27</v>
      </c>
      <c r="W71">
        <v>6.84</v>
      </c>
      <c r="X71">
        <v>3.96</v>
      </c>
      <c r="Y71">
        <v>3</v>
      </c>
      <c r="Z71" t="s">
        <v>6921</v>
      </c>
      <c r="AA71">
        <v>0</v>
      </c>
      <c r="AB71">
        <v>1</v>
      </c>
      <c r="AC71">
        <v>5.12</v>
      </c>
      <c r="AE71" t="s">
        <v>6952</v>
      </c>
      <c r="AH71">
        <v>0</v>
      </c>
      <c r="AI71">
        <v>0</v>
      </c>
    </row>
    <row r="72" spans="1:35">
      <c r="A72" t="s">
        <v>12938</v>
      </c>
      <c r="B72">
        <v>10</v>
      </c>
      <c r="C72">
        <v>0.59</v>
      </c>
      <c r="J72" t="s">
        <v>13529</v>
      </c>
      <c r="K72" t="s">
        <v>9903</v>
      </c>
      <c r="M72" t="s">
        <v>13559</v>
      </c>
      <c r="N72" t="s">
        <v>13598</v>
      </c>
      <c r="O72" t="s">
        <v>6686</v>
      </c>
      <c r="P72">
        <v>2</v>
      </c>
      <c r="Q72">
        <v>2</v>
      </c>
      <c r="R72">
        <v>4.14</v>
      </c>
      <c r="S72">
        <v>4.15</v>
      </c>
      <c r="T72">
        <v>272.39</v>
      </c>
      <c r="U72">
        <v>40.46</v>
      </c>
      <c r="V72">
        <v>3.61</v>
      </c>
      <c r="W72">
        <v>10.27</v>
      </c>
      <c r="X72">
        <v>0</v>
      </c>
      <c r="Y72">
        <v>1</v>
      </c>
      <c r="Z72" t="s">
        <v>6921</v>
      </c>
      <c r="AA72">
        <v>0</v>
      </c>
      <c r="AB72">
        <v>0</v>
      </c>
      <c r="AC72">
        <v>3.925</v>
      </c>
      <c r="AD72" t="s">
        <v>6922</v>
      </c>
      <c r="AE72" t="s">
        <v>6952</v>
      </c>
      <c r="AF72" t="s">
        <v>6956</v>
      </c>
      <c r="AG72" t="s">
        <v>6962</v>
      </c>
      <c r="AH72">
        <v>4</v>
      </c>
      <c r="AI72">
        <v>1</v>
      </c>
    </row>
    <row r="73" spans="1:35">
      <c r="A73" t="s">
        <v>12990</v>
      </c>
      <c r="B73">
        <v>29</v>
      </c>
      <c r="C73">
        <v>166</v>
      </c>
      <c r="J73" t="s">
        <v>13529</v>
      </c>
      <c r="K73" t="s">
        <v>9903</v>
      </c>
      <c r="M73" t="s">
        <v>13559</v>
      </c>
      <c r="N73" t="s">
        <v>13650</v>
      </c>
      <c r="O73" t="s">
        <v>6735</v>
      </c>
      <c r="P73">
        <v>2</v>
      </c>
      <c r="Q73">
        <v>1</v>
      </c>
      <c r="R73">
        <v>3.62</v>
      </c>
      <c r="S73">
        <v>3.62</v>
      </c>
      <c r="T73">
        <v>270.37</v>
      </c>
      <c r="U73">
        <v>37.3</v>
      </c>
      <c r="V73">
        <v>3.82</v>
      </c>
      <c r="W73">
        <v>10.25</v>
      </c>
      <c r="X73">
        <v>0</v>
      </c>
      <c r="Y73">
        <v>1</v>
      </c>
      <c r="Z73" t="s">
        <v>6921</v>
      </c>
      <c r="AA73">
        <v>0</v>
      </c>
      <c r="AB73">
        <v>0</v>
      </c>
      <c r="AC73">
        <v>4.578333333333333</v>
      </c>
      <c r="AD73" t="s">
        <v>6929</v>
      </c>
      <c r="AE73" t="s">
        <v>6952</v>
      </c>
      <c r="AF73" t="s">
        <v>6956</v>
      </c>
      <c r="AG73" t="s">
        <v>6962</v>
      </c>
      <c r="AH73">
        <v>4</v>
      </c>
      <c r="AI73">
        <v>0</v>
      </c>
    </row>
    <row r="74" spans="1:35">
      <c r="A74" t="s">
        <v>12939</v>
      </c>
      <c r="B74">
        <v>1973</v>
      </c>
      <c r="C74">
        <v>956</v>
      </c>
      <c r="J74" t="s">
        <v>13529</v>
      </c>
      <c r="K74" t="s">
        <v>9903</v>
      </c>
      <c r="M74" t="s">
        <v>13559</v>
      </c>
      <c r="N74" t="s">
        <v>13599</v>
      </c>
      <c r="O74" t="s">
        <v>14827</v>
      </c>
      <c r="P74">
        <v>5</v>
      </c>
      <c r="Q74">
        <v>3</v>
      </c>
      <c r="R74">
        <v>1.93</v>
      </c>
      <c r="S74">
        <v>3.11</v>
      </c>
      <c r="T74">
        <v>270.24</v>
      </c>
      <c r="U74">
        <v>90.90000000000001</v>
      </c>
      <c r="V74">
        <v>2.58</v>
      </c>
      <c r="W74">
        <v>6.51</v>
      </c>
      <c r="X74">
        <v>0</v>
      </c>
      <c r="Y74">
        <v>3</v>
      </c>
      <c r="Z74" t="s">
        <v>6921</v>
      </c>
      <c r="AA74">
        <v>0</v>
      </c>
      <c r="AB74">
        <v>1</v>
      </c>
      <c r="AC74">
        <v>5.081666666666667</v>
      </c>
      <c r="AD74" t="s">
        <v>6940</v>
      </c>
      <c r="AE74" t="s">
        <v>6952</v>
      </c>
      <c r="AH74">
        <v>0</v>
      </c>
      <c r="AI74">
        <v>0</v>
      </c>
    </row>
    <row r="75" spans="1:35">
      <c r="A75" t="s">
        <v>12991</v>
      </c>
      <c r="B75">
        <v>55883</v>
      </c>
      <c r="C75">
        <v>1125</v>
      </c>
      <c r="J75" t="s">
        <v>13529</v>
      </c>
      <c r="K75" t="s">
        <v>9903</v>
      </c>
      <c r="M75" t="s">
        <v>13559</v>
      </c>
      <c r="N75" t="s">
        <v>13651</v>
      </c>
      <c r="O75" t="s">
        <v>14878</v>
      </c>
      <c r="P75">
        <v>5</v>
      </c>
      <c r="Q75">
        <v>3</v>
      </c>
      <c r="R75">
        <v>3.71</v>
      </c>
      <c r="S75">
        <v>4.72</v>
      </c>
      <c r="T75">
        <v>286.31</v>
      </c>
      <c r="U75">
        <v>73.83</v>
      </c>
      <c r="V75">
        <v>3.95</v>
      </c>
      <c r="W75">
        <v>6.48</v>
      </c>
      <c r="X75">
        <v>0</v>
      </c>
      <c r="Y75">
        <v>3</v>
      </c>
      <c r="Z75" t="s">
        <v>6921</v>
      </c>
      <c r="AA75">
        <v>0</v>
      </c>
      <c r="AB75">
        <v>1</v>
      </c>
      <c r="AC75">
        <v>3.451666666666667</v>
      </c>
      <c r="AD75" t="s">
        <v>16028</v>
      </c>
      <c r="AE75" t="s">
        <v>6953</v>
      </c>
      <c r="AH75">
        <v>0</v>
      </c>
      <c r="AI75">
        <v>0</v>
      </c>
    </row>
    <row r="76" spans="1:35">
      <c r="A76" t="s">
        <v>12920</v>
      </c>
      <c r="C76">
        <v>4.32</v>
      </c>
      <c r="E76">
        <v>0.37</v>
      </c>
      <c r="H76">
        <v>7.5</v>
      </c>
      <c r="I76" t="s">
        <v>13524</v>
      </c>
      <c r="J76" t="s">
        <v>13529</v>
      </c>
      <c r="K76" t="s">
        <v>13532</v>
      </c>
      <c r="M76" t="s">
        <v>13560</v>
      </c>
      <c r="N76" t="s">
        <v>13580</v>
      </c>
      <c r="O76" t="s">
        <v>14809</v>
      </c>
      <c r="P76">
        <v>6</v>
      </c>
      <c r="Q76">
        <v>2</v>
      </c>
      <c r="R76">
        <v>3.4</v>
      </c>
      <c r="S76">
        <v>4.57</v>
      </c>
      <c r="T76">
        <v>473.59</v>
      </c>
      <c r="U76">
        <v>70</v>
      </c>
      <c r="V76">
        <v>6.08</v>
      </c>
      <c r="W76">
        <v>8.83</v>
      </c>
      <c r="X76">
        <v>8.52</v>
      </c>
      <c r="Y76">
        <v>4</v>
      </c>
      <c r="Z76" t="s">
        <v>6921</v>
      </c>
      <c r="AA76">
        <v>1</v>
      </c>
      <c r="AB76">
        <v>7</v>
      </c>
      <c r="AC76">
        <v>2.943642857142858</v>
      </c>
      <c r="AD76" t="s">
        <v>6924</v>
      </c>
      <c r="AE76" t="s">
        <v>6954</v>
      </c>
      <c r="AF76" t="s">
        <v>6957</v>
      </c>
      <c r="AG76" t="s">
        <v>6963</v>
      </c>
      <c r="AH76">
        <v>4</v>
      </c>
      <c r="AI76">
        <v>1</v>
      </c>
    </row>
    <row r="77" spans="1:35">
      <c r="A77" t="s">
        <v>12992</v>
      </c>
      <c r="C77">
        <v>1.14</v>
      </c>
      <c r="E77">
        <v>0.2</v>
      </c>
      <c r="H77">
        <v>7.5</v>
      </c>
      <c r="I77" t="s">
        <v>13524</v>
      </c>
      <c r="J77" t="s">
        <v>13529</v>
      </c>
      <c r="K77" t="s">
        <v>13532</v>
      </c>
      <c r="M77" t="s">
        <v>13560</v>
      </c>
      <c r="N77" t="s">
        <v>13652</v>
      </c>
      <c r="O77" t="s">
        <v>14879</v>
      </c>
      <c r="P77">
        <v>4</v>
      </c>
      <c r="Q77">
        <v>2</v>
      </c>
      <c r="R77">
        <v>5.24</v>
      </c>
      <c r="S77">
        <v>6.54</v>
      </c>
      <c r="T77">
        <v>453.58</v>
      </c>
      <c r="U77">
        <v>52.93</v>
      </c>
      <c r="V77">
        <v>6.37</v>
      </c>
      <c r="W77">
        <v>9.68</v>
      </c>
      <c r="X77">
        <v>8.68</v>
      </c>
      <c r="Y77">
        <v>4</v>
      </c>
      <c r="Z77" t="s">
        <v>6921</v>
      </c>
      <c r="AA77">
        <v>1</v>
      </c>
      <c r="AB77">
        <v>7</v>
      </c>
      <c r="AC77">
        <v>2.491571428571429</v>
      </c>
      <c r="AE77" t="s">
        <v>6954</v>
      </c>
      <c r="AH77">
        <v>0</v>
      </c>
      <c r="AI77">
        <v>0</v>
      </c>
    </row>
    <row r="78" spans="1:35">
      <c r="A78" t="s">
        <v>12993</v>
      </c>
      <c r="C78">
        <v>4.78</v>
      </c>
      <c r="E78">
        <v>1.15</v>
      </c>
      <c r="H78">
        <v>7.5</v>
      </c>
      <c r="I78" t="s">
        <v>13524</v>
      </c>
      <c r="J78" t="s">
        <v>13529</v>
      </c>
      <c r="K78" t="s">
        <v>13532</v>
      </c>
      <c r="M78" t="s">
        <v>13560</v>
      </c>
      <c r="N78" t="s">
        <v>13653</v>
      </c>
      <c r="O78" t="s">
        <v>14880</v>
      </c>
      <c r="P78">
        <v>5</v>
      </c>
      <c r="Q78">
        <v>1</v>
      </c>
      <c r="R78">
        <v>4.61</v>
      </c>
      <c r="S78">
        <v>5.9</v>
      </c>
      <c r="T78">
        <v>515.6799999999999</v>
      </c>
      <c r="U78">
        <v>66.84</v>
      </c>
      <c r="V78">
        <v>6.07</v>
      </c>
      <c r="W78">
        <v>9.369999999999999</v>
      </c>
      <c r="X78">
        <v>8.67</v>
      </c>
      <c r="Y78">
        <v>4</v>
      </c>
      <c r="Z78" t="s">
        <v>6921</v>
      </c>
      <c r="AA78">
        <v>2</v>
      </c>
      <c r="AB78">
        <v>8</v>
      </c>
      <c r="AC78">
        <v>2.498333333333334</v>
      </c>
      <c r="AE78" t="s">
        <v>6954</v>
      </c>
      <c r="AH78">
        <v>0</v>
      </c>
      <c r="AI78">
        <v>0</v>
      </c>
    </row>
    <row r="79" spans="1:35">
      <c r="A79" t="s">
        <v>12994</v>
      </c>
      <c r="C79">
        <v>10.7</v>
      </c>
      <c r="E79">
        <v>0.51</v>
      </c>
      <c r="H79">
        <v>7.5</v>
      </c>
      <c r="I79" t="s">
        <v>13524</v>
      </c>
      <c r="J79" t="s">
        <v>13529</v>
      </c>
      <c r="K79" t="s">
        <v>13532</v>
      </c>
      <c r="M79" t="s">
        <v>13560</v>
      </c>
      <c r="N79" t="s">
        <v>13654</v>
      </c>
      <c r="O79" t="s">
        <v>14881</v>
      </c>
      <c r="P79">
        <v>6</v>
      </c>
      <c r="Q79">
        <v>1</v>
      </c>
      <c r="R79">
        <v>5.09</v>
      </c>
      <c r="S79">
        <v>6.38</v>
      </c>
      <c r="T79">
        <v>517.65</v>
      </c>
      <c r="U79">
        <v>76.06999999999999</v>
      </c>
      <c r="V79">
        <v>6.27</v>
      </c>
      <c r="W79">
        <v>9.07</v>
      </c>
      <c r="X79">
        <v>8.65</v>
      </c>
      <c r="Y79">
        <v>4</v>
      </c>
      <c r="Z79" t="s">
        <v>6921</v>
      </c>
      <c r="AA79">
        <v>2</v>
      </c>
      <c r="AB79">
        <v>8</v>
      </c>
      <c r="AC79">
        <v>2.508333333333333</v>
      </c>
      <c r="AE79" t="s">
        <v>6954</v>
      </c>
      <c r="AH79">
        <v>0</v>
      </c>
      <c r="AI79">
        <v>0</v>
      </c>
    </row>
    <row r="80" spans="1:35">
      <c r="A80" t="s">
        <v>12995</v>
      </c>
      <c r="C80">
        <v>3.18</v>
      </c>
      <c r="E80">
        <v>0.25</v>
      </c>
      <c r="H80">
        <v>7.5</v>
      </c>
      <c r="I80" t="s">
        <v>13524</v>
      </c>
      <c r="J80" t="s">
        <v>13529</v>
      </c>
      <c r="K80" t="s">
        <v>13532</v>
      </c>
      <c r="M80" t="s">
        <v>13560</v>
      </c>
      <c r="N80" t="s">
        <v>13655</v>
      </c>
      <c r="O80" t="s">
        <v>14882</v>
      </c>
      <c r="P80">
        <v>4</v>
      </c>
      <c r="Q80">
        <v>1</v>
      </c>
      <c r="R80">
        <v>6.29</v>
      </c>
      <c r="S80">
        <v>7.58</v>
      </c>
      <c r="T80">
        <v>457.55</v>
      </c>
      <c r="U80">
        <v>41.93</v>
      </c>
      <c r="V80">
        <v>7.01</v>
      </c>
      <c r="W80">
        <v>9.24</v>
      </c>
      <c r="X80">
        <v>8.66</v>
      </c>
      <c r="Y80">
        <v>4</v>
      </c>
      <c r="Z80" t="s">
        <v>6921</v>
      </c>
      <c r="AA80">
        <v>1</v>
      </c>
      <c r="AB80">
        <v>7</v>
      </c>
      <c r="AC80">
        <v>2.806547619047619</v>
      </c>
      <c r="AE80" t="s">
        <v>6954</v>
      </c>
      <c r="AH80">
        <v>0</v>
      </c>
      <c r="AI80">
        <v>0</v>
      </c>
    </row>
    <row r="81" spans="1:35">
      <c r="A81" t="s">
        <v>12996</v>
      </c>
      <c r="C81">
        <v>19.4</v>
      </c>
      <c r="E81">
        <v>2.68</v>
      </c>
      <c r="H81">
        <v>7.5</v>
      </c>
      <c r="I81" t="s">
        <v>13524</v>
      </c>
      <c r="J81" t="s">
        <v>13529</v>
      </c>
      <c r="K81" t="s">
        <v>6998</v>
      </c>
      <c r="M81" t="s">
        <v>13560</v>
      </c>
      <c r="N81" t="s">
        <v>13656</v>
      </c>
      <c r="O81" t="s">
        <v>14883</v>
      </c>
      <c r="P81">
        <v>3</v>
      </c>
      <c r="Q81">
        <v>2</v>
      </c>
      <c r="R81">
        <v>3.62</v>
      </c>
      <c r="S81">
        <v>3.62</v>
      </c>
      <c r="T81">
        <v>282.34</v>
      </c>
      <c r="U81">
        <v>49.69</v>
      </c>
      <c r="V81">
        <v>4.12</v>
      </c>
      <c r="W81">
        <v>9.789999999999999</v>
      </c>
      <c r="X81">
        <v>0</v>
      </c>
      <c r="Y81">
        <v>2</v>
      </c>
      <c r="Z81" t="s">
        <v>6921</v>
      </c>
      <c r="AA81">
        <v>0</v>
      </c>
      <c r="AB81">
        <v>1</v>
      </c>
      <c r="AC81">
        <v>4.38</v>
      </c>
      <c r="AD81" t="s">
        <v>6930</v>
      </c>
      <c r="AE81" t="s">
        <v>6952</v>
      </c>
      <c r="AG81" t="s">
        <v>6965</v>
      </c>
      <c r="AH81">
        <v>2</v>
      </c>
      <c r="AI81">
        <v>0</v>
      </c>
    </row>
    <row r="82" spans="1:35">
      <c r="A82" t="s">
        <v>12997</v>
      </c>
      <c r="C82">
        <v>32.5</v>
      </c>
      <c r="E82">
        <v>14.5</v>
      </c>
      <c r="H82">
        <v>7.5</v>
      </c>
      <c r="I82" t="s">
        <v>13524</v>
      </c>
      <c r="J82" t="s">
        <v>13529</v>
      </c>
      <c r="K82" t="s">
        <v>6998</v>
      </c>
      <c r="M82" t="s">
        <v>13560</v>
      </c>
      <c r="N82" t="s">
        <v>13657</v>
      </c>
      <c r="O82" t="s">
        <v>14884</v>
      </c>
      <c r="P82">
        <v>3</v>
      </c>
      <c r="Q82">
        <v>2</v>
      </c>
      <c r="R82">
        <v>3.62</v>
      </c>
      <c r="S82">
        <v>3.62</v>
      </c>
      <c r="T82">
        <v>282.34</v>
      </c>
      <c r="U82">
        <v>49.69</v>
      </c>
      <c r="V82">
        <v>4.12</v>
      </c>
      <c r="W82">
        <v>9.789999999999999</v>
      </c>
      <c r="X82">
        <v>0</v>
      </c>
      <c r="Y82">
        <v>2</v>
      </c>
      <c r="Z82" t="s">
        <v>6921</v>
      </c>
      <c r="AA82">
        <v>0</v>
      </c>
      <c r="AB82">
        <v>1</v>
      </c>
      <c r="AC82">
        <v>4.38</v>
      </c>
      <c r="AE82" t="s">
        <v>6952</v>
      </c>
      <c r="AH82">
        <v>0</v>
      </c>
      <c r="AI82">
        <v>0</v>
      </c>
    </row>
    <row r="83" spans="1:35">
      <c r="A83" t="s">
        <v>12998</v>
      </c>
      <c r="E83">
        <v>126</v>
      </c>
      <c r="H83">
        <v>7.5</v>
      </c>
      <c r="I83" t="s">
        <v>13524</v>
      </c>
      <c r="J83" t="s">
        <v>13529</v>
      </c>
      <c r="K83" t="s">
        <v>6994</v>
      </c>
      <c r="M83" t="s">
        <v>13560</v>
      </c>
      <c r="N83" t="s">
        <v>13658</v>
      </c>
      <c r="O83" t="s">
        <v>14885</v>
      </c>
      <c r="P83">
        <v>3</v>
      </c>
      <c r="Q83">
        <v>2</v>
      </c>
      <c r="R83">
        <v>2.73</v>
      </c>
      <c r="S83">
        <v>2.73</v>
      </c>
      <c r="T83">
        <v>242.27</v>
      </c>
      <c r="U83">
        <v>49.69</v>
      </c>
      <c r="V83">
        <v>3.16</v>
      </c>
      <c r="W83">
        <v>9.82</v>
      </c>
      <c r="X83">
        <v>0</v>
      </c>
      <c r="Y83">
        <v>2</v>
      </c>
      <c r="Z83" t="s">
        <v>6921</v>
      </c>
      <c r="AA83">
        <v>0</v>
      </c>
      <c r="AB83">
        <v>1</v>
      </c>
      <c r="AC83">
        <v>5.135</v>
      </c>
      <c r="AE83" t="s">
        <v>6952</v>
      </c>
      <c r="AH83">
        <v>0</v>
      </c>
      <c r="AI83">
        <v>0</v>
      </c>
    </row>
    <row r="84" spans="1:35">
      <c r="A84" t="s">
        <v>12996</v>
      </c>
      <c r="E84">
        <v>4.34</v>
      </c>
      <c r="H84">
        <v>7.5</v>
      </c>
      <c r="I84" t="s">
        <v>13524</v>
      </c>
      <c r="J84" t="s">
        <v>13529</v>
      </c>
      <c r="K84" t="s">
        <v>6994</v>
      </c>
      <c r="M84" t="s">
        <v>13560</v>
      </c>
      <c r="N84" t="s">
        <v>13656</v>
      </c>
      <c r="O84" t="s">
        <v>14883</v>
      </c>
      <c r="P84">
        <v>3</v>
      </c>
      <c r="Q84">
        <v>2</v>
      </c>
      <c r="R84">
        <v>3.62</v>
      </c>
      <c r="S84">
        <v>3.62</v>
      </c>
      <c r="T84">
        <v>282.34</v>
      </c>
      <c r="U84">
        <v>49.69</v>
      </c>
      <c r="V84">
        <v>4.12</v>
      </c>
      <c r="W84">
        <v>9.789999999999999</v>
      </c>
      <c r="X84">
        <v>0</v>
      </c>
      <c r="Y84">
        <v>2</v>
      </c>
      <c r="Z84" t="s">
        <v>6921</v>
      </c>
      <c r="AA84">
        <v>0</v>
      </c>
      <c r="AB84">
        <v>1</v>
      </c>
      <c r="AC84">
        <v>4.38</v>
      </c>
      <c r="AD84" t="s">
        <v>6930</v>
      </c>
      <c r="AE84" t="s">
        <v>6952</v>
      </c>
      <c r="AG84" t="s">
        <v>6965</v>
      </c>
      <c r="AH84">
        <v>2</v>
      </c>
      <c r="AI84">
        <v>0</v>
      </c>
    </row>
    <row r="85" spans="1:35">
      <c r="A85" t="s">
        <v>12999</v>
      </c>
      <c r="E85">
        <v>2.88</v>
      </c>
      <c r="H85">
        <v>7.5</v>
      </c>
      <c r="I85" t="s">
        <v>13524</v>
      </c>
      <c r="J85" t="s">
        <v>13529</v>
      </c>
      <c r="K85" t="s">
        <v>6994</v>
      </c>
      <c r="M85" t="s">
        <v>13560</v>
      </c>
      <c r="N85" t="s">
        <v>13659</v>
      </c>
      <c r="O85" t="s">
        <v>14886</v>
      </c>
    </row>
    <row r="86" spans="1:35">
      <c r="A86" t="s">
        <v>13000</v>
      </c>
      <c r="E86">
        <v>6.11</v>
      </c>
      <c r="H86">
        <v>7.5</v>
      </c>
      <c r="I86" t="s">
        <v>13524</v>
      </c>
      <c r="J86" t="s">
        <v>13529</v>
      </c>
      <c r="K86" t="s">
        <v>6994</v>
      </c>
      <c r="M86" t="s">
        <v>13560</v>
      </c>
      <c r="N86" t="s">
        <v>13660</v>
      </c>
      <c r="O86" t="s">
        <v>14887</v>
      </c>
    </row>
    <row r="87" spans="1:35">
      <c r="A87" t="s">
        <v>13001</v>
      </c>
      <c r="E87">
        <v>267</v>
      </c>
      <c r="H87">
        <v>7.5</v>
      </c>
      <c r="I87" t="s">
        <v>13524</v>
      </c>
      <c r="J87" t="s">
        <v>13529</v>
      </c>
      <c r="K87" t="s">
        <v>6994</v>
      </c>
      <c r="M87" t="s">
        <v>13560</v>
      </c>
      <c r="N87" t="s">
        <v>13661</v>
      </c>
      <c r="O87" t="s">
        <v>14888</v>
      </c>
    </row>
    <row r="88" spans="1:35">
      <c r="A88" t="s">
        <v>13002</v>
      </c>
      <c r="E88">
        <v>65</v>
      </c>
      <c r="H88">
        <v>7.5</v>
      </c>
      <c r="I88" t="s">
        <v>13524</v>
      </c>
      <c r="J88" t="s">
        <v>13529</v>
      </c>
      <c r="K88" t="s">
        <v>6994</v>
      </c>
      <c r="M88" t="s">
        <v>13560</v>
      </c>
      <c r="N88" t="s">
        <v>13662</v>
      </c>
      <c r="O88" t="s">
        <v>14889</v>
      </c>
    </row>
    <row r="89" spans="1:35">
      <c r="A89" t="s">
        <v>13003</v>
      </c>
      <c r="E89">
        <v>40</v>
      </c>
      <c r="H89">
        <v>7.5</v>
      </c>
      <c r="I89" t="s">
        <v>13524</v>
      </c>
      <c r="J89" t="s">
        <v>13529</v>
      </c>
      <c r="K89" t="s">
        <v>6994</v>
      </c>
      <c r="M89" t="s">
        <v>13560</v>
      </c>
      <c r="N89" t="s">
        <v>13663</v>
      </c>
      <c r="O89" t="s">
        <v>14890</v>
      </c>
    </row>
    <row r="90" spans="1:35">
      <c r="A90" t="s">
        <v>13004</v>
      </c>
      <c r="E90">
        <v>0.35</v>
      </c>
      <c r="H90">
        <v>7.5</v>
      </c>
      <c r="I90" t="s">
        <v>13524</v>
      </c>
      <c r="J90" t="s">
        <v>13529</v>
      </c>
      <c r="K90" t="s">
        <v>6994</v>
      </c>
      <c r="M90" t="s">
        <v>13560</v>
      </c>
      <c r="N90" t="s">
        <v>13664</v>
      </c>
      <c r="O90" t="s">
        <v>14891</v>
      </c>
    </row>
    <row r="91" spans="1:35">
      <c r="A91" t="s">
        <v>13005</v>
      </c>
      <c r="E91">
        <v>41</v>
      </c>
      <c r="H91">
        <v>7.5</v>
      </c>
      <c r="I91" t="s">
        <v>13524</v>
      </c>
      <c r="J91" t="s">
        <v>13529</v>
      </c>
      <c r="K91" t="s">
        <v>6994</v>
      </c>
      <c r="M91" t="s">
        <v>13560</v>
      </c>
      <c r="N91" t="s">
        <v>13665</v>
      </c>
      <c r="O91" t="s">
        <v>14892</v>
      </c>
    </row>
    <row r="92" spans="1:35">
      <c r="A92" t="s">
        <v>12996</v>
      </c>
      <c r="E92">
        <v>2.7</v>
      </c>
      <c r="H92">
        <v>7.5</v>
      </c>
      <c r="I92" t="s">
        <v>13524</v>
      </c>
      <c r="J92" t="s">
        <v>13529</v>
      </c>
      <c r="K92" t="s">
        <v>6999</v>
      </c>
      <c r="M92" t="s">
        <v>13560</v>
      </c>
      <c r="N92" t="s">
        <v>13656</v>
      </c>
      <c r="O92" t="s">
        <v>14883</v>
      </c>
      <c r="P92">
        <v>3</v>
      </c>
      <c r="Q92">
        <v>2</v>
      </c>
      <c r="R92">
        <v>3.62</v>
      </c>
      <c r="S92">
        <v>3.62</v>
      </c>
      <c r="T92">
        <v>282.34</v>
      </c>
      <c r="U92">
        <v>49.69</v>
      </c>
      <c r="V92">
        <v>4.12</v>
      </c>
      <c r="W92">
        <v>9.789999999999999</v>
      </c>
      <c r="X92">
        <v>0</v>
      </c>
      <c r="Y92">
        <v>2</v>
      </c>
      <c r="Z92" t="s">
        <v>6921</v>
      </c>
      <c r="AA92">
        <v>0</v>
      </c>
      <c r="AB92">
        <v>1</v>
      </c>
      <c r="AC92">
        <v>4.38</v>
      </c>
      <c r="AD92" t="s">
        <v>6930</v>
      </c>
      <c r="AE92" t="s">
        <v>6952</v>
      </c>
      <c r="AG92" t="s">
        <v>6965</v>
      </c>
      <c r="AH92">
        <v>2</v>
      </c>
      <c r="AI92">
        <v>0</v>
      </c>
    </row>
    <row r="93" spans="1:35">
      <c r="A93" t="s">
        <v>13006</v>
      </c>
      <c r="E93">
        <v>700</v>
      </c>
      <c r="H93">
        <v>7.5</v>
      </c>
      <c r="I93" t="s">
        <v>13524</v>
      </c>
      <c r="J93" t="s">
        <v>13529</v>
      </c>
      <c r="K93" t="s">
        <v>6999</v>
      </c>
      <c r="M93" t="s">
        <v>13560</v>
      </c>
      <c r="N93" t="s">
        <v>13666</v>
      </c>
      <c r="O93" t="s">
        <v>14893</v>
      </c>
      <c r="P93">
        <v>4</v>
      </c>
      <c r="Q93">
        <v>2</v>
      </c>
      <c r="R93">
        <v>2.48</v>
      </c>
      <c r="S93">
        <v>2.48</v>
      </c>
      <c r="T93">
        <v>296.32</v>
      </c>
      <c r="U93">
        <v>66.76000000000001</v>
      </c>
      <c r="V93">
        <v>3.29</v>
      </c>
      <c r="W93">
        <v>9.74</v>
      </c>
      <c r="X93">
        <v>0</v>
      </c>
      <c r="Y93">
        <v>2</v>
      </c>
      <c r="Z93" t="s">
        <v>6921</v>
      </c>
      <c r="AA93">
        <v>0</v>
      </c>
      <c r="AB93">
        <v>1</v>
      </c>
      <c r="AC93">
        <v>5.26</v>
      </c>
      <c r="AE93" t="s">
        <v>6952</v>
      </c>
      <c r="AH93">
        <v>0</v>
      </c>
      <c r="AI93">
        <v>0</v>
      </c>
    </row>
    <row r="94" spans="1:35">
      <c r="A94" t="s">
        <v>13007</v>
      </c>
      <c r="E94">
        <v>410</v>
      </c>
      <c r="H94">
        <v>7.5</v>
      </c>
      <c r="I94" t="s">
        <v>13524</v>
      </c>
      <c r="J94" t="s">
        <v>13529</v>
      </c>
      <c r="K94" t="s">
        <v>6999</v>
      </c>
      <c r="M94" t="s">
        <v>13560</v>
      </c>
      <c r="N94" t="s">
        <v>13667</v>
      </c>
      <c r="O94" t="s">
        <v>14894</v>
      </c>
      <c r="P94">
        <v>4</v>
      </c>
      <c r="Q94">
        <v>2</v>
      </c>
      <c r="R94">
        <v>2.36</v>
      </c>
      <c r="S94">
        <v>2.36</v>
      </c>
      <c r="T94">
        <v>310.35</v>
      </c>
      <c r="U94">
        <v>66.76000000000001</v>
      </c>
      <c r="V94">
        <v>3.68</v>
      </c>
      <c r="W94">
        <v>9.75</v>
      </c>
      <c r="X94">
        <v>0</v>
      </c>
      <c r="Y94">
        <v>2</v>
      </c>
      <c r="Z94" t="s">
        <v>6921</v>
      </c>
      <c r="AA94">
        <v>0</v>
      </c>
      <c r="AB94">
        <v>1</v>
      </c>
      <c r="AC94">
        <v>5.32</v>
      </c>
      <c r="AE94" t="s">
        <v>6952</v>
      </c>
      <c r="AH94">
        <v>0</v>
      </c>
      <c r="AI94">
        <v>0</v>
      </c>
    </row>
    <row r="95" spans="1:35">
      <c r="A95" t="s">
        <v>13008</v>
      </c>
      <c r="E95">
        <v>8.300000000000001</v>
      </c>
      <c r="H95">
        <v>7.5</v>
      </c>
      <c r="I95" t="s">
        <v>13524</v>
      </c>
      <c r="J95" t="s">
        <v>13529</v>
      </c>
      <c r="K95" t="s">
        <v>6999</v>
      </c>
      <c r="M95" t="s">
        <v>13560</v>
      </c>
      <c r="N95" t="s">
        <v>13668</v>
      </c>
      <c r="O95" t="s">
        <v>14895</v>
      </c>
      <c r="P95">
        <v>3</v>
      </c>
      <c r="Q95">
        <v>2</v>
      </c>
      <c r="R95">
        <v>3.33</v>
      </c>
      <c r="S95">
        <v>3.34</v>
      </c>
      <c r="T95">
        <v>318.32</v>
      </c>
      <c r="U95">
        <v>49.69</v>
      </c>
      <c r="V95">
        <v>4.36</v>
      </c>
      <c r="W95">
        <v>9.789999999999999</v>
      </c>
      <c r="X95">
        <v>0</v>
      </c>
      <c r="Y95">
        <v>2</v>
      </c>
      <c r="Z95" t="s">
        <v>6921</v>
      </c>
      <c r="AA95">
        <v>0</v>
      </c>
      <c r="AB95">
        <v>1</v>
      </c>
      <c r="AC95">
        <v>4.665</v>
      </c>
      <c r="AE95" t="s">
        <v>6952</v>
      </c>
      <c r="AH95">
        <v>0</v>
      </c>
      <c r="AI95">
        <v>0</v>
      </c>
    </row>
    <row r="96" spans="1:35">
      <c r="A96" t="s">
        <v>13009</v>
      </c>
      <c r="E96">
        <v>7.2</v>
      </c>
      <c r="H96">
        <v>7.5</v>
      </c>
      <c r="I96" t="s">
        <v>13524</v>
      </c>
      <c r="J96" t="s">
        <v>13529</v>
      </c>
      <c r="K96" t="s">
        <v>6999</v>
      </c>
      <c r="M96" t="s">
        <v>13560</v>
      </c>
      <c r="N96" t="s">
        <v>13669</v>
      </c>
      <c r="O96" t="s">
        <v>14896</v>
      </c>
      <c r="P96">
        <v>3</v>
      </c>
      <c r="Q96">
        <v>2</v>
      </c>
      <c r="R96">
        <v>3.51</v>
      </c>
      <c r="S96">
        <v>3.51</v>
      </c>
      <c r="T96">
        <v>350.34</v>
      </c>
      <c r="U96">
        <v>49.69</v>
      </c>
      <c r="V96">
        <v>4.9</v>
      </c>
      <c r="W96">
        <v>9.789999999999999</v>
      </c>
      <c r="X96">
        <v>0</v>
      </c>
      <c r="Y96">
        <v>2</v>
      </c>
      <c r="Z96" t="s">
        <v>6921</v>
      </c>
      <c r="AA96">
        <v>0</v>
      </c>
      <c r="AB96">
        <v>1</v>
      </c>
      <c r="AC96">
        <v>4.49</v>
      </c>
      <c r="AE96" t="s">
        <v>6952</v>
      </c>
      <c r="AH96">
        <v>0</v>
      </c>
      <c r="AI96">
        <v>0</v>
      </c>
    </row>
    <row r="97" spans="1:35">
      <c r="A97" t="s">
        <v>13010</v>
      </c>
      <c r="E97">
        <v>12.4</v>
      </c>
      <c r="H97">
        <v>7.5</v>
      </c>
      <c r="I97" t="s">
        <v>13524</v>
      </c>
      <c r="J97" t="s">
        <v>13529</v>
      </c>
      <c r="K97" t="s">
        <v>6999</v>
      </c>
      <c r="M97" t="s">
        <v>13560</v>
      </c>
      <c r="N97" t="s">
        <v>13670</v>
      </c>
      <c r="O97" t="s">
        <v>14897</v>
      </c>
      <c r="P97">
        <v>3</v>
      </c>
      <c r="Q97">
        <v>2</v>
      </c>
      <c r="R97">
        <v>3.51</v>
      </c>
      <c r="S97">
        <v>3.51</v>
      </c>
      <c r="T97">
        <v>350.34</v>
      </c>
      <c r="U97">
        <v>49.69</v>
      </c>
      <c r="V97">
        <v>4.9</v>
      </c>
      <c r="W97">
        <v>9.789999999999999</v>
      </c>
      <c r="X97">
        <v>0</v>
      </c>
      <c r="Y97">
        <v>2</v>
      </c>
      <c r="Z97" t="s">
        <v>6921</v>
      </c>
      <c r="AA97">
        <v>0</v>
      </c>
      <c r="AB97">
        <v>1</v>
      </c>
      <c r="AC97">
        <v>4.49</v>
      </c>
      <c r="AE97" t="s">
        <v>6952</v>
      </c>
      <c r="AH97">
        <v>0</v>
      </c>
      <c r="AI97">
        <v>0</v>
      </c>
    </row>
    <row r="98" spans="1:35">
      <c r="A98" t="s">
        <v>13011</v>
      </c>
      <c r="E98">
        <v>3.3</v>
      </c>
      <c r="H98">
        <v>7.5</v>
      </c>
      <c r="I98" t="s">
        <v>13524</v>
      </c>
      <c r="J98" t="s">
        <v>13529</v>
      </c>
      <c r="K98" t="s">
        <v>6999</v>
      </c>
      <c r="M98" t="s">
        <v>13560</v>
      </c>
      <c r="N98" t="s">
        <v>13671</v>
      </c>
      <c r="O98" t="s">
        <v>14898</v>
      </c>
      <c r="P98">
        <v>3</v>
      </c>
      <c r="Q98">
        <v>2</v>
      </c>
      <c r="R98">
        <v>4.16</v>
      </c>
      <c r="S98">
        <v>4.16</v>
      </c>
      <c r="T98">
        <v>296.37</v>
      </c>
      <c r="U98">
        <v>49.69</v>
      </c>
      <c r="V98">
        <v>4.36</v>
      </c>
      <c r="W98">
        <v>9.789999999999999</v>
      </c>
      <c r="X98">
        <v>0</v>
      </c>
      <c r="Y98">
        <v>2</v>
      </c>
      <c r="Z98" t="s">
        <v>6921</v>
      </c>
      <c r="AA98">
        <v>0</v>
      </c>
      <c r="AB98">
        <v>1</v>
      </c>
      <c r="AC98">
        <v>3.92</v>
      </c>
      <c r="AE98" t="s">
        <v>6952</v>
      </c>
      <c r="AH98">
        <v>0</v>
      </c>
      <c r="AI98">
        <v>0</v>
      </c>
    </row>
    <row r="99" spans="1:35">
      <c r="A99" t="s">
        <v>12996</v>
      </c>
      <c r="E99">
        <v>2.29</v>
      </c>
      <c r="H99">
        <v>7.5</v>
      </c>
      <c r="I99" t="s">
        <v>13524</v>
      </c>
      <c r="J99" t="s">
        <v>13529</v>
      </c>
      <c r="K99" t="s">
        <v>6997</v>
      </c>
      <c r="M99" t="s">
        <v>13560</v>
      </c>
      <c r="N99" t="s">
        <v>13656</v>
      </c>
      <c r="O99" t="s">
        <v>14883</v>
      </c>
      <c r="P99">
        <v>3</v>
      </c>
      <c r="Q99">
        <v>2</v>
      </c>
      <c r="R99">
        <v>3.62</v>
      </c>
      <c r="S99">
        <v>3.62</v>
      </c>
      <c r="T99">
        <v>282.34</v>
      </c>
      <c r="U99">
        <v>49.69</v>
      </c>
      <c r="V99">
        <v>4.12</v>
      </c>
      <c r="W99">
        <v>9.789999999999999</v>
      </c>
      <c r="X99">
        <v>0</v>
      </c>
      <c r="Y99">
        <v>2</v>
      </c>
      <c r="Z99" t="s">
        <v>6921</v>
      </c>
      <c r="AA99">
        <v>0</v>
      </c>
      <c r="AB99">
        <v>1</v>
      </c>
      <c r="AC99">
        <v>4.38</v>
      </c>
      <c r="AD99" t="s">
        <v>6930</v>
      </c>
      <c r="AE99" t="s">
        <v>6952</v>
      </c>
      <c r="AG99" t="s">
        <v>6965</v>
      </c>
      <c r="AH99">
        <v>2</v>
      </c>
      <c r="AI99">
        <v>0</v>
      </c>
    </row>
    <row r="100" spans="1:35">
      <c r="A100" t="s">
        <v>13012</v>
      </c>
      <c r="E100">
        <v>2.82</v>
      </c>
      <c r="H100">
        <v>7.5</v>
      </c>
      <c r="I100" t="s">
        <v>13524</v>
      </c>
      <c r="J100" t="s">
        <v>13529</v>
      </c>
      <c r="K100" t="s">
        <v>6997</v>
      </c>
      <c r="M100" t="s">
        <v>13560</v>
      </c>
      <c r="N100" t="s">
        <v>13672</v>
      </c>
      <c r="O100" t="s">
        <v>14899</v>
      </c>
      <c r="P100">
        <v>3</v>
      </c>
      <c r="Q100">
        <v>2</v>
      </c>
      <c r="R100">
        <v>4.23</v>
      </c>
      <c r="S100">
        <v>4.23</v>
      </c>
      <c r="T100">
        <v>296.37</v>
      </c>
      <c r="U100">
        <v>49.69</v>
      </c>
      <c r="V100">
        <v>4.42</v>
      </c>
      <c r="W100">
        <v>9.76</v>
      </c>
      <c r="X100">
        <v>0</v>
      </c>
      <c r="Y100">
        <v>2</v>
      </c>
      <c r="Z100" t="s">
        <v>6921</v>
      </c>
      <c r="AA100">
        <v>0</v>
      </c>
      <c r="AB100">
        <v>1</v>
      </c>
      <c r="AC100">
        <v>3.885</v>
      </c>
      <c r="AE100" t="s">
        <v>6952</v>
      </c>
      <c r="AH100">
        <v>0</v>
      </c>
      <c r="AI100">
        <v>0</v>
      </c>
    </row>
    <row r="101" spans="1:35">
      <c r="A101" t="s">
        <v>13013</v>
      </c>
      <c r="E101">
        <v>11</v>
      </c>
      <c r="H101">
        <v>7.5</v>
      </c>
      <c r="I101" t="s">
        <v>13524</v>
      </c>
      <c r="J101" t="s">
        <v>13529</v>
      </c>
      <c r="K101" t="s">
        <v>6997</v>
      </c>
      <c r="M101" t="s">
        <v>13560</v>
      </c>
      <c r="N101" t="s">
        <v>13673</v>
      </c>
      <c r="O101" t="s">
        <v>14900</v>
      </c>
      <c r="P101">
        <v>4</v>
      </c>
      <c r="Q101">
        <v>2</v>
      </c>
      <c r="R101">
        <v>3.78</v>
      </c>
      <c r="S101">
        <v>3.79</v>
      </c>
      <c r="T101">
        <v>326.39</v>
      </c>
      <c r="U101">
        <v>58.92</v>
      </c>
      <c r="V101">
        <v>4.26</v>
      </c>
      <c r="W101">
        <v>9.74</v>
      </c>
      <c r="X101">
        <v>0</v>
      </c>
      <c r="Y101">
        <v>2</v>
      </c>
      <c r="Z101" t="s">
        <v>6921</v>
      </c>
      <c r="AA101">
        <v>0</v>
      </c>
      <c r="AB101">
        <v>3</v>
      </c>
      <c r="AC101">
        <v>4.215</v>
      </c>
      <c r="AE101" t="s">
        <v>6952</v>
      </c>
      <c r="AH101">
        <v>0</v>
      </c>
      <c r="AI101">
        <v>0</v>
      </c>
    </row>
    <row r="102" spans="1:35">
      <c r="A102" t="s">
        <v>13014</v>
      </c>
      <c r="E102">
        <v>27.2</v>
      </c>
      <c r="H102">
        <v>7.5</v>
      </c>
      <c r="I102" t="s">
        <v>13524</v>
      </c>
      <c r="J102" t="s">
        <v>13529</v>
      </c>
      <c r="K102" t="s">
        <v>6997</v>
      </c>
      <c r="M102" t="s">
        <v>13560</v>
      </c>
      <c r="N102" t="s">
        <v>13674</v>
      </c>
      <c r="O102" t="s">
        <v>14901</v>
      </c>
      <c r="P102">
        <v>4</v>
      </c>
      <c r="Q102">
        <v>2</v>
      </c>
      <c r="R102">
        <v>4.29</v>
      </c>
      <c r="S102">
        <v>4.3</v>
      </c>
      <c r="T102">
        <v>340.42</v>
      </c>
      <c r="U102">
        <v>58.92</v>
      </c>
      <c r="V102">
        <v>4.65</v>
      </c>
      <c r="W102">
        <v>9.74</v>
      </c>
      <c r="X102">
        <v>0</v>
      </c>
      <c r="Y102">
        <v>2</v>
      </c>
      <c r="Z102" t="s">
        <v>6921</v>
      </c>
      <c r="AA102">
        <v>0</v>
      </c>
      <c r="AB102">
        <v>4</v>
      </c>
      <c r="AC102">
        <v>3.85</v>
      </c>
      <c r="AE102" t="s">
        <v>6952</v>
      </c>
      <c r="AH102">
        <v>0</v>
      </c>
      <c r="AI102">
        <v>0</v>
      </c>
    </row>
    <row r="103" spans="1:35">
      <c r="A103" t="s">
        <v>13015</v>
      </c>
      <c r="E103">
        <v>147</v>
      </c>
      <c r="H103">
        <v>7.5</v>
      </c>
      <c r="I103" t="s">
        <v>13524</v>
      </c>
      <c r="J103" t="s">
        <v>13529</v>
      </c>
      <c r="K103" t="s">
        <v>6997</v>
      </c>
      <c r="M103" t="s">
        <v>13560</v>
      </c>
      <c r="N103" t="s">
        <v>13675</v>
      </c>
      <c r="O103" t="s">
        <v>14902</v>
      </c>
      <c r="P103">
        <v>4</v>
      </c>
      <c r="Q103">
        <v>3</v>
      </c>
      <c r="R103">
        <v>2.78</v>
      </c>
      <c r="S103">
        <v>2.79</v>
      </c>
      <c r="T103">
        <v>312.37</v>
      </c>
      <c r="U103">
        <v>69.92</v>
      </c>
      <c r="V103">
        <v>3.61</v>
      </c>
      <c r="W103">
        <v>9.74</v>
      </c>
      <c r="X103">
        <v>0</v>
      </c>
      <c r="Y103">
        <v>2</v>
      </c>
      <c r="Z103" t="s">
        <v>6921</v>
      </c>
      <c r="AA103">
        <v>0</v>
      </c>
      <c r="AB103">
        <v>2</v>
      </c>
      <c r="AC103">
        <v>4.776666666666667</v>
      </c>
      <c r="AE103" t="s">
        <v>6952</v>
      </c>
      <c r="AH103">
        <v>0</v>
      </c>
      <c r="AI103">
        <v>0</v>
      </c>
    </row>
    <row r="104" spans="1:35">
      <c r="A104" t="s">
        <v>12996</v>
      </c>
      <c r="E104">
        <v>2.7</v>
      </c>
      <c r="H104">
        <v>7.5</v>
      </c>
      <c r="I104" t="s">
        <v>13524</v>
      </c>
      <c r="J104" t="s">
        <v>13529</v>
      </c>
      <c r="K104" t="s">
        <v>7000</v>
      </c>
      <c r="M104" t="s">
        <v>13560</v>
      </c>
      <c r="N104" t="s">
        <v>13656</v>
      </c>
      <c r="O104" t="s">
        <v>14883</v>
      </c>
      <c r="P104">
        <v>3</v>
      </c>
      <c r="Q104">
        <v>2</v>
      </c>
      <c r="R104">
        <v>3.62</v>
      </c>
      <c r="S104">
        <v>3.62</v>
      </c>
      <c r="T104">
        <v>282.34</v>
      </c>
      <c r="U104">
        <v>49.69</v>
      </c>
      <c r="V104">
        <v>4.12</v>
      </c>
      <c r="W104">
        <v>9.789999999999999</v>
      </c>
      <c r="X104">
        <v>0</v>
      </c>
      <c r="Y104">
        <v>2</v>
      </c>
      <c r="Z104" t="s">
        <v>6921</v>
      </c>
      <c r="AA104">
        <v>0</v>
      </c>
      <c r="AB104">
        <v>1</v>
      </c>
      <c r="AC104">
        <v>4.38</v>
      </c>
      <c r="AD104" t="s">
        <v>6930</v>
      </c>
      <c r="AE104" t="s">
        <v>6952</v>
      </c>
      <c r="AG104" t="s">
        <v>6965</v>
      </c>
      <c r="AH104">
        <v>2</v>
      </c>
      <c r="AI104">
        <v>0</v>
      </c>
    </row>
    <row r="105" spans="1:35">
      <c r="A105" t="s">
        <v>13013</v>
      </c>
      <c r="E105">
        <v>11.9</v>
      </c>
      <c r="H105">
        <v>7.5</v>
      </c>
      <c r="I105" t="s">
        <v>13524</v>
      </c>
      <c r="J105" t="s">
        <v>13529</v>
      </c>
      <c r="K105" t="s">
        <v>7000</v>
      </c>
      <c r="M105" t="s">
        <v>13560</v>
      </c>
      <c r="N105" t="s">
        <v>13673</v>
      </c>
      <c r="O105" t="s">
        <v>14900</v>
      </c>
      <c r="P105">
        <v>4</v>
      </c>
      <c r="Q105">
        <v>2</v>
      </c>
      <c r="R105">
        <v>3.78</v>
      </c>
      <c r="S105">
        <v>3.79</v>
      </c>
      <c r="T105">
        <v>326.39</v>
      </c>
      <c r="U105">
        <v>58.92</v>
      </c>
      <c r="V105">
        <v>4.26</v>
      </c>
      <c r="W105">
        <v>9.74</v>
      </c>
      <c r="X105">
        <v>0</v>
      </c>
      <c r="Y105">
        <v>2</v>
      </c>
      <c r="Z105" t="s">
        <v>6921</v>
      </c>
      <c r="AA105">
        <v>0</v>
      </c>
      <c r="AB105">
        <v>3</v>
      </c>
      <c r="AC105">
        <v>4.215</v>
      </c>
      <c r="AE105" t="s">
        <v>6952</v>
      </c>
      <c r="AH105">
        <v>0</v>
      </c>
      <c r="AI105">
        <v>0</v>
      </c>
    </row>
    <row r="106" spans="1:35">
      <c r="A106" t="s">
        <v>13008</v>
      </c>
      <c r="E106">
        <v>8.4</v>
      </c>
      <c r="H106">
        <v>7.5</v>
      </c>
      <c r="I106" t="s">
        <v>13524</v>
      </c>
      <c r="J106" t="s">
        <v>13529</v>
      </c>
      <c r="K106" t="s">
        <v>7000</v>
      </c>
      <c r="M106" t="s">
        <v>13560</v>
      </c>
      <c r="N106" t="s">
        <v>13668</v>
      </c>
      <c r="O106" t="s">
        <v>14895</v>
      </c>
      <c r="P106">
        <v>3</v>
      </c>
      <c r="Q106">
        <v>2</v>
      </c>
      <c r="R106">
        <v>3.33</v>
      </c>
      <c r="S106">
        <v>3.34</v>
      </c>
      <c r="T106">
        <v>318.32</v>
      </c>
      <c r="U106">
        <v>49.69</v>
      </c>
      <c r="V106">
        <v>4.36</v>
      </c>
      <c r="W106">
        <v>9.789999999999999</v>
      </c>
      <c r="X106">
        <v>0</v>
      </c>
      <c r="Y106">
        <v>2</v>
      </c>
      <c r="Z106" t="s">
        <v>6921</v>
      </c>
      <c r="AA106">
        <v>0</v>
      </c>
      <c r="AB106">
        <v>1</v>
      </c>
      <c r="AC106">
        <v>4.665</v>
      </c>
      <c r="AE106" t="s">
        <v>6952</v>
      </c>
      <c r="AH106">
        <v>0</v>
      </c>
      <c r="AI106">
        <v>0</v>
      </c>
    </row>
    <row r="107" spans="1:35">
      <c r="A107" t="s">
        <v>13016</v>
      </c>
      <c r="E107">
        <v>43.8</v>
      </c>
      <c r="H107">
        <v>7.5</v>
      </c>
      <c r="I107" t="s">
        <v>13524</v>
      </c>
      <c r="J107" t="s">
        <v>13529</v>
      </c>
      <c r="K107" t="s">
        <v>7000</v>
      </c>
      <c r="M107" t="s">
        <v>13560</v>
      </c>
      <c r="N107" t="s">
        <v>13676</v>
      </c>
      <c r="O107" t="s">
        <v>14903</v>
      </c>
      <c r="P107">
        <v>4</v>
      </c>
      <c r="Q107">
        <v>2</v>
      </c>
      <c r="R107">
        <v>3.5</v>
      </c>
      <c r="S107">
        <v>3.5</v>
      </c>
      <c r="T107">
        <v>362.37</v>
      </c>
      <c r="U107">
        <v>58.92</v>
      </c>
      <c r="V107">
        <v>4.51</v>
      </c>
      <c r="W107">
        <v>9.74</v>
      </c>
      <c r="X107">
        <v>0</v>
      </c>
      <c r="Y107">
        <v>2</v>
      </c>
      <c r="Z107" t="s">
        <v>6921</v>
      </c>
      <c r="AA107">
        <v>0</v>
      </c>
      <c r="AB107">
        <v>3</v>
      </c>
      <c r="AC107">
        <v>4.483071428571429</v>
      </c>
      <c r="AE107" t="s">
        <v>6952</v>
      </c>
      <c r="AH107">
        <v>0</v>
      </c>
      <c r="AI107">
        <v>0</v>
      </c>
    </row>
    <row r="108" spans="1:35">
      <c r="A108" t="s">
        <v>13017</v>
      </c>
      <c r="E108">
        <v>198</v>
      </c>
      <c r="H108">
        <v>7.5</v>
      </c>
      <c r="I108" t="s">
        <v>13524</v>
      </c>
      <c r="J108" t="s">
        <v>13529</v>
      </c>
      <c r="K108" t="s">
        <v>7000</v>
      </c>
      <c r="M108" t="s">
        <v>13560</v>
      </c>
      <c r="N108" t="s">
        <v>13677</v>
      </c>
      <c r="O108" t="s">
        <v>14904</v>
      </c>
      <c r="P108">
        <v>4</v>
      </c>
      <c r="Q108">
        <v>2</v>
      </c>
      <c r="R108">
        <v>3.5</v>
      </c>
      <c r="S108">
        <v>3.5</v>
      </c>
      <c r="T108">
        <v>362.37</v>
      </c>
      <c r="U108">
        <v>58.92</v>
      </c>
      <c r="V108">
        <v>4.51</v>
      </c>
      <c r="W108">
        <v>9.74</v>
      </c>
      <c r="X108">
        <v>0</v>
      </c>
      <c r="Y108">
        <v>2</v>
      </c>
      <c r="Z108" t="s">
        <v>6921</v>
      </c>
      <c r="AA108">
        <v>0</v>
      </c>
      <c r="AB108">
        <v>3</v>
      </c>
      <c r="AC108">
        <v>4.483071428571429</v>
      </c>
      <c r="AE108" t="s">
        <v>6952</v>
      </c>
      <c r="AH108">
        <v>0</v>
      </c>
      <c r="AI108">
        <v>0</v>
      </c>
    </row>
    <row r="109" spans="1:35">
      <c r="A109" t="s">
        <v>12997</v>
      </c>
      <c r="E109">
        <v>14.5</v>
      </c>
      <c r="H109">
        <v>7.5</v>
      </c>
      <c r="I109" t="s">
        <v>13524</v>
      </c>
      <c r="J109" t="s">
        <v>13529</v>
      </c>
      <c r="K109" t="s">
        <v>7000</v>
      </c>
      <c r="M109" t="s">
        <v>13560</v>
      </c>
      <c r="N109" t="s">
        <v>13657</v>
      </c>
      <c r="O109" t="s">
        <v>14884</v>
      </c>
      <c r="P109">
        <v>3</v>
      </c>
      <c r="Q109">
        <v>2</v>
      </c>
      <c r="R109">
        <v>3.62</v>
      </c>
      <c r="S109">
        <v>3.62</v>
      </c>
      <c r="T109">
        <v>282.34</v>
      </c>
      <c r="U109">
        <v>49.69</v>
      </c>
      <c r="V109">
        <v>4.12</v>
      </c>
      <c r="W109">
        <v>9.789999999999999</v>
      </c>
      <c r="X109">
        <v>0</v>
      </c>
      <c r="Y109">
        <v>2</v>
      </c>
      <c r="Z109" t="s">
        <v>6921</v>
      </c>
      <c r="AA109">
        <v>0</v>
      </c>
      <c r="AB109">
        <v>1</v>
      </c>
      <c r="AC109">
        <v>4.38</v>
      </c>
      <c r="AE109" t="s">
        <v>6952</v>
      </c>
      <c r="AH109">
        <v>0</v>
      </c>
      <c r="AI109">
        <v>0</v>
      </c>
    </row>
    <row r="110" spans="1:35">
      <c r="A110" t="s">
        <v>13018</v>
      </c>
      <c r="B110">
        <v>285</v>
      </c>
      <c r="H110">
        <v>7.4</v>
      </c>
      <c r="I110" t="s">
        <v>13524</v>
      </c>
      <c r="J110" t="s">
        <v>13529</v>
      </c>
      <c r="K110" t="s">
        <v>9853</v>
      </c>
      <c r="M110" t="s">
        <v>13561</v>
      </c>
      <c r="N110" t="s">
        <v>13678</v>
      </c>
      <c r="O110" t="s">
        <v>14905</v>
      </c>
      <c r="P110">
        <v>2</v>
      </c>
      <c r="Q110">
        <v>1</v>
      </c>
      <c r="R110">
        <v>4.3</v>
      </c>
      <c r="S110">
        <v>4.3</v>
      </c>
      <c r="T110">
        <v>319.38</v>
      </c>
      <c r="U110">
        <v>23.47</v>
      </c>
      <c r="V110">
        <v>4.68</v>
      </c>
      <c r="W110">
        <v>9.91</v>
      </c>
      <c r="X110">
        <v>4.35</v>
      </c>
      <c r="Y110">
        <v>3</v>
      </c>
      <c r="Z110" t="s">
        <v>6921</v>
      </c>
      <c r="AA110">
        <v>0</v>
      </c>
      <c r="AB110">
        <v>2</v>
      </c>
      <c r="AC110">
        <v>3.356833333333333</v>
      </c>
      <c r="AE110" t="s">
        <v>6952</v>
      </c>
      <c r="AH110">
        <v>0</v>
      </c>
      <c r="AI110">
        <v>0</v>
      </c>
    </row>
    <row r="111" spans="1:35">
      <c r="A111" t="s">
        <v>13019</v>
      </c>
      <c r="B111">
        <v>21</v>
      </c>
      <c r="C111">
        <v>10.7</v>
      </c>
      <c r="H111">
        <v>7.4</v>
      </c>
      <c r="I111" t="s">
        <v>13524</v>
      </c>
      <c r="J111" t="s">
        <v>13529</v>
      </c>
      <c r="K111" t="s">
        <v>9853</v>
      </c>
      <c r="M111" t="s">
        <v>13561</v>
      </c>
      <c r="N111" t="s">
        <v>13679</v>
      </c>
      <c r="O111" t="s">
        <v>14906</v>
      </c>
      <c r="P111">
        <v>4</v>
      </c>
      <c r="Q111">
        <v>1</v>
      </c>
      <c r="R111">
        <v>2.22</v>
      </c>
      <c r="S111">
        <v>4.38</v>
      </c>
      <c r="T111">
        <v>414.55</v>
      </c>
      <c r="U111">
        <v>35.94</v>
      </c>
      <c r="V111">
        <v>5.02</v>
      </c>
      <c r="W111">
        <v>9.93</v>
      </c>
      <c r="X111">
        <v>9.6</v>
      </c>
      <c r="Y111">
        <v>3</v>
      </c>
      <c r="Z111" t="s">
        <v>6921</v>
      </c>
      <c r="AA111">
        <v>1</v>
      </c>
      <c r="AB111">
        <v>6</v>
      </c>
      <c r="AC111">
        <v>3.640690476190477</v>
      </c>
      <c r="AE111" t="s">
        <v>6954</v>
      </c>
      <c r="AH111">
        <v>0</v>
      </c>
      <c r="AI111">
        <v>0</v>
      </c>
    </row>
    <row r="112" spans="1:35">
      <c r="A112" t="s">
        <v>13020</v>
      </c>
      <c r="B112">
        <v>19</v>
      </c>
      <c r="C112">
        <v>16.5</v>
      </c>
      <c r="H112">
        <v>7.4</v>
      </c>
      <c r="I112" t="s">
        <v>13524</v>
      </c>
      <c r="J112" t="s">
        <v>13529</v>
      </c>
      <c r="K112" t="s">
        <v>9853</v>
      </c>
      <c r="M112" t="s">
        <v>13561</v>
      </c>
      <c r="N112" t="s">
        <v>13680</v>
      </c>
      <c r="O112" t="s">
        <v>14907</v>
      </c>
      <c r="P112">
        <v>4</v>
      </c>
      <c r="Q112">
        <v>1</v>
      </c>
      <c r="R112">
        <v>3.62</v>
      </c>
      <c r="S112">
        <v>4.9</v>
      </c>
      <c r="T112">
        <v>428.58</v>
      </c>
      <c r="U112">
        <v>35.94</v>
      </c>
      <c r="V112">
        <v>5.41</v>
      </c>
      <c r="W112">
        <v>9.93</v>
      </c>
      <c r="X112">
        <v>8.66</v>
      </c>
      <c r="Y112">
        <v>3</v>
      </c>
      <c r="Z112" t="s">
        <v>6921</v>
      </c>
      <c r="AA112">
        <v>1</v>
      </c>
      <c r="AB112">
        <v>6</v>
      </c>
      <c r="AC112">
        <v>3.05047619047619</v>
      </c>
      <c r="AE112" t="s">
        <v>6954</v>
      </c>
      <c r="AH112">
        <v>0</v>
      </c>
      <c r="AI112">
        <v>0</v>
      </c>
    </row>
    <row r="113" spans="1:35">
      <c r="A113" t="s">
        <v>13021</v>
      </c>
      <c r="B113">
        <v>38</v>
      </c>
      <c r="C113">
        <v>1.8</v>
      </c>
      <c r="H113">
        <v>7.4</v>
      </c>
      <c r="I113" t="s">
        <v>13524</v>
      </c>
      <c r="J113" t="s">
        <v>13529</v>
      </c>
      <c r="K113" t="s">
        <v>9853</v>
      </c>
      <c r="M113" t="s">
        <v>13561</v>
      </c>
      <c r="N113" t="s">
        <v>13681</v>
      </c>
      <c r="O113" t="s">
        <v>14908</v>
      </c>
      <c r="P113">
        <v>4</v>
      </c>
      <c r="Q113">
        <v>1</v>
      </c>
      <c r="R113">
        <v>2.6</v>
      </c>
      <c r="S113">
        <v>4.76</v>
      </c>
      <c r="T113">
        <v>428.58</v>
      </c>
      <c r="U113">
        <v>35.94</v>
      </c>
      <c r="V113">
        <v>5.19</v>
      </c>
      <c r="W113">
        <v>9.93</v>
      </c>
      <c r="X113">
        <v>9.6</v>
      </c>
      <c r="Y113">
        <v>3</v>
      </c>
      <c r="Z113" t="s">
        <v>6921</v>
      </c>
      <c r="AA113">
        <v>1</v>
      </c>
      <c r="AB113">
        <v>6</v>
      </c>
      <c r="AC113">
        <v>3.16047619047619</v>
      </c>
      <c r="AE113" t="s">
        <v>6954</v>
      </c>
      <c r="AH113">
        <v>0</v>
      </c>
      <c r="AI113">
        <v>0</v>
      </c>
    </row>
    <row r="114" spans="1:35">
      <c r="A114" t="s">
        <v>13022</v>
      </c>
      <c r="B114">
        <v>29</v>
      </c>
      <c r="C114">
        <v>2.6</v>
      </c>
      <c r="H114">
        <v>7.4</v>
      </c>
      <c r="I114" t="s">
        <v>13524</v>
      </c>
      <c r="J114" t="s">
        <v>13529</v>
      </c>
      <c r="K114" t="s">
        <v>9853</v>
      </c>
      <c r="M114" t="s">
        <v>13561</v>
      </c>
      <c r="N114" t="s">
        <v>13682</v>
      </c>
      <c r="O114" t="s">
        <v>14909</v>
      </c>
      <c r="P114">
        <v>4</v>
      </c>
      <c r="Q114">
        <v>1</v>
      </c>
      <c r="R114">
        <v>4</v>
      </c>
      <c r="S114">
        <v>5.28</v>
      </c>
      <c r="T114">
        <v>442.6</v>
      </c>
      <c r="U114">
        <v>35.94</v>
      </c>
      <c r="V114">
        <v>5.58</v>
      </c>
      <c r="W114">
        <v>9.94</v>
      </c>
      <c r="X114">
        <v>8.66</v>
      </c>
      <c r="Y114">
        <v>3</v>
      </c>
      <c r="Z114" t="s">
        <v>6921</v>
      </c>
      <c r="AA114">
        <v>1</v>
      </c>
      <c r="AB114">
        <v>6</v>
      </c>
      <c r="AC114">
        <v>2.710333333333333</v>
      </c>
      <c r="AE114" t="s">
        <v>6954</v>
      </c>
      <c r="AH114">
        <v>0</v>
      </c>
      <c r="AI114">
        <v>0</v>
      </c>
    </row>
    <row r="115" spans="1:35">
      <c r="A115" t="s">
        <v>13023</v>
      </c>
      <c r="B115">
        <v>56</v>
      </c>
      <c r="C115">
        <v>1.5</v>
      </c>
      <c r="H115">
        <v>7.4</v>
      </c>
      <c r="I115" t="s">
        <v>13524</v>
      </c>
      <c r="J115" t="s">
        <v>13529</v>
      </c>
      <c r="K115" t="s">
        <v>9853</v>
      </c>
      <c r="M115" t="s">
        <v>13561</v>
      </c>
      <c r="N115" t="s">
        <v>13683</v>
      </c>
      <c r="O115" t="s">
        <v>14910</v>
      </c>
      <c r="P115">
        <v>4</v>
      </c>
      <c r="Q115">
        <v>1</v>
      </c>
      <c r="R115">
        <v>4.37</v>
      </c>
      <c r="S115">
        <v>5.81</v>
      </c>
      <c r="T115">
        <v>456.63</v>
      </c>
      <c r="U115">
        <v>35.94</v>
      </c>
      <c r="V115">
        <v>5.97</v>
      </c>
      <c r="W115">
        <v>9.94</v>
      </c>
      <c r="X115">
        <v>8.83</v>
      </c>
      <c r="Y115">
        <v>3</v>
      </c>
      <c r="Z115" t="s">
        <v>6921</v>
      </c>
      <c r="AA115">
        <v>1</v>
      </c>
      <c r="AB115">
        <v>6</v>
      </c>
      <c r="AC115">
        <v>2.525119047619047</v>
      </c>
      <c r="AE115" t="s">
        <v>6954</v>
      </c>
      <c r="AH115">
        <v>0</v>
      </c>
      <c r="AI115">
        <v>0</v>
      </c>
    </row>
    <row r="116" spans="1:35">
      <c r="A116" t="s">
        <v>13024</v>
      </c>
      <c r="B116">
        <v>31</v>
      </c>
      <c r="C116">
        <v>3.5</v>
      </c>
      <c r="H116">
        <v>7.4</v>
      </c>
      <c r="I116" t="s">
        <v>13524</v>
      </c>
      <c r="J116" t="s">
        <v>13529</v>
      </c>
      <c r="K116" t="s">
        <v>9853</v>
      </c>
      <c r="M116" t="s">
        <v>13561</v>
      </c>
      <c r="N116" t="s">
        <v>13684</v>
      </c>
      <c r="O116" t="s">
        <v>14911</v>
      </c>
      <c r="P116">
        <v>4</v>
      </c>
      <c r="Q116">
        <v>1</v>
      </c>
      <c r="R116">
        <v>3.15</v>
      </c>
      <c r="S116">
        <v>5.31</v>
      </c>
      <c r="T116">
        <v>442.6</v>
      </c>
      <c r="U116">
        <v>35.94</v>
      </c>
      <c r="V116">
        <v>5.5</v>
      </c>
      <c r="W116">
        <v>9.869999999999999</v>
      </c>
      <c r="X116">
        <v>9.6</v>
      </c>
      <c r="Y116">
        <v>3</v>
      </c>
      <c r="Z116" t="s">
        <v>6921</v>
      </c>
      <c r="AA116">
        <v>1</v>
      </c>
      <c r="AB116">
        <v>6</v>
      </c>
      <c r="AC116">
        <v>2.665333333333334</v>
      </c>
      <c r="AE116" t="s">
        <v>6954</v>
      </c>
      <c r="AH116">
        <v>0</v>
      </c>
      <c r="AI116">
        <v>0</v>
      </c>
    </row>
    <row r="117" spans="1:35">
      <c r="A117" t="s">
        <v>13025</v>
      </c>
      <c r="B117">
        <v>28</v>
      </c>
      <c r="C117">
        <v>2.9</v>
      </c>
      <c r="H117">
        <v>7.4</v>
      </c>
      <c r="I117" t="s">
        <v>13524</v>
      </c>
      <c r="J117" t="s">
        <v>13529</v>
      </c>
      <c r="K117" t="s">
        <v>9853</v>
      </c>
      <c r="M117" t="s">
        <v>13561</v>
      </c>
      <c r="N117" t="s">
        <v>13685</v>
      </c>
      <c r="O117" t="s">
        <v>14912</v>
      </c>
      <c r="P117">
        <v>4</v>
      </c>
      <c r="Q117">
        <v>1</v>
      </c>
      <c r="R117">
        <v>4.55</v>
      </c>
      <c r="S117">
        <v>5.83</v>
      </c>
      <c r="T117">
        <v>456.63</v>
      </c>
      <c r="U117">
        <v>35.94</v>
      </c>
      <c r="V117">
        <v>5.89</v>
      </c>
      <c r="W117">
        <v>9.869999999999999</v>
      </c>
      <c r="X117">
        <v>8.66</v>
      </c>
      <c r="Y117">
        <v>3</v>
      </c>
      <c r="Z117" t="s">
        <v>6921</v>
      </c>
      <c r="AA117">
        <v>1</v>
      </c>
      <c r="AB117">
        <v>6</v>
      </c>
      <c r="AC117">
        <v>2.610119047619047</v>
      </c>
      <c r="AE117" t="s">
        <v>6954</v>
      </c>
      <c r="AH117">
        <v>0</v>
      </c>
      <c r="AI117">
        <v>0</v>
      </c>
    </row>
    <row r="118" spans="1:35">
      <c r="A118" t="s">
        <v>13026</v>
      </c>
      <c r="B118">
        <v>31</v>
      </c>
      <c r="C118">
        <v>1.6</v>
      </c>
      <c r="H118">
        <v>7.4</v>
      </c>
      <c r="I118" t="s">
        <v>13524</v>
      </c>
      <c r="J118" t="s">
        <v>13529</v>
      </c>
      <c r="K118" t="s">
        <v>9853</v>
      </c>
      <c r="M118" t="s">
        <v>13561</v>
      </c>
      <c r="N118" t="s">
        <v>13686</v>
      </c>
      <c r="O118" t="s">
        <v>14913</v>
      </c>
      <c r="P118">
        <v>4</v>
      </c>
      <c r="Q118">
        <v>1</v>
      </c>
      <c r="R118">
        <v>2.97</v>
      </c>
      <c r="S118">
        <v>5.12</v>
      </c>
      <c r="T118">
        <v>446.57</v>
      </c>
      <c r="U118">
        <v>35.94</v>
      </c>
      <c r="V118">
        <v>5.33</v>
      </c>
      <c r="W118">
        <v>9.84</v>
      </c>
      <c r="X118">
        <v>9.6</v>
      </c>
      <c r="Y118">
        <v>3</v>
      </c>
      <c r="Z118" t="s">
        <v>6921</v>
      </c>
      <c r="AA118">
        <v>1</v>
      </c>
      <c r="AB118">
        <v>6</v>
      </c>
      <c r="AC118">
        <v>2.726976190476191</v>
      </c>
      <c r="AE118" t="s">
        <v>6954</v>
      </c>
      <c r="AH118">
        <v>0</v>
      </c>
      <c r="AI118">
        <v>0</v>
      </c>
    </row>
    <row r="119" spans="1:35">
      <c r="A119" t="s">
        <v>13027</v>
      </c>
      <c r="B119">
        <v>38</v>
      </c>
      <c r="C119">
        <v>1.9</v>
      </c>
      <c r="H119">
        <v>7.4</v>
      </c>
      <c r="I119" t="s">
        <v>13524</v>
      </c>
      <c r="J119" t="s">
        <v>13529</v>
      </c>
      <c r="K119" t="s">
        <v>9853</v>
      </c>
      <c r="M119" t="s">
        <v>13561</v>
      </c>
      <c r="N119" t="s">
        <v>13687</v>
      </c>
      <c r="O119" t="s">
        <v>14914</v>
      </c>
      <c r="P119">
        <v>4</v>
      </c>
      <c r="Q119">
        <v>1</v>
      </c>
      <c r="R119">
        <v>4.37</v>
      </c>
      <c r="S119">
        <v>5.65</v>
      </c>
      <c r="T119">
        <v>460.59</v>
      </c>
      <c r="U119">
        <v>35.94</v>
      </c>
      <c r="V119">
        <v>5.72</v>
      </c>
      <c r="W119">
        <v>9.84</v>
      </c>
      <c r="X119">
        <v>8.66</v>
      </c>
      <c r="Y119">
        <v>3</v>
      </c>
      <c r="Z119" t="s">
        <v>6921</v>
      </c>
      <c r="AA119">
        <v>1</v>
      </c>
      <c r="AB119">
        <v>6</v>
      </c>
      <c r="AC119">
        <v>2.581833333333333</v>
      </c>
      <c r="AE119" t="s">
        <v>6954</v>
      </c>
      <c r="AH119">
        <v>0</v>
      </c>
      <c r="AI119">
        <v>0</v>
      </c>
    </row>
    <row r="120" spans="1:35">
      <c r="A120" t="s">
        <v>13028</v>
      </c>
      <c r="B120">
        <v>27</v>
      </c>
      <c r="C120">
        <v>3.3</v>
      </c>
      <c r="H120">
        <v>7.4</v>
      </c>
      <c r="I120" t="s">
        <v>13524</v>
      </c>
      <c r="J120" t="s">
        <v>13529</v>
      </c>
      <c r="K120" t="s">
        <v>9853</v>
      </c>
      <c r="M120" t="s">
        <v>13561</v>
      </c>
      <c r="N120" t="s">
        <v>13688</v>
      </c>
      <c r="O120" t="s">
        <v>14915</v>
      </c>
      <c r="P120">
        <v>4</v>
      </c>
      <c r="Q120">
        <v>1</v>
      </c>
      <c r="R120">
        <v>3.46</v>
      </c>
      <c r="S120">
        <v>5.62</v>
      </c>
      <c r="T120">
        <v>463.02</v>
      </c>
      <c r="U120">
        <v>35.94</v>
      </c>
      <c r="V120">
        <v>5.85</v>
      </c>
      <c r="W120">
        <v>9.82</v>
      </c>
      <c r="X120">
        <v>9.6</v>
      </c>
      <c r="Y120">
        <v>3</v>
      </c>
      <c r="Z120" t="s">
        <v>6921</v>
      </c>
      <c r="AA120">
        <v>1</v>
      </c>
      <c r="AB120">
        <v>6</v>
      </c>
      <c r="AC120">
        <v>2.364476190476191</v>
      </c>
      <c r="AE120" t="s">
        <v>6954</v>
      </c>
      <c r="AH120">
        <v>0</v>
      </c>
      <c r="AI120">
        <v>0</v>
      </c>
    </row>
    <row r="121" spans="1:35">
      <c r="A121" t="s">
        <v>13029</v>
      </c>
      <c r="B121">
        <v>35</v>
      </c>
      <c r="C121">
        <v>3.1</v>
      </c>
      <c r="H121">
        <v>7.4</v>
      </c>
      <c r="I121" t="s">
        <v>13524</v>
      </c>
      <c r="J121" t="s">
        <v>13529</v>
      </c>
      <c r="K121" t="s">
        <v>9853</v>
      </c>
      <c r="M121" t="s">
        <v>13561</v>
      </c>
      <c r="N121" t="s">
        <v>13689</v>
      </c>
      <c r="O121" t="s">
        <v>14916</v>
      </c>
      <c r="P121">
        <v>4</v>
      </c>
      <c r="Q121">
        <v>1</v>
      </c>
      <c r="R121">
        <v>4.86</v>
      </c>
      <c r="S121">
        <v>6.14</v>
      </c>
      <c r="T121">
        <v>477.05</v>
      </c>
      <c r="U121">
        <v>35.94</v>
      </c>
      <c r="V121">
        <v>6.24</v>
      </c>
      <c r="W121">
        <v>9.82</v>
      </c>
      <c r="X121">
        <v>8.66</v>
      </c>
      <c r="Y121">
        <v>3</v>
      </c>
      <c r="Z121" t="s">
        <v>6921</v>
      </c>
      <c r="AA121">
        <v>1</v>
      </c>
      <c r="AB121">
        <v>6</v>
      </c>
      <c r="AC121">
        <v>2.464261904761905</v>
      </c>
      <c r="AE121" t="s">
        <v>6954</v>
      </c>
      <c r="AH121">
        <v>0</v>
      </c>
      <c r="AI121">
        <v>0</v>
      </c>
    </row>
    <row r="122" spans="1:35">
      <c r="A122" t="s">
        <v>13030</v>
      </c>
      <c r="B122">
        <v>44</v>
      </c>
      <c r="C122">
        <v>2.6</v>
      </c>
      <c r="H122">
        <v>7.4</v>
      </c>
      <c r="I122" t="s">
        <v>13524</v>
      </c>
      <c r="J122" t="s">
        <v>13529</v>
      </c>
      <c r="K122" t="s">
        <v>9853</v>
      </c>
      <c r="M122" t="s">
        <v>13561</v>
      </c>
      <c r="N122" t="s">
        <v>13690</v>
      </c>
      <c r="O122" t="s">
        <v>14917</v>
      </c>
      <c r="P122">
        <v>4</v>
      </c>
      <c r="Q122">
        <v>1</v>
      </c>
      <c r="R122">
        <v>4.11</v>
      </c>
      <c r="S122">
        <v>6.27</v>
      </c>
      <c r="T122">
        <v>470.66</v>
      </c>
      <c r="U122">
        <v>35.94</v>
      </c>
      <c r="V122">
        <v>6.32</v>
      </c>
      <c r="W122">
        <v>9.869999999999999</v>
      </c>
      <c r="X122">
        <v>9.6</v>
      </c>
      <c r="Y122">
        <v>3</v>
      </c>
      <c r="Z122" t="s">
        <v>6921</v>
      </c>
      <c r="AA122">
        <v>1</v>
      </c>
      <c r="AB122">
        <v>7</v>
      </c>
      <c r="AC122">
        <v>2.039904761904762</v>
      </c>
      <c r="AE122" t="s">
        <v>6954</v>
      </c>
      <c r="AH122">
        <v>0</v>
      </c>
      <c r="AI122">
        <v>0</v>
      </c>
    </row>
    <row r="123" spans="1:35">
      <c r="A123" t="s">
        <v>13031</v>
      </c>
      <c r="B123">
        <v>71</v>
      </c>
      <c r="C123">
        <v>5.2</v>
      </c>
      <c r="H123">
        <v>7.4</v>
      </c>
      <c r="I123" t="s">
        <v>13524</v>
      </c>
      <c r="J123" t="s">
        <v>13529</v>
      </c>
      <c r="K123" t="s">
        <v>9853</v>
      </c>
      <c r="M123" t="s">
        <v>13561</v>
      </c>
      <c r="N123" t="s">
        <v>13691</v>
      </c>
      <c r="O123" t="s">
        <v>14918</v>
      </c>
      <c r="P123">
        <v>4</v>
      </c>
      <c r="Q123">
        <v>1</v>
      </c>
      <c r="R123">
        <v>5.51</v>
      </c>
      <c r="S123">
        <v>6.8</v>
      </c>
      <c r="T123">
        <v>484.68</v>
      </c>
      <c r="U123">
        <v>35.94</v>
      </c>
      <c r="V123">
        <v>6.71</v>
      </c>
      <c r="W123">
        <v>9.869999999999999</v>
      </c>
      <c r="X123">
        <v>8.66</v>
      </c>
      <c r="Y123">
        <v>3</v>
      </c>
      <c r="Z123" t="s">
        <v>6921</v>
      </c>
      <c r="AA123">
        <v>1</v>
      </c>
      <c r="AB123">
        <v>7</v>
      </c>
      <c r="AC123">
        <v>2.409761904761905</v>
      </c>
      <c r="AE123" t="s">
        <v>6954</v>
      </c>
      <c r="AH123">
        <v>0</v>
      </c>
      <c r="AI123">
        <v>0</v>
      </c>
    </row>
    <row r="124" spans="1:35">
      <c r="A124" t="s">
        <v>13032</v>
      </c>
      <c r="B124">
        <v>31</v>
      </c>
      <c r="C124">
        <v>0.6</v>
      </c>
      <c r="H124">
        <v>7.4</v>
      </c>
      <c r="I124" t="s">
        <v>13524</v>
      </c>
      <c r="J124" t="s">
        <v>13529</v>
      </c>
      <c r="K124" t="s">
        <v>9853</v>
      </c>
      <c r="M124" t="s">
        <v>13561</v>
      </c>
      <c r="N124" t="s">
        <v>13692</v>
      </c>
      <c r="O124" t="s">
        <v>14919</v>
      </c>
      <c r="P124">
        <v>5</v>
      </c>
      <c r="Q124">
        <v>2</v>
      </c>
      <c r="R124">
        <v>2.33</v>
      </c>
      <c r="S124">
        <v>4.49</v>
      </c>
      <c r="T124">
        <v>444.58</v>
      </c>
      <c r="U124">
        <v>56.17</v>
      </c>
      <c r="V124">
        <v>4.9</v>
      </c>
      <c r="W124">
        <v>9.869999999999999</v>
      </c>
      <c r="X124">
        <v>9.6</v>
      </c>
      <c r="Y124">
        <v>3</v>
      </c>
      <c r="Z124" t="s">
        <v>6921</v>
      </c>
      <c r="AA124">
        <v>0</v>
      </c>
      <c r="AB124">
        <v>6</v>
      </c>
      <c r="AC124">
        <v>3.185857142857143</v>
      </c>
      <c r="AE124" t="s">
        <v>6954</v>
      </c>
      <c r="AH124">
        <v>0</v>
      </c>
      <c r="AI124">
        <v>0</v>
      </c>
    </row>
    <row r="125" spans="1:35">
      <c r="A125" t="s">
        <v>13033</v>
      </c>
      <c r="B125">
        <v>34</v>
      </c>
      <c r="C125">
        <v>0.7</v>
      </c>
      <c r="H125">
        <v>7.4</v>
      </c>
      <c r="I125" t="s">
        <v>13524</v>
      </c>
      <c r="J125" t="s">
        <v>13529</v>
      </c>
      <c r="K125" t="s">
        <v>9853</v>
      </c>
      <c r="M125" t="s">
        <v>13561</v>
      </c>
      <c r="N125" t="s">
        <v>13693</v>
      </c>
      <c r="O125" t="s">
        <v>14920</v>
      </c>
      <c r="P125">
        <v>5</v>
      </c>
      <c r="Q125">
        <v>2</v>
      </c>
      <c r="R125">
        <v>3.73</v>
      </c>
      <c r="S125">
        <v>5.02</v>
      </c>
      <c r="T125">
        <v>458.6</v>
      </c>
      <c r="U125">
        <v>56.17</v>
      </c>
      <c r="V125">
        <v>5.29</v>
      </c>
      <c r="W125">
        <v>9.869999999999999</v>
      </c>
      <c r="X125">
        <v>8.66</v>
      </c>
      <c r="Y125">
        <v>3</v>
      </c>
      <c r="Z125" t="s">
        <v>6921</v>
      </c>
      <c r="AA125">
        <v>1</v>
      </c>
      <c r="AB125">
        <v>6</v>
      </c>
      <c r="AC125">
        <v>2.600714285714286</v>
      </c>
      <c r="AE125" t="s">
        <v>6954</v>
      </c>
      <c r="AH125">
        <v>0</v>
      </c>
      <c r="AI125">
        <v>0</v>
      </c>
    </row>
    <row r="126" spans="1:35">
      <c r="A126" t="s">
        <v>13034</v>
      </c>
      <c r="B126">
        <v>39</v>
      </c>
      <c r="C126">
        <v>3</v>
      </c>
      <c r="H126">
        <v>7.4</v>
      </c>
      <c r="I126" t="s">
        <v>13524</v>
      </c>
      <c r="J126" t="s">
        <v>13529</v>
      </c>
      <c r="K126" t="s">
        <v>9853</v>
      </c>
      <c r="M126" t="s">
        <v>13561</v>
      </c>
      <c r="N126" t="s">
        <v>13694</v>
      </c>
      <c r="O126" t="s">
        <v>14921</v>
      </c>
      <c r="P126">
        <v>4</v>
      </c>
      <c r="Q126">
        <v>1</v>
      </c>
      <c r="R126">
        <v>2.72</v>
      </c>
      <c r="S126">
        <v>4.87</v>
      </c>
      <c r="T126">
        <v>446.57</v>
      </c>
      <c r="U126">
        <v>35.94</v>
      </c>
      <c r="V126">
        <v>5.33</v>
      </c>
      <c r="W126">
        <v>9.83</v>
      </c>
      <c r="X126">
        <v>9.6</v>
      </c>
      <c r="Y126">
        <v>3</v>
      </c>
      <c r="Z126" t="s">
        <v>6921</v>
      </c>
      <c r="AA126">
        <v>1</v>
      </c>
      <c r="AB126">
        <v>6</v>
      </c>
      <c r="AC126">
        <v>2.91697619047619</v>
      </c>
      <c r="AE126" t="s">
        <v>6954</v>
      </c>
      <c r="AH126">
        <v>0</v>
      </c>
      <c r="AI126">
        <v>0</v>
      </c>
    </row>
    <row r="127" spans="1:35">
      <c r="A127" t="s">
        <v>13035</v>
      </c>
      <c r="B127">
        <v>66</v>
      </c>
      <c r="C127">
        <v>2.9</v>
      </c>
      <c r="H127">
        <v>7.4</v>
      </c>
      <c r="I127" t="s">
        <v>13524</v>
      </c>
      <c r="J127" t="s">
        <v>13529</v>
      </c>
      <c r="K127" t="s">
        <v>9853</v>
      </c>
      <c r="M127" t="s">
        <v>13561</v>
      </c>
      <c r="N127" t="s">
        <v>13695</v>
      </c>
      <c r="O127" t="s">
        <v>14922</v>
      </c>
      <c r="P127">
        <v>4</v>
      </c>
      <c r="Q127">
        <v>1</v>
      </c>
      <c r="R127">
        <v>3.26</v>
      </c>
      <c r="S127">
        <v>5.42</v>
      </c>
      <c r="T127">
        <v>463.02</v>
      </c>
      <c r="U127">
        <v>35.94</v>
      </c>
      <c r="V127">
        <v>5.85</v>
      </c>
      <c r="W127">
        <v>9.83</v>
      </c>
      <c r="X127">
        <v>9.6</v>
      </c>
      <c r="Y127">
        <v>3</v>
      </c>
      <c r="Z127" t="s">
        <v>6921</v>
      </c>
      <c r="AA127">
        <v>1</v>
      </c>
      <c r="AB127">
        <v>6</v>
      </c>
      <c r="AC127">
        <v>2.464476190476191</v>
      </c>
      <c r="AE127" t="s">
        <v>6954</v>
      </c>
      <c r="AH127">
        <v>0</v>
      </c>
      <c r="AI127">
        <v>0</v>
      </c>
    </row>
    <row r="128" spans="1:35">
      <c r="A128" t="s">
        <v>13036</v>
      </c>
      <c r="B128">
        <v>49</v>
      </c>
      <c r="C128">
        <v>4.5</v>
      </c>
      <c r="H128">
        <v>7.4</v>
      </c>
      <c r="I128" t="s">
        <v>13524</v>
      </c>
      <c r="J128" t="s">
        <v>13529</v>
      </c>
      <c r="K128" t="s">
        <v>9853</v>
      </c>
      <c r="M128" t="s">
        <v>13561</v>
      </c>
      <c r="N128" t="s">
        <v>13696</v>
      </c>
      <c r="O128" t="s">
        <v>14923</v>
      </c>
      <c r="P128">
        <v>4</v>
      </c>
      <c r="Q128">
        <v>1</v>
      </c>
      <c r="R128">
        <v>4.66</v>
      </c>
      <c r="S128">
        <v>5.95</v>
      </c>
      <c r="T128">
        <v>477.05</v>
      </c>
      <c r="U128">
        <v>35.94</v>
      </c>
      <c r="V128">
        <v>6.24</v>
      </c>
      <c r="W128">
        <v>9.83</v>
      </c>
      <c r="X128">
        <v>8.66</v>
      </c>
      <c r="Y128">
        <v>3</v>
      </c>
      <c r="Z128" t="s">
        <v>6921</v>
      </c>
      <c r="AA128">
        <v>1</v>
      </c>
      <c r="AB128">
        <v>6</v>
      </c>
      <c r="AC128">
        <v>2.464261904761905</v>
      </c>
      <c r="AE128" t="s">
        <v>6954</v>
      </c>
      <c r="AH128">
        <v>0</v>
      </c>
      <c r="AI128">
        <v>0</v>
      </c>
    </row>
    <row r="129" spans="1:35">
      <c r="A129" t="s">
        <v>13037</v>
      </c>
      <c r="B129">
        <v>46</v>
      </c>
      <c r="C129">
        <v>16.1</v>
      </c>
      <c r="H129">
        <v>7.4</v>
      </c>
      <c r="I129" t="s">
        <v>13524</v>
      </c>
      <c r="J129" t="s">
        <v>13529</v>
      </c>
      <c r="K129" t="s">
        <v>9853</v>
      </c>
      <c r="M129" t="s">
        <v>13561</v>
      </c>
      <c r="N129" t="s">
        <v>13697</v>
      </c>
      <c r="O129" t="s">
        <v>14924</v>
      </c>
      <c r="P129">
        <v>4</v>
      </c>
      <c r="Q129">
        <v>1</v>
      </c>
      <c r="R129">
        <v>5.37</v>
      </c>
      <c r="S129">
        <v>6.65</v>
      </c>
      <c r="T129">
        <v>484.68</v>
      </c>
      <c r="U129">
        <v>35.94</v>
      </c>
      <c r="V129">
        <v>6.71</v>
      </c>
      <c r="W129">
        <v>9.869999999999999</v>
      </c>
      <c r="X129">
        <v>8.66</v>
      </c>
      <c r="Y129">
        <v>3</v>
      </c>
      <c r="Z129" t="s">
        <v>6921</v>
      </c>
      <c r="AA129">
        <v>1</v>
      </c>
      <c r="AB129">
        <v>7</v>
      </c>
      <c r="AC129">
        <v>2.409761904761905</v>
      </c>
      <c r="AE129" t="s">
        <v>6954</v>
      </c>
      <c r="AH129">
        <v>0</v>
      </c>
      <c r="AI129">
        <v>0</v>
      </c>
    </row>
    <row r="130" spans="1:35">
      <c r="A130" t="s">
        <v>13038</v>
      </c>
      <c r="B130">
        <v>94</v>
      </c>
      <c r="C130">
        <v>19</v>
      </c>
      <c r="H130">
        <v>7.4</v>
      </c>
      <c r="I130" t="s">
        <v>13524</v>
      </c>
      <c r="J130" t="s">
        <v>13529</v>
      </c>
      <c r="K130" t="s">
        <v>9853</v>
      </c>
      <c r="M130" t="s">
        <v>13561</v>
      </c>
      <c r="N130" t="s">
        <v>13698</v>
      </c>
      <c r="O130" t="s">
        <v>14925</v>
      </c>
      <c r="P130">
        <v>5</v>
      </c>
      <c r="Q130">
        <v>1</v>
      </c>
      <c r="R130">
        <v>2.46</v>
      </c>
      <c r="S130">
        <v>4.61</v>
      </c>
      <c r="T130">
        <v>471.65</v>
      </c>
      <c r="U130">
        <v>39.18</v>
      </c>
      <c r="V130">
        <v>5.26</v>
      </c>
      <c r="W130">
        <v>9.880000000000001</v>
      </c>
      <c r="X130">
        <v>9.6</v>
      </c>
      <c r="Y130">
        <v>3</v>
      </c>
      <c r="Z130" t="s">
        <v>6921</v>
      </c>
      <c r="AA130">
        <v>1</v>
      </c>
      <c r="AB130">
        <v>7</v>
      </c>
      <c r="AC130">
        <v>3.159833333333334</v>
      </c>
      <c r="AE130" t="s">
        <v>6954</v>
      </c>
      <c r="AH130">
        <v>0</v>
      </c>
      <c r="AI130">
        <v>0</v>
      </c>
    </row>
    <row r="131" spans="1:35">
      <c r="A131" t="s">
        <v>13039</v>
      </c>
      <c r="B131">
        <v>71</v>
      </c>
      <c r="C131">
        <v>19.8</v>
      </c>
      <c r="H131">
        <v>7.4</v>
      </c>
      <c r="I131" t="s">
        <v>13524</v>
      </c>
      <c r="J131" t="s">
        <v>13529</v>
      </c>
      <c r="K131" t="s">
        <v>9853</v>
      </c>
      <c r="M131" t="s">
        <v>13561</v>
      </c>
      <c r="N131" t="s">
        <v>13699</v>
      </c>
      <c r="O131" t="s">
        <v>14926</v>
      </c>
      <c r="P131">
        <v>5</v>
      </c>
      <c r="Q131">
        <v>1</v>
      </c>
      <c r="R131">
        <v>3.86</v>
      </c>
      <c r="S131">
        <v>5.14</v>
      </c>
      <c r="T131">
        <v>485.67</v>
      </c>
      <c r="U131">
        <v>39.18</v>
      </c>
      <c r="V131">
        <v>5.65</v>
      </c>
      <c r="W131">
        <v>9.880000000000001</v>
      </c>
      <c r="X131">
        <v>8.66</v>
      </c>
      <c r="Y131">
        <v>3</v>
      </c>
      <c r="Z131" t="s">
        <v>6921</v>
      </c>
      <c r="AA131">
        <v>1</v>
      </c>
      <c r="AB131">
        <v>7</v>
      </c>
      <c r="AC131">
        <v>2.634690476190476</v>
      </c>
      <c r="AE131" t="s">
        <v>6954</v>
      </c>
      <c r="AH131">
        <v>0</v>
      </c>
      <c r="AI131">
        <v>0</v>
      </c>
    </row>
    <row r="132" spans="1:35">
      <c r="A132" t="s">
        <v>12920</v>
      </c>
      <c r="B132">
        <v>22</v>
      </c>
      <c r="C132">
        <v>2.4</v>
      </c>
      <c r="H132">
        <v>7.4</v>
      </c>
      <c r="I132" t="s">
        <v>13524</v>
      </c>
      <c r="J132" t="s">
        <v>13529</v>
      </c>
      <c r="K132" t="s">
        <v>9853</v>
      </c>
      <c r="M132" t="s">
        <v>13561</v>
      </c>
      <c r="N132" t="s">
        <v>13580</v>
      </c>
      <c r="O132" t="s">
        <v>14809</v>
      </c>
      <c r="P132">
        <v>6</v>
      </c>
      <c r="Q132">
        <v>2</v>
      </c>
      <c r="R132">
        <v>3.4</v>
      </c>
      <c r="S132">
        <v>4.57</v>
      </c>
      <c r="T132">
        <v>473.59</v>
      </c>
      <c r="U132">
        <v>70</v>
      </c>
      <c r="V132">
        <v>6.08</v>
      </c>
      <c r="W132">
        <v>8.83</v>
      </c>
      <c r="X132">
        <v>8.52</v>
      </c>
      <c r="Y132">
        <v>4</v>
      </c>
      <c r="Z132" t="s">
        <v>6921</v>
      </c>
      <c r="AA132">
        <v>1</v>
      </c>
      <c r="AB132">
        <v>7</v>
      </c>
      <c r="AC132">
        <v>2.943642857142858</v>
      </c>
      <c r="AD132" t="s">
        <v>6924</v>
      </c>
      <c r="AE132" t="s">
        <v>6954</v>
      </c>
      <c r="AF132" t="s">
        <v>6957</v>
      </c>
      <c r="AG132" t="s">
        <v>6963</v>
      </c>
      <c r="AH132">
        <v>4</v>
      </c>
      <c r="AI132">
        <v>1</v>
      </c>
    </row>
    <row r="133" spans="1:35">
      <c r="A133" t="s">
        <v>13040</v>
      </c>
      <c r="B133">
        <v>4</v>
      </c>
      <c r="C133">
        <v>3.1</v>
      </c>
      <c r="H133">
        <v>7.4</v>
      </c>
      <c r="I133" t="s">
        <v>13524</v>
      </c>
      <c r="J133" t="s">
        <v>13529</v>
      </c>
      <c r="K133" t="s">
        <v>9853</v>
      </c>
      <c r="M133" t="s">
        <v>13561</v>
      </c>
      <c r="N133" t="s">
        <v>13700</v>
      </c>
      <c r="O133" t="s">
        <v>14927</v>
      </c>
      <c r="P133">
        <v>3</v>
      </c>
      <c r="Q133">
        <v>1</v>
      </c>
      <c r="R133">
        <v>3.2</v>
      </c>
      <c r="S133">
        <v>5.37</v>
      </c>
      <c r="T133">
        <v>413.56</v>
      </c>
      <c r="U133">
        <v>32.7</v>
      </c>
      <c r="V133">
        <v>5.73</v>
      </c>
      <c r="W133">
        <v>10.31</v>
      </c>
      <c r="X133">
        <v>9.619999999999999</v>
      </c>
      <c r="Y133">
        <v>3</v>
      </c>
      <c r="Z133" t="s">
        <v>6921</v>
      </c>
      <c r="AA133">
        <v>1</v>
      </c>
      <c r="AB133">
        <v>6</v>
      </c>
      <c r="AC133">
        <v>2.675761904761905</v>
      </c>
      <c r="AD133" t="s">
        <v>9792</v>
      </c>
      <c r="AE133" t="s">
        <v>6954</v>
      </c>
      <c r="AG133" t="s">
        <v>6963</v>
      </c>
      <c r="AH133">
        <v>4</v>
      </c>
      <c r="AI133">
        <v>0</v>
      </c>
    </row>
    <row r="134" spans="1:35">
      <c r="A134" t="s">
        <v>13041</v>
      </c>
      <c r="C134">
        <v>622</v>
      </c>
      <c r="H134">
        <v>7.4</v>
      </c>
      <c r="I134" t="s">
        <v>13524</v>
      </c>
      <c r="J134" t="s">
        <v>13529</v>
      </c>
      <c r="K134" t="s">
        <v>9853</v>
      </c>
      <c r="M134" t="s">
        <v>13561</v>
      </c>
      <c r="N134" t="s">
        <v>13701</v>
      </c>
      <c r="O134" t="s">
        <v>14928</v>
      </c>
      <c r="P134">
        <v>2</v>
      </c>
      <c r="Q134">
        <v>0</v>
      </c>
      <c r="R134">
        <v>3.83</v>
      </c>
      <c r="S134">
        <v>5.13</v>
      </c>
      <c r="T134">
        <v>371.52</v>
      </c>
      <c r="U134">
        <v>12.47</v>
      </c>
      <c r="V134">
        <v>6</v>
      </c>
      <c r="X134">
        <v>8.69</v>
      </c>
      <c r="Y134">
        <v>3</v>
      </c>
      <c r="Z134" t="s">
        <v>6921</v>
      </c>
      <c r="AA134">
        <v>1</v>
      </c>
      <c r="AB134">
        <v>8</v>
      </c>
      <c r="AC134">
        <v>2.657714285714286</v>
      </c>
      <c r="AD134" t="s">
        <v>6938</v>
      </c>
      <c r="AE134" t="s">
        <v>6954</v>
      </c>
      <c r="AF134" t="s">
        <v>6957</v>
      </c>
      <c r="AH134">
        <v>4</v>
      </c>
      <c r="AI134">
        <v>1</v>
      </c>
    </row>
    <row r="135" spans="1:35">
      <c r="A135" t="s">
        <v>13042</v>
      </c>
      <c r="B135">
        <v>17</v>
      </c>
      <c r="C135">
        <v>10.3</v>
      </c>
      <c r="H135">
        <v>7.4</v>
      </c>
      <c r="I135" t="s">
        <v>13524</v>
      </c>
      <c r="J135" t="s">
        <v>13529</v>
      </c>
      <c r="K135" t="s">
        <v>9853</v>
      </c>
      <c r="M135" t="s">
        <v>13561</v>
      </c>
      <c r="N135" t="s">
        <v>13702</v>
      </c>
      <c r="O135" t="s">
        <v>14929</v>
      </c>
      <c r="P135">
        <v>3</v>
      </c>
      <c r="Q135">
        <v>1</v>
      </c>
      <c r="R135">
        <v>3.63</v>
      </c>
      <c r="S135">
        <v>4.93</v>
      </c>
      <c r="T135">
        <v>387.52</v>
      </c>
      <c r="U135">
        <v>32.7</v>
      </c>
      <c r="V135">
        <v>5.7</v>
      </c>
      <c r="W135">
        <v>10.35</v>
      </c>
      <c r="X135">
        <v>8.699999999999999</v>
      </c>
      <c r="Y135">
        <v>3</v>
      </c>
      <c r="Z135" t="s">
        <v>6921</v>
      </c>
      <c r="AA135">
        <v>1</v>
      </c>
      <c r="AB135">
        <v>8</v>
      </c>
      <c r="AC135">
        <v>3.141761904761906</v>
      </c>
      <c r="AD135" t="s">
        <v>9790</v>
      </c>
      <c r="AE135" t="s">
        <v>6954</v>
      </c>
      <c r="AH135">
        <v>0</v>
      </c>
      <c r="AI135">
        <v>0</v>
      </c>
    </row>
    <row r="136" spans="1:35">
      <c r="A136" t="s">
        <v>12938</v>
      </c>
      <c r="B136">
        <v>28</v>
      </c>
      <c r="H136">
        <v>7.4</v>
      </c>
      <c r="I136" t="s">
        <v>13524</v>
      </c>
      <c r="J136" t="s">
        <v>13529</v>
      </c>
      <c r="K136" t="s">
        <v>9853</v>
      </c>
      <c r="M136" t="s">
        <v>13561</v>
      </c>
      <c r="N136" t="s">
        <v>13598</v>
      </c>
      <c r="O136" t="s">
        <v>6686</v>
      </c>
      <c r="P136">
        <v>2</v>
      </c>
      <c r="Q136">
        <v>2</v>
      </c>
      <c r="R136">
        <v>4.14</v>
      </c>
      <c r="S136">
        <v>4.15</v>
      </c>
      <c r="T136">
        <v>272.39</v>
      </c>
      <c r="U136">
        <v>40.46</v>
      </c>
      <c r="V136">
        <v>3.61</v>
      </c>
      <c r="W136">
        <v>10.27</v>
      </c>
      <c r="X136">
        <v>0</v>
      </c>
      <c r="Y136">
        <v>1</v>
      </c>
      <c r="Z136" t="s">
        <v>6921</v>
      </c>
      <c r="AA136">
        <v>0</v>
      </c>
      <c r="AB136">
        <v>0</v>
      </c>
      <c r="AC136">
        <v>3.925</v>
      </c>
      <c r="AD136" t="s">
        <v>6922</v>
      </c>
      <c r="AE136" t="s">
        <v>6952</v>
      </c>
      <c r="AF136" t="s">
        <v>6956</v>
      </c>
      <c r="AG136" t="s">
        <v>6962</v>
      </c>
      <c r="AH136">
        <v>4</v>
      </c>
      <c r="AI136">
        <v>1</v>
      </c>
    </row>
    <row r="137" spans="1:35">
      <c r="A137" t="s">
        <v>13043</v>
      </c>
      <c r="B137">
        <v>63</v>
      </c>
      <c r="C137">
        <v>23.2</v>
      </c>
      <c r="H137">
        <v>7.4</v>
      </c>
      <c r="I137" t="s">
        <v>13524</v>
      </c>
      <c r="J137" t="s">
        <v>13529</v>
      </c>
      <c r="K137" t="s">
        <v>9884</v>
      </c>
      <c r="M137" t="s">
        <v>13561</v>
      </c>
      <c r="N137" t="s">
        <v>13703</v>
      </c>
      <c r="O137" t="s">
        <v>14930</v>
      </c>
      <c r="P137">
        <v>4</v>
      </c>
      <c r="Q137">
        <v>1</v>
      </c>
      <c r="R137">
        <v>3.77</v>
      </c>
      <c r="S137">
        <v>4.41</v>
      </c>
      <c r="T137">
        <v>439.6</v>
      </c>
      <c r="U137">
        <v>29.95</v>
      </c>
      <c r="V137">
        <v>5.22</v>
      </c>
      <c r="W137">
        <v>9.98</v>
      </c>
      <c r="X137">
        <v>8.69</v>
      </c>
      <c r="Y137">
        <v>3</v>
      </c>
      <c r="Z137" t="s">
        <v>6921</v>
      </c>
      <c r="AA137">
        <v>1</v>
      </c>
      <c r="AB137">
        <v>3</v>
      </c>
      <c r="AC137">
        <v>2.827261904761905</v>
      </c>
      <c r="AE137" t="s">
        <v>6954</v>
      </c>
      <c r="AH137">
        <v>0</v>
      </c>
      <c r="AI137">
        <v>0</v>
      </c>
    </row>
    <row r="138" spans="1:35">
      <c r="A138" t="s">
        <v>13044</v>
      </c>
      <c r="B138">
        <v>69</v>
      </c>
      <c r="C138">
        <v>34.9</v>
      </c>
      <c r="H138">
        <v>7.4</v>
      </c>
      <c r="I138" t="s">
        <v>13524</v>
      </c>
      <c r="J138" t="s">
        <v>13529</v>
      </c>
      <c r="K138" t="s">
        <v>9884</v>
      </c>
      <c r="M138" t="s">
        <v>13561</v>
      </c>
      <c r="N138" t="s">
        <v>13704</v>
      </c>
      <c r="O138" t="s">
        <v>14931</v>
      </c>
      <c r="P138">
        <v>4</v>
      </c>
      <c r="Q138">
        <v>1</v>
      </c>
      <c r="R138">
        <v>3.01</v>
      </c>
      <c r="S138">
        <v>3.73</v>
      </c>
      <c r="T138">
        <v>413.57</v>
      </c>
      <c r="U138">
        <v>29.95</v>
      </c>
      <c r="V138">
        <v>4.68</v>
      </c>
      <c r="W138">
        <v>9.970000000000001</v>
      </c>
      <c r="X138">
        <v>8.42</v>
      </c>
      <c r="Y138">
        <v>3</v>
      </c>
      <c r="Z138" t="s">
        <v>6921</v>
      </c>
      <c r="AA138">
        <v>0</v>
      </c>
      <c r="AB138">
        <v>3</v>
      </c>
      <c r="AC138">
        <v>3.868190476190477</v>
      </c>
      <c r="AE138" t="s">
        <v>6952</v>
      </c>
      <c r="AH138">
        <v>0</v>
      </c>
      <c r="AI138">
        <v>0</v>
      </c>
    </row>
    <row r="139" spans="1:35">
      <c r="A139" t="s">
        <v>13045</v>
      </c>
      <c r="B139">
        <v>38</v>
      </c>
      <c r="C139">
        <v>64</v>
      </c>
      <c r="H139">
        <v>7.4</v>
      </c>
      <c r="I139" t="s">
        <v>13524</v>
      </c>
      <c r="J139" t="s">
        <v>13529</v>
      </c>
      <c r="K139" t="s">
        <v>9884</v>
      </c>
      <c r="M139" t="s">
        <v>13561</v>
      </c>
      <c r="N139" t="s">
        <v>13705</v>
      </c>
      <c r="O139" t="s">
        <v>14932</v>
      </c>
      <c r="P139">
        <v>4</v>
      </c>
      <c r="Q139">
        <v>1</v>
      </c>
      <c r="R139">
        <v>3.63</v>
      </c>
      <c r="S139">
        <v>4.24</v>
      </c>
      <c r="T139">
        <v>427.59</v>
      </c>
      <c r="U139">
        <v>29.95</v>
      </c>
      <c r="V139">
        <v>5.07</v>
      </c>
      <c r="W139">
        <v>9.970000000000001</v>
      </c>
      <c r="X139">
        <v>8.35</v>
      </c>
      <c r="Y139">
        <v>3</v>
      </c>
      <c r="Z139" t="s">
        <v>6921</v>
      </c>
      <c r="AA139">
        <v>1</v>
      </c>
      <c r="AB139">
        <v>4</v>
      </c>
      <c r="AC139">
        <v>3.238047619047619</v>
      </c>
      <c r="AE139" t="s">
        <v>6952</v>
      </c>
      <c r="AH139">
        <v>0</v>
      </c>
      <c r="AI139">
        <v>0</v>
      </c>
    </row>
    <row r="140" spans="1:35">
      <c r="A140" t="s">
        <v>13046</v>
      </c>
      <c r="B140">
        <v>162</v>
      </c>
      <c r="C140">
        <v>512</v>
      </c>
      <c r="H140">
        <v>7.4</v>
      </c>
      <c r="I140" t="s">
        <v>13524</v>
      </c>
      <c r="J140" t="s">
        <v>13529</v>
      </c>
      <c r="K140" t="s">
        <v>9884</v>
      </c>
      <c r="M140" t="s">
        <v>13561</v>
      </c>
      <c r="N140" t="s">
        <v>13706</v>
      </c>
      <c r="O140" t="s">
        <v>14933</v>
      </c>
      <c r="P140">
        <v>4</v>
      </c>
      <c r="Q140">
        <v>1</v>
      </c>
      <c r="R140">
        <v>3.52</v>
      </c>
      <c r="S140">
        <v>4.24</v>
      </c>
      <c r="T140">
        <v>427.59</v>
      </c>
      <c r="U140">
        <v>29.95</v>
      </c>
      <c r="V140">
        <v>5.07</v>
      </c>
      <c r="W140">
        <v>9.970000000000001</v>
      </c>
      <c r="X140">
        <v>8.42</v>
      </c>
      <c r="Y140">
        <v>3</v>
      </c>
      <c r="Z140" t="s">
        <v>6921</v>
      </c>
      <c r="AA140">
        <v>1</v>
      </c>
      <c r="AB140">
        <v>4</v>
      </c>
      <c r="AC140">
        <v>3.258047619047619</v>
      </c>
      <c r="AE140" t="s">
        <v>6952</v>
      </c>
      <c r="AH140">
        <v>0</v>
      </c>
      <c r="AI140">
        <v>0</v>
      </c>
    </row>
    <row r="141" spans="1:35">
      <c r="A141" t="s">
        <v>13047</v>
      </c>
      <c r="B141">
        <v>185</v>
      </c>
      <c r="C141">
        <v>55</v>
      </c>
      <c r="H141">
        <v>7.4</v>
      </c>
      <c r="I141" t="s">
        <v>13524</v>
      </c>
      <c r="J141" t="s">
        <v>13529</v>
      </c>
      <c r="K141" t="s">
        <v>9884</v>
      </c>
      <c r="M141" t="s">
        <v>13561</v>
      </c>
      <c r="N141" t="s">
        <v>13707</v>
      </c>
      <c r="O141" t="s">
        <v>14934</v>
      </c>
      <c r="P141">
        <v>4</v>
      </c>
      <c r="Q141">
        <v>1</v>
      </c>
      <c r="R141">
        <v>2.8</v>
      </c>
      <c r="S141">
        <v>3.19</v>
      </c>
      <c r="T141">
        <v>399.54</v>
      </c>
      <c r="U141">
        <v>29.95</v>
      </c>
      <c r="V141">
        <v>4.3</v>
      </c>
      <c r="W141">
        <v>9.970000000000001</v>
      </c>
      <c r="X141">
        <v>7.82</v>
      </c>
      <c r="Y141">
        <v>3</v>
      </c>
      <c r="Z141" t="s">
        <v>6921</v>
      </c>
      <c r="AA141">
        <v>0</v>
      </c>
      <c r="AB141">
        <v>3</v>
      </c>
      <c r="AC141">
        <v>4.553404761904761</v>
      </c>
      <c r="AE141" t="s">
        <v>6952</v>
      </c>
      <c r="AH141">
        <v>0</v>
      </c>
      <c r="AI141">
        <v>0</v>
      </c>
    </row>
    <row r="142" spans="1:35">
      <c r="A142" t="s">
        <v>13048</v>
      </c>
      <c r="B142">
        <v>106</v>
      </c>
      <c r="C142">
        <v>46.6</v>
      </c>
      <c r="H142">
        <v>7.4</v>
      </c>
      <c r="I142" t="s">
        <v>13524</v>
      </c>
      <c r="J142" t="s">
        <v>13529</v>
      </c>
      <c r="K142" t="s">
        <v>9884</v>
      </c>
      <c r="M142" t="s">
        <v>13561</v>
      </c>
      <c r="N142" t="s">
        <v>13708</v>
      </c>
      <c r="O142" t="s">
        <v>14935</v>
      </c>
      <c r="P142">
        <v>3</v>
      </c>
      <c r="Q142">
        <v>1</v>
      </c>
      <c r="R142">
        <v>3.11</v>
      </c>
      <c r="S142">
        <v>4.64</v>
      </c>
      <c r="T142">
        <v>398.55</v>
      </c>
      <c r="U142">
        <v>26.71</v>
      </c>
      <c r="V142">
        <v>5.35</v>
      </c>
      <c r="W142">
        <v>9.92</v>
      </c>
      <c r="X142">
        <v>8.93</v>
      </c>
      <c r="Y142">
        <v>3</v>
      </c>
      <c r="Z142" t="s">
        <v>6921</v>
      </c>
      <c r="AA142">
        <v>1</v>
      </c>
      <c r="AB142">
        <v>3</v>
      </c>
      <c r="AC142">
        <v>3.053476190476191</v>
      </c>
      <c r="AE142" t="s">
        <v>6954</v>
      </c>
      <c r="AH142">
        <v>0</v>
      </c>
      <c r="AI142">
        <v>0</v>
      </c>
    </row>
    <row r="143" spans="1:35">
      <c r="A143" t="s">
        <v>13049</v>
      </c>
      <c r="B143">
        <v>87</v>
      </c>
      <c r="C143">
        <v>46.1</v>
      </c>
      <c r="H143">
        <v>7.4</v>
      </c>
      <c r="I143" t="s">
        <v>13524</v>
      </c>
      <c r="J143" t="s">
        <v>13529</v>
      </c>
      <c r="K143" t="s">
        <v>9884</v>
      </c>
      <c r="M143" t="s">
        <v>13561</v>
      </c>
      <c r="N143" t="s">
        <v>13709</v>
      </c>
      <c r="O143" t="s">
        <v>14936</v>
      </c>
      <c r="P143">
        <v>3</v>
      </c>
      <c r="Q143">
        <v>1</v>
      </c>
      <c r="R143">
        <v>3.47</v>
      </c>
      <c r="S143">
        <v>5.01</v>
      </c>
      <c r="T143">
        <v>416.54</v>
      </c>
      <c r="U143">
        <v>26.71</v>
      </c>
      <c r="V143">
        <v>5.49</v>
      </c>
      <c r="W143">
        <v>9.83</v>
      </c>
      <c r="X143">
        <v>8.93</v>
      </c>
      <c r="Y143">
        <v>3</v>
      </c>
      <c r="Z143" t="s">
        <v>6921</v>
      </c>
      <c r="AA143">
        <v>1</v>
      </c>
      <c r="AB143">
        <v>3</v>
      </c>
      <c r="AC143">
        <v>2.564976190476191</v>
      </c>
      <c r="AE143" t="s">
        <v>6954</v>
      </c>
      <c r="AH143">
        <v>0</v>
      </c>
      <c r="AI143">
        <v>0</v>
      </c>
    </row>
    <row r="144" spans="1:35">
      <c r="A144" t="s">
        <v>13050</v>
      </c>
      <c r="B144">
        <v>163</v>
      </c>
      <c r="C144">
        <v>153</v>
      </c>
      <c r="H144">
        <v>7.4</v>
      </c>
      <c r="I144" t="s">
        <v>13524</v>
      </c>
      <c r="J144" t="s">
        <v>13529</v>
      </c>
      <c r="K144" t="s">
        <v>9884</v>
      </c>
      <c r="M144" t="s">
        <v>13561</v>
      </c>
      <c r="N144" t="s">
        <v>13710</v>
      </c>
      <c r="O144" t="s">
        <v>14937</v>
      </c>
      <c r="P144">
        <v>3</v>
      </c>
      <c r="Q144">
        <v>1</v>
      </c>
      <c r="R144">
        <v>3.22</v>
      </c>
      <c r="S144">
        <v>4.75</v>
      </c>
      <c r="T144">
        <v>416.54</v>
      </c>
      <c r="U144">
        <v>26.71</v>
      </c>
      <c r="V144">
        <v>5.49</v>
      </c>
      <c r="W144">
        <v>9.82</v>
      </c>
      <c r="X144">
        <v>8.93</v>
      </c>
      <c r="Y144">
        <v>3</v>
      </c>
      <c r="Z144" t="s">
        <v>6921</v>
      </c>
      <c r="AA144">
        <v>1</v>
      </c>
      <c r="AB144">
        <v>3</v>
      </c>
      <c r="AC144">
        <v>2.814976190476191</v>
      </c>
      <c r="AE144" t="s">
        <v>6954</v>
      </c>
      <c r="AH144">
        <v>0</v>
      </c>
      <c r="AI144">
        <v>0</v>
      </c>
    </row>
    <row r="145" spans="1:35">
      <c r="A145" t="s">
        <v>13051</v>
      </c>
      <c r="B145">
        <v>108</v>
      </c>
      <c r="C145">
        <v>31</v>
      </c>
      <c r="H145">
        <v>7.4</v>
      </c>
      <c r="I145" t="s">
        <v>13524</v>
      </c>
      <c r="J145" t="s">
        <v>13529</v>
      </c>
      <c r="K145" t="s">
        <v>9884</v>
      </c>
      <c r="M145" t="s">
        <v>13561</v>
      </c>
      <c r="N145" t="s">
        <v>13711</v>
      </c>
      <c r="O145" t="s">
        <v>14938</v>
      </c>
      <c r="P145">
        <v>4</v>
      </c>
      <c r="Q145">
        <v>2</v>
      </c>
      <c r="R145">
        <v>2.84</v>
      </c>
      <c r="S145">
        <v>4.37</v>
      </c>
      <c r="T145">
        <v>414.55</v>
      </c>
      <c r="U145">
        <v>46.94</v>
      </c>
      <c r="V145">
        <v>5.06</v>
      </c>
      <c r="W145">
        <v>9.85</v>
      </c>
      <c r="X145">
        <v>8.93</v>
      </c>
      <c r="Y145">
        <v>3</v>
      </c>
      <c r="Z145" t="s">
        <v>6921</v>
      </c>
      <c r="AA145">
        <v>1</v>
      </c>
      <c r="AB145">
        <v>3</v>
      </c>
      <c r="AC145">
        <v>3.540357142857143</v>
      </c>
      <c r="AE145" t="s">
        <v>6954</v>
      </c>
      <c r="AH145">
        <v>0</v>
      </c>
      <c r="AI145">
        <v>0</v>
      </c>
    </row>
    <row r="146" spans="1:35">
      <c r="A146" t="s">
        <v>13052</v>
      </c>
      <c r="B146">
        <v>169</v>
      </c>
      <c r="C146">
        <v>18.2</v>
      </c>
      <c r="H146">
        <v>7.4</v>
      </c>
      <c r="I146" t="s">
        <v>13524</v>
      </c>
      <c r="J146" t="s">
        <v>13529</v>
      </c>
      <c r="K146" t="s">
        <v>9884</v>
      </c>
      <c r="M146" t="s">
        <v>13561</v>
      </c>
      <c r="N146" t="s">
        <v>13712</v>
      </c>
      <c r="O146" t="s">
        <v>14939</v>
      </c>
      <c r="P146">
        <v>5</v>
      </c>
      <c r="Q146">
        <v>2</v>
      </c>
      <c r="R146">
        <v>2.54</v>
      </c>
      <c r="S146">
        <v>2.93</v>
      </c>
      <c r="T146">
        <v>415.54</v>
      </c>
      <c r="U146">
        <v>50.18</v>
      </c>
      <c r="V146">
        <v>4</v>
      </c>
      <c r="W146">
        <v>9.91</v>
      </c>
      <c r="X146">
        <v>7.82</v>
      </c>
      <c r="Y146">
        <v>3</v>
      </c>
      <c r="Z146" t="s">
        <v>6921</v>
      </c>
      <c r="AA146">
        <v>0</v>
      </c>
      <c r="AB146">
        <v>3</v>
      </c>
      <c r="AC146">
        <v>4.833285714285714</v>
      </c>
      <c r="AE146" t="s">
        <v>6952</v>
      </c>
      <c r="AH146">
        <v>0</v>
      </c>
      <c r="AI146">
        <v>0</v>
      </c>
    </row>
    <row r="147" spans="1:35">
      <c r="A147" t="s">
        <v>13053</v>
      </c>
      <c r="B147">
        <v>83</v>
      </c>
      <c r="C147">
        <v>18</v>
      </c>
      <c r="H147">
        <v>7.4</v>
      </c>
      <c r="I147" t="s">
        <v>13524</v>
      </c>
      <c r="J147" t="s">
        <v>13529</v>
      </c>
      <c r="K147" t="s">
        <v>9884</v>
      </c>
      <c r="M147" t="s">
        <v>13561</v>
      </c>
      <c r="N147" t="s">
        <v>13713</v>
      </c>
      <c r="O147" t="s">
        <v>14940</v>
      </c>
      <c r="P147">
        <v>5</v>
      </c>
      <c r="Q147">
        <v>2</v>
      </c>
      <c r="R147">
        <v>3.2</v>
      </c>
      <c r="S147">
        <v>3.79</v>
      </c>
      <c r="T147">
        <v>443.59</v>
      </c>
      <c r="U147">
        <v>50.18</v>
      </c>
      <c r="V147">
        <v>4.78</v>
      </c>
      <c r="W147">
        <v>9.91</v>
      </c>
      <c r="X147">
        <v>8.300000000000001</v>
      </c>
      <c r="Y147">
        <v>3</v>
      </c>
      <c r="Z147" t="s">
        <v>6921</v>
      </c>
      <c r="AA147">
        <v>0</v>
      </c>
      <c r="AB147">
        <v>4</v>
      </c>
      <c r="AC147">
        <v>3.757928571428571</v>
      </c>
      <c r="AE147" t="s">
        <v>6952</v>
      </c>
      <c r="AH147">
        <v>0</v>
      </c>
      <c r="AI147">
        <v>0</v>
      </c>
    </row>
    <row r="148" spans="1:35">
      <c r="A148" t="s">
        <v>13054</v>
      </c>
      <c r="B148">
        <v>119</v>
      </c>
      <c r="C148">
        <v>31.5</v>
      </c>
      <c r="H148">
        <v>7.4</v>
      </c>
      <c r="I148" t="s">
        <v>13524</v>
      </c>
      <c r="J148" t="s">
        <v>13529</v>
      </c>
      <c r="K148" t="s">
        <v>9884</v>
      </c>
      <c r="M148" t="s">
        <v>13561</v>
      </c>
      <c r="N148" t="s">
        <v>13714</v>
      </c>
      <c r="O148" t="s">
        <v>14941</v>
      </c>
      <c r="P148">
        <v>5</v>
      </c>
      <c r="Q148">
        <v>2</v>
      </c>
      <c r="R148">
        <v>3.76</v>
      </c>
      <c r="S148">
        <v>4.3</v>
      </c>
      <c r="T148">
        <v>457.62</v>
      </c>
      <c r="U148">
        <v>50.18</v>
      </c>
      <c r="V148">
        <v>5.03</v>
      </c>
      <c r="W148">
        <v>9.91</v>
      </c>
      <c r="X148">
        <v>8.300000000000001</v>
      </c>
      <c r="Y148">
        <v>3</v>
      </c>
      <c r="Z148" t="s">
        <v>6921</v>
      </c>
      <c r="AA148">
        <v>1</v>
      </c>
      <c r="AB148">
        <v>5</v>
      </c>
      <c r="AC148">
        <v>3.122714285714285</v>
      </c>
      <c r="AE148" t="s">
        <v>6952</v>
      </c>
      <c r="AH148">
        <v>0</v>
      </c>
      <c r="AI148">
        <v>0</v>
      </c>
    </row>
    <row r="149" spans="1:35">
      <c r="A149" t="s">
        <v>13055</v>
      </c>
      <c r="B149">
        <v>122</v>
      </c>
      <c r="H149">
        <v>7.4</v>
      </c>
      <c r="I149" t="s">
        <v>13524</v>
      </c>
      <c r="J149" t="s">
        <v>13529</v>
      </c>
      <c r="K149" t="s">
        <v>9884</v>
      </c>
      <c r="M149" t="s">
        <v>13561</v>
      </c>
      <c r="N149" t="s">
        <v>13715</v>
      </c>
      <c r="O149" t="s">
        <v>14942</v>
      </c>
      <c r="P149">
        <v>5</v>
      </c>
      <c r="Q149">
        <v>2</v>
      </c>
      <c r="R149">
        <v>3.71</v>
      </c>
      <c r="S149">
        <v>3.83</v>
      </c>
      <c r="T149">
        <v>455.6</v>
      </c>
      <c r="U149">
        <v>50.18</v>
      </c>
      <c r="V149">
        <v>4.78</v>
      </c>
      <c r="W149">
        <v>9.91</v>
      </c>
      <c r="X149">
        <v>7</v>
      </c>
      <c r="Y149">
        <v>3</v>
      </c>
      <c r="Z149" t="s">
        <v>6921</v>
      </c>
      <c r="AA149">
        <v>0</v>
      </c>
      <c r="AB149">
        <v>5</v>
      </c>
      <c r="AC149">
        <v>3.547142857142857</v>
      </c>
      <c r="AE149" t="s">
        <v>6952</v>
      </c>
      <c r="AH149">
        <v>0</v>
      </c>
      <c r="AI149">
        <v>0</v>
      </c>
    </row>
    <row r="150" spans="1:35">
      <c r="A150" t="s">
        <v>13056</v>
      </c>
      <c r="B150">
        <v>123</v>
      </c>
      <c r="C150">
        <v>19.6</v>
      </c>
      <c r="H150">
        <v>7.4</v>
      </c>
      <c r="I150" t="s">
        <v>13524</v>
      </c>
      <c r="J150" t="s">
        <v>13529</v>
      </c>
      <c r="K150" t="s">
        <v>9884</v>
      </c>
      <c r="M150" t="s">
        <v>13561</v>
      </c>
      <c r="N150" t="s">
        <v>13716</v>
      </c>
      <c r="O150" t="s">
        <v>14943</v>
      </c>
      <c r="P150">
        <v>5</v>
      </c>
      <c r="Q150">
        <v>2</v>
      </c>
      <c r="R150">
        <v>4.05</v>
      </c>
      <c r="S150">
        <v>4.37</v>
      </c>
      <c r="T150">
        <v>469.63</v>
      </c>
      <c r="U150">
        <v>50.18</v>
      </c>
      <c r="V150">
        <v>5.31</v>
      </c>
      <c r="W150">
        <v>9.91</v>
      </c>
      <c r="X150">
        <v>8.02</v>
      </c>
      <c r="Y150">
        <v>3</v>
      </c>
      <c r="Z150" t="s">
        <v>6921</v>
      </c>
      <c r="AA150">
        <v>1</v>
      </c>
      <c r="AB150">
        <v>4</v>
      </c>
      <c r="AC150">
        <v>3.021928571428572</v>
      </c>
      <c r="AE150" t="s">
        <v>6952</v>
      </c>
      <c r="AH150">
        <v>0</v>
      </c>
      <c r="AI150">
        <v>0</v>
      </c>
    </row>
    <row r="151" spans="1:35">
      <c r="A151" t="s">
        <v>13057</v>
      </c>
      <c r="B151">
        <v>177</v>
      </c>
      <c r="C151">
        <v>21.8</v>
      </c>
      <c r="H151">
        <v>7.4</v>
      </c>
      <c r="I151" t="s">
        <v>13524</v>
      </c>
      <c r="J151" t="s">
        <v>13529</v>
      </c>
      <c r="K151" t="s">
        <v>9884</v>
      </c>
      <c r="M151" t="s">
        <v>13561</v>
      </c>
      <c r="N151" t="s">
        <v>13717</v>
      </c>
      <c r="O151" t="s">
        <v>14944</v>
      </c>
      <c r="P151">
        <v>5</v>
      </c>
      <c r="Q151">
        <v>2</v>
      </c>
      <c r="R151">
        <v>4.58</v>
      </c>
      <c r="S151">
        <v>4.9</v>
      </c>
      <c r="T151">
        <v>483.66</v>
      </c>
      <c r="U151">
        <v>50.18</v>
      </c>
      <c r="V151">
        <v>5.7</v>
      </c>
      <c r="W151">
        <v>9.91</v>
      </c>
      <c r="X151">
        <v>8.02</v>
      </c>
      <c r="Y151">
        <v>3</v>
      </c>
      <c r="Z151" t="s">
        <v>6921</v>
      </c>
      <c r="AA151">
        <v>1</v>
      </c>
      <c r="AB151">
        <v>4</v>
      </c>
      <c r="AC151">
        <v>2.656714285714286</v>
      </c>
      <c r="AE151" t="s">
        <v>6952</v>
      </c>
      <c r="AH151">
        <v>0</v>
      </c>
      <c r="AI151">
        <v>0</v>
      </c>
    </row>
    <row r="152" spans="1:35">
      <c r="A152" t="s">
        <v>13018</v>
      </c>
      <c r="B152">
        <v>285</v>
      </c>
      <c r="H152">
        <v>7.4</v>
      </c>
      <c r="I152" t="s">
        <v>13524</v>
      </c>
      <c r="J152" t="s">
        <v>13529</v>
      </c>
      <c r="K152" t="s">
        <v>9884</v>
      </c>
      <c r="M152" t="s">
        <v>13561</v>
      </c>
      <c r="N152" t="s">
        <v>13678</v>
      </c>
      <c r="O152" t="s">
        <v>14905</v>
      </c>
      <c r="P152">
        <v>2</v>
      </c>
      <c r="Q152">
        <v>1</v>
      </c>
      <c r="R152">
        <v>4.3</v>
      </c>
      <c r="S152">
        <v>4.3</v>
      </c>
      <c r="T152">
        <v>319.38</v>
      </c>
      <c r="U152">
        <v>23.47</v>
      </c>
      <c r="V152">
        <v>4.68</v>
      </c>
      <c r="W152">
        <v>9.91</v>
      </c>
      <c r="X152">
        <v>4.35</v>
      </c>
      <c r="Y152">
        <v>3</v>
      </c>
      <c r="Z152" t="s">
        <v>6921</v>
      </c>
      <c r="AA152">
        <v>0</v>
      </c>
      <c r="AB152">
        <v>2</v>
      </c>
      <c r="AC152">
        <v>3.356833333333333</v>
      </c>
      <c r="AE152" t="s">
        <v>6952</v>
      </c>
      <c r="AH152">
        <v>0</v>
      </c>
      <c r="AI152">
        <v>0</v>
      </c>
    </row>
    <row r="153" spans="1:35">
      <c r="A153" t="s">
        <v>13020</v>
      </c>
      <c r="B153">
        <v>19</v>
      </c>
      <c r="C153">
        <v>16.5</v>
      </c>
      <c r="H153">
        <v>7.4</v>
      </c>
      <c r="I153" t="s">
        <v>13524</v>
      </c>
      <c r="J153" t="s">
        <v>13529</v>
      </c>
      <c r="K153" t="s">
        <v>9884</v>
      </c>
      <c r="M153" t="s">
        <v>13561</v>
      </c>
      <c r="N153" t="s">
        <v>13680</v>
      </c>
      <c r="O153" t="s">
        <v>14907</v>
      </c>
      <c r="P153">
        <v>4</v>
      </c>
      <c r="Q153">
        <v>1</v>
      </c>
      <c r="R153">
        <v>3.62</v>
      </c>
      <c r="S153">
        <v>4.9</v>
      </c>
      <c r="T153">
        <v>428.58</v>
      </c>
      <c r="U153">
        <v>35.94</v>
      </c>
      <c r="V153">
        <v>5.41</v>
      </c>
      <c r="W153">
        <v>9.93</v>
      </c>
      <c r="X153">
        <v>8.66</v>
      </c>
      <c r="Y153">
        <v>3</v>
      </c>
      <c r="Z153" t="s">
        <v>6921</v>
      </c>
      <c r="AA153">
        <v>1</v>
      </c>
      <c r="AB153">
        <v>6</v>
      </c>
      <c r="AC153">
        <v>3.05047619047619</v>
      </c>
      <c r="AE153" t="s">
        <v>6954</v>
      </c>
      <c r="AH153">
        <v>0</v>
      </c>
      <c r="AI153">
        <v>0</v>
      </c>
    </row>
    <row r="154" spans="1:35">
      <c r="A154" t="s">
        <v>12938</v>
      </c>
      <c r="B154">
        <v>28</v>
      </c>
      <c r="H154">
        <v>7.4</v>
      </c>
      <c r="I154" t="s">
        <v>13524</v>
      </c>
      <c r="J154" t="s">
        <v>13529</v>
      </c>
      <c r="K154" t="s">
        <v>9884</v>
      </c>
      <c r="M154" t="s">
        <v>13561</v>
      </c>
      <c r="N154" t="s">
        <v>13598</v>
      </c>
      <c r="O154" t="s">
        <v>6686</v>
      </c>
      <c r="P154">
        <v>2</v>
      </c>
      <c r="Q154">
        <v>2</v>
      </c>
      <c r="R154">
        <v>4.14</v>
      </c>
      <c r="S154">
        <v>4.15</v>
      </c>
      <c r="T154">
        <v>272.39</v>
      </c>
      <c r="U154">
        <v>40.46</v>
      </c>
      <c r="V154">
        <v>3.61</v>
      </c>
      <c r="W154">
        <v>10.27</v>
      </c>
      <c r="X154">
        <v>0</v>
      </c>
      <c r="Y154">
        <v>1</v>
      </c>
      <c r="Z154" t="s">
        <v>6921</v>
      </c>
      <c r="AA154">
        <v>0</v>
      </c>
      <c r="AB154">
        <v>0</v>
      </c>
      <c r="AC154">
        <v>3.925</v>
      </c>
      <c r="AD154" t="s">
        <v>6922</v>
      </c>
      <c r="AE154" t="s">
        <v>6952</v>
      </c>
      <c r="AF154" t="s">
        <v>6956</v>
      </c>
      <c r="AG154" t="s">
        <v>6962</v>
      </c>
      <c r="AH154">
        <v>4</v>
      </c>
      <c r="AI154">
        <v>1</v>
      </c>
    </row>
    <row r="155" spans="1:35">
      <c r="A155" t="s">
        <v>13040</v>
      </c>
      <c r="B155">
        <v>4</v>
      </c>
      <c r="C155">
        <v>3.1</v>
      </c>
      <c r="H155">
        <v>7.4</v>
      </c>
      <c r="I155" t="s">
        <v>13524</v>
      </c>
      <c r="J155" t="s">
        <v>13529</v>
      </c>
      <c r="K155" t="s">
        <v>9884</v>
      </c>
      <c r="M155" t="s">
        <v>13561</v>
      </c>
      <c r="N155" t="s">
        <v>13700</v>
      </c>
      <c r="O155" t="s">
        <v>14927</v>
      </c>
      <c r="P155">
        <v>3</v>
      </c>
      <c r="Q155">
        <v>1</v>
      </c>
      <c r="R155">
        <v>3.2</v>
      </c>
      <c r="S155">
        <v>5.37</v>
      </c>
      <c r="T155">
        <v>413.56</v>
      </c>
      <c r="U155">
        <v>32.7</v>
      </c>
      <c r="V155">
        <v>5.73</v>
      </c>
      <c r="W155">
        <v>10.31</v>
      </c>
      <c r="X155">
        <v>9.619999999999999</v>
      </c>
      <c r="Y155">
        <v>3</v>
      </c>
      <c r="Z155" t="s">
        <v>6921</v>
      </c>
      <c r="AA155">
        <v>1</v>
      </c>
      <c r="AB155">
        <v>6</v>
      </c>
      <c r="AC155">
        <v>2.675761904761905</v>
      </c>
      <c r="AD155" t="s">
        <v>9792</v>
      </c>
      <c r="AE155" t="s">
        <v>6954</v>
      </c>
      <c r="AG155" t="s">
        <v>6963</v>
      </c>
      <c r="AH155">
        <v>4</v>
      </c>
      <c r="AI155">
        <v>0</v>
      </c>
    </row>
    <row r="156" spans="1:35">
      <c r="A156" t="s">
        <v>13041</v>
      </c>
      <c r="C156">
        <v>622</v>
      </c>
      <c r="H156">
        <v>7.4</v>
      </c>
      <c r="I156" t="s">
        <v>13524</v>
      </c>
      <c r="J156" t="s">
        <v>13529</v>
      </c>
      <c r="K156" t="s">
        <v>9884</v>
      </c>
      <c r="M156" t="s">
        <v>13561</v>
      </c>
      <c r="N156" t="s">
        <v>13701</v>
      </c>
      <c r="O156" t="s">
        <v>14928</v>
      </c>
      <c r="P156">
        <v>2</v>
      </c>
      <c r="Q156">
        <v>0</v>
      </c>
      <c r="R156">
        <v>3.83</v>
      </c>
      <c r="S156">
        <v>5.13</v>
      </c>
      <c r="T156">
        <v>371.52</v>
      </c>
      <c r="U156">
        <v>12.47</v>
      </c>
      <c r="V156">
        <v>6</v>
      </c>
      <c r="X156">
        <v>8.69</v>
      </c>
      <c r="Y156">
        <v>3</v>
      </c>
      <c r="Z156" t="s">
        <v>6921</v>
      </c>
      <c r="AA156">
        <v>1</v>
      </c>
      <c r="AB156">
        <v>8</v>
      </c>
      <c r="AC156">
        <v>2.657714285714286</v>
      </c>
      <c r="AD156" t="s">
        <v>6938</v>
      </c>
      <c r="AE156" t="s">
        <v>6954</v>
      </c>
      <c r="AF156" t="s">
        <v>6957</v>
      </c>
      <c r="AH156">
        <v>4</v>
      </c>
      <c r="AI156">
        <v>1</v>
      </c>
    </row>
    <row r="157" spans="1:35">
      <c r="A157" t="s">
        <v>12920</v>
      </c>
      <c r="B157">
        <v>22</v>
      </c>
      <c r="C157">
        <v>2.4</v>
      </c>
      <c r="H157">
        <v>7.4</v>
      </c>
      <c r="I157" t="s">
        <v>13524</v>
      </c>
      <c r="J157" t="s">
        <v>13529</v>
      </c>
      <c r="K157" t="s">
        <v>9884</v>
      </c>
      <c r="M157" t="s">
        <v>13561</v>
      </c>
      <c r="N157" t="s">
        <v>13580</v>
      </c>
      <c r="O157" t="s">
        <v>14809</v>
      </c>
      <c r="P157">
        <v>6</v>
      </c>
      <c r="Q157">
        <v>2</v>
      </c>
      <c r="R157">
        <v>3.4</v>
      </c>
      <c r="S157">
        <v>4.57</v>
      </c>
      <c r="T157">
        <v>473.59</v>
      </c>
      <c r="U157">
        <v>70</v>
      </c>
      <c r="V157">
        <v>6.08</v>
      </c>
      <c r="W157">
        <v>8.83</v>
      </c>
      <c r="X157">
        <v>8.52</v>
      </c>
      <c r="Y157">
        <v>4</v>
      </c>
      <c r="Z157" t="s">
        <v>6921</v>
      </c>
      <c r="AA157">
        <v>1</v>
      </c>
      <c r="AB157">
        <v>7</v>
      </c>
      <c r="AC157">
        <v>2.943642857142858</v>
      </c>
      <c r="AD157" t="s">
        <v>6924</v>
      </c>
      <c r="AE157" t="s">
        <v>6954</v>
      </c>
      <c r="AF157" t="s">
        <v>6957</v>
      </c>
      <c r="AG157" t="s">
        <v>6963</v>
      </c>
      <c r="AH157">
        <v>4</v>
      </c>
      <c r="AI157">
        <v>1</v>
      </c>
    </row>
    <row r="158" spans="1:35">
      <c r="A158" t="s">
        <v>12938</v>
      </c>
      <c r="B158">
        <v>24</v>
      </c>
      <c r="C158">
        <v>0.02</v>
      </c>
      <c r="H158">
        <v>7.4</v>
      </c>
      <c r="I158" t="s">
        <v>13524</v>
      </c>
      <c r="J158" t="s">
        <v>13529</v>
      </c>
      <c r="K158" t="s">
        <v>9807</v>
      </c>
      <c r="M158" t="s">
        <v>13561</v>
      </c>
      <c r="N158" t="s">
        <v>13598</v>
      </c>
      <c r="O158" t="s">
        <v>6686</v>
      </c>
      <c r="P158">
        <v>2</v>
      </c>
      <c r="Q158">
        <v>2</v>
      </c>
      <c r="R158">
        <v>4.14</v>
      </c>
      <c r="S158">
        <v>4.15</v>
      </c>
      <c r="T158">
        <v>272.39</v>
      </c>
      <c r="U158">
        <v>40.46</v>
      </c>
      <c r="V158">
        <v>3.61</v>
      </c>
      <c r="W158">
        <v>10.27</v>
      </c>
      <c r="X158">
        <v>0</v>
      </c>
      <c r="Y158">
        <v>1</v>
      </c>
      <c r="Z158" t="s">
        <v>6921</v>
      </c>
      <c r="AA158">
        <v>0</v>
      </c>
      <c r="AB158">
        <v>0</v>
      </c>
      <c r="AC158">
        <v>3.925</v>
      </c>
      <c r="AD158" t="s">
        <v>6922</v>
      </c>
      <c r="AE158" t="s">
        <v>6952</v>
      </c>
      <c r="AF158" t="s">
        <v>6956</v>
      </c>
      <c r="AG158" t="s">
        <v>6962</v>
      </c>
      <c r="AH158">
        <v>4</v>
      </c>
      <c r="AI158">
        <v>1</v>
      </c>
    </row>
    <row r="159" spans="1:35">
      <c r="A159" t="s">
        <v>13058</v>
      </c>
      <c r="B159">
        <v>570</v>
      </c>
      <c r="C159">
        <v>1.5</v>
      </c>
      <c r="H159">
        <v>7.4</v>
      </c>
      <c r="I159" t="s">
        <v>13524</v>
      </c>
      <c r="J159" t="s">
        <v>13529</v>
      </c>
      <c r="K159" t="s">
        <v>9807</v>
      </c>
      <c r="M159" t="s">
        <v>13561</v>
      </c>
      <c r="N159" t="s">
        <v>13718</v>
      </c>
      <c r="O159" t="s">
        <v>8631</v>
      </c>
      <c r="P159">
        <v>2</v>
      </c>
      <c r="Q159">
        <v>2</v>
      </c>
      <c r="R159">
        <v>4.14</v>
      </c>
      <c r="S159">
        <v>4.15</v>
      </c>
      <c r="T159">
        <v>272.39</v>
      </c>
      <c r="U159">
        <v>40.46</v>
      </c>
      <c r="V159">
        <v>3.61</v>
      </c>
      <c r="W159">
        <v>10.27</v>
      </c>
      <c r="X159">
        <v>0</v>
      </c>
      <c r="Y159">
        <v>1</v>
      </c>
      <c r="Z159" t="s">
        <v>6921</v>
      </c>
      <c r="AA159">
        <v>0</v>
      </c>
      <c r="AB159">
        <v>0</v>
      </c>
      <c r="AC159">
        <v>3.925</v>
      </c>
      <c r="AD159" t="s">
        <v>9788</v>
      </c>
      <c r="AE159" t="s">
        <v>6952</v>
      </c>
      <c r="AH159">
        <v>0</v>
      </c>
      <c r="AI159">
        <v>0</v>
      </c>
    </row>
    <row r="160" spans="1:35">
      <c r="A160" t="s">
        <v>13059</v>
      </c>
      <c r="B160">
        <v>12</v>
      </c>
      <c r="C160">
        <v>0.06</v>
      </c>
      <c r="H160">
        <v>7.4</v>
      </c>
      <c r="I160" t="s">
        <v>13524</v>
      </c>
      <c r="J160" t="s">
        <v>13529</v>
      </c>
      <c r="K160" t="s">
        <v>9807</v>
      </c>
      <c r="M160" t="s">
        <v>13561</v>
      </c>
      <c r="N160" t="s">
        <v>13719</v>
      </c>
      <c r="O160" t="s">
        <v>14945</v>
      </c>
      <c r="P160">
        <v>2</v>
      </c>
      <c r="Q160">
        <v>2</v>
      </c>
      <c r="R160">
        <v>5.33</v>
      </c>
      <c r="S160">
        <v>5.33</v>
      </c>
      <c r="T160">
        <v>268.36</v>
      </c>
      <c r="U160">
        <v>40.46</v>
      </c>
      <c r="V160">
        <v>4.83</v>
      </c>
      <c r="W160">
        <v>10.19</v>
      </c>
      <c r="X160">
        <v>0</v>
      </c>
      <c r="Y160">
        <v>2</v>
      </c>
      <c r="Z160" t="s">
        <v>6921</v>
      </c>
      <c r="AA160">
        <v>0</v>
      </c>
      <c r="AB160">
        <v>4</v>
      </c>
      <c r="AC160">
        <v>3.5</v>
      </c>
      <c r="AD160" t="s">
        <v>6925</v>
      </c>
      <c r="AE160" t="s">
        <v>6952</v>
      </c>
      <c r="AF160" t="s">
        <v>6956</v>
      </c>
      <c r="AG160" t="s">
        <v>6962</v>
      </c>
      <c r="AH160">
        <v>4</v>
      </c>
      <c r="AI160">
        <v>1</v>
      </c>
    </row>
    <row r="161" spans="1:35">
      <c r="A161" t="s">
        <v>12990</v>
      </c>
      <c r="B161">
        <v>480</v>
      </c>
      <c r="C161">
        <v>0.7</v>
      </c>
      <c r="H161">
        <v>7.4</v>
      </c>
      <c r="I161" t="s">
        <v>13524</v>
      </c>
      <c r="J161" t="s">
        <v>13529</v>
      </c>
      <c r="K161" t="s">
        <v>9807</v>
      </c>
      <c r="M161" t="s">
        <v>13561</v>
      </c>
      <c r="N161" t="s">
        <v>13650</v>
      </c>
      <c r="O161" t="s">
        <v>6735</v>
      </c>
      <c r="P161">
        <v>2</v>
      </c>
      <c r="Q161">
        <v>1</v>
      </c>
      <c r="R161">
        <v>3.62</v>
      </c>
      <c r="S161">
        <v>3.62</v>
      </c>
      <c r="T161">
        <v>270.37</v>
      </c>
      <c r="U161">
        <v>37.3</v>
      </c>
      <c r="V161">
        <v>3.82</v>
      </c>
      <c r="W161">
        <v>10.25</v>
      </c>
      <c r="X161">
        <v>0</v>
      </c>
      <c r="Y161">
        <v>1</v>
      </c>
      <c r="Z161" t="s">
        <v>6921</v>
      </c>
      <c r="AA161">
        <v>0</v>
      </c>
      <c r="AB161">
        <v>0</v>
      </c>
      <c r="AC161">
        <v>4.578333333333333</v>
      </c>
      <c r="AD161" t="s">
        <v>6929</v>
      </c>
      <c r="AE161" t="s">
        <v>6952</v>
      </c>
      <c r="AF161" t="s">
        <v>6956</v>
      </c>
      <c r="AG161" t="s">
        <v>6962</v>
      </c>
      <c r="AH161">
        <v>4</v>
      </c>
      <c r="AI161">
        <v>0</v>
      </c>
    </row>
    <row r="162" spans="1:35">
      <c r="A162" t="s">
        <v>12939</v>
      </c>
      <c r="B162">
        <v>3920</v>
      </c>
      <c r="C162">
        <v>48</v>
      </c>
      <c r="H162">
        <v>7.4</v>
      </c>
      <c r="I162" t="s">
        <v>13524</v>
      </c>
      <c r="J162" t="s">
        <v>13529</v>
      </c>
      <c r="K162" t="s">
        <v>9807</v>
      </c>
      <c r="M162" t="s">
        <v>13561</v>
      </c>
      <c r="N162" t="s">
        <v>13599</v>
      </c>
      <c r="O162" t="s">
        <v>14827</v>
      </c>
      <c r="P162">
        <v>5</v>
      </c>
      <c r="Q162">
        <v>3</v>
      </c>
      <c r="R162">
        <v>1.93</v>
      </c>
      <c r="S162">
        <v>3.11</v>
      </c>
      <c r="T162">
        <v>270.24</v>
      </c>
      <c r="U162">
        <v>90.90000000000001</v>
      </c>
      <c r="V162">
        <v>2.58</v>
      </c>
      <c r="W162">
        <v>6.51</v>
      </c>
      <c r="X162">
        <v>0</v>
      </c>
      <c r="Y162">
        <v>3</v>
      </c>
      <c r="Z162" t="s">
        <v>6921</v>
      </c>
      <c r="AA162">
        <v>0</v>
      </c>
      <c r="AB162">
        <v>1</v>
      </c>
      <c r="AC162">
        <v>5.081666666666667</v>
      </c>
      <c r="AD162" t="s">
        <v>6940</v>
      </c>
      <c r="AE162" t="s">
        <v>6952</v>
      </c>
      <c r="AH162">
        <v>0</v>
      </c>
      <c r="AI162">
        <v>0</v>
      </c>
    </row>
    <row r="163" spans="1:35">
      <c r="A163" t="s">
        <v>12920</v>
      </c>
      <c r="B163">
        <v>22</v>
      </c>
      <c r="H163">
        <v>7.4</v>
      </c>
      <c r="I163" t="s">
        <v>13524</v>
      </c>
      <c r="J163" t="s">
        <v>13529</v>
      </c>
      <c r="K163" t="s">
        <v>9807</v>
      </c>
      <c r="M163" t="s">
        <v>13561</v>
      </c>
      <c r="N163" t="s">
        <v>13580</v>
      </c>
      <c r="O163" t="s">
        <v>14809</v>
      </c>
      <c r="P163">
        <v>6</v>
      </c>
      <c r="Q163">
        <v>2</v>
      </c>
      <c r="R163">
        <v>3.4</v>
      </c>
      <c r="S163">
        <v>4.57</v>
      </c>
      <c r="T163">
        <v>473.59</v>
      </c>
      <c r="U163">
        <v>70</v>
      </c>
      <c r="V163">
        <v>6.08</v>
      </c>
      <c r="W163">
        <v>8.83</v>
      </c>
      <c r="X163">
        <v>8.52</v>
      </c>
      <c r="Y163">
        <v>4</v>
      </c>
      <c r="Z163" t="s">
        <v>6921</v>
      </c>
      <c r="AA163">
        <v>1</v>
      </c>
      <c r="AB163">
        <v>7</v>
      </c>
      <c r="AC163">
        <v>2.943642857142858</v>
      </c>
      <c r="AD163" t="s">
        <v>6924</v>
      </c>
      <c r="AE163" t="s">
        <v>6954</v>
      </c>
      <c r="AF163" t="s">
        <v>6957</v>
      </c>
      <c r="AG163" t="s">
        <v>6963</v>
      </c>
      <c r="AH163">
        <v>4</v>
      </c>
      <c r="AI163">
        <v>1</v>
      </c>
    </row>
    <row r="164" spans="1:35">
      <c r="A164" t="s">
        <v>13060</v>
      </c>
      <c r="B164">
        <v>3710</v>
      </c>
      <c r="C164">
        <v>209</v>
      </c>
      <c r="H164">
        <v>7.4</v>
      </c>
      <c r="I164" t="s">
        <v>13524</v>
      </c>
      <c r="J164" t="s">
        <v>13529</v>
      </c>
      <c r="K164" t="s">
        <v>9807</v>
      </c>
      <c r="M164" t="s">
        <v>13561</v>
      </c>
      <c r="N164" t="s">
        <v>13720</v>
      </c>
      <c r="O164" t="s">
        <v>14946</v>
      </c>
      <c r="P164">
        <v>2</v>
      </c>
      <c r="Q164">
        <v>1</v>
      </c>
      <c r="R164">
        <v>3.59</v>
      </c>
      <c r="S164">
        <v>3.6</v>
      </c>
      <c r="T164">
        <v>226.3</v>
      </c>
      <c r="U164">
        <v>20.23</v>
      </c>
      <c r="V164">
        <v>4.27</v>
      </c>
      <c r="W164">
        <v>9.359999999999999</v>
      </c>
      <c r="X164">
        <v>0</v>
      </c>
      <c r="Y164">
        <v>3</v>
      </c>
      <c r="Z164" t="s">
        <v>6921</v>
      </c>
      <c r="AA164">
        <v>0</v>
      </c>
      <c r="AB164">
        <v>1</v>
      </c>
      <c r="AC164">
        <v>3.749833333333334</v>
      </c>
      <c r="AE164" t="s">
        <v>6952</v>
      </c>
      <c r="AH164">
        <v>0</v>
      </c>
      <c r="AI164">
        <v>0</v>
      </c>
    </row>
    <row r="165" spans="1:35">
      <c r="A165" t="s">
        <v>13061</v>
      </c>
      <c r="C165">
        <v>178</v>
      </c>
      <c r="H165">
        <v>7.4</v>
      </c>
      <c r="I165" t="s">
        <v>13524</v>
      </c>
      <c r="J165" t="s">
        <v>13529</v>
      </c>
      <c r="K165" t="s">
        <v>9807</v>
      </c>
      <c r="M165" t="s">
        <v>13561</v>
      </c>
      <c r="N165" t="s">
        <v>13721</v>
      </c>
      <c r="O165" t="s">
        <v>14947</v>
      </c>
      <c r="P165">
        <v>2</v>
      </c>
      <c r="Q165">
        <v>1</v>
      </c>
      <c r="R165">
        <v>4.14</v>
      </c>
      <c r="S165">
        <v>4.14</v>
      </c>
      <c r="T165">
        <v>240.33</v>
      </c>
      <c r="U165">
        <v>20.23</v>
      </c>
      <c r="V165">
        <v>4.58</v>
      </c>
      <c r="W165">
        <v>9.4</v>
      </c>
      <c r="X165">
        <v>0</v>
      </c>
      <c r="Y165">
        <v>3</v>
      </c>
      <c r="Z165" t="s">
        <v>6921</v>
      </c>
      <c r="AA165">
        <v>0</v>
      </c>
      <c r="AB165">
        <v>1</v>
      </c>
      <c r="AC165">
        <v>3.274833333333333</v>
      </c>
      <c r="AE165" t="s">
        <v>6952</v>
      </c>
      <c r="AH165">
        <v>0</v>
      </c>
      <c r="AI165">
        <v>0</v>
      </c>
    </row>
    <row r="166" spans="1:35">
      <c r="A166" t="s">
        <v>13062</v>
      </c>
      <c r="B166">
        <v>1410</v>
      </c>
      <c r="C166">
        <v>50</v>
      </c>
      <c r="H166">
        <v>7.4</v>
      </c>
      <c r="I166" t="s">
        <v>13524</v>
      </c>
      <c r="J166" t="s">
        <v>13529</v>
      </c>
      <c r="K166" t="s">
        <v>9807</v>
      </c>
      <c r="M166" t="s">
        <v>13561</v>
      </c>
      <c r="N166" t="s">
        <v>13722</v>
      </c>
      <c r="O166" t="s">
        <v>14948</v>
      </c>
      <c r="P166">
        <v>3</v>
      </c>
      <c r="Q166">
        <v>2</v>
      </c>
      <c r="R166">
        <v>2.95</v>
      </c>
      <c r="S166">
        <v>2.96</v>
      </c>
      <c r="T166">
        <v>242.3</v>
      </c>
      <c r="U166">
        <v>40.46</v>
      </c>
      <c r="V166">
        <v>3.98</v>
      </c>
      <c r="W166">
        <v>9.32</v>
      </c>
      <c r="X166">
        <v>0</v>
      </c>
      <c r="Y166">
        <v>3</v>
      </c>
      <c r="Z166" t="s">
        <v>6921</v>
      </c>
      <c r="AA166">
        <v>0</v>
      </c>
      <c r="AB166">
        <v>1</v>
      </c>
      <c r="AC166">
        <v>5.025</v>
      </c>
      <c r="AD166" t="s">
        <v>6931</v>
      </c>
      <c r="AE166" t="s">
        <v>6952</v>
      </c>
      <c r="AH166">
        <v>0</v>
      </c>
      <c r="AI166">
        <v>0</v>
      </c>
    </row>
    <row r="167" spans="1:35">
      <c r="A167" t="s">
        <v>13063</v>
      </c>
      <c r="B167">
        <v>1030</v>
      </c>
      <c r="C167">
        <v>138</v>
      </c>
      <c r="H167">
        <v>7.4</v>
      </c>
      <c r="I167" t="s">
        <v>13524</v>
      </c>
      <c r="J167" t="s">
        <v>13529</v>
      </c>
      <c r="K167" t="s">
        <v>9807</v>
      </c>
      <c r="M167" t="s">
        <v>13561</v>
      </c>
      <c r="N167" t="s">
        <v>13723</v>
      </c>
      <c r="O167" t="s">
        <v>14949</v>
      </c>
      <c r="P167">
        <v>3</v>
      </c>
      <c r="Q167">
        <v>2</v>
      </c>
      <c r="R167">
        <v>2.99</v>
      </c>
      <c r="S167">
        <v>3.07</v>
      </c>
      <c r="T167">
        <v>260.29</v>
      </c>
      <c r="U167">
        <v>40.46</v>
      </c>
      <c r="V167">
        <v>4.12</v>
      </c>
      <c r="W167">
        <v>8.1</v>
      </c>
      <c r="X167">
        <v>0</v>
      </c>
      <c r="Y167">
        <v>3</v>
      </c>
      <c r="Z167" t="s">
        <v>6921</v>
      </c>
      <c r="AA167">
        <v>0</v>
      </c>
      <c r="AB167">
        <v>1</v>
      </c>
      <c r="AC167">
        <v>4.97</v>
      </c>
      <c r="AE167" t="s">
        <v>6952</v>
      </c>
      <c r="AH167">
        <v>0</v>
      </c>
      <c r="AI167">
        <v>0</v>
      </c>
    </row>
    <row r="168" spans="1:35">
      <c r="A168" t="s">
        <v>13064</v>
      </c>
      <c r="B168">
        <v>3650</v>
      </c>
      <c r="C168">
        <v>148</v>
      </c>
      <c r="H168">
        <v>7.4</v>
      </c>
      <c r="I168" t="s">
        <v>13524</v>
      </c>
      <c r="J168" t="s">
        <v>13529</v>
      </c>
      <c r="K168" t="s">
        <v>9807</v>
      </c>
      <c r="M168" t="s">
        <v>13561</v>
      </c>
      <c r="N168" t="s">
        <v>13724</v>
      </c>
      <c r="O168" t="s">
        <v>14950</v>
      </c>
      <c r="P168">
        <v>3</v>
      </c>
      <c r="Q168">
        <v>2</v>
      </c>
      <c r="R168">
        <v>3.38</v>
      </c>
      <c r="S168">
        <v>3.38</v>
      </c>
      <c r="T168">
        <v>256.33</v>
      </c>
      <c r="U168">
        <v>40.46</v>
      </c>
      <c r="V168">
        <v>4.29</v>
      </c>
      <c r="W168">
        <v>9.34</v>
      </c>
      <c r="X168">
        <v>0</v>
      </c>
      <c r="Y168">
        <v>3</v>
      </c>
      <c r="Z168" t="s">
        <v>6921</v>
      </c>
      <c r="AA168">
        <v>0</v>
      </c>
      <c r="AB168">
        <v>1</v>
      </c>
      <c r="AC168">
        <v>4.62</v>
      </c>
      <c r="AE168" t="s">
        <v>6952</v>
      </c>
      <c r="AH168">
        <v>0</v>
      </c>
      <c r="AI168">
        <v>0</v>
      </c>
    </row>
    <row r="169" spans="1:35">
      <c r="A169" t="s">
        <v>13065</v>
      </c>
      <c r="B169">
        <v>7440</v>
      </c>
      <c r="C169">
        <v>191</v>
      </c>
      <c r="H169">
        <v>7.4</v>
      </c>
      <c r="I169" t="s">
        <v>13524</v>
      </c>
      <c r="J169" t="s">
        <v>13529</v>
      </c>
      <c r="K169" t="s">
        <v>9807</v>
      </c>
      <c r="M169" t="s">
        <v>13561</v>
      </c>
      <c r="N169" t="s">
        <v>13725</v>
      </c>
      <c r="O169" t="s">
        <v>14951</v>
      </c>
      <c r="P169">
        <v>3</v>
      </c>
      <c r="Q169">
        <v>2</v>
      </c>
      <c r="R169">
        <v>3.88</v>
      </c>
      <c r="S169">
        <v>3.89</v>
      </c>
      <c r="T169">
        <v>270.35</v>
      </c>
      <c r="U169">
        <v>40.46</v>
      </c>
      <c r="V169">
        <v>4.54</v>
      </c>
      <c r="W169">
        <v>9.34</v>
      </c>
      <c r="X169">
        <v>0</v>
      </c>
      <c r="Y169">
        <v>3</v>
      </c>
      <c r="Z169" t="s">
        <v>6921</v>
      </c>
      <c r="AA169">
        <v>0</v>
      </c>
      <c r="AB169">
        <v>2</v>
      </c>
      <c r="AC169">
        <v>4.115</v>
      </c>
      <c r="AE169" t="s">
        <v>6952</v>
      </c>
      <c r="AH169">
        <v>0</v>
      </c>
      <c r="AI169">
        <v>0</v>
      </c>
    </row>
    <row r="170" spans="1:35">
      <c r="A170" t="s">
        <v>13066</v>
      </c>
      <c r="C170">
        <v>162</v>
      </c>
      <c r="H170">
        <v>7.4</v>
      </c>
      <c r="I170" t="s">
        <v>13524</v>
      </c>
      <c r="J170" t="s">
        <v>13529</v>
      </c>
      <c r="K170" t="s">
        <v>9807</v>
      </c>
      <c r="M170" t="s">
        <v>13561</v>
      </c>
      <c r="N170" t="s">
        <v>13726</v>
      </c>
      <c r="O170" t="s">
        <v>14952</v>
      </c>
      <c r="P170">
        <v>3</v>
      </c>
      <c r="Q170">
        <v>2</v>
      </c>
      <c r="R170">
        <v>4.39</v>
      </c>
      <c r="S170">
        <v>4.4</v>
      </c>
      <c r="T170">
        <v>284.38</v>
      </c>
      <c r="U170">
        <v>40.46</v>
      </c>
      <c r="V170">
        <v>4.93</v>
      </c>
      <c r="W170">
        <v>9.34</v>
      </c>
      <c r="X170">
        <v>0</v>
      </c>
      <c r="Y170">
        <v>3</v>
      </c>
      <c r="Z170" t="s">
        <v>6921</v>
      </c>
      <c r="AA170">
        <v>0</v>
      </c>
      <c r="AB170">
        <v>3</v>
      </c>
      <c r="AC170">
        <v>3.8</v>
      </c>
      <c r="AE170" t="s">
        <v>6952</v>
      </c>
      <c r="AH170">
        <v>0</v>
      </c>
      <c r="AI170">
        <v>0</v>
      </c>
    </row>
    <row r="171" spans="1:35">
      <c r="A171" t="s">
        <v>13067</v>
      </c>
      <c r="B171">
        <v>4980</v>
      </c>
      <c r="C171">
        <v>363</v>
      </c>
      <c r="H171">
        <v>7.4</v>
      </c>
      <c r="I171" t="s">
        <v>13524</v>
      </c>
      <c r="J171" t="s">
        <v>13529</v>
      </c>
      <c r="K171" t="s">
        <v>9807</v>
      </c>
      <c r="M171" t="s">
        <v>13561</v>
      </c>
      <c r="N171" t="s">
        <v>13727</v>
      </c>
      <c r="O171" t="s">
        <v>14953</v>
      </c>
      <c r="P171">
        <v>4</v>
      </c>
      <c r="Q171">
        <v>3</v>
      </c>
      <c r="R171">
        <v>2.27</v>
      </c>
      <c r="S171">
        <v>2.28</v>
      </c>
      <c r="T171">
        <v>258.3</v>
      </c>
      <c r="U171">
        <v>60.69</v>
      </c>
      <c r="V171">
        <v>3.69</v>
      </c>
      <c r="W171">
        <v>9.19</v>
      </c>
      <c r="X171">
        <v>0</v>
      </c>
      <c r="Y171">
        <v>3</v>
      </c>
      <c r="Z171" t="s">
        <v>6921</v>
      </c>
      <c r="AA171">
        <v>0</v>
      </c>
      <c r="AB171">
        <v>1</v>
      </c>
      <c r="AC171">
        <v>5.031666666666667</v>
      </c>
      <c r="AE171" t="s">
        <v>6952</v>
      </c>
      <c r="AH171">
        <v>0</v>
      </c>
      <c r="AI171">
        <v>0</v>
      </c>
    </row>
    <row r="172" spans="1:35">
      <c r="A172" t="s">
        <v>13068</v>
      </c>
      <c r="B172">
        <v>2210</v>
      </c>
      <c r="C172">
        <v>269</v>
      </c>
      <c r="H172">
        <v>7.4</v>
      </c>
      <c r="I172" t="s">
        <v>13524</v>
      </c>
      <c r="J172" t="s">
        <v>13529</v>
      </c>
      <c r="K172" t="s">
        <v>9807</v>
      </c>
      <c r="M172" t="s">
        <v>13561</v>
      </c>
      <c r="N172" t="s">
        <v>13728</v>
      </c>
      <c r="O172" t="s">
        <v>14954</v>
      </c>
      <c r="P172">
        <v>3</v>
      </c>
      <c r="Q172">
        <v>2</v>
      </c>
      <c r="R172">
        <v>2.97</v>
      </c>
      <c r="S172">
        <v>2.98</v>
      </c>
      <c r="T172">
        <v>242.3</v>
      </c>
      <c r="U172">
        <v>40.46</v>
      </c>
      <c r="V172">
        <v>3.98</v>
      </c>
      <c r="W172">
        <v>9.35</v>
      </c>
      <c r="X172">
        <v>0</v>
      </c>
      <c r="Y172">
        <v>3</v>
      </c>
      <c r="Z172" t="s">
        <v>6921</v>
      </c>
      <c r="AA172">
        <v>0</v>
      </c>
      <c r="AB172">
        <v>1</v>
      </c>
      <c r="AC172">
        <v>5.015</v>
      </c>
      <c r="AE172" t="s">
        <v>6952</v>
      </c>
      <c r="AH172">
        <v>0</v>
      </c>
      <c r="AI172">
        <v>0</v>
      </c>
    </row>
    <row r="173" spans="1:35">
      <c r="A173" t="s">
        <v>13069</v>
      </c>
      <c r="B173">
        <v>341</v>
      </c>
      <c r="C173">
        <v>48</v>
      </c>
      <c r="H173">
        <v>7.4</v>
      </c>
      <c r="I173" t="s">
        <v>13524</v>
      </c>
      <c r="J173" t="s">
        <v>13529</v>
      </c>
      <c r="K173" t="s">
        <v>9807</v>
      </c>
      <c r="M173" t="s">
        <v>13561</v>
      </c>
      <c r="N173" t="s">
        <v>13729</v>
      </c>
      <c r="O173" t="s">
        <v>14955</v>
      </c>
      <c r="P173">
        <v>3</v>
      </c>
      <c r="Q173">
        <v>2</v>
      </c>
      <c r="R173">
        <v>3.45</v>
      </c>
      <c r="S173">
        <v>3.46</v>
      </c>
      <c r="T173">
        <v>256.33</v>
      </c>
      <c r="U173">
        <v>40.46</v>
      </c>
      <c r="V173">
        <v>4.29</v>
      </c>
      <c r="W173">
        <v>9.34</v>
      </c>
      <c r="X173">
        <v>0</v>
      </c>
      <c r="Y173">
        <v>3</v>
      </c>
      <c r="Z173" t="s">
        <v>6921</v>
      </c>
      <c r="AA173">
        <v>0</v>
      </c>
      <c r="AB173">
        <v>1</v>
      </c>
      <c r="AC173">
        <v>4.545</v>
      </c>
      <c r="AE173" t="s">
        <v>6952</v>
      </c>
      <c r="AH173">
        <v>0</v>
      </c>
      <c r="AI173">
        <v>0</v>
      </c>
    </row>
    <row r="174" spans="1:35">
      <c r="A174" t="s">
        <v>13070</v>
      </c>
      <c r="C174">
        <v>1000</v>
      </c>
      <c r="H174">
        <v>7.4</v>
      </c>
      <c r="I174" t="s">
        <v>13524</v>
      </c>
      <c r="J174" t="s">
        <v>13529</v>
      </c>
      <c r="K174" t="s">
        <v>9807</v>
      </c>
      <c r="M174" t="s">
        <v>13561</v>
      </c>
      <c r="N174" t="s">
        <v>13730</v>
      </c>
      <c r="O174" t="s">
        <v>14956</v>
      </c>
      <c r="P174">
        <v>4</v>
      </c>
      <c r="Q174">
        <v>3</v>
      </c>
      <c r="R174">
        <v>2.21</v>
      </c>
      <c r="S174">
        <v>2.34</v>
      </c>
      <c r="T174">
        <v>276.29</v>
      </c>
      <c r="U174">
        <v>60.69</v>
      </c>
      <c r="V174">
        <v>3.82</v>
      </c>
      <c r="W174">
        <v>7.92</v>
      </c>
      <c r="X174">
        <v>0</v>
      </c>
      <c r="Y174">
        <v>3</v>
      </c>
      <c r="Z174" t="s">
        <v>6921</v>
      </c>
      <c r="AA174">
        <v>0</v>
      </c>
      <c r="AB174">
        <v>1</v>
      </c>
      <c r="AC174">
        <v>5.061666666666667</v>
      </c>
      <c r="AE174" t="s">
        <v>6952</v>
      </c>
      <c r="AH174">
        <v>0</v>
      </c>
      <c r="AI174">
        <v>0</v>
      </c>
    </row>
    <row r="175" spans="1:35">
      <c r="A175" t="s">
        <v>13042</v>
      </c>
      <c r="B175">
        <v>2</v>
      </c>
      <c r="H175">
        <v>7.4</v>
      </c>
      <c r="I175" t="s">
        <v>13524</v>
      </c>
      <c r="J175" t="s">
        <v>13529</v>
      </c>
      <c r="K175" t="s">
        <v>9864</v>
      </c>
      <c r="M175" t="s">
        <v>13562</v>
      </c>
      <c r="N175" t="s">
        <v>13702</v>
      </c>
      <c r="O175" t="s">
        <v>14929</v>
      </c>
      <c r="P175">
        <v>3</v>
      </c>
      <c r="Q175">
        <v>1</v>
      </c>
      <c r="R175">
        <v>3.63</v>
      </c>
      <c r="S175">
        <v>4.93</v>
      </c>
      <c r="T175">
        <v>387.52</v>
      </c>
      <c r="U175">
        <v>32.7</v>
      </c>
      <c r="V175">
        <v>5.7</v>
      </c>
      <c r="W175">
        <v>10.35</v>
      </c>
      <c r="X175">
        <v>8.699999999999999</v>
      </c>
      <c r="Y175">
        <v>3</v>
      </c>
      <c r="Z175" t="s">
        <v>6921</v>
      </c>
      <c r="AA175">
        <v>1</v>
      </c>
      <c r="AB175">
        <v>8</v>
      </c>
      <c r="AC175">
        <v>3.141761904761906</v>
      </c>
      <c r="AD175" t="s">
        <v>9790</v>
      </c>
      <c r="AE175" t="s">
        <v>6954</v>
      </c>
      <c r="AH175">
        <v>0</v>
      </c>
      <c r="AI175">
        <v>0</v>
      </c>
    </row>
    <row r="176" spans="1:35">
      <c r="A176" t="s">
        <v>13071</v>
      </c>
      <c r="B176">
        <v>4</v>
      </c>
      <c r="H176">
        <v>7.4</v>
      </c>
      <c r="I176" t="s">
        <v>13524</v>
      </c>
      <c r="J176" t="s">
        <v>13529</v>
      </c>
      <c r="K176" t="s">
        <v>9864</v>
      </c>
      <c r="M176" t="s">
        <v>13562</v>
      </c>
      <c r="N176" t="s">
        <v>13731</v>
      </c>
      <c r="O176" t="s">
        <v>14957</v>
      </c>
      <c r="P176">
        <v>3</v>
      </c>
      <c r="Q176">
        <v>1</v>
      </c>
      <c r="R176">
        <v>3.27</v>
      </c>
      <c r="S176">
        <v>4.57</v>
      </c>
      <c r="T176">
        <v>421.97</v>
      </c>
      <c r="U176">
        <v>32.7</v>
      </c>
      <c r="V176">
        <v>5.92</v>
      </c>
      <c r="W176">
        <v>10.23</v>
      </c>
      <c r="X176">
        <v>8.699999999999999</v>
      </c>
      <c r="Y176">
        <v>3</v>
      </c>
      <c r="Z176" t="s">
        <v>6921</v>
      </c>
      <c r="AA176">
        <v>1</v>
      </c>
      <c r="AB176">
        <v>9</v>
      </c>
      <c r="AC176">
        <v>3.255690476190476</v>
      </c>
      <c r="AD176" t="s">
        <v>9794</v>
      </c>
      <c r="AE176" t="s">
        <v>6954</v>
      </c>
      <c r="AH176">
        <v>0</v>
      </c>
      <c r="AI176">
        <v>0</v>
      </c>
    </row>
    <row r="177" spans="1:35">
      <c r="A177" t="s">
        <v>13072</v>
      </c>
      <c r="B177">
        <v>100</v>
      </c>
      <c r="H177">
        <v>7.4</v>
      </c>
      <c r="I177" t="s">
        <v>13524</v>
      </c>
      <c r="J177" t="s">
        <v>13529</v>
      </c>
      <c r="K177" t="s">
        <v>9864</v>
      </c>
      <c r="M177" t="s">
        <v>13562</v>
      </c>
      <c r="N177" t="s">
        <v>13732</v>
      </c>
      <c r="O177" t="s">
        <v>14958</v>
      </c>
      <c r="P177">
        <v>3</v>
      </c>
      <c r="Q177">
        <v>1</v>
      </c>
      <c r="R177">
        <v>3.8</v>
      </c>
      <c r="S177">
        <v>5.1</v>
      </c>
      <c r="T177">
        <v>436</v>
      </c>
      <c r="U177">
        <v>32.7</v>
      </c>
      <c r="V177">
        <v>6.31</v>
      </c>
      <c r="W177">
        <v>10.28</v>
      </c>
      <c r="X177">
        <v>8.699999999999999</v>
      </c>
      <c r="Y177">
        <v>3</v>
      </c>
      <c r="Z177" t="s">
        <v>6921</v>
      </c>
      <c r="AA177">
        <v>1</v>
      </c>
      <c r="AB177">
        <v>10</v>
      </c>
      <c r="AC177">
        <v>2.675476190476191</v>
      </c>
      <c r="AE177" t="s">
        <v>6954</v>
      </c>
      <c r="AH177">
        <v>0</v>
      </c>
      <c r="AI177">
        <v>0</v>
      </c>
    </row>
    <row r="178" spans="1:35">
      <c r="A178" t="s">
        <v>13073</v>
      </c>
      <c r="B178">
        <v>200</v>
      </c>
      <c r="H178">
        <v>7.4</v>
      </c>
      <c r="I178" t="s">
        <v>13524</v>
      </c>
      <c r="J178" t="s">
        <v>13529</v>
      </c>
      <c r="K178" t="s">
        <v>9864</v>
      </c>
      <c r="M178" t="s">
        <v>13562</v>
      </c>
      <c r="N178" t="s">
        <v>13733</v>
      </c>
      <c r="O178" t="s">
        <v>14959</v>
      </c>
      <c r="P178">
        <v>4</v>
      </c>
      <c r="Q178">
        <v>1</v>
      </c>
      <c r="R178">
        <v>2.43</v>
      </c>
      <c r="S178">
        <v>3.72</v>
      </c>
      <c r="T178">
        <v>412.53</v>
      </c>
      <c r="U178">
        <v>56.49</v>
      </c>
      <c r="V178">
        <v>5.6</v>
      </c>
      <c r="W178">
        <v>10.21</v>
      </c>
      <c r="X178">
        <v>8.69</v>
      </c>
      <c r="Y178">
        <v>3</v>
      </c>
      <c r="Z178" t="s">
        <v>6921</v>
      </c>
      <c r="AA178">
        <v>1</v>
      </c>
      <c r="AB178">
        <v>9</v>
      </c>
      <c r="AC178">
        <v>4.538119047619048</v>
      </c>
      <c r="AE178" t="s">
        <v>6954</v>
      </c>
      <c r="AH178">
        <v>0</v>
      </c>
      <c r="AI178">
        <v>0</v>
      </c>
    </row>
    <row r="179" spans="1:35">
      <c r="A179" t="s">
        <v>13074</v>
      </c>
      <c r="B179">
        <v>25</v>
      </c>
      <c r="H179">
        <v>7.4</v>
      </c>
      <c r="I179" t="s">
        <v>13524</v>
      </c>
      <c r="J179" t="s">
        <v>13529</v>
      </c>
      <c r="K179" t="s">
        <v>9864</v>
      </c>
      <c r="M179" t="s">
        <v>13562</v>
      </c>
      <c r="N179" t="s">
        <v>13734</v>
      </c>
      <c r="O179" t="s">
        <v>14960</v>
      </c>
      <c r="P179">
        <v>4</v>
      </c>
      <c r="Q179">
        <v>1</v>
      </c>
      <c r="R179">
        <v>2.74</v>
      </c>
      <c r="S179">
        <v>4.04</v>
      </c>
      <c r="T179">
        <v>426.56</v>
      </c>
      <c r="U179">
        <v>56.49</v>
      </c>
      <c r="V179">
        <v>5.99</v>
      </c>
      <c r="W179">
        <v>10.27</v>
      </c>
      <c r="X179">
        <v>8.699999999999999</v>
      </c>
      <c r="Y179">
        <v>3</v>
      </c>
      <c r="Z179" t="s">
        <v>6921</v>
      </c>
      <c r="AA179">
        <v>1</v>
      </c>
      <c r="AB179">
        <v>10</v>
      </c>
      <c r="AC179">
        <v>4.117904761904763</v>
      </c>
      <c r="AE179" t="s">
        <v>6954</v>
      </c>
      <c r="AH179">
        <v>0</v>
      </c>
      <c r="AI179">
        <v>0</v>
      </c>
    </row>
    <row r="180" spans="1:35">
      <c r="A180" t="s">
        <v>13075</v>
      </c>
      <c r="B180">
        <v>1</v>
      </c>
      <c r="H180">
        <v>7.4</v>
      </c>
      <c r="I180" t="s">
        <v>13524</v>
      </c>
      <c r="J180" t="s">
        <v>13529</v>
      </c>
      <c r="K180" t="s">
        <v>9864</v>
      </c>
      <c r="M180" t="s">
        <v>13562</v>
      </c>
      <c r="N180" t="s">
        <v>13735</v>
      </c>
      <c r="O180" t="s">
        <v>14961</v>
      </c>
      <c r="P180">
        <v>4</v>
      </c>
      <c r="Q180">
        <v>1</v>
      </c>
      <c r="R180">
        <v>3.06</v>
      </c>
      <c r="S180">
        <v>4.36</v>
      </c>
      <c r="T180">
        <v>428.54</v>
      </c>
      <c r="U180">
        <v>81.45999999999999</v>
      </c>
      <c r="V180">
        <v>5.99</v>
      </c>
      <c r="W180">
        <v>10.24</v>
      </c>
      <c r="X180">
        <v>8.699999999999999</v>
      </c>
      <c r="Y180">
        <v>3</v>
      </c>
      <c r="Z180" t="s">
        <v>6921</v>
      </c>
      <c r="AA180">
        <v>1</v>
      </c>
      <c r="AB180">
        <v>10</v>
      </c>
      <c r="AC180">
        <v>3.783761904761905</v>
      </c>
      <c r="AE180" t="s">
        <v>6954</v>
      </c>
      <c r="AH180">
        <v>0</v>
      </c>
      <c r="AI180">
        <v>0</v>
      </c>
    </row>
    <row r="181" spans="1:35">
      <c r="A181" t="s">
        <v>13076</v>
      </c>
      <c r="B181">
        <v>13</v>
      </c>
      <c r="H181">
        <v>7.4</v>
      </c>
      <c r="I181" t="s">
        <v>13524</v>
      </c>
      <c r="J181" t="s">
        <v>13529</v>
      </c>
      <c r="K181" t="s">
        <v>9864</v>
      </c>
      <c r="M181" t="s">
        <v>13562</v>
      </c>
      <c r="N181" t="s">
        <v>13736</v>
      </c>
      <c r="O181" t="s">
        <v>14962</v>
      </c>
      <c r="P181">
        <v>4</v>
      </c>
      <c r="Q181">
        <v>1</v>
      </c>
      <c r="R181">
        <v>3.44</v>
      </c>
      <c r="S181">
        <v>4.73</v>
      </c>
      <c r="T181">
        <v>442.56</v>
      </c>
      <c r="U181">
        <v>81.45999999999999</v>
      </c>
      <c r="V181">
        <v>6.38</v>
      </c>
      <c r="W181">
        <v>10.28</v>
      </c>
      <c r="X181">
        <v>8.699999999999999</v>
      </c>
      <c r="Y181">
        <v>3</v>
      </c>
      <c r="Z181" t="s">
        <v>6921</v>
      </c>
      <c r="AA181">
        <v>1</v>
      </c>
      <c r="AB181">
        <v>11</v>
      </c>
      <c r="AC181">
        <v>3.308619047619048</v>
      </c>
      <c r="AE181" t="s">
        <v>6954</v>
      </c>
      <c r="AH181">
        <v>0</v>
      </c>
      <c r="AI181">
        <v>0</v>
      </c>
    </row>
    <row r="182" spans="1:35">
      <c r="A182" t="s">
        <v>13077</v>
      </c>
      <c r="B182">
        <v>10</v>
      </c>
      <c r="H182">
        <v>7.4</v>
      </c>
      <c r="I182" t="s">
        <v>13524</v>
      </c>
      <c r="J182" t="s">
        <v>13529</v>
      </c>
      <c r="K182" t="s">
        <v>9864</v>
      </c>
      <c r="M182" t="s">
        <v>13562</v>
      </c>
      <c r="N182" t="s">
        <v>13737</v>
      </c>
      <c r="O182" t="s">
        <v>14963</v>
      </c>
      <c r="P182">
        <v>4</v>
      </c>
      <c r="Q182">
        <v>1</v>
      </c>
      <c r="R182">
        <v>3.85</v>
      </c>
      <c r="S182">
        <v>5.14</v>
      </c>
      <c r="T182">
        <v>447.64</v>
      </c>
      <c r="U182">
        <v>32.7</v>
      </c>
      <c r="V182">
        <v>6.43</v>
      </c>
      <c r="W182">
        <v>10.29</v>
      </c>
      <c r="X182">
        <v>8.699999999999999</v>
      </c>
      <c r="Y182">
        <v>3</v>
      </c>
      <c r="Z182" t="s">
        <v>6921</v>
      </c>
      <c r="AA182">
        <v>1</v>
      </c>
      <c r="AB182">
        <v>11</v>
      </c>
      <c r="AC182">
        <v>2.567333333333334</v>
      </c>
      <c r="AE182" t="s">
        <v>6954</v>
      </c>
      <c r="AH182">
        <v>0</v>
      </c>
      <c r="AI182">
        <v>0</v>
      </c>
    </row>
    <row r="183" spans="1:35">
      <c r="A183" t="s">
        <v>13078</v>
      </c>
      <c r="B183">
        <v>250</v>
      </c>
      <c r="H183">
        <v>7.4</v>
      </c>
      <c r="I183" t="s">
        <v>13524</v>
      </c>
      <c r="J183" t="s">
        <v>13529</v>
      </c>
      <c r="K183" t="s">
        <v>9864</v>
      </c>
      <c r="M183" t="s">
        <v>13562</v>
      </c>
      <c r="N183" t="s">
        <v>13738</v>
      </c>
      <c r="O183" t="s">
        <v>14964</v>
      </c>
      <c r="P183">
        <v>4</v>
      </c>
      <c r="Q183">
        <v>2</v>
      </c>
      <c r="R183">
        <v>1.89</v>
      </c>
      <c r="S183">
        <v>3.17</v>
      </c>
      <c r="T183">
        <v>403.52</v>
      </c>
      <c r="U183">
        <v>52.93</v>
      </c>
      <c r="V183">
        <v>4.67</v>
      </c>
      <c r="W183">
        <v>10.34</v>
      </c>
      <c r="X183">
        <v>8.699999999999999</v>
      </c>
      <c r="Y183">
        <v>3</v>
      </c>
      <c r="Z183" t="s">
        <v>6921</v>
      </c>
      <c r="AA183">
        <v>0</v>
      </c>
      <c r="AB183">
        <v>9</v>
      </c>
      <c r="AC183">
        <v>4.754142857142858</v>
      </c>
      <c r="AE183" t="s">
        <v>6954</v>
      </c>
      <c r="AH183">
        <v>0</v>
      </c>
      <c r="AI183">
        <v>0</v>
      </c>
    </row>
    <row r="184" spans="1:35">
      <c r="A184" t="s">
        <v>13079</v>
      </c>
      <c r="B184">
        <v>320</v>
      </c>
      <c r="H184">
        <v>7.4</v>
      </c>
      <c r="I184" t="s">
        <v>13524</v>
      </c>
      <c r="J184" t="s">
        <v>13529</v>
      </c>
      <c r="K184" t="s">
        <v>9864</v>
      </c>
      <c r="M184" t="s">
        <v>13562</v>
      </c>
      <c r="N184" t="s">
        <v>13739</v>
      </c>
      <c r="O184" t="s">
        <v>14965</v>
      </c>
      <c r="P184">
        <v>4</v>
      </c>
      <c r="Q184">
        <v>2</v>
      </c>
      <c r="R184">
        <v>2.05</v>
      </c>
      <c r="S184">
        <v>3.35</v>
      </c>
      <c r="T184">
        <v>417.55</v>
      </c>
      <c r="U184">
        <v>52.93</v>
      </c>
      <c r="V184">
        <v>5.06</v>
      </c>
      <c r="W184">
        <v>10.27</v>
      </c>
      <c r="X184">
        <v>8.699999999999999</v>
      </c>
      <c r="Y184">
        <v>3</v>
      </c>
      <c r="Z184" t="s">
        <v>6921</v>
      </c>
      <c r="AA184">
        <v>1</v>
      </c>
      <c r="AB184">
        <v>10</v>
      </c>
      <c r="AC184">
        <v>4.538928571428571</v>
      </c>
      <c r="AE184" t="s">
        <v>6954</v>
      </c>
      <c r="AH184">
        <v>0</v>
      </c>
      <c r="AI184">
        <v>0</v>
      </c>
    </row>
    <row r="185" spans="1:35">
      <c r="A185" t="s">
        <v>13080</v>
      </c>
      <c r="B185">
        <v>79</v>
      </c>
      <c r="H185">
        <v>7.4</v>
      </c>
      <c r="I185" t="s">
        <v>13524</v>
      </c>
      <c r="J185" t="s">
        <v>13529</v>
      </c>
      <c r="K185" t="s">
        <v>9864</v>
      </c>
      <c r="M185" t="s">
        <v>13562</v>
      </c>
      <c r="N185" t="s">
        <v>13740</v>
      </c>
      <c r="O185" t="s">
        <v>14966</v>
      </c>
      <c r="P185">
        <v>4</v>
      </c>
      <c r="Q185">
        <v>2</v>
      </c>
      <c r="R185">
        <v>2.62</v>
      </c>
      <c r="S185">
        <v>3.92</v>
      </c>
      <c r="T185">
        <v>431.58</v>
      </c>
      <c r="U185">
        <v>52.93</v>
      </c>
      <c r="V185">
        <v>5.45</v>
      </c>
      <c r="W185">
        <v>10.3</v>
      </c>
      <c r="X185">
        <v>8.699999999999999</v>
      </c>
      <c r="Y185">
        <v>3</v>
      </c>
      <c r="Z185" t="s">
        <v>6921</v>
      </c>
      <c r="AA185">
        <v>1</v>
      </c>
      <c r="AB185">
        <v>11</v>
      </c>
      <c r="AC185">
        <v>3.868714285714286</v>
      </c>
      <c r="AE185" t="s">
        <v>6954</v>
      </c>
      <c r="AH185">
        <v>0</v>
      </c>
      <c r="AI185">
        <v>0</v>
      </c>
    </row>
    <row r="186" spans="1:35">
      <c r="A186" t="s">
        <v>13081</v>
      </c>
      <c r="E186">
        <v>785</v>
      </c>
      <c r="J186" t="s">
        <v>13529</v>
      </c>
      <c r="K186" t="s">
        <v>7008</v>
      </c>
      <c r="M186" t="s">
        <v>13563</v>
      </c>
      <c r="N186" t="s">
        <v>13741</v>
      </c>
      <c r="O186" t="s">
        <v>6913</v>
      </c>
      <c r="P186">
        <v>3</v>
      </c>
      <c r="Q186">
        <v>3</v>
      </c>
      <c r="R186">
        <v>3.02</v>
      </c>
      <c r="S186">
        <v>3.02</v>
      </c>
      <c r="T186">
        <v>228.25</v>
      </c>
      <c r="U186">
        <v>60.69</v>
      </c>
      <c r="V186">
        <v>2.97</v>
      </c>
      <c r="W186">
        <v>9.220000000000001</v>
      </c>
      <c r="X186">
        <v>0</v>
      </c>
      <c r="Y186">
        <v>2</v>
      </c>
      <c r="Z186" t="s">
        <v>6921</v>
      </c>
      <c r="AA186">
        <v>0</v>
      </c>
      <c r="AB186">
        <v>2</v>
      </c>
      <c r="AC186">
        <v>4.646666666666667</v>
      </c>
      <c r="AD186" t="s">
        <v>6951</v>
      </c>
      <c r="AE186" t="s">
        <v>6952</v>
      </c>
      <c r="AH186">
        <v>0</v>
      </c>
      <c r="AI186">
        <v>0</v>
      </c>
    </row>
    <row r="187" spans="1:35">
      <c r="A187" t="s">
        <v>13082</v>
      </c>
      <c r="E187">
        <v>261</v>
      </c>
      <c r="J187" t="s">
        <v>13529</v>
      </c>
      <c r="K187" t="s">
        <v>7008</v>
      </c>
      <c r="M187" t="s">
        <v>13563</v>
      </c>
      <c r="N187" t="s">
        <v>13742</v>
      </c>
      <c r="O187" t="s">
        <v>6872</v>
      </c>
      <c r="P187">
        <v>3</v>
      </c>
      <c r="Q187">
        <v>0</v>
      </c>
      <c r="R187">
        <v>4.32</v>
      </c>
      <c r="S187">
        <v>4.32</v>
      </c>
      <c r="T187">
        <v>270.33</v>
      </c>
      <c r="U187">
        <v>27.69</v>
      </c>
      <c r="V187">
        <v>3.88</v>
      </c>
      <c r="X187">
        <v>0</v>
      </c>
      <c r="Y187">
        <v>2</v>
      </c>
      <c r="Z187" t="s">
        <v>6921</v>
      </c>
      <c r="AA187">
        <v>0</v>
      </c>
      <c r="AB187">
        <v>5</v>
      </c>
      <c r="AC187">
        <v>3.7245</v>
      </c>
      <c r="AD187" t="s">
        <v>6946</v>
      </c>
      <c r="AH187">
        <v>0</v>
      </c>
      <c r="AI187">
        <v>0</v>
      </c>
    </row>
    <row r="188" spans="1:35">
      <c r="A188" t="s">
        <v>13083</v>
      </c>
      <c r="E188">
        <v>380.8</v>
      </c>
      <c r="J188" t="s">
        <v>13529</v>
      </c>
      <c r="K188" t="s">
        <v>7008</v>
      </c>
      <c r="M188" t="s">
        <v>13563</v>
      </c>
      <c r="N188" t="s">
        <v>13743</v>
      </c>
      <c r="O188" t="s">
        <v>6887</v>
      </c>
      <c r="P188">
        <v>3</v>
      </c>
      <c r="Q188">
        <v>0</v>
      </c>
      <c r="R188">
        <v>4.83</v>
      </c>
      <c r="S188">
        <v>4.83</v>
      </c>
      <c r="T188">
        <v>284.36</v>
      </c>
      <c r="U188">
        <v>27.69</v>
      </c>
      <c r="V188">
        <v>4.27</v>
      </c>
      <c r="X188">
        <v>0</v>
      </c>
      <c r="Y188">
        <v>2</v>
      </c>
      <c r="Z188" t="s">
        <v>6921</v>
      </c>
      <c r="AA188">
        <v>0</v>
      </c>
      <c r="AB188">
        <v>6</v>
      </c>
      <c r="AC188">
        <v>3.4695</v>
      </c>
      <c r="AH188">
        <v>0</v>
      </c>
      <c r="AI188">
        <v>0</v>
      </c>
    </row>
    <row r="189" spans="1:35">
      <c r="A189" t="s">
        <v>13084</v>
      </c>
      <c r="E189">
        <v>132</v>
      </c>
      <c r="J189" t="s">
        <v>13529</v>
      </c>
      <c r="K189" t="s">
        <v>7008</v>
      </c>
      <c r="M189" t="s">
        <v>13563</v>
      </c>
      <c r="N189" t="s">
        <v>13744</v>
      </c>
      <c r="O189" t="s">
        <v>6848</v>
      </c>
      <c r="P189">
        <v>3</v>
      </c>
      <c r="Q189">
        <v>0</v>
      </c>
      <c r="R189">
        <v>4.32</v>
      </c>
      <c r="S189">
        <v>4.32</v>
      </c>
      <c r="T189">
        <v>270.33</v>
      </c>
      <c r="U189">
        <v>27.69</v>
      </c>
      <c r="V189">
        <v>3.88</v>
      </c>
      <c r="X189">
        <v>0</v>
      </c>
      <c r="Y189">
        <v>2</v>
      </c>
      <c r="Z189" t="s">
        <v>6921</v>
      </c>
      <c r="AA189">
        <v>0</v>
      </c>
      <c r="AB189">
        <v>5</v>
      </c>
      <c r="AC189">
        <v>3.7245</v>
      </c>
      <c r="AD189" t="s">
        <v>6944</v>
      </c>
      <c r="AH189">
        <v>0</v>
      </c>
      <c r="AI189">
        <v>0</v>
      </c>
    </row>
    <row r="190" spans="1:35">
      <c r="A190" t="s">
        <v>13085</v>
      </c>
      <c r="E190">
        <v>136</v>
      </c>
      <c r="J190" t="s">
        <v>13529</v>
      </c>
      <c r="K190" t="s">
        <v>7008</v>
      </c>
      <c r="M190" t="s">
        <v>13563</v>
      </c>
      <c r="N190" t="s">
        <v>13745</v>
      </c>
      <c r="O190" t="s">
        <v>6850</v>
      </c>
      <c r="P190">
        <v>3</v>
      </c>
      <c r="Q190">
        <v>0</v>
      </c>
      <c r="R190">
        <v>4.83</v>
      </c>
      <c r="S190">
        <v>4.83</v>
      </c>
      <c r="T190">
        <v>284.36</v>
      </c>
      <c r="U190">
        <v>27.69</v>
      </c>
      <c r="V190">
        <v>4.27</v>
      </c>
      <c r="X190">
        <v>0</v>
      </c>
      <c r="Y190">
        <v>2</v>
      </c>
      <c r="Z190" t="s">
        <v>6921</v>
      </c>
      <c r="AA190">
        <v>0</v>
      </c>
      <c r="AB190">
        <v>6</v>
      </c>
      <c r="AC190">
        <v>3.4695</v>
      </c>
      <c r="AH190">
        <v>0</v>
      </c>
      <c r="AI190">
        <v>0</v>
      </c>
    </row>
    <row r="191" spans="1:35">
      <c r="A191" t="s">
        <v>12938</v>
      </c>
      <c r="E191">
        <v>0.65</v>
      </c>
      <c r="J191" t="s">
        <v>13529</v>
      </c>
      <c r="K191" t="s">
        <v>13533</v>
      </c>
      <c r="M191" t="s">
        <v>13564</v>
      </c>
      <c r="N191" t="s">
        <v>13598</v>
      </c>
      <c r="O191" t="s">
        <v>6686</v>
      </c>
      <c r="P191">
        <v>2</v>
      </c>
      <c r="Q191">
        <v>2</v>
      </c>
      <c r="R191">
        <v>4.14</v>
      </c>
      <c r="S191">
        <v>4.15</v>
      </c>
      <c r="T191">
        <v>272.39</v>
      </c>
      <c r="U191">
        <v>40.46</v>
      </c>
      <c r="V191">
        <v>3.61</v>
      </c>
      <c r="W191">
        <v>10.27</v>
      </c>
      <c r="X191">
        <v>0</v>
      </c>
      <c r="Y191">
        <v>1</v>
      </c>
      <c r="Z191" t="s">
        <v>6921</v>
      </c>
      <c r="AA191">
        <v>0</v>
      </c>
      <c r="AB191">
        <v>0</v>
      </c>
      <c r="AC191">
        <v>3.925</v>
      </c>
      <c r="AD191" t="s">
        <v>6922</v>
      </c>
      <c r="AE191" t="s">
        <v>6952</v>
      </c>
      <c r="AF191" t="s">
        <v>6956</v>
      </c>
      <c r="AG191" t="s">
        <v>6962</v>
      </c>
      <c r="AH191">
        <v>4</v>
      </c>
      <c r="AI191">
        <v>1</v>
      </c>
    </row>
    <row r="192" spans="1:35">
      <c r="A192" t="s">
        <v>13086</v>
      </c>
      <c r="E192">
        <v>4.1</v>
      </c>
      <c r="J192" t="s">
        <v>13529</v>
      </c>
      <c r="K192" t="s">
        <v>13533</v>
      </c>
      <c r="M192" t="s">
        <v>13564</v>
      </c>
      <c r="N192" t="s">
        <v>13746</v>
      </c>
      <c r="O192" t="s">
        <v>14967</v>
      </c>
    </row>
    <row r="193" spans="1:35">
      <c r="A193" t="s">
        <v>13087</v>
      </c>
      <c r="E193">
        <v>2</v>
      </c>
      <c r="J193" t="s">
        <v>13529</v>
      </c>
      <c r="K193" t="s">
        <v>13533</v>
      </c>
      <c r="M193" t="s">
        <v>13564</v>
      </c>
      <c r="N193" t="s">
        <v>13747</v>
      </c>
      <c r="O193" t="s">
        <v>14968</v>
      </c>
    </row>
    <row r="194" spans="1:35">
      <c r="A194" t="s">
        <v>13088</v>
      </c>
      <c r="E194">
        <v>1.4</v>
      </c>
      <c r="J194" t="s">
        <v>13529</v>
      </c>
      <c r="K194" t="s">
        <v>13533</v>
      </c>
      <c r="M194" t="s">
        <v>13564</v>
      </c>
      <c r="N194" t="s">
        <v>13748</v>
      </c>
      <c r="O194" t="s">
        <v>14969</v>
      </c>
    </row>
    <row r="195" spans="1:35">
      <c r="A195" t="s">
        <v>13089</v>
      </c>
      <c r="E195">
        <v>2.7</v>
      </c>
      <c r="J195" t="s">
        <v>13529</v>
      </c>
      <c r="K195" t="s">
        <v>13533</v>
      </c>
      <c r="M195" t="s">
        <v>13564</v>
      </c>
      <c r="N195" t="s">
        <v>13749</v>
      </c>
      <c r="O195" t="s">
        <v>14970</v>
      </c>
    </row>
    <row r="196" spans="1:35">
      <c r="A196" t="s">
        <v>13090</v>
      </c>
      <c r="B196">
        <v>6840.09</v>
      </c>
      <c r="J196" t="s">
        <v>13530</v>
      </c>
      <c r="M196" t="s">
        <v>13565</v>
      </c>
      <c r="N196" t="s">
        <v>13750</v>
      </c>
      <c r="O196" t="s">
        <v>14971</v>
      </c>
      <c r="P196">
        <v>8</v>
      </c>
      <c r="Q196">
        <v>1</v>
      </c>
      <c r="R196">
        <v>2.27</v>
      </c>
      <c r="S196">
        <v>2.27</v>
      </c>
      <c r="T196">
        <v>404.46</v>
      </c>
      <c r="U196">
        <v>102.61</v>
      </c>
      <c r="V196">
        <v>4.17</v>
      </c>
      <c r="W196">
        <v>9.91</v>
      </c>
      <c r="X196">
        <v>2.53</v>
      </c>
      <c r="Y196">
        <v>5</v>
      </c>
      <c r="Z196" t="s">
        <v>6921</v>
      </c>
      <c r="AA196">
        <v>0</v>
      </c>
      <c r="AB196">
        <v>5</v>
      </c>
      <c r="AC196">
        <v>4.960428571428572</v>
      </c>
      <c r="AE196" t="s">
        <v>6952</v>
      </c>
      <c r="AH196">
        <v>0</v>
      </c>
      <c r="AI196">
        <v>0</v>
      </c>
    </row>
    <row r="197" spans="1:35">
      <c r="A197" t="s">
        <v>13091</v>
      </c>
      <c r="B197">
        <v>47183.03</v>
      </c>
      <c r="J197" t="s">
        <v>13530</v>
      </c>
      <c r="M197" t="s">
        <v>13565</v>
      </c>
      <c r="N197" t="s">
        <v>13751</v>
      </c>
      <c r="O197" t="s">
        <v>14972</v>
      </c>
      <c r="P197">
        <v>8</v>
      </c>
      <c r="Q197">
        <v>2</v>
      </c>
      <c r="R197">
        <v>3.53</v>
      </c>
      <c r="S197">
        <v>3.87</v>
      </c>
      <c r="T197">
        <v>464.6</v>
      </c>
      <c r="U197">
        <v>120.94</v>
      </c>
      <c r="V197">
        <v>2.83</v>
      </c>
      <c r="W197">
        <v>7.51</v>
      </c>
      <c r="X197">
        <v>2.33</v>
      </c>
      <c r="Y197">
        <v>3</v>
      </c>
      <c r="Z197" t="s">
        <v>6921</v>
      </c>
      <c r="AA197">
        <v>0</v>
      </c>
      <c r="AB197">
        <v>7</v>
      </c>
      <c r="AC197">
        <v>2.552857142857142</v>
      </c>
      <c r="AE197" t="s">
        <v>6952</v>
      </c>
      <c r="AH197">
        <v>0</v>
      </c>
      <c r="AI197">
        <v>0</v>
      </c>
    </row>
    <row r="198" spans="1:35">
      <c r="A198" t="s">
        <v>13092</v>
      </c>
      <c r="B198">
        <v>26191.67</v>
      </c>
      <c r="J198" t="s">
        <v>13530</v>
      </c>
      <c r="M198" t="s">
        <v>13565</v>
      </c>
      <c r="N198" t="s">
        <v>13752</v>
      </c>
      <c r="O198" t="s">
        <v>14973</v>
      </c>
    </row>
    <row r="199" spans="1:35">
      <c r="A199" t="s">
        <v>13093</v>
      </c>
      <c r="B199">
        <v>26191.67</v>
      </c>
      <c r="J199" t="s">
        <v>13530</v>
      </c>
      <c r="M199" t="s">
        <v>13565</v>
      </c>
      <c r="N199" t="s">
        <v>13753</v>
      </c>
      <c r="O199" t="s">
        <v>14974</v>
      </c>
      <c r="P199">
        <v>6</v>
      </c>
      <c r="Q199">
        <v>1</v>
      </c>
      <c r="R199">
        <v>3.51</v>
      </c>
      <c r="S199">
        <v>3.54</v>
      </c>
      <c r="T199">
        <v>430.46</v>
      </c>
      <c r="U199">
        <v>85.03</v>
      </c>
      <c r="V199">
        <v>4.67</v>
      </c>
      <c r="X199">
        <v>9.34</v>
      </c>
      <c r="Y199">
        <v>4</v>
      </c>
      <c r="Z199" t="s">
        <v>6921</v>
      </c>
      <c r="AA199">
        <v>0</v>
      </c>
      <c r="AB199">
        <v>6</v>
      </c>
      <c r="AC199">
        <v>3.63504761904762</v>
      </c>
      <c r="AE199" t="s">
        <v>6954</v>
      </c>
      <c r="AH199">
        <v>0</v>
      </c>
      <c r="AI199">
        <v>0</v>
      </c>
    </row>
    <row r="200" spans="1:35">
      <c r="A200" t="s">
        <v>13094</v>
      </c>
      <c r="B200">
        <v>17183.79</v>
      </c>
      <c r="J200" t="s">
        <v>13530</v>
      </c>
      <c r="M200" t="s">
        <v>13565</v>
      </c>
      <c r="N200" t="s">
        <v>13754</v>
      </c>
      <c r="O200" t="s">
        <v>14975</v>
      </c>
      <c r="P200">
        <v>4</v>
      </c>
      <c r="Q200">
        <v>1</v>
      </c>
      <c r="R200">
        <v>2.72</v>
      </c>
      <c r="S200">
        <v>2.72</v>
      </c>
      <c r="T200">
        <v>317.35</v>
      </c>
      <c r="U200">
        <v>59.91</v>
      </c>
      <c r="V200">
        <v>3.11</v>
      </c>
      <c r="X200">
        <v>2.59</v>
      </c>
      <c r="Y200">
        <v>4</v>
      </c>
      <c r="Z200" t="s">
        <v>6921</v>
      </c>
      <c r="AA200">
        <v>0</v>
      </c>
      <c r="AB200">
        <v>1</v>
      </c>
      <c r="AC200">
        <v>5.473333333333333</v>
      </c>
      <c r="AE200" t="s">
        <v>6952</v>
      </c>
      <c r="AH200">
        <v>0</v>
      </c>
      <c r="AI200">
        <v>0</v>
      </c>
    </row>
    <row r="201" spans="1:35">
      <c r="A201" t="s">
        <v>13095</v>
      </c>
      <c r="B201">
        <v>35818.08</v>
      </c>
      <c r="J201" t="s">
        <v>13530</v>
      </c>
      <c r="M201" t="s">
        <v>13565</v>
      </c>
      <c r="N201" t="s">
        <v>13755</v>
      </c>
      <c r="O201" t="s">
        <v>14976</v>
      </c>
      <c r="P201">
        <v>8</v>
      </c>
      <c r="Q201">
        <v>2</v>
      </c>
      <c r="R201">
        <v>3.46</v>
      </c>
      <c r="S201">
        <v>3.46</v>
      </c>
      <c r="T201">
        <v>478.53</v>
      </c>
      <c r="U201">
        <v>115.46</v>
      </c>
      <c r="V201">
        <v>4</v>
      </c>
      <c r="W201">
        <v>11.69</v>
      </c>
      <c r="X201">
        <v>1.66</v>
      </c>
      <c r="Y201">
        <v>4</v>
      </c>
      <c r="Z201" t="s">
        <v>6921</v>
      </c>
      <c r="AA201">
        <v>0</v>
      </c>
      <c r="AB201">
        <v>8</v>
      </c>
      <c r="AC201">
        <v>2.844690476190477</v>
      </c>
      <c r="AE201" t="s">
        <v>6952</v>
      </c>
      <c r="AH201">
        <v>0</v>
      </c>
      <c r="AI201">
        <v>0</v>
      </c>
    </row>
    <row r="202" spans="1:35">
      <c r="A202" t="s">
        <v>13096</v>
      </c>
      <c r="B202">
        <v>19042.57</v>
      </c>
      <c r="J202" t="s">
        <v>13530</v>
      </c>
      <c r="M202" t="s">
        <v>13565</v>
      </c>
      <c r="N202" t="s">
        <v>13756</v>
      </c>
      <c r="O202" t="s">
        <v>14977</v>
      </c>
      <c r="P202">
        <v>5</v>
      </c>
      <c r="Q202">
        <v>1</v>
      </c>
      <c r="R202">
        <v>2.04</v>
      </c>
      <c r="S202">
        <v>2.04</v>
      </c>
      <c r="T202">
        <v>239.32</v>
      </c>
      <c r="U202">
        <v>54.88</v>
      </c>
      <c r="V202">
        <v>2.09</v>
      </c>
      <c r="W202">
        <v>8.76</v>
      </c>
      <c r="X202">
        <v>0.74</v>
      </c>
      <c r="Y202">
        <v>2</v>
      </c>
      <c r="Z202" t="s">
        <v>6921</v>
      </c>
      <c r="AA202">
        <v>0</v>
      </c>
      <c r="AB202">
        <v>3</v>
      </c>
      <c r="AC202">
        <v>5.813333333333333</v>
      </c>
      <c r="AE202" t="s">
        <v>6952</v>
      </c>
      <c r="AH202">
        <v>0</v>
      </c>
      <c r="AI202">
        <v>0</v>
      </c>
    </row>
    <row r="203" spans="1:35">
      <c r="A203" t="s">
        <v>13097</v>
      </c>
      <c r="B203">
        <v>5104.59</v>
      </c>
      <c r="J203" t="s">
        <v>13530</v>
      </c>
      <c r="M203" t="s">
        <v>13565</v>
      </c>
      <c r="N203" t="s">
        <v>13757</v>
      </c>
      <c r="O203" t="s">
        <v>14978</v>
      </c>
      <c r="P203">
        <v>8</v>
      </c>
      <c r="Q203">
        <v>0</v>
      </c>
      <c r="R203">
        <v>3.4</v>
      </c>
      <c r="S203">
        <v>3.4</v>
      </c>
      <c r="T203">
        <v>402.68</v>
      </c>
      <c r="U203">
        <v>47.58</v>
      </c>
      <c r="V203">
        <v>6.74</v>
      </c>
      <c r="X203">
        <v>0</v>
      </c>
      <c r="Y203">
        <v>0</v>
      </c>
      <c r="Z203" t="s">
        <v>6921</v>
      </c>
      <c r="AA203">
        <v>1</v>
      </c>
      <c r="AB203">
        <v>6</v>
      </c>
      <c r="AC203">
        <v>4.795142857142857</v>
      </c>
      <c r="AH203">
        <v>0</v>
      </c>
      <c r="AI203">
        <v>0</v>
      </c>
    </row>
    <row r="204" spans="1:35">
      <c r="A204" t="s">
        <v>13098</v>
      </c>
      <c r="B204">
        <v>32541.21</v>
      </c>
      <c r="J204" t="s">
        <v>13530</v>
      </c>
      <c r="M204" t="s">
        <v>13565</v>
      </c>
      <c r="N204" t="s">
        <v>13758</v>
      </c>
      <c r="O204" t="s">
        <v>14979</v>
      </c>
      <c r="P204">
        <v>8</v>
      </c>
      <c r="Q204">
        <v>2</v>
      </c>
      <c r="R204">
        <v>2.95</v>
      </c>
      <c r="S204">
        <v>2.95</v>
      </c>
      <c r="T204">
        <v>464.5</v>
      </c>
      <c r="U204">
        <v>115.46</v>
      </c>
      <c r="V204">
        <v>3.52</v>
      </c>
      <c r="W204">
        <v>11.69</v>
      </c>
      <c r="X204">
        <v>1.66</v>
      </c>
      <c r="Y204">
        <v>4</v>
      </c>
      <c r="Z204" t="s">
        <v>6921</v>
      </c>
      <c r="AA204">
        <v>0</v>
      </c>
      <c r="AB204">
        <v>7</v>
      </c>
      <c r="AC204">
        <v>3.429904761904762</v>
      </c>
      <c r="AE204" t="s">
        <v>6952</v>
      </c>
      <c r="AH204">
        <v>0</v>
      </c>
      <c r="AI204">
        <v>0</v>
      </c>
    </row>
    <row r="205" spans="1:35">
      <c r="A205" t="s">
        <v>13099</v>
      </c>
      <c r="B205">
        <v>36096.23</v>
      </c>
      <c r="J205" t="s">
        <v>13530</v>
      </c>
      <c r="M205" t="s">
        <v>13565</v>
      </c>
      <c r="N205" t="s">
        <v>13759</v>
      </c>
      <c r="O205" t="s">
        <v>14980</v>
      </c>
      <c r="P205">
        <v>4</v>
      </c>
      <c r="Q205">
        <v>2</v>
      </c>
      <c r="R205">
        <v>0.53</v>
      </c>
      <c r="S205">
        <v>0.53</v>
      </c>
      <c r="T205">
        <v>232.24</v>
      </c>
      <c r="U205">
        <v>77.48999999999999</v>
      </c>
      <c r="V205">
        <v>2.12</v>
      </c>
      <c r="W205">
        <v>12.01</v>
      </c>
      <c r="X205">
        <v>4.08</v>
      </c>
      <c r="Y205">
        <v>2</v>
      </c>
      <c r="Z205" t="s">
        <v>6921</v>
      </c>
      <c r="AA205">
        <v>0</v>
      </c>
      <c r="AB205">
        <v>3</v>
      </c>
      <c r="AC205">
        <v>5.5</v>
      </c>
      <c r="AE205" t="s">
        <v>6952</v>
      </c>
      <c r="AH205">
        <v>0</v>
      </c>
      <c r="AI205">
        <v>0</v>
      </c>
    </row>
    <row r="206" spans="1:35">
      <c r="A206" t="s">
        <v>13100</v>
      </c>
      <c r="B206">
        <v>26017.24</v>
      </c>
      <c r="J206" t="s">
        <v>13530</v>
      </c>
      <c r="M206" t="s">
        <v>13565</v>
      </c>
      <c r="N206" t="s">
        <v>13760</v>
      </c>
      <c r="O206" t="s">
        <v>14981</v>
      </c>
      <c r="P206">
        <v>5</v>
      </c>
      <c r="Q206">
        <v>1</v>
      </c>
      <c r="R206">
        <v>4.75</v>
      </c>
      <c r="S206">
        <v>4.75</v>
      </c>
      <c r="T206">
        <v>381.43</v>
      </c>
      <c r="U206">
        <v>71.78</v>
      </c>
      <c r="V206">
        <v>4.95</v>
      </c>
      <c r="X206">
        <v>0</v>
      </c>
      <c r="Y206">
        <v>4</v>
      </c>
      <c r="Z206" t="s">
        <v>6921</v>
      </c>
      <c r="AA206">
        <v>0</v>
      </c>
      <c r="AB206">
        <v>5</v>
      </c>
      <c r="AC206">
        <v>3.805261904761905</v>
      </c>
      <c r="AE206" t="s">
        <v>6952</v>
      </c>
      <c r="AH206">
        <v>0</v>
      </c>
      <c r="AI206">
        <v>0</v>
      </c>
    </row>
    <row r="207" spans="1:35">
      <c r="A207" t="s">
        <v>13101</v>
      </c>
      <c r="B207">
        <v>34005.5</v>
      </c>
      <c r="J207" t="s">
        <v>13530</v>
      </c>
      <c r="M207" t="s">
        <v>13565</v>
      </c>
      <c r="N207" t="s">
        <v>13761</v>
      </c>
      <c r="O207" t="s">
        <v>14982</v>
      </c>
      <c r="P207">
        <v>7</v>
      </c>
      <c r="Q207">
        <v>1</v>
      </c>
      <c r="R207">
        <v>4.83</v>
      </c>
      <c r="S207">
        <v>4.83</v>
      </c>
      <c r="T207">
        <v>430.58</v>
      </c>
      <c r="U207">
        <v>75.19</v>
      </c>
      <c r="V207">
        <v>3.85</v>
      </c>
      <c r="W207">
        <v>8.34</v>
      </c>
      <c r="X207">
        <v>1</v>
      </c>
      <c r="Y207">
        <v>3</v>
      </c>
      <c r="Z207" t="s">
        <v>6921</v>
      </c>
      <c r="AA207">
        <v>0</v>
      </c>
      <c r="AB207">
        <v>6</v>
      </c>
      <c r="AC207">
        <v>3.414190476190476</v>
      </c>
      <c r="AE207" t="s">
        <v>6952</v>
      </c>
      <c r="AH207">
        <v>0</v>
      </c>
      <c r="AI207">
        <v>0</v>
      </c>
    </row>
    <row r="208" spans="1:35">
      <c r="A208" t="s">
        <v>13102</v>
      </c>
      <c r="B208">
        <v>21924.56</v>
      </c>
      <c r="J208" t="s">
        <v>13530</v>
      </c>
      <c r="M208" t="s">
        <v>13565</v>
      </c>
      <c r="N208" t="s">
        <v>13762</v>
      </c>
      <c r="O208" t="s">
        <v>14983</v>
      </c>
      <c r="P208">
        <v>9</v>
      </c>
      <c r="Q208">
        <v>1</v>
      </c>
      <c r="R208">
        <v>3.19</v>
      </c>
      <c r="S208">
        <v>3.2</v>
      </c>
      <c r="T208">
        <v>472.55</v>
      </c>
      <c r="U208">
        <v>98.42</v>
      </c>
      <c r="V208">
        <v>4.21</v>
      </c>
      <c r="X208">
        <v>8.9</v>
      </c>
      <c r="Y208">
        <v>4</v>
      </c>
      <c r="Z208" t="s">
        <v>6921</v>
      </c>
      <c r="AA208">
        <v>0</v>
      </c>
      <c r="AB208">
        <v>6</v>
      </c>
      <c r="AC208">
        <v>3.603738095238095</v>
      </c>
      <c r="AE208" t="s">
        <v>6954</v>
      </c>
      <c r="AH208">
        <v>0</v>
      </c>
      <c r="AI208">
        <v>0</v>
      </c>
    </row>
    <row r="209" spans="1:35">
      <c r="A209" t="s">
        <v>13103</v>
      </c>
      <c r="B209">
        <v>14917.73</v>
      </c>
      <c r="J209" t="s">
        <v>13530</v>
      </c>
      <c r="M209" t="s">
        <v>13565</v>
      </c>
      <c r="N209" t="s">
        <v>13763</v>
      </c>
      <c r="O209" t="s">
        <v>14984</v>
      </c>
      <c r="P209">
        <v>8</v>
      </c>
      <c r="Q209">
        <v>2</v>
      </c>
      <c r="R209">
        <v>3.3</v>
      </c>
      <c r="S209">
        <v>3.3</v>
      </c>
      <c r="T209">
        <v>448.51</v>
      </c>
      <c r="U209">
        <v>114.94</v>
      </c>
      <c r="V209">
        <v>3.86</v>
      </c>
      <c r="W209">
        <v>12.41</v>
      </c>
      <c r="X209">
        <v>0.12</v>
      </c>
      <c r="Y209">
        <v>4</v>
      </c>
      <c r="Z209" t="s">
        <v>6921</v>
      </c>
      <c r="AA209">
        <v>0</v>
      </c>
      <c r="AB209">
        <v>7</v>
      </c>
      <c r="AC209">
        <v>3.236452380952382</v>
      </c>
      <c r="AE209" t="s">
        <v>6952</v>
      </c>
      <c r="AH209">
        <v>0</v>
      </c>
      <c r="AI209">
        <v>0</v>
      </c>
    </row>
    <row r="210" spans="1:35">
      <c r="A210" t="s">
        <v>13104</v>
      </c>
      <c r="B210">
        <v>3940.88</v>
      </c>
      <c r="J210" t="s">
        <v>13530</v>
      </c>
      <c r="M210" t="s">
        <v>13565</v>
      </c>
      <c r="N210" t="s">
        <v>13764</v>
      </c>
      <c r="O210" t="s">
        <v>14985</v>
      </c>
      <c r="P210">
        <v>3</v>
      </c>
      <c r="Q210">
        <v>2</v>
      </c>
      <c r="R210">
        <v>3.37</v>
      </c>
      <c r="S210">
        <v>5.05</v>
      </c>
      <c r="T210">
        <v>356.06</v>
      </c>
      <c r="U210">
        <v>40.46</v>
      </c>
      <c r="V210">
        <v>5.86</v>
      </c>
      <c r="W210">
        <v>6.25</v>
      </c>
      <c r="X210">
        <v>0</v>
      </c>
      <c r="Y210">
        <v>2</v>
      </c>
      <c r="Z210" t="s">
        <v>6921</v>
      </c>
      <c r="AA210">
        <v>1</v>
      </c>
      <c r="AB210">
        <v>2</v>
      </c>
      <c r="AC210">
        <v>3.815</v>
      </c>
      <c r="AD210" t="s">
        <v>16029</v>
      </c>
      <c r="AE210" t="s">
        <v>6953</v>
      </c>
      <c r="AF210" t="s">
        <v>16037</v>
      </c>
      <c r="AH210">
        <v>4</v>
      </c>
      <c r="AI210">
        <v>0</v>
      </c>
    </row>
    <row r="211" spans="1:35">
      <c r="A211" t="s">
        <v>13105</v>
      </c>
      <c r="B211">
        <v>22193.67</v>
      </c>
      <c r="J211" t="s">
        <v>13530</v>
      </c>
      <c r="M211" t="s">
        <v>13565</v>
      </c>
      <c r="N211" t="s">
        <v>13765</v>
      </c>
      <c r="O211" t="s">
        <v>14986</v>
      </c>
      <c r="P211">
        <v>4</v>
      </c>
      <c r="Q211">
        <v>4</v>
      </c>
      <c r="R211">
        <v>3.51</v>
      </c>
      <c r="S211">
        <v>3.52</v>
      </c>
      <c r="T211">
        <v>302.37</v>
      </c>
      <c r="U211">
        <v>80.92</v>
      </c>
      <c r="V211">
        <v>3.57</v>
      </c>
      <c r="W211">
        <v>9.56</v>
      </c>
      <c r="X211">
        <v>0</v>
      </c>
      <c r="Y211">
        <v>2</v>
      </c>
      <c r="Z211" t="s">
        <v>6921</v>
      </c>
      <c r="AA211">
        <v>0</v>
      </c>
      <c r="AB211">
        <v>5</v>
      </c>
      <c r="AC211">
        <v>3.985</v>
      </c>
      <c r="AD211" t="s">
        <v>16030</v>
      </c>
      <c r="AE211" t="s">
        <v>6952</v>
      </c>
      <c r="AF211" t="s">
        <v>16038</v>
      </c>
      <c r="AH211">
        <v>0</v>
      </c>
      <c r="AI211">
        <v>0</v>
      </c>
    </row>
    <row r="212" spans="1:35">
      <c r="A212" t="s">
        <v>13106</v>
      </c>
      <c r="B212">
        <v>24673.94</v>
      </c>
      <c r="J212" t="s">
        <v>13530</v>
      </c>
      <c r="M212" t="s">
        <v>13565</v>
      </c>
      <c r="N212" t="s">
        <v>13766</v>
      </c>
      <c r="O212" t="s">
        <v>14987</v>
      </c>
      <c r="P212">
        <v>6</v>
      </c>
      <c r="Q212">
        <v>0</v>
      </c>
      <c r="R212">
        <v>-3.49</v>
      </c>
      <c r="S212">
        <v>-3.5</v>
      </c>
      <c r="T212">
        <v>242.24</v>
      </c>
      <c r="U212">
        <v>82.78</v>
      </c>
      <c r="V212">
        <v>0.09</v>
      </c>
      <c r="W212">
        <v>9.359999999999999</v>
      </c>
      <c r="X212">
        <v>0</v>
      </c>
      <c r="Y212">
        <v>1</v>
      </c>
      <c r="Z212" t="s">
        <v>6921</v>
      </c>
      <c r="AA212">
        <v>0</v>
      </c>
      <c r="AB212">
        <v>3</v>
      </c>
      <c r="AC212">
        <v>6</v>
      </c>
      <c r="AD212" t="s">
        <v>16031</v>
      </c>
      <c r="AE212" t="s">
        <v>6952</v>
      </c>
      <c r="AG212" t="s">
        <v>16041</v>
      </c>
      <c r="AH212">
        <v>4</v>
      </c>
      <c r="AI212">
        <v>0</v>
      </c>
    </row>
    <row r="213" spans="1:35">
      <c r="A213" t="s">
        <v>13107</v>
      </c>
      <c r="B213">
        <v>11823.92</v>
      </c>
      <c r="J213" t="s">
        <v>13530</v>
      </c>
      <c r="M213" t="s">
        <v>13565</v>
      </c>
      <c r="N213" t="s">
        <v>13767</v>
      </c>
      <c r="O213" t="s">
        <v>14988</v>
      </c>
      <c r="P213">
        <v>6</v>
      </c>
      <c r="Q213">
        <v>3</v>
      </c>
      <c r="R213">
        <v>2.29</v>
      </c>
      <c r="S213">
        <v>3.52</v>
      </c>
      <c r="T213">
        <v>412.54</v>
      </c>
      <c r="U213">
        <v>90</v>
      </c>
      <c r="V213">
        <v>3.49</v>
      </c>
      <c r="X213">
        <v>8.93</v>
      </c>
      <c r="Y213">
        <v>3</v>
      </c>
      <c r="Z213" t="s">
        <v>6921</v>
      </c>
      <c r="AA213">
        <v>0</v>
      </c>
      <c r="AB213">
        <v>8</v>
      </c>
      <c r="AC213">
        <v>3.921380952380952</v>
      </c>
      <c r="AE213" t="s">
        <v>6954</v>
      </c>
      <c r="AH213">
        <v>0</v>
      </c>
      <c r="AI213">
        <v>0</v>
      </c>
    </row>
    <row r="214" spans="1:35">
      <c r="A214" t="s">
        <v>13108</v>
      </c>
      <c r="B214">
        <v>36973.41</v>
      </c>
      <c r="J214" t="s">
        <v>13530</v>
      </c>
      <c r="M214" t="s">
        <v>13565</v>
      </c>
      <c r="N214" t="s">
        <v>13768</v>
      </c>
      <c r="O214" t="s">
        <v>14989</v>
      </c>
      <c r="P214">
        <v>4</v>
      </c>
      <c r="Q214">
        <v>0</v>
      </c>
      <c r="R214">
        <v>2.67</v>
      </c>
      <c r="S214">
        <v>2.67</v>
      </c>
      <c r="T214">
        <v>299.75</v>
      </c>
      <c r="U214">
        <v>55.84</v>
      </c>
      <c r="V214">
        <v>2.05</v>
      </c>
      <c r="X214">
        <v>0</v>
      </c>
      <c r="Y214">
        <v>1</v>
      </c>
      <c r="Z214" t="s">
        <v>6921</v>
      </c>
      <c r="AA214">
        <v>0</v>
      </c>
      <c r="AB214">
        <v>5</v>
      </c>
      <c r="AC214">
        <v>5.665</v>
      </c>
      <c r="AE214" t="s">
        <v>6952</v>
      </c>
      <c r="AH214">
        <v>0</v>
      </c>
      <c r="AI214">
        <v>0</v>
      </c>
    </row>
    <row r="215" spans="1:35">
      <c r="A215" t="s">
        <v>13109</v>
      </c>
      <c r="B215">
        <v>23363.69</v>
      </c>
      <c r="J215" t="s">
        <v>13530</v>
      </c>
      <c r="M215" t="s">
        <v>13565</v>
      </c>
      <c r="N215" t="s">
        <v>13769</v>
      </c>
      <c r="O215" t="s">
        <v>14990</v>
      </c>
      <c r="P215">
        <v>5</v>
      </c>
      <c r="Q215">
        <v>1</v>
      </c>
      <c r="R215">
        <v>2.77</v>
      </c>
      <c r="S215">
        <v>2.77</v>
      </c>
      <c r="T215">
        <v>321.38</v>
      </c>
      <c r="U215">
        <v>83.59999999999999</v>
      </c>
      <c r="V215">
        <v>3.6</v>
      </c>
      <c r="W215">
        <v>12.15</v>
      </c>
      <c r="X215">
        <v>0</v>
      </c>
      <c r="Y215">
        <v>3</v>
      </c>
      <c r="Z215" t="s">
        <v>6921</v>
      </c>
      <c r="AA215">
        <v>0</v>
      </c>
      <c r="AB215">
        <v>5</v>
      </c>
      <c r="AC215">
        <v>5.448333333333333</v>
      </c>
      <c r="AE215" t="s">
        <v>6952</v>
      </c>
      <c r="AH215">
        <v>0</v>
      </c>
      <c r="AI215">
        <v>0</v>
      </c>
    </row>
    <row r="216" spans="1:35">
      <c r="A216" t="s">
        <v>13110</v>
      </c>
      <c r="B216">
        <v>43806.6</v>
      </c>
      <c r="J216" t="s">
        <v>13530</v>
      </c>
      <c r="M216" t="s">
        <v>13565</v>
      </c>
      <c r="N216" t="s">
        <v>13770</v>
      </c>
      <c r="O216" t="s">
        <v>14991</v>
      </c>
    </row>
    <row r="217" spans="1:35">
      <c r="A217" t="s">
        <v>13111</v>
      </c>
      <c r="B217">
        <v>16276.25</v>
      </c>
      <c r="J217" t="s">
        <v>13530</v>
      </c>
      <c r="M217" t="s">
        <v>13565</v>
      </c>
      <c r="N217" t="s">
        <v>13771</v>
      </c>
      <c r="O217" t="s">
        <v>14992</v>
      </c>
    </row>
    <row r="218" spans="1:35">
      <c r="A218" t="s">
        <v>13112</v>
      </c>
      <c r="B218">
        <v>4112.5</v>
      </c>
      <c r="J218" t="s">
        <v>13530</v>
      </c>
      <c r="M218" t="s">
        <v>13565</v>
      </c>
      <c r="N218" t="s">
        <v>13772</v>
      </c>
      <c r="O218" t="s">
        <v>14993</v>
      </c>
      <c r="P218">
        <v>10</v>
      </c>
      <c r="Q218">
        <v>0</v>
      </c>
      <c r="S218">
        <v>0.02</v>
      </c>
      <c r="T218">
        <v>302.32</v>
      </c>
      <c r="U218">
        <v>96.43000000000001</v>
      </c>
      <c r="V218">
        <v>0.53</v>
      </c>
      <c r="Y218">
        <v>3</v>
      </c>
      <c r="Z218" t="s">
        <v>6921</v>
      </c>
      <c r="AA218">
        <v>0</v>
      </c>
      <c r="AB218">
        <v>0</v>
      </c>
      <c r="AE218" t="s">
        <v>6952</v>
      </c>
      <c r="AH218">
        <v>0</v>
      </c>
      <c r="AI218">
        <v>0</v>
      </c>
    </row>
    <row r="219" spans="1:35">
      <c r="A219" t="s">
        <v>13113</v>
      </c>
      <c r="B219">
        <v>23727.96</v>
      </c>
      <c r="J219" t="s">
        <v>13530</v>
      </c>
      <c r="M219" t="s">
        <v>13565</v>
      </c>
      <c r="N219" t="s">
        <v>13773</v>
      </c>
      <c r="O219" t="s">
        <v>14994</v>
      </c>
      <c r="P219">
        <v>4</v>
      </c>
      <c r="Q219">
        <v>1</v>
      </c>
      <c r="R219">
        <v>1.85</v>
      </c>
      <c r="S219">
        <v>3.86</v>
      </c>
      <c r="T219">
        <v>321.8</v>
      </c>
      <c r="U219">
        <v>53.68</v>
      </c>
      <c r="V219">
        <v>3.69</v>
      </c>
      <c r="W219">
        <v>5.64</v>
      </c>
      <c r="X219">
        <v>8.380000000000001</v>
      </c>
      <c r="Y219">
        <v>2</v>
      </c>
      <c r="Z219" t="s">
        <v>6921</v>
      </c>
      <c r="AA219">
        <v>0</v>
      </c>
      <c r="AB219">
        <v>2</v>
      </c>
      <c r="AC219">
        <v>5.213333333333333</v>
      </c>
      <c r="AE219" t="s">
        <v>6953</v>
      </c>
      <c r="AH219">
        <v>0</v>
      </c>
      <c r="AI219">
        <v>0</v>
      </c>
    </row>
    <row r="220" spans="1:35">
      <c r="A220" t="s">
        <v>13114</v>
      </c>
      <c r="B220">
        <v>15578.84</v>
      </c>
      <c r="J220" t="s">
        <v>13530</v>
      </c>
      <c r="M220" t="s">
        <v>13565</v>
      </c>
      <c r="N220" t="s">
        <v>13774</v>
      </c>
      <c r="O220" t="s">
        <v>14995</v>
      </c>
      <c r="P220">
        <v>4</v>
      </c>
      <c r="Q220">
        <v>2</v>
      </c>
      <c r="R220">
        <v>1.81</v>
      </c>
      <c r="S220">
        <v>1.94</v>
      </c>
      <c r="T220">
        <v>414.51</v>
      </c>
      <c r="U220">
        <v>78.67</v>
      </c>
      <c r="V220">
        <v>3.85</v>
      </c>
      <c r="W220">
        <v>13.91</v>
      </c>
      <c r="X220">
        <v>6.96</v>
      </c>
      <c r="Y220">
        <v>3</v>
      </c>
      <c r="Z220" t="s">
        <v>6921</v>
      </c>
      <c r="AA220">
        <v>0</v>
      </c>
      <c r="AB220">
        <v>4</v>
      </c>
      <c r="AC220">
        <v>5.110642857142857</v>
      </c>
      <c r="AE220" t="s">
        <v>6952</v>
      </c>
      <c r="AH220">
        <v>0</v>
      </c>
      <c r="AI220">
        <v>0</v>
      </c>
    </row>
    <row r="221" spans="1:35">
      <c r="A221" t="s">
        <v>13115</v>
      </c>
      <c r="B221">
        <v>29165.61</v>
      </c>
      <c r="J221" t="s">
        <v>13530</v>
      </c>
      <c r="M221" t="s">
        <v>13565</v>
      </c>
      <c r="N221" t="s">
        <v>13775</v>
      </c>
      <c r="O221" t="s">
        <v>14996</v>
      </c>
    </row>
    <row r="222" spans="1:35">
      <c r="A222" t="s">
        <v>13116</v>
      </c>
      <c r="B222">
        <v>14973.67</v>
      </c>
      <c r="J222" t="s">
        <v>13530</v>
      </c>
      <c r="M222" t="s">
        <v>13565</v>
      </c>
      <c r="N222" t="s">
        <v>13776</v>
      </c>
      <c r="O222" t="s">
        <v>14997</v>
      </c>
      <c r="P222">
        <v>7</v>
      </c>
      <c r="Q222">
        <v>1</v>
      </c>
      <c r="R222">
        <v>1.54</v>
      </c>
      <c r="S222">
        <v>1.54</v>
      </c>
      <c r="T222">
        <v>417.52</v>
      </c>
      <c r="U222">
        <v>102.46</v>
      </c>
      <c r="V222">
        <v>4.17</v>
      </c>
      <c r="W222">
        <v>11.66</v>
      </c>
      <c r="X222">
        <v>3.02</v>
      </c>
      <c r="Y222">
        <v>3</v>
      </c>
      <c r="Z222" t="s">
        <v>6921</v>
      </c>
      <c r="AA222">
        <v>0</v>
      </c>
      <c r="AB222">
        <v>5</v>
      </c>
      <c r="AC222">
        <v>5.007142857142858</v>
      </c>
      <c r="AE222" t="s">
        <v>6952</v>
      </c>
      <c r="AH222">
        <v>0</v>
      </c>
      <c r="AI222">
        <v>0</v>
      </c>
    </row>
    <row r="223" spans="1:35">
      <c r="A223" t="s">
        <v>13117</v>
      </c>
      <c r="B223">
        <v>15907.07</v>
      </c>
      <c r="J223" t="s">
        <v>13530</v>
      </c>
      <c r="M223" t="s">
        <v>13565</v>
      </c>
      <c r="N223" t="s">
        <v>13777</v>
      </c>
      <c r="O223" t="s">
        <v>14998</v>
      </c>
    </row>
    <row r="224" spans="1:35">
      <c r="A224" t="s">
        <v>13118</v>
      </c>
      <c r="B224">
        <v>21884.48</v>
      </c>
      <c r="J224" t="s">
        <v>13530</v>
      </c>
      <c r="M224" t="s">
        <v>13565</v>
      </c>
      <c r="N224" t="s">
        <v>13778</v>
      </c>
      <c r="O224" t="s">
        <v>14999</v>
      </c>
    </row>
    <row r="225" spans="1:35">
      <c r="A225" t="s">
        <v>13119</v>
      </c>
      <c r="B225">
        <v>11198.21</v>
      </c>
      <c r="J225" t="s">
        <v>13530</v>
      </c>
      <c r="M225" t="s">
        <v>13565</v>
      </c>
      <c r="N225" t="s">
        <v>13779</v>
      </c>
      <c r="O225" t="s">
        <v>15000</v>
      </c>
    </row>
    <row r="226" spans="1:35">
      <c r="A226" t="s">
        <v>13120</v>
      </c>
      <c r="B226">
        <v>8766.959999999999</v>
      </c>
      <c r="J226" t="s">
        <v>13530</v>
      </c>
      <c r="M226" t="s">
        <v>13565</v>
      </c>
      <c r="N226" t="s">
        <v>13780</v>
      </c>
      <c r="O226" t="s">
        <v>15001</v>
      </c>
      <c r="P226">
        <v>8</v>
      </c>
      <c r="Q226">
        <v>1</v>
      </c>
      <c r="R226">
        <v>1.13</v>
      </c>
      <c r="S226">
        <v>1.14</v>
      </c>
      <c r="T226">
        <v>327.46</v>
      </c>
      <c r="U226">
        <v>72.7</v>
      </c>
      <c r="V226">
        <v>2.35</v>
      </c>
      <c r="W226">
        <v>10.53</v>
      </c>
      <c r="X226">
        <v>1.04</v>
      </c>
      <c r="Y226">
        <v>2</v>
      </c>
      <c r="Z226" t="s">
        <v>6921</v>
      </c>
      <c r="AA226">
        <v>0</v>
      </c>
      <c r="AB226">
        <v>4</v>
      </c>
      <c r="AC226">
        <v>5.833333333333333</v>
      </c>
      <c r="AE226" t="s">
        <v>6952</v>
      </c>
      <c r="AH226">
        <v>0</v>
      </c>
      <c r="AI226">
        <v>0</v>
      </c>
    </row>
    <row r="227" spans="1:35">
      <c r="A227" t="s">
        <v>13121</v>
      </c>
      <c r="B227">
        <v>27058.62</v>
      </c>
      <c r="J227" t="s">
        <v>13530</v>
      </c>
      <c r="M227" t="s">
        <v>13565</v>
      </c>
      <c r="N227" t="s">
        <v>13781</v>
      </c>
      <c r="O227" t="s">
        <v>15002</v>
      </c>
    </row>
    <row r="228" spans="1:35">
      <c r="A228" t="s">
        <v>13122</v>
      </c>
      <c r="B228">
        <v>37410.11</v>
      </c>
      <c r="J228" t="s">
        <v>13530</v>
      </c>
      <c r="M228" t="s">
        <v>13565</v>
      </c>
      <c r="N228" t="s">
        <v>13782</v>
      </c>
      <c r="O228" t="s">
        <v>15003</v>
      </c>
      <c r="P228">
        <v>6</v>
      </c>
      <c r="Q228">
        <v>1</v>
      </c>
      <c r="R228">
        <v>3.36</v>
      </c>
      <c r="S228">
        <v>3.36</v>
      </c>
      <c r="T228">
        <v>416.87</v>
      </c>
      <c r="U228">
        <v>83.97</v>
      </c>
      <c r="V228">
        <v>5.45</v>
      </c>
      <c r="X228">
        <v>4.76</v>
      </c>
      <c r="Y228">
        <v>4</v>
      </c>
      <c r="Z228" t="s">
        <v>6921</v>
      </c>
      <c r="AA228">
        <v>1</v>
      </c>
      <c r="AB228">
        <v>7</v>
      </c>
      <c r="AC228">
        <v>4.567119047619048</v>
      </c>
      <c r="AE228" t="s">
        <v>6952</v>
      </c>
      <c r="AH228">
        <v>0</v>
      </c>
      <c r="AI228">
        <v>0</v>
      </c>
    </row>
    <row r="229" spans="1:35">
      <c r="A229" t="s">
        <v>13123</v>
      </c>
      <c r="B229">
        <v>8475.25</v>
      </c>
      <c r="J229" t="s">
        <v>13530</v>
      </c>
      <c r="M229" t="s">
        <v>13565</v>
      </c>
      <c r="N229" t="s">
        <v>13783</v>
      </c>
      <c r="O229" t="s">
        <v>15004</v>
      </c>
      <c r="P229">
        <v>10</v>
      </c>
      <c r="Q229">
        <v>1</v>
      </c>
      <c r="R229">
        <v>1.06</v>
      </c>
      <c r="S229">
        <v>1.39</v>
      </c>
      <c r="T229">
        <v>499.64</v>
      </c>
      <c r="U229">
        <v>89.34999999999999</v>
      </c>
      <c r="V229">
        <v>3.63</v>
      </c>
      <c r="W229">
        <v>7.77</v>
      </c>
      <c r="X229">
        <v>7.21</v>
      </c>
      <c r="Y229">
        <v>4</v>
      </c>
      <c r="Z229" t="s">
        <v>6921</v>
      </c>
      <c r="AA229">
        <v>0</v>
      </c>
      <c r="AB229">
        <v>6</v>
      </c>
      <c r="AC229">
        <v>4.835904761904763</v>
      </c>
      <c r="AE229" t="s">
        <v>6952</v>
      </c>
      <c r="AH229">
        <v>0</v>
      </c>
      <c r="AI229">
        <v>0</v>
      </c>
    </row>
    <row r="230" spans="1:35">
      <c r="A230" t="s">
        <v>13124</v>
      </c>
      <c r="B230">
        <v>22300.07</v>
      </c>
      <c r="J230" t="s">
        <v>13530</v>
      </c>
      <c r="M230" t="s">
        <v>13565</v>
      </c>
      <c r="N230" t="s">
        <v>13784</v>
      </c>
      <c r="O230" t="s">
        <v>15005</v>
      </c>
      <c r="P230">
        <v>5</v>
      </c>
      <c r="Q230">
        <v>0</v>
      </c>
      <c r="R230">
        <v>2.59</v>
      </c>
      <c r="S230">
        <v>2.59</v>
      </c>
      <c r="T230">
        <v>356.45</v>
      </c>
      <c r="U230">
        <v>67.56999999999999</v>
      </c>
      <c r="V230">
        <v>2.96</v>
      </c>
      <c r="X230">
        <v>4.3</v>
      </c>
      <c r="Y230">
        <v>3</v>
      </c>
      <c r="Z230" t="s">
        <v>6921</v>
      </c>
      <c r="AA230">
        <v>0</v>
      </c>
      <c r="AB230">
        <v>3</v>
      </c>
      <c r="AC230">
        <v>5.705</v>
      </c>
      <c r="AE230" t="s">
        <v>6952</v>
      </c>
      <c r="AH230">
        <v>0</v>
      </c>
      <c r="AI230">
        <v>0</v>
      </c>
    </row>
    <row r="231" spans="1:35">
      <c r="A231" t="s">
        <v>13125</v>
      </c>
      <c r="B231">
        <v>29237.26</v>
      </c>
      <c r="J231" t="s">
        <v>13530</v>
      </c>
      <c r="M231" t="s">
        <v>13565</v>
      </c>
      <c r="N231" t="s">
        <v>13785</v>
      </c>
      <c r="O231" t="s">
        <v>15006</v>
      </c>
      <c r="P231">
        <v>6</v>
      </c>
      <c r="Q231">
        <v>0</v>
      </c>
      <c r="R231">
        <v>-1.82</v>
      </c>
      <c r="S231">
        <v>-1.82</v>
      </c>
      <c r="T231">
        <v>312.28</v>
      </c>
      <c r="U231">
        <v>96.34</v>
      </c>
      <c r="V231">
        <v>2.02</v>
      </c>
      <c r="X231">
        <v>0</v>
      </c>
      <c r="Y231">
        <v>3</v>
      </c>
      <c r="Z231" t="s">
        <v>6921</v>
      </c>
      <c r="AA231">
        <v>0</v>
      </c>
      <c r="AB231">
        <v>4</v>
      </c>
      <c r="AC231">
        <v>5.788666666666667</v>
      </c>
      <c r="AE231" t="s">
        <v>6952</v>
      </c>
      <c r="AH231">
        <v>0</v>
      </c>
      <c r="AI231">
        <v>0</v>
      </c>
    </row>
    <row r="232" spans="1:35">
      <c r="A232" t="s">
        <v>13126</v>
      </c>
      <c r="B232">
        <v>29799.09</v>
      </c>
      <c r="J232" t="s">
        <v>13530</v>
      </c>
      <c r="M232" t="s">
        <v>13565</v>
      </c>
      <c r="N232" t="s">
        <v>13786</v>
      </c>
      <c r="O232" t="s">
        <v>15007</v>
      </c>
      <c r="P232">
        <v>5</v>
      </c>
      <c r="Q232">
        <v>0</v>
      </c>
      <c r="R232">
        <v>2.89</v>
      </c>
      <c r="S232">
        <v>2.89</v>
      </c>
      <c r="T232">
        <v>301.35</v>
      </c>
      <c r="U232">
        <v>58.91</v>
      </c>
      <c r="V232">
        <v>3.5</v>
      </c>
      <c r="X232">
        <v>2.98</v>
      </c>
      <c r="Y232">
        <v>4</v>
      </c>
      <c r="Z232" t="s">
        <v>6921</v>
      </c>
      <c r="AA232">
        <v>0</v>
      </c>
      <c r="AB232">
        <v>3</v>
      </c>
      <c r="AC232">
        <v>5.555</v>
      </c>
      <c r="AE232" t="s">
        <v>6952</v>
      </c>
      <c r="AH232">
        <v>0</v>
      </c>
      <c r="AI232">
        <v>0</v>
      </c>
    </row>
    <row r="233" spans="1:35">
      <c r="A233" t="s">
        <v>13127</v>
      </c>
      <c r="B233">
        <v>9784.889999999999</v>
      </c>
      <c r="J233" t="s">
        <v>13530</v>
      </c>
      <c r="M233" t="s">
        <v>13565</v>
      </c>
      <c r="N233" t="s">
        <v>13787</v>
      </c>
      <c r="O233" t="s">
        <v>15008</v>
      </c>
    </row>
    <row r="234" spans="1:35">
      <c r="A234" t="s">
        <v>13128</v>
      </c>
      <c r="B234">
        <v>8956.26</v>
      </c>
      <c r="J234" t="s">
        <v>13530</v>
      </c>
      <c r="M234" t="s">
        <v>13565</v>
      </c>
      <c r="N234" t="s">
        <v>13788</v>
      </c>
      <c r="O234" t="s">
        <v>15009</v>
      </c>
      <c r="P234">
        <v>4</v>
      </c>
      <c r="Q234">
        <v>1</v>
      </c>
      <c r="R234">
        <v>1.81</v>
      </c>
      <c r="S234">
        <v>1.81</v>
      </c>
      <c r="T234">
        <v>408.21</v>
      </c>
      <c r="U234">
        <v>79.2</v>
      </c>
      <c r="V234">
        <v>4.39</v>
      </c>
      <c r="W234">
        <v>10.12</v>
      </c>
      <c r="X234">
        <v>4.31</v>
      </c>
      <c r="Y234">
        <v>4</v>
      </c>
      <c r="Z234" t="s">
        <v>6921</v>
      </c>
      <c r="AA234">
        <v>0</v>
      </c>
      <c r="AB234">
        <v>2</v>
      </c>
      <c r="AC234">
        <v>5.48897619047619</v>
      </c>
      <c r="AE234" t="s">
        <v>6952</v>
      </c>
      <c r="AH234">
        <v>0</v>
      </c>
      <c r="AI234">
        <v>0</v>
      </c>
    </row>
    <row r="235" spans="1:35">
      <c r="A235" t="s">
        <v>13129</v>
      </c>
      <c r="B235">
        <v>14506.39</v>
      </c>
      <c r="J235" t="s">
        <v>13530</v>
      </c>
      <c r="M235" t="s">
        <v>13565</v>
      </c>
      <c r="N235" t="s">
        <v>13789</v>
      </c>
      <c r="O235" t="s">
        <v>15010</v>
      </c>
      <c r="P235">
        <v>5</v>
      </c>
      <c r="Q235">
        <v>1</v>
      </c>
      <c r="R235">
        <v>1.52</v>
      </c>
      <c r="S235">
        <v>1.52</v>
      </c>
      <c r="T235">
        <v>299.36</v>
      </c>
      <c r="U235">
        <v>60.06</v>
      </c>
      <c r="V235">
        <v>3.13</v>
      </c>
      <c r="W235">
        <v>12.3</v>
      </c>
      <c r="X235">
        <v>5.12</v>
      </c>
      <c r="Y235">
        <v>3</v>
      </c>
      <c r="Z235" t="s">
        <v>6921</v>
      </c>
      <c r="AA235">
        <v>0</v>
      </c>
      <c r="AB235">
        <v>2</v>
      </c>
      <c r="AC235">
        <v>5.833333333333333</v>
      </c>
      <c r="AE235" t="s">
        <v>6952</v>
      </c>
      <c r="AH235">
        <v>0</v>
      </c>
      <c r="AI235">
        <v>0</v>
      </c>
    </row>
    <row r="236" spans="1:35">
      <c r="A236" t="s">
        <v>13130</v>
      </c>
      <c r="B236">
        <v>3548.86</v>
      </c>
      <c r="J236" t="s">
        <v>13530</v>
      </c>
      <c r="M236" t="s">
        <v>13565</v>
      </c>
      <c r="N236" t="s">
        <v>13790</v>
      </c>
      <c r="O236" t="s">
        <v>15011</v>
      </c>
      <c r="P236">
        <v>5</v>
      </c>
      <c r="Q236">
        <v>0</v>
      </c>
      <c r="R236">
        <v>1.48</v>
      </c>
      <c r="S236">
        <v>1.48</v>
      </c>
      <c r="T236">
        <v>365.46</v>
      </c>
      <c r="U236">
        <v>60.48</v>
      </c>
      <c r="V236">
        <v>4.12</v>
      </c>
      <c r="X236">
        <v>1.13</v>
      </c>
      <c r="Y236">
        <v>2</v>
      </c>
      <c r="Z236" t="s">
        <v>6921</v>
      </c>
      <c r="AA236">
        <v>0</v>
      </c>
      <c r="AB236">
        <v>2</v>
      </c>
      <c r="AC236">
        <v>5.961</v>
      </c>
      <c r="AE236" t="s">
        <v>6952</v>
      </c>
      <c r="AH236">
        <v>0</v>
      </c>
      <c r="AI236">
        <v>0</v>
      </c>
    </row>
    <row r="237" spans="1:35">
      <c r="A237" t="s">
        <v>13131</v>
      </c>
      <c r="B237">
        <v>22118.11</v>
      </c>
      <c r="J237" t="s">
        <v>13530</v>
      </c>
      <c r="M237" t="s">
        <v>13565</v>
      </c>
      <c r="N237" t="s">
        <v>13791</v>
      </c>
      <c r="O237" t="s">
        <v>15012</v>
      </c>
      <c r="P237">
        <v>5</v>
      </c>
      <c r="Q237">
        <v>3</v>
      </c>
      <c r="R237">
        <v>4.18</v>
      </c>
      <c r="S237">
        <v>4.19</v>
      </c>
      <c r="T237">
        <v>353.38</v>
      </c>
      <c r="U237">
        <v>96.47</v>
      </c>
      <c r="V237">
        <v>3.36</v>
      </c>
      <c r="W237">
        <v>9.529999999999999</v>
      </c>
      <c r="X237">
        <v>1.07</v>
      </c>
      <c r="Y237">
        <v>3</v>
      </c>
      <c r="Z237" t="s">
        <v>6921</v>
      </c>
      <c r="AA237">
        <v>0</v>
      </c>
      <c r="AB237">
        <v>5</v>
      </c>
      <c r="AC237">
        <v>3.356</v>
      </c>
      <c r="AE237" t="s">
        <v>6952</v>
      </c>
      <c r="AH237">
        <v>0</v>
      </c>
      <c r="AI237">
        <v>0</v>
      </c>
    </row>
    <row r="238" spans="1:35">
      <c r="A238" t="s">
        <v>13132</v>
      </c>
      <c r="B238">
        <v>29932.4</v>
      </c>
      <c r="J238" t="s">
        <v>13530</v>
      </c>
      <c r="M238" t="s">
        <v>13565</v>
      </c>
      <c r="N238" t="s">
        <v>13792</v>
      </c>
      <c r="O238" t="s">
        <v>15013</v>
      </c>
      <c r="P238">
        <v>4</v>
      </c>
      <c r="Q238">
        <v>1</v>
      </c>
      <c r="R238">
        <v>1.71</v>
      </c>
      <c r="S238">
        <v>1.71</v>
      </c>
      <c r="T238">
        <v>296.33</v>
      </c>
      <c r="U238">
        <v>73.91</v>
      </c>
      <c r="V238">
        <v>2.36</v>
      </c>
      <c r="X238">
        <v>0</v>
      </c>
      <c r="Y238">
        <v>2</v>
      </c>
      <c r="Z238" t="s">
        <v>6921</v>
      </c>
      <c r="AA238">
        <v>0</v>
      </c>
      <c r="AB238">
        <v>5</v>
      </c>
      <c r="AC238">
        <v>5.833333333333333</v>
      </c>
      <c r="AE238" t="s">
        <v>6952</v>
      </c>
      <c r="AH238">
        <v>0</v>
      </c>
      <c r="AI238">
        <v>0</v>
      </c>
    </row>
    <row r="239" spans="1:35">
      <c r="A239" t="s">
        <v>13133</v>
      </c>
      <c r="B239">
        <v>37218.71</v>
      </c>
      <c r="J239" t="s">
        <v>13530</v>
      </c>
      <c r="M239" t="s">
        <v>13565</v>
      </c>
      <c r="N239" t="s">
        <v>13793</v>
      </c>
      <c r="O239" t="s">
        <v>15014</v>
      </c>
    </row>
    <row r="240" spans="1:35">
      <c r="A240" t="s">
        <v>13134</v>
      </c>
      <c r="B240">
        <v>9266.32</v>
      </c>
      <c r="J240" t="s">
        <v>13530</v>
      </c>
      <c r="M240" t="s">
        <v>13565</v>
      </c>
      <c r="N240" t="s">
        <v>13794</v>
      </c>
      <c r="O240" t="s">
        <v>15015</v>
      </c>
      <c r="P240">
        <v>4</v>
      </c>
      <c r="Q240">
        <v>2</v>
      </c>
      <c r="R240">
        <v>2.19</v>
      </c>
      <c r="S240">
        <v>2.19</v>
      </c>
      <c r="T240">
        <v>318.4</v>
      </c>
      <c r="U240">
        <v>71.34</v>
      </c>
      <c r="V240">
        <v>2.85</v>
      </c>
      <c r="W240">
        <v>11.38</v>
      </c>
      <c r="X240">
        <v>0</v>
      </c>
      <c r="Y240">
        <v>2</v>
      </c>
      <c r="Z240" t="s">
        <v>6921</v>
      </c>
      <c r="AA240">
        <v>0</v>
      </c>
      <c r="AB240">
        <v>6</v>
      </c>
      <c r="AC240">
        <v>5.405</v>
      </c>
      <c r="AE240" t="s">
        <v>6952</v>
      </c>
      <c r="AH240">
        <v>0</v>
      </c>
      <c r="AI240">
        <v>0</v>
      </c>
    </row>
    <row r="241" spans="1:35">
      <c r="A241" t="s">
        <v>13135</v>
      </c>
      <c r="B241">
        <v>28766.07</v>
      </c>
      <c r="J241" t="s">
        <v>13530</v>
      </c>
      <c r="M241" t="s">
        <v>13565</v>
      </c>
      <c r="N241" t="s">
        <v>13795</v>
      </c>
      <c r="O241" t="s">
        <v>15016</v>
      </c>
      <c r="P241">
        <v>7</v>
      </c>
      <c r="Q241">
        <v>2</v>
      </c>
      <c r="R241">
        <v>3.78</v>
      </c>
      <c r="S241">
        <v>3.78</v>
      </c>
      <c r="T241">
        <v>360.46</v>
      </c>
      <c r="U241">
        <v>80.05</v>
      </c>
      <c r="V241">
        <v>3.59</v>
      </c>
      <c r="W241">
        <v>13.17</v>
      </c>
      <c r="X241">
        <v>1.03</v>
      </c>
      <c r="Y241">
        <v>3</v>
      </c>
      <c r="Z241" t="s">
        <v>6921</v>
      </c>
      <c r="AA241">
        <v>0</v>
      </c>
      <c r="AB241">
        <v>7</v>
      </c>
      <c r="AC241">
        <v>4.216714285714286</v>
      </c>
      <c r="AE241" t="s">
        <v>6952</v>
      </c>
      <c r="AH241">
        <v>0</v>
      </c>
      <c r="AI241">
        <v>0</v>
      </c>
    </row>
    <row r="242" spans="1:35">
      <c r="A242" t="s">
        <v>13136</v>
      </c>
      <c r="B242">
        <v>42693.84</v>
      </c>
      <c r="J242" t="s">
        <v>13530</v>
      </c>
      <c r="M242" t="s">
        <v>13565</v>
      </c>
      <c r="N242" t="s">
        <v>13796</v>
      </c>
      <c r="O242" t="s">
        <v>15017</v>
      </c>
      <c r="P242">
        <v>8</v>
      </c>
      <c r="Q242">
        <v>1</v>
      </c>
      <c r="R242">
        <v>0.54</v>
      </c>
      <c r="S242">
        <v>0.54</v>
      </c>
      <c r="T242">
        <v>390.49</v>
      </c>
      <c r="U242">
        <v>90.02</v>
      </c>
      <c r="V242">
        <v>3.23</v>
      </c>
      <c r="X242">
        <v>0.68</v>
      </c>
      <c r="Y242">
        <v>3</v>
      </c>
      <c r="Z242" t="s">
        <v>6921</v>
      </c>
      <c r="AA242">
        <v>0</v>
      </c>
      <c r="AB242">
        <v>8</v>
      </c>
      <c r="AC242">
        <v>5.614880952380952</v>
      </c>
      <c r="AE242" t="s">
        <v>6952</v>
      </c>
      <c r="AH242">
        <v>0</v>
      </c>
      <c r="AI242">
        <v>0</v>
      </c>
    </row>
    <row r="243" spans="1:35">
      <c r="A243" t="s">
        <v>13137</v>
      </c>
      <c r="B243">
        <v>28777.64</v>
      </c>
      <c r="J243" t="s">
        <v>13530</v>
      </c>
      <c r="M243" t="s">
        <v>13565</v>
      </c>
      <c r="N243" t="s">
        <v>13797</v>
      </c>
      <c r="O243" t="s">
        <v>15018</v>
      </c>
      <c r="P243">
        <v>6</v>
      </c>
      <c r="Q243">
        <v>1</v>
      </c>
      <c r="R243">
        <v>1.62</v>
      </c>
      <c r="S243">
        <v>1.75</v>
      </c>
      <c r="T243">
        <v>359.45</v>
      </c>
      <c r="U243">
        <v>63.69</v>
      </c>
      <c r="V243">
        <v>2.47</v>
      </c>
      <c r="W243">
        <v>8.960000000000001</v>
      </c>
      <c r="X243">
        <v>6.77</v>
      </c>
      <c r="Y243">
        <v>2</v>
      </c>
      <c r="Z243" t="s">
        <v>6921</v>
      </c>
      <c r="AA243">
        <v>0</v>
      </c>
      <c r="AB243">
        <v>4</v>
      </c>
      <c r="AC243">
        <v>5.833333333333333</v>
      </c>
      <c r="AE243" t="s">
        <v>6952</v>
      </c>
      <c r="AH243">
        <v>0</v>
      </c>
      <c r="AI243">
        <v>0</v>
      </c>
    </row>
    <row r="244" spans="1:35">
      <c r="A244" t="s">
        <v>13138</v>
      </c>
      <c r="B244">
        <v>8229.68</v>
      </c>
      <c r="J244" t="s">
        <v>13530</v>
      </c>
      <c r="M244" t="s">
        <v>13565</v>
      </c>
      <c r="N244" t="s">
        <v>13798</v>
      </c>
      <c r="O244" t="s">
        <v>15019</v>
      </c>
      <c r="P244">
        <v>8</v>
      </c>
      <c r="Q244">
        <v>2</v>
      </c>
      <c r="R244">
        <v>0.31</v>
      </c>
      <c r="S244">
        <v>2.99</v>
      </c>
      <c r="T244">
        <v>449.54</v>
      </c>
      <c r="U244">
        <v>100.47</v>
      </c>
      <c r="V244">
        <v>3.59</v>
      </c>
      <c r="W244">
        <v>7.27</v>
      </c>
      <c r="X244">
        <v>9.59</v>
      </c>
      <c r="Y244">
        <v>4</v>
      </c>
      <c r="Z244" t="s">
        <v>6921</v>
      </c>
      <c r="AA244">
        <v>0</v>
      </c>
      <c r="AB244">
        <v>5</v>
      </c>
      <c r="AC244">
        <v>3.716428571428572</v>
      </c>
      <c r="AE244" t="s">
        <v>6954</v>
      </c>
      <c r="AH244">
        <v>0</v>
      </c>
      <c r="AI244">
        <v>0</v>
      </c>
    </row>
    <row r="245" spans="1:35">
      <c r="A245" t="s">
        <v>13139</v>
      </c>
      <c r="B245">
        <v>48193.15</v>
      </c>
      <c r="J245" t="s">
        <v>13530</v>
      </c>
      <c r="M245" t="s">
        <v>13565</v>
      </c>
      <c r="N245" t="s">
        <v>13799</v>
      </c>
      <c r="O245" t="s">
        <v>15020</v>
      </c>
      <c r="P245">
        <v>4</v>
      </c>
      <c r="Q245">
        <v>2</v>
      </c>
      <c r="R245">
        <v>3.37</v>
      </c>
      <c r="S245">
        <v>3.37</v>
      </c>
      <c r="T245">
        <v>371.44</v>
      </c>
      <c r="U245">
        <v>95.58</v>
      </c>
      <c r="V245">
        <v>2.86</v>
      </c>
      <c r="W245">
        <v>10.01</v>
      </c>
      <c r="X245">
        <v>0</v>
      </c>
      <c r="Y245">
        <v>1</v>
      </c>
      <c r="Z245" t="s">
        <v>6921</v>
      </c>
      <c r="AA245">
        <v>0</v>
      </c>
      <c r="AB245">
        <v>4</v>
      </c>
      <c r="AC245">
        <v>4.362285714285714</v>
      </c>
      <c r="AE245" t="s">
        <v>6952</v>
      </c>
      <c r="AH245">
        <v>0</v>
      </c>
      <c r="AI245">
        <v>0</v>
      </c>
    </row>
    <row r="246" spans="1:35">
      <c r="A246" t="s">
        <v>13140</v>
      </c>
      <c r="B246">
        <v>13388.26</v>
      </c>
      <c r="J246" t="s">
        <v>13530</v>
      </c>
      <c r="M246" t="s">
        <v>13565</v>
      </c>
      <c r="N246" t="s">
        <v>13800</v>
      </c>
      <c r="O246" t="s">
        <v>15021</v>
      </c>
      <c r="P246">
        <v>6</v>
      </c>
      <c r="Q246">
        <v>0</v>
      </c>
      <c r="R246">
        <v>6.36</v>
      </c>
      <c r="S246">
        <v>6.36</v>
      </c>
      <c r="T246">
        <v>393.3</v>
      </c>
      <c r="U246">
        <v>56.21</v>
      </c>
      <c r="V246">
        <v>5.16</v>
      </c>
      <c r="X246">
        <v>2.07</v>
      </c>
      <c r="Y246">
        <v>3</v>
      </c>
      <c r="Z246" t="s">
        <v>6921</v>
      </c>
      <c r="AA246">
        <v>1</v>
      </c>
      <c r="AB246">
        <v>4</v>
      </c>
      <c r="AC246">
        <v>3.762142857142857</v>
      </c>
      <c r="AE246" t="s">
        <v>6952</v>
      </c>
      <c r="AH246">
        <v>0</v>
      </c>
      <c r="AI246">
        <v>0</v>
      </c>
    </row>
    <row r="247" spans="1:35">
      <c r="A247" t="s">
        <v>13141</v>
      </c>
      <c r="B247">
        <v>10088.75</v>
      </c>
      <c r="J247" t="s">
        <v>13530</v>
      </c>
      <c r="M247" t="s">
        <v>13565</v>
      </c>
      <c r="N247" t="s">
        <v>13801</v>
      </c>
      <c r="O247" t="s">
        <v>15022</v>
      </c>
      <c r="P247">
        <v>8</v>
      </c>
      <c r="Q247">
        <v>2</v>
      </c>
      <c r="R247">
        <v>3.21</v>
      </c>
      <c r="S247">
        <v>3.21</v>
      </c>
      <c r="T247">
        <v>432.53</v>
      </c>
      <c r="U247">
        <v>106.23</v>
      </c>
      <c r="V247">
        <v>2.92</v>
      </c>
      <c r="W247">
        <v>10.82</v>
      </c>
      <c r="X247">
        <v>0</v>
      </c>
      <c r="Y247">
        <v>3</v>
      </c>
      <c r="Z247" t="s">
        <v>6921</v>
      </c>
      <c r="AA247">
        <v>0</v>
      </c>
      <c r="AB247">
        <v>8</v>
      </c>
      <c r="AC247">
        <v>3.730928571428572</v>
      </c>
      <c r="AE247" t="s">
        <v>6952</v>
      </c>
      <c r="AH247">
        <v>0</v>
      </c>
      <c r="AI247">
        <v>0</v>
      </c>
    </row>
    <row r="248" spans="1:35">
      <c r="A248" t="s">
        <v>13142</v>
      </c>
      <c r="B248">
        <v>11931.11</v>
      </c>
      <c r="J248" t="s">
        <v>13530</v>
      </c>
      <c r="M248" t="s">
        <v>13565</v>
      </c>
      <c r="N248" t="s">
        <v>13802</v>
      </c>
      <c r="O248" t="s">
        <v>15023</v>
      </c>
      <c r="P248">
        <v>6</v>
      </c>
      <c r="Q248">
        <v>1</v>
      </c>
      <c r="R248">
        <v>1.06</v>
      </c>
      <c r="S248">
        <v>1.06</v>
      </c>
      <c r="T248">
        <v>321.35</v>
      </c>
      <c r="U248">
        <v>85.61</v>
      </c>
      <c r="V248">
        <v>2.16</v>
      </c>
      <c r="W248">
        <v>13.01</v>
      </c>
      <c r="X248">
        <v>0</v>
      </c>
      <c r="Y248">
        <v>2</v>
      </c>
      <c r="Z248" t="s">
        <v>6921</v>
      </c>
      <c r="AA248">
        <v>0</v>
      </c>
      <c r="AB248">
        <v>8</v>
      </c>
      <c r="AC248">
        <v>5.833333333333333</v>
      </c>
      <c r="AE248" t="s">
        <v>6952</v>
      </c>
      <c r="AH248">
        <v>0</v>
      </c>
      <c r="AI248">
        <v>0</v>
      </c>
    </row>
    <row r="249" spans="1:35">
      <c r="A249" t="s">
        <v>13143</v>
      </c>
      <c r="B249">
        <v>37919.19</v>
      </c>
      <c r="J249" t="s">
        <v>13530</v>
      </c>
      <c r="M249" t="s">
        <v>13565</v>
      </c>
      <c r="N249" t="s">
        <v>13803</v>
      </c>
      <c r="O249" t="s">
        <v>15024</v>
      </c>
      <c r="P249">
        <v>8</v>
      </c>
      <c r="Q249">
        <v>1</v>
      </c>
      <c r="R249">
        <v>2.65</v>
      </c>
      <c r="S249">
        <v>2.65</v>
      </c>
      <c r="T249">
        <v>421.41</v>
      </c>
      <c r="U249">
        <v>116.59</v>
      </c>
      <c r="V249">
        <v>2.18</v>
      </c>
      <c r="W249">
        <v>11.91</v>
      </c>
      <c r="X249">
        <v>0.6899999999999999</v>
      </c>
      <c r="Y249">
        <v>3</v>
      </c>
      <c r="Z249" t="s">
        <v>6921</v>
      </c>
      <c r="AA249">
        <v>0</v>
      </c>
      <c r="AB249">
        <v>6</v>
      </c>
      <c r="AC249">
        <v>4.183357142857142</v>
      </c>
      <c r="AE249" t="s">
        <v>6952</v>
      </c>
      <c r="AH249">
        <v>0</v>
      </c>
      <c r="AI249">
        <v>0</v>
      </c>
    </row>
    <row r="250" spans="1:35">
      <c r="A250" t="s">
        <v>13144</v>
      </c>
      <c r="B250">
        <v>17299.71</v>
      </c>
      <c r="J250" t="s">
        <v>13530</v>
      </c>
      <c r="M250" t="s">
        <v>13565</v>
      </c>
      <c r="N250" t="s">
        <v>13804</v>
      </c>
      <c r="O250" t="s">
        <v>15025</v>
      </c>
      <c r="P250">
        <v>7</v>
      </c>
      <c r="Q250">
        <v>2</v>
      </c>
      <c r="R250">
        <v>5.17</v>
      </c>
      <c r="S250">
        <v>5.17</v>
      </c>
      <c r="T250">
        <v>427.46</v>
      </c>
      <c r="U250">
        <v>108.2</v>
      </c>
      <c r="V250">
        <v>3.75</v>
      </c>
      <c r="W250">
        <v>11.87</v>
      </c>
      <c r="X250">
        <v>3.05</v>
      </c>
      <c r="Y250">
        <v>5</v>
      </c>
      <c r="Z250" t="s">
        <v>6921</v>
      </c>
      <c r="AA250">
        <v>0</v>
      </c>
      <c r="AB250">
        <v>6</v>
      </c>
      <c r="AC250">
        <v>2.41147619047619</v>
      </c>
      <c r="AE250" t="s">
        <v>6952</v>
      </c>
      <c r="AH250">
        <v>0</v>
      </c>
      <c r="AI250">
        <v>0</v>
      </c>
    </row>
    <row r="251" spans="1:35">
      <c r="A251" t="s">
        <v>13145</v>
      </c>
      <c r="B251">
        <v>25164.82</v>
      </c>
      <c r="J251" t="s">
        <v>13530</v>
      </c>
      <c r="M251" t="s">
        <v>13565</v>
      </c>
      <c r="N251" t="s">
        <v>13805</v>
      </c>
      <c r="O251" t="s">
        <v>15026</v>
      </c>
      <c r="P251">
        <v>9</v>
      </c>
      <c r="Q251">
        <v>0</v>
      </c>
      <c r="R251">
        <v>1.92</v>
      </c>
      <c r="S251">
        <v>1.92</v>
      </c>
      <c r="T251">
        <v>486.35</v>
      </c>
      <c r="U251">
        <v>83.54000000000001</v>
      </c>
      <c r="V251">
        <v>3.39</v>
      </c>
      <c r="X251">
        <v>1.03</v>
      </c>
      <c r="Y251">
        <v>4</v>
      </c>
      <c r="Z251" t="s">
        <v>6921</v>
      </c>
      <c r="AA251">
        <v>0</v>
      </c>
      <c r="AB251">
        <v>4</v>
      </c>
      <c r="AC251">
        <v>5.0975</v>
      </c>
      <c r="AE251" t="s">
        <v>6952</v>
      </c>
      <c r="AH251">
        <v>0</v>
      </c>
      <c r="AI251">
        <v>0</v>
      </c>
    </row>
    <row r="252" spans="1:35">
      <c r="A252" t="s">
        <v>13146</v>
      </c>
      <c r="B252">
        <v>30035.9</v>
      </c>
      <c r="J252" t="s">
        <v>13530</v>
      </c>
      <c r="M252" t="s">
        <v>13565</v>
      </c>
      <c r="N252" t="s">
        <v>13806</v>
      </c>
      <c r="O252" t="s">
        <v>15027</v>
      </c>
    </row>
    <row r="253" spans="1:35">
      <c r="A253" t="s">
        <v>13147</v>
      </c>
      <c r="B253">
        <v>29986.4</v>
      </c>
      <c r="J253" t="s">
        <v>13530</v>
      </c>
      <c r="M253" t="s">
        <v>13565</v>
      </c>
      <c r="N253" t="s">
        <v>13807</v>
      </c>
      <c r="O253" t="s">
        <v>15028</v>
      </c>
      <c r="P253">
        <v>3</v>
      </c>
      <c r="Q253">
        <v>0</v>
      </c>
      <c r="R253">
        <v>3.19</v>
      </c>
      <c r="S253">
        <v>3.19</v>
      </c>
      <c r="T253">
        <v>254.26</v>
      </c>
      <c r="U253">
        <v>35.01</v>
      </c>
      <c r="V253">
        <v>3.87</v>
      </c>
      <c r="X253">
        <v>3.57</v>
      </c>
      <c r="Y253">
        <v>3</v>
      </c>
      <c r="Z253" t="s">
        <v>6921</v>
      </c>
      <c r="AA253">
        <v>0</v>
      </c>
      <c r="AB253">
        <v>2</v>
      </c>
      <c r="AC253">
        <v>5.0605</v>
      </c>
      <c r="AE253" t="s">
        <v>6952</v>
      </c>
      <c r="AH253">
        <v>0</v>
      </c>
      <c r="AI253">
        <v>0</v>
      </c>
    </row>
    <row r="254" spans="1:35">
      <c r="A254" t="s">
        <v>13148</v>
      </c>
      <c r="B254">
        <v>18237</v>
      </c>
      <c r="J254" t="s">
        <v>13530</v>
      </c>
      <c r="M254" t="s">
        <v>13565</v>
      </c>
      <c r="N254" t="s">
        <v>13808</v>
      </c>
      <c r="O254" t="s">
        <v>15029</v>
      </c>
      <c r="P254">
        <v>5</v>
      </c>
      <c r="Q254">
        <v>3</v>
      </c>
      <c r="R254">
        <v>1.55</v>
      </c>
      <c r="S254">
        <v>1.64</v>
      </c>
      <c r="T254">
        <v>364.43</v>
      </c>
      <c r="U254">
        <v>121.6</v>
      </c>
      <c r="V254">
        <v>0.99</v>
      </c>
      <c r="W254">
        <v>8.19</v>
      </c>
      <c r="X254">
        <v>0</v>
      </c>
      <c r="Y254">
        <v>1</v>
      </c>
      <c r="Z254" t="s">
        <v>6921</v>
      </c>
      <c r="AA254">
        <v>0</v>
      </c>
      <c r="AB254">
        <v>5</v>
      </c>
      <c r="AC254">
        <v>4.135023809523809</v>
      </c>
      <c r="AE254" t="s">
        <v>6952</v>
      </c>
      <c r="AH254">
        <v>0</v>
      </c>
      <c r="AI254">
        <v>0</v>
      </c>
    </row>
    <row r="255" spans="1:35">
      <c r="A255" t="s">
        <v>13149</v>
      </c>
      <c r="B255">
        <v>42306.76</v>
      </c>
      <c r="J255" t="s">
        <v>13530</v>
      </c>
      <c r="M255" t="s">
        <v>13565</v>
      </c>
      <c r="N255" t="s">
        <v>13809</v>
      </c>
      <c r="O255" t="s">
        <v>15030</v>
      </c>
      <c r="P255">
        <v>7</v>
      </c>
      <c r="Q255">
        <v>2</v>
      </c>
      <c r="R255">
        <v>1.84</v>
      </c>
      <c r="S255">
        <v>1.84</v>
      </c>
      <c r="T255">
        <v>353.47</v>
      </c>
      <c r="U255">
        <v>80.31999999999999</v>
      </c>
      <c r="V255">
        <v>3.41</v>
      </c>
      <c r="X255">
        <v>2.52</v>
      </c>
      <c r="Y255">
        <v>2</v>
      </c>
      <c r="Z255" t="s">
        <v>6921</v>
      </c>
      <c r="AA255">
        <v>0</v>
      </c>
      <c r="AB255">
        <v>5</v>
      </c>
      <c r="AC255">
        <v>5.5</v>
      </c>
      <c r="AE255" t="s">
        <v>6952</v>
      </c>
      <c r="AH255">
        <v>0</v>
      </c>
      <c r="AI255">
        <v>0</v>
      </c>
    </row>
    <row r="256" spans="1:35">
      <c r="A256" t="s">
        <v>13150</v>
      </c>
      <c r="B256">
        <v>38620.53</v>
      </c>
      <c r="J256" t="s">
        <v>13530</v>
      </c>
      <c r="M256" t="s">
        <v>13565</v>
      </c>
      <c r="N256" t="s">
        <v>13810</v>
      </c>
      <c r="O256" t="s">
        <v>15031</v>
      </c>
      <c r="P256">
        <v>6</v>
      </c>
      <c r="Q256">
        <v>1</v>
      </c>
      <c r="R256">
        <v>3.65</v>
      </c>
      <c r="S256">
        <v>3.65</v>
      </c>
      <c r="T256">
        <v>392.77</v>
      </c>
      <c r="U256">
        <v>94.56999999999999</v>
      </c>
      <c r="V256">
        <v>3.51</v>
      </c>
      <c r="W256">
        <v>12.71</v>
      </c>
      <c r="X256">
        <v>0</v>
      </c>
      <c r="Y256">
        <v>3</v>
      </c>
      <c r="Z256" t="s">
        <v>6921</v>
      </c>
      <c r="AA256">
        <v>0</v>
      </c>
      <c r="AB256">
        <v>6</v>
      </c>
      <c r="AC256">
        <v>4.296928571428571</v>
      </c>
      <c r="AE256" t="s">
        <v>6952</v>
      </c>
      <c r="AH256">
        <v>0</v>
      </c>
      <c r="AI256">
        <v>0</v>
      </c>
    </row>
    <row r="257" spans="1:35">
      <c r="A257" t="s">
        <v>13151</v>
      </c>
      <c r="B257">
        <v>14821.67</v>
      </c>
      <c r="J257" t="s">
        <v>13530</v>
      </c>
      <c r="M257" t="s">
        <v>13565</v>
      </c>
      <c r="N257" t="s">
        <v>13811</v>
      </c>
      <c r="O257" t="s">
        <v>15032</v>
      </c>
      <c r="P257">
        <v>8</v>
      </c>
      <c r="Q257">
        <v>2</v>
      </c>
      <c r="R257">
        <v>1.32</v>
      </c>
      <c r="S257">
        <v>1.32</v>
      </c>
      <c r="T257">
        <v>441.51</v>
      </c>
      <c r="U257">
        <v>111.28</v>
      </c>
      <c r="V257">
        <v>3.06</v>
      </c>
      <c r="W257">
        <v>10.69</v>
      </c>
      <c r="X257">
        <v>0.65</v>
      </c>
      <c r="Y257">
        <v>3</v>
      </c>
      <c r="Z257" t="s">
        <v>6921</v>
      </c>
      <c r="AA257">
        <v>0</v>
      </c>
      <c r="AB257">
        <v>10</v>
      </c>
      <c r="AC257">
        <v>4.208452380952381</v>
      </c>
      <c r="AE257" t="s">
        <v>6952</v>
      </c>
      <c r="AH257">
        <v>0</v>
      </c>
      <c r="AI257">
        <v>0</v>
      </c>
    </row>
    <row r="258" spans="1:35">
      <c r="A258" t="s">
        <v>13152</v>
      </c>
      <c r="B258">
        <v>17285.09</v>
      </c>
      <c r="J258" t="s">
        <v>13530</v>
      </c>
      <c r="M258" t="s">
        <v>13565</v>
      </c>
      <c r="N258" t="s">
        <v>13812</v>
      </c>
      <c r="O258" t="s">
        <v>15033</v>
      </c>
      <c r="P258">
        <v>8</v>
      </c>
      <c r="Q258">
        <v>3</v>
      </c>
      <c r="R258">
        <v>3.05</v>
      </c>
      <c r="S258">
        <v>3.06</v>
      </c>
      <c r="T258">
        <v>403.49</v>
      </c>
      <c r="U258">
        <v>109.15</v>
      </c>
      <c r="V258">
        <v>3.3</v>
      </c>
      <c r="W258">
        <v>10.42</v>
      </c>
      <c r="X258">
        <v>0.83</v>
      </c>
      <c r="Y258">
        <v>3</v>
      </c>
      <c r="Z258" t="s">
        <v>6921</v>
      </c>
      <c r="AA258">
        <v>0</v>
      </c>
      <c r="AB258">
        <v>7</v>
      </c>
      <c r="AC258">
        <v>3.662690476190476</v>
      </c>
      <c r="AE258" t="s">
        <v>6952</v>
      </c>
      <c r="AH258">
        <v>0</v>
      </c>
      <c r="AI258">
        <v>0</v>
      </c>
    </row>
    <row r="259" spans="1:35">
      <c r="A259" t="s">
        <v>13153</v>
      </c>
      <c r="B259">
        <v>11595.85</v>
      </c>
      <c r="J259" t="s">
        <v>13530</v>
      </c>
      <c r="M259" t="s">
        <v>13565</v>
      </c>
      <c r="N259" t="s">
        <v>13813</v>
      </c>
      <c r="O259" t="s">
        <v>15034</v>
      </c>
      <c r="P259">
        <v>8</v>
      </c>
      <c r="Q259">
        <v>2</v>
      </c>
      <c r="R259">
        <v>3.35</v>
      </c>
      <c r="S259">
        <v>3.35</v>
      </c>
      <c r="T259">
        <v>424.39</v>
      </c>
      <c r="U259">
        <v>119.49</v>
      </c>
      <c r="V259">
        <v>3.05</v>
      </c>
      <c r="W259">
        <v>10.31</v>
      </c>
      <c r="X259">
        <v>0</v>
      </c>
      <c r="Y259">
        <v>3</v>
      </c>
      <c r="Z259" t="s">
        <v>6921</v>
      </c>
      <c r="AA259">
        <v>0</v>
      </c>
      <c r="AB259">
        <v>8</v>
      </c>
      <c r="AC259">
        <v>3.207071428571429</v>
      </c>
      <c r="AE259" t="s">
        <v>6952</v>
      </c>
      <c r="AH259">
        <v>0</v>
      </c>
      <c r="AI259">
        <v>0</v>
      </c>
    </row>
    <row r="260" spans="1:35">
      <c r="A260" t="s">
        <v>13154</v>
      </c>
      <c r="B260">
        <v>21230.64</v>
      </c>
      <c r="J260" t="s">
        <v>13530</v>
      </c>
      <c r="M260" t="s">
        <v>13565</v>
      </c>
      <c r="N260" t="s">
        <v>13814</v>
      </c>
      <c r="O260" t="s">
        <v>15035</v>
      </c>
      <c r="P260">
        <v>9</v>
      </c>
      <c r="Q260">
        <v>0</v>
      </c>
      <c r="R260">
        <v>2.54</v>
      </c>
      <c r="S260">
        <v>2.54</v>
      </c>
      <c r="T260">
        <v>366.45</v>
      </c>
      <c r="U260">
        <v>86.2</v>
      </c>
      <c r="V260">
        <v>3.67</v>
      </c>
      <c r="X260">
        <v>0</v>
      </c>
      <c r="Y260">
        <v>3</v>
      </c>
      <c r="Z260" t="s">
        <v>6921</v>
      </c>
      <c r="AA260">
        <v>0</v>
      </c>
      <c r="AB260">
        <v>8</v>
      </c>
      <c r="AC260">
        <v>5.683928571428572</v>
      </c>
      <c r="AE260" t="s">
        <v>6952</v>
      </c>
      <c r="AH260">
        <v>0</v>
      </c>
      <c r="AI260">
        <v>0</v>
      </c>
    </row>
    <row r="261" spans="1:35">
      <c r="A261" t="s">
        <v>13155</v>
      </c>
      <c r="B261">
        <v>2947.59</v>
      </c>
      <c r="J261" t="s">
        <v>13530</v>
      </c>
      <c r="M261" t="s">
        <v>13565</v>
      </c>
      <c r="N261" t="s">
        <v>13815</v>
      </c>
      <c r="O261" t="s">
        <v>15036</v>
      </c>
      <c r="P261">
        <v>6</v>
      </c>
      <c r="Q261">
        <v>0</v>
      </c>
      <c r="R261">
        <v>1.89</v>
      </c>
      <c r="S261">
        <v>1.89</v>
      </c>
      <c r="T261">
        <v>399.53</v>
      </c>
      <c r="U261">
        <v>80.75</v>
      </c>
      <c r="V261">
        <v>2.07</v>
      </c>
      <c r="X261">
        <v>0</v>
      </c>
      <c r="Y261">
        <v>1</v>
      </c>
      <c r="Z261" t="s">
        <v>6921</v>
      </c>
      <c r="AA261">
        <v>0</v>
      </c>
      <c r="AB261">
        <v>6</v>
      </c>
      <c r="AC261">
        <v>5.717642857142858</v>
      </c>
      <c r="AE261" t="s">
        <v>6952</v>
      </c>
      <c r="AH261">
        <v>0</v>
      </c>
      <c r="AI261">
        <v>0</v>
      </c>
    </row>
    <row r="262" spans="1:35">
      <c r="A262" t="s">
        <v>13156</v>
      </c>
      <c r="B262">
        <v>17914.5</v>
      </c>
      <c r="J262" t="s">
        <v>13530</v>
      </c>
      <c r="M262" t="s">
        <v>13565</v>
      </c>
      <c r="N262" t="s">
        <v>13816</v>
      </c>
      <c r="O262" t="s">
        <v>15037</v>
      </c>
      <c r="P262">
        <v>5</v>
      </c>
      <c r="Q262">
        <v>1</v>
      </c>
      <c r="R262">
        <v>3.34</v>
      </c>
      <c r="S262">
        <v>3.34</v>
      </c>
      <c r="T262">
        <v>351.36</v>
      </c>
      <c r="U262">
        <v>77.77</v>
      </c>
      <c r="V262">
        <v>3.55</v>
      </c>
      <c r="W262">
        <v>12.94</v>
      </c>
      <c r="X262">
        <v>0</v>
      </c>
      <c r="Y262">
        <v>3</v>
      </c>
      <c r="Z262" t="s">
        <v>6921</v>
      </c>
      <c r="AA262">
        <v>0</v>
      </c>
      <c r="AB262">
        <v>7</v>
      </c>
      <c r="AC262">
        <v>4.993333333333334</v>
      </c>
      <c r="AE262" t="s">
        <v>6952</v>
      </c>
      <c r="AH262">
        <v>0</v>
      </c>
      <c r="AI262">
        <v>0</v>
      </c>
    </row>
    <row r="263" spans="1:35">
      <c r="A263" t="s">
        <v>13157</v>
      </c>
      <c r="B263">
        <v>7467.87</v>
      </c>
      <c r="J263" t="s">
        <v>13530</v>
      </c>
      <c r="M263" t="s">
        <v>13565</v>
      </c>
      <c r="N263" t="s">
        <v>13817</v>
      </c>
      <c r="O263" t="s">
        <v>15038</v>
      </c>
      <c r="P263">
        <v>7</v>
      </c>
      <c r="Q263">
        <v>1</v>
      </c>
      <c r="R263">
        <v>4.36</v>
      </c>
      <c r="S263">
        <v>4.37</v>
      </c>
      <c r="T263">
        <v>414.51</v>
      </c>
      <c r="U263">
        <v>88.33</v>
      </c>
      <c r="V263">
        <v>3.45</v>
      </c>
      <c r="W263">
        <v>8.02</v>
      </c>
      <c r="X263">
        <v>0</v>
      </c>
      <c r="Y263">
        <v>3</v>
      </c>
      <c r="Z263" t="s">
        <v>6921</v>
      </c>
      <c r="AA263">
        <v>0</v>
      </c>
      <c r="AB263">
        <v>5</v>
      </c>
      <c r="AC263">
        <v>3.75897619047619</v>
      </c>
      <c r="AE263" t="s">
        <v>6952</v>
      </c>
      <c r="AH263">
        <v>0</v>
      </c>
      <c r="AI263">
        <v>0</v>
      </c>
    </row>
    <row r="264" spans="1:35">
      <c r="A264" t="s">
        <v>13158</v>
      </c>
      <c r="B264">
        <v>10678.49</v>
      </c>
      <c r="J264" t="s">
        <v>13530</v>
      </c>
      <c r="M264" t="s">
        <v>13565</v>
      </c>
      <c r="N264" t="s">
        <v>13818</v>
      </c>
      <c r="O264" t="s">
        <v>15039</v>
      </c>
      <c r="P264">
        <v>6</v>
      </c>
      <c r="Q264">
        <v>0</v>
      </c>
      <c r="R264">
        <v>4.5</v>
      </c>
      <c r="S264">
        <v>4.5</v>
      </c>
      <c r="T264">
        <v>337.43</v>
      </c>
      <c r="U264">
        <v>43.33</v>
      </c>
      <c r="V264">
        <v>5.24</v>
      </c>
      <c r="X264">
        <v>4.71</v>
      </c>
      <c r="Y264">
        <v>5</v>
      </c>
      <c r="Z264" t="s">
        <v>6921</v>
      </c>
      <c r="AA264">
        <v>1</v>
      </c>
      <c r="AB264">
        <v>2</v>
      </c>
      <c r="AC264">
        <v>4.25</v>
      </c>
      <c r="AE264" t="s">
        <v>6952</v>
      </c>
      <c r="AH264">
        <v>0</v>
      </c>
      <c r="AI264">
        <v>0</v>
      </c>
    </row>
    <row r="265" spans="1:35">
      <c r="A265" t="s">
        <v>13159</v>
      </c>
      <c r="B265">
        <v>14720.92</v>
      </c>
      <c r="J265" t="s">
        <v>13530</v>
      </c>
      <c r="M265" t="s">
        <v>13565</v>
      </c>
      <c r="N265" t="s">
        <v>13819</v>
      </c>
      <c r="O265" t="s">
        <v>15040</v>
      </c>
      <c r="P265">
        <v>7</v>
      </c>
      <c r="Q265">
        <v>1</v>
      </c>
      <c r="R265">
        <v>6.69</v>
      </c>
      <c r="S265">
        <v>6.7</v>
      </c>
      <c r="T265">
        <v>487.56</v>
      </c>
      <c r="U265">
        <v>86.06</v>
      </c>
      <c r="V265">
        <v>5.38</v>
      </c>
      <c r="W265">
        <v>10.42</v>
      </c>
      <c r="X265">
        <v>5.47</v>
      </c>
      <c r="Y265">
        <v>4</v>
      </c>
      <c r="Z265" t="s">
        <v>6921</v>
      </c>
      <c r="AA265">
        <v>1</v>
      </c>
      <c r="AB265">
        <v>8</v>
      </c>
      <c r="AC265">
        <v>2.922190476190476</v>
      </c>
      <c r="AE265" t="s">
        <v>6952</v>
      </c>
      <c r="AH265">
        <v>0</v>
      </c>
      <c r="AI265">
        <v>0</v>
      </c>
    </row>
    <row r="266" spans="1:35">
      <c r="A266" t="s">
        <v>13160</v>
      </c>
      <c r="B266">
        <v>13740.82</v>
      </c>
      <c r="J266" t="s">
        <v>13530</v>
      </c>
      <c r="M266" t="s">
        <v>13565</v>
      </c>
      <c r="N266" t="s">
        <v>13820</v>
      </c>
      <c r="O266" t="s">
        <v>15041</v>
      </c>
      <c r="P266">
        <v>7</v>
      </c>
      <c r="Q266">
        <v>3</v>
      </c>
      <c r="R266">
        <v>-1.18</v>
      </c>
      <c r="S266">
        <v>1.3</v>
      </c>
      <c r="T266">
        <v>369.38</v>
      </c>
      <c r="U266">
        <v>120.59</v>
      </c>
      <c r="V266">
        <v>1.39</v>
      </c>
      <c r="W266">
        <v>11.86</v>
      </c>
      <c r="X266">
        <v>10.21</v>
      </c>
      <c r="Y266">
        <v>3</v>
      </c>
      <c r="Z266" t="s">
        <v>6921</v>
      </c>
      <c r="AA266">
        <v>0</v>
      </c>
      <c r="AB266">
        <v>6</v>
      </c>
      <c r="AC266">
        <v>3.099666666666667</v>
      </c>
      <c r="AE266" t="s">
        <v>6954</v>
      </c>
      <c r="AH266">
        <v>0</v>
      </c>
      <c r="AI266">
        <v>0</v>
      </c>
    </row>
    <row r="267" spans="1:35">
      <c r="A267" t="s">
        <v>13161</v>
      </c>
      <c r="B267">
        <v>23481.56</v>
      </c>
      <c r="J267" t="s">
        <v>13530</v>
      </c>
      <c r="M267" t="s">
        <v>13565</v>
      </c>
      <c r="N267" t="s">
        <v>13821</v>
      </c>
      <c r="O267" t="s">
        <v>15042</v>
      </c>
      <c r="P267">
        <v>4</v>
      </c>
      <c r="Q267">
        <v>2</v>
      </c>
      <c r="R267">
        <v>4.12</v>
      </c>
      <c r="S267">
        <v>4.12</v>
      </c>
      <c r="T267">
        <v>326.38</v>
      </c>
      <c r="U267">
        <v>85.33</v>
      </c>
      <c r="V267">
        <v>3.33</v>
      </c>
      <c r="W267">
        <v>12.08</v>
      </c>
      <c r="X267">
        <v>0</v>
      </c>
      <c r="Y267">
        <v>3</v>
      </c>
      <c r="Z267" t="s">
        <v>6921</v>
      </c>
      <c r="AA267">
        <v>0</v>
      </c>
      <c r="AB267">
        <v>3</v>
      </c>
      <c r="AC267">
        <v>3.94</v>
      </c>
      <c r="AE267" t="s">
        <v>6952</v>
      </c>
      <c r="AH267">
        <v>0</v>
      </c>
      <c r="AI267">
        <v>0</v>
      </c>
    </row>
    <row r="268" spans="1:35">
      <c r="A268" t="s">
        <v>13162</v>
      </c>
      <c r="B268">
        <v>33316.3</v>
      </c>
      <c r="J268" t="s">
        <v>13530</v>
      </c>
      <c r="M268" t="s">
        <v>13565</v>
      </c>
      <c r="N268" t="s">
        <v>13822</v>
      </c>
      <c r="O268" t="s">
        <v>15043</v>
      </c>
      <c r="P268">
        <v>6</v>
      </c>
      <c r="Q268">
        <v>1</v>
      </c>
      <c r="R268">
        <v>2.29</v>
      </c>
      <c r="S268">
        <v>2.29</v>
      </c>
      <c r="T268">
        <v>333.34</v>
      </c>
      <c r="U268">
        <v>87</v>
      </c>
      <c r="V268">
        <v>1.92</v>
      </c>
      <c r="W268">
        <v>13.01</v>
      </c>
      <c r="X268">
        <v>0</v>
      </c>
      <c r="Y268">
        <v>2</v>
      </c>
      <c r="Z268" t="s">
        <v>6921</v>
      </c>
      <c r="AA268">
        <v>0</v>
      </c>
      <c r="AB268">
        <v>9</v>
      </c>
      <c r="AC268">
        <v>5.688333333333333</v>
      </c>
      <c r="AE268" t="s">
        <v>6952</v>
      </c>
      <c r="AH268">
        <v>0</v>
      </c>
      <c r="AI268">
        <v>0</v>
      </c>
    </row>
    <row r="269" spans="1:35">
      <c r="A269" t="s">
        <v>13163</v>
      </c>
      <c r="B269">
        <v>11505.54</v>
      </c>
      <c r="J269" t="s">
        <v>13530</v>
      </c>
      <c r="M269" t="s">
        <v>13565</v>
      </c>
      <c r="N269" t="s">
        <v>13823</v>
      </c>
      <c r="O269" t="s">
        <v>15044</v>
      </c>
      <c r="P269">
        <v>7</v>
      </c>
      <c r="Q269">
        <v>2</v>
      </c>
      <c r="R269">
        <v>2.34</v>
      </c>
      <c r="S269">
        <v>2.35</v>
      </c>
      <c r="T269">
        <v>376.46</v>
      </c>
      <c r="U269">
        <v>97.12</v>
      </c>
      <c r="V269">
        <v>3.02</v>
      </c>
      <c r="W269">
        <v>10.51</v>
      </c>
      <c r="X269">
        <v>1.03</v>
      </c>
      <c r="Y269">
        <v>3</v>
      </c>
      <c r="Z269" t="s">
        <v>6921</v>
      </c>
      <c r="AA269">
        <v>0</v>
      </c>
      <c r="AB269">
        <v>5</v>
      </c>
      <c r="AC269">
        <v>4.975095238095237</v>
      </c>
      <c r="AE269" t="s">
        <v>6952</v>
      </c>
      <c r="AH269">
        <v>0</v>
      </c>
      <c r="AI269">
        <v>0</v>
      </c>
    </row>
    <row r="270" spans="1:35">
      <c r="A270" t="s">
        <v>13164</v>
      </c>
      <c r="B270">
        <v>43982.45</v>
      </c>
      <c r="J270" t="s">
        <v>13530</v>
      </c>
      <c r="M270" t="s">
        <v>13565</v>
      </c>
      <c r="N270" t="s">
        <v>13824</v>
      </c>
      <c r="O270" t="s">
        <v>15045</v>
      </c>
      <c r="P270">
        <v>6</v>
      </c>
      <c r="Q270">
        <v>0</v>
      </c>
      <c r="R270">
        <v>5.85</v>
      </c>
      <c r="S270">
        <v>5.85</v>
      </c>
      <c r="T270">
        <v>379.27</v>
      </c>
      <c r="U270">
        <v>56.21</v>
      </c>
      <c r="V270">
        <v>4.77</v>
      </c>
      <c r="X270">
        <v>2</v>
      </c>
      <c r="Y270">
        <v>3</v>
      </c>
      <c r="Z270" t="s">
        <v>6921</v>
      </c>
      <c r="AA270">
        <v>0</v>
      </c>
      <c r="AB270">
        <v>3</v>
      </c>
      <c r="AC270">
        <v>3.862357142857143</v>
      </c>
      <c r="AE270" t="s">
        <v>6952</v>
      </c>
      <c r="AH270">
        <v>0</v>
      </c>
      <c r="AI270">
        <v>0</v>
      </c>
    </row>
    <row r="271" spans="1:35">
      <c r="A271" t="s">
        <v>13165</v>
      </c>
      <c r="B271">
        <v>32039.87</v>
      </c>
      <c r="J271" t="s">
        <v>13530</v>
      </c>
      <c r="M271" t="s">
        <v>13565</v>
      </c>
      <c r="N271" t="s">
        <v>13825</v>
      </c>
      <c r="O271" t="s">
        <v>15046</v>
      </c>
      <c r="P271">
        <v>5</v>
      </c>
      <c r="Q271">
        <v>2</v>
      </c>
      <c r="R271">
        <v>3.99</v>
      </c>
      <c r="S271">
        <v>4</v>
      </c>
      <c r="T271">
        <v>369.45</v>
      </c>
      <c r="U271">
        <v>84.23</v>
      </c>
      <c r="V271">
        <v>3.56</v>
      </c>
      <c r="W271">
        <v>10.78</v>
      </c>
      <c r="X271">
        <v>2.91</v>
      </c>
      <c r="Y271">
        <v>3</v>
      </c>
      <c r="Z271" t="s">
        <v>6921</v>
      </c>
      <c r="AA271">
        <v>0</v>
      </c>
      <c r="AB271">
        <v>5</v>
      </c>
      <c r="AC271">
        <v>3.9375</v>
      </c>
      <c r="AE271" t="s">
        <v>6952</v>
      </c>
      <c r="AH271">
        <v>0</v>
      </c>
      <c r="AI271">
        <v>0</v>
      </c>
    </row>
    <row r="272" spans="1:35">
      <c r="A272" t="s">
        <v>13166</v>
      </c>
      <c r="B272">
        <v>14772.44</v>
      </c>
      <c r="J272" t="s">
        <v>13530</v>
      </c>
      <c r="M272" t="s">
        <v>13565</v>
      </c>
      <c r="N272" t="s">
        <v>13826</v>
      </c>
      <c r="O272" t="s">
        <v>15047</v>
      </c>
      <c r="P272">
        <v>8</v>
      </c>
      <c r="Q272">
        <v>2</v>
      </c>
      <c r="R272">
        <v>3.57</v>
      </c>
      <c r="S272">
        <v>3.57</v>
      </c>
      <c r="T272">
        <v>444.47</v>
      </c>
      <c r="U272">
        <v>116.1</v>
      </c>
      <c r="V272">
        <v>3.08</v>
      </c>
      <c r="W272">
        <v>10.93</v>
      </c>
      <c r="X272">
        <v>0</v>
      </c>
      <c r="Y272">
        <v>3</v>
      </c>
      <c r="Z272" t="s">
        <v>6921</v>
      </c>
      <c r="AA272">
        <v>0</v>
      </c>
      <c r="AB272">
        <v>9</v>
      </c>
      <c r="AC272">
        <v>2.956642857142858</v>
      </c>
      <c r="AE272" t="s">
        <v>6952</v>
      </c>
      <c r="AH272">
        <v>0</v>
      </c>
      <c r="AI272">
        <v>0</v>
      </c>
    </row>
    <row r="273" spans="1:35">
      <c r="A273" t="s">
        <v>13167</v>
      </c>
      <c r="B273">
        <v>46575.4</v>
      </c>
      <c r="J273" t="s">
        <v>13530</v>
      </c>
      <c r="M273" t="s">
        <v>13565</v>
      </c>
      <c r="N273" t="s">
        <v>13827</v>
      </c>
      <c r="O273" t="s">
        <v>15048</v>
      </c>
    </row>
    <row r="274" spans="1:35">
      <c r="A274" t="s">
        <v>13168</v>
      </c>
      <c r="B274">
        <v>24961.21</v>
      </c>
      <c r="J274" t="s">
        <v>13530</v>
      </c>
      <c r="M274" t="s">
        <v>13565</v>
      </c>
      <c r="N274" t="s">
        <v>13828</v>
      </c>
      <c r="O274" t="s">
        <v>15049</v>
      </c>
      <c r="P274">
        <v>6</v>
      </c>
      <c r="Q274">
        <v>1</v>
      </c>
      <c r="R274">
        <v>3.59</v>
      </c>
      <c r="S274">
        <v>3.59</v>
      </c>
      <c r="T274">
        <v>454.5</v>
      </c>
      <c r="U274">
        <v>105.92</v>
      </c>
      <c r="V274">
        <v>2.5</v>
      </c>
      <c r="W274">
        <v>12.87</v>
      </c>
      <c r="X274">
        <v>0</v>
      </c>
      <c r="Y274">
        <v>3</v>
      </c>
      <c r="Z274" t="s">
        <v>6921</v>
      </c>
      <c r="AA274">
        <v>0</v>
      </c>
      <c r="AB274">
        <v>7</v>
      </c>
      <c r="AC274">
        <v>3.537666666666667</v>
      </c>
      <c r="AE274" t="s">
        <v>6952</v>
      </c>
      <c r="AH274">
        <v>0</v>
      </c>
      <c r="AI274">
        <v>0</v>
      </c>
    </row>
    <row r="275" spans="1:35">
      <c r="A275" t="s">
        <v>13169</v>
      </c>
      <c r="B275">
        <v>9477.83</v>
      </c>
      <c r="J275" t="s">
        <v>13530</v>
      </c>
      <c r="M275" t="s">
        <v>13565</v>
      </c>
      <c r="N275" t="s">
        <v>13829</v>
      </c>
      <c r="O275" t="s">
        <v>15050</v>
      </c>
      <c r="P275">
        <v>9</v>
      </c>
      <c r="Q275">
        <v>2</v>
      </c>
      <c r="R275">
        <v>2.02</v>
      </c>
      <c r="S275">
        <v>2.02</v>
      </c>
      <c r="T275">
        <v>402.44</v>
      </c>
      <c r="U275">
        <v>124.17</v>
      </c>
      <c r="V275">
        <v>1.69</v>
      </c>
      <c r="W275">
        <v>10.45</v>
      </c>
      <c r="X275">
        <v>0</v>
      </c>
      <c r="Y275">
        <v>3</v>
      </c>
      <c r="Z275" t="s">
        <v>6921</v>
      </c>
      <c r="AA275">
        <v>0</v>
      </c>
      <c r="AB275">
        <v>7</v>
      </c>
      <c r="AC275">
        <v>4.186857142857143</v>
      </c>
      <c r="AE275" t="s">
        <v>6952</v>
      </c>
      <c r="AH275">
        <v>0</v>
      </c>
      <c r="AI275">
        <v>0</v>
      </c>
    </row>
    <row r="276" spans="1:35">
      <c r="A276" t="s">
        <v>13170</v>
      </c>
      <c r="B276">
        <v>7189.32</v>
      </c>
      <c r="J276" t="s">
        <v>13530</v>
      </c>
      <c r="M276" t="s">
        <v>13565</v>
      </c>
      <c r="N276" t="s">
        <v>13830</v>
      </c>
      <c r="O276" t="s">
        <v>15051</v>
      </c>
      <c r="P276">
        <v>5</v>
      </c>
      <c r="Q276">
        <v>1</v>
      </c>
      <c r="R276">
        <v>2.02</v>
      </c>
      <c r="S276">
        <v>3.75</v>
      </c>
      <c r="T276">
        <v>285.33</v>
      </c>
      <c r="U276">
        <v>68.02</v>
      </c>
      <c r="V276">
        <v>3.36</v>
      </c>
      <c r="W276">
        <v>5.34</v>
      </c>
      <c r="X276">
        <v>1.45</v>
      </c>
      <c r="Y276">
        <v>3</v>
      </c>
      <c r="Z276" t="s">
        <v>6921</v>
      </c>
      <c r="AA276">
        <v>0</v>
      </c>
      <c r="AB276">
        <v>3</v>
      </c>
      <c r="AC276">
        <v>5.448333333333333</v>
      </c>
      <c r="AE276" t="s">
        <v>6953</v>
      </c>
      <c r="AH276">
        <v>0</v>
      </c>
      <c r="AI276">
        <v>0</v>
      </c>
    </row>
    <row r="277" spans="1:35">
      <c r="A277" t="s">
        <v>13171</v>
      </c>
      <c r="B277">
        <v>48895.72</v>
      </c>
      <c r="J277" t="s">
        <v>13530</v>
      </c>
      <c r="M277" t="s">
        <v>13565</v>
      </c>
      <c r="N277" t="s">
        <v>13831</v>
      </c>
      <c r="O277" t="s">
        <v>15052</v>
      </c>
      <c r="P277">
        <v>7</v>
      </c>
      <c r="Q277">
        <v>0</v>
      </c>
      <c r="R277">
        <v>3.02</v>
      </c>
      <c r="S277">
        <v>3.02</v>
      </c>
      <c r="T277">
        <v>348.45</v>
      </c>
      <c r="U277">
        <v>65.22</v>
      </c>
      <c r="V277">
        <v>4.29</v>
      </c>
      <c r="X277">
        <v>1.38</v>
      </c>
      <c r="Y277">
        <v>3</v>
      </c>
      <c r="Z277" t="s">
        <v>6921</v>
      </c>
      <c r="AA277">
        <v>0</v>
      </c>
      <c r="AB277">
        <v>4</v>
      </c>
      <c r="AC277">
        <v>5.48</v>
      </c>
      <c r="AE277" t="s">
        <v>6952</v>
      </c>
      <c r="AH277">
        <v>0</v>
      </c>
      <c r="AI277">
        <v>0</v>
      </c>
    </row>
    <row r="278" spans="1:35">
      <c r="A278" t="s">
        <v>13172</v>
      </c>
      <c r="B278">
        <v>30606.71</v>
      </c>
      <c r="J278" t="s">
        <v>13530</v>
      </c>
      <c r="M278" t="s">
        <v>13565</v>
      </c>
      <c r="N278" t="s">
        <v>13832</v>
      </c>
      <c r="O278" t="s">
        <v>15053</v>
      </c>
      <c r="P278">
        <v>6</v>
      </c>
      <c r="Q278">
        <v>2</v>
      </c>
      <c r="R278">
        <v>2.61</v>
      </c>
      <c r="S278">
        <v>2.66</v>
      </c>
      <c r="T278">
        <v>428.47</v>
      </c>
      <c r="U278">
        <v>114.71</v>
      </c>
      <c r="V278">
        <v>2.86</v>
      </c>
      <c r="W278">
        <v>8.35</v>
      </c>
      <c r="X278">
        <v>0</v>
      </c>
      <c r="Y278">
        <v>3</v>
      </c>
      <c r="Z278" t="s">
        <v>6921</v>
      </c>
      <c r="AA278">
        <v>0</v>
      </c>
      <c r="AB278">
        <v>8</v>
      </c>
      <c r="AC278">
        <v>3.882261904761905</v>
      </c>
      <c r="AE278" t="s">
        <v>6952</v>
      </c>
      <c r="AH278">
        <v>0</v>
      </c>
      <c r="AI278">
        <v>0</v>
      </c>
    </row>
    <row r="279" spans="1:35">
      <c r="A279" t="s">
        <v>13173</v>
      </c>
      <c r="B279">
        <v>22258.06</v>
      </c>
      <c r="J279" t="s">
        <v>13530</v>
      </c>
      <c r="M279" t="s">
        <v>13565</v>
      </c>
      <c r="N279" t="s">
        <v>13833</v>
      </c>
      <c r="O279" t="s">
        <v>15054</v>
      </c>
      <c r="P279">
        <v>6</v>
      </c>
      <c r="Q279">
        <v>1</v>
      </c>
      <c r="R279">
        <v>2.9</v>
      </c>
      <c r="S279">
        <v>2.9</v>
      </c>
      <c r="T279">
        <v>379.42</v>
      </c>
      <c r="U279">
        <v>94.31999999999999</v>
      </c>
      <c r="V279">
        <v>3.98</v>
      </c>
      <c r="X279">
        <v>0</v>
      </c>
      <c r="Y279">
        <v>3</v>
      </c>
      <c r="Z279" t="s">
        <v>6921</v>
      </c>
      <c r="AA279">
        <v>0</v>
      </c>
      <c r="AB279">
        <v>8</v>
      </c>
      <c r="AC279">
        <v>5.100619047619047</v>
      </c>
      <c r="AE279" t="s">
        <v>6952</v>
      </c>
      <c r="AH279">
        <v>0</v>
      </c>
      <c r="AI279">
        <v>0</v>
      </c>
    </row>
    <row r="280" spans="1:35">
      <c r="A280" t="s">
        <v>13174</v>
      </c>
      <c r="B280">
        <v>36204.48</v>
      </c>
      <c r="J280" t="s">
        <v>13530</v>
      </c>
      <c r="M280" t="s">
        <v>13565</v>
      </c>
      <c r="N280" t="s">
        <v>13834</v>
      </c>
      <c r="O280" t="s">
        <v>15055</v>
      </c>
      <c r="P280">
        <v>6</v>
      </c>
      <c r="Q280">
        <v>0</v>
      </c>
      <c r="R280">
        <v>2.65</v>
      </c>
      <c r="S280">
        <v>2.65</v>
      </c>
      <c r="T280">
        <v>330.16</v>
      </c>
      <c r="U280">
        <v>69.40000000000001</v>
      </c>
      <c r="V280">
        <v>2.85</v>
      </c>
      <c r="X280">
        <v>0</v>
      </c>
      <c r="Y280">
        <v>2</v>
      </c>
      <c r="Z280" t="s">
        <v>6921</v>
      </c>
      <c r="AA280">
        <v>0</v>
      </c>
      <c r="AB280">
        <v>4</v>
      </c>
      <c r="AC280">
        <v>5.675</v>
      </c>
      <c r="AE280" t="s">
        <v>6952</v>
      </c>
      <c r="AH280">
        <v>0</v>
      </c>
      <c r="AI280">
        <v>0</v>
      </c>
    </row>
    <row r="281" spans="1:35">
      <c r="A281" t="s">
        <v>13175</v>
      </c>
      <c r="B281">
        <v>6975.21</v>
      </c>
      <c r="J281" t="s">
        <v>13530</v>
      </c>
      <c r="M281" t="s">
        <v>13565</v>
      </c>
      <c r="N281" t="s">
        <v>13835</v>
      </c>
      <c r="O281" t="s">
        <v>15056</v>
      </c>
      <c r="P281">
        <v>7</v>
      </c>
      <c r="Q281">
        <v>0</v>
      </c>
      <c r="R281">
        <v>1.92</v>
      </c>
      <c r="S281">
        <v>1.93</v>
      </c>
      <c r="T281">
        <v>329.41</v>
      </c>
      <c r="U281">
        <v>56.49</v>
      </c>
      <c r="V281">
        <v>3.29</v>
      </c>
      <c r="X281">
        <v>5.81</v>
      </c>
      <c r="Y281">
        <v>4</v>
      </c>
      <c r="Z281" t="s">
        <v>6921</v>
      </c>
      <c r="AA281">
        <v>0</v>
      </c>
      <c r="AB281">
        <v>4</v>
      </c>
      <c r="AC281">
        <v>6</v>
      </c>
      <c r="AE281" t="s">
        <v>6952</v>
      </c>
      <c r="AH281">
        <v>0</v>
      </c>
      <c r="AI281">
        <v>0</v>
      </c>
    </row>
    <row r="282" spans="1:35">
      <c r="A282" t="s">
        <v>13176</v>
      </c>
      <c r="B282">
        <v>16615.25</v>
      </c>
      <c r="J282" t="s">
        <v>13530</v>
      </c>
      <c r="M282" t="s">
        <v>13565</v>
      </c>
      <c r="N282" t="s">
        <v>13836</v>
      </c>
      <c r="O282" t="s">
        <v>15057</v>
      </c>
      <c r="P282">
        <v>5</v>
      </c>
      <c r="Q282">
        <v>1</v>
      </c>
      <c r="R282">
        <v>2.4</v>
      </c>
      <c r="S282">
        <v>2.4</v>
      </c>
      <c r="T282">
        <v>303.31</v>
      </c>
      <c r="U282">
        <v>77.77</v>
      </c>
      <c r="V282">
        <v>1.91</v>
      </c>
      <c r="W282">
        <v>13.02</v>
      </c>
      <c r="X282">
        <v>0</v>
      </c>
      <c r="Y282">
        <v>2</v>
      </c>
      <c r="Z282" t="s">
        <v>6921</v>
      </c>
      <c r="AA282">
        <v>0</v>
      </c>
      <c r="AB282">
        <v>8</v>
      </c>
      <c r="AC282">
        <v>5.633333333333333</v>
      </c>
      <c r="AE282" t="s">
        <v>6952</v>
      </c>
      <c r="AH282">
        <v>0</v>
      </c>
      <c r="AI282">
        <v>0</v>
      </c>
    </row>
    <row r="283" spans="1:35">
      <c r="A283" t="s">
        <v>13177</v>
      </c>
      <c r="B283">
        <v>7107.47</v>
      </c>
      <c r="J283" t="s">
        <v>13530</v>
      </c>
      <c r="M283" t="s">
        <v>13565</v>
      </c>
      <c r="N283" t="s">
        <v>13837</v>
      </c>
      <c r="O283" t="s">
        <v>15058</v>
      </c>
      <c r="P283">
        <v>7</v>
      </c>
      <c r="Q283">
        <v>1</v>
      </c>
      <c r="R283">
        <v>1.23</v>
      </c>
      <c r="S283">
        <v>1.24</v>
      </c>
      <c r="T283">
        <v>394.5</v>
      </c>
      <c r="U283">
        <v>93.2</v>
      </c>
      <c r="V283">
        <v>3.36</v>
      </c>
      <c r="W283">
        <v>8.98</v>
      </c>
      <c r="X283">
        <v>0</v>
      </c>
      <c r="Y283">
        <v>3</v>
      </c>
      <c r="Z283" t="s">
        <v>6921</v>
      </c>
      <c r="AA283">
        <v>0</v>
      </c>
      <c r="AB283">
        <v>6</v>
      </c>
      <c r="AC283">
        <v>5.480238095238096</v>
      </c>
      <c r="AE283" t="s">
        <v>6952</v>
      </c>
      <c r="AH283">
        <v>0</v>
      </c>
      <c r="AI283">
        <v>0</v>
      </c>
    </row>
    <row r="284" spans="1:35">
      <c r="A284" t="s">
        <v>13178</v>
      </c>
      <c r="B284">
        <v>4827.43</v>
      </c>
      <c r="J284" t="s">
        <v>13530</v>
      </c>
      <c r="M284" t="s">
        <v>13565</v>
      </c>
      <c r="N284" t="s">
        <v>13838</v>
      </c>
      <c r="O284" t="s">
        <v>15059</v>
      </c>
      <c r="P284">
        <v>7</v>
      </c>
      <c r="Q284">
        <v>0</v>
      </c>
      <c r="R284">
        <v>4.51</v>
      </c>
      <c r="S284">
        <v>4.51</v>
      </c>
      <c r="T284">
        <v>430.49</v>
      </c>
      <c r="U284">
        <v>73.81</v>
      </c>
      <c r="V284">
        <v>4.43</v>
      </c>
      <c r="X284">
        <v>0</v>
      </c>
      <c r="Y284">
        <v>5</v>
      </c>
      <c r="Z284" t="s">
        <v>6921</v>
      </c>
      <c r="AA284">
        <v>0</v>
      </c>
      <c r="AB284">
        <v>4</v>
      </c>
      <c r="AC284">
        <v>3.7415</v>
      </c>
      <c r="AE284" t="s">
        <v>6952</v>
      </c>
      <c r="AH284">
        <v>0</v>
      </c>
      <c r="AI284">
        <v>0</v>
      </c>
    </row>
    <row r="285" spans="1:35">
      <c r="A285" t="s">
        <v>13179</v>
      </c>
      <c r="B285">
        <v>9342.809999999999</v>
      </c>
      <c r="J285" t="s">
        <v>13530</v>
      </c>
      <c r="M285" t="s">
        <v>13565</v>
      </c>
      <c r="N285" t="s">
        <v>13839</v>
      </c>
      <c r="O285" t="s">
        <v>15060</v>
      </c>
      <c r="P285">
        <v>6</v>
      </c>
      <c r="Q285">
        <v>0</v>
      </c>
      <c r="R285">
        <v>4.04</v>
      </c>
      <c r="S285">
        <v>4.04</v>
      </c>
      <c r="T285">
        <v>380.54</v>
      </c>
      <c r="U285">
        <v>73.36</v>
      </c>
      <c r="V285">
        <v>5.74</v>
      </c>
      <c r="X285">
        <v>0.42</v>
      </c>
      <c r="Y285">
        <v>2</v>
      </c>
      <c r="Z285" t="s">
        <v>6921</v>
      </c>
      <c r="AA285">
        <v>1</v>
      </c>
      <c r="AB285">
        <v>5</v>
      </c>
      <c r="AC285">
        <v>4.333285714285714</v>
      </c>
      <c r="AE285" t="s">
        <v>6952</v>
      </c>
      <c r="AH285">
        <v>0</v>
      </c>
      <c r="AI285">
        <v>0</v>
      </c>
    </row>
    <row r="286" spans="1:35">
      <c r="A286" t="s">
        <v>13180</v>
      </c>
      <c r="B286">
        <v>24949.8</v>
      </c>
      <c r="J286" t="s">
        <v>13530</v>
      </c>
      <c r="M286" t="s">
        <v>13565</v>
      </c>
      <c r="N286" t="s">
        <v>13840</v>
      </c>
      <c r="O286" t="s">
        <v>15061</v>
      </c>
      <c r="P286">
        <v>4</v>
      </c>
      <c r="Q286">
        <v>1</v>
      </c>
      <c r="R286">
        <v>2.32</v>
      </c>
      <c r="S286">
        <v>2.32</v>
      </c>
      <c r="T286">
        <v>266.68</v>
      </c>
      <c r="U286">
        <v>64.36</v>
      </c>
      <c r="V286">
        <v>2.9</v>
      </c>
      <c r="W286">
        <v>10.54</v>
      </c>
      <c r="X286">
        <v>0.53</v>
      </c>
      <c r="Y286">
        <v>2</v>
      </c>
      <c r="Z286" t="s">
        <v>6921</v>
      </c>
      <c r="AA286">
        <v>0</v>
      </c>
      <c r="AB286">
        <v>3</v>
      </c>
      <c r="AC286">
        <v>5.673333333333333</v>
      </c>
      <c r="AE286" t="s">
        <v>6952</v>
      </c>
      <c r="AH286">
        <v>0</v>
      </c>
      <c r="AI286">
        <v>0</v>
      </c>
    </row>
    <row r="287" spans="1:35">
      <c r="A287" t="s">
        <v>13181</v>
      </c>
      <c r="B287">
        <v>16011.5</v>
      </c>
      <c r="J287" t="s">
        <v>13530</v>
      </c>
      <c r="M287" t="s">
        <v>13565</v>
      </c>
      <c r="N287" t="s">
        <v>13841</v>
      </c>
      <c r="O287" t="s">
        <v>15062</v>
      </c>
    </row>
    <row r="288" spans="1:35">
      <c r="A288" t="s">
        <v>13182</v>
      </c>
      <c r="B288">
        <v>30177.39</v>
      </c>
      <c r="J288" t="s">
        <v>13530</v>
      </c>
      <c r="M288" t="s">
        <v>13565</v>
      </c>
      <c r="N288" t="s">
        <v>13842</v>
      </c>
      <c r="O288" t="s">
        <v>15063</v>
      </c>
      <c r="P288">
        <v>4</v>
      </c>
      <c r="Q288">
        <v>1</v>
      </c>
      <c r="R288">
        <v>2.16</v>
      </c>
      <c r="S288">
        <v>2.16</v>
      </c>
      <c r="T288">
        <v>269.26</v>
      </c>
      <c r="U288">
        <v>72.45</v>
      </c>
      <c r="V288">
        <v>2.32</v>
      </c>
      <c r="W288">
        <v>13.75</v>
      </c>
      <c r="X288">
        <v>0</v>
      </c>
      <c r="Y288">
        <v>3</v>
      </c>
      <c r="Z288" t="s">
        <v>6921</v>
      </c>
      <c r="AA288">
        <v>0</v>
      </c>
      <c r="AB288">
        <v>3</v>
      </c>
      <c r="AC288">
        <v>5.753333333333333</v>
      </c>
      <c r="AE288" t="s">
        <v>6952</v>
      </c>
      <c r="AH288">
        <v>0</v>
      </c>
      <c r="AI288">
        <v>0</v>
      </c>
    </row>
    <row r="289" spans="1:35">
      <c r="A289" t="s">
        <v>13183</v>
      </c>
      <c r="B289">
        <v>17505.98</v>
      </c>
      <c r="J289" t="s">
        <v>13530</v>
      </c>
      <c r="M289" t="s">
        <v>13565</v>
      </c>
      <c r="N289" t="s">
        <v>13843</v>
      </c>
      <c r="O289" t="s">
        <v>15064</v>
      </c>
    </row>
    <row r="290" spans="1:35">
      <c r="A290" t="s">
        <v>13184</v>
      </c>
      <c r="B290">
        <v>32511.45</v>
      </c>
      <c r="J290" t="s">
        <v>13530</v>
      </c>
      <c r="M290" t="s">
        <v>13565</v>
      </c>
      <c r="N290" t="s">
        <v>13844</v>
      </c>
      <c r="O290" t="s">
        <v>15065</v>
      </c>
      <c r="P290">
        <v>4</v>
      </c>
      <c r="Q290">
        <v>0</v>
      </c>
      <c r="R290">
        <v>4.14</v>
      </c>
      <c r="S290">
        <v>4.14</v>
      </c>
      <c r="T290">
        <v>294.31</v>
      </c>
      <c r="U290">
        <v>59.48</v>
      </c>
      <c r="V290">
        <v>3.13</v>
      </c>
      <c r="X290">
        <v>0</v>
      </c>
      <c r="Y290">
        <v>3</v>
      </c>
      <c r="Z290" t="s">
        <v>6921</v>
      </c>
      <c r="AA290">
        <v>0</v>
      </c>
      <c r="AB290">
        <v>2</v>
      </c>
      <c r="AC290">
        <v>4.43</v>
      </c>
      <c r="AE290" t="s">
        <v>6952</v>
      </c>
      <c r="AH290">
        <v>0</v>
      </c>
      <c r="AI290">
        <v>0</v>
      </c>
    </row>
    <row r="291" spans="1:35">
      <c r="A291" t="s">
        <v>13185</v>
      </c>
      <c r="B291">
        <v>6844.46</v>
      </c>
      <c r="J291" t="s">
        <v>13530</v>
      </c>
      <c r="M291" t="s">
        <v>13565</v>
      </c>
      <c r="N291" t="s">
        <v>13845</v>
      </c>
      <c r="O291" t="s">
        <v>15066</v>
      </c>
      <c r="P291">
        <v>4</v>
      </c>
      <c r="Q291">
        <v>1</v>
      </c>
      <c r="R291">
        <v>3.91</v>
      </c>
      <c r="S291">
        <v>3.91</v>
      </c>
      <c r="T291">
        <v>332.36</v>
      </c>
      <c r="U291">
        <v>68.27</v>
      </c>
      <c r="V291">
        <v>4.33</v>
      </c>
      <c r="W291">
        <v>12.57</v>
      </c>
      <c r="X291">
        <v>3.78</v>
      </c>
      <c r="Y291">
        <v>4</v>
      </c>
      <c r="Z291" t="s">
        <v>6921</v>
      </c>
      <c r="AA291">
        <v>0</v>
      </c>
      <c r="AB291">
        <v>4</v>
      </c>
      <c r="AC291">
        <v>4.423333333333334</v>
      </c>
      <c r="AE291" t="s">
        <v>6952</v>
      </c>
      <c r="AH291">
        <v>0</v>
      </c>
      <c r="AI291">
        <v>0</v>
      </c>
    </row>
    <row r="292" spans="1:35">
      <c r="A292" t="s">
        <v>13186</v>
      </c>
      <c r="B292">
        <v>47259.62</v>
      </c>
      <c r="J292" t="s">
        <v>13530</v>
      </c>
      <c r="M292" t="s">
        <v>13565</v>
      </c>
      <c r="N292" t="s">
        <v>13846</v>
      </c>
      <c r="O292" t="s">
        <v>15067</v>
      </c>
      <c r="P292">
        <v>6</v>
      </c>
      <c r="Q292">
        <v>1</v>
      </c>
      <c r="R292">
        <v>4.31</v>
      </c>
      <c r="S292">
        <v>4.32</v>
      </c>
      <c r="T292">
        <v>357.44</v>
      </c>
      <c r="U292">
        <v>63.57</v>
      </c>
      <c r="V292">
        <v>3.19</v>
      </c>
      <c r="W292">
        <v>11.76</v>
      </c>
      <c r="X292">
        <v>5.19</v>
      </c>
      <c r="Y292">
        <v>3</v>
      </c>
      <c r="Z292" t="s">
        <v>6921</v>
      </c>
      <c r="AA292">
        <v>0</v>
      </c>
      <c r="AB292">
        <v>5</v>
      </c>
      <c r="AC292">
        <v>4.173333333333334</v>
      </c>
      <c r="AE292" t="s">
        <v>6952</v>
      </c>
      <c r="AH292">
        <v>0</v>
      </c>
      <c r="AI292">
        <v>0</v>
      </c>
    </row>
    <row r="293" spans="1:35">
      <c r="A293" t="s">
        <v>13187</v>
      </c>
      <c r="B293">
        <v>9413.4</v>
      </c>
      <c r="J293" t="s">
        <v>13530</v>
      </c>
      <c r="M293" t="s">
        <v>13565</v>
      </c>
      <c r="N293" t="s">
        <v>13847</v>
      </c>
      <c r="O293" t="s">
        <v>15068</v>
      </c>
      <c r="P293">
        <v>4</v>
      </c>
      <c r="Q293">
        <v>1</v>
      </c>
      <c r="R293">
        <v>3.97</v>
      </c>
      <c r="S293">
        <v>3.97</v>
      </c>
      <c r="T293">
        <v>265.36</v>
      </c>
      <c r="U293">
        <v>42.24</v>
      </c>
      <c r="V293">
        <v>3.02</v>
      </c>
      <c r="W293">
        <v>13.88</v>
      </c>
      <c r="X293">
        <v>0</v>
      </c>
      <c r="Y293">
        <v>2</v>
      </c>
      <c r="Z293" t="s">
        <v>6921</v>
      </c>
      <c r="AA293">
        <v>0</v>
      </c>
      <c r="AB293">
        <v>3</v>
      </c>
      <c r="AC293">
        <v>4.363333333333333</v>
      </c>
      <c r="AE293" t="s">
        <v>6952</v>
      </c>
      <c r="AH293">
        <v>0</v>
      </c>
      <c r="AI293">
        <v>0</v>
      </c>
    </row>
    <row r="294" spans="1:35">
      <c r="A294" t="s">
        <v>13188</v>
      </c>
      <c r="B294">
        <v>38489.05</v>
      </c>
      <c r="J294" t="s">
        <v>13530</v>
      </c>
      <c r="M294" t="s">
        <v>13565</v>
      </c>
      <c r="N294" t="s">
        <v>13848</v>
      </c>
      <c r="O294" t="s">
        <v>15069</v>
      </c>
      <c r="P294">
        <v>9</v>
      </c>
      <c r="Q294">
        <v>1</v>
      </c>
      <c r="R294">
        <v>-1.35</v>
      </c>
      <c r="S294">
        <v>1</v>
      </c>
      <c r="T294">
        <v>410.46</v>
      </c>
      <c r="U294">
        <v>103.27</v>
      </c>
      <c r="V294">
        <v>3.81</v>
      </c>
      <c r="W294">
        <v>1.87</v>
      </c>
      <c r="X294">
        <v>0</v>
      </c>
      <c r="Y294">
        <v>4</v>
      </c>
      <c r="Z294" t="s">
        <v>6921</v>
      </c>
      <c r="AA294">
        <v>0</v>
      </c>
      <c r="AB294">
        <v>5</v>
      </c>
      <c r="AC294">
        <v>5.030571428571429</v>
      </c>
      <c r="AE294" t="s">
        <v>6953</v>
      </c>
      <c r="AH294">
        <v>0</v>
      </c>
      <c r="AI294">
        <v>0</v>
      </c>
    </row>
    <row r="295" spans="1:35">
      <c r="A295" t="s">
        <v>13189</v>
      </c>
      <c r="B295">
        <v>15445.3</v>
      </c>
      <c r="J295" t="s">
        <v>13530</v>
      </c>
      <c r="M295" t="s">
        <v>13565</v>
      </c>
      <c r="N295" t="s">
        <v>13849</v>
      </c>
      <c r="O295" t="s">
        <v>15070</v>
      </c>
      <c r="P295">
        <v>5</v>
      </c>
      <c r="Q295">
        <v>0</v>
      </c>
      <c r="R295">
        <v>4.67</v>
      </c>
      <c r="S295">
        <v>4.67</v>
      </c>
      <c r="T295">
        <v>455.44</v>
      </c>
      <c r="U295">
        <v>58.81</v>
      </c>
      <c r="V295">
        <v>4.97</v>
      </c>
      <c r="X295">
        <v>2.67</v>
      </c>
      <c r="Y295">
        <v>4</v>
      </c>
      <c r="Z295" t="s">
        <v>6921</v>
      </c>
      <c r="AA295">
        <v>0</v>
      </c>
      <c r="AB295">
        <v>3</v>
      </c>
      <c r="AC295">
        <v>3.483285714285715</v>
      </c>
      <c r="AE295" t="s">
        <v>6952</v>
      </c>
      <c r="AH295">
        <v>0</v>
      </c>
      <c r="AI295">
        <v>0</v>
      </c>
    </row>
    <row r="296" spans="1:35">
      <c r="A296" t="s">
        <v>13190</v>
      </c>
      <c r="B296">
        <v>44689.26</v>
      </c>
      <c r="J296" t="s">
        <v>13530</v>
      </c>
      <c r="M296" t="s">
        <v>13565</v>
      </c>
      <c r="N296" t="s">
        <v>13850</v>
      </c>
      <c r="O296" t="s">
        <v>15071</v>
      </c>
      <c r="P296">
        <v>6</v>
      </c>
      <c r="Q296">
        <v>0</v>
      </c>
      <c r="R296">
        <v>3.2</v>
      </c>
      <c r="S296">
        <v>3.2</v>
      </c>
      <c r="T296">
        <v>278.27</v>
      </c>
      <c r="U296">
        <v>80.16</v>
      </c>
      <c r="V296">
        <v>1.07</v>
      </c>
      <c r="X296">
        <v>0</v>
      </c>
      <c r="Y296">
        <v>3</v>
      </c>
      <c r="Z296" t="s">
        <v>6921</v>
      </c>
      <c r="AA296">
        <v>0</v>
      </c>
      <c r="AB296">
        <v>2</v>
      </c>
      <c r="AC296">
        <v>5.3</v>
      </c>
      <c r="AE296" t="s">
        <v>6952</v>
      </c>
      <c r="AH296">
        <v>0</v>
      </c>
      <c r="AI296">
        <v>0</v>
      </c>
    </row>
    <row r="297" spans="1:35">
      <c r="A297" t="s">
        <v>13191</v>
      </c>
      <c r="B297">
        <v>25675.07</v>
      </c>
      <c r="J297" t="s">
        <v>13530</v>
      </c>
      <c r="M297" t="s">
        <v>13565</v>
      </c>
      <c r="N297" t="s">
        <v>13851</v>
      </c>
      <c r="O297" t="s">
        <v>15072</v>
      </c>
      <c r="P297">
        <v>8</v>
      </c>
      <c r="Q297">
        <v>2</v>
      </c>
      <c r="R297">
        <v>2.42</v>
      </c>
      <c r="S297">
        <v>2.43</v>
      </c>
      <c r="T297">
        <v>433.58</v>
      </c>
      <c r="U297">
        <v>88.91</v>
      </c>
      <c r="V297">
        <v>3.13</v>
      </c>
      <c r="W297">
        <v>11.94</v>
      </c>
      <c r="X297">
        <v>4.96</v>
      </c>
      <c r="Y297">
        <v>3</v>
      </c>
      <c r="Z297" t="s">
        <v>6921</v>
      </c>
      <c r="AA297">
        <v>0</v>
      </c>
      <c r="AB297">
        <v>8</v>
      </c>
      <c r="AC297">
        <v>4.764428571428572</v>
      </c>
      <c r="AE297" t="s">
        <v>6952</v>
      </c>
      <c r="AH297">
        <v>0</v>
      </c>
      <c r="AI297">
        <v>0</v>
      </c>
    </row>
    <row r="298" spans="1:35">
      <c r="A298" t="s">
        <v>13192</v>
      </c>
      <c r="B298">
        <v>32131.94</v>
      </c>
      <c r="J298" t="s">
        <v>13530</v>
      </c>
      <c r="M298" t="s">
        <v>13565</v>
      </c>
      <c r="N298" t="s">
        <v>13852</v>
      </c>
      <c r="O298" t="s">
        <v>15073</v>
      </c>
      <c r="P298">
        <v>5</v>
      </c>
      <c r="Q298">
        <v>1</v>
      </c>
      <c r="R298">
        <v>0.9</v>
      </c>
      <c r="S298">
        <v>0.9</v>
      </c>
      <c r="T298">
        <v>343.38</v>
      </c>
      <c r="U298">
        <v>81.53</v>
      </c>
      <c r="V298">
        <v>3.16</v>
      </c>
      <c r="W298">
        <v>13.9</v>
      </c>
      <c r="X298">
        <v>0</v>
      </c>
      <c r="Y298">
        <v>2</v>
      </c>
      <c r="Z298" t="s">
        <v>6921</v>
      </c>
      <c r="AA298">
        <v>0</v>
      </c>
      <c r="AB298">
        <v>4</v>
      </c>
      <c r="AC298">
        <v>5.833333333333333</v>
      </c>
      <c r="AE298" t="s">
        <v>6952</v>
      </c>
      <c r="AH298">
        <v>0</v>
      </c>
      <c r="AI298">
        <v>0</v>
      </c>
    </row>
    <row r="299" spans="1:35">
      <c r="A299" t="s">
        <v>13193</v>
      </c>
      <c r="B299">
        <v>31657.96</v>
      </c>
      <c r="J299" t="s">
        <v>13530</v>
      </c>
      <c r="M299" t="s">
        <v>13565</v>
      </c>
      <c r="N299" t="s">
        <v>13853</v>
      </c>
      <c r="O299" t="s">
        <v>15074</v>
      </c>
    </row>
    <row r="300" spans="1:35">
      <c r="A300" t="s">
        <v>13194</v>
      </c>
      <c r="B300">
        <v>35192.99</v>
      </c>
      <c r="J300" t="s">
        <v>13530</v>
      </c>
      <c r="M300" t="s">
        <v>13565</v>
      </c>
      <c r="N300" t="s">
        <v>13854</v>
      </c>
      <c r="O300" t="s">
        <v>15075</v>
      </c>
      <c r="P300">
        <v>7</v>
      </c>
      <c r="Q300">
        <v>3</v>
      </c>
      <c r="R300">
        <v>-0.01</v>
      </c>
      <c r="S300">
        <v>2.53</v>
      </c>
      <c r="T300">
        <v>459.52</v>
      </c>
      <c r="U300">
        <v>126.85</v>
      </c>
      <c r="V300">
        <v>2.91</v>
      </c>
      <c r="W300">
        <v>1.85</v>
      </c>
      <c r="X300">
        <v>8.789999999999999</v>
      </c>
      <c r="Y300">
        <v>3</v>
      </c>
      <c r="Z300" t="s">
        <v>6921</v>
      </c>
      <c r="AA300">
        <v>0</v>
      </c>
      <c r="AB300">
        <v>10</v>
      </c>
      <c r="AC300">
        <v>3.060809523809525</v>
      </c>
      <c r="AE300" t="s">
        <v>6955</v>
      </c>
      <c r="AH300">
        <v>0</v>
      </c>
      <c r="AI300">
        <v>0</v>
      </c>
    </row>
    <row r="301" spans="1:35">
      <c r="A301" t="s">
        <v>13195</v>
      </c>
      <c r="B301">
        <v>12607.73</v>
      </c>
      <c r="J301" t="s">
        <v>13530</v>
      </c>
      <c r="M301" t="s">
        <v>13565</v>
      </c>
      <c r="N301" t="s">
        <v>13855</v>
      </c>
      <c r="O301" t="s">
        <v>15076</v>
      </c>
      <c r="P301">
        <v>7</v>
      </c>
      <c r="Q301">
        <v>1</v>
      </c>
      <c r="R301">
        <v>3.09</v>
      </c>
      <c r="S301">
        <v>3.09</v>
      </c>
      <c r="T301">
        <v>486.98</v>
      </c>
      <c r="U301">
        <v>79.8</v>
      </c>
      <c r="V301">
        <v>3.57</v>
      </c>
      <c r="W301">
        <v>10.92</v>
      </c>
      <c r="X301">
        <v>2.66</v>
      </c>
      <c r="Y301">
        <v>3</v>
      </c>
      <c r="Z301" t="s">
        <v>6921</v>
      </c>
      <c r="AA301">
        <v>0</v>
      </c>
      <c r="AB301">
        <v>5</v>
      </c>
      <c r="AC301">
        <v>4.336333333333334</v>
      </c>
      <c r="AE301" t="s">
        <v>6952</v>
      </c>
      <c r="AH301">
        <v>0</v>
      </c>
      <c r="AI301">
        <v>0</v>
      </c>
    </row>
    <row r="302" spans="1:35">
      <c r="A302" t="s">
        <v>13196</v>
      </c>
      <c r="B302">
        <v>6674.21</v>
      </c>
      <c r="J302" t="s">
        <v>13530</v>
      </c>
      <c r="M302" t="s">
        <v>13565</v>
      </c>
      <c r="N302" t="s">
        <v>13856</v>
      </c>
      <c r="O302" t="s">
        <v>15077</v>
      </c>
      <c r="P302">
        <v>6</v>
      </c>
      <c r="Q302">
        <v>1</v>
      </c>
      <c r="R302">
        <v>0.92</v>
      </c>
      <c r="S302">
        <v>0.92</v>
      </c>
      <c r="T302">
        <v>358.36</v>
      </c>
      <c r="U302">
        <v>77.75</v>
      </c>
      <c r="V302">
        <v>3.38</v>
      </c>
      <c r="W302">
        <v>13.11</v>
      </c>
      <c r="X302">
        <v>4.78</v>
      </c>
      <c r="Y302">
        <v>4</v>
      </c>
      <c r="Z302" t="s">
        <v>6921</v>
      </c>
      <c r="AA302">
        <v>0</v>
      </c>
      <c r="AB302">
        <v>3</v>
      </c>
      <c r="AC302">
        <v>5.833333333333333</v>
      </c>
      <c r="AE302" t="s">
        <v>6952</v>
      </c>
      <c r="AH302">
        <v>0</v>
      </c>
      <c r="AI302">
        <v>0</v>
      </c>
    </row>
    <row r="303" spans="1:35">
      <c r="A303" t="s">
        <v>13197</v>
      </c>
      <c r="B303">
        <v>17703.91</v>
      </c>
      <c r="J303" t="s">
        <v>13530</v>
      </c>
      <c r="M303" t="s">
        <v>13565</v>
      </c>
      <c r="N303" t="s">
        <v>13857</v>
      </c>
      <c r="O303" t="s">
        <v>15078</v>
      </c>
      <c r="P303">
        <v>4</v>
      </c>
      <c r="Q303">
        <v>1</v>
      </c>
      <c r="R303">
        <v>4.14</v>
      </c>
      <c r="S303">
        <v>4.14</v>
      </c>
      <c r="T303">
        <v>326.74</v>
      </c>
      <c r="U303">
        <v>68.27</v>
      </c>
      <c r="V303">
        <v>4.16</v>
      </c>
      <c r="W303">
        <v>12.41</v>
      </c>
      <c r="X303">
        <v>1.45</v>
      </c>
      <c r="Y303">
        <v>4</v>
      </c>
      <c r="Z303" t="s">
        <v>6921</v>
      </c>
      <c r="AA303">
        <v>0</v>
      </c>
      <c r="AB303">
        <v>3</v>
      </c>
      <c r="AC303">
        <v>4.263333333333334</v>
      </c>
      <c r="AE303" t="s">
        <v>6952</v>
      </c>
      <c r="AH303">
        <v>0</v>
      </c>
      <c r="AI303">
        <v>0</v>
      </c>
    </row>
    <row r="304" spans="1:35">
      <c r="A304" t="s">
        <v>13198</v>
      </c>
      <c r="B304">
        <v>37494.74</v>
      </c>
      <c r="J304" t="s">
        <v>13530</v>
      </c>
      <c r="M304" t="s">
        <v>13565</v>
      </c>
      <c r="N304" t="s">
        <v>13858</v>
      </c>
      <c r="O304" t="s">
        <v>15079</v>
      </c>
      <c r="P304">
        <v>6</v>
      </c>
      <c r="Q304">
        <v>1</v>
      </c>
      <c r="R304">
        <v>2.14</v>
      </c>
      <c r="S304">
        <v>2.14</v>
      </c>
      <c r="T304">
        <v>413.45</v>
      </c>
      <c r="U304">
        <v>94.84</v>
      </c>
      <c r="V304">
        <v>3.22</v>
      </c>
      <c r="W304">
        <v>13.69</v>
      </c>
      <c r="X304">
        <v>0</v>
      </c>
      <c r="Y304">
        <v>3</v>
      </c>
      <c r="Z304" t="s">
        <v>6921</v>
      </c>
      <c r="AA304">
        <v>0</v>
      </c>
      <c r="AB304">
        <v>6</v>
      </c>
      <c r="AC304">
        <v>5.220214285714285</v>
      </c>
      <c r="AE304" t="s">
        <v>6952</v>
      </c>
      <c r="AH304">
        <v>0</v>
      </c>
      <c r="AI304">
        <v>0</v>
      </c>
    </row>
    <row r="305" spans="1:35">
      <c r="A305" t="s">
        <v>13199</v>
      </c>
      <c r="B305">
        <v>3818.74</v>
      </c>
      <c r="J305" t="s">
        <v>13530</v>
      </c>
      <c r="M305" t="s">
        <v>13565</v>
      </c>
      <c r="N305" t="s">
        <v>13859</v>
      </c>
      <c r="O305" t="s">
        <v>15080</v>
      </c>
      <c r="P305">
        <v>5</v>
      </c>
      <c r="Q305">
        <v>0</v>
      </c>
      <c r="R305">
        <v>2.21</v>
      </c>
      <c r="S305">
        <v>2.23</v>
      </c>
      <c r="T305">
        <v>320.35</v>
      </c>
      <c r="U305">
        <v>56.74</v>
      </c>
      <c r="V305">
        <v>3.81</v>
      </c>
      <c r="X305">
        <v>5.78</v>
      </c>
      <c r="Y305">
        <v>4</v>
      </c>
      <c r="Z305" t="s">
        <v>6921</v>
      </c>
      <c r="AA305">
        <v>0</v>
      </c>
      <c r="AB305">
        <v>3</v>
      </c>
      <c r="AC305">
        <v>5.895</v>
      </c>
      <c r="AE305" t="s">
        <v>6952</v>
      </c>
      <c r="AH305">
        <v>0</v>
      </c>
      <c r="AI305">
        <v>0</v>
      </c>
    </row>
    <row r="306" spans="1:35">
      <c r="A306" t="s">
        <v>13200</v>
      </c>
      <c r="B306">
        <v>40579.98</v>
      </c>
      <c r="J306" t="s">
        <v>13530</v>
      </c>
      <c r="M306" t="s">
        <v>13565</v>
      </c>
      <c r="N306" t="s">
        <v>13860</v>
      </c>
      <c r="O306" t="s">
        <v>15081</v>
      </c>
      <c r="P306">
        <v>7</v>
      </c>
      <c r="Q306">
        <v>1</v>
      </c>
      <c r="R306">
        <v>3.49</v>
      </c>
      <c r="S306">
        <v>3.49</v>
      </c>
      <c r="T306">
        <v>398.38</v>
      </c>
      <c r="U306">
        <v>103.16</v>
      </c>
      <c r="V306">
        <v>3.89</v>
      </c>
      <c r="W306">
        <v>11.73</v>
      </c>
      <c r="X306">
        <v>0</v>
      </c>
      <c r="Y306">
        <v>5</v>
      </c>
      <c r="Z306" t="s">
        <v>6921</v>
      </c>
      <c r="AA306">
        <v>0</v>
      </c>
      <c r="AB306">
        <v>4</v>
      </c>
      <c r="AC306">
        <v>4.13052380952381</v>
      </c>
      <c r="AE306" t="s">
        <v>6952</v>
      </c>
      <c r="AH306">
        <v>0</v>
      </c>
      <c r="AI306">
        <v>0</v>
      </c>
    </row>
    <row r="307" spans="1:35">
      <c r="A307" t="s">
        <v>13201</v>
      </c>
      <c r="B307">
        <v>11810.48</v>
      </c>
      <c r="J307" t="s">
        <v>13530</v>
      </c>
      <c r="M307" t="s">
        <v>13565</v>
      </c>
      <c r="N307" t="s">
        <v>13861</v>
      </c>
      <c r="O307" t="s">
        <v>15082</v>
      </c>
      <c r="P307">
        <v>4</v>
      </c>
      <c r="Q307">
        <v>1</v>
      </c>
      <c r="R307">
        <v>-0.08</v>
      </c>
      <c r="S307">
        <v>1.49</v>
      </c>
      <c r="T307">
        <v>388.54</v>
      </c>
      <c r="U307">
        <v>55.89</v>
      </c>
      <c r="V307">
        <v>3.24</v>
      </c>
      <c r="W307">
        <v>13.94</v>
      </c>
      <c r="X307">
        <v>9.31</v>
      </c>
      <c r="Y307">
        <v>1</v>
      </c>
      <c r="Z307" t="s">
        <v>6921</v>
      </c>
      <c r="AA307">
        <v>0</v>
      </c>
      <c r="AB307">
        <v>2</v>
      </c>
      <c r="AC307">
        <v>4.97447619047619</v>
      </c>
      <c r="AE307" t="s">
        <v>6954</v>
      </c>
      <c r="AH307">
        <v>0</v>
      </c>
      <c r="AI307">
        <v>0</v>
      </c>
    </row>
    <row r="308" spans="1:35">
      <c r="A308" t="s">
        <v>13202</v>
      </c>
      <c r="B308">
        <v>18879.08</v>
      </c>
      <c r="J308" t="s">
        <v>13530</v>
      </c>
      <c r="M308" t="s">
        <v>13565</v>
      </c>
      <c r="N308" t="s">
        <v>13862</v>
      </c>
      <c r="O308" t="s">
        <v>15083</v>
      </c>
      <c r="P308">
        <v>7</v>
      </c>
      <c r="Q308">
        <v>2</v>
      </c>
      <c r="R308">
        <v>2.93</v>
      </c>
      <c r="S308">
        <v>2.93</v>
      </c>
      <c r="T308">
        <v>459.46</v>
      </c>
      <c r="U308">
        <v>111.65</v>
      </c>
      <c r="V308">
        <v>2.41</v>
      </c>
      <c r="W308">
        <v>12.03</v>
      </c>
      <c r="X308">
        <v>0</v>
      </c>
      <c r="Y308">
        <v>4</v>
      </c>
      <c r="Z308" t="s">
        <v>6921</v>
      </c>
      <c r="AA308">
        <v>0</v>
      </c>
      <c r="AB308">
        <v>6</v>
      </c>
      <c r="AC308">
        <v>3.602904761904762</v>
      </c>
      <c r="AE308" t="s">
        <v>6952</v>
      </c>
      <c r="AH308">
        <v>0</v>
      </c>
      <c r="AI308">
        <v>0</v>
      </c>
    </row>
    <row r="309" spans="1:35">
      <c r="A309" t="s">
        <v>13203</v>
      </c>
      <c r="B309">
        <v>8195.18</v>
      </c>
      <c r="J309" t="s">
        <v>13530</v>
      </c>
      <c r="M309" t="s">
        <v>13565</v>
      </c>
      <c r="N309" t="s">
        <v>13863</v>
      </c>
      <c r="O309" t="s">
        <v>15084</v>
      </c>
    </row>
    <row r="310" spans="1:35">
      <c r="A310" t="s">
        <v>13204</v>
      </c>
      <c r="B310">
        <v>20779.31</v>
      </c>
      <c r="J310" t="s">
        <v>13530</v>
      </c>
      <c r="M310" t="s">
        <v>13565</v>
      </c>
      <c r="N310" t="s">
        <v>13864</v>
      </c>
      <c r="O310" t="s">
        <v>15085</v>
      </c>
      <c r="P310">
        <v>9</v>
      </c>
      <c r="Q310">
        <v>1</v>
      </c>
      <c r="R310">
        <v>4.94</v>
      </c>
      <c r="S310">
        <v>4.94</v>
      </c>
      <c r="T310">
        <v>429.92</v>
      </c>
      <c r="U310">
        <v>98.48</v>
      </c>
      <c r="V310">
        <v>3.57</v>
      </c>
      <c r="W310">
        <v>9.85</v>
      </c>
      <c r="X310">
        <v>0</v>
      </c>
      <c r="Y310">
        <v>4</v>
      </c>
      <c r="Z310" t="s">
        <v>6921</v>
      </c>
      <c r="AA310">
        <v>0</v>
      </c>
      <c r="AB310">
        <v>6</v>
      </c>
      <c r="AC310">
        <v>3.081238095238095</v>
      </c>
      <c r="AE310" t="s">
        <v>6952</v>
      </c>
      <c r="AH310">
        <v>0</v>
      </c>
      <c r="AI310">
        <v>0</v>
      </c>
    </row>
    <row r="311" spans="1:35">
      <c r="A311" t="s">
        <v>13205</v>
      </c>
      <c r="B311">
        <v>9532.91</v>
      </c>
      <c r="J311" t="s">
        <v>13530</v>
      </c>
      <c r="M311" t="s">
        <v>13565</v>
      </c>
      <c r="N311" t="s">
        <v>13865</v>
      </c>
      <c r="O311" t="s">
        <v>15086</v>
      </c>
      <c r="P311">
        <v>3</v>
      </c>
      <c r="Q311">
        <v>2</v>
      </c>
      <c r="R311">
        <v>1.27</v>
      </c>
      <c r="S311">
        <v>3.65</v>
      </c>
      <c r="T311">
        <v>292.34</v>
      </c>
      <c r="U311">
        <v>62.22</v>
      </c>
      <c r="V311">
        <v>3.61</v>
      </c>
      <c r="W311">
        <v>4.86</v>
      </c>
      <c r="X311">
        <v>4.52</v>
      </c>
      <c r="Y311">
        <v>2</v>
      </c>
      <c r="Z311" t="s">
        <v>6921</v>
      </c>
      <c r="AA311">
        <v>0</v>
      </c>
      <c r="AB311">
        <v>2</v>
      </c>
      <c r="AC311">
        <v>5.175</v>
      </c>
      <c r="AE311" t="s">
        <v>6953</v>
      </c>
      <c r="AH311">
        <v>0</v>
      </c>
      <c r="AI311">
        <v>0</v>
      </c>
    </row>
    <row r="312" spans="1:35">
      <c r="A312" t="s">
        <v>13206</v>
      </c>
      <c r="B312">
        <v>10033.52</v>
      </c>
      <c r="J312" t="s">
        <v>13530</v>
      </c>
      <c r="M312" t="s">
        <v>13565</v>
      </c>
      <c r="N312" t="s">
        <v>13866</v>
      </c>
      <c r="O312" t="s">
        <v>15087</v>
      </c>
    </row>
    <row r="313" spans="1:35">
      <c r="A313" t="s">
        <v>13207</v>
      </c>
      <c r="B313">
        <v>3016.42</v>
      </c>
      <c r="J313" t="s">
        <v>13530</v>
      </c>
      <c r="M313" t="s">
        <v>13565</v>
      </c>
      <c r="N313" t="s">
        <v>13867</v>
      </c>
      <c r="O313" t="s">
        <v>15088</v>
      </c>
      <c r="P313">
        <v>3</v>
      </c>
      <c r="Q313">
        <v>2</v>
      </c>
      <c r="R313">
        <v>3.13</v>
      </c>
      <c r="S313">
        <v>3.13</v>
      </c>
      <c r="T313">
        <v>271.34</v>
      </c>
      <c r="U313">
        <v>49.33</v>
      </c>
      <c r="V313">
        <v>2.83</v>
      </c>
      <c r="W313">
        <v>12.35</v>
      </c>
      <c r="X313">
        <v>0</v>
      </c>
      <c r="Y313">
        <v>2</v>
      </c>
      <c r="Z313" t="s">
        <v>5608</v>
      </c>
      <c r="AA313">
        <v>0</v>
      </c>
      <c r="AB313">
        <v>1</v>
      </c>
      <c r="AC313">
        <v>4.87</v>
      </c>
      <c r="AE313" t="s">
        <v>6952</v>
      </c>
      <c r="AH313">
        <v>0</v>
      </c>
      <c r="AI313">
        <v>0</v>
      </c>
    </row>
    <row r="314" spans="1:35">
      <c r="A314" t="s">
        <v>13208</v>
      </c>
      <c r="B314">
        <v>43005.71</v>
      </c>
      <c r="J314" t="s">
        <v>13530</v>
      </c>
      <c r="M314" t="s">
        <v>13565</v>
      </c>
      <c r="N314" t="s">
        <v>13868</v>
      </c>
      <c r="O314" t="s">
        <v>15089</v>
      </c>
      <c r="P314">
        <v>6</v>
      </c>
      <c r="Q314">
        <v>0</v>
      </c>
      <c r="R314">
        <v>-1.13</v>
      </c>
      <c r="S314">
        <v>-1.13</v>
      </c>
      <c r="T314">
        <v>405.47</v>
      </c>
      <c r="U314">
        <v>86.05</v>
      </c>
      <c r="V314">
        <v>2.54</v>
      </c>
      <c r="X314">
        <v>0</v>
      </c>
      <c r="Y314">
        <v>2</v>
      </c>
      <c r="Z314" t="s">
        <v>6921</v>
      </c>
      <c r="AA314">
        <v>0</v>
      </c>
      <c r="AB314">
        <v>4</v>
      </c>
      <c r="AC314">
        <v>5.675214285714286</v>
      </c>
      <c r="AE314" t="s">
        <v>6952</v>
      </c>
      <c r="AH314">
        <v>0</v>
      </c>
      <c r="AI314">
        <v>0</v>
      </c>
    </row>
    <row r="315" spans="1:35">
      <c r="A315" t="s">
        <v>13209</v>
      </c>
      <c r="B315">
        <v>26786.91</v>
      </c>
      <c r="J315" t="s">
        <v>13530</v>
      </c>
      <c r="M315" t="s">
        <v>13565</v>
      </c>
      <c r="N315" t="s">
        <v>13869</v>
      </c>
      <c r="O315" t="s">
        <v>15090</v>
      </c>
      <c r="P315">
        <v>8</v>
      </c>
      <c r="Q315">
        <v>1</v>
      </c>
      <c r="R315">
        <v>3.16</v>
      </c>
      <c r="S315">
        <v>3.16</v>
      </c>
      <c r="T315">
        <v>369.4</v>
      </c>
      <c r="U315">
        <v>90.39</v>
      </c>
      <c r="V315">
        <v>3.92</v>
      </c>
      <c r="X315">
        <v>1.56</v>
      </c>
      <c r="Y315">
        <v>4</v>
      </c>
      <c r="Z315" t="s">
        <v>6921</v>
      </c>
      <c r="AA315">
        <v>0</v>
      </c>
      <c r="AB315">
        <v>6</v>
      </c>
      <c r="AC315">
        <v>5.093190476190476</v>
      </c>
      <c r="AE315" t="s">
        <v>6952</v>
      </c>
      <c r="AH315">
        <v>0</v>
      </c>
      <c r="AI315">
        <v>0</v>
      </c>
    </row>
    <row r="316" spans="1:35">
      <c r="A316" t="s">
        <v>13210</v>
      </c>
      <c r="B316">
        <v>27893.48</v>
      </c>
      <c r="J316" t="s">
        <v>13530</v>
      </c>
      <c r="M316" t="s">
        <v>13565</v>
      </c>
      <c r="N316" t="s">
        <v>13870</v>
      </c>
      <c r="O316" t="s">
        <v>15091</v>
      </c>
      <c r="P316">
        <v>6</v>
      </c>
      <c r="Q316">
        <v>2</v>
      </c>
      <c r="R316">
        <v>-2.15</v>
      </c>
      <c r="S316">
        <v>0.25</v>
      </c>
      <c r="T316">
        <v>429.5</v>
      </c>
      <c r="U316">
        <v>108.83</v>
      </c>
      <c r="V316">
        <v>2.53</v>
      </c>
      <c r="W316">
        <v>1.84</v>
      </c>
      <c r="X316">
        <v>8.109999999999999</v>
      </c>
      <c r="Y316">
        <v>3</v>
      </c>
      <c r="Z316" t="s">
        <v>6921</v>
      </c>
      <c r="AA316">
        <v>0</v>
      </c>
      <c r="AB316">
        <v>8</v>
      </c>
      <c r="AC316">
        <v>4.320904761904762</v>
      </c>
      <c r="AE316" t="s">
        <v>6953</v>
      </c>
      <c r="AH316">
        <v>0</v>
      </c>
      <c r="AI316">
        <v>0</v>
      </c>
    </row>
    <row r="317" spans="1:35">
      <c r="A317" t="s">
        <v>13211</v>
      </c>
      <c r="B317">
        <v>13880.77</v>
      </c>
      <c r="J317" t="s">
        <v>13530</v>
      </c>
      <c r="M317" t="s">
        <v>13565</v>
      </c>
      <c r="N317" t="s">
        <v>13871</v>
      </c>
      <c r="O317" t="s">
        <v>15092</v>
      </c>
    </row>
    <row r="318" spans="1:35">
      <c r="A318" t="s">
        <v>13212</v>
      </c>
      <c r="B318">
        <v>48418.83</v>
      </c>
      <c r="J318" t="s">
        <v>13530</v>
      </c>
      <c r="M318" t="s">
        <v>13565</v>
      </c>
      <c r="N318" t="s">
        <v>13872</v>
      </c>
      <c r="O318" t="s">
        <v>15093</v>
      </c>
      <c r="P318">
        <v>3</v>
      </c>
      <c r="Q318">
        <v>1</v>
      </c>
      <c r="R318">
        <v>1.71</v>
      </c>
      <c r="S318">
        <v>1.71</v>
      </c>
      <c r="T318">
        <v>266.3</v>
      </c>
      <c r="U318">
        <v>55.13</v>
      </c>
      <c r="V318">
        <v>3.07</v>
      </c>
      <c r="W318">
        <v>13.79</v>
      </c>
      <c r="X318">
        <v>0</v>
      </c>
      <c r="Y318">
        <v>3</v>
      </c>
      <c r="Z318" t="s">
        <v>6921</v>
      </c>
      <c r="AA318">
        <v>0</v>
      </c>
      <c r="AB318">
        <v>3</v>
      </c>
      <c r="AC318">
        <v>5.833333333333333</v>
      </c>
      <c r="AE318" t="s">
        <v>6952</v>
      </c>
      <c r="AH318">
        <v>0</v>
      </c>
      <c r="AI318">
        <v>0</v>
      </c>
    </row>
    <row r="319" spans="1:35">
      <c r="A319" t="s">
        <v>13213</v>
      </c>
      <c r="B319">
        <v>27729.62</v>
      </c>
      <c r="J319" t="s">
        <v>13530</v>
      </c>
      <c r="M319" t="s">
        <v>13565</v>
      </c>
      <c r="N319" t="s">
        <v>13873</v>
      </c>
      <c r="O319" t="s">
        <v>15094</v>
      </c>
      <c r="P319">
        <v>5</v>
      </c>
      <c r="Q319">
        <v>1</v>
      </c>
      <c r="R319">
        <v>3.57</v>
      </c>
      <c r="S319">
        <v>3.57</v>
      </c>
      <c r="T319">
        <v>314.37</v>
      </c>
      <c r="U319">
        <v>64.36</v>
      </c>
      <c r="V319">
        <v>3.34</v>
      </c>
      <c r="W319">
        <v>13.14</v>
      </c>
      <c r="X319">
        <v>0</v>
      </c>
      <c r="Y319">
        <v>3</v>
      </c>
      <c r="Z319" t="s">
        <v>6921</v>
      </c>
      <c r="AA319">
        <v>0</v>
      </c>
      <c r="AB319">
        <v>5</v>
      </c>
      <c r="AC319">
        <v>4.763333333333334</v>
      </c>
      <c r="AE319" t="s">
        <v>6952</v>
      </c>
      <c r="AH319">
        <v>0</v>
      </c>
      <c r="AI319">
        <v>0</v>
      </c>
    </row>
    <row r="320" spans="1:35">
      <c r="A320" t="s">
        <v>13214</v>
      </c>
      <c r="B320">
        <v>47639.82</v>
      </c>
      <c r="J320" t="s">
        <v>13530</v>
      </c>
      <c r="M320" t="s">
        <v>13565</v>
      </c>
      <c r="N320" t="s">
        <v>13874</v>
      </c>
      <c r="O320" t="s">
        <v>15095</v>
      </c>
      <c r="P320">
        <v>3</v>
      </c>
      <c r="Q320">
        <v>1</v>
      </c>
      <c r="R320">
        <v>1.44</v>
      </c>
      <c r="S320">
        <v>4.58</v>
      </c>
      <c r="T320">
        <v>318.13</v>
      </c>
      <c r="U320">
        <v>63.33</v>
      </c>
      <c r="V320">
        <v>3.96</v>
      </c>
      <c r="W320">
        <v>0.74</v>
      </c>
      <c r="X320">
        <v>3.59</v>
      </c>
      <c r="Y320">
        <v>3</v>
      </c>
      <c r="Z320" t="s">
        <v>6921</v>
      </c>
      <c r="AA320">
        <v>0</v>
      </c>
      <c r="AB320">
        <v>2</v>
      </c>
      <c r="AC320">
        <v>5.043333333333333</v>
      </c>
      <c r="AE320" t="s">
        <v>6953</v>
      </c>
      <c r="AH320">
        <v>0</v>
      </c>
      <c r="AI320">
        <v>0</v>
      </c>
    </row>
    <row r="321" spans="1:35">
      <c r="A321" t="s">
        <v>13215</v>
      </c>
      <c r="B321">
        <v>6261.99</v>
      </c>
      <c r="J321" t="s">
        <v>13530</v>
      </c>
      <c r="M321" t="s">
        <v>13565</v>
      </c>
      <c r="N321" t="s">
        <v>13875</v>
      </c>
      <c r="O321" t="s">
        <v>15096</v>
      </c>
      <c r="P321">
        <v>8</v>
      </c>
      <c r="Q321">
        <v>2</v>
      </c>
      <c r="R321">
        <v>3.2</v>
      </c>
      <c r="S321">
        <v>4.72</v>
      </c>
      <c r="T321">
        <v>425.83</v>
      </c>
      <c r="U321">
        <v>125.38</v>
      </c>
      <c r="V321">
        <v>2.96</v>
      </c>
      <c r="W321">
        <v>6.22</v>
      </c>
      <c r="X321">
        <v>1.85</v>
      </c>
      <c r="Y321">
        <v>4</v>
      </c>
      <c r="Z321" t="s">
        <v>6921</v>
      </c>
      <c r="AA321">
        <v>0</v>
      </c>
      <c r="AB321">
        <v>5</v>
      </c>
      <c r="AC321">
        <v>2.569785714285715</v>
      </c>
      <c r="AE321" t="s">
        <v>6953</v>
      </c>
      <c r="AH321">
        <v>0</v>
      </c>
      <c r="AI321">
        <v>0</v>
      </c>
    </row>
    <row r="322" spans="1:35">
      <c r="A322" t="s">
        <v>13216</v>
      </c>
      <c r="B322">
        <v>19679.97</v>
      </c>
      <c r="J322" t="s">
        <v>13530</v>
      </c>
      <c r="M322" t="s">
        <v>13565</v>
      </c>
      <c r="N322" t="s">
        <v>13876</v>
      </c>
      <c r="O322" t="s">
        <v>15097</v>
      </c>
      <c r="P322">
        <v>4</v>
      </c>
      <c r="Q322">
        <v>2</v>
      </c>
      <c r="R322">
        <v>0.58</v>
      </c>
      <c r="S322">
        <v>0.58</v>
      </c>
      <c r="T322">
        <v>352.39</v>
      </c>
      <c r="U322">
        <v>84.48</v>
      </c>
      <c r="V322">
        <v>3.35</v>
      </c>
      <c r="X322">
        <v>0</v>
      </c>
      <c r="Y322">
        <v>3</v>
      </c>
      <c r="Z322" t="s">
        <v>6921</v>
      </c>
      <c r="AA322">
        <v>0</v>
      </c>
      <c r="AB322">
        <v>6</v>
      </c>
      <c r="AC322">
        <v>5.5</v>
      </c>
      <c r="AE322" t="s">
        <v>6952</v>
      </c>
      <c r="AH322">
        <v>0</v>
      </c>
      <c r="AI322">
        <v>0</v>
      </c>
    </row>
    <row r="323" spans="1:35">
      <c r="A323" t="s">
        <v>13217</v>
      </c>
      <c r="B323">
        <v>21552.69</v>
      </c>
      <c r="J323" t="s">
        <v>13530</v>
      </c>
      <c r="M323" t="s">
        <v>13565</v>
      </c>
      <c r="N323" t="s">
        <v>13877</v>
      </c>
      <c r="O323" t="s">
        <v>15098</v>
      </c>
      <c r="P323">
        <v>6</v>
      </c>
      <c r="Q323">
        <v>0</v>
      </c>
      <c r="R323">
        <v>5.32</v>
      </c>
      <c r="S323">
        <v>5.32</v>
      </c>
      <c r="T323">
        <v>343.42</v>
      </c>
      <c r="U323">
        <v>55.97</v>
      </c>
      <c r="V323">
        <v>4.38</v>
      </c>
      <c r="X323">
        <v>2.81</v>
      </c>
      <c r="Y323">
        <v>5</v>
      </c>
      <c r="Z323" t="s">
        <v>6921</v>
      </c>
      <c r="AA323">
        <v>0</v>
      </c>
      <c r="AB323">
        <v>2</v>
      </c>
      <c r="AC323">
        <v>4</v>
      </c>
      <c r="AE323" t="s">
        <v>6952</v>
      </c>
      <c r="AH323">
        <v>0</v>
      </c>
      <c r="AI323">
        <v>0</v>
      </c>
    </row>
    <row r="324" spans="1:35">
      <c r="A324" t="s">
        <v>13218</v>
      </c>
      <c r="B324">
        <v>14298.54</v>
      </c>
      <c r="J324" t="s">
        <v>13530</v>
      </c>
      <c r="M324" t="s">
        <v>13565</v>
      </c>
      <c r="N324" t="s">
        <v>13878</v>
      </c>
      <c r="O324" t="s">
        <v>15099</v>
      </c>
      <c r="P324">
        <v>5</v>
      </c>
      <c r="Q324">
        <v>2</v>
      </c>
      <c r="R324">
        <v>1.72</v>
      </c>
      <c r="S324">
        <v>2.05</v>
      </c>
      <c r="T324">
        <v>285.25</v>
      </c>
      <c r="U324">
        <v>92.68000000000001</v>
      </c>
      <c r="V324">
        <v>2.02</v>
      </c>
      <c r="W324">
        <v>7.45</v>
      </c>
      <c r="X324">
        <v>0</v>
      </c>
      <c r="Y324">
        <v>3</v>
      </c>
      <c r="Z324" t="s">
        <v>6921</v>
      </c>
      <c r="AA324">
        <v>0</v>
      </c>
      <c r="AB324">
        <v>3</v>
      </c>
      <c r="AC324">
        <v>5.410666666666667</v>
      </c>
      <c r="AE324" t="s">
        <v>6952</v>
      </c>
      <c r="AH324">
        <v>0</v>
      </c>
      <c r="AI324">
        <v>0</v>
      </c>
    </row>
    <row r="325" spans="1:35">
      <c r="A325" t="s">
        <v>13219</v>
      </c>
      <c r="B325">
        <v>3639.79</v>
      </c>
      <c r="J325" t="s">
        <v>13530</v>
      </c>
      <c r="M325" t="s">
        <v>13565</v>
      </c>
      <c r="N325" t="s">
        <v>13879</v>
      </c>
      <c r="O325" t="s">
        <v>15100</v>
      </c>
      <c r="P325">
        <v>7</v>
      </c>
      <c r="Q325">
        <v>1</v>
      </c>
      <c r="R325">
        <v>5.23</v>
      </c>
      <c r="S325">
        <v>5.24</v>
      </c>
      <c r="T325">
        <v>496.49</v>
      </c>
      <c r="U325">
        <v>90.25</v>
      </c>
      <c r="V325">
        <v>5.38</v>
      </c>
      <c r="W325">
        <v>8.67</v>
      </c>
      <c r="X325">
        <v>2.01</v>
      </c>
      <c r="Y325">
        <v>4</v>
      </c>
      <c r="Z325" t="s">
        <v>6921</v>
      </c>
      <c r="AA325">
        <v>1</v>
      </c>
      <c r="AB325">
        <v>4</v>
      </c>
      <c r="AC325">
        <v>2.850071428571429</v>
      </c>
      <c r="AE325" t="s">
        <v>6952</v>
      </c>
      <c r="AH325">
        <v>0</v>
      </c>
      <c r="AI325">
        <v>0</v>
      </c>
    </row>
    <row r="326" spans="1:35">
      <c r="A326" t="s">
        <v>13220</v>
      </c>
      <c r="B326">
        <v>17942.59</v>
      </c>
      <c r="J326" t="s">
        <v>13530</v>
      </c>
      <c r="M326" t="s">
        <v>13565</v>
      </c>
      <c r="N326" t="s">
        <v>13880</v>
      </c>
      <c r="O326" t="s">
        <v>15101</v>
      </c>
      <c r="P326">
        <v>6</v>
      </c>
      <c r="Q326">
        <v>0</v>
      </c>
      <c r="R326">
        <v>4.74</v>
      </c>
      <c r="S326">
        <v>4.74</v>
      </c>
      <c r="T326">
        <v>380.41</v>
      </c>
      <c r="U326">
        <v>65.84999999999999</v>
      </c>
      <c r="V326">
        <v>4.35</v>
      </c>
      <c r="X326">
        <v>2.5</v>
      </c>
      <c r="Y326">
        <v>6</v>
      </c>
      <c r="Z326" t="s">
        <v>6921</v>
      </c>
      <c r="AA326">
        <v>0</v>
      </c>
      <c r="AB326">
        <v>3</v>
      </c>
      <c r="AC326">
        <v>3.984214285714286</v>
      </c>
      <c r="AE326" t="s">
        <v>6952</v>
      </c>
      <c r="AH326">
        <v>0</v>
      </c>
      <c r="AI326">
        <v>0</v>
      </c>
    </row>
    <row r="327" spans="1:35">
      <c r="A327" t="s">
        <v>13221</v>
      </c>
      <c r="B327">
        <v>9268.370000000001</v>
      </c>
      <c r="J327" t="s">
        <v>13530</v>
      </c>
      <c r="M327" t="s">
        <v>13565</v>
      </c>
      <c r="N327" t="s">
        <v>13881</v>
      </c>
      <c r="O327" t="s">
        <v>15102</v>
      </c>
      <c r="P327">
        <v>6</v>
      </c>
      <c r="Q327">
        <v>1</v>
      </c>
      <c r="R327">
        <v>2.96</v>
      </c>
      <c r="S327">
        <v>2.96</v>
      </c>
      <c r="T327">
        <v>297.77</v>
      </c>
      <c r="U327">
        <v>72.7</v>
      </c>
      <c r="V327">
        <v>2.08</v>
      </c>
      <c r="W327">
        <v>10.38</v>
      </c>
      <c r="X327">
        <v>1.34</v>
      </c>
      <c r="Y327">
        <v>2</v>
      </c>
      <c r="Z327" t="s">
        <v>6921</v>
      </c>
      <c r="AA327">
        <v>0</v>
      </c>
      <c r="AB327">
        <v>5</v>
      </c>
      <c r="AC327">
        <v>5.353333333333333</v>
      </c>
      <c r="AE327" t="s">
        <v>6952</v>
      </c>
      <c r="AH327">
        <v>0</v>
      </c>
      <c r="AI327">
        <v>0</v>
      </c>
    </row>
    <row r="328" spans="1:35">
      <c r="A328" t="s">
        <v>13222</v>
      </c>
      <c r="B328">
        <v>20681.03</v>
      </c>
      <c r="J328" t="s">
        <v>13530</v>
      </c>
      <c r="M328" t="s">
        <v>13565</v>
      </c>
      <c r="N328" t="s">
        <v>13882</v>
      </c>
      <c r="O328" t="s">
        <v>15103</v>
      </c>
      <c r="P328">
        <v>6</v>
      </c>
      <c r="Q328">
        <v>0</v>
      </c>
      <c r="R328">
        <v>1.1</v>
      </c>
      <c r="S328">
        <v>1.1</v>
      </c>
      <c r="T328">
        <v>381.23</v>
      </c>
      <c r="U328">
        <v>76.8</v>
      </c>
      <c r="V328">
        <v>1.91</v>
      </c>
      <c r="X328">
        <v>0</v>
      </c>
      <c r="Y328">
        <v>2</v>
      </c>
      <c r="Z328" t="s">
        <v>6921</v>
      </c>
      <c r="AA328">
        <v>0</v>
      </c>
      <c r="AB328">
        <v>3</v>
      </c>
      <c r="AC328">
        <v>5.848357142857143</v>
      </c>
      <c r="AE328" t="s">
        <v>6952</v>
      </c>
      <c r="AH328">
        <v>0</v>
      </c>
      <c r="AI328">
        <v>0</v>
      </c>
    </row>
    <row r="329" spans="1:35">
      <c r="A329" t="s">
        <v>13223</v>
      </c>
      <c r="B329">
        <v>23428.56</v>
      </c>
      <c r="J329" t="s">
        <v>13530</v>
      </c>
      <c r="M329" t="s">
        <v>13565</v>
      </c>
      <c r="N329" t="s">
        <v>13883</v>
      </c>
      <c r="O329" t="s">
        <v>15104</v>
      </c>
      <c r="P329">
        <v>3</v>
      </c>
      <c r="Q329">
        <v>1</v>
      </c>
      <c r="R329">
        <v>0.74</v>
      </c>
      <c r="S329">
        <v>3.88</v>
      </c>
      <c r="T329">
        <v>239.23</v>
      </c>
      <c r="U329">
        <v>63.33</v>
      </c>
      <c r="V329">
        <v>3.19</v>
      </c>
      <c r="W329">
        <v>0.95</v>
      </c>
      <c r="X329">
        <v>4.42</v>
      </c>
      <c r="Y329">
        <v>3</v>
      </c>
      <c r="Z329" t="s">
        <v>6921</v>
      </c>
      <c r="AA329">
        <v>0</v>
      </c>
      <c r="AB329">
        <v>2</v>
      </c>
      <c r="AC329">
        <v>5.393333333333334</v>
      </c>
      <c r="AE329" t="s">
        <v>6953</v>
      </c>
      <c r="AH329">
        <v>0</v>
      </c>
      <c r="AI329">
        <v>0</v>
      </c>
    </row>
    <row r="330" spans="1:35">
      <c r="A330" t="s">
        <v>13224</v>
      </c>
      <c r="B330">
        <v>30130.16</v>
      </c>
      <c r="J330" t="s">
        <v>13530</v>
      </c>
      <c r="M330" t="s">
        <v>13565</v>
      </c>
      <c r="N330" t="s">
        <v>13884</v>
      </c>
      <c r="O330" t="s">
        <v>15105</v>
      </c>
      <c r="P330">
        <v>8</v>
      </c>
      <c r="Q330">
        <v>1</v>
      </c>
      <c r="R330">
        <v>3.15</v>
      </c>
      <c r="S330">
        <v>3.15</v>
      </c>
      <c r="T330">
        <v>467.57</v>
      </c>
      <c r="U330">
        <v>86.36</v>
      </c>
      <c r="V330">
        <v>4.09</v>
      </c>
      <c r="W330">
        <v>13.89</v>
      </c>
      <c r="X330">
        <v>0</v>
      </c>
      <c r="Y330">
        <v>4</v>
      </c>
      <c r="Z330" t="s">
        <v>6921</v>
      </c>
      <c r="AA330">
        <v>0</v>
      </c>
      <c r="AB330">
        <v>7</v>
      </c>
      <c r="AC330">
        <v>4.414976190476191</v>
      </c>
      <c r="AE330" t="s">
        <v>6952</v>
      </c>
      <c r="AH330">
        <v>0</v>
      </c>
      <c r="AI330">
        <v>0</v>
      </c>
    </row>
    <row r="331" spans="1:35">
      <c r="A331" t="s">
        <v>13225</v>
      </c>
      <c r="B331">
        <v>11679.9</v>
      </c>
      <c r="J331" t="s">
        <v>13530</v>
      </c>
      <c r="M331" t="s">
        <v>13565</v>
      </c>
      <c r="N331" t="s">
        <v>13885</v>
      </c>
      <c r="O331" t="s">
        <v>15106</v>
      </c>
      <c r="P331">
        <v>5</v>
      </c>
      <c r="Q331">
        <v>0</v>
      </c>
      <c r="R331">
        <v>3.56</v>
      </c>
      <c r="S331">
        <v>3.56</v>
      </c>
      <c r="T331">
        <v>381.43</v>
      </c>
      <c r="U331">
        <v>68.98</v>
      </c>
      <c r="V331">
        <v>3.59</v>
      </c>
      <c r="X331">
        <v>0</v>
      </c>
      <c r="Y331">
        <v>3</v>
      </c>
      <c r="Z331" t="s">
        <v>6921</v>
      </c>
      <c r="AA331">
        <v>0</v>
      </c>
      <c r="AB331">
        <v>4</v>
      </c>
      <c r="AC331">
        <v>4.786928571428572</v>
      </c>
      <c r="AE331" t="s">
        <v>6952</v>
      </c>
      <c r="AH331">
        <v>0</v>
      </c>
      <c r="AI331">
        <v>0</v>
      </c>
    </row>
    <row r="332" spans="1:35">
      <c r="A332" t="s">
        <v>13226</v>
      </c>
      <c r="B332">
        <v>17909.79</v>
      </c>
      <c r="J332" t="s">
        <v>13530</v>
      </c>
      <c r="M332" t="s">
        <v>13565</v>
      </c>
      <c r="N332" t="s">
        <v>13886</v>
      </c>
      <c r="O332" t="s">
        <v>15107</v>
      </c>
      <c r="P332">
        <v>6</v>
      </c>
      <c r="Q332">
        <v>0</v>
      </c>
      <c r="R332">
        <v>0.87</v>
      </c>
      <c r="S332">
        <v>0.87</v>
      </c>
      <c r="T332">
        <v>404.22</v>
      </c>
      <c r="U332">
        <v>83.95</v>
      </c>
      <c r="V332">
        <v>1.68</v>
      </c>
      <c r="X332">
        <v>0</v>
      </c>
      <c r="Y332">
        <v>3</v>
      </c>
      <c r="Z332" t="s">
        <v>6921</v>
      </c>
      <c r="AA332">
        <v>0</v>
      </c>
      <c r="AB332">
        <v>2</v>
      </c>
      <c r="AC332">
        <v>5.684142857142857</v>
      </c>
      <c r="AE332" t="s">
        <v>6952</v>
      </c>
      <c r="AH332">
        <v>0</v>
      </c>
      <c r="AI332">
        <v>0</v>
      </c>
    </row>
    <row r="333" spans="1:35">
      <c r="A333" t="s">
        <v>13227</v>
      </c>
      <c r="B333">
        <v>13428.48</v>
      </c>
      <c r="J333" t="s">
        <v>13530</v>
      </c>
      <c r="M333" t="s">
        <v>13565</v>
      </c>
      <c r="N333" t="s">
        <v>13887</v>
      </c>
      <c r="O333" t="s">
        <v>15108</v>
      </c>
      <c r="P333">
        <v>3</v>
      </c>
      <c r="Q333">
        <v>1</v>
      </c>
      <c r="R333">
        <v>1.49</v>
      </c>
      <c r="S333">
        <v>1.49</v>
      </c>
      <c r="T333">
        <v>218.28</v>
      </c>
      <c r="U333">
        <v>41.99</v>
      </c>
      <c r="V333">
        <v>2.32</v>
      </c>
      <c r="W333">
        <v>13.06</v>
      </c>
      <c r="X333">
        <v>3.38</v>
      </c>
      <c r="Y333">
        <v>2</v>
      </c>
      <c r="Z333" t="s">
        <v>5608</v>
      </c>
      <c r="AA333">
        <v>0</v>
      </c>
      <c r="AB333">
        <v>3</v>
      </c>
      <c r="AC333">
        <v>5.833333333333333</v>
      </c>
      <c r="AE333" t="s">
        <v>6952</v>
      </c>
      <c r="AH333">
        <v>0</v>
      </c>
      <c r="AI333">
        <v>0</v>
      </c>
    </row>
    <row r="334" spans="1:35">
      <c r="A334" t="s">
        <v>13228</v>
      </c>
      <c r="B334">
        <v>25439.81</v>
      </c>
      <c r="J334" t="s">
        <v>13530</v>
      </c>
      <c r="M334" t="s">
        <v>13565</v>
      </c>
      <c r="N334" t="s">
        <v>13888</v>
      </c>
      <c r="O334" t="s">
        <v>15109</v>
      </c>
      <c r="P334">
        <v>3</v>
      </c>
      <c r="Q334">
        <v>1</v>
      </c>
      <c r="R334">
        <v>0.58</v>
      </c>
      <c r="S334">
        <v>3.7</v>
      </c>
      <c r="T334">
        <v>246.26</v>
      </c>
      <c r="U334">
        <v>59.67</v>
      </c>
      <c r="V334">
        <v>3.17</v>
      </c>
      <c r="W334">
        <v>3.14</v>
      </c>
      <c r="X334">
        <v>0</v>
      </c>
      <c r="Y334">
        <v>2</v>
      </c>
      <c r="Z334" t="s">
        <v>6921</v>
      </c>
      <c r="AA334">
        <v>0</v>
      </c>
      <c r="AB334">
        <v>4</v>
      </c>
      <c r="AC334">
        <v>5.483333333333333</v>
      </c>
      <c r="AE334" t="s">
        <v>6953</v>
      </c>
      <c r="AH334">
        <v>0</v>
      </c>
      <c r="AI334">
        <v>0</v>
      </c>
    </row>
    <row r="335" spans="1:35">
      <c r="A335" t="s">
        <v>13229</v>
      </c>
      <c r="B335">
        <v>27088.64</v>
      </c>
      <c r="J335" t="s">
        <v>13530</v>
      </c>
      <c r="M335" t="s">
        <v>13565</v>
      </c>
      <c r="N335" t="s">
        <v>13889</v>
      </c>
      <c r="O335" t="s">
        <v>15110</v>
      </c>
      <c r="P335">
        <v>8</v>
      </c>
      <c r="Q335">
        <v>1</v>
      </c>
      <c r="R335">
        <v>3.02</v>
      </c>
      <c r="S335">
        <v>3.02</v>
      </c>
      <c r="T335">
        <v>395.44</v>
      </c>
      <c r="U335">
        <v>99</v>
      </c>
      <c r="V335">
        <v>2.68</v>
      </c>
      <c r="W335">
        <v>12.04</v>
      </c>
      <c r="X335">
        <v>0.07000000000000001</v>
      </c>
      <c r="Y335">
        <v>3</v>
      </c>
      <c r="Z335" t="s">
        <v>6921</v>
      </c>
      <c r="AA335">
        <v>0</v>
      </c>
      <c r="AB335">
        <v>5</v>
      </c>
      <c r="AC335">
        <v>4.760190476190476</v>
      </c>
      <c r="AE335" t="s">
        <v>6952</v>
      </c>
      <c r="AH335">
        <v>0</v>
      </c>
      <c r="AI335">
        <v>0</v>
      </c>
    </row>
    <row r="336" spans="1:35">
      <c r="A336" t="s">
        <v>13230</v>
      </c>
      <c r="B336">
        <v>6299.84</v>
      </c>
      <c r="J336" t="s">
        <v>13530</v>
      </c>
      <c r="M336" t="s">
        <v>13565</v>
      </c>
      <c r="N336" t="s">
        <v>13890</v>
      </c>
      <c r="O336" t="s">
        <v>15111</v>
      </c>
      <c r="P336">
        <v>6</v>
      </c>
      <c r="Q336">
        <v>1</v>
      </c>
      <c r="R336">
        <v>4.23</v>
      </c>
      <c r="S336">
        <v>4.23</v>
      </c>
      <c r="T336">
        <v>358.36</v>
      </c>
      <c r="U336">
        <v>78.27</v>
      </c>
      <c r="V336">
        <v>3.4</v>
      </c>
      <c r="W336">
        <v>11.17</v>
      </c>
      <c r="X336">
        <v>0.73</v>
      </c>
      <c r="Y336">
        <v>4</v>
      </c>
      <c r="Z336" t="s">
        <v>6921</v>
      </c>
      <c r="AA336">
        <v>0</v>
      </c>
      <c r="AB336">
        <v>3</v>
      </c>
      <c r="AC336">
        <v>4.218333333333334</v>
      </c>
      <c r="AE336" t="s">
        <v>6952</v>
      </c>
      <c r="AH336">
        <v>0</v>
      </c>
      <c r="AI336">
        <v>0</v>
      </c>
    </row>
    <row r="337" spans="1:35">
      <c r="A337" t="s">
        <v>13231</v>
      </c>
      <c r="B337">
        <v>15507.52</v>
      </c>
      <c r="J337" t="s">
        <v>13530</v>
      </c>
      <c r="M337" t="s">
        <v>13565</v>
      </c>
      <c r="N337" t="s">
        <v>13891</v>
      </c>
      <c r="O337" t="s">
        <v>15112</v>
      </c>
      <c r="P337">
        <v>4</v>
      </c>
      <c r="Q337">
        <v>1</v>
      </c>
      <c r="R337">
        <v>3.71</v>
      </c>
      <c r="S337">
        <v>3.71</v>
      </c>
      <c r="T337">
        <v>412.22</v>
      </c>
      <c r="U337">
        <v>68.02</v>
      </c>
      <c r="V337">
        <v>5.04</v>
      </c>
      <c r="W337">
        <v>10.68</v>
      </c>
      <c r="X337">
        <v>0.9</v>
      </c>
      <c r="Y337">
        <v>4</v>
      </c>
      <c r="Z337" t="s">
        <v>6921</v>
      </c>
      <c r="AA337">
        <v>1</v>
      </c>
      <c r="AB337">
        <v>3</v>
      </c>
      <c r="AC337">
        <v>4.250333333333334</v>
      </c>
      <c r="AE337" t="s">
        <v>6952</v>
      </c>
      <c r="AH337">
        <v>0</v>
      </c>
      <c r="AI337">
        <v>0</v>
      </c>
    </row>
    <row r="338" spans="1:35">
      <c r="A338" t="s">
        <v>13232</v>
      </c>
      <c r="B338">
        <v>19923.73</v>
      </c>
      <c r="J338" t="s">
        <v>13530</v>
      </c>
      <c r="M338" t="s">
        <v>13565</v>
      </c>
      <c r="N338" t="s">
        <v>13892</v>
      </c>
      <c r="O338" t="s">
        <v>15113</v>
      </c>
      <c r="P338">
        <v>4</v>
      </c>
      <c r="Q338">
        <v>2</v>
      </c>
      <c r="R338">
        <v>0.11</v>
      </c>
      <c r="S338">
        <v>3</v>
      </c>
      <c r="T338">
        <v>299.2</v>
      </c>
      <c r="U338">
        <v>67.15000000000001</v>
      </c>
      <c r="V338">
        <v>2.52</v>
      </c>
      <c r="W338">
        <v>4.08</v>
      </c>
      <c r="X338">
        <v>1.04</v>
      </c>
      <c r="Y338">
        <v>1</v>
      </c>
      <c r="Z338" t="s">
        <v>6921</v>
      </c>
      <c r="AA338">
        <v>0</v>
      </c>
      <c r="AB338">
        <v>2</v>
      </c>
      <c r="AC338">
        <v>5.5</v>
      </c>
      <c r="AE338" t="s">
        <v>6953</v>
      </c>
      <c r="AH338">
        <v>0</v>
      </c>
      <c r="AI338">
        <v>0</v>
      </c>
    </row>
    <row r="339" spans="1:35">
      <c r="A339" t="s">
        <v>13233</v>
      </c>
      <c r="B339">
        <v>42406.58</v>
      </c>
      <c r="J339" t="s">
        <v>13530</v>
      </c>
      <c r="M339" t="s">
        <v>13565</v>
      </c>
      <c r="N339" t="s">
        <v>13893</v>
      </c>
      <c r="O339" t="s">
        <v>15114</v>
      </c>
      <c r="P339">
        <v>6</v>
      </c>
      <c r="Q339">
        <v>0</v>
      </c>
      <c r="R339">
        <v>1.48</v>
      </c>
      <c r="S339">
        <v>1.48</v>
      </c>
      <c r="T339">
        <v>311.22</v>
      </c>
      <c r="U339">
        <v>69.63</v>
      </c>
      <c r="V339">
        <v>2.79</v>
      </c>
      <c r="X339">
        <v>0</v>
      </c>
      <c r="Y339">
        <v>3</v>
      </c>
      <c r="Z339" t="s">
        <v>6921</v>
      </c>
      <c r="AA339">
        <v>0</v>
      </c>
      <c r="AB339">
        <v>2</v>
      </c>
      <c r="AC339">
        <v>6</v>
      </c>
      <c r="AE339" t="s">
        <v>6952</v>
      </c>
      <c r="AH339">
        <v>0</v>
      </c>
      <c r="AI339">
        <v>0</v>
      </c>
    </row>
    <row r="340" spans="1:35">
      <c r="A340" t="s">
        <v>13234</v>
      </c>
      <c r="B340">
        <v>19078.24</v>
      </c>
      <c r="J340" t="s">
        <v>13530</v>
      </c>
      <c r="M340" t="s">
        <v>13565</v>
      </c>
      <c r="N340" t="s">
        <v>13894</v>
      </c>
      <c r="O340" t="s">
        <v>15115</v>
      </c>
      <c r="P340">
        <v>6</v>
      </c>
      <c r="Q340">
        <v>1</v>
      </c>
      <c r="R340">
        <v>3.86</v>
      </c>
      <c r="S340">
        <v>3.86</v>
      </c>
      <c r="T340">
        <v>331.42</v>
      </c>
      <c r="U340">
        <v>64.11</v>
      </c>
      <c r="V340">
        <v>3.46</v>
      </c>
      <c r="W340">
        <v>8.57</v>
      </c>
      <c r="X340">
        <v>0</v>
      </c>
      <c r="Y340">
        <v>3</v>
      </c>
      <c r="Z340" t="s">
        <v>6921</v>
      </c>
      <c r="AA340">
        <v>0</v>
      </c>
      <c r="AB340">
        <v>5</v>
      </c>
      <c r="AC340">
        <v>4.473333333333334</v>
      </c>
      <c r="AE340" t="s">
        <v>6952</v>
      </c>
      <c r="AH340">
        <v>0</v>
      </c>
      <c r="AI340">
        <v>0</v>
      </c>
    </row>
    <row r="341" spans="1:35">
      <c r="A341" t="s">
        <v>13235</v>
      </c>
      <c r="B341">
        <v>40015.75</v>
      </c>
      <c r="J341" t="s">
        <v>13530</v>
      </c>
      <c r="M341" t="s">
        <v>13565</v>
      </c>
      <c r="N341" t="s">
        <v>13895</v>
      </c>
      <c r="O341" t="s">
        <v>15116</v>
      </c>
      <c r="P341">
        <v>7</v>
      </c>
      <c r="Q341">
        <v>3</v>
      </c>
      <c r="R341">
        <v>4.66</v>
      </c>
      <c r="S341">
        <v>4.68</v>
      </c>
      <c r="T341">
        <v>479.59</v>
      </c>
      <c r="U341">
        <v>112.91</v>
      </c>
      <c r="V341">
        <v>4.99</v>
      </c>
      <c r="W341">
        <v>8.699999999999999</v>
      </c>
      <c r="X341">
        <v>0.66</v>
      </c>
      <c r="Y341">
        <v>4</v>
      </c>
      <c r="Z341" t="s">
        <v>6921</v>
      </c>
      <c r="AA341">
        <v>0</v>
      </c>
      <c r="AB341">
        <v>7</v>
      </c>
      <c r="AC341">
        <v>1.708785714285715</v>
      </c>
      <c r="AE341" t="s">
        <v>6952</v>
      </c>
      <c r="AH341">
        <v>0</v>
      </c>
      <c r="AI341">
        <v>0</v>
      </c>
    </row>
    <row r="342" spans="1:35">
      <c r="A342" t="s">
        <v>13236</v>
      </c>
      <c r="B342">
        <v>18685.62</v>
      </c>
      <c r="J342" t="s">
        <v>13530</v>
      </c>
      <c r="M342" t="s">
        <v>13565</v>
      </c>
      <c r="N342" t="s">
        <v>13896</v>
      </c>
      <c r="O342" t="s">
        <v>15117</v>
      </c>
      <c r="P342">
        <v>4</v>
      </c>
      <c r="Q342">
        <v>2</v>
      </c>
      <c r="R342">
        <v>-4.44</v>
      </c>
      <c r="S342">
        <v>-1.33</v>
      </c>
      <c r="T342">
        <v>382.4</v>
      </c>
      <c r="U342">
        <v>103.78</v>
      </c>
      <c r="V342">
        <v>2.93</v>
      </c>
      <c r="W342">
        <v>3.24</v>
      </c>
      <c r="X342">
        <v>0</v>
      </c>
      <c r="Y342">
        <v>3</v>
      </c>
      <c r="Z342" t="s">
        <v>6921</v>
      </c>
      <c r="AA342">
        <v>0</v>
      </c>
      <c r="AB342">
        <v>4</v>
      </c>
      <c r="AC342">
        <v>4.880666666666666</v>
      </c>
      <c r="AE342" t="s">
        <v>6953</v>
      </c>
      <c r="AH342">
        <v>0</v>
      </c>
      <c r="AI342">
        <v>0</v>
      </c>
    </row>
    <row r="343" spans="1:35">
      <c r="A343" t="s">
        <v>13237</v>
      </c>
      <c r="B343">
        <v>23686.88</v>
      </c>
      <c r="J343" t="s">
        <v>13530</v>
      </c>
      <c r="M343" t="s">
        <v>13565</v>
      </c>
      <c r="N343" t="s">
        <v>13897</v>
      </c>
      <c r="O343" t="s">
        <v>15118</v>
      </c>
      <c r="P343">
        <v>3</v>
      </c>
      <c r="Q343">
        <v>1</v>
      </c>
      <c r="R343">
        <v>2.27</v>
      </c>
      <c r="S343">
        <v>2.83</v>
      </c>
      <c r="T343">
        <v>297.38</v>
      </c>
      <c r="U343">
        <v>46.17</v>
      </c>
      <c r="V343">
        <v>3.35</v>
      </c>
      <c r="W343">
        <v>6.96</v>
      </c>
      <c r="X343">
        <v>0</v>
      </c>
      <c r="Y343">
        <v>2</v>
      </c>
      <c r="Z343" t="s">
        <v>6921</v>
      </c>
      <c r="AA343">
        <v>0</v>
      </c>
      <c r="AB343">
        <v>4</v>
      </c>
      <c r="AC343">
        <v>5.698333333333333</v>
      </c>
      <c r="AE343" t="s">
        <v>6952</v>
      </c>
      <c r="AH343">
        <v>0</v>
      </c>
      <c r="AI343">
        <v>0</v>
      </c>
    </row>
    <row r="344" spans="1:35">
      <c r="A344" t="s">
        <v>13238</v>
      </c>
      <c r="B344">
        <v>40119.07</v>
      </c>
      <c r="J344" t="s">
        <v>13530</v>
      </c>
      <c r="M344" t="s">
        <v>13565</v>
      </c>
      <c r="N344" t="s">
        <v>13898</v>
      </c>
      <c r="O344" t="s">
        <v>15119</v>
      </c>
      <c r="P344">
        <v>6</v>
      </c>
      <c r="Q344">
        <v>1</v>
      </c>
      <c r="R344">
        <v>0.51</v>
      </c>
      <c r="S344">
        <v>0.51</v>
      </c>
      <c r="T344">
        <v>352.37</v>
      </c>
      <c r="U344">
        <v>98.08</v>
      </c>
      <c r="V344">
        <v>1.09</v>
      </c>
      <c r="W344">
        <v>13.37</v>
      </c>
      <c r="X344">
        <v>0</v>
      </c>
      <c r="Y344">
        <v>2</v>
      </c>
      <c r="Z344" t="s">
        <v>6921</v>
      </c>
      <c r="AA344">
        <v>0</v>
      </c>
      <c r="AB344">
        <v>6</v>
      </c>
      <c r="AC344">
        <v>5.564</v>
      </c>
      <c r="AE344" t="s">
        <v>6952</v>
      </c>
      <c r="AH344">
        <v>0</v>
      </c>
      <c r="AI344">
        <v>0</v>
      </c>
    </row>
    <row r="345" spans="1:35">
      <c r="A345" t="s">
        <v>13239</v>
      </c>
      <c r="B345">
        <v>2769.48</v>
      </c>
      <c r="J345" t="s">
        <v>13530</v>
      </c>
      <c r="M345" t="s">
        <v>13565</v>
      </c>
      <c r="N345" t="s">
        <v>13899</v>
      </c>
      <c r="O345" t="s">
        <v>15120</v>
      </c>
      <c r="P345">
        <v>7</v>
      </c>
      <c r="Q345">
        <v>0</v>
      </c>
      <c r="R345">
        <v>6.71</v>
      </c>
      <c r="S345">
        <v>6.71</v>
      </c>
      <c r="T345">
        <v>396.86</v>
      </c>
      <c r="U345">
        <v>69.36</v>
      </c>
      <c r="V345">
        <v>5.64</v>
      </c>
      <c r="X345">
        <v>0</v>
      </c>
      <c r="Y345">
        <v>5</v>
      </c>
      <c r="Z345" t="s">
        <v>6921</v>
      </c>
      <c r="AA345">
        <v>1</v>
      </c>
      <c r="AB345">
        <v>3</v>
      </c>
      <c r="AC345">
        <v>3.736714285714286</v>
      </c>
      <c r="AE345" t="s">
        <v>6952</v>
      </c>
      <c r="AH345">
        <v>0</v>
      </c>
      <c r="AI345">
        <v>0</v>
      </c>
    </row>
    <row r="346" spans="1:35">
      <c r="A346" t="s">
        <v>13240</v>
      </c>
      <c r="B346">
        <v>26347.17</v>
      </c>
      <c r="J346" t="s">
        <v>13530</v>
      </c>
      <c r="M346" t="s">
        <v>13565</v>
      </c>
      <c r="N346" t="s">
        <v>13900</v>
      </c>
      <c r="O346" t="s">
        <v>15121</v>
      </c>
      <c r="P346">
        <v>6</v>
      </c>
      <c r="Q346">
        <v>1</v>
      </c>
      <c r="R346">
        <v>2.77</v>
      </c>
      <c r="S346">
        <v>2.77</v>
      </c>
      <c r="T346">
        <v>334.42</v>
      </c>
      <c r="U346">
        <v>81.86</v>
      </c>
      <c r="V346">
        <v>2.93</v>
      </c>
      <c r="X346">
        <v>3.48</v>
      </c>
      <c r="Y346">
        <v>1</v>
      </c>
      <c r="Z346" t="s">
        <v>6921</v>
      </c>
      <c r="AA346">
        <v>0</v>
      </c>
      <c r="AB346">
        <v>3</v>
      </c>
      <c r="AC346">
        <v>5.448333333333333</v>
      </c>
      <c r="AE346" t="s">
        <v>6952</v>
      </c>
      <c r="AH346">
        <v>0</v>
      </c>
      <c r="AI346">
        <v>0</v>
      </c>
    </row>
    <row r="347" spans="1:35">
      <c r="A347" t="s">
        <v>13241</v>
      </c>
      <c r="B347">
        <v>7534.84</v>
      </c>
      <c r="J347" t="s">
        <v>13530</v>
      </c>
      <c r="M347" t="s">
        <v>13565</v>
      </c>
      <c r="N347" t="s">
        <v>13901</v>
      </c>
      <c r="O347" t="s">
        <v>15122</v>
      </c>
      <c r="P347">
        <v>2</v>
      </c>
      <c r="Q347">
        <v>1</v>
      </c>
      <c r="R347">
        <v>0.58</v>
      </c>
      <c r="S347">
        <v>3.58</v>
      </c>
      <c r="T347">
        <v>229.28</v>
      </c>
      <c r="U347">
        <v>42.23</v>
      </c>
      <c r="V347">
        <v>3.1</v>
      </c>
      <c r="W347">
        <v>3.89</v>
      </c>
      <c r="X347">
        <v>0</v>
      </c>
      <c r="Y347">
        <v>2</v>
      </c>
      <c r="Z347" t="s">
        <v>6921</v>
      </c>
      <c r="AA347">
        <v>0</v>
      </c>
      <c r="AB347">
        <v>2</v>
      </c>
      <c r="AC347">
        <v>5.543333333333333</v>
      </c>
      <c r="AE347" t="s">
        <v>6953</v>
      </c>
      <c r="AH347">
        <v>0</v>
      </c>
      <c r="AI347">
        <v>0</v>
      </c>
    </row>
    <row r="348" spans="1:35">
      <c r="A348" t="s">
        <v>13242</v>
      </c>
      <c r="B348">
        <v>42271</v>
      </c>
      <c r="J348" t="s">
        <v>13530</v>
      </c>
      <c r="M348" t="s">
        <v>13565</v>
      </c>
      <c r="N348" t="s">
        <v>13902</v>
      </c>
      <c r="O348" t="s">
        <v>15123</v>
      </c>
      <c r="P348">
        <v>6</v>
      </c>
      <c r="Q348">
        <v>1</v>
      </c>
      <c r="R348">
        <v>3.96</v>
      </c>
      <c r="S348">
        <v>3.96</v>
      </c>
      <c r="T348">
        <v>485.29</v>
      </c>
      <c r="U348">
        <v>105.92</v>
      </c>
      <c r="V348">
        <v>4</v>
      </c>
      <c r="W348">
        <v>12.56</v>
      </c>
      <c r="X348">
        <v>0</v>
      </c>
      <c r="Y348">
        <v>3</v>
      </c>
      <c r="Z348" t="s">
        <v>6921</v>
      </c>
      <c r="AA348">
        <v>0</v>
      </c>
      <c r="AB348">
        <v>6</v>
      </c>
      <c r="AC348">
        <v>2.947738095238095</v>
      </c>
      <c r="AE348" t="s">
        <v>6952</v>
      </c>
      <c r="AH348">
        <v>0</v>
      </c>
      <c r="AI348">
        <v>0</v>
      </c>
    </row>
    <row r="349" spans="1:35">
      <c r="A349" t="s">
        <v>13243</v>
      </c>
      <c r="B349">
        <v>9795.209999999999</v>
      </c>
      <c r="J349" t="s">
        <v>13530</v>
      </c>
      <c r="M349" t="s">
        <v>13565</v>
      </c>
      <c r="N349" t="s">
        <v>13903</v>
      </c>
      <c r="O349" t="s">
        <v>15124</v>
      </c>
      <c r="P349">
        <v>5</v>
      </c>
      <c r="Q349">
        <v>0</v>
      </c>
      <c r="R349">
        <v>2.06</v>
      </c>
      <c r="S349">
        <v>2.06</v>
      </c>
      <c r="T349">
        <v>445.48</v>
      </c>
      <c r="U349">
        <v>83.3</v>
      </c>
      <c r="V349">
        <v>3.05</v>
      </c>
      <c r="X349">
        <v>0</v>
      </c>
      <c r="Y349">
        <v>3</v>
      </c>
      <c r="Z349" t="s">
        <v>6921</v>
      </c>
      <c r="AA349">
        <v>0</v>
      </c>
      <c r="AB349">
        <v>4</v>
      </c>
      <c r="AC349">
        <v>5.359428571428571</v>
      </c>
      <c r="AE349" t="s">
        <v>6952</v>
      </c>
      <c r="AH349">
        <v>0</v>
      </c>
      <c r="AI349">
        <v>0</v>
      </c>
    </row>
    <row r="350" spans="1:35">
      <c r="A350" t="s">
        <v>13244</v>
      </c>
      <c r="B350">
        <v>19512.36</v>
      </c>
      <c r="J350" t="s">
        <v>13530</v>
      </c>
      <c r="M350" t="s">
        <v>13565</v>
      </c>
      <c r="N350" t="s">
        <v>13904</v>
      </c>
      <c r="O350" t="s">
        <v>15125</v>
      </c>
      <c r="P350">
        <v>5</v>
      </c>
      <c r="Q350">
        <v>1</v>
      </c>
      <c r="R350">
        <v>0.7</v>
      </c>
      <c r="S350">
        <v>0.7</v>
      </c>
      <c r="T350">
        <v>317.34</v>
      </c>
      <c r="U350">
        <v>81.53</v>
      </c>
      <c r="V350">
        <v>2.63</v>
      </c>
      <c r="W350">
        <v>13.9</v>
      </c>
      <c r="X350">
        <v>0</v>
      </c>
      <c r="Y350">
        <v>2</v>
      </c>
      <c r="Z350" t="s">
        <v>6921</v>
      </c>
      <c r="AA350">
        <v>0</v>
      </c>
      <c r="AB350">
        <v>5</v>
      </c>
      <c r="AC350">
        <v>5.833333333333333</v>
      </c>
      <c r="AE350" t="s">
        <v>6952</v>
      </c>
      <c r="AH350">
        <v>0</v>
      </c>
      <c r="AI350">
        <v>0</v>
      </c>
    </row>
    <row r="351" spans="1:35">
      <c r="A351" t="s">
        <v>13245</v>
      </c>
      <c r="B351">
        <v>24676.33</v>
      </c>
      <c r="J351" t="s">
        <v>13530</v>
      </c>
      <c r="M351" t="s">
        <v>13565</v>
      </c>
      <c r="N351" t="s">
        <v>13905</v>
      </c>
      <c r="O351" t="s">
        <v>15126</v>
      </c>
      <c r="P351">
        <v>4</v>
      </c>
      <c r="Q351">
        <v>1</v>
      </c>
      <c r="R351">
        <v>2.1</v>
      </c>
      <c r="S351">
        <v>2.1</v>
      </c>
      <c r="T351">
        <v>313.35</v>
      </c>
      <c r="U351">
        <v>72.3</v>
      </c>
      <c r="V351">
        <v>3.56</v>
      </c>
      <c r="W351">
        <v>13.92</v>
      </c>
      <c r="X351">
        <v>0</v>
      </c>
      <c r="Y351">
        <v>2</v>
      </c>
      <c r="Z351" t="s">
        <v>6921</v>
      </c>
      <c r="AA351">
        <v>0</v>
      </c>
      <c r="AB351">
        <v>4</v>
      </c>
      <c r="AC351">
        <v>5.783333333333333</v>
      </c>
      <c r="AE351" t="s">
        <v>6952</v>
      </c>
      <c r="AH351">
        <v>0</v>
      </c>
      <c r="AI351">
        <v>0</v>
      </c>
    </row>
    <row r="352" spans="1:35">
      <c r="A352" t="s">
        <v>13246</v>
      </c>
      <c r="B352">
        <v>38786.33</v>
      </c>
      <c r="J352" t="s">
        <v>13530</v>
      </c>
      <c r="M352" t="s">
        <v>13565</v>
      </c>
      <c r="N352" t="s">
        <v>13906</v>
      </c>
      <c r="O352" t="s">
        <v>15127</v>
      </c>
      <c r="P352">
        <v>6</v>
      </c>
      <c r="Q352">
        <v>0</v>
      </c>
      <c r="R352">
        <v>3.82</v>
      </c>
      <c r="S352">
        <v>3.83</v>
      </c>
      <c r="T352">
        <v>358.45</v>
      </c>
      <c r="U352">
        <v>49.56</v>
      </c>
      <c r="V352">
        <v>3.22</v>
      </c>
      <c r="X352">
        <v>5.7</v>
      </c>
      <c r="Y352">
        <v>4</v>
      </c>
      <c r="Z352" t="s">
        <v>6921</v>
      </c>
      <c r="AA352">
        <v>0</v>
      </c>
      <c r="AB352">
        <v>2</v>
      </c>
      <c r="AC352">
        <v>4.675</v>
      </c>
      <c r="AE352" t="s">
        <v>6952</v>
      </c>
      <c r="AH352">
        <v>0</v>
      </c>
      <c r="AI352">
        <v>0</v>
      </c>
    </row>
    <row r="353" spans="1:35">
      <c r="A353" t="s">
        <v>13247</v>
      </c>
      <c r="B353">
        <v>22957.22</v>
      </c>
      <c r="J353" t="s">
        <v>13530</v>
      </c>
      <c r="M353" t="s">
        <v>13565</v>
      </c>
      <c r="N353" t="s">
        <v>13907</v>
      </c>
      <c r="O353" t="s">
        <v>15128</v>
      </c>
      <c r="P353">
        <v>4</v>
      </c>
      <c r="Q353">
        <v>1</v>
      </c>
      <c r="R353">
        <v>2.51</v>
      </c>
      <c r="S353">
        <v>2.51</v>
      </c>
      <c r="T353">
        <v>349.39</v>
      </c>
      <c r="U353">
        <v>72.3</v>
      </c>
      <c r="V353">
        <v>4.19</v>
      </c>
      <c r="W353">
        <v>13.96</v>
      </c>
      <c r="X353">
        <v>0</v>
      </c>
      <c r="Y353">
        <v>3</v>
      </c>
      <c r="Z353" t="s">
        <v>6921</v>
      </c>
      <c r="AA353">
        <v>0</v>
      </c>
      <c r="AB353">
        <v>4</v>
      </c>
      <c r="AC353">
        <v>5.578333333333333</v>
      </c>
      <c r="AE353" t="s">
        <v>6952</v>
      </c>
      <c r="AH353">
        <v>0</v>
      </c>
      <c r="AI353">
        <v>0</v>
      </c>
    </row>
    <row r="354" spans="1:35">
      <c r="A354" t="s">
        <v>13248</v>
      </c>
      <c r="B354">
        <v>7983.25</v>
      </c>
      <c r="J354" t="s">
        <v>13530</v>
      </c>
      <c r="M354" t="s">
        <v>13565</v>
      </c>
      <c r="N354" t="s">
        <v>13908</v>
      </c>
      <c r="O354" t="s">
        <v>15129</v>
      </c>
      <c r="P354">
        <v>7</v>
      </c>
      <c r="Q354">
        <v>0</v>
      </c>
      <c r="R354">
        <v>2.02</v>
      </c>
      <c r="S354">
        <v>2.02</v>
      </c>
      <c r="T354">
        <v>250.37</v>
      </c>
      <c r="U354">
        <v>44.12</v>
      </c>
      <c r="V354">
        <v>1.87</v>
      </c>
      <c r="X354">
        <v>0</v>
      </c>
      <c r="Y354">
        <v>1</v>
      </c>
      <c r="Z354" t="s">
        <v>6921</v>
      </c>
      <c r="AA354">
        <v>0</v>
      </c>
      <c r="AB354">
        <v>4</v>
      </c>
      <c r="AC354">
        <v>5.99</v>
      </c>
      <c r="AE354" t="s">
        <v>6952</v>
      </c>
      <c r="AH354">
        <v>0</v>
      </c>
      <c r="AI354">
        <v>0</v>
      </c>
    </row>
    <row r="355" spans="1:35">
      <c r="A355" t="s">
        <v>13249</v>
      </c>
      <c r="B355">
        <v>30297.28</v>
      </c>
      <c r="J355" t="s">
        <v>13530</v>
      </c>
      <c r="M355" t="s">
        <v>13565</v>
      </c>
      <c r="N355" t="s">
        <v>13909</v>
      </c>
      <c r="O355" t="s">
        <v>15130</v>
      </c>
      <c r="P355">
        <v>4</v>
      </c>
      <c r="Q355">
        <v>1</v>
      </c>
      <c r="R355">
        <v>1.33</v>
      </c>
      <c r="S355">
        <v>1.33</v>
      </c>
      <c r="T355">
        <v>287.31</v>
      </c>
      <c r="U355">
        <v>72.3</v>
      </c>
      <c r="V355">
        <v>3.01</v>
      </c>
      <c r="X355">
        <v>0</v>
      </c>
      <c r="Y355">
        <v>2</v>
      </c>
      <c r="Z355" t="s">
        <v>6921</v>
      </c>
      <c r="AA355">
        <v>0</v>
      </c>
      <c r="AB355">
        <v>3</v>
      </c>
      <c r="AC355">
        <v>5.833333333333333</v>
      </c>
      <c r="AE355" t="s">
        <v>6952</v>
      </c>
      <c r="AH355">
        <v>0</v>
      </c>
      <c r="AI355">
        <v>0</v>
      </c>
    </row>
    <row r="356" spans="1:35">
      <c r="A356" t="s">
        <v>13250</v>
      </c>
      <c r="B356">
        <v>9549.84</v>
      </c>
      <c r="J356" t="s">
        <v>13530</v>
      </c>
      <c r="M356" t="s">
        <v>13565</v>
      </c>
      <c r="N356" t="s">
        <v>13910</v>
      </c>
      <c r="O356" t="s">
        <v>15131</v>
      </c>
      <c r="P356">
        <v>8</v>
      </c>
      <c r="Q356">
        <v>0</v>
      </c>
      <c r="R356">
        <v>3.4</v>
      </c>
      <c r="S356">
        <v>3.4</v>
      </c>
      <c r="T356">
        <v>366.4</v>
      </c>
      <c r="U356">
        <v>70.77</v>
      </c>
      <c r="V356">
        <v>3.28</v>
      </c>
      <c r="X356">
        <v>0</v>
      </c>
      <c r="Y356">
        <v>4</v>
      </c>
      <c r="Z356" t="s">
        <v>6921</v>
      </c>
      <c r="AA356">
        <v>0</v>
      </c>
      <c r="AB356">
        <v>4</v>
      </c>
      <c r="AC356">
        <v>5.054285714285714</v>
      </c>
      <c r="AE356" t="s">
        <v>6952</v>
      </c>
      <c r="AH356">
        <v>0</v>
      </c>
      <c r="AI356">
        <v>0</v>
      </c>
    </row>
    <row r="357" spans="1:35">
      <c r="A357" t="s">
        <v>13251</v>
      </c>
      <c r="B357">
        <v>22564.08</v>
      </c>
      <c r="J357" t="s">
        <v>13530</v>
      </c>
      <c r="M357" t="s">
        <v>13565</v>
      </c>
      <c r="N357" t="s">
        <v>13911</v>
      </c>
      <c r="O357" t="s">
        <v>15132</v>
      </c>
      <c r="P357">
        <v>6</v>
      </c>
      <c r="Q357">
        <v>1</v>
      </c>
      <c r="R357">
        <v>3.57</v>
      </c>
      <c r="S357">
        <v>3.57</v>
      </c>
      <c r="T357">
        <v>375.38</v>
      </c>
      <c r="U357">
        <v>74.48999999999999</v>
      </c>
      <c r="V357">
        <v>3.01</v>
      </c>
      <c r="W357">
        <v>13.04</v>
      </c>
      <c r="X357">
        <v>1.02</v>
      </c>
      <c r="Y357">
        <v>4</v>
      </c>
      <c r="Z357" t="s">
        <v>6921</v>
      </c>
      <c r="AA357">
        <v>0</v>
      </c>
      <c r="AB357">
        <v>2</v>
      </c>
      <c r="AC357">
        <v>4.653476190476191</v>
      </c>
      <c r="AE357" t="s">
        <v>6952</v>
      </c>
      <c r="AH357">
        <v>0</v>
      </c>
      <c r="AI357">
        <v>0</v>
      </c>
    </row>
    <row r="358" spans="1:35">
      <c r="A358" t="s">
        <v>13252</v>
      </c>
      <c r="B358">
        <v>42307.93</v>
      </c>
      <c r="J358" t="s">
        <v>13530</v>
      </c>
      <c r="M358" t="s">
        <v>13565</v>
      </c>
      <c r="N358" t="s">
        <v>13912</v>
      </c>
      <c r="O358" t="s">
        <v>15133</v>
      </c>
      <c r="P358">
        <v>5</v>
      </c>
      <c r="Q358">
        <v>0</v>
      </c>
      <c r="R358">
        <v>5.8</v>
      </c>
      <c r="S358">
        <v>5.8</v>
      </c>
      <c r="T358">
        <v>385.29</v>
      </c>
      <c r="U358">
        <v>43.07</v>
      </c>
      <c r="V358">
        <v>4.37</v>
      </c>
      <c r="X358">
        <v>1.27</v>
      </c>
      <c r="Y358">
        <v>3</v>
      </c>
      <c r="Z358" t="s">
        <v>6921</v>
      </c>
      <c r="AA358">
        <v>0</v>
      </c>
      <c r="AB358">
        <v>2</v>
      </c>
      <c r="AC358">
        <v>3.819357142857143</v>
      </c>
      <c r="AE358" t="s">
        <v>6952</v>
      </c>
      <c r="AH358">
        <v>0</v>
      </c>
      <c r="AI358">
        <v>0</v>
      </c>
    </row>
    <row r="359" spans="1:35">
      <c r="A359" t="s">
        <v>13253</v>
      </c>
      <c r="B359">
        <v>11982.99</v>
      </c>
      <c r="J359" t="s">
        <v>13530</v>
      </c>
      <c r="M359" t="s">
        <v>13565</v>
      </c>
      <c r="N359" t="s">
        <v>13913</v>
      </c>
      <c r="O359" t="s">
        <v>15134</v>
      </c>
      <c r="P359">
        <v>3</v>
      </c>
      <c r="Q359">
        <v>1</v>
      </c>
      <c r="R359">
        <v>-1.21</v>
      </c>
      <c r="S359">
        <v>1.87</v>
      </c>
      <c r="T359">
        <v>283.28</v>
      </c>
      <c r="U359">
        <v>66.84</v>
      </c>
      <c r="V359">
        <v>2.55</v>
      </c>
      <c r="W359">
        <v>3.48</v>
      </c>
      <c r="X359">
        <v>0</v>
      </c>
      <c r="Y359">
        <v>2</v>
      </c>
      <c r="Z359" t="s">
        <v>6921</v>
      </c>
      <c r="AA359">
        <v>0</v>
      </c>
      <c r="AB359">
        <v>3</v>
      </c>
      <c r="AC359">
        <v>5.833333333333333</v>
      </c>
      <c r="AE359" t="s">
        <v>6953</v>
      </c>
      <c r="AH359">
        <v>0</v>
      </c>
      <c r="AI359">
        <v>0</v>
      </c>
    </row>
    <row r="360" spans="1:35">
      <c r="A360" t="s">
        <v>13254</v>
      </c>
      <c r="B360">
        <v>25091.32</v>
      </c>
      <c r="J360" t="s">
        <v>13530</v>
      </c>
      <c r="M360" t="s">
        <v>13565</v>
      </c>
      <c r="N360" t="s">
        <v>13914</v>
      </c>
      <c r="O360" t="s">
        <v>15135</v>
      </c>
      <c r="P360">
        <v>7</v>
      </c>
      <c r="Q360">
        <v>1</v>
      </c>
      <c r="R360">
        <v>4.02</v>
      </c>
      <c r="S360">
        <v>5.26</v>
      </c>
      <c r="T360">
        <v>395.47</v>
      </c>
      <c r="U360">
        <v>73.34</v>
      </c>
      <c r="V360">
        <v>4.2</v>
      </c>
      <c r="W360">
        <v>6.01</v>
      </c>
      <c r="X360">
        <v>0</v>
      </c>
      <c r="Y360">
        <v>4</v>
      </c>
      <c r="Z360" t="s">
        <v>6921</v>
      </c>
      <c r="AA360">
        <v>0</v>
      </c>
      <c r="AB360">
        <v>3</v>
      </c>
      <c r="AC360">
        <v>3.57997619047619</v>
      </c>
      <c r="AE360" t="s">
        <v>6953</v>
      </c>
      <c r="AH360">
        <v>0</v>
      </c>
      <c r="AI360">
        <v>0</v>
      </c>
    </row>
    <row r="361" spans="1:35">
      <c r="A361" t="s">
        <v>13255</v>
      </c>
      <c r="B361">
        <v>18045.36</v>
      </c>
      <c r="J361" t="s">
        <v>13530</v>
      </c>
      <c r="M361" t="s">
        <v>13565</v>
      </c>
      <c r="N361" t="s">
        <v>13915</v>
      </c>
      <c r="O361" t="s">
        <v>15136</v>
      </c>
      <c r="P361">
        <v>6</v>
      </c>
      <c r="Q361">
        <v>1</v>
      </c>
      <c r="R361">
        <v>0.78</v>
      </c>
      <c r="S361">
        <v>0.8</v>
      </c>
      <c r="T361">
        <v>337.45</v>
      </c>
      <c r="U361">
        <v>71.95</v>
      </c>
      <c r="V361">
        <v>2.75</v>
      </c>
      <c r="W361">
        <v>8.699999999999999</v>
      </c>
      <c r="X361">
        <v>2.99</v>
      </c>
      <c r="Y361">
        <v>3</v>
      </c>
      <c r="Z361" t="s">
        <v>6921</v>
      </c>
      <c r="AA361">
        <v>0</v>
      </c>
      <c r="AB361">
        <v>5</v>
      </c>
      <c r="AC361">
        <v>5.833333333333333</v>
      </c>
      <c r="AE361" t="s">
        <v>6952</v>
      </c>
      <c r="AH361">
        <v>0</v>
      </c>
      <c r="AI361">
        <v>0</v>
      </c>
    </row>
    <row r="362" spans="1:35">
      <c r="A362" t="s">
        <v>13256</v>
      </c>
      <c r="B362">
        <v>33558.26</v>
      </c>
      <c r="J362" t="s">
        <v>13530</v>
      </c>
      <c r="M362" t="s">
        <v>13565</v>
      </c>
      <c r="N362" t="s">
        <v>13916</v>
      </c>
      <c r="O362" t="s">
        <v>15137</v>
      </c>
      <c r="P362">
        <v>8</v>
      </c>
      <c r="Q362">
        <v>1</v>
      </c>
      <c r="R362">
        <v>3.88</v>
      </c>
      <c r="S362">
        <v>3.88</v>
      </c>
      <c r="T362">
        <v>442.57</v>
      </c>
      <c r="U362">
        <v>90.02</v>
      </c>
      <c r="V362">
        <v>3.55</v>
      </c>
      <c r="W362">
        <v>11.67</v>
      </c>
      <c r="X362">
        <v>0</v>
      </c>
      <c r="Y362">
        <v>3</v>
      </c>
      <c r="Z362" t="s">
        <v>6921</v>
      </c>
      <c r="AA362">
        <v>0</v>
      </c>
      <c r="AB362">
        <v>7</v>
      </c>
      <c r="AC362">
        <v>3.862880952380953</v>
      </c>
      <c r="AE362" t="s">
        <v>6952</v>
      </c>
      <c r="AH362">
        <v>0</v>
      </c>
      <c r="AI362">
        <v>0</v>
      </c>
    </row>
    <row r="363" spans="1:35">
      <c r="A363" t="s">
        <v>13257</v>
      </c>
      <c r="B363">
        <v>17543.88</v>
      </c>
      <c r="J363" t="s">
        <v>13530</v>
      </c>
      <c r="M363" t="s">
        <v>13565</v>
      </c>
      <c r="N363" t="s">
        <v>13917</v>
      </c>
      <c r="O363" t="s">
        <v>15138</v>
      </c>
      <c r="P363">
        <v>9</v>
      </c>
      <c r="Q363">
        <v>1</v>
      </c>
      <c r="R363">
        <v>4.11</v>
      </c>
      <c r="S363">
        <v>4.12</v>
      </c>
      <c r="T363">
        <v>459.62</v>
      </c>
      <c r="U363">
        <v>89.77</v>
      </c>
      <c r="V363">
        <v>3.41</v>
      </c>
      <c r="W363">
        <v>7.82</v>
      </c>
      <c r="X363">
        <v>0.58</v>
      </c>
      <c r="Y363">
        <v>3</v>
      </c>
      <c r="Z363" t="s">
        <v>6921</v>
      </c>
      <c r="AA363">
        <v>0</v>
      </c>
      <c r="AB363">
        <v>7</v>
      </c>
      <c r="AC363">
        <v>3.561761904761905</v>
      </c>
      <c r="AE363" t="s">
        <v>6952</v>
      </c>
      <c r="AH363">
        <v>0</v>
      </c>
      <c r="AI363">
        <v>0</v>
      </c>
    </row>
    <row r="364" spans="1:35">
      <c r="A364" t="s">
        <v>13258</v>
      </c>
      <c r="B364">
        <v>19220.8</v>
      </c>
      <c r="J364" t="s">
        <v>13530</v>
      </c>
      <c r="M364" t="s">
        <v>13565</v>
      </c>
      <c r="N364" t="s">
        <v>13918</v>
      </c>
      <c r="O364" t="s">
        <v>15139</v>
      </c>
      <c r="P364">
        <v>6</v>
      </c>
      <c r="Q364">
        <v>1</v>
      </c>
      <c r="R364">
        <v>2.83</v>
      </c>
      <c r="S364">
        <v>2.83</v>
      </c>
      <c r="T364">
        <v>385.92</v>
      </c>
      <c r="U364">
        <v>71.95</v>
      </c>
      <c r="V364">
        <v>3.44</v>
      </c>
      <c r="W364">
        <v>10.08</v>
      </c>
      <c r="X364">
        <v>3.06</v>
      </c>
      <c r="Y364">
        <v>3</v>
      </c>
      <c r="Z364" t="s">
        <v>6921</v>
      </c>
      <c r="AA364">
        <v>0</v>
      </c>
      <c r="AB364">
        <v>6</v>
      </c>
      <c r="AC364">
        <v>5.233190476190476</v>
      </c>
      <c r="AE364" t="s">
        <v>6952</v>
      </c>
      <c r="AH364">
        <v>0</v>
      </c>
      <c r="AI364">
        <v>0</v>
      </c>
    </row>
    <row r="365" spans="1:35">
      <c r="A365" t="s">
        <v>13259</v>
      </c>
      <c r="B365">
        <v>17060.6</v>
      </c>
      <c r="J365" t="s">
        <v>13530</v>
      </c>
      <c r="M365" t="s">
        <v>13565</v>
      </c>
      <c r="N365" t="s">
        <v>13919</v>
      </c>
      <c r="O365" t="s">
        <v>15140</v>
      </c>
      <c r="P365">
        <v>7</v>
      </c>
      <c r="Q365">
        <v>1</v>
      </c>
      <c r="R365">
        <v>0.82</v>
      </c>
      <c r="S365">
        <v>1.2</v>
      </c>
      <c r="T365">
        <v>379.46</v>
      </c>
      <c r="U365">
        <v>81.93000000000001</v>
      </c>
      <c r="V365">
        <v>2</v>
      </c>
      <c r="W365">
        <v>10.99</v>
      </c>
      <c r="X365">
        <v>7.57</v>
      </c>
      <c r="Y365">
        <v>3</v>
      </c>
      <c r="Z365" t="s">
        <v>6921</v>
      </c>
      <c r="AA365">
        <v>0</v>
      </c>
      <c r="AB365">
        <v>5</v>
      </c>
      <c r="AC365">
        <v>5.694333333333334</v>
      </c>
      <c r="AE365" t="s">
        <v>6952</v>
      </c>
      <c r="AH365">
        <v>0</v>
      </c>
      <c r="AI365">
        <v>0</v>
      </c>
    </row>
    <row r="366" spans="1:35">
      <c r="A366" t="s">
        <v>13260</v>
      </c>
      <c r="B366">
        <v>24868.99</v>
      </c>
      <c r="J366" t="s">
        <v>13530</v>
      </c>
      <c r="M366" t="s">
        <v>13565</v>
      </c>
      <c r="N366" t="s">
        <v>13920</v>
      </c>
      <c r="O366" t="s">
        <v>15141</v>
      </c>
      <c r="P366">
        <v>6</v>
      </c>
      <c r="Q366">
        <v>2</v>
      </c>
      <c r="R366">
        <v>4.84</v>
      </c>
      <c r="S366">
        <v>4.84</v>
      </c>
      <c r="T366">
        <v>468.97</v>
      </c>
      <c r="U366">
        <v>89.16</v>
      </c>
      <c r="V366">
        <v>4.75</v>
      </c>
      <c r="W366">
        <v>12.04</v>
      </c>
      <c r="X366">
        <v>0</v>
      </c>
      <c r="Y366">
        <v>4</v>
      </c>
      <c r="Z366" t="s">
        <v>6921</v>
      </c>
      <c r="AA366">
        <v>0</v>
      </c>
      <c r="AB366">
        <v>8</v>
      </c>
      <c r="AC366">
        <v>2.801642857142857</v>
      </c>
      <c r="AE366" t="s">
        <v>6952</v>
      </c>
      <c r="AH366">
        <v>0</v>
      </c>
      <c r="AI366">
        <v>0</v>
      </c>
    </row>
    <row r="367" spans="1:35">
      <c r="A367" t="s">
        <v>13261</v>
      </c>
      <c r="B367">
        <v>26539.63</v>
      </c>
      <c r="J367" t="s">
        <v>13530</v>
      </c>
      <c r="M367" t="s">
        <v>13565</v>
      </c>
      <c r="N367" t="s">
        <v>13921</v>
      </c>
      <c r="O367" t="s">
        <v>15142</v>
      </c>
      <c r="P367">
        <v>5</v>
      </c>
      <c r="Q367">
        <v>1</v>
      </c>
      <c r="R367">
        <v>4.18</v>
      </c>
      <c r="S367">
        <v>4.18</v>
      </c>
      <c r="T367">
        <v>366.44</v>
      </c>
      <c r="U367">
        <v>83.09999999999999</v>
      </c>
      <c r="V367">
        <v>3.85</v>
      </c>
      <c r="W367">
        <v>10.91</v>
      </c>
      <c r="X367">
        <v>0</v>
      </c>
      <c r="Y367">
        <v>2</v>
      </c>
      <c r="Z367" t="s">
        <v>6921</v>
      </c>
      <c r="AA367">
        <v>0</v>
      </c>
      <c r="AB367">
        <v>5</v>
      </c>
      <c r="AC367">
        <v>4.197333333333333</v>
      </c>
      <c r="AE367" t="s">
        <v>6952</v>
      </c>
      <c r="AH367">
        <v>0</v>
      </c>
      <c r="AI367">
        <v>0</v>
      </c>
    </row>
    <row r="368" spans="1:35">
      <c r="A368" t="s">
        <v>13262</v>
      </c>
      <c r="B368">
        <v>25862.97</v>
      </c>
      <c r="J368" t="s">
        <v>13530</v>
      </c>
      <c r="M368" t="s">
        <v>13565</v>
      </c>
      <c r="N368" t="s">
        <v>13922</v>
      </c>
      <c r="O368" t="s">
        <v>15143</v>
      </c>
      <c r="P368">
        <v>4</v>
      </c>
      <c r="Q368">
        <v>2</v>
      </c>
      <c r="R368">
        <v>4.88</v>
      </c>
      <c r="S368">
        <v>4.88</v>
      </c>
      <c r="T368">
        <v>334.47</v>
      </c>
      <c r="U368">
        <v>72.19</v>
      </c>
      <c r="V368">
        <v>3.82</v>
      </c>
      <c r="W368">
        <v>12.56</v>
      </c>
      <c r="X368">
        <v>0</v>
      </c>
      <c r="Y368">
        <v>2</v>
      </c>
      <c r="Z368" t="s">
        <v>6921</v>
      </c>
      <c r="AA368">
        <v>0</v>
      </c>
      <c r="AB368">
        <v>3</v>
      </c>
      <c r="AC368">
        <v>3.56</v>
      </c>
      <c r="AE368" t="s">
        <v>6952</v>
      </c>
      <c r="AH368">
        <v>0</v>
      </c>
      <c r="AI368">
        <v>0</v>
      </c>
    </row>
    <row r="369" spans="1:35">
      <c r="A369" t="s">
        <v>13263</v>
      </c>
      <c r="B369">
        <v>40298</v>
      </c>
      <c r="J369" t="s">
        <v>13530</v>
      </c>
      <c r="M369" t="s">
        <v>13565</v>
      </c>
      <c r="N369" t="s">
        <v>13923</v>
      </c>
      <c r="O369" t="s">
        <v>15144</v>
      </c>
    </row>
    <row r="370" spans="1:35">
      <c r="A370" t="s">
        <v>13264</v>
      </c>
      <c r="B370">
        <v>12207.84</v>
      </c>
      <c r="J370" t="s">
        <v>13530</v>
      </c>
      <c r="M370" t="s">
        <v>13565</v>
      </c>
      <c r="N370" t="s">
        <v>13924</v>
      </c>
      <c r="O370" t="s">
        <v>15145</v>
      </c>
      <c r="P370">
        <v>6</v>
      </c>
      <c r="Q370">
        <v>2</v>
      </c>
      <c r="R370">
        <v>-0.04</v>
      </c>
      <c r="S370">
        <v>0.68</v>
      </c>
      <c r="T370">
        <v>388.47</v>
      </c>
      <c r="U370">
        <v>101.05</v>
      </c>
      <c r="V370">
        <v>2.83</v>
      </c>
      <c r="W370">
        <v>6.67</v>
      </c>
      <c r="X370">
        <v>0.34</v>
      </c>
      <c r="Y370">
        <v>3</v>
      </c>
      <c r="Z370" t="s">
        <v>6921</v>
      </c>
      <c r="AA370">
        <v>0</v>
      </c>
      <c r="AB370">
        <v>6</v>
      </c>
      <c r="AC370">
        <v>4.928309523809523</v>
      </c>
      <c r="AE370" t="s">
        <v>6952</v>
      </c>
      <c r="AH370">
        <v>0</v>
      </c>
      <c r="AI370">
        <v>0</v>
      </c>
    </row>
    <row r="371" spans="1:35">
      <c r="A371" t="s">
        <v>13265</v>
      </c>
      <c r="B371">
        <v>32901.38</v>
      </c>
      <c r="J371" t="s">
        <v>13530</v>
      </c>
      <c r="M371" t="s">
        <v>13565</v>
      </c>
      <c r="N371" t="s">
        <v>13925</v>
      </c>
      <c r="O371" t="s">
        <v>15146</v>
      </c>
    </row>
    <row r="372" spans="1:35">
      <c r="A372" t="s">
        <v>13266</v>
      </c>
      <c r="B372">
        <v>35280.43</v>
      </c>
      <c r="J372" t="s">
        <v>13530</v>
      </c>
      <c r="M372" t="s">
        <v>13565</v>
      </c>
      <c r="N372" t="s">
        <v>13926</v>
      </c>
      <c r="O372" t="s">
        <v>15147</v>
      </c>
      <c r="P372">
        <v>5</v>
      </c>
      <c r="Q372">
        <v>1</v>
      </c>
      <c r="R372">
        <v>1.75</v>
      </c>
      <c r="S372">
        <v>1.76</v>
      </c>
      <c r="T372">
        <v>259.33</v>
      </c>
      <c r="U372">
        <v>50.95</v>
      </c>
      <c r="V372">
        <v>3.51</v>
      </c>
      <c r="X372">
        <v>5.66</v>
      </c>
      <c r="Y372">
        <v>3</v>
      </c>
      <c r="Z372" t="s">
        <v>6921</v>
      </c>
      <c r="AA372">
        <v>0</v>
      </c>
      <c r="AB372">
        <v>3</v>
      </c>
      <c r="AC372">
        <v>5.833333333333333</v>
      </c>
      <c r="AE372" t="s">
        <v>6952</v>
      </c>
      <c r="AH372">
        <v>0</v>
      </c>
      <c r="AI372">
        <v>0</v>
      </c>
    </row>
    <row r="373" spans="1:35">
      <c r="A373" t="s">
        <v>13267</v>
      </c>
      <c r="B373">
        <v>18544.2</v>
      </c>
      <c r="J373" t="s">
        <v>13530</v>
      </c>
      <c r="M373" t="s">
        <v>13565</v>
      </c>
      <c r="N373" t="s">
        <v>13927</v>
      </c>
      <c r="O373" t="s">
        <v>15148</v>
      </c>
      <c r="P373">
        <v>3</v>
      </c>
      <c r="Q373">
        <v>1</v>
      </c>
      <c r="R373">
        <v>2.38</v>
      </c>
      <c r="S373">
        <v>2.38</v>
      </c>
      <c r="T373">
        <v>259.33</v>
      </c>
      <c r="U373">
        <v>46.17</v>
      </c>
      <c r="V373">
        <v>3.13</v>
      </c>
      <c r="W373">
        <v>13.86</v>
      </c>
      <c r="X373">
        <v>0</v>
      </c>
      <c r="Y373">
        <v>2</v>
      </c>
      <c r="Z373" t="s">
        <v>6921</v>
      </c>
      <c r="AA373">
        <v>0</v>
      </c>
      <c r="AB373">
        <v>4</v>
      </c>
      <c r="AC373">
        <v>5.643333333333334</v>
      </c>
      <c r="AE373" t="s">
        <v>6952</v>
      </c>
      <c r="AH373">
        <v>0</v>
      </c>
      <c r="AI373">
        <v>0</v>
      </c>
    </row>
    <row r="374" spans="1:35">
      <c r="A374" t="s">
        <v>13268</v>
      </c>
      <c r="B374">
        <v>15883.27</v>
      </c>
      <c r="J374" t="s">
        <v>13530</v>
      </c>
      <c r="M374" t="s">
        <v>13565</v>
      </c>
      <c r="N374" t="s">
        <v>13928</v>
      </c>
      <c r="O374" t="s">
        <v>15149</v>
      </c>
      <c r="P374">
        <v>4</v>
      </c>
      <c r="Q374">
        <v>2</v>
      </c>
      <c r="R374">
        <v>-2.89</v>
      </c>
      <c r="S374">
        <v>0.35</v>
      </c>
      <c r="T374">
        <v>328.37</v>
      </c>
      <c r="U374">
        <v>78.87</v>
      </c>
      <c r="V374">
        <v>1.7</v>
      </c>
      <c r="W374">
        <v>1.99</v>
      </c>
      <c r="X374">
        <v>0</v>
      </c>
      <c r="Y374">
        <v>1</v>
      </c>
      <c r="Z374" t="s">
        <v>6921</v>
      </c>
      <c r="AA374">
        <v>0</v>
      </c>
      <c r="AB374">
        <v>2</v>
      </c>
      <c r="AC374">
        <v>5.5</v>
      </c>
      <c r="AE374" t="s">
        <v>6953</v>
      </c>
      <c r="AH374">
        <v>0</v>
      </c>
      <c r="AI374">
        <v>0</v>
      </c>
    </row>
    <row r="375" spans="1:35">
      <c r="A375" t="s">
        <v>13269</v>
      </c>
      <c r="B375">
        <v>33450.51</v>
      </c>
      <c r="J375" t="s">
        <v>13530</v>
      </c>
      <c r="M375" t="s">
        <v>13565</v>
      </c>
      <c r="N375" t="s">
        <v>13929</v>
      </c>
      <c r="O375" t="s">
        <v>15150</v>
      </c>
      <c r="P375">
        <v>4</v>
      </c>
      <c r="Q375">
        <v>1</v>
      </c>
      <c r="R375">
        <v>4.14</v>
      </c>
      <c r="S375">
        <v>4.14</v>
      </c>
      <c r="T375">
        <v>285.31</v>
      </c>
      <c r="U375">
        <v>86.73999999999999</v>
      </c>
      <c r="V375">
        <v>3.94</v>
      </c>
      <c r="X375">
        <v>0</v>
      </c>
      <c r="Y375">
        <v>3</v>
      </c>
      <c r="Z375" t="s">
        <v>6921</v>
      </c>
      <c r="AA375">
        <v>0</v>
      </c>
      <c r="AB375">
        <v>2</v>
      </c>
      <c r="AC375">
        <v>4.263333333333334</v>
      </c>
      <c r="AE375" t="s">
        <v>6952</v>
      </c>
      <c r="AH375">
        <v>0</v>
      </c>
      <c r="AI375">
        <v>0</v>
      </c>
    </row>
    <row r="376" spans="1:35">
      <c r="A376" t="s">
        <v>13270</v>
      </c>
      <c r="B376">
        <v>3062.6</v>
      </c>
      <c r="J376" t="s">
        <v>13530</v>
      </c>
      <c r="M376" t="s">
        <v>13565</v>
      </c>
      <c r="N376" t="s">
        <v>13930</v>
      </c>
      <c r="O376" t="s">
        <v>15151</v>
      </c>
      <c r="P376">
        <v>7</v>
      </c>
      <c r="Q376">
        <v>2</v>
      </c>
      <c r="R376">
        <v>1.9</v>
      </c>
      <c r="S376">
        <v>2.15</v>
      </c>
      <c r="T376">
        <v>347.4</v>
      </c>
      <c r="U376">
        <v>101.41</v>
      </c>
      <c r="V376">
        <v>2.4</v>
      </c>
      <c r="W376">
        <v>12.58</v>
      </c>
      <c r="X376">
        <v>6.87</v>
      </c>
      <c r="Y376">
        <v>2</v>
      </c>
      <c r="Z376" t="s">
        <v>6921</v>
      </c>
      <c r="AA376">
        <v>0</v>
      </c>
      <c r="AB376">
        <v>6</v>
      </c>
      <c r="AC376">
        <v>5.119666666666667</v>
      </c>
      <c r="AE376" t="s">
        <v>6952</v>
      </c>
      <c r="AH376">
        <v>0</v>
      </c>
      <c r="AI376">
        <v>0</v>
      </c>
    </row>
    <row r="377" spans="1:35">
      <c r="A377" t="s">
        <v>13271</v>
      </c>
      <c r="B377">
        <v>30385.19</v>
      </c>
      <c r="J377" t="s">
        <v>13530</v>
      </c>
      <c r="M377" t="s">
        <v>13565</v>
      </c>
      <c r="N377" t="s">
        <v>13931</v>
      </c>
      <c r="O377" t="s">
        <v>15152</v>
      </c>
    </row>
    <row r="378" spans="1:35">
      <c r="A378" t="s">
        <v>13272</v>
      </c>
      <c r="B378">
        <v>8308.43</v>
      </c>
      <c r="J378" t="s">
        <v>13530</v>
      </c>
      <c r="M378" t="s">
        <v>13565</v>
      </c>
      <c r="N378" t="s">
        <v>13932</v>
      </c>
      <c r="O378" t="s">
        <v>15153</v>
      </c>
      <c r="P378">
        <v>8</v>
      </c>
      <c r="Q378">
        <v>1</v>
      </c>
      <c r="R378">
        <v>2.77</v>
      </c>
      <c r="S378">
        <v>2.77</v>
      </c>
      <c r="T378">
        <v>389.8</v>
      </c>
      <c r="U378">
        <v>100.39</v>
      </c>
      <c r="V378">
        <v>2.35</v>
      </c>
      <c r="W378">
        <v>11.13</v>
      </c>
      <c r="X378">
        <v>0.6</v>
      </c>
      <c r="Y378">
        <v>3</v>
      </c>
      <c r="Z378" t="s">
        <v>6921</v>
      </c>
      <c r="AA378">
        <v>0</v>
      </c>
      <c r="AB378">
        <v>7</v>
      </c>
      <c r="AC378">
        <v>4.889142857142858</v>
      </c>
      <c r="AE378" t="s">
        <v>6952</v>
      </c>
      <c r="AH378">
        <v>0</v>
      </c>
      <c r="AI378">
        <v>0</v>
      </c>
    </row>
    <row r="379" spans="1:35">
      <c r="A379" t="s">
        <v>13273</v>
      </c>
      <c r="B379">
        <v>9753.200000000001</v>
      </c>
      <c r="J379" t="s">
        <v>13530</v>
      </c>
      <c r="M379" t="s">
        <v>13565</v>
      </c>
      <c r="N379" t="s">
        <v>13933</v>
      </c>
      <c r="O379" t="s">
        <v>15154</v>
      </c>
      <c r="P379">
        <v>7</v>
      </c>
      <c r="Q379">
        <v>0</v>
      </c>
      <c r="R379">
        <v>1.84</v>
      </c>
      <c r="S379">
        <v>1.84</v>
      </c>
      <c r="T379">
        <v>417.45</v>
      </c>
      <c r="U379">
        <v>81.5</v>
      </c>
      <c r="V379">
        <v>3.81</v>
      </c>
      <c r="X379">
        <v>1.73</v>
      </c>
      <c r="Y379">
        <v>4</v>
      </c>
      <c r="Z379" t="s">
        <v>6921</v>
      </c>
      <c r="AA379">
        <v>0</v>
      </c>
      <c r="AB379">
        <v>4</v>
      </c>
      <c r="AC379">
        <v>5.589642857142858</v>
      </c>
      <c r="AE379" t="s">
        <v>6952</v>
      </c>
      <c r="AH379">
        <v>0</v>
      </c>
      <c r="AI379">
        <v>0</v>
      </c>
    </row>
    <row r="380" spans="1:35">
      <c r="A380" t="s">
        <v>13274</v>
      </c>
      <c r="B380">
        <v>2551.34</v>
      </c>
      <c r="J380" t="s">
        <v>13530</v>
      </c>
      <c r="M380" t="s">
        <v>13565</v>
      </c>
      <c r="N380" t="s">
        <v>13934</v>
      </c>
      <c r="O380" t="s">
        <v>15155</v>
      </c>
      <c r="P380">
        <v>8</v>
      </c>
      <c r="Q380">
        <v>6</v>
      </c>
      <c r="R380">
        <v>4.79</v>
      </c>
      <c r="S380">
        <v>5.42</v>
      </c>
      <c r="T380">
        <v>518.5599999999999</v>
      </c>
      <c r="U380">
        <v>155.52</v>
      </c>
      <c r="V380">
        <v>6.38</v>
      </c>
      <c r="W380">
        <v>7.15</v>
      </c>
      <c r="X380">
        <v>0</v>
      </c>
      <c r="Y380">
        <v>4</v>
      </c>
      <c r="Z380" t="s">
        <v>6921</v>
      </c>
      <c r="AA380">
        <v>3</v>
      </c>
      <c r="AB380">
        <v>5</v>
      </c>
      <c r="AC380">
        <v>1</v>
      </c>
      <c r="AD380" t="s">
        <v>16032</v>
      </c>
      <c r="AE380" t="s">
        <v>6952</v>
      </c>
      <c r="AH380">
        <v>0</v>
      </c>
      <c r="AI380">
        <v>0</v>
      </c>
    </row>
    <row r="381" spans="1:35">
      <c r="A381" t="s">
        <v>13275</v>
      </c>
      <c r="B381">
        <v>2161.56</v>
      </c>
      <c r="J381" t="s">
        <v>13530</v>
      </c>
      <c r="M381" t="s">
        <v>13565</v>
      </c>
      <c r="N381" t="s">
        <v>13935</v>
      </c>
      <c r="O381" t="s">
        <v>15156</v>
      </c>
      <c r="P381">
        <v>2</v>
      </c>
      <c r="Q381">
        <v>2</v>
      </c>
      <c r="R381">
        <v>5.81</v>
      </c>
      <c r="S381">
        <v>7.17</v>
      </c>
      <c r="T381">
        <v>406.91</v>
      </c>
      <c r="U381">
        <v>40.46</v>
      </c>
      <c r="V381">
        <v>6.61</v>
      </c>
      <c r="W381">
        <v>6.49</v>
      </c>
      <c r="X381">
        <v>0</v>
      </c>
      <c r="Y381">
        <v>2</v>
      </c>
      <c r="Z381" t="s">
        <v>6921</v>
      </c>
      <c r="AA381">
        <v>1</v>
      </c>
      <c r="AB381">
        <v>2</v>
      </c>
      <c r="AC381">
        <v>3.164928571428571</v>
      </c>
      <c r="AD381" t="s">
        <v>16033</v>
      </c>
      <c r="AE381" t="s">
        <v>6953</v>
      </c>
      <c r="AF381" t="s">
        <v>16039</v>
      </c>
      <c r="AH381">
        <v>4</v>
      </c>
      <c r="AI381">
        <v>0</v>
      </c>
    </row>
    <row r="382" spans="1:35">
      <c r="A382" t="s">
        <v>13276</v>
      </c>
      <c r="B382">
        <v>26285.52</v>
      </c>
      <c r="J382" t="s">
        <v>13530</v>
      </c>
      <c r="M382" t="s">
        <v>13565</v>
      </c>
      <c r="N382" t="s">
        <v>13936</v>
      </c>
      <c r="O382" t="s">
        <v>15157</v>
      </c>
      <c r="P382">
        <v>5</v>
      </c>
      <c r="Q382">
        <v>0</v>
      </c>
      <c r="R382">
        <v>4.06</v>
      </c>
      <c r="S382">
        <v>4.06</v>
      </c>
      <c r="T382">
        <v>341.35</v>
      </c>
      <c r="U382">
        <v>56.49</v>
      </c>
      <c r="V382">
        <v>4.17</v>
      </c>
      <c r="X382">
        <v>0</v>
      </c>
      <c r="Y382">
        <v>5</v>
      </c>
      <c r="Z382" t="s">
        <v>6921</v>
      </c>
      <c r="AA382">
        <v>0</v>
      </c>
      <c r="AB382">
        <v>2</v>
      </c>
      <c r="AC382">
        <v>4.470000000000001</v>
      </c>
      <c r="AE382" t="s">
        <v>6952</v>
      </c>
      <c r="AH382">
        <v>0</v>
      </c>
      <c r="AI382">
        <v>0</v>
      </c>
    </row>
    <row r="383" spans="1:35">
      <c r="A383" t="s">
        <v>13277</v>
      </c>
      <c r="B383">
        <v>3106.81</v>
      </c>
      <c r="J383" t="s">
        <v>13530</v>
      </c>
      <c r="M383" t="s">
        <v>13565</v>
      </c>
      <c r="N383" t="s">
        <v>13937</v>
      </c>
      <c r="O383" t="s">
        <v>15158</v>
      </c>
      <c r="P383">
        <v>3</v>
      </c>
      <c r="Q383">
        <v>1</v>
      </c>
      <c r="R383">
        <v>2.16</v>
      </c>
      <c r="S383">
        <v>4.79</v>
      </c>
      <c r="T383">
        <v>392.68</v>
      </c>
      <c r="U383">
        <v>49.66</v>
      </c>
      <c r="V383">
        <v>4.62</v>
      </c>
      <c r="W383">
        <v>4.5</v>
      </c>
      <c r="X383">
        <v>5.74</v>
      </c>
      <c r="Y383">
        <v>2</v>
      </c>
      <c r="Z383" t="s">
        <v>6921</v>
      </c>
      <c r="AA383">
        <v>0</v>
      </c>
      <c r="AB383">
        <v>4</v>
      </c>
      <c r="AC383">
        <v>4.624904761904762</v>
      </c>
      <c r="AE383" t="s">
        <v>6953</v>
      </c>
      <c r="AH383">
        <v>0</v>
      </c>
      <c r="AI383">
        <v>0</v>
      </c>
    </row>
    <row r="384" spans="1:35">
      <c r="A384" t="s">
        <v>13278</v>
      </c>
      <c r="B384">
        <v>9581</v>
      </c>
      <c r="J384" t="s">
        <v>13530</v>
      </c>
      <c r="M384" t="s">
        <v>13565</v>
      </c>
      <c r="N384" t="s">
        <v>13938</v>
      </c>
      <c r="O384" t="s">
        <v>15159</v>
      </c>
      <c r="P384">
        <v>6</v>
      </c>
      <c r="Q384">
        <v>1</v>
      </c>
      <c r="R384">
        <v>4.1</v>
      </c>
      <c r="S384">
        <v>4.1</v>
      </c>
      <c r="T384">
        <v>412.47</v>
      </c>
      <c r="U384">
        <v>91.81</v>
      </c>
      <c r="V384">
        <v>5.01</v>
      </c>
      <c r="W384">
        <v>11.02</v>
      </c>
      <c r="X384">
        <v>0</v>
      </c>
      <c r="Y384">
        <v>4</v>
      </c>
      <c r="Z384" t="s">
        <v>6921</v>
      </c>
      <c r="AA384">
        <v>1</v>
      </c>
      <c r="AB384">
        <v>6</v>
      </c>
      <c r="AC384">
        <v>3.848214285714286</v>
      </c>
      <c r="AE384" t="s">
        <v>6952</v>
      </c>
      <c r="AH384">
        <v>0</v>
      </c>
      <c r="AI384">
        <v>0</v>
      </c>
    </row>
    <row r="385" spans="1:35">
      <c r="A385" t="s">
        <v>13279</v>
      </c>
      <c r="B385">
        <v>37250.2</v>
      </c>
      <c r="J385" t="s">
        <v>13530</v>
      </c>
      <c r="M385" t="s">
        <v>13565</v>
      </c>
      <c r="N385" t="s">
        <v>13939</v>
      </c>
      <c r="O385" t="s">
        <v>15160</v>
      </c>
      <c r="P385">
        <v>6</v>
      </c>
      <c r="Q385">
        <v>1</v>
      </c>
      <c r="R385">
        <v>2.92</v>
      </c>
      <c r="S385">
        <v>2.92</v>
      </c>
      <c r="T385">
        <v>331.42</v>
      </c>
      <c r="U385">
        <v>64.11</v>
      </c>
      <c r="V385">
        <v>3.36</v>
      </c>
      <c r="W385">
        <v>8.58</v>
      </c>
      <c r="X385">
        <v>0</v>
      </c>
      <c r="Y385">
        <v>3</v>
      </c>
      <c r="Z385" t="s">
        <v>6921</v>
      </c>
      <c r="AA385">
        <v>0</v>
      </c>
      <c r="AB385">
        <v>6</v>
      </c>
      <c r="AC385">
        <v>5.373333333333333</v>
      </c>
      <c r="AE385" t="s">
        <v>6952</v>
      </c>
      <c r="AH385">
        <v>0</v>
      </c>
      <c r="AI385">
        <v>0</v>
      </c>
    </row>
    <row r="386" spans="1:35">
      <c r="A386" t="s">
        <v>13280</v>
      </c>
      <c r="B386">
        <v>34942.63</v>
      </c>
      <c r="J386" t="s">
        <v>13530</v>
      </c>
      <c r="M386" t="s">
        <v>13565</v>
      </c>
      <c r="N386" t="s">
        <v>13940</v>
      </c>
      <c r="O386" t="s">
        <v>15161</v>
      </c>
    </row>
    <row r="387" spans="1:35">
      <c r="A387" t="s">
        <v>13281</v>
      </c>
      <c r="B387">
        <v>25697.66</v>
      </c>
      <c r="J387" t="s">
        <v>13530</v>
      </c>
      <c r="M387" t="s">
        <v>13565</v>
      </c>
      <c r="N387" t="s">
        <v>13941</v>
      </c>
      <c r="O387" t="s">
        <v>15162</v>
      </c>
      <c r="P387">
        <v>6</v>
      </c>
      <c r="Q387">
        <v>2</v>
      </c>
      <c r="R387">
        <v>3.35</v>
      </c>
      <c r="S387">
        <v>3.38</v>
      </c>
      <c r="T387">
        <v>370.41</v>
      </c>
      <c r="U387">
        <v>75.59</v>
      </c>
      <c r="V387">
        <v>4.77</v>
      </c>
      <c r="X387">
        <v>8.32</v>
      </c>
      <c r="Y387">
        <v>5</v>
      </c>
      <c r="Z387" t="s">
        <v>6921</v>
      </c>
      <c r="AA387">
        <v>0</v>
      </c>
      <c r="AB387">
        <v>4</v>
      </c>
      <c r="AC387">
        <v>4.400642857142857</v>
      </c>
      <c r="AE387" t="s">
        <v>6952</v>
      </c>
      <c r="AH387">
        <v>0</v>
      </c>
      <c r="AI387">
        <v>0</v>
      </c>
    </row>
    <row r="388" spans="1:35">
      <c r="A388" t="s">
        <v>13282</v>
      </c>
      <c r="B388">
        <v>19530.76</v>
      </c>
      <c r="J388" t="s">
        <v>13530</v>
      </c>
      <c r="M388" t="s">
        <v>13565</v>
      </c>
      <c r="N388" t="s">
        <v>13942</v>
      </c>
      <c r="O388" t="s">
        <v>15163</v>
      </c>
    </row>
    <row r="389" spans="1:35">
      <c r="A389" t="s">
        <v>13283</v>
      </c>
      <c r="B389">
        <v>13315.7</v>
      </c>
      <c r="J389" t="s">
        <v>13530</v>
      </c>
      <c r="M389" t="s">
        <v>13565</v>
      </c>
      <c r="N389" t="s">
        <v>13943</v>
      </c>
      <c r="O389" t="s">
        <v>15164</v>
      </c>
      <c r="P389">
        <v>9</v>
      </c>
      <c r="Q389">
        <v>1</v>
      </c>
      <c r="R389">
        <v>4.81</v>
      </c>
      <c r="S389">
        <v>4.82</v>
      </c>
      <c r="T389">
        <v>476.58</v>
      </c>
      <c r="U389">
        <v>102.33</v>
      </c>
      <c r="V389">
        <v>4.35</v>
      </c>
      <c r="X389">
        <v>8.76</v>
      </c>
      <c r="Y389">
        <v>4</v>
      </c>
      <c r="Z389" t="s">
        <v>6921</v>
      </c>
      <c r="AA389">
        <v>0</v>
      </c>
      <c r="AB389">
        <v>7</v>
      </c>
      <c r="AC389">
        <v>2.299619047619048</v>
      </c>
      <c r="AE389" t="s">
        <v>6954</v>
      </c>
      <c r="AH389">
        <v>0</v>
      </c>
      <c r="AI389">
        <v>0</v>
      </c>
    </row>
    <row r="390" spans="1:35">
      <c r="A390" t="s">
        <v>13284</v>
      </c>
      <c r="B390">
        <v>11260.79</v>
      </c>
      <c r="J390" t="s">
        <v>13530</v>
      </c>
      <c r="M390" t="s">
        <v>13565</v>
      </c>
      <c r="N390" t="s">
        <v>13944</v>
      </c>
      <c r="O390" t="s">
        <v>15165</v>
      </c>
    </row>
    <row r="391" spans="1:35">
      <c r="A391" t="s">
        <v>13285</v>
      </c>
      <c r="B391">
        <v>9493.34</v>
      </c>
      <c r="J391" t="s">
        <v>13530</v>
      </c>
      <c r="M391" t="s">
        <v>13565</v>
      </c>
      <c r="N391" t="s">
        <v>13945</v>
      </c>
      <c r="O391" t="s">
        <v>15166</v>
      </c>
      <c r="P391">
        <v>4</v>
      </c>
      <c r="Q391">
        <v>1</v>
      </c>
      <c r="R391">
        <v>3.83</v>
      </c>
      <c r="S391">
        <v>3.83</v>
      </c>
      <c r="T391">
        <v>378.52</v>
      </c>
      <c r="U391">
        <v>66.48</v>
      </c>
      <c r="V391">
        <v>3.35</v>
      </c>
      <c r="W391">
        <v>13.62</v>
      </c>
      <c r="X391">
        <v>0</v>
      </c>
      <c r="Y391">
        <v>2</v>
      </c>
      <c r="Z391" t="s">
        <v>6921</v>
      </c>
      <c r="AA391">
        <v>0</v>
      </c>
      <c r="AB391">
        <v>5</v>
      </c>
      <c r="AC391">
        <v>4.371047619047619</v>
      </c>
      <c r="AE391" t="s">
        <v>6952</v>
      </c>
      <c r="AH391">
        <v>0</v>
      </c>
      <c r="AI391">
        <v>0</v>
      </c>
    </row>
    <row r="392" spans="1:35">
      <c r="A392" t="s">
        <v>13286</v>
      </c>
      <c r="B392">
        <v>16658.15</v>
      </c>
      <c r="J392" t="s">
        <v>13530</v>
      </c>
      <c r="M392" t="s">
        <v>13565</v>
      </c>
      <c r="N392" t="s">
        <v>13946</v>
      </c>
      <c r="O392" t="s">
        <v>15167</v>
      </c>
      <c r="P392">
        <v>4</v>
      </c>
      <c r="Q392">
        <v>1</v>
      </c>
      <c r="R392">
        <v>4.5</v>
      </c>
      <c r="S392">
        <v>4.5</v>
      </c>
      <c r="T392">
        <v>380.54</v>
      </c>
      <c r="U392">
        <v>66.48</v>
      </c>
      <c r="V392">
        <v>3.74</v>
      </c>
      <c r="W392">
        <v>13.62</v>
      </c>
      <c r="X392">
        <v>0</v>
      </c>
      <c r="Y392">
        <v>2</v>
      </c>
      <c r="Z392" t="s">
        <v>6921</v>
      </c>
      <c r="AA392">
        <v>0</v>
      </c>
      <c r="AB392">
        <v>9</v>
      </c>
      <c r="AC392">
        <v>3.936619047619048</v>
      </c>
      <c r="AE392" t="s">
        <v>6952</v>
      </c>
      <c r="AH392">
        <v>0</v>
      </c>
      <c r="AI392">
        <v>0</v>
      </c>
    </row>
    <row r="393" spans="1:35">
      <c r="A393" t="s">
        <v>13287</v>
      </c>
      <c r="B393">
        <v>13917</v>
      </c>
      <c r="J393" t="s">
        <v>13530</v>
      </c>
      <c r="M393" t="s">
        <v>13565</v>
      </c>
      <c r="N393" t="s">
        <v>13947</v>
      </c>
      <c r="O393" t="s">
        <v>15168</v>
      </c>
    </row>
    <row r="394" spans="1:35">
      <c r="A394" t="s">
        <v>13288</v>
      </c>
      <c r="B394">
        <v>20985.72</v>
      </c>
      <c r="J394" t="s">
        <v>13530</v>
      </c>
      <c r="M394" t="s">
        <v>13565</v>
      </c>
      <c r="N394" t="s">
        <v>13948</v>
      </c>
      <c r="O394" t="s">
        <v>15169</v>
      </c>
      <c r="P394">
        <v>3</v>
      </c>
      <c r="Q394">
        <v>2</v>
      </c>
      <c r="R394">
        <v>-1.22</v>
      </c>
      <c r="S394">
        <v>1.26</v>
      </c>
      <c r="T394">
        <v>216.24</v>
      </c>
      <c r="U394">
        <v>62.22</v>
      </c>
      <c r="V394">
        <v>2.21</v>
      </c>
      <c r="W394">
        <v>4.29</v>
      </c>
      <c r="X394">
        <v>11.7</v>
      </c>
      <c r="Y394">
        <v>2</v>
      </c>
      <c r="Z394" t="s">
        <v>6921</v>
      </c>
      <c r="AA394">
        <v>0</v>
      </c>
      <c r="AB394">
        <v>1</v>
      </c>
      <c r="AC394">
        <v>4.5</v>
      </c>
      <c r="AE394" t="s">
        <v>6955</v>
      </c>
      <c r="AH394">
        <v>0</v>
      </c>
      <c r="AI394">
        <v>0</v>
      </c>
    </row>
    <row r="395" spans="1:35">
      <c r="A395" t="s">
        <v>13289</v>
      </c>
      <c r="B395">
        <v>20039.24</v>
      </c>
      <c r="J395" t="s">
        <v>13530</v>
      </c>
      <c r="M395" t="s">
        <v>13565</v>
      </c>
      <c r="N395" t="s">
        <v>13949</v>
      </c>
      <c r="O395" t="s">
        <v>15170</v>
      </c>
      <c r="P395">
        <v>6</v>
      </c>
      <c r="Q395">
        <v>0</v>
      </c>
      <c r="R395">
        <v>5.34</v>
      </c>
      <c r="S395">
        <v>5.34</v>
      </c>
      <c r="T395">
        <v>370.36</v>
      </c>
      <c r="U395">
        <v>78.36</v>
      </c>
      <c r="V395">
        <v>4.67</v>
      </c>
      <c r="X395">
        <v>0</v>
      </c>
      <c r="Y395">
        <v>5</v>
      </c>
      <c r="Z395" t="s">
        <v>6921</v>
      </c>
      <c r="AA395">
        <v>0</v>
      </c>
      <c r="AB395">
        <v>3</v>
      </c>
      <c r="AC395">
        <v>3.926</v>
      </c>
      <c r="AE395" t="s">
        <v>6952</v>
      </c>
      <c r="AH395">
        <v>0</v>
      </c>
      <c r="AI395">
        <v>0</v>
      </c>
    </row>
    <row r="396" spans="1:35">
      <c r="A396" t="s">
        <v>13290</v>
      </c>
      <c r="B396">
        <v>19018.03</v>
      </c>
      <c r="J396" t="s">
        <v>13530</v>
      </c>
      <c r="M396" t="s">
        <v>13565</v>
      </c>
      <c r="N396" t="s">
        <v>13950</v>
      </c>
      <c r="O396" t="s">
        <v>15171</v>
      </c>
      <c r="P396">
        <v>6</v>
      </c>
      <c r="Q396">
        <v>2</v>
      </c>
      <c r="R396">
        <v>2.86</v>
      </c>
      <c r="S396">
        <v>3.2</v>
      </c>
      <c r="T396">
        <v>373.46</v>
      </c>
      <c r="U396">
        <v>80.31999999999999</v>
      </c>
      <c r="V396">
        <v>4.09</v>
      </c>
      <c r="W396">
        <v>6.83</v>
      </c>
      <c r="X396">
        <v>1.04</v>
      </c>
      <c r="Y396">
        <v>3</v>
      </c>
      <c r="Z396" t="s">
        <v>6921</v>
      </c>
      <c r="AA396">
        <v>0</v>
      </c>
      <c r="AB396">
        <v>5</v>
      </c>
      <c r="AC396">
        <v>4.873857142857142</v>
      </c>
      <c r="AE396" t="s">
        <v>6952</v>
      </c>
      <c r="AH396">
        <v>0</v>
      </c>
      <c r="AI396">
        <v>0</v>
      </c>
    </row>
    <row r="397" spans="1:35">
      <c r="A397" t="s">
        <v>13291</v>
      </c>
      <c r="B397">
        <v>7851.33</v>
      </c>
      <c r="J397" t="s">
        <v>13530</v>
      </c>
      <c r="M397" t="s">
        <v>13565</v>
      </c>
      <c r="N397" t="s">
        <v>13951</v>
      </c>
      <c r="O397" t="s">
        <v>15172</v>
      </c>
      <c r="P397">
        <v>5</v>
      </c>
      <c r="Q397">
        <v>0</v>
      </c>
      <c r="R397">
        <v>2.56</v>
      </c>
      <c r="S397">
        <v>2.58</v>
      </c>
      <c r="T397">
        <v>306.32</v>
      </c>
      <c r="U397">
        <v>56.74</v>
      </c>
      <c r="V397">
        <v>3.42</v>
      </c>
      <c r="X397">
        <v>6.11</v>
      </c>
      <c r="Y397">
        <v>4</v>
      </c>
      <c r="Z397" t="s">
        <v>6921</v>
      </c>
      <c r="AA397">
        <v>0</v>
      </c>
      <c r="AB397">
        <v>2</v>
      </c>
      <c r="AC397">
        <v>5.72</v>
      </c>
      <c r="AE397" t="s">
        <v>6952</v>
      </c>
      <c r="AH397">
        <v>0</v>
      </c>
      <c r="AI397">
        <v>0</v>
      </c>
    </row>
    <row r="398" spans="1:35">
      <c r="A398" t="s">
        <v>13292</v>
      </c>
      <c r="B398">
        <v>5729.13</v>
      </c>
      <c r="J398" t="s">
        <v>13530</v>
      </c>
      <c r="M398" t="s">
        <v>13565</v>
      </c>
      <c r="N398" t="s">
        <v>13952</v>
      </c>
      <c r="O398" t="s">
        <v>15173</v>
      </c>
    </row>
    <row r="399" spans="1:35">
      <c r="A399" t="s">
        <v>13293</v>
      </c>
      <c r="B399">
        <v>36895.07</v>
      </c>
      <c r="J399" t="s">
        <v>13530</v>
      </c>
      <c r="M399" t="s">
        <v>13565</v>
      </c>
      <c r="N399" t="s">
        <v>13953</v>
      </c>
      <c r="O399" t="s">
        <v>15174</v>
      </c>
      <c r="P399">
        <v>6</v>
      </c>
      <c r="Q399">
        <v>1</v>
      </c>
      <c r="R399">
        <v>3.86</v>
      </c>
      <c r="S399">
        <v>3.99</v>
      </c>
      <c r="T399">
        <v>471.26</v>
      </c>
      <c r="U399">
        <v>72.43000000000001</v>
      </c>
      <c r="V399">
        <v>4.76</v>
      </c>
      <c r="W399">
        <v>7.84</v>
      </c>
      <c r="X399">
        <v>0</v>
      </c>
      <c r="Y399">
        <v>4</v>
      </c>
      <c r="Z399" t="s">
        <v>6921</v>
      </c>
      <c r="AA399">
        <v>0</v>
      </c>
      <c r="AB399">
        <v>4</v>
      </c>
      <c r="AC399">
        <v>3.613619047619048</v>
      </c>
      <c r="AE399" t="s">
        <v>6952</v>
      </c>
      <c r="AH399">
        <v>0</v>
      </c>
      <c r="AI399">
        <v>0</v>
      </c>
    </row>
    <row r="400" spans="1:35">
      <c r="A400" t="s">
        <v>13294</v>
      </c>
      <c r="B400">
        <v>18184.99</v>
      </c>
      <c r="J400" t="s">
        <v>13530</v>
      </c>
      <c r="M400" t="s">
        <v>13565</v>
      </c>
      <c r="N400" t="s">
        <v>13954</v>
      </c>
      <c r="O400" t="s">
        <v>15175</v>
      </c>
      <c r="P400">
        <v>4</v>
      </c>
      <c r="Q400">
        <v>1</v>
      </c>
      <c r="R400">
        <v>3.07</v>
      </c>
      <c r="S400">
        <v>3.07</v>
      </c>
      <c r="T400">
        <v>287.77</v>
      </c>
      <c r="U400">
        <v>37.81</v>
      </c>
      <c r="V400">
        <v>4.6</v>
      </c>
      <c r="X400">
        <v>2.84</v>
      </c>
      <c r="Y400">
        <v>3</v>
      </c>
      <c r="Z400" t="s">
        <v>6921</v>
      </c>
      <c r="AA400">
        <v>0</v>
      </c>
      <c r="AB400">
        <v>3</v>
      </c>
      <c r="AC400">
        <v>5.153833333333334</v>
      </c>
      <c r="AE400" t="s">
        <v>6952</v>
      </c>
      <c r="AH400">
        <v>0</v>
      </c>
      <c r="AI400">
        <v>0</v>
      </c>
    </row>
    <row r="401" spans="1:35">
      <c r="A401" t="s">
        <v>13295</v>
      </c>
      <c r="B401">
        <v>8345.139999999999</v>
      </c>
      <c r="J401" t="s">
        <v>13530</v>
      </c>
      <c r="M401" t="s">
        <v>13565</v>
      </c>
      <c r="N401" t="s">
        <v>13955</v>
      </c>
      <c r="O401" t="s">
        <v>15176</v>
      </c>
      <c r="P401">
        <v>8</v>
      </c>
      <c r="Q401">
        <v>1</v>
      </c>
      <c r="R401">
        <v>1.91</v>
      </c>
      <c r="S401">
        <v>1.91</v>
      </c>
      <c r="T401">
        <v>411.44</v>
      </c>
      <c r="U401">
        <v>126.99</v>
      </c>
      <c r="V401">
        <v>3.74</v>
      </c>
      <c r="W401">
        <v>11.82</v>
      </c>
      <c r="X401">
        <v>0</v>
      </c>
      <c r="Y401">
        <v>3</v>
      </c>
      <c r="Z401" t="s">
        <v>6921</v>
      </c>
      <c r="AA401">
        <v>0</v>
      </c>
      <c r="AB401">
        <v>5</v>
      </c>
      <c r="AC401">
        <v>4.465904761904762</v>
      </c>
      <c r="AE401" t="s">
        <v>6952</v>
      </c>
      <c r="AH401">
        <v>0</v>
      </c>
      <c r="AI401">
        <v>0</v>
      </c>
    </row>
    <row r="402" spans="1:35">
      <c r="A402" t="s">
        <v>13296</v>
      </c>
      <c r="B402">
        <v>7598.93</v>
      </c>
      <c r="J402" t="s">
        <v>13530</v>
      </c>
      <c r="M402" t="s">
        <v>13565</v>
      </c>
      <c r="N402" t="s">
        <v>13956</v>
      </c>
      <c r="O402" t="s">
        <v>15177</v>
      </c>
    </row>
    <row r="403" spans="1:35">
      <c r="A403" t="s">
        <v>13297</v>
      </c>
      <c r="B403">
        <v>8870.75</v>
      </c>
      <c r="J403" t="s">
        <v>13530</v>
      </c>
      <c r="M403" t="s">
        <v>13565</v>
      </c>
      <c r="N403" t="s">
        <v>13957</v>
      </c>
      <c r="O403" t="s">
        <v>15178</v>
      </c>
      <c r="P403">
        <v>6</v>
      </c>
      <c r="Q403">
        <v>0</v>
      </c>
      <c r="R403">
        <v>2.56</v>
      </c>
      <c r="S403">
        <v>2.56</v>
      </c>
      <c r="T403">
        <v>406.23</v>
      </c>
      <c r="U403">
        <v>74.59999999999999</v>
      </c>
      <c r="V403">
        <v>3.16</v>
      </c>
      <c r="X403">
        <v>0</v>
      </c>
      <c r="Y403">
        <v>2</v>
      </c>
      <c r="Z403" t="s">
        <v>6921</v>
      </c>
      <c r="AA403">
        <v>0</v>
      </c>
      <c r="AB403">
        <v>4</v>
      </c>
      <c r="AC403">
        <v>5.389785714285714</v>
      </c>
      <c r="AE403" t="s">
        <v>6952</v>
      </c>
      <c r="AH403">
        <v>0</v>
      </c>
      <c r="AI403">
        <v>0</v>
      </c>
    </row>
    <row r="404" spans="1:35">
      <c r="A404" t="s">
        <v>13298</v>
      </c>
      <c r="B404">
        <v>3852.88</v>
      </c>
      <c r="J404" t="s">
        <v>13530</v>
      </c>
      <c r="M404" t="s">
        <v>13565</v>
      </c>
      <c r="N404" t="s">
        <v>13958</v>
      </c>
      <c r="O404" t="s">
        <v>15179</v>
      </c>
    </row>
    <row r="405" spans="1:35">
      <c r="A405" t="s">
        <v>13299</v>
      </c>
      <c r="B405">
        <v>6621.2</v>
      </c>
      <c r="J405" t="s">
        <v>13530</v>
      </c>
      <c r="M405" t="s">
        <v>13565</v>
      </c>
      <c r="N405" t="s">
        <v>13959</v>
      </c>
      <c r="O405" t="s">
        <v>15180</v>
      </c>
      <c r="P405">
        <v>5</v>
      </c>
      <c r="Q405">
        <v>0</v>
      </c>
      <c r="R405">
        <v>2.51</v>
      </c>
      <c r="S405">
        <v>2.51</v>
      </c>
      <c r="T405">
        <v>353.18</v>
      </c>
      <c r="U405">
        <v>64.7</v>
      </c>
      <c r="V405">
        <v>4.11</v>
      </c>
      <c r="X405">
        <v>2.25</v>
      </c>
      <c r="Y405">
        <v>4</v>
      </c>
      <c r="Z405" t="s">
        <v>6921</v>
      </c>
      <c r="AA405">
        <v>0</v>
      </c>
      <c r="AB405">
        <v>2</v>
      </c>
      <c r="AC405">
        <v>5.745</v>
      </c>
      <c r="AE405" t="s">
        <v>6952</v>
      </c>
      <c r="AH405">
        <v>0</v>
      </c>
      <c r="AI405">
        <v>0</v>
      </c>
    </row>
    <row r="406" spans="1:35">
      <c r="A406" t="s">
        <v>13300</v>
      </c>
      <c r="B406">
        <v>27467.17</v>
      </c>
      <c r="J406" t="s">
        <v>13530</v>
      </c>
      <c r="M406" t="s">
        <v>13565</v>
      </c>
      <c r="N406" t="s">
        <v>13960</v>
      </c>
      <c r="O406" t="s">
        <v>15181</v>
      </c>
    </row>
    <row r="407" spans="1:35">
      <c r="A407" t="s">
        <v>13301</v>
      </c>
      <c r="B407">
        <v>33362.98</v>
      </c>
      <c r="J407" t="s">
        <v>13530</v>
      </c>
      <c r="M407" t="s">
        <v>13565</v>
      </c>
      <c r="N407" t="s">
        <v>13961</v>
      </c>
      <c r="O407" t="s">
        <v>15182</v>
      </c>
      <c r="P407">
        <v>5</v>
      </c>
      <c r="Q407">
        <v>0</v>
      </c>
      <c r="R407">
        <v>1.28</v>
      </c>
      <c r="S407">
        <v>1.28</v>
      </c>
      <c r="T407">
        <v>432.25</v>
      </c>
      <c r="U407">
        <v>70.81</v>
      </c>
      <c r="V407">
        <v>2.23</v>
      </c>
      <c r="X407">
        <v>0</v>
      </c>
      <c r="Y407">
        <v>3</v>
      </c>
      <c r="Z407" t="s">
        <v>6921</v>
      </c>
      <c r="AA407">
        <v>0</v>
      </c>
      <c r="AB407">
        <v>2</v>
      </c>
      <c r="AC407">
        <v>5.483928571428572</v>
      </c>
      <c r="AE407" t="s">
        <v>6952</v>
      </c>
      <c r="AH407">
        <v>0</v>
      </c>
      <c r="AI407">
        <v>0</v>
      </c>
    </row>
    <row r="408" spans="1:35">
      <c r="A408" t="s">
        <v>13302</v>
      </c>
      <c r="B408">
        <v>37793.76</v>
      </c>
      <c r="J408" t="s">
        <v>13530</v>
      </c>
      <c r="M408" t="s">
        <v>13565</v>
      </c>
      <c r="N408" t="s">
        <v>13962</v>
      </c>
      <c r="O408" t="s">
        <v>15183</v>
      </c>
      <c r="P408">
        <v>5</v>
      </c>
      <c r="Q408">
        <v>1</v>
      </c>
      <c r="R408">
        <v>3.92</v>
      </c>
      <c r="S408">
        <v>4.06</v>
      </c>
      <c r="T408">
        <v>449.42</v>
      </c>
      <c r="U408">
        <v>62.46</v>
      </c>
      <c r="V408">
        <v>3.88</v>
      </c>
      <c r="X408">
        <v>6.99</v>
      </c>
      <c r="Y408">
        <v>2</v>
      </c>
      <c r="Z408" t="s">
        <v>6921</v>
      </c>
      <c r="AA408">
        <v>0</v>
      </c>
      <c r="AB408">
        <v>4</v>
      </c>
      <c r="AC408">
        <v>3.704619047619048</v>
      </c>
      <c r="AE408" t="s">
        <v>6952</v>
      </c>
      <c r="AH408">
        <v>0</v>
      </c>
      <c r="AI408">
        <v>0</v>
      </c>
    </row>
    <row r="409" spans="1:35">
      <c r="A409" t="s">
        <v>13303</v>
      </c>
      <c r="B409">
        <v>17894.9</v>
      </c>
      <c r="J409" t="s">
        <v>13530</v>
      </c>
      <c r="M409" t="s">
        <v>13565</v>
      </c>
      <c r="N409" t="s">
        <v>13963</v>
      </c>
      <c r="O409" t="s">
        <v>15184</v>
      </c>
      <c r="P409">
        <v>5</v>
      </c>
      <c r="Q409">
        <v>1</v>
      </c>
      <c r="R409">
        <v>4.68</v>
      </c>
      <c r="S409">
        <v>4.68</v>
      </c>
      <c r="T409">
        <v>381.43</v>
      </c>
      <c r="U409">
        <v>77.77</v>
      </c>
      <c r="V409">
        <v>3.78</v>
      </c>
      <c r="W409">
        <v>13.92</v>
      </c>
      <c r="X409">
        <v>0</v>
      </c>
      <c r="Y409">
        <v>3</v>
      </c>
      <c r="Z409" t="s">
        <v>6921</v>
      </c>
      <c r="AA409">
        <v>0</v>
      </c>
      <c r="AB409">
        <v>5</v>
      </c>
      <c r="AC409">
        <v>3.840261904761905</v>
      </c>
      <c r="AE409" t="s">
        <v>6952</v>
      </c>
      <c r="AH409">
        <v>0</v>
      </c>
      <c r="AI409">
        <v>0</v>
      </c>
    </row>
    <row r="410" spans="1:35">
      <c r="A410" t="s">
        <v>13304</v>
      </c>
      <c r="B410">
        <v>12511.79</v>
      </c>
      <c r="J410" t="s">
        <v>13530</v>
      </c>
      <c r="M410" t="s">
        <v>13565</v>
      </c>
      <c r="N410" t="s">
        <v>13964</v>
      </c>
      <c r="O410" t="s">
        <v>15185</v>
      </c>
      <c r="P410">
        <v>5</v>
      </c>
      <c r="Q410">
        <v>3</v>
      </c>
      <c r="R410">
        <v>5.54</v>
      </c>
      <c r="S410">
        <v>5.54</v>
      </c>
      <c r="T410">
        <v>489.92</v>
      </c>
      <c r="U410">
        <v>109.67</v>
      </c>
      <c r="V410">
        <v>5.7</v>
      </c>
      <c r="W410">
        <v>11.45</v>
      </c>
      <c r="X410">
        <v>0</v>
      </c>
      <c r="Y410">
        <v>4</v>
      </c>
      <c r="Z410" t="s">
        <v>6921</v>
      </c>
      <c r="AA410">
        <v>1</v>
      </c>
      <c r="AB410">
        <v>7</v>
      </c>
      <c r="AC410">
        <v>1.583</v>
      </c>
      <c r="AE410" t="s">
        <v>6952</v>
      </c>
      <c r="AH410">
        <v>0</v>
      </c>
      <c r="AI410">
        <v>0</v>
      </c>
    </row>
    <row r="411" spans="1:35">
      <c r="A411" t="s">
        <v>13305</v>
      </c>
      <c r="B411">
        <v>28223.33</v>
      </c>
      <c r="J411" t="s">
        <v>13530</v>
      </c>
      <c r="M411" t="s">
        <v>13565</v>
      </c>
      <c r="N411" t="s">
        <v>13965</v>
      </c>
      <c r="O411" t="s">
        <v>15186</v>
      </c>
      <c r="P411">
        <v>5</v>
      </c>
      <c r="Q411">
        <v>1</v>
      </c>
      <c r="R411">
        <v>3.06</v>
      </c>
      <c r="S411">
        <v>3.06</v>
      </c>
      <c r="T411">
        <v>353.27</v>
      </c>
      <c r="U411">
        <v>55.98</v>
      </c>
      <c r="V411">
        <v>4.24</v>
      </c>
      <c r="X411">
        <v>3.55</v>
      </c>
      <c r="Y411">
        <v>3</v>
      </c>
      <c r="Z411" t="s">
        <v>6921</v>
      </c>
      <c r="AA411">
        <v>0</v>
      </c>
      <c r="AB411">
        <v>2</v>
      </c>
      <c r="AC411">
        <v>5.273333333333333</v>
      </c>
      <c r="AE411" t="s">
        <v>6952</v>
      </c>
      <c r="AH411">
        <v>0</v>
      </c>
      <c r="AI411">
        <v>0</v>
      </c>
    </row>
    <row r="412" spans="1:35">
      <c r="A412" t="s">
        <v>13306</v>
      </c>
      <c r="B412">
        <v>6904.21</v>
      </c>
      <c r="J412" t="s">
        <v>13530</v>
      </c>
      <c r="M412" t="s">
        <v>13565</v>
      </c>
      <c r="N412" t="s">
        <v>13966</v>
      </c>
      <c r="O412" t="s">
        <v>15187</v>
      </c>
      <c r="P412">
        <v>4</v>
      </c>
      <c r="Q412">
        <v>0</v>
      </c>
      <c r="R412">
        <v>4.72</v>
      </c>
      <c r="S412">
        <v>4.72</v>
      </c>
      <c r="T412">
        <v>294.31</v>
      </c>
      <c r="U412">
        <v>52.58</v>
      </c>
      <c r="V412">
        <v>4.32</v>
      </c>
      <c r="X412">
        <v>0</v>
      </c>
      <c r="Y412">
        <v>4</v>
      </c>
      <c r="Z412" t="s">
        <v>6921</v>
      </c>
      <c r="AA412">
        <v>0</v>
      </c>
      <c r="AB412">
        <v>1</v>
      </c>
      <c r="AC412">
        <v>4.140000000000001</v>
      </c>
      <c r="AH412">
        <v>0</v>
      </c>
      <c r="AI412">
        <v>0</v>
      </c>
    </row>
    <row r="413" spans="1:35">
      <c r="A413" t="s">
        <v>13307</v>
      </c>
      <c r="B413">
        <v>4234.1</v>
      </c>
      <c r="J413" t="s">
        <v>13530</v>
      </c>
      <c r="M413" t="s">
        <v>13565</v>
      </c>
      <c r="N413" t="s">
        <v>13967</v>
      </c>
      <c r="O413" t="s">
        <v>15188</v>
      </c>
    </row>
    <row r="414" spans="1:35">
      <c r="A414" t="s">
        <v>13308</v>
      </c>
      <c r="B414">
        <v>7092.12</v>
      </c>
      <c r="J414" t="s">
        <v>13530</v>
      </c>
      <c r="M414" t="s">
        <v>13565</v>
      </c>
      <c r="N414" t="s">
        <v>13968</v>
      </c>
      <c r="O414" t="s">
        <v>15189</v>
      </c>
      <c r="P414">
        <v>2</v>
      </c>
      <c r="Q414">
        <v>1</v>
      </c>
      <c r="R414">
        <v>4.46</v>
      </c>
      <c r="S414">
        <v>4.51</v>
      </c>
      <c r="T414">
        <v>356.47</v>
      </c>
      <c r="U414">
        <v>32.34</v>
      </c>
      <c r="V414">
        <v>5.06</v>
      </c>
      <c r="W414">
        <v>13.62</v>
      </c>
      <c r="X414">
        <v>6.05</v>
      </c>
      <c r="Y414">
        <v>3</v>
      </c>
      <c r="Z414" t="s">
        <v>6921</v>
      </c>
      <c r="AA414">
        <v>1</v>
      </c>
      <c r="AB414">
        <v>5</v>
      </c>
      <c r="AC414">
        <v>3.695333333333334</v>
      </c>
      <c r="AE414" t="s">
        <v>6952</v>
      </c>
      <c r="AH414">
        <v>0</v>
      </c>
      <c r="AI414">
        <v>0</v>
      </c>
    </row>
    <row r="415" spans="1:35">
      <c r="A415" t="s">
        <v>13309</v>
      </c>
      <c r="B415">
        <v>18795.51</v>
      </c>
      <c r="J415" t="s">
        <v>13530</v>
      </c>
      <c r="M415" t="s">
        <v>13565</v>
      </c>
      <c r="N415" t="s">
        <v>13969</v>
      </c>
      <c r="O415" t="s">
        <v>15190</v>
      </c>
    </row>
    <row r="416" spans="1:35">
      <c r="A416" t="s">
        <v>13310</v>
      </c>
      <c r="B416">
        <v>10284.76</v>
      </c>
      <c r="J416" t="s">
        <v>13530</v>
      </c>
      <c r="M416" t="s">
        <v>13565</v>
      </c>
      <c r="N416" t="s">
        <v>13970</v>
      </c>
      <c r="O416" t="s">
        <v>15191</v>
      </c>
    </row>
    <row r="417" spans="1:35">
      <c r="A417" t="s">
        <v>13311</v>
      </c>
      <c r="B417">
        <v>10202.4</v>
      </c>
      <c r="J417" t="s">
        <v>13530</v>
      </c>
      <c r="M417" t="s">
        <v>13565</v>
      </c>
      <c r="N417" t="s">
        <v>13971</v>
      </c>
      <c r="O417" t="s">
        <v>15192</v>
      </c>
    </row>
    <row r="418" spans="1:35">
      <c r="A418" t="s">
        <v>13312</v>
      </c>
      <c r="B418">
        <v>11721.75</v>
      </c>
      <c r="J418" t="s">
        <v>13530</v>
      </c>
      <c r="M418" t="s">
        <v>13565</v>
      </c>
      <c r="N418" t="s">
        <v>13972</v>
      </c>
      <c r="O418" t="s">
        <v>15193</v>
      </c>
      <c r="P418">
        <v>7</v>
      </c>
      <c r="Q418">
        <v>2</v>
      </c>
      <c r="R418">
        <v>4.71</v>
      </c>
      <c r="S418">
        <v>4.71</v>
      </c>
      <c r="T418">
        <v>443.53</v>
      </c>
      <c r="U418">
        <v>98.97</v>
      </c>
      <c r="V418">
        <v>5.18</v>
      </c>
      <c r="W418">
        <v>12.59</v>
      </c>
      <c r="X418">
        <v>2.63</v>
      </c>
      <c r="Y418">
        <v>5</v>
      </c>
      <c r="Z418" t="s">
        <v>6921</v>
      </c>
      <c r="AA418">
        <v>1</v>
      </c>
      <c r="AB418">
        <v>6</v>
      </c>
      <c r="AC418">
        <v>2.749357142857143</v>
      </c>
      <c r="AE418" t="s">
        <v>6952</v>
      </c>
      <c r="AH418">
        <v>0</v>
      </c>
      <c r="AI418">
        <v>0</v>
      </c>
    </row>
    <row r="419" spans="1:35">
      <c r="A419" t="s">
        <v>13313</v>
      </c>
      <c r="B419">
        <v>24783.3</v>
      </c>
      <c r="J419" t="s">
        <v>13530</v>
      </c>
      <c r="M419" t="s">
        <v>13565</v>
      </c>
      <c r="N419" t="s">
        <v>13973</v>
      </c>
      <c r="O419" t="s">
        <v>15194</v>
      </c>
      <c r="P419">
        <v>6</v>
      </c>
      <c r="Q419">
        <v>1</v>
      </c>
      <c r="R419">
        <v>3.27</v>
      </c>
      <c r="S419">
        <v>3.27</v>
      </c>
      <c r="T419">
        <v>366.81</v>
      </c>
      <c r="U419">
        <v>83.03</v>
      </c>
      <c r="V419">
        <v>3.71</v>
      </c>
      <c r="X419">
        <v>3.49</v>
      </c>
      <c r="Y419">
        <v>4</v>
      </c>
      <c r="Z419" t="s">
        <v>6921</v>
      </c>
      <c r="AA419">
        <v>0</v>
      </c>
      <c r="AB419">
        <v>3</v>
      </c>
      <c r="AC419">
        <v>5.014690476190476</v>
      </c>
      <c r="AE419" t="s">
        <v>6952</v>
      </c>
      <c r="AH419">
        <v>0</v>
      </c>
      <c r="AI419">
        <v>0</v>
      </c>
    </row>
    <row r="420" spans="1:35">
      <c r="A420" t="s">
        <v>13314</v>
      </c>
      <c r="B420">
        <v>22111.37</v>
      </c>
      <c r="J420" t="s">
        <v>13530</v>
      </c>
      <c r="M420" t="s">
        <v>13565</v>
      </c>
      <c r="N420" t="s">
        <v>13974</v>
      </c>
      <c r="O420" t="s">
        <v>15195</v>
      </c>
      <c r="P420">
        <v>5</v>
      </c>
      <c r="Q420">
        <v>0</v>
      </c>
      <c r="R420">
        <v>2.48</v>
      </c>
      <c r="S420">
        <v>2.48</v>
      </c>
      <c r="T420">
        <v>304.19</v>
      </c>
      <c r="U420">
        <v>42.57</v>
      </c>
      <c r="V420">
        <v>3.38</v>
      </c>
      <c r="X420">
        <v>0</v>
      </c>
      <c r="Y420">
        <v>1</v>
      </c>
      <c r="Z420" t="s">
        <v>6921</v>
      </c>
      <c r="AA420">
        <v>0</v>
      </c>
      <c r="AB420">
        <v>1</v>
      </c>
      <c r="AC420">
        <v>5.76</v>
      </c>
      <c r="AE420" t="s">
        <v>6952</v>
      </c>
      <c r="AH420">
        <v>0</v>
      </c>
      <c r="AI420">
        <v>0</v>
      </c>
    </row>
    <row r="421" spans="1:35">
      <c r="A421" t="s">
        <v>13315</v>
      </c>
      <c r="B421">
        <v>8438.209999999999</v>
      </c>
      <c r="J421" t="s">
        <v>13530</v>
      </c>
      <c r="M421" t="s">
        <v>13565</v>
      </c>
      <c r="N421" t="s">
        <v>13975</v>
      </c>
      <c r="O421" t="s">
        <v>15196</v>
      </c>
    </row>
    <row r="422" spans="1:35">
      <c r="A422" t="s">
        <v>13316</v>
      </c>
      <c r="B422">
        <v>21142.53</v>
      </c>
      <c r="J422" t="s">
        <v>13530</v>
      </c>
      <c r="M422" t="s">
        <v>13565</v>
      </c>
      <c r="N422" t="s">
        <v>13976</v>
      </c>
      <c r="O422" t="s">
        <v>15197</v>
      </c>
      <c r="P422">
        <v>5</v>
      </c>
      <c r="Q422">
        <v>1</v>
      </c>
      <c r="R422">
        <v>2.92</v>
      </c>
      <c r="S422">
        <v>2.92</v>
      </c>
      <c r="T422">
        <v>289.32</v>
      </c>
      <c r="U422">
        <v>84.59999999999999</v>
      </c>
      <c r="V422">
        <v>2.73</v>
      </c>
      <c r="W422">
        <v>11.95</v>
      </c>
      <c r="X422">
        <v>0</v>
      </c>
      <c r="Y422">
        <v>2</v>
      </c>
      <c r="Z422" t="s">
        <v>6921</v>
      </c>
      <c r="AA422">
        <v>0</v>
      </c>
      <c r="AB422">
        <v>4</v>
      </c>
      <c r="AC422">
        <v>5.373333333333333</v>
      </c>
      <c r="AE422" t="s">
        <v>6952</v>
      </c>
      <c r="AH422">
        <v>0</v>
      </c>
      <c r="AI422">
        <v>0</v>
      </c>
    </row>
    <row r="423" spans="1:35">
      <c r="A423" t="s">
        <v>13317</v>
      </c>
      <c r="B423">
        <v>21012.5</v>
      </c>
      <c r="J423" t="s">
        <v>13530</v>
      </c>
      <c r="M423" t="s">
        <v>13565</v>
      </c>
      <c r="N423" t="s">
        <v>13977</v>
      </c>
      <c r="O423" t="s">
        <v>15198</v>
      </c>
      <c r="P423">
        <v>7</v>
      </c>
      <c r="Q423">
        <v>1</v>
      </c>
      <c r="R423">
        <v>1.28</v>
      </c>
      <c r="S423">
        <v>1.28</v>
      </c>
      <c r="T423">
        <v>386.46</v>
      </c>
      <c r="U423">
        <v>95.16</v>
      </c>
      <c r="V423">
        <v>4.19</v>
      </c>
      <c r="X423">
        <v>0</v>
      </c>
      <c r="Y423">
        <v>2</v>
      </c>
      <c r="Z423" t="s">
        <v>6921</v>
      </c>
      <c r="AA423">
        <v>0</v>
      </c>
      <c r="AB423">
        <v>5</v>
      </c>
      <c r="AC423">
        <v>5.472333333333333</v>
      </c>
      <c r="AE423" t="s">
        <v>6952</v>
      </c>
      <c r="AH423">
        <v>0</v>
      </c>
      <c r="AI423">
        <v>0</v>
      </c>
    </row>
    <row r="424" spans="1:35">
      <c r="A424" t="s">
        <v>13318</v>
      </c>
      <c r="B424">
        <v>7938.99</v>
      </c>
      <c r="J424" t="s">
        <v>13530</v>
      </c>
      <c r="M424" t="s">
        <v>13565</v>
      </c>
      <c r="N424" t="s">
        <v>13978</v>
      </c>
      <c r="O424" t="s">
        <v>15199</v>
      </c>
      <c r="P424">
        <v>3</v>
      </c>
      <c r="Q424">
        <v>1</v>
      </c>
      <c r="R424">
        <v>3.08</v>
      </c>
      <c r="S424">
        <v>3.08</v>
      </c>
      <c r="T424">
        <v>256.3</v>
      </c>
      <c r="U424">
        <v>55.13</v>
      </c>
      <c r="V424">
        <v>2.98</v>
      </c>
      <c r="W424">
        <v>11.35</v>
      </c>
      <c r="X424">
        <v>0.82</v>
      </c>
      <c r="Y424">
        <v>2</v>
      </c>
      <c r="Z424" t="s">
        <v>5608</v>
      </c>
      <c r="AA424">
        <v>0</v>
      </c>
      <c r="AB424">
        <v>3</v>
      </c>
      <c r="AC424">
        <v>5.253333333333333</v>
      </c>
      <c r="AE424" t="s">
        <v>6952</v>
      </c>
      <c r="AH424">
        <v>0</v>
      </c>
      <c r="AI424">
        <v>0</v>
      </c>
    </row>
    <row r="425" spans="1:35">
      <c r="A425" t="s">
        <v>13319</v>
      </c>
      <c r="B425">
        <v>23306.11</v>
      </c>
      <c r="J425" t="s">
        <v>13530</v>
      </c>
      <c r="M425" t="s">
        <v>13565</v>
      </c>
      <c r="N425" t="s">
        <v>13979</v>
      </c>
      <c r="O425" t="s">
        <v>15200</v>
      </c>
      <c r="P425">
        <v>8</v>
      </c>
      <c r="Q425">
        <v>2</v>
      </c>
      <c r="R425">
        <v>3.42</v>
      </c>
      <c r="S425">
        <v>3.46</v>
      </c>
      <c r="T425">
        <v>480.89</v>
      </c>
      <c r="U425">
        <v>153.71</v>
      </c>
      <c r="V425">
        <v>3.5</v>
      </c>
      <c r="W425">
        <v>8.73</v>
      </c>
      <c r="X425">
        <v>0</v>
      </c>
      <c r="Y425">
        <v>2</v>
      </c>
      <c r="Z425" t="s">
        <v>6921</v>
      </c>
      <c r="AA425">
        <v>0</v>
      </c>
      <c r="AB425">
        <v>7</v>
      </c>
      <c r="AC425">
        <v>2.6965</v>
      </c>
      <c r="AE425" t="s">
        <v>6952</v>
      </c>
      <c r="AH425">
        <v>0</v>
      </c>
      <c r="AI425">
        <v>0</v>
      </c>
    </row>
    <row r="426" spans="1:35">
      <c r="A426" t="s">
        <v>13320</v>
      </c>
      <c r="B426">
        <v>30868.34</v>
      </c>
      <c r="J426" t="s">
        <v>13530</v>
      </c>
      <c r="M426" t="s">
        <v>13565</v>
      </c>
      <c r="N426" t="s">
        <v>13980</v>
      </c>
      <c r="O426" t="s">
        <v>15201</v>
      </c>
      <c r="P426">
        <v>6</v>
      </c>
      <c r="Q426">
        <v>0</v>
      </c>
      <c r="R426">
        <v>3.8</v>
      </c>
      <c r="S426">
        <v>3.8</v>
      </c>
      <c r="T426">
        <v>342.36</v>
      </c>
      <c r="U426">
        <v>80.16</v>
      </c>
      <c r="V426">
        <v>2.49</v>
      </c>
      <c r="X426">
        <v>0</v>
      </c>
      <c r="Y426">
        <v>4</v>
      </c>
      <c r="Z426" t="s">
        <v>6921</v>
      </c>
      <c r="AA426">
        <v>0</v>
      </c>
      <c r="AB426">
        <v>1</v>
      </c>
      <c r="AC426">
        <v>4.7</v>
      </c>
      <c r="AE426" t="s">
        <v>6952</v>
      </c>
      <c r="AH426">
        <v>0</v>
      </c>
      <c r="AI426">
        <v>0</v>
      </c>
    </row>
    <row r="427" spans="1:35">
      <c r="A427" t="s">
        <v>13321</v>
      </c>
      <c r="B427">
        <v>42005.2</v>
      </c>
      <c r="J427" t="s">
        <v>13530</v>
      </c>
      <c r="M427" t="s">
        <v>13565</v>
      </c>
      <c r="N427" t="s">
        <v>13981</v>
      </c>
      <c r="O427" t="s">
        <v>15202</v>
      </c>
      <c r="P427">
        <v>7</v>
      </c>
      <c r="Q427">
        <v>2</v>
      </c>
      <c r="R427">
        <v>1.98</v>
      </c>
      <c r="S427">
        <v>1.98</v>
      </c>
      <c r="T427">
        <v>427.48</v>
      </c>
      <c r="U427">
        <v>94.58</v>
      </c>
      <c r="V427">
        <v>2.6</v>
      </c>
      <c r="W427">
        <v>10.55</v>
      </c>
      <c r="X427">
        <v>0</v>
      </c>
      <c r="Y427">
        <v>3</v>
      </c>
      <c r="Z427" t="s">
        <v>6921</v>
      </c>
      <c r="AA427">
        <v>0</v>
      </c>
      <c r="AB427">
        <v>7</v>
      </c>
      <c r="AC427">
        <v>4.865333333333333</v>
      </c>
      <c r="AE427" t="s">
        <v>6952</v>
      </c>
      <c r="AH427">
        <v>0</v>
      </c>
      <c r="AI427">
        <v>0</v>
      </c>
    </row>
    <row r="428" spans="1:35">
      <c r="A428" t="s">
        <v>13322</v>
      </c>
      <c r="B428">
        <v>40511.4</v>
      </c>
      <c r="J428" t="s">
        <v>13530</v>
      </c>
      <c r="M428" t="s">
        <v>13565</v>
      </c>
      <c r="N428" t="s">
        <v>13982</v>
      </c>
      <c r="O428" t="s">
        <v>15203</v>
      </c>
    </row>
    <row r="429" spans="1:35">
      <c r="A429" t="s">
        <v>13323</v>
      </c>
      <c r="B429">
        <v>5732.94</v>
      </c>
      <c r="J429" t="s">
        <v>13530</v>
      </c>
      <c r="M429" t="s">
        <v>13565</v>
      </c>
      <c r="N429" t="s">
        <v>13983</v>
      </c>
      <c r="O429" t="s">
        <v>15204</v>
      </c>
      <c r="P429">
        <v>5</v>
      </c>
      <c r="Q429">
        <v>1</v>
      </c>
      <c r="R429">
        <v>3.64</v>
      </c>
      <c r="S429">
        <v>3.64</v>
      </c>
      <c r="T429">
        <v>442.97</v>
      </c>
      <c r="U429">
        <v>61.34</v>
      </c>
      <c r="V429">
        <v>3.84</v>
      </c>
      <c r="W429">
        <v>11.24</v>
      </c>
      <c r="X429">
        <v>1.98</v>
      </c>
      <c r="Y429">
        <v>3</v>
      </c>
      <c r="Z429" t="s">
        <v>6921</v>
      </c>
      <c r="AA429">
        <v>0</v>
      </c>
      <c r="AB429">
        <v>5</v>
      </c>
      <c r="AC429">
        <v>4.100690476190476</v>
      </c>
      <c r="AE429" t="s">
        <v>6952</v>
      </c>
      <c r="AH429">
        <v>0</v>
      </c>
      <c r="AI429">
        <v>0</v>
      </c>
    </row>
    <row r="430" spans="1:35">
      <c r="A430" t="s">
        <v>13324</v>
      </c>
      <c r="B430">
        <v>5150.58</v>
      </c>
      <c r="J430" t="s">
        <v>13530</v>
      </c>
      <c r="M430" t="s">
        <v>13565</v>
      </c>
      <c r="N430" t="s">
        <v>13984</v>
      </c>
      <c r="O430" t="s">
        <v>15205</v>
      </c>
      <c r="P430">
        <v>4</v>
      </c>
      <c r="Q430">
        <v>1</v>
      </c>
      <c r="R430">
        <v>3.8</v>
      </c>
      <c r="S430">
        <v>4.09</v>
      </c>
      <c r="T430">
        <v>304.37</v>
      </c>
      <c r="U430">
        <v>45.48</v>
      </c>
      <c r="V430">
        <v>4.91</v>
      </c>
      <c r="W430">
        <v>7.67</v>
      </c>
      <c r="X430">
        <v>3.64</v>
      </c>
      <c r="Y430">
        <v>4</v>
      </c>
      <c r="Z430" t="s">
        <v>6921</v>
      </c>
      <c r="AA430">
        <v>0</v>
      </c>
      <c r="AB430">
        <v>2</v>
      </c>
      <c r="AC430">
        <v>4.388333333333334</v>
      </c>
      <c r="AE430" t="s">
        <v>6952</v>
      </c>
      <c r="AH430">
        <v>0</v>
      </c>
      <c r="AI430">
        <v>0</v>
      </c>
    </row>
    <row r="431" spans="1:35">
      <c r="A431" t="s">
        <v>13325</v>
      </c>
      <c r="B431">
        <v>27852.14</v>
      </c>
      <c r="J431" t="s">
        <v>13530</v>
      </c>
      <c r="M431" t="s">
        <v>13565</v>
      </c>
      <c r="N431" t="s">
        <v>13985</v>
      </c>
      <c r="O431" t="s">
        <v>15206</v>
      </c>
    </row>
    <row r="432" spans="1:35">
      <c r="A432" t="s">
        <v>13326</v>
      </c>
      <c r="B432">
        <v>24964.54</v>
      </c>
      <c r="J432" t="s">
        <v>13530</v>
      </c>
      <c r="M432" t="s">
        <v>13565</v>
      </c>
      <c r="N432" t="s">
        <v>13986</v>
      </c>
      <c r="O432" t="s">
        <v>15207</v>
      </c>
      <c r="P432">
        <v>7</v>
      </c>
      <c r="Q432">
        <v>1</v>
      </c>
      <c r="R432">
        <v>5.03</v>
      </c>
      <c r="S432">
        <v>5.03</v>
      </c>
      <c r="T432">
        <v>342.36</v>
      </c>
      <c r="U432">
        <v>73.06999999999999</v>
      </c>
      <c r="V432">
        <v>4.24</v>
      </c>
      <c r="X432">
        <v>1</v>
      </c>
      <c r="Y432">
        <v>4</v>
      </c>
      <c r="Z432" t="s">
        <v>6921</v>
      </c>
      <c r="AA432">
        <v>0</v>
      </c>
      <c r="AB432">
        <v>4</v>
      </c>
      <c r="AC432">
        <v>3.833333333333333</v>
      </c>
      <c r="AE432" t="s">
        <v>6952</v>
      </c>
      <c r="AH432">
        <v>0</v>
      </c>
      <c r="AI432">
        <v>0</v>
      </c>
    </row>
    <row r="433" spans="1:35">
      <c r="A433" t="s">
        <v>13327</v>
      </c>
      <c r="B433">
        <v>24910.74</v>
      </c>
      <c r="J433" t="s">
        <v>13530</v>
      </c>
      <c r="M433" t="s">
        <v>13565</v>
      </c>
      <c r="N433" t="s">
        <v>13987</v>
      </c>
      <c r="O433" t="s">
        <v>15208</v>
      </c>
      <c r="P433">
        <v>3</v>
      </c>
      <c r="Q433">
        <v>0</v>
      </c>
      <c r="R433">
        <v>2.68</v>
      </c>
      <c r="S433">
        <v>2.68</v>
      </c>
      <c r="T433">
        <v>437.57</v>
      </c>
      <c r="U433">
        <v>60.93</v>
      </c>
      <c r="V433">
        <v>3.53</v>
      </c>
      <c r="X433">
        <v>0</v>
      </c>
      <c r="Y433">
        <v>3</v>
      </c>
      <c r="Z433" t="s">
        <v>6921</v>
      </c>
      <c r="AA433">
        <v>0</v>
      </c>
      <c r="AB433">
        <v>9</v>
      </c>
      <c r="AC433">
        <v>5.105928571428572</v>
      </c>
      <c r="AE433" t="s">
        <v>6952</v>
      </c>
      <c r="AH433">
        <v>0</v>
      </c>
      <c r="AI433">
        <v>0</v>
      </c>
    </row>
    <row r="434" spans="1:35">
      <c r="A434" t="s">
        <v>13328</v>
      </c>
      <c r="B434">
        <v>17867.63</v>
      </c>
      <c r="J434" t="s">
        <v>13530</v>
      </c>
      <c r="M434" t="s">
        <v>13565</v>
      </c>
      <c r="N434" t="s">
        <v>13988</v>
      </c>
      <c r="O434" t="s">
        <v>15209</v>
      </c>
    </row>
    <row r="435" spans="1:35">
      <c r="A435" t="s">
        <v>13329</v>
      </c>
      <c r="B435">
        <v>24701.66</v>
      </c>
      <c r="J435" t="s">
        <v>13530</v>
      </c>
      <c r="M435" t="s">
        <v>13565</v>
      </c>
      <c r="N435" t="s">
        <v>13989</v>
      </c>
      <c r="O435" t="s">
        <v>15210</v>
      </c>
      <c r="P435">
        <v>4</v>
      </c>
      <c r="Q435">
        <v>0</v>
      </c>
      <c r="R435">
        <v>2.36</v>
      </c>
      <c r="S435">
        <v>2.36</v>
      </c>
      <c r="T435">
        <v>453.37</v>
      </c>
      <c r="U435">
        <v>74.76000000000001</v>
      </c>
      <c r="V435">
        <v>3.58</v>
      </c>
      <c r="X435">
        <v>0</v>
      </c>
      <c r="Y435">
        <v>0</v>
      </c>
      <c r="Z435" t="s">
        <v>6921</v>
      </c>
      <c r="AA435">
        <v>0</v>
      </c>
      <c r="AB435">
        <v>7</v>
      </c>
      <c r="AC435">
        <v>5.153071428571429</v>
      </c>
      <c r="AE435" t="s">
        <v>6952</v>
      </c>
      <c r="AH435">
        <v>0</v>
      </c>
      <c r="AI435">
        <v>0</v>
      </c>
    </row>
    <row r="436" spans="1:35">
      <c r="A436" t="s">
        <v>13330</v>
      </c>
      <c r="B436">
        <v>18120.82</v>
      </c>
      <c r="J436" t="s">
        <v>13530</v>
      </c>
      <c r="M436" t="s">
        <v>13565</v>
      </c>
      <c r="N436" t="s">
        <v>13990</v>
      </c>
      <c r="O436" t="s">
        <v>15211</v>
      </c>
      <c r="P436">
        <v>4</v>
      </c>
      <c r="Q436">
        <v>1</v>
      </c>
      <c r="R436">
        <v>-1.22</v>
      </c>
      <c r="S436">
        <v>1.91</v>
      </c>
      <c r="T436">
        <v>280.3</v>
      </c>
      <c r="U436">
        <v>84.58</v>
      </c>
      <c r="V436">
        <v>2.26</v>
      </c>
      <c r="W436">
        <v>2.96</v>
      </c>
      <c r="X436">
        <v>0</v>
      </c>
      <c r="Y436">
        <v>2</v>
      </c>
      <c r="Z436" t="s">
        <v>6921</v>
      </c>
      <c r="AA436">
        <v>0</v>
      </c>
      <c r="AB436">
        <v>4</v>
      </c>
      <c r="AC436">
        <v>5.833333333333333</v>
      </c>
      <c r="AE436" t="s">
        <v>6953</v>
      </c>
      <c r="AH436">
        <v>0</v>
      </c>
      <c r="AI436">
        <v>0</v>
      </c>
    </row>
    <row r="437" spans="1:35">
      <c r="A437" t="s">
        <v>13331</v>
      </c>
      <c r="B437">
        <v>47271.42</v>
      </c>
      <c r="J437" t="s">
        <v>13530</v>
      </c>
      <c r="M437" t="s">
        <v>13565</v>
      </c>
      <c r="N437" t="s">
        <v>13991</v>
      </c>
      <c r="O437" t="s">
        <v>15212</v>
      </c>
      <c r="P437">
        <v>5</v>
      </c>
      <c r="Q437">
        <v>1</v>
      </c>
      <c r="R437">
        <v>4.19</v>
      </c>
      <c r="S437">
        <v>4.19</v>
      </c>
      <c r="T437">
        <v>362.39</v>
      </c>
      <c r="U437">
        <v>73.59</v>
      </c>
      <c r="V437">
        <v>4.64</v>
      </c>
      <c r="W437">
        <v>11.58</v>
      </c>
      <c r="X437">
        <v>3.18</v>
      </c>
      <c r="Y437">
        <v>4</v>
      </c>
      <c r="Z437" t="s">
        <v>6921</v>
      </c>
      <c r="AA437">
        <v>0</v>
      </c>
      <c r="AB437">
        <v>5</v>
      </c>
      <c r="AC437">
        <v>4.221261904761905</v>
      </c>
      <c r="AE437" t="s">
        <v>6952</v>
      </c>
      <c r="AH437">
        <v>0</v>
      </c>
      <c r="AI437">
        <v>0</v>
      </c>
    </row>
    <row r="438" spans="1:35">
      <c r="A438" t="s">
        <v>13332</v>
      </c>
      <c r="B438">
        <v>9798.6</v>
      </c>
      <c r="J438" t="s">
        <v>13530</v>
      </c>
      <c r="M438" t="s">
        <v>13565</v>
      </c>
      <c r="N438" t="s">
        <v>13992</v>
      </c>
      <c r="O438" t="s">
        <v>15213</v>
      </c>
    </row>
    <row r="439" spans="1:35">
      <c r="A439" t="s">
        <v>13333</v>
      </c>
      <c r="B439">
        <v>20945.32</v>
      </c>
      <c r="J439" t="s">
        <v>13530</v>
      </c>
      <c r="M439" t="s">
        <v>13565</v>
      </c>
      <c r="N439" t="s">
        <v>13993</v>
      </c>
      <c r="O439" t="s">
        <v>15214</v>
      </c>
      <c r="P439">
        <v>8</v>
      </c>
      <c r="Q439">
        <v>1</v>
      </c>
      <c r="R439">
        <v>3.15</v>
      </c>
      <c r="S439">
        <v>3.15</v>
      </c>
      <c r="T439">
        <v>487.97</v>
      </c>
      <c r="U439">
        <v>99.52</v>
      </c>
      <c r="V439">
        <v>3.75</v>
      </c>
      <c r="W439">
        <v>12.21</v>
      </c>
      <c r="X439">
        <v>0</v>
      </c>
      <c r="Y439">
        <v>3</v>
      </c>
      <c r="Z439" t="s">
        <v>6921</v>
      </c>
      <c r="AA439">
        <v>0</v>
      </c>
      <c r="AB439">
        <v>7</v>
      </c>
      <c r="AC439">
        <v>3.951928571428572</v>
      </c>
      <c r="AE439" t="s">
        <v>6952</v>
      </c>
      <c r="AH439">
        <v>0</v>
      </c>
      <c r="AI439">
        <v>0</v>
      </c>
    </row>
    <row r="440" spans="1:35">
      <c r="A440" t="s">
        <v>13334</v>
      </c>
      <c r="B440">
        <v>14798.06</v>
      </c>
      <c r="J440" t="s">
        <v>13530</v>
      </c>
      <c r="M440" t="s">
        <v>13565</v>
      </c>
      <c r="N440" t="s">
        <v>13994</v>
      </c>
      <c r="O440" t="s">
        <v>15215</v>
      </c>
      <c r="P440">
        <v>8</v>
      </c>
      <c r="Q440">
        <v>2</v>
      </c>
      <c r="R440">
        <v>3.03</v>
      </c>
      <c r="S440">
        <v>3.03</v>
      </c>
      <c r="T440">
        <v>467.48</v>
      </c>
      <c r="U440">
        <v>128.72</v>
      </c>
      <c r="V440">
        <v>2.08</v>
      </c>
      <c r="W440">
        <v>12.15</v>
      </c>
      <c r="X440">
        <v>0</v>
      </c>
      <c r="Y440">
        <v>3</v>
      </c>
      <c r="Z440" t="s">
        <v>6921</v>
      </c>
      <c r="AA440">
        <v>0</v>
      </c>
      <c r="AB440">
        <v>9</v>
      </c>
      <c r="AC440">
        <v>3.202285714285714</v>
      </c>
      <c r="AE440" t="s">
        <v>6952</v>
      </c>
      <c r="AH440">
        <v>0</v>
      </c>
      <c r="AI440">
        <v>0</v>
      </c>
    </row>
    <row r="441" spans="1:35">
      <c r="A441" t="s">
        <v>13335</v>
      </c>
      <c r="B441">
        <v>19602.37</v>
      </c>
      <c r="J441" t="s">
        <v>13530</v>
      </c>
      <c r="M441" t="s">
        <v>13565</v>
      </c>
      <c r="N441" t="s">
        <v>13995</v>
      </c>
      <c r="O441" t="s">
        <v>15216</v>
      </c>
    </row>
    <row r="442" spans="1:35">
      <c r="A442" t="s">
        <v>13336</v>
      </c>
      <c r="B442">
        <v>13630.4</v>
      </c>
      <c r="J442" t="s">
        <v>13530</v>
      </c>
      <c r="M442" t="s">
        <v>13565</v>
      </c>
      <c r="N442" t="s">
        <v>13996</v>
      </c>
      <c r="O442" t="s">
        <v>15217</v>
      </c>
      <c r="P442">
        <v>6</v>
      </c>
      <c r="Q442">
        <v>1</v>
      </c>
      <c r="R442">
        <v>2.09</v>
      </c>
      <c r="S442">
        <v>2.13</v>
      </c>
      <c r="T442">
        <v>371.9</v>
      </c>
      <c r="U442">
        <v>71.95</v>
      </c>
      <c r="V442">
        <v>3.4</v>
      </c>
      <c r="W442">
        <v>8.369999999999999</v>
      </c>
      <c r="X442">
        <v>2.97</v>
      </c>
      <c r="Y442">
        <v>3</v>
      </c>
      <c r="Z442" t="s">
        <v>6921</v>
      </c>
      <c r="AA442">
        <v>0</v>
      </c>
      <c r="AB442">
        <v>5</v>
      </c>
      <c r="AC442">
        <v>5.703333333333333</v>
      </c>
      <c r="AE442" t="s">
        <v>6952</v>
      </c>
      <c r="AH442">
        <v>0</v>
      </c>
      <c r="AI442">
        <v>0</v>
      </c>
    </row>
    <row r="443" spans="1:35">
      <c r="A443" t="s">
        <v>13337</v>
      </c>
      <c r="B443">
        <v>11057.83</v>
      </c>
      <c r="J443" t="s">
        <v>13530</v>
      </c>
      <c r="M443" t="s">
        <v>13565</v>
      </c>
      <c r="N443" t="s">
        <v>13997</v>
      </c>
      <c r="O443" t="s">
        <v>15218</v>
      </c>
      <c r="P443">
        <v>6</v>
      </c>
      <c r="Q443">
        <v>1</v>
      </c>
      <c r="R443">
        <v>2.99</v>
      </c>
      <c r="S443">
        <v>2.99</v>
      </c>
      <c r="T443">
        <v>293.74</v>
      </c>
      <c r="U443">
        <v>68.02</v>
      </c>
      <c r="V443">
        <v>3.01</v>
      </c>
      <c r="X443">
        <v>2.69</v>
      </c>
      <c r="Y443">
        <v>3</v>
      </c>
      <c r="Z443" t="s">
        <v>6921</v>
      </c>
      <c r="AA443">
        <v>0</v>
      </c>
      <c r="AB443">
        <v>2</v>
      </c>
      <c r="AC443">
        <v>5.338333333333333</v>
      </c>
      <c r="AE443" t="s">
        <v>6952</v>
      </c>
      <c r="AH443">
        <v>0</v>
      </c>
      <c r="AI443">
        <v>0</v>
      </c>
    </row>
    <row r="444" spans="1:35">
      <c r="A444" t="s">
        <v>13338</v>
      </c>
      <c r="B444">
        <v>7316.61</v>
      </c>
      <c r="J444" t="s">
        <v>13530</v>
      </c>
      <c r="M444" t="s">
        <v>13565</v>
      </c>
      <c r="N444" t="s">
        <v>13998</v>
      </c>
      <c r="O444" t="s">
        <v>15219</v>
      </c>
    </row>
    <row r="445" spans="1:35">
      <c r="A445" t="s">
        <v>13339</v>
      </c>
      <c r="B445">
        <v>12439.15</v>
      </c>
      <c r="J445" t="s">
        <v>13530</v>
      </c>
      <c r="M445" t="s">
        <v>13565</v>
      </c>
      <c r="N445" t="s">
        <v>13999</v>
      </c>
      <c r="O445" t="s">
        <v>15220</v>
      </c>
      <c r="P445">
        <v>7</v>
      </c>
      <c r="Q445">
        <v>1</v>
      </c>
      <c r="R445">
        <v>5.21</v>
      </c>
      <c r="S445">
        <v>5.22</v>
      </c>
      <c r="T445">
        <v>538.03</v>
      </c>
      <c r="U445">
        <v>101.32</v>
      </c>
      <c r="V445">
        <v>5.39</v>
      </c>
      <c r="X445">
        <v>7.87</v>
      </c>
      <c r="Y445">
        <v>4</v>
      </c>
      <c r="Z445" t="s">
        <v>6921</v>
      </c>
      <c r="AA445">
        <v>2</v>
      </c>
      <c r="AB445">
        <v>6</v>
      </c>
      <c r="AC445">
        <v>2.456</v>
      </c>
      <c r="AE445" t="s">
        <v>6952</v>
      </c>
      <c r="AH445">
        <v>0</v>
      </c>
      <c r="AI445">
        <v>0</v>
      </c>
    </row>
    <row r="446" spans="1:35">
      <c r="A446" t="s">
        <v>13340</v>
      </c>
      <c r="B446">
        <v>7037.86</v>
      </c>
      <c r="J446" t="s">
        <v>13530</v>
      </c>
      <c r="M446" t="s">
        <v>13565</v>
      </c>
      <c r="N446" t="s">
        <v>14000</v>
      </c>
      <c r="O446" t="s">
        <v>15221</v>
      </c>
      <c r="P446">
        <v>7</v>
      </c>
      <c r="Q446">
        <v>2</v>
      </c>
      <c r="R446">
        <v>3.81</v>
      </c>
      <c r="S446">
        <v>3.81</v>
      </c>
      <c r="T446">
        <v>454.47</v>
      </c>
      <c r="U446">
        <v>105.14</v>
      </c>
      <c r="V446">
        <v>2.64</v>
      </c>
      <c r="W446">
        <v>11.39</v>
      </c>
      <c r="X446">
        <v>5.91</v>
      </c>
      <c r="Y446">
        <v>5</v>
      </c>
      <c r="Z446" t="s">
        <v>6921</v>
      </c>
      <c r="AA446">
        <v>0</v>
      </c>
      <c r="AB446">
        <v>5</v>
      </c>
      <c r="AC446">
        <v>3.010547619047619</v>
      </c>
      <c r="AE446" t="s">
        <v>6952</v>
      </c>
      <c r="AH446">
        <v>0</v>
      </c>
      <c r="AI446">
        <v>0</v>
      </c>
    </row>
    <row r="447" spans="1:35">
      <c r="A447" t="s">
        <v>13341</v>
      </c>
      <c r="B447">
        <v>17800.63</v>
      </c>
      <c r="J447" t="s">
        <v>13530</v>
      </c>
      <c r="M447" t="s">
        <v>13565</v>
      </c>
      <c r="N447" t="s">
        <v>14001</v>
      </c>
      <c r="O447" t="s">
        <v>15222</v>
      </c>
      <c r="P447">
        <v>7</v>
      </c>
      <c r="Q447">
        <v>0</v>
      </c>
      <c r="R447">
        <v>2.71</v>
      </c>
      <c r="S447">
        <v>2.71</v>
      </c>
      <c r="T447">
        <v>314.32</v>
      </c>
      <c r="U447">
        <v>82.17</v>
      </c>
      <c r="V447">
        <v>1.81</v>
      </c>
      <c r="X447">
        <v>0</v>
      </c>
      <c r="Y447">
        <v>3</v>
      </c>
      <c r="Z447" t="s">
        <v>6921</v>
      </c>
      <c r="AA447">
        <v>0</v>
      </c>
      <c r="AB447">
        <v>1</v>
      </c>
      <c r="AC447">
        <v>5.645</v>
      </c>
      <c r="AE447" t="s">
        <v>6952</v>
      </c>
      <c r="AH447">
        <v>0</v>
      </c>
      <c r="AI447">
        <v>0</v>
      </c>
    </row>
    <row r="448" spans="1:35">
      <c r="A448" t="s">
        <v>13342</v>
      </c>
      <c r="B448">
        <v>8688.309999999999</v>
      </c>
      <c r="J448" t="s">
        <v>13530</v>
      </c>
      <c r="M448" t="s">
        <v>13565</v>
      </c>
      <c r="N448" t="s">
        <v>14002</v>
      </c>
      <c r="O448" t="s">
        <v>15223</v>
      </c>
      <c r="P448">
        <v>6</v>
      </c>
      <c r="Q448">
        <v>1</v>
      </c>
      <c r="R448">
        <v>-0.05</v>
      </c>
      <c r="S448">
        <v>1.48</v>
      </c>
      <c r="T448">
        <v>514.33</v>
      </c>
      <c r="U448">
        <v>98.77</v>
      </c>
      <c r="V448">
        <v>4.56</v>
      </c>
      <c r="W448">
        <v>5.69</v>
      </c>
      <c r="X448">
        <v>0</v>
      </c>
      <c r="Y448">
        <v>2</v>
      </c>
      <c r="Z448" t="s">
        <v>6921</v>
      </c>
      <c r="AA448">
        <v>1</v>
      </c>
      <c r="AB448">
        <v>8</v>
      </c>
      <c r="AC448">
        <v>4.541</v>
      </c>
      <c r="AE448" t="s">
        <v>6953</v>
      </c>
      <c r="AH448">
        <v>0</v>
      </c>
      <c r="AI448">
        <v>0</v>
      </c>
    </row>
    <row r="449" spans="1:35">
      <c r="A449" t="s">
        <v>13343</v>
      </c>
      <c r="B449">
        <v>12589.04</v>
      </c>
      <c r="J449" t="s">
        <v>13530</v>
      </c>
      <c r="M449" t="s">
        <v>13565</v>
      </c>
      <c r="N449" t="s">
        <v>14003</v>
      </c>
      <c r="O449" t="s">
        <v>15224</v>
      </c>
      <c r="P449">
        <v>6</v>
      </c>
      <c r="Q449">
        <v>1</v>
      </c>
      <c r="R449">
        <v>0.04</v>
      </c>
      <c r="S449">
        <v>1.58</v>
      </c>
      <c r="T449">
        <v>469.88</v>
      </c>
      <c r="U449">
        <v>98.77</v>
      </c>
      <c r="V449">
        <v>4.4</v>
      </c>
      <c r="W449">
        <v>5.69</v>
      </c>
      <c r="X449">
        <v>0</v>
      </c>
      <c r="Y449">
        <v>2</v>
      </c>
      <c r="Z449" t="s">
        <v>6921</v>
      </c>
      <c r="AA449">
        <v>0</v>
      </c>
      <c r="AB449">
        <v>8</v>
      </c>
      <c r="AC449">
        <v>4.756142857142857</v>
      </c>
      <c r="AE449" t="s">
        <v>6953</v>
      </c>
      <c r="AH449">
        <v>0</v>
      </c>
      <c r="AI449">
        <v>0</v>
      </c>
    </row>
    <row r="450" spans="1:35">
      <c r="A450" t="s">
        <v>13344</v>
      </c>
      <c r="B450">
        <v>14882.2</v>
      </c>
      <c r="J450" t="s">
        <v>13530</v>
      </c>
      <c r="M450" t="s">
        <v>13565</v>
      </c>
      <c r="N450" t="s">
        <v>14004</v>
      </c>
      <c r="O450" t="s">
        <v>15225</v>
      </c>
      <c r="P450">
        <v>7</v>
      </c>
      <c r="Q450">
        <v>1</v>
      </c>
      <c r="R450">
        <v>4.1</v>
      </c>
      <c r="S450">
        <v>4.1</v>
      </c>
      <c r="T450">
        <v>392.44</v>
      </c>
      <c r="U450">
        <v>94.05</v>
      </c>
      <c r="V450">
        <v>4.43</v>
      </c>
      <c r="W450">
        <v>12.42</v>
      </c>
      <c r="X450">
        <v>0.97</v>
      </c>
      <c r="Y450">
        <v>4</v>
      </c>
      <c r="Z450" t="s">
        <v>6921</v>
      </c>
      <c r="AA450">
        <v>0</v>
      </c>
      <c r="AB450">
        <v>6</v>
      </c>
      <c r="AC450">
        <v>3.916619047619048</v>
      </c>
      <c r="AE450" t="s">
        <v>6952</v>
      </c>
      <c r="AH450">
        <v>0</v>
      </c>
      <c r="AI450">
        <v>0</v>
      </c>
    </row>
    <row r="451" spans="1:35">
      <c r="A451" t="s">
        <v>13345</v>
      </c>
      <c r="B451">
        <v>7237.52</v>
      </c>
      <c r="J451" t="s">
        <v>13530</v>
      </c>
      <c r="M451" t="s">
        <v>13565</v>
      </c>
      <c r="N451" t="s">
        <v>14005</v>
      </c>
      <c r="O451" t="s">
        <v>15226</v>
      </c>
      <c r="P451">
        <v>7</v>
      </c>
      <c r="Q451">
        <v>1</v>
      </c>
      <c r="R451">
        <v>5.11</v>
      </c>
      <c r="S451">
        <v>5.11</v>
      </c>
      <c r="T451">
        <v>449.53</v>
      </c>
      <c r="U451">
        <v>86.23999999999999</v>
      </c>
      <c r="V451">
        <v>3.77</v>
      </c>
      <c r="W451">
        <v>13.81</v>
      </c>
      <c r="X451">
        <v>0.4</v>
      </c>
      <c r="Y451">
        <v>4</v>
      </c>
      <c r="Z451" t="s">
        <v>6921</v>
      </c>
      <c r="AA451">
        <v>0</v>
      </c>
      <c r="AB451">
        <v>5</v>
      </c>
      <c r="AC451">
        <v>3.193833333333334</v>
      </c>
      <c r="AE451" t="s">
        <v>6952</v>
      </c>
      <c r="AH451">
        <v>0</v>
      </c>
      <c r="AI451">
        <v>0</v>
      </c>
    </row>
    <row r="452" spans="1:35">
      <c r="A452" t="s">
        <v>13346</v>
      </c>
      <c r="B452">
        <v>12230.2</v>
      </c>
      <c r="J452" t="s">
        <v>13530</v>
      </c>
      <c r="M452" t="s">
        <v>13565</v>
      </c>
      <c r="N452" t="s">
        <v>14006</v>
      </c>
      <c r="O452" t="s">
        <v>15227</v>
      </c>
      <c r="P452">
        <v>8</v>
      </c>
      <c r="Q452">
        <v>2</v>
      </c>
      <c r="R452">
        <v>6.22</v>
      </c>
      <c r="S452">
        <v>6.22</v>
      </c>
      <c r="T452">
        <v>472.57</v>
      </c>
      <c r="U452">
        <v>99.98999999999999</v>
      </c>
      <c r="V452">
        <v>4.53</v>
      </c>
      <c r="W452">
        <v>13.48</v>
      </c>
      <c r="X452">
        <v>1.42</v>
      </c>
      <c r="Y452">
        <v>5</v>
      </c>
      <c r="Z452" t="s">
        <v>6921</v>
      </c>
      <c r="AA452">
        <v>0</v>
      </c>
      <c r="AB452">
        <v>7</v>
      </c>
      <c r="AC452">
        <v>2.362928571428572</v>
      </c>
      <c r="AE452" t="s">
        <v>6952</v>
      </c>
      <c r="AH452">
        <v>0</v>
      </c>
      <c r="AI452">
        <v>0</v>
      </c>
    </row>
    <row r="453" spans="1:35">
      <c r="A453" t="s">
        <v>13347</v>
      </c>
      <c r="B453">
        <v>33330.16</v>
      </c>
      <c r="J453" t="s">
        <v>13530</v>
      </c>
      <c r="M453" t="s">
        <v>13565</v>
      </c>
      <c r="N453" t="s">
        <v>14007</v>
      </c>
      <c r="O453" t="s">
        <v>15228</v>
      </c>
    </row>
    <row r="454" spans="1:35">
      <c r="A454" t="s">
        <v>13348</v>
      </c>
      <c r="B454">
        <v>19409.03</v>
      </c>
      <c r="J454" t="s">
        <v>13530</v>
      </c>
      <c r="M454" t="s">
        <v>13565</v>
      </c>
      <c r="N454" t="s">
        <v>14008</v>
      </c>
      <c r="O454" t="s">
        <v>15229</v>
      </c>
      <c r="P454">
        <v>3</v>
      </c>
      <c r="Q454">
        <v>2</v>
      </c>
      <c r="R454">
        <v>4.82</v>
      </c>
      <c r="S454">
        <v>4.82</v>
      </c>
      <c r="T454">
        <v>349.25</v>
      </c>
      <c r="U454">
        <v>41.13</v>
      </c>
      <c r="V454">
        <v>3.85</v>
      </c>
      <c r="W454">
        <v>13.14</v>
      </c>
      <c r="X454">
        <v>0</v>
      </c>
      <c r="Y454">
        <v>2</v>
      </c>
      <c r="Z454" t="s">
        <v>6921</v>
      </c>
      <c r="AA454">
        <v>0</v>
      </c>
      <c r="AB454">
        <v>1</v>
      </c>
      <c r="AC454">
        <v>3.59</v>
      </c>
      <c r="AE454" t="s">
        <v>6952</v>
      </c>
      <c r="AH454">
        <v>0</v>
      </c>
      <c r="AI454">
        <v>0</v>
      </c>
    </row>
    <row r="455" spans="1:35">
      <c r="A455" t="s">
        <v>13349</v>
      </c>
      <c r="B455">
        <v>10131.36</v>
      </c>
      <c r="J455" t="s">
        <v>13530</v>
      </c>
      <c r="M455" t="s">
        <v>13565</v>
      </c>
      <c r="N455" t="s">
        <v>14009</v>
      </c>
      <c r="O455" t="s">
        <v>15230</v>
      </c>
      <c r="P455">
        <v>8</v>
      </c>
      <c r="Q455">
        <v>1</v>
      </c>
      <c r="R455">
        <v>2.79</v>
      </c>
      <c r="S455">
        <v>2.98</v>
      </c>
      <c r="T455">
        <v>354.39</v>
      </c>
      <c r="U455">
        <v>93.52</v>
      </c>
      <c r="V455">
        <v>2.85</v>
      </c>
      <c r="W455">
        <v>7.7</v>
      </c>
      <c r="X455">
        <v>0.46</v>
      </c>
      <c r="Y455">
        <v>4</v>
      </c>
      <c r="Z455" t="s">
        <v>6921</v>
      </c>
      <c r="AA455">
        <v>0</v>
      </c>
      <c r="AB455">
        <v>3</v>
      </c>
      <c r="AC455">
        <v>5.321000000000001</v>
      </c>
      <c r="AE455" t="s">
        <v>6952</v>
      </c>
      <c r="AH455">
        <v>0</v>
      </c>
      <c r="AI455">
        <v>0</v>
      </c>
    </row>
    <row r="456" spans="1:35">
      <c r="A456" t="s">
        <v>13350</v>
      </c>
      <c r="B456">
        <v>5018.36</v>
      </c>
      <c r="J456" t="s">
        <v>13530</v>
      </c>
      <c r="M456" t="s">
        <v>13565</v>
      </c>
      <c r="N456" t="s">
        <v>14010</v>
      </c>
      <c r="O456" t="s">
        <v>15231</v>
      </c>
      <c r="P456">
        <v>4</v>
      </c>
      <c r="Q456">
        <v>1</v>
      </c>
      <c r="R456">
        <v>3.79</v>
      </c>
      <c r="S456">
        <v>3.79</v>
      </c>
      <c r="T456">
        <v>337.42</v>
      </c>
      <c r="U456">
        <v>52.65</v>
      </c>
      <c r="V456">
        <v>2.65</v>
      </c>
      <c r="X456">
        <v>3.05</v>
      </c>
      <c r="Y456">
        <v>2</v>
      </c>
      <c r="Z456" t="s">
        <v>6921</v>
      </c>
      <c r="AA456">
        <v>0</v>
      </c>
      <c r="AB456">
        <v>5</v>
      </c>
      <c r="AC456">
        <v>4.543333333333333</v>
      </c>
      <c r="AE456" t="s">
        <v>6952</v>
      </c>
      <c r="AH456">
        <v>0</v>
      </c>
      <c r="AI456">
        <v>0</v>
      </c>
    </row>
    <row r="457" spans="1:35">
      <c r="A457" t="s">
        <v>13351</v>
      </c>
      <c r="B457">
        <v>10290.89</v>
      </c>
      <c r="J457" t="s">
        <v>13530</v>
      </c>
      <c r="M457" t="s">
        <v>13565</v>
      </c>
      <c r="N457" t="s">
        <v>14011</v>
      </c>
      <c r="O457" t="s">
        <v>15232</v>
      </c>
      <c r="P457">
        <v>7</v>
      </c>
      <c r="Q457">
        <v>1</v>
      </c>
      <c r="R457">
        <v>4.18</v>
      </c>
      <c r="S457">
        <v>4.18</v>
      </c>
      <c r="T457">
        <v>391.43</v>
      </c>
      <c r="U457">
        <v>94.92</v>
      </c>
      <c r="V457">
        <v>3.28</v>
      </c>
      <c r="X457">
        <v>0</v>
      </c>
      <c r="Y457">
        <v>4</v>
      </c>
      <c r="Z457" t="s">
        <v>6921</v>
      </c>
      <c r="AA457">
        <v>0</v>
      </c>
      <c r="AB457">
        <v>7</v>
      </c>
      <c r="AC457">
        <v>3.854833333333334</v>
      </c>
      <c r="AE457" t="s">
        <v>6952</v>
      </c>
      <c r="AH457">
        <v>0</v>
      </c>
      <c r="AI457">
        <v>0</v>
      </c>
    </row>
    <row r="458" spans="1:35">
      <c r="A458" t="s">
        <v>13352</v>
      </c>
      <c r="B458">
        <v>4691.78</v>
      </c>
      <c r="J458" t="s">
        <v>13530</v>
      </c>
      <c r="M458" t="s">
        <v>13565</v>
      </c>
      <c r="N458" t="s">
        <v>14012</v>
      </c>
      <c r="O458" t="s">
        <v>15233</v>
      </c>
      <c r="P458">
        <v>7</v>
      </c>
      <c r="Q458">
        <v>1</v>
      </c>
      <c r="R458">
        <v>2.64</v>
      </c>
      <c r="S458">
        <v>2.67</v>
      </c>
      <c r="T458">
        <v>427.57</v>
      </c>
      <c r="U458">
        <v>88.59999999999999</v>
      </c>
      <c r="V458">
        <v>2.29</v>
      </c>
      <c r="W458">
        <v>8.529999999999999</v>
      </c>
      <c r="X458">
        <v>3.56</v>
      </c>
      <c r="Y458">
        <v>2</v>
      </c>
      <c r="Z458" t="s">
        <v>6921</v>
      </c>
      <c r="AA458">
        <v>0</v>
      </c>
      <c r="AB458">
        <v>5</v>
      </c>
      <c r="AC458">
        <v>5.030690476190475</v>
      </c>
      <c r="AE458" t="s">
        <v>6952</v>
      </c>
      <c r="AH458">
        <v>0</v>
      </c>
      <c r="AI458">
        <v>0</v>
      </c>
    </row>
    <row r="459" spans="1:35">
      <c r="A459" t="s">
        <v>13353</v>
      </c>
      <c r="B459">
        <v>34038.51</v>
      </c>
      <c r="J459" t="s">
        <v>13530</v>
      </c>
      <c r="M459" t="s">
        <v>13565</v>
      </c>
      <c r="N459" t="s">
        <v>14013</v>
      </c>
      <c r="O459" t="s">
        <v>15234</v>
      </c>
      <c r="P459">
        <v>4</v>
      </c>
      <c r="Q459">
        <v>1</v>
      </c>
      <c r="R459">
        <v>-0.46</v>
      </c>
      <c r="S459">
        <v>-0.46</v>
      </c>
      <c r="T459">
        <v>296.33</v>
      </c>
      <c r="U459">
        <v>82.95</v>
      </c>
      <c r="V459">
        <v>2.97</v>
      </c>
      <c r="X459">
        <v>0</v>
      </c>
      <c r="Y459">
        <v>2</v>
      </c>
      <c r="Z459" t="s">
        <v>6921</v>
      </c>
      <c r="AA459">
        <v>0</v>
      </c>
      <c r="AB459">
        <v>5</v>
      </c>
      <c r="AC459">
        <v>5.833333333333333</v>
      </c>
      <c r="AE459" t="s">
        <v>6952</v>
      </c>
      <c r="AH459">
        <v>0</v>
      </c>
      <c r="AI459">
        <v>0</v>
      </c>
    </row>
    <row r="460" spans="1:35">
      <c r="A460" t="s">
        <v>13354</v>
      </c>
      <c r="B460">
        <v>13057.04</v>
      </c>
      <c r="J460" t="s">
        <v>13530</v>
      </c>
      <c r="M460" t="s">
        <v>13565</v>
      </c>
      <c r="N460" t="s">
        <v>14014</v>
      </c>
      <c r="O460" t="s">
        <v>15235</v>
      </c>
      <c r="P460">
        <v>3</v>
      </c>
      <c r="Q460">
        <v>1</v>
      </c>
      <c r="R460">
        <v>-1.63</v>
      </c>
      <c r="S460">
        <v>1.38</v>
      </c>
      <c r="T460">
        <v>319.38</v>
      </c>
      <c r="U460">
        <v>74.68000000000001</v>
      </c>
      <c r="V460">
        <v>2.91</v>
      </c>
      <c r="W460">
        <v>3.83</v>
      </c>
      <c r="X460">
        <v>0</v>
      </c>
      <c r="Y460">
        <v>2</v>
      </c>
      <c r="Z460" t="s">
        <v>6921</v>
      </c>
      <c r="AA460">
        <v>0</v>
      </c>
      <c r="AB460">
        <v>5</v>
      </c>
      <c r="AC460">
        <v>5.833333333333333</v>
      </c>
      <c r="AE460" t="s">
        <v>6953</v>
      </c>
      <c r="AH460">
        <v>0</v>
      </c>
      <c r="AI460">
        <v>0</v>
      </c>
    </row>
    <row r="461" spans="1:35">
      <c r="A461" t="s">
        <v>13355</v>
      </c>
      <c r="B461">
        <v>6835.45</v>
      </c>
      <c r="J461" t="s">
        <v>13530</v>
      </c>
      <c r="M461" t="s">
        <v>13565</v>
      </c>
      <c r="N461" t="s">
        <v>14015</v>
      </c>
      <c r="O461" t="s">
        <v>15236</v>
      </c>
    </row>
    <row r="462" spans="1:35">
      <c r="A462" t="s">
        <v>13356</v>
      </c>
      <c r="B462">
        <v>17106.54</v>
      </c>
      <c r="J462" t="s">
        <v>13530</v>
      </c>
      <c r="M462" t="s">
        <v>13565</v>
      </c>
      <c r="N462" t="s">
        <v>14016</v>
      </c>
      <c r="O462" t="s">
        <v>15237</v>
      </c>
      <c r="P462">
        <v>7</v>
      </c>
      <c r="Q462">
        <v>1</v>
      </c>
      <c r="R462">
        <v>1.69</v>
      </c>
      <c r="S462">
        <v>1.69</v>
      </c>
      <c r="T462">
        <v>355.45</v>
      </c>
      <c r="U462">
        <v>83.59999999999999</v>
      </c>
      <c r="V462">
        <v>3.15</v>
      </c>
      <c r="W462">
        <v>11.66</v>
      </c>
      <c r="X462">
        <v>0.93</v>
      </c>
      <c r="Y462">
        <v>3</v>
      </c>
      <c r="Z462" t="s">
        <v>6921</v>
      </c>
      <c r="AA462">
        <v>0</v>
      </c>
      <c r="AB462">
        <v>5</v>
      </c>
      <c r="AC462">
        <v>5.833333333333333</v>
      </c>
      <c r="AE462" t="s">
        <v>6952</v>
      </c>
      <c r="AH462">
        <v>0</v>
      </c>
      <c r="AI462">
        <v>0</v>
      </c>
    </row>
    <row r="463" spans="1:35">
      <c r="A463" t="s">
        <v>13357</v>
      </c>
      <c r="B463">
        <v>30294.34</v>
      </c>
      <c r="J463" t="s">
        <v>13530</v>
      </c>
      <c r="M463" t="s">
        <v>13565</v>
      </c>
      <c r="N463" t="s">
        <v>14017</v>
      </c>
      <c r="O463" t="s">
        <v>15238</v>
      </c>
      <c r="P463">
        <v>4</v>
      </c>
      <c r="Q463">
        <v>1</v>
      </c>
      <c r="R463">
        <v>3.44</v>
      </c>
      <c r="S463">
        <v>3.44</v>
      </c>
      <c r="T463">
        <v>302.42</v>
      </c>
      <c r="U463">
        <v>41.99</v>
      </c>
      <c r="V463">
        <v>4.16</v>
      </c>
      <c r="X463">
        <v>0.55</v>
      </c>
      <c r="Y463">
        <v>3</v>
      </c>
      <c r="Z463" t="s">
        <v>6921</v>
      </c>
      <c r="AA463">
        <v>0</v>
      </c>
      <c r="AB463">
        <v>4</v>
      </c>
      <c r="AC463">
        <v>4.893333333333334</v>
      </c>
      <c r="AE463" t="s">
        <v>6952</v>
      </c>
      <c r="AH463">
        <v>0</v>
      </c>
      <c r="AI463">
        <v>0</v>
      </c>
    </row>
    <row r="464" spans="1:35">
      <c r="A464" t="s">
        <v>13358</v>
      </c>
      <c r="B464">
        <v>27735.78</v>
      </c>
      <c r="J464" t="s">
        <v>13530</v>
      </c>
      <c r="M464" t="s">
        <v>13565</v>
      </c>
      <c r="N464" t="s">
        <v>14018</v>
      </c>
      <c r="O464" t="s">
        <v>15239</v>
      </c>
      <c r="P464">
        <v>4</v>
      </c>
      <c r="Q464">
        <v>1</v>
      </c>
      <c r="R464">
        <v>4.86</v>
      </c>
      <c r="S464">
        <v>4.86</v>
      </c>
      <c r="T464">
        <v>370.43</v>
      </c>
      <c r="U464">
        <v>55.13</v>
      </c>
      <c r="V464">
        <v>5.96</v>
      </c>
      <c r="W464">
        <v>11.54</v>
      </c>
      <c r="X464">
        <v>1.67</v>
      </c>
      <c r="Y464">
        <v>5</v>
      </c>
      <c r="Z464" t="s">
        <v>6921</v>
      </c>
      <c r="AA464">
        <v>1</v>
      </c>
      <c r="AB464">
        <v>3</v>
      </c>
      <c r="AC464">
        <v>3.828833333333333</v>
      </c>
      <c r="AE464" t="s">
        <v>6952</v>
      </c>
      <c r="AH464">
        <v>0</v>
      </c>
      <c r="AI464">
        <v>0</v>
      </c>
    </row>
    <row r="465" spans="1:35">
      <c r="A465" t="s">
        <v>13359</v>
      </c>
      <c r="B465">
        <v>9540.57</v>
      </c>
      <c r="J465" t="s">
        <v>13530</v>
      </c>
      <c r="M465" t="s">
        <v>13565</v>
      </c>
      <c r="N465" t="s">
        <v>14019</v>
      </c>
      <c r="O465" t="s">
        <v>15240</v>
      </c>
      <c r="P465">
        <v>5</v>
      </c>
      <c r="Q465">
        <v>1</v>
      </c>
      <c r="R465">
        <v>4.47</v>
      </c>
      <c r="S465">
        <v>4.47</v>
      </c>
      <c r="T465">
        <v>339.78</v>
      </c>
      <c r="U465">
        <v>71.08</v>
      </c>
      <c r="V465">
        <v>5.01</v>
      </c>
      <c r="X465">
        <v>0.16</v>
      </c>
      <c r="Y465">
        <v>3</v>
      </c>
      <c r="Z465" t="s">
        <v>6921</v>
      </c>
      <c r="AA465">
        <v>1</v>
      </c>
      <c r="AB465">
        <v>5</v>
      </c>
      <c r="AC465">
        <v>4.098333333333334</v>
      </c>
      <c r="AE465" t="s">
        <v>6952</v>
      </c>
      <c r="AH465">
        <v>0</v>
      </c>
      <c r="AI465">
        <v>0</v>
      </c>
    </row>
    <row r="466" spans="1:35">
      <c r="A466" t="s">
        <v>13360</v>
      </c>
      <c r="B466">
        <v>11020.03</v>
      </c>
      <c r="J466" t="s">
        <v>13530</v>
      </c>
      <c r="M466" t="s">
        <v>13565</v>
      </c>
      <c r="N466" t="s">
        <v>14020</v>
      </c>
      <c r="O466" t="s">
        <v>15241</v>
      </c>
    </row>
    <row r="467" spans="1:35">
      <c r="A467" t="s">
        <v>13361</v>
      </c>
      <c r="B467">
        <v>18183.48</v>
      </c>
      <c r="J467" t="s">
        <v>13530</v>
      </c>
      <c r="M467" t="s">
        <v>13565</v>
      </c>
      <c r="N467" t="s">
        <v>14021</v>
      </c>
      <c r="O467" t="s">
        <v>15242</v>
      </c>
      <c r="P467">
        <v>6</v>
      </c>
      <c r="Q467">
        <v>2</v>
      </c>
      <c r="R467">
        <v>1.77</v>
      </c>
      <c r="S467">
        <v>4.64</v>
      </c>
      <c r="T467">
        <v>490.54</v>
      </c>
      <c r="U467">
        <v>116.92</v>
      </c>
      <c r="V467">
        <v>5.25</v>
      </c>
      <c r="W467">
        <v>4.2</v>
      </c>
      <c r="X467">
        <v>1.09</v>
      </c>
      <c r="Y467">
        <v>3</v>
      </c>
      <c r="Z467" t="s">
        <v>6921</v>
      </c>
      <c r="AA467">
        <v>1</v>
      </c>
      <c r="AB467">
        <v>6</v>
      </c>
      <c r="AC467">
        <v>2.850238095238095</v>
      </c>
      <c r="AE467" t="s">
        <v>6953</v>
      </c>
      <c r="AH467">
        <v>0</v>
      </c>
      <c r="AI467">
        <v>0</v>
      </c>
    </row>
    <row r="468" spans="1:35">
      <c r="A468" t="s">
        <v>13362</v>
      </c>
      <c r="B468">
        <v>18587.7</v>
      </c>
      <c r="J468" t="s">
        <v>13530</v>
      </c>
      <c r="M468" t="s">
        <v>13565</v>
      </c>
      <c r="N468" t="s">
        <v>14022</v>
      </c>
      <c r="O468" t="s">
        <v>15243</v>
      </c>
    </row>
    <row r="469" spans="1:35">
      <c r="A469" t="s">
        <v>13363</v>
      </c>
      <c r="B469">
        <v>19621.4</v>
      </c>
      <c r="J469" t="s">
        <v>13530</v>
      </c>
      <c r="M469" t="s">
        <v>13565</v>
      </c>
      <c r="N469" t="s">
        <v>14023</v>
      </c>
      <c r="O469" t="s">
        <v>15244</v>
      </c>
      <c r="P469">
        <v>5</v>
      </c>
      <c r="Q469">
        <v>0</v>
      </c>
      <c r="R469">
        <v>3.02</v>
      </c>
      <c r="S469">
        <v>3.02</v>
      </c>
      <c r="T469">
        <v>366.38</v>
      </c>
      <c r="U469">
        <v>65.09999999999999</v>
      </c>
      <c r="V469">
        <v>4.61</v>
      </c>
      <c r="X469">
        <v>0</v>
      </c>
      <c r="Y469">
        <v>5</v>
      </c>
      <c r="Z469" t="s">
        <v>6921</v>
      </c>
      <c r="AA469">
        <v>0</v>
      </c>
      <c r="AB469">
        <v>3</v>
      </c>
      <c r="AC469">
        <v>5.434428571428572</v>
      </c>
      <c r="AE469" t="s">
        <v>6952</v>
      </c>
      <c r="AH469">
        <v>0</v>
      </c>
      <c r="AI469">
        <v>0</v>
      </c>
    </row>
    <row r="470" spans="1:35">
      <c r="A470" t="s">
        <v>13364</v>
      </c>
      <c r="B470">
        <v>13131.83</v>
      </c>
      <c r="J470" t="s">
        <v>13530</v>
      </c>
      <c r="M470" t="s">
        <v>13565</v>
      </c>
      <c r="N470" t="s">
        <v>14024</v>
      </c>
      <c r="O470" t="s">
        <v>15245</v>
      </c>
      <c r="P470">
        <v>5</v>
      </c>
      <c r="Q470">
        <v>2</v>
      </c>
      <c r="R470">
        <v>2.38</v>
      </c>
      <c r="S470">
        <v>2.38</v>
      </c>
      <c r="T470">
        <v>434.46</v>
      </c>
      <c r="U470">
        <v>97.12</v>
      </c>
      <c r="V470">
        <v>5.39</v>
      </c>
      <c r="W470">
        <v>12.5</v>
      </c>
      <c r="X470">
        <v>0.33</v>
      </c>
      <c r="Y470">
        <v>5</v>
      </c>
      <c r="Z470" t="s">
        <v>6921</v>
      </c>
      <c r="AA470">
        <v>1</v>
      </c>
      <c r="AB470">
        <v>5</v>
      </c>
      <c r="AC470">
        <v>4.540809523809524</v>
      </c>
      <c r="AE470" t="s">
        <v>6952</v>
      </c>
      <c r="AH470">
        <v>0</v>
      </c>
      <c r="AI470">
        <v>0</v>
      </c>
    </row>
    <row r="471" spans="1:35">
      <c r="A471" t="s">
        <v>13365</v>
      </c>
      <c r="B471">
        <v>22253.44</v>
      </c>
      <c r="J471" t="s">
        <v>13530</v>
      </c>
      <c r="M471" t="s">
        <v>13565</v>
      </c>
      <c r="N471" t="s">
        <v>14025</v>
      </c>
      <c r="O471" t="s">
        <v>15246</v>
      </c>
      <c r="P471">
        <v>5</v>
      </c>
      <c r="Q471">
        <v>1</v>
      </c>
      <c r="R471">
        <v>5.37</v>
      </c>
      <c r="S471">
        <v>5.37</v>
      </c>
      <c r="T471">
        <v>425.87</v>
      </c>
      <c r="U471">
        <v>89.54000000000001</v>
      </c>
      <c r="V471">
        <v>4.18</v>
      </c>
      <c r="W471">
        <v>10.77</v>
      </c>
      <c r="X471">
        <v>0</v>
      </c>
      <c r="Y471">
        <v>2</v>
      </c>
      <c r="Z471" t="s">
        <v>6921</v>
      </c>
      <c r="AA471">
        <v>0</v>
      </c>
      <c r="AB471">
        <v>5</v>
      </c>
      <c r="AC471">
        <v>3.362833333333334</v>
      </c>
      <c r="AE471" t="s">
        <v>6952</v>
      </c>
      <c r="AH471">
        <v>0</v>
      </c>
      <c r="AI471">
        <v>0</v>
      </c>
    </row>
    <row r="472" spans="1:35">
      <c r="A472" t="s">
        <v>13366</v>
      </c>
      <c r="B472">
        <v>5194.54</v>
      </c>
      <c r="J472" t="s">
        <v>13530</v>
      </c>
      <c r="M472" t="s">
        <v>13565</v>
      </c>
      <c r="N472" t="s">
        <v>14026</v>
      </c>
      <c r="O472" t="s">
        <v>15247</v>
      </c>
      <c r="P472">
        <v>4</v>
      </c>
      <c r="Q472">
        <v>0</v>
      </c>
      <c r="R472">
        <v>2.9</v>
      </c>
      <c r="S472">
        <v>2.9</v>
      </c>
      <c r="T472">
        <v>342.46</v>
      </c>
      <c r="U472">
        <v>32.78</v>
      </c>
      <c r="V472">
        <v>3.21</v>
      </c>
      <c r="X472">
        <v>2.12</v>
      </c>
      <c r="Y472">
        <v>2</v>
      </c>
      <c r="Z472" t="s">
        <v>6921</v>
      </c>
      <c r="AA472">
        <v>0</v>
      </c>
      <c r="AB472">
        <v>3</v>
      </c>
      <c r="AC472">
        <v>5.189</v>
      </c>
      <c r="AE472" t="s">
        <v>6952</v>
      </c>
      <c r="AH472">
        <v>0</v>
      </c>
      <c r="AI472">
        <v>0</v>
      </c>
    </row>
    <row r="473" spans="1:35">
      <c r="A473" t="s">
        <v>13367</v>
      </c>
      <c r="B473">
        <v>4982.94</v>
      </c>
      <c r="J473" t="s">
        <v>13530</v>
      </c>
      <c r="M473" t="s">
        <v>13565</v>
      </c>
      <c r="N473" t="s">
        <v>14027</v>
      </c>
      <c r="O473" t="s">
        <v>15248</v>
      </c>
      <c r="P473">
        <v>9</v>
      </c>
      <c r="Q473">
        <v>1</v>
      </c>
      <c r="R473">
        <v>2.65</v>
      </c>
      <c r="S473">
        <v>2.65</v>
      </c>
      <c r="T473">
        <v>424.49</v>
      </c>
      <c r="U473">
        <v>121.87</v>
      </c>
      <c r="V473">
        <v>4.01</v>
      </c>
      <c r="X473">
        <v>0</v>
      </c>
      <c r="Y473">
        <v>4</v>
      </c>
      <c r="Z473" t="s">
        <v>6921</v>
      </c>
      <c r="AA473">
        <v>0</v>
      </c>
      <c r="AB473">
        <v>3</v>
      </c>
      <c r="AC473">
        <v>4.047690476190476</v>
      </c>
      <c r="AE473" t="s">
        <v>6952</v>
      </c>
      <c r="AH473">
        <v>0</v>
      </c>
      <c r="AI473">
        <v>0</v>
      </c>
    </row>
    <row r="474" spans="1:35">
      <c r="A474" t="s">
        <v>13368</v>
      </c>
      <c r="B474">
        <v>8736.139999999999</v>
      </c>
      <c r="J474" t="s">
        <v>13530</v>
      </c>
      <c r="M474" t="s">
        <v>13565</v>
      </c>
      <c r="N474" t="s">
        <v>14028</v>
      </c>
      <c r="O474" t="s">
        <v>15249</v>
      </c>
      <c r="P474">
        <v>7</v>
      </c>
      <c r="Q474">
        <v>1</v>
      </c>
      <c r="R474">
        <v>4.71</v>
      </c>
      <c r="S474">
        <v>4.71</v>
      </c>
      <c r="T474">
        <v>463.49</v>
      </c>
      <c r="U474">
        <v>110.97</v>
      </c>
      <c r="V474">
        <v>3.79</v>
      </c>
      <c r="W474">
        <v>12.66</v>
      </c>
      <c r="X474">
        <v>1.09</v>
      </c>
      <c r="Y474">
        <v>3</v>
      </c>
      <c r="Z474" t="s">
        <v>6921</v>
      </c>
      <c r="AA474">
        <v>0</v>
      </c>
      <c r="AB474">
        <v>6</v>
      </c>
      <c r="AC474">
        <v>2.540119047619048</v>
      </c>
      <c r="AE474" t="s">
        <v>6952</v>
      </c>
      <c r="AH474">
        <v>0</v>
      </c>
      <c r="AI474">
        <v>0</v>
      </c>
    </row>
    <row r="475" spans="1:35">
      <c r="A475" t="s">
        <v>13369</v>
      </c>
      <c r="B475">
        <v>19841.32</v>
      </c>
      <c r="J475" t="s">
        <v>13530</v>
      </c>
      <c r="M475" t="s">
        <v>13565</v>
      </c>
      <c r="N475" t="s">
        <v>14029</v>
      </c>
      <c r="O475" t="s">
        <v>15250</v>
      </c>
    </row>
    <row r="476" spans="1:35">
      <c r="C476">
        <v>12500</v>
      </c>
      <c r="J476" t="s">
        <v>13530</v>
      </c>
      <c r="M476" t="s">
        <v>13565</v>
      </c>
      <c r="N476" t="s">
        <v>14030</v>
      </c>
      <c r="O476" t="s">
        <v>15251</v>
      </c>
      <c r="P476">
        <v>3</v>
      </c>
      <c r="Q476">
        <v>1</v>
      </c>
      <c r="R476">
        <v>-1.62</v>
      </c>
      <c r="S476">
        <v>1.17</v>
      </c>
      <c r="T476">
        <v>216.24</v>
      </c>
      <c r="U476">
        <v>55.12</v>
      </c>
      <c r="V476">
        <v>2.02</v>
      </c>
      <c r="W476">
        <v>4.17</v>
      </c>
      <c r="X476">
        <v>6.71</v>
      </c>
      <c r="Y476">
        <v>2</v>
      </c>
      <c r="Z476" t="s">
        <v>6921</v>
      </c>
      <c r="AA476">
        <v>0</v>
      </c>
      <c r="AB476">
        <v>4</v>
      </c>
      <c r="AC476">
        <v>5.833333333333333</v>
      </c>
      <c r="AE476" t="s">
        <v>6953</v>
      </c>
      <c r="AH476">
        <v>0</v>
      </c>
      <c r="AI476">
        <v>0</v>
      </c>
    </row>
    <row r="477" spans="1:35">
      <c r="A477" t="s">
        <v>13370</v>
      </c>
      <c r="C477">
        <v>23489.52</v>
      </c>
      <c r="J477" t="s">
        <v>13530</v>
      </c>
      <c r="M477" t="s">
        <v>13565</v>
      </c>
      <c r="N477" t="s">
        <v>14031</v>
      </c>
      <c r="O477" t="s">
        <v>15252</v>
      </c>
      <c r="P477">
        <v>7</v>
      </c>
      <c r="Q477">
        <v>0</v>
      </c>
      <c r="R477">
        <v>2.18</v>
      </c>
      <c r="S477">
        <v>2.31</v>
      </c>
      <c r="T477">
        <v>441.49</v>
      </c>
      <c r="U477">
        <v>90.09</v>
      </c>
      <c r="V477">
        <v>2.91</v>
      </c>
      <c r="X477">
        <v>6.97</v>
      </c>
      <c r="Y477">
        <v>4</v>
      </c>
      <c r="Z477" t="s">
        <v>6921</v>
      </c>
      <c r="AA477">
        <v>0</v>
      </c>
      <c r="AB477">
        <v>8</v>
      </c>
      <c r="AC477">
        <v>5.324928571428572</v>
      </c>
      <c r="AE477" t="s">
        <v>6952</v>
      </c>
      <c r="AH477">
        <v>0</v>
      </c>
      <c r="AI477">
        <v>0</v>
      </c>
    </row>
    <row r="478" spans="1:35">
      <c r="A478" t="s">
        <v>13371</v>
      </c>
      <c r="C478">
        <v>14567.15</v>
      </c>
      <c r="J478" t="s">
        <v>13530</v>
      </c>
      <c r="M478" t="s">
        <v>13565</v>
      </c>
      <c r="N478" t="s">
        <v>14032</v>
      </c>
      <c r="O478" t="s">
        <v>15253</v>
      </c>
      <c r="P478">
        <v>4</v>
      </c>
      <c r="Q478">
        <v>1</v>
      </c>
      <c r="R478">
        <v>3.96</v>
      </c>
      <c r="S478">
        <v>3.96</v>
      </c>
      <c r="T478">
        <v>331.38</v>
      </c>
      <c r="U478">
        <v>60.06</v>
      </c>
      <c r="V478">
        <v>4.24</v>
      </c>
      <c r="W478">
        <v>12.04</v>
      </c>
      <c r="X478">
        <v>4.83</v>
      </c>
      <c r="Y478">
        <v>4</v>
      </c>
      <c r="Z478" t="s">
        <v>6921</v>
      </c>
      <c r="AA478">
        <v>0</v>
      </c>
      <c r="AB478">
        <v>4</v>
      </c>
      <c r="AC478">
        <v>4.373333333333333</v>
      </c>
      <c r="AE478" t="s">
        <v>6952</v>
      </c>
      <c r="AH478">
        <v>0</v>
      </c>
      <c r="AI478">
        <v>0</v>
      </c>
    </row>
    <row r="479" spans="1:35">
      <c r="A479" t="s">
        <v>13372</v>
      </c>
      <c r="C479">
        <v>7788.7</v>
      </c>
      <c r="J479" t="s">
        <v>13530</v>
      </c>
      <c r="M479" t="s">
        <v>13565</v>
      </c>
      <c r="N479" t="s">
        <v>14033</v>
      </c>
      <c r="O479" t="s">
        <v>15254</v>
      </c>
      <c r="P479">
        <v>7</v>
      </c>
      <c r="Q479">
        <v>0</v>
      </c>
      <c r="R479">
        <v>5.41</v>
      </c>
      <c r="S479">
        <v>5.41</v>
      </c>
      <c r="T479">
        <v>484.6</v>
      </c>
      <c r="U479">
        <v>96.61</v>
      </c>
      <c r="V479">
        <v>3.59</v>
      </c>
      <c r="X479">
        <v>1</v>
      </c>
      <c r="Y479">
        <v>3</v>
      </c>
      <c r="Z479" t="s">
        <v>6921</v>
      </c>
      <c r="AA479">
        <v>0</v>
      </c>
      <c r="AB479">
        <v>6</v>
      </c>
      <c r="AC479">
        <v>2.889666666666667</v>
      </c>
      <c r="AE479" t="s">
        <v>6952</v>
      </c>
      <c r="AH479">
        <v>0</v>
      </c>
      <c r="AI479">
        <v>0</v>
      </c>
    </row>
    <row r="480" spans="1:35">
      <c r="A480" t="s">
        <v>13373</v>
      </c>
      <c r="C480">
        <v>9999000</v>
      </c>
      <c r="J480" t="s">
        <v>13530</v>
      </c>
      <c r="M480" t="s">
        <v>13565</v>
      </c>
      <c r="N480" t="s">
        <v>14034</v>
      </c>
      <c r="O480" t="s">
        <v>15255</v>
      </c>
      <c r="P480">
        <v>9</v>
      </c>
      <c r="Q480">
        <v>0</v>
      </c>
      <c r="R480">
        <v>4.43</v>
      </c>
      <c r="S480">
        <v>4.43</v>
      </c>
      <c r="T480">
        <v>416.46</v>
      </c>
      <c r="U480">
        <v>92.91</v>
      </c>
      <c r="V480">
        <v>3.75</v>
      </c>
      <c r="X480">
        <v>0</v>
      </c>
      <c r="Y480">
        <v>3</v>
      </c>
      <c r="Z480" t="s">
        <v>6921</v>
      </c>
      <c r="AA480">
        <v>0</v>
      </c>
      <c r="AB480">
        <v>9</v>
      </c>
      <c r="AC480">
        <v>3.784714285714286</v>
      </c>
      <c r="AE480" t="s">
        <v>6952</v>
      </c>
      <c r="AH480">
        <v>0</v>
      </c>
      <c r="AI480">
        <v>0</v>
      </c>
    </row>
    <row r="481" spans="1:35">
      <c r="A481" t="s">
        <v>13374</v>
      </c>
      <c r="C481">
        <v>10933.33</v>
      </c>
      <c r="J481" t="s">
        <v>13530</v>
      </c>
      <c r="M481" t="s">
        <v>13565</v>
      </c>
      <c r="N481" t="s">
        <v>14035</v>
      </c>
      <c r="O481" t="s">
        <v>15256</v>
      </c>
      <c r="P481">
        <v>6</v>
      </c>
      <c r="Q481">
        <v>0</v>
      </c>
      <c r="R481">
        <v>4.33</v>
      </c>
      <c r="S481">
        <v>4.33</v>
      </c>
      <c r="T481">
        <v>353.77</v>
      </c>
      <c r="U481">
        <v>74.18000000000001</v>
      </c>
      <c r="V481">
        <v>4.72</v>
      </c>
      <c r="X481">
        <v>0</v>
      </c>
      <c r="Y481">
        <v>4</v>
      </c>
      <c r="Z481" t="s">
        <v>6921</v>
      </c>
      <c r="AA481">
        <v>0</v>
      </c>
      <c r="AB481">
        <v>4</v>
      </c>
      <c r="AC481">
        <v>4.335</v>
      </c>
      <c r="AE481" t="s">
        <v>6952</v>
      </c>
      <c r="AH481">
        <v>0</v>
      </c>
      <c r="AI481">
        <v>0</v>
      </c>
    </row>
    <row r="482" spans="1:35">
      <c r="A482" t="s">
        <v>13375</v>
      </c>
      <c r="C482">
        <v>9999000</v>
      </c>
      <c r="J482" t="s">
        <v>13530</v>
      </c>
      <c r="M482" t="s">
        <v>13565</v>
      </c>
      <c r="N482" t="s">
        <v>14036</v>
      </c>
      <c r="O482" t="s">
        <v>15257</v>
      </c>
      <c r="P482">
        <v>5</v>
      </c>
      <c r="Q482">
        <v>0</v>
      </c>
      <c r="R482">
        <v>2.71</v>
      </c>
      <c r="S482">
        <v>2.71</v>
      </c>
      <c r="T482">
        <v>365.41</v>
      </c>
      <c r="U482">
        <v>63.66</v>
      </c>
      <c r="V482">
        <v>4.29</v>
      </c>
      <c r="X482">
        <v>0</v>
      </c>
      <c r="Y482">
        <v>4</v>
      </c>
      <c r="Z482" t="s">
        <v>6921</v>
      </c>
      <c r="AA482">
        <v>0</v>
      </c>
      <c r="AB482">
        <v>5</v>
      </c>
      <c r="AC482">
        <v>5.606357142857142</v>
      </c>
      <c r="AE482" t="s">
        <v>6952</v>
      </c>
      <c r="AH482">
        <v>0</v>
      </c>
      <c r="AI482">
        <v>0</v>
      </c>
    </row>
    <row r="483" spans="1:35">
      <c r="A483" t="s">
        <v>13376</v>
      </c>
      <c r="C483">
        <v>23400.53</v>
      </c>
      <c r="J483" t="s">
        <v>13530</v>
      </c>
      <c r="M483" t="s">
        <v>13565</v>
      </c>
      <c r="N483" t="s">
        <v>14037</v>
      </c>
      <c r="O483" t="s">
        <v>15258</v>
      </c>
      <c r="P483">
        <v>3</v>
      </c>
      <c r="Q483">
        <v>0</v>
      </c>
      <c r="R483">
        <v>6.55</v>
      </c>
      <c r="S483">
        <v>6.55</v>
      </c>
      <c r="T483">
        <v>358.47</v>
      </c>
      <c r="U483">
        <v>25.24</v>
      </c>
      <c r="V483">
        <v>4.95</v>
      </c>
      <c r="X483">
        <v>1.08</v>
      </c>
      <c r="Y483">
        <v>4</v>
      </c>
      <c r="Z483" t="s">
        <v>6921</v>
      </c>
      <c r="AA483">
        <v>0</v>
      </c>
      <c r="AB483">
        <v>3</v>
      </c>
      <c r="AC483">
        <v>3.262</v>
      </c>
      <c r="AE483" t="s">
        <v>6952</v>
      </c>
      <c r="AH483">
        <v>0</v>
      </c>
      <c r="AI483">
        <v>0</v>
      </c>
    </row>
    <row r="484" spans="1:35">
      <c r="A484" t="s">
        <v>13377</v>
      </c>
      <c r="C484">
        <v>12611.12</v>
      </c>
      <c r="J484" t="s">
        <v>13530</v>
      </c>
      <c r="M484" t="s">
        <v>13565</v>
      </c>
      <c r="N484" t="s">
        <v>14038</v>
      </c>
      <c r="O484" t="s">
        <v>15259</v>
      </c>
      <c r="P484">
        <v>4</v>
      </c>
      <c r="Q484">
        <v>1</v>
      </c>
      <c r="R484">
        <v>4.33</v>
      </c>
      <c r="S484">
        <v>4.34</v>
      </c>
      <c r="T484">
        <v>405.5</v>
      </c>
      <c r="U484">
        <v>65.90000000000001</v>
      </c>
      <c r="V484">
        <v>4.01</v>
      </c>
      <c r="X484">
        <v>9.91</v>
      </c>
      <c r="Y484">
        <v>3</v>
      </c>
      <c r="Z484" t="s">
        <v>6921</v>
      </c>
      <c r="AA484">
        <v>0</v>
      </c>
      <c r="AB484">
        <v>4</v>
      </c>
      <c r="AC484">
        <v>2.883333333333333</v>
      </c>
      <c r="AE484" t="s">
        <v>6954</v>
      </c>
      <c r="AH484">
        <v>0</v>
      </c>
      <c r="AI484">
        <v>0</v>
      </c>
    </row>
    <row r="485" spans="1:35">
      <c r="A485" t="s">
        <v>13378</v>
      </c>
      <c r="C485">
        <v>13007.66</v>
      </c>
      <c r="J485" t="s">
        <v>13530</v>
      </c>
      <c r="M485" t="s">
        <v>13565</v>
      </c>
      <c r="N485" t="s">
        <v>14039</v>
      </c>
      <c r="O485" t="s">
        <v>15260</v>
      </c>
      <c r="P485">
        <v>3</v>
      </c>
      <c r="Q485">
        <v>1</v>
      </c>
      <c r="R485">
        <v>2.78</v>
      </c>
      <c r="S485">
        <v>2.78</v>
      </c>
      <c r="T485">
        <v>281.29</v>
      </c>
      <c r="U485">
        <v>54.88</v>
      </c>
      <c r="V485">
        <v>3.33</v>
      </c>
      <c r="W485">
        <v>10.99</v>
      </c>
      <c r="X485">
        <v>0</v>
      </c>
      <c r="Y485">
        <v>3</v>
      </c>
      <c r="Z485" t="s">
        <v>6921</v>
      </c>
      <c r="AA485">
        <v>0</v>
      </c>
      <c r="AB485">
        <v>2</v>
      </c>
      <c r="AC485">
        <v>5.443333333333333</v>
      </c>
      <c r="AE485" t="s">
        <v>6952</v>
      </c>
      <c r="AH485">
        <v>0</v>
      </c>
      <c r="AI485">
        <v>0</v>
      </c>
    </row>
    <row r="486" spans="1:35">
      <c r="A486" t="s">
        <v>13379</v>
      </c>
      <c r="C486">
        <v>25101.18</v>
      </c>
      <c r="J486" t="s">
        <v>13530</v>
      </c>
      <c r="M486" t="s">
        <v>13565</v>
      </c>
      <c r="N486" t="s">
        <v>14040</v>
      </c>
      <c r="O486" t="s">
        <v>15261</v>
      </c>
    </row>
    <row r="487" spans="1:35">
      <c r="A487" t="s">
        <v>13380</v>
      </c>
      <c r="C487">
        <v>18131.41</v>
      </c>
      <c r="J487" t="s">
        <v>13530</v>
      </c>
      <c r="M487" t="s">
        <v>13565</v>
      </c>
      <c r="N487" t="s">
        <v>14041</v>
      </c>
      <c r="O487" t="s">
        <v>15262</v>
      </c>
      <c r="P487">
        <v>4</v>
      </c>
      <c r="Q487">
        <v>0</v>
      </c>
      <c r="R487">
        <v>5.69</v>
      </c>
      <c r="S487">
        <v>5.69</v>
      </c>
      <c r="T487">
        <v>380.48</v>
      </c>
      <c r="U487">
        <v>52.6</v>
      </c>
      <c r="V487">
        <v>6.05</v>
      </c>
      <c r="X487">
        <v>0</v>
      </c>
      <c r="Y487">
        <v>2</v>
      </c>
      <c r="Z487" t="s">
        <v>6921</v>
      </c>
      <c r="AA487">
        <v>1</v>
      </c>
      <c r="AB487">
        <v>8</v>
      </c>
      <c r="AC487">
        <v>3.853714285714286</v>
      </c>
      <c r="AD487" t="s">
        <v>16034</v>
      </c>
      <c r="AG487" t="s">
        <v>6962</v>
      </c>
      <c r="AH487">
        <v>0</v>
      </c>
      <c r="AI487">
        <v>0</v>
      </c>
    </row>
    <row r="488" spans="1:35">
      <c r="A488" t="s">
        <v>13381</v>
      </c>
      <c r="C488">
        <v>12520.62</v>
      </c>
      <c r="J488" t="s">
        <v>13530</v>
      </c>
      <c r="M488" t="s">
        <v>13565</v>
      </c>
      <c r="N488" t="s">
        <v>14042</v>
      </c>
      <c r="O488" t="s">
        <v>15263</v>
      </c>
      <c r="P488">
        <v>3</v>
      </c>
      <c r="Q488">
        <v>2</v>
      </c>
      <c r="R488">
        <v>3.16</v>
      </c>
      <c r="S488">
        <v>3.16</v>
      </c>
      <c r="T488">
        <v>286.37</v>
      </c>
      <c r="U488">
        <v>57.53</v>
      </c>
      <c r="V488">
        <v>3.25</v>
      </c>
      <c r="W488">
        <v>9.359999999999999</v>
      </c>
      <c r="X488">
        <v>0</v>
      </c>
      <c r="Y488">
        <v>1</v>
      </c>
      <c r="Z488" t="s">
        <v>6921</v>
      </c>
      <c r="AA488">
        <v>0</v>
      </c>
      <c r="AB488">
        <v>0</v>
      </c>
      <c r="AC488">
        <v>4.84</v>
      </c>
      <c r="AE488" t="s">
        <v>6952</v>
      </c>
      <c r="AH488">
        <v>0</v>
      </c>
      <c r="AI488">
        <v>0</v>
      </c>
    </row>
    <row r="489" spans="1:35">
      <c r="A489" t="s">
        <v>13382</v>
      </c>
      <c r="C489">
        <v>13241.54</v>
      </c>
      <c r="J489" t="s">
        <v>13530</v>
      </c>
      <c r="M489" t="s">
        <v>13565</v>
      </c>
      <c r="N489" t="s">
        <v>14043</v>
      </c>
      <c r="O489" t="s">
        <v>15264</v>
      </c>
      <c r="P489">
        <v>2</v>
      </c>
      <c r="Q489">
        <v>2</v>
      </c>
      <c r="R489">
        <v>4.92</v>
      </c>
      <c r="S489">
        <v>4.92</v>
      </c>
      <c r="T489">
        <v>266.34</v>
      </c>
      <c r="U489">
        <v>40.46</v>
      </c>
      <c r="V489">
        <v>4.6</v>
      </c>
      <c r="W489">
        <v>10.18</v>
      </c>
      <c r="X489">
        <v>0</v>
      </c>
      <c r="Y489">
        <v>2</v>
      </c>
      <c r="Z489" t="s">
        <v>6921</v>
      </c>
      <c r="AA489">
        <v>0</v>
      </c>
      <c r="AB489">
        <v>3</v>
      </c>
      <c r="AC489">
        <v>3.54</v>
      </c>
      <c r="AD489" t="s">
        <v>16035</v>
      </c>
      <c r="AE489" t="s">
        <v>6952</v>
      </c>
      <c r="AF489" t="s">
        <v>6956</v>
      </c>
      <c r="AG489" t="s">
        <v>6962</v>
      </c>
      <c r="AH489">
        <v>4</v>
      </c>
      <c r="AI489">
        <v>0</v>
      </c>
    </row>
    <row r="490" spans="1:35">
      <c r="A490" t="s">
        <v>13383</v>
      </c>
      <c r="C490">
        <v>9160.26</v>
      </c>
      <c r="J490" t="s">
        <v>13530</v>
      </c>
      <c r="M490" t="s">
        <v>13565</v>
      </c>
      <c r="N490" t="s">
        <v>14044</v>
      </c>
      <c r="O490" t="s">
        <v>15265</v>
      </c>
    </row>
    <row r="491" spans="1:35">
      <c r="A491" t="s">
        <v>13384</v>
      </c>
      <c r="C491">
        <v>10224.48</v>
      </c>
      <c r="J491" t="s">
        <v>13530</v>
      </c>
      <c r="M491" t="s">
        <v>13565</v>
      </c>
      <c r="N491" t="s">
        <v>14045</v>
      </c>
      <c r="O491" t="s">
        <v>15266</v>
      </c>
      <c r="P491">
        <v>4</v>
      </c>
      <c r="Q491">
        <v>0</v>
      </c>
      <c r="R491">
        <v>7.07</v>
      </c>
      <c r="S491">
        <v>7.07</v>
      </c>
      <c r="T491">
        <v>382.5</v>
      </c>
      <c r="U491">
        <v>52.6</v>
      </c>
      <c r="V491">
        <v>6</v>
      </c>
      <c r="X491">
        <v>0</v>
      </c>
      <c r="Y491">
        <v>2</v>
      </c>
      <c r="Z491" t="s">
        <v>6921</v>
      </c>
      <c r="AA491">
        <v>1</v>
      </c>
      <c r="AB491">
        <v>9</v>
      </c>
      <c r="AC491">
        <v>3.839285714285714</v>
      </c>
      <c r="AH491">
        <v>0</v>
      </c>
      <c r="AI491">
        <v>0</v>
      </c>
    </row>
    <row r="492" spans="1:35">
      <c r="A492" t="s">
        <v>13385</v>
      </c>
      <c r="C492">
        <v>12671.02</v>
      </c>
      <c r="J492" t="s">
        <v>13530</v>
      </c>
      <c r="M492" t="s">
        <v>13565</v>
      </c>
      <c r="N492" t="s">
        <v>14046</v>
      </c>
      <c r="O492" t="s">
        <v>15267</v>
      </c>
      <c r="P492">
        <v>8</v>
      </c>
      <c r="Q492">
        <v>0</v>
      </c>
      <c r="R492">
        <v>1.55</v>
      </c>
      <c r="S492">
        <v>1.55</v>
      </c>
      <c r="T492">
        <v>429.48</v>
      </c>
      <c r="U492">
        <v>84.06</v>
      </c>
      <c r="V492">
        <v>3.64</v>
      </c>
      <c r="X492">
        <v>2.13</v>
      </c>
      <c r="Y492">
        <v>5</v>
      </c>
      <c r="Z492" t="s">
        <v>6921</v>
      </c>
      <c r="AA492">
        <v>0</v>
      </c>
      <c r="AB492">
        <v>6</v>
      </c>
      <c r="AC492">
        <v>5.503714285714286</v>
      </c>
      <c r="AE492" t="s">
        <v>6952</v>
      </c>
      <c r="AH492">
        <v>0</v>
      </c>
      <c r="AI492">
        <v>0</v>
      </c>
    </row>
    <row r="493" spans="1:35">
      <c r="A493" t="s">
        <v>13386</v>
      </c>
      <c r="C493">
        <v>37594.82</v>
      </c>
      <c r="J493" t="s">
        <v>13530</v>
      </c>
      <c r="M493" t="s">
        <v>13565</v>
      </c>
      <c r="N493" t="s">
        <v>14047</v>
      </c>
      <c r="O493" t="s">
        <v>15268</v>
      </c>
      <c r="P493">
        <v>8</v>
      </c>
      <c r="Q493">
        <v>1</v>
      </c>
      <c r="R493">
        <v>3</v>
      </c>
      <c r="S493">
        <v>3</v>
      </c>
      <c r="T493">
        <v>420.5</v>
      </c>
      <c r="U493">
        <v>98.73</v>
      </c>
      <c r="V493">
        <v>3.72</v>
      </c>
      <c r="W493">
        <v>12.88</v>
      </c>
      <c r="X493">
        <v>1.03</v>
      </c>
      <c r="Y493">
        <v>4</v>
      </c>
      <c r="Z493" t="s">
        <v>6921</v>
      </c>
      <c r="AA493">
        <v>0</v>
      </c>
      <c r="AB493">
        <v>7</v>
      </c>
      <c r="AC493">
        <v>4.610190476190477</v>
      </c>
      <c r="AE493" t="s">
        <v>6952</v>
      </c>
      <c r="AH493">
        <v>0</v>
      </c>
      <c r="AI493">
        <v>0</v>
      </c>
    </row>
    <row r="494" spans="1:35">
      <c r="A494" t="s">
        <v>13387</v>
      </c>
      <c r="C494">
        <v>18160.55</v>
      </c>
      <c r="J494" t="s">
        <v>13530</v>
      </c>
      <c r="M494" t="s">
        <v>13565</v>
      </c>
      <c r="N494" t="s">
        <v>14048</v>
      </c>
      <c r="O494" t="s">
        <v>15269</v>
      </c>
      <c r="P494">
        <v>7</v>
      </c>
      <c r="Q494">
        <v>0</v>
      </c>
      <c r="R494">
        <v>5.17</v>
      </c>
      <c r="S494">
        <v>5.17</v>
      </c>
      <c r="T494">
        <v>379.49</v>
      </c>
      <c r="U494">
        <v>55.55</v>
      </c>
      <c r="V494">
        <v>4.37</v>
      </c>
      <c r="X494">
        <v>4.34</v>
      </c>
      <c r="Y494">
        <v>4</v>
      </c>
      <c r="Z494" t="s">
        <v>6921</v>
      </c>
      <c r="AA494">
        <v>0</v>
      </c>
      <c r="AB494">
        <v>6</v>
      </c>
      <c r="AC494">
        <v>3.860785714285714</v>
      </c>
      <c r="AE494" t="s">
        <v>6952</v>
      </c>
      <c r="AH494">
        <v>0</v>
      </c>
      <c r="AI494">
        <v>0</v>
      </c>
    </row>
    <row r="495" spans="1:35">
      <c r="A495" t="s">
        <v>13388</v>
      </c>
      <c r="C495">
        <v>12855.94</v>
      </c>
      <c r="J495" t="s">
        <v>13530</v>
      </c>
      <c r="M495" t="s">
        <v>13565</v>
      </c>
      <c r="N495" t="s">
        <v>14049</v>
      </c>
      <c r="O495" t="s">
        <v>15270</v>
      </c>
      <c r="P495">
        <v>7</v>
      </c>
      <c r="Q495">
        <v>0</v>
      </c>
      <c r="R495">
        <v>3.68</v>
      </c>
      <c r="S495">
        <v>3.68</v>
      </c>
      <c r="T495">
        <v>365.41</v>
      </c>
      <c r="U495">
        <v>70.27</v>
      </c>
      <c r="V495">
        <v>4.54</v>
      </c>
      <c r="X495">
        <v>0</v>
      </c>
      <c r="Y495">
        <v>4</v>
      </c>
      <c r="Z495" t="s">
        <v>6921</v>
      </c>
      <c r="AA495">
        <v>0</v>
      </c>
      <c r="AB495">
        <v>5</v>
      </c>
      <c r="AC495">
        <v>4.781357142857143</v>
      </c>
      <c r="AE495" t="s">
        <v>6952</v>
      </c>
      <c r="AH495">
        <v>0</v>
      </c>
      <c r="AI495">
        <v>0</v>
      </c>
    </row>
    <row r="496" spans="1:35">
      <c r="A496" t="s">
        <v>13389</v>
      </c>
      <c r="C496">
        <v>15039.39</v>
      </c>
      <c r="J496" t="s">
        <v>13530</v>
      </c>
      <c r="M496" t="s">
        <v>13565</v>
      </c>
      <c r="N496" t="s">
        <v>14050</v>
      </c>
      <c r="O496" t="s">
        <v>15271</v>
      </c>
      <c r="P496">
        <v>6</v>
      </c>
      <c r="Q496">
        <v>0</v>
      </c>
      <c r="R496">
        <v>2.4</v>
      </c>
      <c r="S496">
        <v>2.4</v>
      </c>
      <c r="T496">
        <v>452.51</v>
      </c>
      <c r="U496">
        <v>77.31999999999999</v>
      </c>
      <c r="V496">
        <v>3.73</v>
      </c>
      <c r="X496">
        <v>3.68</v>
      </c>
      <c r="Y496">
        <v>4</v>
      </c>
      <c r="Z496" t="s">
        <v>6921</v>
      </c>
      <c r="AA496">
        <v>0</v>
      </c>
      <c r="AB496">
        <v>3</v>
      </c>
      <c r="AC496">
        <v>5.139214285714285</v>
      </c>
      <c r="AE496" t="s">
        <v>6952</v>
      </c>
      <c r="AH496">
        <v>0</v>
      </c>
      <c r="AI496">
        <v>0</v>
      </c>
    </row>
    <row r="497" spans="1:35">
      <c r="A497" t="s">
        <v>13390</v>
      </c>
      <c r="C497">
        <v>15426.82</v>
      </c>
      <c r="J497" t="s">
        <v>13530</v>
      </c>
      <c r="M497" t="s">
        <v>13565</v>
      </c>
      <c r="N497" t="s">
        <v>14051</v>
      </c>
      <c r="O497" t="s">
        <v>15272</v>
      </c>
      <c r="P497">
        <v>6</v>
      </c>
      <c r="Q497">
        <v>1</v>
      </c>
      <c r="R497">
        <v>4.5</v>
      </c>
      <c r="S497">
        <v>4.5</v>
      </c>
      <c r="T497">
        <v>351.22</v>
      </c>
      <c r="U497">
        <v>71.76000000000001</v>
      </c>
      <c r="V497">
        <v>3.86</v>
      </c>
      <c r="W497">
        <v>10.64</v>
      </c>
      <c r="X497">
        <v>0</v>
      </c>
      <c r="Y497">
        <v>4</v>
      </c>
      <c r="Z497" t="s">
        <v>6921</v>
      </c>
      <c r="AA497">
        <v>0</v>
      </c>
      <c r="AB497">
        <v>2</v>
      </c>
      <c r="AC497">
        <v>4.083333333333334</v>
      </c>
      <c r="AE497" t="s">
        <v>6952</v>
      </c>
      <c r="AH497">
        <v>0</v>
      </c>
      <c r="AI497">
        <v>0</v>
      </c>
    </row>
    <row r="498" spans="1:35">
      <c r="A498" t="s">
        <v>13391</v>
      </c>
      <c r="C498">
        <v>12796.55</v>
      </c>
      <c r="J498" t="s">
        <v>13530</v>
      </c>
      <c r="M498" t="s">
        <v>13565</v>
      </c>
      <c r="N498" t="s">
        <v>14052</v>
      </c>
      <c r="O498" t="s">
        <v>15273</v>
      </c>
      <c r="P498">
        <v>6</v>
      </c>
      <c r="Q498">
        <v>0</v>
      </c>
      <c r="R498">
        <v>1.83</v>
      </c>
      <c r="S498">
        <v>2.88</v>
      </c>
      <c r="T498">
        <v>437.96</v>
      </c>
      <c r="U498">
        <v>54.26</v>
      </c>
      <c r="V498">
        <v>4.41</v>
      </c>
      <c r="X498">
        <v>8.43</v>
      </c>
      <c r="Y498">
        <v>4</v>
      </c>
      <c r="Z498" t="s">
        <v>6921</v>
      </c>
      <c r="AA498">
        <v>0</v>
      </c>
      <c r="AB498">
        <v>3</v>
      </c>
      <c r="AC498">
        <v>5.228142857142857</v>
      </c>
      <c r="AE498" t="s">
        <v>6952</v>
      </c>
      <c r="AH498">
        <v>0</v>
      </c>
      <c r="AI498">
        <v>0</v>
      </c>
    </row>
    <row r="499" spans="1:35">
      <c r="A499" t="s">
        <v>13392</v>
      </c>
      <c r="C499">
        <v>12566.71</v>
      </c>
      <c r="J499" t="s">
        <v>13530</v>
      </c>
      <c r="M499" t="s">
        <v>13565</v>
      </c>
      <c r="N499" t="s">
        <v>14053</v>
      </c>
      <c r="O499" t="s">
        <v>15274</v>
      </c>
      <c r="P499">
        <v>9</v>
      </c>
      <c r="Q499">
        <v>1</v>
      </c>
      <c r="R499">
        <v>1.51</v>
      </c>
      <c r="S499">
        <v>1.51</v>
      </c>
      <c r="T499">
        <v>395.44</v>
      </c>
      <c r="U499">
        <v>104.91</v>
      </c>
      <c r="V499">
        <v>1.61</v>
      </c>
      <c r="X499">
        <v>2.15</v>
      </c>
      <c r="Y499">
        <v>4</v>
      </c>
      <c r="Z499" t="s">
        <v>6921</v>
      </c>
      <c r="AA499">
        <v>0</v>
      </c>
      <c r="AB499">
        <v>3</v>
      </c>
      <c r="AC499">
        <v>5.083190476190476</v>
      </c>
      <c r="AE499" t="s">
        <v>6952</v>
      </c>
      <c r="AH499">
        <v>0</v>
      </c>
      <c r="AI499">
        <v>0</v>
      </c>
    </row>
    <row r="500" spans="1:35">
      <c r="A500" t="s">
        <v>13393</v>
      </c>
      <c r="C500">
        <v>12503.68</v>
      </c>
      <c r="J500" t="s">
        <v>13530</v>
      </c>
      <c r="M500" t="s">
        <v>13565</v>
      </c>
      <c r="N500" t="s">
        <v>14054</v>
      </c>
      <c r="O500" t="s">
        <v>15275</v>
      </c>
      <c r="P500">
        <v>10</v>
      </c>
      <c r="Q500">
        <v>1</v>
      </c>
      <c r="R500">
        <v>2.25</v>
      </c>
      <c r="S500">
        <v>2.25</v>
      </c>
      <c r="T500">
        <v>475.52</v>
      </c>
      <c r="U500">
        <v>125.77</v>
      </c>
      <c r="V500">
        <v>3.86</v>
      </c>
      <c r="X500">
        <v>0</v>
      </c>
      <c r="Y500">
        <v>3</v>
      </c>
      <c r="Z500" t="s">
        <v>6921</v>
      </c>
      <c r="AA500">
        <v>0</v>
      </c>
      <c r="AB500">
        <v>10</v>
      </c>
      <c r="AC500">
        <v>3.883190476190477</v>
      </c>
      <c r="AE500" t="s">
        <v>6952</v>
      </c>
      <c r="AH500">
        <v>0</v>
      </c>
      <c r="AI500">
        <v>0</v>
      </c>
    </row>
    <row r="501" spans="1:35">
      <c r="A501" t="s">
        <v>13394</v>
      </c>
      <c r="C501">
        <v>9219.91</v>
      </c>
      <c r="J501" t="s">
        <v>13530</v>
      </c>
      <c r="M501" t="s">
        <v>13565</v>
      </c>
      <c r="N501" t="s">
        <v>14055</v>
      </c>
      <c r="O501" t="s">
        <v>15276</v>
      </c>
      <c r="P501">
        <v>5</v>
      </c>
      <c r="Q501">
        <v>3</v>
      </c>
      <c r="R501">
        <v>2.9</v>
      </c>
      <c r="S501">
        <v>3.18</v>
      </c>
      <c r="T501">
        <v>320.38</v>
      </c>
      <c r="U501">
        <v>86.98999999999999</v>
      </c>
      <c r="V501">
        <v>3.37</v>
      </c>
      <c r="W501">
        <v>7.61</v>
      </c>
      <c r="X501">
        <v>0</v>
      </c>
      <c r="Y501">
        <v>1</v>
      </c>
      <c r="Z501" t="s">
        <v>6921</v>
      </c>
      <c r="AA501">
        <v>0</v>
      </c>
      <c r="AB501">
        <v>0</v>
      </c>
      <c r="AC501">
        <v>4.626666666666667</v>
      </c>
      <c r="AE501" t="s">
        <v>6952</v>
      </c>
      <c r="AH501">
        <v>0</v>
      </c>
      <c r="AI501">
        <v>0</v>
      </c>
    </row>
    <row r="502" spans="1:35">
      <c r="A502" t="s">
        <v>13395</v>
      </c>
      <c r="C502">
        <v>13336.53</v>
      </c>
      <c r="J502" t="s">
        <v>13530</v>
      </c>
      <c r="M502" t="s">
        <v>13565</v>
      </c>
      <c r="N502" t="s">
        <v>14056</v>
      </c>
      <c r="O502" t="s">
        <v>15277</v>
      </c>
      <c r="P502">
        <v>4</v>
      </c>
      <c r="Q502">
        <v>1</v>
      </c>
      <c r="R502">
        <v>3.84</v>
      </c>
      <c r="S502">
        <v>3.84</v>
      </c>
      <c r="T502">
        <v>329.4</v>
      </c>
      <c r="U502">
        <v>68.54000000000001</v>
      </c>
      <c r="V502">
        <v>2.82</v>
      </c>
      <c r="X502">
        <v>0</v>
      </c>
      <c r="Y502">
        <v>2</v>
      </c>
      <c r="Z502" t="s">
        <v>6921</v>
      </c>
      <c r="AA502">
        <v>0</v>
      </c>
      <c r="AB502">
        <v>6</v>
      </c>
      <c r="AC502">
        <v>4.493333333333334</v>
      </c>
      <c r="AE502" t="s">
        <v>6952</v>
      </c>
      <c r="AH502">
        <v>0</v>
      </c>
      <c r="AI502">
        <v>0</v>
      </c>
    </row>
    <row r="503" spans="1:35">
      <c r="A503" t="s">
        <v>13396</v>
      </c>
      <c r="C503">
        <v>23091.6</v>
      </c>
      <c r="J503" t="s">
        <v>13530</v>
      </c>
      <c r="M503" t="s">
        <v>13565</v>
      </c>
      <c r="N503" t="s">
        <v>14057</v>
      </c>
      <c r="O503" t="s">
        <v>15278</v>
      </c>
      <c r="P503">
        <v>6</v>
      </c>
      <c r="Q503">
        <v>0</v>
      </c>
      <c r="R503">
        <v>4.83</v>
      </c>
      <c r="S503">
        <v>4.83</v>
      </c>
      <c r="T503">
        <v>340.4</v>
      </c>
      <c r="U503">
        <v>57.26</v>
      </c>
      <c r="V503">
        <v>4.35</v>
      </c>
      <c r="X503">
        <v>0</v>
      </c>
      <c r="Y503">
        <v>4</v>
      </c>
      <c r="Z503" t="s">
        <v>6921</v>
      </c>
      <c r="AA503">
        <v>0</v>
      </c>
      <c r="AB503">
        <v>3</v>
      </c>
      <c r="AC503">
        <v>4.085</v>
      </c>
      <c r="AE503" t="s">
        <v>6952</v>
      </c>
      <c r="AH503">
        <v>0</v>
      </c>
      <c r="AI503">
        <v>0</v>
      </c>
    </row>
    <row r="504" spans="1:35">
      <c r="A504" t="s">
        <v>13397</v>
      </c>
      <c r="C504">
        <v>18576.32</v>
      </c>
      <c r="J504" t="s">
        <v>13530</v>
      </c>
      <c r="M504" t="s">
        <v>13565</v>
      </c>
      <c r="N504" t="s">
        <v>14058</v>
      </c>
      <c r="O504" t="s">
        <v>15279</v>
      </c>
      <c r="P504">
        <v>6</v>
      </c>
      <c r="Q504">
        <v>1</v>
      </c>
      <c r="R504">
        <v>3.07</v>
      </c>
      <c r="S504">
        <v>5.07</v>
      </c>
      <c r="T504">
        <v>347.4</v>
      </c>
      <c r="U504">
        <v>72.7</v>
      </c>
      <c r="V504">
        <v>3.64</v>
      </c>
      <c r="W504">
        <v>4.73</v>
      </c>
      <c r="X504">
        <v>1.53</v>
      </c>
      <c r="Y504">
        <v>4</v>
      </c>
      <c r="Z504" t="s">
        <v>6921</v>
      </c>
      <c r="AA504">
        <v>0</v>
      </c>
      <c r="AB504">
        <v>4</v>
      </c>
      <c r="AC504">
        <v>4.298333333333334</v>
      </c>
      <c r="AE504" t="s">
        <v>6953</v>
      </c>
      <c r="AH504">
        <v>0</v>
      </c>
      <c r="AI504">
        <v>0</v>
      </c>
    </row>
    <row r="505" spans="1:35">
      <c r="A505" t="s">
        <v>13398</v>
      </c>
      <c r="C505">
        <v>6967.82</v>
      </c>
      <c r="J505" t="s">
        <v>13530</v>
      </c>
      <c r="M505" t="s">
        <v>13565</v>
      </c>
      <c r="N505" t="s">
        <v>14059</v>
      </c>
      <c r="O505" t="s">
        <v>15280</v>
      </c>
      <c r="P505">
        <v>7</v>
      </c>
      <c r="Q505">
        <v>0</v>
      </c>
      <c r="R505">
        <v>3.06</v>
      </c>
      <c r="S505">
        <v>3.06</v>
      </c>
      <c r="T505">
        <v>427.53</v>
      </c>
      <c r="U505">
        <v>60.92</v>
      </c>
      <c r="V505">
        <v>5.38</v>
      </c>
      <c r="X505">
        <v>0</v>
      </c>
      <c r="Y505">
        <v>4</v>
      </c>
      <c r="Z505" t="s">
        <v>6921</v>
      </c>
      <c r="AA505">
        <v>1</v>
      </c>
      <c r="AB505">
        <v>7</v>
      </c>
      <c r="AC505">
        <v>4.957642857142857</v>
      </c>
      <c r="AE505" t="s">
        <v>6952</v>
      </c>
      <c r="AH505">
        <v>0</v>
      </c>
      <c r="AI505">
        <v>0</v>
      </c>
    </row>
    <row r="506" spans="1:35">
      <c r="A506" t="s">
        <v>13399</v>
      </c>
      <c r="C506">
        <v>7512.12</v>
      </c>
      <c r="J506" t="s">
        <v>13530</v>
      </c>
      <c r="M506" t="s">
        <v>13565</v>
      </c>
      <c r="N506" t="s">
        <v>14060</v>
      </c>
      <c r="O506" t="s">
        <v>15281</v>
      </c>
      <c r="P506">
        <v>8</v>
      </c>
      <c r="Q506">
        <v>0</v>
      </c>
      <c r="R506">
        <v>3.38</v>
      </c>
      <c r="S506">
        <v>3.38</v>
      </c>
      <c r="T506">
        <v>439.56</v>
      </c>
      <c r="U506">
        <v>70.15000000000001</v>
      </c>
      <c r="V506">
        <v>5.25</v>
      </c>
      <c r="X506">
        <v>0</v>
      </c>
      <c r="Y506">
        <v>4</v>
      </c>
      <c r="Z506" t="s">
        <v>6921</v>
      </c>
      <c r="AA506">
        <v>1</v>
      </c>
      <c r="AB506">
        <v>8</v>
      </c>
      <c r="AC506">
        <v>4.551714285714286</v>
      </c>
      <c r="AE506" t="s">
        <v>6952</v>
      </c>
      <c r="AH506">
        <v>0</v>
      </c>
      <c r="AI506">
        <v>0</v>
      </c>
    </row>
    <row r="507" spans="1:35">
      <c r="A507" t="s">
        <v>13400</v>
      </c>
      <c r="C507">
        <v>12670.57</v>
      </c>
      <c r="J507" t="s">
        <v>13530</v>
      </c>
      <c r="M507" t="s">
        <v>13565</v>
      </c>
      <c r="N507" t="s">
        <v>14061</v>
      </c>
      <c r="O507" t="s">
        <v>15282</v>
      </c>
      <c r="P507">
        <v>6</v>
      </c>
      <c r="Q507">
        <v>1</v>
      </c>
      <c r="R507">
        <v>3.75</v>
      </c>
      <c r="S507">
        <v>3.75</v>
      </c>
      <c r="T507">
        <v>454.28</v>
      </c>
      <c r="U507">
        <v>90.39</v>
      </c>
      <c r="V507">
        <v>5.41</v>
      </c>
      <c r="W507">
        <v>11.36</v>
      </c>
      <c r="X507">
        <v>0</v>
      </c>
      <c r="Y507">
        <v>4</v>
      </c>
      <c r="Z507" t="s">
        <v>6921</v>
      </c>
      <c r="AA507">
        <v>1</v>
      </c>
      <c r="AB507">
        <v>6</v>
      </c>
      <c r="AC507">
        <v>3.896904761904762</v>
      </c>
      <c r="AE507" t="s">
        <v>6952</v>
      </c>
      <c r="AH507">
        <v>0</v>
      </c>
      <c r="AI507">
        <v>0</v>
      </c>
    </row>
    <row r="508" spans="1:35">
      <c r="A508" t="s">
        <v>13401</v>
      </c>
      <c r="C508">
        <v>9999000</v>
      </c>
      <c r="J508" t="s">
        <v>13530</v>
      </c>
      <c r="M508" t="s">
        <v>13565</v>
      </c>
      <c r="N508" t="s">
        <v>14062</v>
      </c>
      <c r="O508" t="s">
        <v>15283</v>
      </c>
      <c r="P508">
        <v>6</v>
      </c>
      <c r="Q508">
        <v>1</v>
      </c>
      <c r="R508">
        <v>2.92</v>
      </c>
      <c r="S508">
        <v>2.92</v>
      </c>
      <c r="T508">
        <v>348.39</v>
      </c>
      <c r="U508">
        <v>80.91</v>
      </c>
      <c r="V508">
        <v>4.11</v>
      </c>
      <c r="W508">
        <v>11.44</v>
      </c>
      <c r="X508">
        <v>3.21</v>
      </c>
      <c r="Y508">
        <v>4</v>
      </c>
      <c r="Z508" t="s">
        <v>6921</v>
      </c>
      <c r="AA508">
        <v>0</v>
      </c>
      <c r="AB508">
        <v>4</v>
      </c>
      <c r="AC508">
        <v>5.373333333333333</v>
      </c>
      <c r="AE508" t="s">
        <v>6952</v>
      </c>
      <c r="AH508">
        <v>0</v>
      </c>
      <c r="AI508">
        <v>0</v>
      </c>
    </row>
    <row r="509" spans="1:35">
      <c r="A509" t="s">
        <v>13402</v>
      </c>
      <c r="C509">
        <v>6226.15</v>
      </c>
      <c r="J509" t="s">
        <v>13530</v>
      </c>
      <c r="M509" t="s">
        <v>13565</v>
      </c>
      <c r="N509" t="s">
        <v>14063</v>
      </c>
      <c r="O509" t="s">
        <v>15284</v>
      </c>
      <c r="P509">
        <v>7</v>
      </c>
      <c r="Q509">
        <v>1</v>
      </c>
      <c r="R509">
        <v>1.83</v>
      </c>
      <c r="S509">
        <v>1.86</v>
      </c>
      <c r="T509">
        <v>376.4</v>
      </c>
      <c r="U509">
        <v>90.02</v>
      </c>
      <c r="V509">
        <v>3.39</v>
      </c>
      <c r="W509">
        <v>8.91</v>
      </c>
      <c r="X509">
        <v>1.14</v>
      </c>
      <c r="Y509">
        <v>5</v>
      </c>
      <c r="Z509" t="s">
        <v>6921</v>
      </c>
      <c r="AA509">
        <v>0</v>
      </c>
      <c r="AB509">
        <v>3</v>
      </c>
      <c r="AC509">
        <v>5.71552380952381</v>
      </c>
      <c r="AE509" t="s">
        <v>6952</v>
      </c>
      <c r="AH509">
        <v>0</v>
      </c>
      <c r="AI509">
        <v>0</v>
      </c>
    </row>
    <row r="510" spans="1:35">
      <c r="A510" t="s">
        <v>13403</v>
      </c>
      <c r="C510">
        <v>11577.27</v>
      </c>
      <c r="J510" t="s">
        <v>13530</v>
      </c>
      <c r="M510" t="s">
        <v>13565</v>
      </c>
      <c r="N510" t="s">
        <v>14064</v>
      </c>
      <c r="O510" t="s">
        <v>15285</v>
      </c>
      <c r="P510">
        <v>7</v>
      </c>
      <c r="Q510">
        <v>1</v>
      </c>
      <c r="R510">
        <v>3.75</v>
      </c>
      <c r="S510">
        <v>3.83</v>
      </c>
      <c r="T510">
        <v>492.55</v>
      </c>
      <c r="U510">
        <v>108.91</v>
      </c>
      <c r="V510">
        <v>3.15</v>
      </c>
      <c r="W510">
        <v>8.1</v>
      </c>
      <c r="X510">
        <v>0.74</v>
      </c>
      <c r="Y510">
        <v>3</v>
      </c>
      <c r="Z510" t="s">
        <v>6921</v>
      </c>
      <c r="AA510">
        <v>0</v>
      </c>
      <c r="AB510">
        <v>5</v>
      </c>
      <c r="AC510">
        <v>2.966214285714286</v>
      </c>
      <c r="AE510" t="s">
        <v>6952</v>
      </c>
      <c r="AH510">
        <v>0</v>
      </c>
      <c r="AI510">
        <v>0</v>
      </c>
    </row>
    <row r="511" spans="1:35">
      <c r="A511" t="s">
        <v>13404</v>
      </c>
      <c r="C511">
        <v>12855.44</v>
      </c>
      <c r="J511" t="s">
        <v>13530</v>
      </c>
      <c r="M511" t="s">
        <v>13565</v>
      </c>
      <c r="N511" t="s">
        <v>14065</v>
      </c>
      <c r="O511" t="s">
        <v>15286</v>
      </c>
      <c r="P511">
        <v>6</v>
      </c>
      <c r="Q511">
        <v>1</v>
      </c>
      <c r="R511">
        <v>2.67</v>
      </c>
      <c r="S511">
        <v>2.67</v>
      </c>
      <c r="T511">
        <v>309.28</v>
      </c>
      <c r="U511">
        <v>86.48</v>
      </c>
      <c r="V511">
        <v>2.72</v>
      </c>
      <c r="W511">
        <v>11.54</v>
      </c>
      <c r="X511">
        <v>3.7</v>
      </c>
      <c r="Y511">
        <v>3</v>
      </c>
      <c r="Z511" t="s">
        <v>6921</v>
      </c>
      <c r="AA511">
        <v>0</v>
      </c>
      <c r="AB511">
        <v>3</v>
      </c>
      <c r="AC511">
        <v>5.498333333333333</v>
      </c>
      <c r="AE511" t="s">
        <v>6952</v>
      </c>
      <c r="AH511">
        <v>0</v>
      </c>
      <c r="AI511">
        <v>0</v>
      </c>
    </row>
    <row r="512" spans="1:35">
      <c r="A512" t="s">
        <v>13405</v>
      </c>
      <c r="C512">
        <v>12756.66</v>
      </c>
      <c r="J512" t="s">
        <v>13530</v>
      </c>
      <c r="M512" t="s">
        <v>13565</v>
      </c>
      <c r="N512" t="s">
        <v>14066</v>
      </c>
      <c r="O512" t="s">
        <v>15287</v>
      </c>
      <c r="P512">
        <v>10</v>
      </c>
      <c r="Q512">
        <v>1</v>
      </c>
      <c r="R512">
        <v>3.17</v>
      </c>
      <c r="S512">
        <v>3.17</v>
      </c>
      <c r="T512">
        <v>486.58</v>
      </c>
      <c r="U512">
        <v>108.48</v>
      </c>
      <c r="V512">
        <v>3.75</v>
      </c>
      <c r="W512">
        <v>11.58</v>
      </c>
      <c r="X512">
        <v>0</v>
      </c>
      <c r="Y512">
        <v>4</v>
      </c>
      <c r="Z512" t="s">
        <v>6921</v>
      </c>
      <c r="AA512">
        <v>0</v>
      </c>
      <c r="AB512">
        <v>9</v>
      </c>
      <c r="AC512">
        <v>3.643190476190477</v>
      </c>
      <c r="AE512" t="s">
        <v>6952</v>
      </c>
      <c r="AH512">
        <v>0</v>
      </c>
      <c r="AI512">
        <v>0</v>
      </c>
    </row>
    <row r="513" spans="1:35">
      <c r="A513" t="s">
        <v>13406</v>
      </c>
      <c r="C513">
        <v>12912.58</v>
      </c>
      <c r="J513" t="s">
        <v>13530</v>
      </c>
      <c r="M513" t="s">
        <v>13565</v>
      </c>
      <c r="N513" t="s">
        <v>14067</v>
      </c>
      <c r="O513" t="s">
        <v>15288</v>
      </c>
      <c r="P513">
        <v>9</v>
      </c>
      <c r="Q513">
        <v>1</v>
      </c>
      <c r="R513">
        <v>-2.58</v>
      </c>
      <c r="S513">
        <v>-0.14</v>
      </c>
      <c r="T513">
        <v>400.39</v>
      </c>
      <c r="U513">
        <v>103.27</v>
      </c>
      <c r="V513">
        <v>3.33</v>
      </c>
      <c r="W513">
        <v>1.76</v>
      </c>
      <c r="X513">
        <v>0</v>
      </c>
      <c r="Y513">
        <v>4</v>
      </c>
      <c r="Z513" t="s">
        <v>6921</v>
      </c>
      <c r="AA513">
        <v>0</v>
      </c>
      <c r="AB513">
        <v>5</v>
      </c>
      <c r="AC513">
        <v>5.1025</v>
      </c>
      <c r="AE513" t="s">
        <v>6953</v>
      </c>
      <c r="AH513">
        <v>0</v>
      </c>
      <c r="AI513">
        <v>0</v>
      </c>
    </row>
    <row r="514" spans="1:35">
      <c r="A514" t="s">
        <v>13407</v>
      </c>
      <c r="C514">
        <v>13378.29</v>
      </c>
      <c r="J514" t="s">
        <v>13530</v>
      </c>
      <c r="M514" t="s">
        <v>13565</v>
      </c>
      <c r="N514" t="s">
        <v>14068</v>
      </c>
      <c r="O514" t="s">
        <v>15289</v>
      </c>
      <c r="P514">
        <v>5</v>
      </c>
      <c r="Q514">
        <v>2</v>
      </c>
      <c r="R514">
        <v>3.79</v>
      </c>
      <c r="S514">
        <v>3.8</v>
      </c>
      <c r="T514">
        <v>337.36</v>
      </c>
      <c r="U514">
        <v>98.22</v>
      </c>
      <c r="V514">
        <v>3.39</v>
      </c>
      <c r="W514">
        <v>9.69</v>
      </c>
      <c r="X514">
        <v>0</v>
      </c>
      <c r="Y514">
        <v>4</v>
      </c>
      <c r="Z514" t="s">
        <v>6921</v>
      </c>
      <c r="AA514">
        <v>0</v>
      </c>
      <c r="AB514">
        <v>3</v>
      </c>
      <c r="AC514">
        <v>3.931</v>
      </c>
      <c r="AE514" t="s">
        <v>6952</v>
      </c>
      <c r="AH514">
        <v>0</v>
      </c>
      <c r="AI514">
        <v>0</v>
      </c>
    </row>
    <row r="515" spans="1:35">
      <c r="A515" t="s">
        <v>13408</v>
      </c>
      <c r="C515">
        <v>17545.94</v>
      </c>
      <c r="J515" t="s">
        <v>13530</v>
      </c>
      <c r="M515" t="s">
        <v>13565</v>
      </c>
      <c r="N515" t="s">
        <v>14069</v>
      </c>
      <c r="O515" t="s">
        <v>15290</v>
      </c>
    </row>
    <row r="516" spans="1:35">
      <c r="A516" t="s">
        <v>13409</v>
      </c>
      <c r="C516">
        <v>6386.67</v>
      </c>
      <c r="J516" t="s">
        <v>13530</v>
      </c>
      <c r="M516" t="s">
        <v>13565</v>
      </c>
      <c r="N516" t="s">
        <v>14070</v>
      </c>
      <c r="O516" t="s">
        <v>15291</v>
      </c>
    </row>
    <row r="517" spans="1:35">
      <c r="A517" t="s">
        <v>13410</v>
      </c>
      <c r="C517">
        <v>9918.18</v>
      </c>
      <c r="J517" t="s">
        <v>13530</v>
      </c>
      <c r="M517" t="s">
        <v>13565</v>
      </c>
      <c r="N517" t="s">
        <v>14071</v>
      </c>
      <c r="O517" t="s">
        <v>15292</v>
      </c>
      <c r="P517">
        <v>7</v>
      </c>
      <c r="Q517">
        <v>1</v>
      </c>
      <c r="R517">
        <v>-1.41</v>
      </c>
      <c r="S517">
        <v>1.73</v>
      </c>
      <c r="T517">
        <v>396.86</v>
      </c>
      <c r="U517">
        <v>80.90000000000001</v>
      </c>
      <c r="V517">
        <v>4.15</v>
      </c>
      <c r="W517">
        <v>-0.76</v>
      </c>
      <c r="X517">
        <v>4.64</v>
      </c>
      <c r="Y517">
        <v>4</v>
      </c>
      <c r="Z517" t="s">
        <v>6921</v>
      </c>
      <c r="AA517">
        <v>0</v>
      </c>
      <c r="AB517">
        <v>5</v>
      </c>
      <c r="AC517">
        <v>5.570047619047619</v>
      </c>
      <c r="AE517" t="s">
        <v>6953</v>
      </c>
      <c r="AH517">
        <v>0</v>
      </c>
      <c r="AI517">
        <v>0</v>
      </c>
    </row>
    <row r="518" spans="1:35">
      <c r="A518" t="s">
        <v>13411</v>
      </c>
      <c r="C518">
        <v>28745.41</v>
      </c>
      <c r="J518" t="s">
        <v>13530</v>
      </c>
      <c r="M518" t="s">
        <v>13565</v>
      </c>
      <c r="N518" t="s">
        <v>14072</v>
      </c>
      <c r="O518" t="s">
        <v>15293</v>
      </c>
      <c r="P518">
        <v>3</v>
      </c>
      <c r="Q518">
        <v>1</v>
      </c>
      <c r="R518">
        <v>4.54</v>
      </c>
      <c r="S518">
        <v>4.54</v>
      </c>
      <c r="T518">
        <v>328.44</v>
      </c>
      <c r="U518">
        <v>51.1</v>
      </c>
      <c r="V518">
        <v>3.24</v>
      </c>
      <c r="W518">
        <v>11.43</v>
      </c>
      <c r="X518">
        <v>0</v>
      </c>
      <c r="Y518">
        <v>3</v>
      </c>
      <c r="Z518" t="s">
        <v>6921</v>
      </c>
      <c r="AA518">
        <v>0</v>
      </c>
      <c r="AB518">
        <v>5</v>
      </c>
      <c r="AC518">
        <v>4.063333333333333</v>
      </c>
      <c r="AE518" t="s">
        <v>6952</v>
      </c>
      <c r="AH518">
        <v>0</v>
      </c>
      <c r="AI518">
        <v>0</v>
      </c>
    </row>
    <row r="519" spans="1:35">
      <c r="A519" t="s">
        <v>13412</v>
      </c>
      <c r="C519">
        <v>4758.51</v>
      </c>
      <c r="J519" t="s">
        <v>13530</v>
      </c>
      <c r="M519" t="s">
        <v>13565</v>
      </c>
      <c r="N519" t="s">
        <v>14073</v>
      </c>
      <c r="O519" t="s">
        <v>15294</v>
      </c>
      <c r="P519">
        <v>10</v>
      </c>
      <c r="Q519">
        <v>2</v>
      </c>
      <c r="R519">
        <v>3.9</v>
      </c>
      <c r="S519">
        <v>3.9</v>
      </c>
      <c r="T519">
        <v>405.49</v>
      </c>
      <c r="U519">
        <v>120.32</v>
      </c>
      <c r="V519">
        <v>3.03</v>
      </c>
      <c r="X519">
        <v>3.73</v>
      </c>
      <c r="Y519">
        <v>4</v>
      </c>
      <c r="Z519" t="s">
        <v>6921</v>
      </c>
      <c r="AA519">
        <v>0</v>
      </c>
      <c r="AB519">
        <v>7</v>
      </c>
      <c r="AC519">
        <v>2.775071428571429</v>
      </c>
      <c r="AE519" t="s">
        <v>6952</v>
      </c>
      <c r="AH519">
        <v>0</v>
      </c>
      <c r="AI519">
        <v>0</v>
      </c>
    </row>
    <row r="520" spans="1:35">
      <c r="A520" t="s">
        <v>13413</v>
      </c>
      <c r="C520">
        <v>10404.85</v>
      </c>
      <c r="J520" t="s">
        <v>13530</v>
      </c>
      <c r="M520" t="s">
        <v>13565</v>
      </c>
      <c r="N520" t="s">
        <v>14074</v>
      </c>
      <c r="O520" t="s">
        <v>15295</v>
      </c>
      <c r="P520">
        <v>5</v>
      </c>
      <c r="Q520">
        <v>1</v>
      </c>
      <c r="R520">
        <v>3.77</v>
      </c>
      <c r="S520">
        <v>3.77</v>
      </c>
      <c r="T520">
        <v>345.36</v>
      </c>
      <c r="U520">
        <v>81.16</v>
      </c>
      <c r="V520">
        <v>4.56</v>
      </c>
      <c r="W520">
        <v>12.14</v>
      </c>
      <c r="X520">
        <v>0</v>
      </c>
      <c r="Y520">
        <v>4</v>
      </c>
      <c r="Z520" t="s">
        <v>6921</v>
      </c>
      <c r="AA520">
        <v>0</v>
      </c>
      <c r="AB520">
        <v>4</v>
      </c>
      <c r="AC520">
        <v>4.563333333333333</v>
      </c>
      <c r="AE520" t="s">
        <v>6952</v>
      </c>
      <c r="AH520">
        <v>0</v>
      </c>
      <c r="AI520">
        <v>0</v>
      </c>
    </row>
    <row r="521" spans="1:35">
      <c r="A521" t="s">
        <v>13414</v>
      </c>
      <c r="C521">
        <v>9999000</v>
      </c>
      <c r="J521" t="s">
        <v>13530</v>
      </c>
      <c r="M521" t="s">
        <v>13565</v>
      </c>
      <c r="N521" t="s">
        <v>14075</v>
      </c>
      <c r="O521" t="s">
        <v>15296</v>
      </c>
      <c r="P521">
        <v>4</v>
      </c>
      <c r="Q521">
        <v>1</v>
      </c>
      <c r="R521">
        <v>3.4</v>
      </c>
      <c r="S521">
        <v>3.4</v>
      </c>
      <c r="T521">
        <v>363.8</v>
      </c>
      <c r="U521">
        <v>68.02</v>
      </c>
      <c r="V521">
        <v>4.72</v>
      </c>
      <c r="W521">
        <v>12.28</v>
      </c>
      <c r="X521">
        <v>3.27</v>
      </c>
      <c r="Y521">
        <v>4</v>
      </c>
      <c r="Z521" t="s">
        <v>6921</v>
      </c>
      <c r="AA521">
        <v>0</v>
      </c>
      <c r="AB521">
        <v>4</v>
      </c>
      <c r="AC521">
        <v>4.906190476190476</v>
      </c>
      <c r="AE521" t="s">
        <v>6952</v>
      </c>
      <c r="AH521">
        <v>0</v>
      </c>
      <c r="AI521">
        <v>0</v>
      </c>
    </row>
    <row r="522" spans="1:35">
      <c r="A522" t="s">
        <v>13415</v>
      </c>
      <c r="C522">
        <v>20369732.11</v>
      </c>
      <c r="J522" t="s">
        <v>13530</v>
      </c>
      <c r="M522" t="s">
        <v>13565</v>
      </c>
      <c r="N522" t="s">
        <v>14076</v>
      </c>
      <c r="O522" t="s">
        <v>15297</v>
      </c>
      <c r="P522">
        <v>2</v>
      </c>
      <c r="Q522">
        <v>1</v>
      </c>
      <c r="R522">
        <v>-0.28</v>
      </c>
      <c r="S522">
        <v>2.76</v>
      </c>
      <c r="T522">
        <v>215.25</v>
      </c>
      <c r="U522">
        <v>42.23</v>
      </c>
      <c r="V522">
        <v>2.79</v>
      </c>
      <c r="W522">
        <v>3.71</v>
      </c>
      <c r="X522">
        <v>0</v>
      </c>
      <c r="Y522">
        <v>2</v>
      </c>
      <c r="Z522" t="s">
        <v>5608</v>
      </c>
      <c r="AA522">
        <v>0</v>
      </c>
      <c r="AB522">
        <v>2</v>
      </c>
      <c r="AC522">
        <v>5.833333333333333</v>
      </c>
      <c r="AE522" t="s">
        <v>6953</v>
      </c>
      <c r="AH522">
        <v>0</v>
      </c>
      <c r="AI522">
        <v>0</v>
      </c>
    </row>
    <row r="523" spans="1:35">
      <c r="A523" t="s">
        <v>13416</v>
      </c>
      <c r="C523">
        <v>22243.89</v>
      </c>
      <c r="J523" t="s">
        <v>13530</v>
      </c>
      <c r="M523" t="s">
        <v>13565</v>
      </c>
      <c r="N523" t="s">
        <v>14077</v>
      </c>
      <c r="O523" t="s">
        <v>15298</v>
      </c>
      <c r="P523">
        <v>8</v>
      </c>
      <c r="Q523">
        <v>1</v>
      </c>
      <c r="R523">
        <v>3.3</v>
      </c>
      <c r="S523">
        <v>3.3</v>
      </c>
      <c r="T523">
        <v>392.44</v>
      </c>
      <c r="U523">
        <v>98.73</v>
      </c>
      <c r="V523">
        <v>3.26</v>
      </c>
      <c r="W523">
        <v>10.71</v>
      </c>
      <c r="X523">
        <v>0.63</v>
      </c>
      <c r="Y523">
        <v>4</v>
      </c>
      <c r="Z523" t="s">
        <v>6921</v>
      </c>
      <c r="AA523">
        <v>0</v>
      </c>
      <c r="AB523">
        <v>6</v>
      </c>
      <c r="AC523">
        <v>4.510619047619048</v>
      </c>
      <c r="AE523" t="s">
        <v>6952</v>
      </c>
      <c r="AH523">
        <v>0</v>
      </c>
      <c r="AI523">
        <v>0</v>
      </c>
    </row>
    <row r="524" spans="1:35">
      <c r="A524" t="s">
        <v>13417</v>
      </c>
      <c r="C524">
        <v>13330.07</v>
      </c>
      <c r="J524" t="s">
        <v>13530</v>
      </c>
      <c r="M524" t="s">
        <v>13565</v>
      </c>
      <c r="N524" t="s">
        <v>14078</v>
      </c>
      <c r="O524" t="s">
        <v>15299</v>
      </c>
      <c r="P524">
        <v>7</v>
      </c>
      <c r="Q524">
        <v>2</v>
      </c>
      <c r="R524">
        <v>0.07000000000000001</v>
      </c>
      <c r="S524">
        <v>2.16</v>
      </c>
      <c r="T524">
        <v>355.35</v>
      </c>
      <c r="U524">
        <v>102.8</v>
      </c>
      <c r="V524">
        <v>2.61</v>
      </c>
      <c r="W524">
        <v>2.53</v>
      </c>
      <c r="X524">
        <v>8.890000000000001</v>
      </c>
      <c r="Y524">
        <v>3</v>
      </c>
      <c r="Z524" t="s">
        <v>6921</v>
      </c>
      <c r="AA524">
        <v>0</v>
      </c>
      <c r="AB524">
        <v>5</v>
      </c>
      <c r="AC524">
        <v>4.628333333333333</v>
      </c>
      <c r="AE524" t="s">
        <v>6955</v>
      </c>
      <c r="AH524">
        <v>0</v>
      </c>
      <c r="AI524">
        <v>0</v>
      </c>
    </row>
    <row r="525" spans="1:35">
      <c r="A525" t="s">
        <v>13418</v>
      </c>
      <c r="C525">
        <v>11440.98</v>
      </c>
      <c r="J525" t="s">
        <v>13530</v>
      </c>
      <c r="M525" t="s">
        <v>13565</v>
      </c>
      <c r="N525" t="s">
        <v>14079</v>
      </c>
      <c r="O525" t="s">
        <v>15300</v>
      </c>
      <c r="P525">
        <v>5</v>
      </c>
      <c r="Q525">
        <v>1</v>
      </c>
      <c r="R525">
        <v>4.38</v>
      </c>
      <c r="S525">
        <v>4.38</v>
      </c>
      <c r="T525">
        <v>428.28</v>
      </c>
      <c r="U525">
        <v>77.25</v>
      </c>
      <c r="V525">
        <v>5.6</v>
      </c>
      <c r="W525">
        <v>11.27</v>
      </c>
      <c r="X525">
        <v>3.27</v>
      </c>
      <c r="Y525">
        <v>4</v>
      </c>
      <c r="Z525" t="s">
        <v>6921</v>
      </c>
      <c r="AA525">
        <v>1</v>
      </c>
      <c r="AB525">
        <v>5</v>
      </c>
      <c r="AC525">
        <v>3.655619047619048</v>
      </c>
      <c r="AE525" t="s">
        <v>6952</v>
      </c>
      <c r="AH525">
        <v>0</v>
      </c>
      <c r="AI525">
        <v>0</v>
      </c>
    </row>
    <row r="526" spans="1:35">
      <c r="A526" t="s">
        <v>13419</v>
      </c>
      <c r="C526">
        <v>23055.73</v>
      </c>
      <c r="J526" t="s">
        <v>13530</v>
      </c>
      <c r="M526" t="s">
        <v>13565</v>
      </c>
      <c r="N526" t="s">
        <v>14080</v>
      </c>
      <c r="O526" t="s">
        <v>15301</v>
      </c>
      <c r="P526">
        <v>6</v>
      </c>
      <c r="Q526">
        <v>1</v>
      </c>
      <c r="R526">
        <v>1.35</v>
      </c>
      <c r="S526">
        <v>1.35</v>
      </c>
      <c r="T526">
        <v>342.38</v>
      </c>
      <c r="U526">
        <v>81.43000000000001</v>
      </c>
      <c r="V526">
        <v>3.75</v>
      </c>
      <c r="W526">
        <v>12.56</v>
      </c>
      <c r="X526">
        <v>3.82</v>
      </c>
      <c r="Y526">
        <v>3</v>
      </c>
      <c r="Z526" t="s">
        <v>6921</v>
      </c>
      <c r="AA526">
        <v>0</v>
      </c>
      <c r="AB526">
        <v>4</v>
      </c>
      <c r="AC526">
        <v>5.833333333333333</v>
      </c>
      <c r="AE526" t="s">
        <v>6952</v>
      </c>
      <c r="AH526">
        <v>0</v>
      </c>
      <c r="AI526">
        <v>0</v>
      </c>
    </row>
    <row r="527" spans="1:35">
      <c r="A527" t="s">
        <v>13420</v>
      </c>
      <c r="C527">
        <v>32168.91</v>
      </c>
      <c r="J527" t="s">
        <v>13530</v>
      </c>
      <c r="M527" t="s">
        <v>13565</v>
      </c>
      <c r="N527" t="s">
        <v>14081</v>
      </c>
      <c r="O527" t="s">
        <v>15302</v>
      </c>
      <c r="P527">
        <v>8</v>
      </c>
      <c r="Q527">
        <v>1</v>
      </c>
      <c r="R527">
        <v>3.91</v>
      </c>
      <c r="S527">
        <v>3.91</v>
      </c>
      <c r="T527">
        <v>407.46</v>
      </c>
      <c r="U527">
        <v>90.64</v>
      </c>
      <c r="V527">
        <v>3.44</v>
      </c>
      <c r="W527">
        <v>12.69</v>
      </c>
      <c r="X527">
        <v>0.32</v>
      </c>
      <c r="Y527">
        <v>4</v>
      </c>
      <c r="Z527" t="s">
        <v>6921</v>
      </c>
      <c r="AA527">
        <v>0</v>
      </c>
      <c r="AB527">
        <v>4</v>
      </c>
      <c r="AC527">
        <v>4.063</v>
      </c>
      <c r="AE527" t="s">
        <v>6952</v>
      </c>
      <c r="AH527">
        <v>0</v>
      </c>
      <c r="AI527">
        <v>0</v>
      </c>
    </row>
    <row r="528" spans="1:35">
      <c r="A528" t="s">
        <v>13421</v>
      </c>
      <c r="C528">
        <v>11132.94</v>
      </c>
      <c r="J528" t="s">
        <v>13530</v>
      </c>
      <c r="M528" t="s">
        <v>13565</v>
      </c>
      <c r="N528" t="s">
        <v>14082</v>
      </c>
      <c r="O528" t="s">
        <v>15303</v>
      </c>
      <c r="P528">
        <v>6</v>
      </c>
      <c r="Q528">
        <v>1</v>
      </c>
      <c r="R528">
        <v>4.96</v>
      </c>
      <c r="S528">
        <v>4.96</v>
      </c>
      <c r="T528">
        <v>475.34</v>
      </c>
      <c r="U528">
        <v>72.95</v>
      </c>
      <c r="V528">
        <v>5.34</v>
      </c>
      <c r="W528">
        <v>12.17</v>
      </c>
      <c r="X528">
        <v>0.55</v>
      </c>
      <c r="Y528">
        <v>4</v>
      </c>
      <c r="Z528" t="s">
        <v>6921</v>
      </c>
      <c r="AA528">
        <v>1</v>
      </c>
      <c r="AB528">
        <v>6</v>
      </c>
      <c r="AC528">
        <v>3.029476190476191</v>
      </c>
      <c r="AE528" t="s">
        <v>6952</v>
      </c>
      <c r="AH528">
        <v>0</v>
      </c>
      <c r="AI528">
        <v>0</v>
      </c>
    </row>
    <row r="529" spans="1:35">
      <c r="A529" t="s">
        <v>13422</v>
      </c>
      <c r="C529">
        <v>3273.29</v>
      </c>
      <c r="J529" t="s">
        <v>13530</v>
      </c>
      <c r="M529" t="s">
        <v>13565</v>
      </c>
      <c r="N529" t="s">
        <v>14083</v>
      </c>
      <c r="O529" t="s">
        <v>15304</v>
      </c>
      <c r="P529">
        <v>9</v>
      </c>
      <c r="Q529">
        <v>0</v>
      </c>
      <c r="R529">
        <v>4.96</v>
      </c>
      <c r="S529">
        <v>4.96</v>
      </c>
      <c r="T529">
        <v>478.53</v>
      </c>
      <c r="U529">
        <v>92.79000000000001</v>
      </c>
      <c r="V529">
        <v>4.37</v>
      </c>
      <c r="X529">
        <v>0</v>
      </c>
      <c r="Y529">
        <v>4</v>
      </c>
      <c r="Z529" t="s">
        <v>6921</v>
      </c>
      <c r="AA529">
        <v>0</v>
      </c>
      <c r="AB529">
        <v>7</v>
      </c>
      <c r="AC529">
        <v>3.080357142857143</v>
      </c>
      <c r="AE529" t="s">
        <v>6952</v>
      </c>
      <c r="AH529">
        <v>0</v>
      </c>
      <c r="AI529">
        <v>0</v>
      </c>
    </row>
    <row r="530" spans="1:35">
      <c r="A530" t="s">
        <v>13423</v>
      </c>
      <c r="C530">
        <v>21185.7</v>
      </c>
      <c r="J530" t="s">
        <v>13530</v>
      </c>
      <c r="M530" t="s">
        <v>13565</v>
      </c>
      <c r="N530" t="s">
        <v>14084</v>
      </c>
      <c r="O530" t="s">
        <v>15305</v>
      </c>
      <c r="P530">
        <v>4</v>
      </c>
      <c r="Q530">
        <v>1</v>
      </c>
      <c r="R530">
        <v>2.75</v>
      </c>
      <c r="S530">
        <v>2.75</v>
      </c>
      <c r="T530">
        <v>329.36</v>
      </c>
      <c r="U530">
        <v>68.02</v>
      </c>
      <c r="V530">
        <v>4.07</v>
      </c>
      <c r="W530">
        <v>13.04</v>
      </c>
      <c r="X530">
        <v>3.27</v>
      </c>
      <c r="Y530">
        <v>4</v>
      </c>
      <c r="Z530" t="s">
        <v>6921</v>
      </c>
      <c r="AA530">
        <v>0</v>
      </c>
      <c r="AB530">
        <v>4</v>
      </c>
      <c r="AC530">
        <v>5.458333333333333</v>
      </c>
      <c r="AE530" t="s">
        <v>6952</v>
      </c>
      <c r="AH530">
        <v>0</v>
      </c>
      <c r="AI530">
        <v>0</v>
      </c>
    </row>
    <row r="531" spans="1:35">
      <c r="A531" t="s">
        <v>13424</v>
      </c>
      <c r="C531">
        <v>13170.77</v>
      </c>
      <c r="J531" t="s">
        <v>13530</v>
      </c>
      <c r="M531" t="s">
        <v>13565</v>
      </c>
      <c r="N531" t="s">
        <v>14085</v>
      </c>
      <c r="O531" t="s">
        <v>15306</v>
      </c>
      <c r="P531">
        <v>8</v>
      </c>
      <c r="Q531">
        <v>1</v>
      </c>
      <c r="R531">
        <v>2.32</v>
      </c>
      <c r="S531">
        <v>2.38</v>
      </c>
      <c r="T531">
        <v>391.47</v>
      </c>
      <c r="U531">
        <v>82.56999999999999</v>
      </c>
      <c r="V531">
        <v>3.85</v>
      </c>
      <c r="W531">
        <v>7.07</v>
      </c>
      <c r="X531">
        <v>0</v>
      </c>
      <c r="Y531">
        <v>3</v>
      </c>
      <c r="Z531" t="s">
        <v>6921</v>
      </c>
      <c r="AA531">
        <v>0</v>
      </c>
      <c r="AB531">
        <v>6</v>
      </c>
      <c r="AC531">
        <v>5.448547619047619</v>
      </c>
      <c r="AE531" t="s">
        <v>6952</v>
      </c>
      <c r="AH531">
        <v>0</v>
      </c>
      <c r="AI531">
        <v>0</v>
      </c>
    </row>
    <row r="532" spans="1:35">
      <c r="A532" t="s">
        <v>13425</v>
      </c>
      <c r="C532">
        <v>14606.24</v>
      </c>
      <c r="J532" t="s">
        <v>13530</v>
      </c>
      <c r="M532" t="s">
        <v>13565</v>
      </c>
      <c r="N532" t="s">
        <v>14086</v>
      </c>
      <c r="O532" t="s">
        <v>15307</v>
      </c>
      <c r="P532">
        <v>5</v>
      </c>
      <c r="Q532">
        <v>0</v>
      </c>
      <c r="R532">
        <v>6.63</v>
      </c>
      <c r="S532">
        <v>6.63</v>
      </c>
      <c r="T532">
        <v>319.74</v>
      </c>
      <c r="U532">
        <v>63.66</v>
      </c>
      <c r="V532">
        <v>3.4</v>
      </c>
      <c r="X532">
        <v>4.15</v>
      </c>
      <c r="Y532">
        <v>3</v>
      </c>
      <c r="Z532" t="s">
        <v>6921</v>
      </c>
      <c r="AA532">
        <v>0</v>
      </c>
      <c r="AB532">
        <v>3</v>
      </c>
      <c r="AC532">
        <v>4</v>
      </c>
      <c r="AE532" t="s">
        <v>6952</v>
      </c>
      <c r="AH532">
        <v>0</v>
      </c>
      <c r="AI532">
        <v>0</v>
      </c>
    </row>
    <row r="533" spans="1:35">
      <c r="A533" t="s">
        <v>13426</v>
      </c>
      <c r="C533">
        <v>16091.51</v>
      </c>
      <c r="J533" t="s">
        <v>13530</v>
      </c>
      <c r="M533" t="s">
        <v>13565</v>
      </c>
      <c r="N533" t="s">
        <v>14087</v>
      </c>
      <c r="O533" t="s">
        <v>15308</v>
      </c>
      <c r="P533">
        <v>6</v>
      </c>
      <c r="Q533">
        <v>0</v>
      </c>
      <c r="R533">
        <v>3.73</v>
      </c>
      <c r="S533">
        <v>3.73</v>
      </c>
      <c r="T533">
        <v>471.58</v>
      </c>
      <c r="U533">
        <v>65.8</v>
      </c>
      <c r="V533">
        <v>5.47</v>
      </c>
      <c r="X533">
        <v>1.85</v>
      </c>
      <c r="Y533">
        <v>3</v>
      </c>
      <c r="Z533" t="s">
        <v>6921</v>
      </c>
      <c r="AA533">
        <v>1</v>
      </c>
      <c r="AB533">
        <v>5</v>
      </c>
      <c r="AC533">
        <v>3.973</v>
      </c>
      <c r="AE533" t="s">
        <v>6952</v>
      </c>
      <c r="AH533">
        <v>0</v>
      </c>
      <c r="AI533">
        <v>0</v>
      </c>
    </row>
    <row r="534" spans="1:35">
      <c r="A534" t="s">
        <v>13427</v>
      </c>
      <c r="C534">
        <v>9999000</v>
      </c>
      <c r="J534" t="s">
        <v>13530</v>
      </c>
      <c r="M534" t="s">
        <v>13565</v>
      </c>
      <c r="N534" t="s">
        <v>14088</v>
      </c>
      <c r="O534" t="s">
        <v>15309</v>
      </c>
      <c r="P534">
        <v>8</v>
      </c>
      <c r="Q534">
        <v>1</v>
      </c>
      <c r="R534">
        <v>2.09</v>
      </c>
      <c r="S534">
        <v>2.09</v>
      </c>
      <c r="T534">
        <v>459.98</v>
      </c>
      <c r="U534">
        <v>81.81</v>
      </c>
      <c r="V534">
        <v>3.93</v>
      </c>
      <c r="W534">
        <v>12.34</v>
      </c>
      <c r="X534">
        <v>0.98</v>
      </c>
      <c r="Y534">
        <v>4</v>
      </c>
      <c r="Z534" t="s">
        <v>6921</v>
      </c>
      <c r="AA534">
        <v>0</v>
      </c>
      <c r="AB534">
        <v>6</v>
      </c>
      <c r="AC534">
        <v>5.074190476190476</v>
      </c>
      <c r="AE534" t="s">
        <v>6952</v>
      </c>
      <c r="AH534">
        <v>0</v>
      </c>
      <c r="AI534">
        <v>0</v>
      </c>
    </row>
    <row r="535" spans="1:35">
      <c r="A535" t="s">
        <v>13428</v>
      </c>
      <c r="C535">
        <v>6709.28</v>
      </c>
      <c r="J535" t="s">
        <v>13530</v>
      </c>
      <c r="M535" t="s">
        <v>13565</v>
      </c>
      <c r="N535" t="s">
        <v>14089</v>
      </c>
      <c r="O535" t="s">
        <v>15310</v>
      </c>
      <c r="P535">
        <v>6</v>
      </c>
      <c r="Q535">
        <v>2</v>
      </c>
      <c r="R535">
        <v>3.99</v>
      </c>
      <c r="S535">
        <v>4</v>
      </c>
      <c r="T535">
        <v>339.37</v>
      </c>
      <c r="U535">
        <v>77.98999999999999</v>
      </c>
      <c r="V535">
        <v>3.15</v>
      </c>
      <c r="X535">
        <v>5.57</v>
      </c>
      <c r="Y535">
        <v>3</v>
      </c>
      <c r="Z535" t="s">
        <v>6921</v>
      </c>
      <c r="AA535">
        <v>0</v>
      </c>
      <c r="AB535">
        <v>3</v>
      </c>
      <c r="AC535">
        <v>4.005</v>
      </c>
      <c r="AE535" t="s">
        <v>6952</v>
      </c>
      <c r="AH535">
        <v>0</v>
      </c>
      <c r="AI535">
        <v>0</v>
      </c>
    </row>
    <row r="536" spans="1:35">
      <c r="A536" t="s">
        <v>13429</v>
      </c>
      <c r="C536">
        <v>12762.17</v>
      </c>
      <c r="J536" t="s">
        <v>13530</v>
      </c>
      <c r="M536" t="s">
        <v>13565</v>
      </c>
      <c r="N536" t="s">
        <v>14090</v>
      </c>
      <c r="O536" t="s">
        <v>15311</v>
      </c>
      <c r="P536">
        <v>5</v>
      </c>
      <c r="Q536">
        <v>0</v>
      </c>
      <c r="R536">
        <v>5.35</v>
      </c>
      <c r="S536">
        <v>5.35</v>
      </c>
      <c r="T536">
        <v>428.54</v>
      </c>
      <c r="U536">
        <v>50.48</v>
      </c>
      <c r="V536">
        <v>3.61</v>
      </c>
      <c r="X536">
        <v>3.24</v>
      </c>
      <c r="Y536">
        <v>4</v>
      </c>
      <c r="Z536" t="s">
        <v>6921</v>
      </c>
      <c r="AA536">
        <v>0</v>
      </c>
      <c r="AB536">
        <v>2</v>
      </c>
      <c r="AC536">
        <v>3.510428571428571</v>
      </c>
      <c r="AE536" t="s">
        <v>6952</v>
      </c>
      <c r="AH536">
        <v>0</v>
      </c>
      <c r="AI536">
        <v>0</v>
      </c>
    </row>
    <row r="537" spans="1:35">
      <c r="A537" t="s">
        <v>13430</v>
      </c>
      <c r="C537">
        <v>12938.87</v>
      </c>
      <c r="J537" t="s">
        <v>13530</v>
      </c>
      <c r="M537" t="s">
        <v>13565</v>
      </c>
      <c r="N537" t="s">
        <v>14091</v>
      </c>
      <c r="O537" t="s">
        <v>15312</v>
      </c>
      <c r="P537">
        <v>6</v>
      </c>
      <c r="Q537">
        <v>1</v>
      </c>
      <c r="R537">
        <v>3.41</v>
      </c>
      <c r="S537">
        <v>3.41</v>
      </c>
      <c r="T537">
        <v>435.55</v>
      </c>
      <c r="U537">
        <v>101.62</v>
      </c>
      <c r="V537">
        <v>2.61</v>
      </c>
      <c r="X537">
        <v>0</v>
      </c>
      <c r="Y537">
        <v>2</v>
      </c>
      <c r="Z537" t="s">
        <v>6921</v>
      </c>
      <c r="AA537">
        <v>0</v>
      </c>
      <c r="AB537">
        <v>5</v>
      </c>
      <c r="AC537">
        <v>3.996357142857143</v>
      </c>
      <c r="AE537" t="s">
        <v>6952</v>
      </c>
      <c r="AH537">
        <v>0</v>
      </c>
      <c r="AI537">
        <v>0</v>
      </c>
    </row>
    <row r="538" spans="1:35">
      <c r="A538" t="s">
        <v>13431</v>
      </c>
      <c r="C538">
        <v>12915.93</v>
      </c>
      <c r="J538" t="s">
        <v>13530</v>
      </c>
      <c r="M538" t="s">
        <v>13565</v>
      </c>
      <c r="N538" t="s">
        <v>14092</v>
      </c>
      <c r="O538" t="s">
        <v>15313</v>
      </c>
      <c r="P538">
        <v>7</v>
      </c>
      <c r="Q538">
        <v>1</v>
      </c>
      <c r="R538">
        <v>4.02</v>
      </c>
      <c r="S538">
        <v>4.02</v>
      </c>
      <c r="T538">
        <v>421.45</v>
      </c>
      <c r="U538">
        <v>83.72</v>
      </c>
      <c r="V538">
        <v>3.31</v>
      </c>
      <c r="W538">
        <v>12.32</v>
      </c>
      <c r="X538">
        <v>0.83</v>
      </c>
      <c r="Y538">
        <v>4</v>
      </c>
      <c r="Z538" t="s">
        <v>6921</v>
      </c>
      <c r="AA538">
        <v>0</v>
      </c>
      <c r="AB538">
        <v>5</v>
      </c>
      <c r="AC538">
        <v>3.884404761904762</v>
      </c>
      <c r="AE538" t="s">
        <v>6952</v>
      </c>
      <c r="AH538">
        <v>0</v>
      </c>
      <c r="AI538">
        <v>0</v>
      </c>
    </row>
    <row r="539" spans="1:35">
      <c r="A539" t="s">
        <v>13432</v>
      </c>
      <c r="C539">
        <v>17220.04</v>
      </c>
      <c r="J539" t="s">
        <v>13530</v>
      </c>
      <c r="M539" t="s">
        <v>13565</v>
      </c>
      <c r="N539" t="s">
        <v>14093</v>
      </c>
      <c r="O539" t="s">
        <v>15314</v>
      </c>
      <c r="P539">
        <v>7</v>
      </c>
      <c r="Q539">
        <v>1</v>
      </c>
      <c r="R539">
        <v>3.48</v>
      </c>
      <c r="S539">
        <v>3.48</v>
      </c>
      <c r="T539">
        <v>413.89</v>
      </c>
      <c r="U539">
        <v>81.41</v>
      </c>
      <c r="V539">
        <v>4.14</v>
      </c>
      <c r="W539">
        <v>12.72</v>
      </c>
      <c r="X539">
        <v>0.27</v>
      </c>
      <c r="Y539">
        <v>4</v>
      </c>
      <c r="Z539" t="s">
        <v>6921</v>
      </c>
      <c r="AA539">
        <v>0</v>
      </c>
      <c r="AB539">
        <v>5</v>
      </c>
      <c r="AC539">
        <v>4.468404761904763</v>
      </c>
      <c r="AE539" t="s">
        <v>6952</v>
      </c>
      <c r="AH539">
        <v>0</v>
      </c>
      <c r="AI539">
        <v>0</v>
      </c>
    </row>
    <row r="540" spans="1:35">
      <c r="A540" t="s">
        <v>13433</v>
      </c>
      <c r="C540">
        <v>6624.37</v>
      </c>
      <c r="J540" t="s">
        <v>13530</v>
      </c>
      <c r="M540" t="s">
        <v>13565</v>
      </c>
      <c r="N540" t="s">
        <v>14094</v>
      </c>
      <c r="O540" t="s">
        <v>15315</v>
      </c>
      <c r="P540">
        <v>7</v>
      </c>
      <c r="Q540">
        <v>1</v>
      </c>
      <c r="R540">
        <v>3.69</v>
      </c>
      <c r="S540">
        <v>3.69</v>
      </c>
      <c r="T540">
        <v>431.58</v>
      </c>
      <c r="U540">
        <v>73.22</v>
      </c>
      <c r="V540">
        <v>3.43</v>
      </c>
      <c r="X540">
        <v>0.26</v>
      </c>
      <c r="Y540">
        <v>2</v>
      </c>
      <c r="Z540" t="s">
        <v>6921</v>
      </c>
      <c r="AA540">
        <v>0</v>
      </c>
      <c r="AB540">
        <v>6</v>
      </c>
      <c r="AC540">
        <v>4.132047619047619</v>
      </c>
      <c r="AE540" t="s">
        <v>6952</v>
      </c>
      <c r="AH540">
        <v>0</v>
      </c>
      <c r="AI540">
        <v>0</v>
      </c>
    </row>
    <row r="541" spans="1:35">
      <c r="A541" t="s">
        <v>13434</v>
      </c>
      <c r="C541">
        <v>12613.85</v>
      </c>
      <c r="J541" t="s">
        <v>13530</v>
      </c>
      <c r="M541" t="s">
        <v>13565</v>
      </c>
      <c r="N541" t="s">
        <v>14095</v>
      </c>
      <c r="O541" t="s">
        <v>15316</v>
      </c>
      <c r="P541">
        <v>8</v>
      </c>
      <c r="Q541">
        <v>1</v>
      </c>
      <c r="R541">
        <v>3.38</v>
      </c>
      <c r="S541">
        <v>3.38</v>
      </c>
      <c r="T541">
        <v>452.46</v>
      </c>
      <c r="U541">
        <v>105.09</v>
      </c>
      <c r="V541">
        <v>2.74</v>
      </c>
      <c r="W541">
        <v>12.25</v>
      </c>
      <c r="X541">
        <v>0.99</v>
      </c>
      <c r="Y541">
        <v>3</v>
      </c>
      <c r="Z541" t="s">
        <v>6921</v>
      </c>
      <c r="AA541">
        <v>0</v>
      </c>
      <c r="AB541">
        <v>7</v>
      </c>
      <c r="AC541">
        <v>3.789904761904762</v>
      </c>
      <c r="AE541" t="s">
        <v>6952</v>
      </c>
      <c r="AH541">
        <v>0</v>
      </c>
      <c r="AI541">
        <v>0</v>
      </c>
    </row>
    <row r="542" spans="1:35">
      <c r="A542" t="s">
        <v>13435</v>
      </c>
      <c r="C542">
        <v>18910.42</v>
      </c>
      <c r="J542" t="s">
        <v>13530</v>
      </c>
      <c r="M542" t="s">
        <v>13565</v>
      </c>
      <c r="N542" t="s">
        <v>14096</v>
      </c>
      <c r="O542" t="s">
        <v>15317</v>
      </c>
      <c r="P542">
        <v>6</v>
      </c>
      <c r="Q542">
        <v>1</v>
      </c>
      <c r="R542">
        <v>2.35</v>
      </c>
      <c r="S542">
        <v>2.41</v>
      </c>
      <c r="T542">
        <v>364.43</v>
      </c>
      <c r="U542">
        <v>68.52</v>
      </c>
      <c r="V542">
        <v>4.03</v>
      </c>
      <c r="W542">
        <v>9.029999999999999</v>
      </c>
      <c r="X542">
        <v>5.67</v>
      </c>
      <c r="Y542">
        <v>4</v>
      </c>
      <c r="Z542" t="s">
        <v>6921</v>
      </c>
      <c r="AA542">
        <v>0</v>
      </c>
      <c r="AB542">
        <v>4</v>
      </c>
      <c r="AC542">
        <v>5.626690476190476</v>
      </c>
      <c r="AE542" t="s">
        <v>6952</v>
      </c>
      <c r="AH542">
        <v>0</v>
      </c>
      <c r="AI542">
        <v>0</v>
      </c>
    </row>
    <row r="543" spans="1:35">
      <c r="A543" t="s">
        <v>13436</v>
      </c>
      <c r="C543">
        <v>7935.08</v>
      </c>
      <c r="J543" t="s">
        <v>13530</v>
      </c>
      <c r="M543" t="s">
        <v>13565</v>
      </c>
      <c r="N543" t="s">
        <v>14097</v>
      </c>
      <c r="O543" t="s">
        <v>15318</v>
      </c>
    </row>
    <row r="544" spans="1:35">
      <c r="A544" t="s">
        <v>13437</v>
      </c>
      <c r="C544">
        <v>14440.39</v>
      </c>
      <c r="J544" t="s">
        <v>13530</v>
      </c>
      <c r="M544" t="s">
        <v>13565</v>
      </c>
      <c r="N544" t="s">
        <v>14098</v>
      </c>
      <c r="O544" t="s">
        <v>15319</v>
      </c>
      <c r="P544">
        <v>6</v>
      </c>
      <c r="Q544">
        <v>1</v>
      </c>
      <c r="R544">
        <v>-1.12</v>
      </c>
      <c r="S544">
        <v>1.05</v>
      </c>
      <c r="T544">
        <v>286.36</v>
      </c>
      <c r="U544">
        <v>63.83</v>
      </c>
      <c r="V544">
        <v>2.94</v>
      </c>
      <c r="W544">
        <v>2.07</v>
      </c>
      <c r="X544">
        <v>0</v>
      </c>
      <c r="Y544">
        <v>3</v>
      </c>
      <c r="Z544" t="s">
        <v>6921</v>
      </c>
      <c r="AA544">
        <v>0</v>
      </c>
      <c r="AB544">
        <v>3</v>
      </c>
      <c r="AC544">
        <v>5.833333333333333</v>
      </c>
      <c r="AE544" t="s">
        <v>6953</v>
      </c>
      <c r="AH544">
        <v>0</v>
      </c>
      <c r="AI544">
        <v>0</v>
      </c>
    </row>
    <row r="545" spans="1:35">
      <c r="A545" t="s">
        <v>13438</v>
      </c>
      <c r="C545">
        <v>9999000</v>
      </c>
      <c r="J545" t="s">
        <v>13530</v>
      </c>
      <c r="M545" t="s">
        <v>13565</v>
      </c>
      <c r="N545" t="s">
        <v>14099</v>
      </c>
      <c r="O545" t="s">
        <v>15320</v>
      </c>
      <c r="P545">
        <v>7</v>
      </c>
      <c r="Q545">
        <v>1</v>
      </c>
      <c r="R545">
        <v>1.71</v>
      </c>
      <c r="S545">
        <v>3.02</v>
      </c>
      <c r="T545">
        <v>347.42</v>
      </c>
      <c r="U545">
        <v>81.18000000000001</v>
      </c>
      <c r="V545">
        <v>3.49</v>
      </c>
      <c r="W545">
        <v>6.09</v>
      </c>
      <c r="X545">
        <v>1.22</v>
      </c>
      <c r="Y545">
        <v>3</v>
      </c>
      <c r="Z545" t="s">
        <v>6921</v>
      </c>
      <c r="AA545">
        <v>0</v>
      </c>
      <c r="AB545">
        <v>4</v>
      </c>
      <c r="AC545">
        <v>5.823333333333333</v>
      </c>
      <c r="AE545" t="s">
        <v>6953</v>
      </c>
      <c r="AH545">
        <v>0</v>
      </c>
      <c r="AI545">
        <v>0</v>
      </c>
    </row>
    <row r="546" spans="1:35">
      <c r="A546" t="s">
        <v>13439</v>
      </c>
      <c r="C546">
        <v>9999000</v>
      </c>
      <c r="J546" t="s">
        <v>13530</v>
      </c>
      <c r="M546" t="s">
        <v>13565</v>
      </c>
      <c r="N546" t="s">
        <v>14100</v>
      </c>
      <c r="O546" t="s">
        <v>15321</v>
      </c>
      <c r="P546">
        <v>6</v>
      </c>
      <c r="Q546">
        <v>1</v>
      </c>
      <c r="R546">
        <v>1.78</v>
      </c>
      <c r="S546">
        <v>1.78</v>
      </c>
      <c r="T546">
        <v>328.32</v>
      </c>
      <c r="U546">
        <v>82.06</v>
      </c>
      <c r="V546">
        <v>1.92</v>
      </c>
      <c r="W546">
        <v>11.93</v>
      </c>
      <c r="X546">
        <v>0</v>
      </c>
      <c r="Y546">
        <v>2</v>
      </c>
      <c r="Z546" t="s">
        <v>6921</v>
      </c>
      <c r="AA546">
        <v>0</v>
      </c>
      <c r="AB546">
        <v>5</v>
      </c>
      <c r="AC546">
        <v>5.833333333333333</v>
      </c>
      <c r="AE546" t="s">
        <v>6952</v>
      </c>
      <c r="AH546">
        <v>0</v>
      </c>
      <c r="AI546">
        <v>0</v>
      </c>
    </row>
    <row r="547" spans="1:35">
      <c r="A547" t="s">
        <v>13440</v>
      </c>
      <c r="C547">
        <v>9999000</v>
      </c>
      <c r="J547" t="s">
        <v>13530</v>
      </c>
      <c r="M547" t="s">
        <v>13565</v>
      </c>
      <c r="N547" t="s">
        <v>14101</v>
      </c>
      <c r="O547" t="s">
        <v>15322</v>
      </c>
      <c r="P547">
        <v>8</v>
      </c>
      <c r="Q547">
        <v>1</v>
      </c>
      <c r="R547">
        <v>0.54</v>
      </c>
      <c r="S547">
        <v>0.54</v>
      </c>
      <c r="T547">
        <v>409.38</v>
      </c>
      <c r="U547">
        <v>112.14</v>
      </c>
      <c r="V547">
        <v>3.04</v>
      </c>
      <c r="W547">
        <v>9.619999999999999</v>
      </c>
      <c r="X547">
        <v>1.02</v>
      </c>
      <c r="Y547">
        <v>4</v>
      </c>
      <c r="Z547" t="s">
        <v>6921</v>
      </c>
      <c r="AA547">
        <v>0</v>
      </c>
      <c r="AB547">
        <v>6</v>
      </c>
      <c r="AC547">
        <v>4.742619047619048</v>
      </c>
      <c r="AE547" t="s">
        <v>6952</v>
      </c>
      <c r="AH547">
        <v>0</v>
      </c>
      <c r="AI547">
        <v>0</v>
      </c>
    </row>
    <row r="548" spans="1:35">
      <c r="A548" t="s">
        <v>13441</v>
      </c>
      <c r="C548">
        <v>22565.27</v>
      </c>
      <c r="J548" t="s">
        <v>13530</v>
      </c>
      <c r="M548" t="s">
        <v>13565</v>
      </c>
      <c r="N548" t="s">
        <v>14102</v>
      </c>
      <c r="O548" t="s">
        <v>15323</v>
      </c>
      <c r="P548">
        <v>7</v>
      </c>
      <c r="Q548">
        <v>0</v>
      </c>
      <c r="R548">
        <v>6.16</v>
      </c>
      <c r="S548">
        <v>6.16</v>
      </c>
      <c r="T548">
        <v>370.46</v>
      </c>
      <c r="U548">
        <v>68.20999999999999</v>
      </c>
      <c r="V548">
        <v>3.77</v>
      </c>
      <c r="X548">
        <v>1.77</v>
      </c>
      <c r="Y548">
        <v>3</v>
      </c>
      <c r="Z548" t="s">
        <v>6921</v>
      </c>
      <c r="AA548">
        <v>0</v>
      </c>
      <c r="AB548">
        <v>2</v>
      </c>
      <c r="AC548">
        <v>3.925285714285715</v>
      </c>
      <c r="AE548" t="s">
        <v>6952</v>
      </c>
      <c r="AH548">
        <v>0</v>
      </c>
      <c r="AI548">
        <v>0</v>
      </c>
    </row>
    <row r="549" spans="1:35">
      <c r="A549" t="s">
        <v>13442</v>
      </c>
      <c r="C549">
        <v>9999000</v>
      </c>
      <c r="J549" t="s">
        <v>13530</v>
      </c>
      <c r="M549" t="s">
        <v>13565</v>
      </c>
      <c r="N549" t="s">
        <v>14103</v>
      </c>
      <c r="O549" t="s">
        <v>15324</v>
      </c>
      <c r="P549">
        <v>8</v>
      </c>
      <c r="Q549">
        <v>1</v>
      </c>
      <c r="R549">
        <v>1.38</v>
      </c>
      <c r="S549">
        <v>1.38</v>
      </c>
      <c r="T549">
        <v>416.55</v>
      </c>
      <c r="U549">
        <v>102.43</v>
      </c>
      <c r="V549">
        <v>2.28</v>
      </c>
      <c r="X549">
        <v>0</v>
      </c>
      <c r="Y549">
        <v>2</v>
      </c>
      <c r="Z549" t="s">
        <v>6921</v>
      </c>
      <c r="AA549">
        <v>0</v>
      </c>
      <c r="AB549">
        <v>6</v>
      </c>
      <c r="AC549">
        <v>5.015071428571428</v>
      </c>
      <c r="AE549" t="s">
        <v>6952</v>
      </c>
      <c r="AH549">
        <v>0</v>
      </c>
      <c r="AI549">
        <v>0</v>
      </c>
    </row>
    <row r="550" spans="1:35">
      <c r="A550" t="s">
        <v>13443</v>
      </c>
      <c r="C550">
        <v>12661.3</v>
      </c>
      <c r="J550" t="s">
        <v>13530</v>
      </c>
      <c r="M550" t="s">
        <v>13565</v>
      </c>
      <c r="N550" t="s">
        <v>14104</v>
      </c>
      <c r="O550" t="s">
        <v>15325</v>
      </c>
      <c r="P550">
        <v>3</v>
      </c>
      <c r="Q550">
        <v>3</v>
      </c>
      <c r="R550">
        <v>2.23</v>
      </c>
      <c r="S550">
        <v>2.23</v>
      </c>
      <c r="T550">
        <v>288.39</v>
      </c>
      <c r="U550">
        <v>60.69</v>
      </c>
      <c r="V550">
        <v>3.1</v>
      </c>
      <c r="W550">
        <v>10.12</v>
      </c>
      <c r="X550">
        <v>0</v>
      </c>
      <c r="Y550">
        <v>1</v>
      </c>
      <c r="Z550" t="s">
        <v>6921</v>
      </c>
      <c r="AA550">
        <v>0</v>
      </c>
      <c r="AB550">
        <v>0</v>
      </c>
      <c r="AC550">
        <v>5.051666666666667</v>
      </c>
      <c r="AE550" t="s">
        <v>6952</v>
      </c>
      <c r="AH550">
        <v>0</v>
      </c>
      <c r="AI550">
        <v>0</v>
      </c>
    </row>
    <row r="551" spans="1:35">
      <c r="A551" t="s">
        <v>13444</v>
      </c>
      <c r="C551">
        <v>9999000</v>
      </c>
      <c r="J551" t="s">
        <v>13530</v>
      </c>
      <c r="M551" t="s">
        <v>13565</v>
      </c>
      <c r="N551" t="s">
        <v>14105</v>
      </c>
      <c r="O551" t="s">
        <v>15326</v>
      </c>
      <c r="P551">
        <v>3</v>
      </c>
      <c r="Q551">
        <v>0</v>
      </c>
      <c r="R551">
        <v>3.04</v>
      </c>
      <c r="S551">
        <v>3.04</v>
      </c>
      <c r="T551">
        <v>247.29</v>
      </c>
      <c r="U551">
        <v>38.77</v>
      </c>
      <c r="V551">
        <v>3.04</v>
      </c>
      <c r="X551">
        <v>0</v>
      </c>
      <c r="Y551">
        <v>1</v>
      </c>
      <c r="Z551" t="s">
        <v>6921</v>
      </c>
      <c r="AA551">
        <v>0</v>
      </c>
      <c r="AB551">
        <v>3</v>
      </c>
      <c r="AC551">
        <v>5.3985</v>
      </c>
      <c r="AE551" t="s">
        <v>6952</v>
      </c>
      <c r="AH551">
        <v>0</v>
      </c>
      <c r="AI551">
        <v>0</v>
      </c>
    </row>
    <row r="552" spans="1:35">
      <c r="A552" t="s">
        <v>13445</v>
      </c>
      <c r="C552">
        <v>12782.06</v>
      </c>
      <c r="J552" t="s">
        <v>13530</v>
      </c>
      <c r="M552" t="s">
        <v>13565</v>
      </c>
      <c r="N552" t="s">
        <v>14106</v>
      </c>
      <c r="O552" t="s">
        <v>15327</v>
      </c>
      <c r="P552">
        <v>4</v>
      </c>
      <c r="Q552">
        <v>2</v>
      </c>
      <c r="R552">
        <v>4.66</v>
      </c>
      <c r="S552">
        <v>4.66</v>
      </c>
      <c r="T552">
        <v>494.27</v>
      </c>
      <c r="U552">
        <v>58.2</v>
      </c>
      <c r="V552">
        <v>5.05</v>
      </c>
      <c r="X552">
        <v>0</v>
      </c>
      <c r="Y552">
        <v>2</v>
      </c>
      <c r="Z552" t="s">
        <v>6921</v>
      </c>
      <c r="AA552">
        <v>1</v>
      </c>
      <c r="AB552">
        <v>9</v>
      </c>
      <c r="AC552">
        <v>2.710928571428572</v>
      </c>
      <c r="AE552" t="s">
        <v>6952</v>
      </c>
      <c r="AH552">
        <v>0</v>
      </c>
      <c r="AI552">
        <v>0</v>
      </c>
    </row>
    <row r="553" spans="1:35">
      <c r="A553" t="s">
        <v>13446</v>
      </c>
      <c r="C553">
        <v>32883.49</v>
      </c>
      <c r="J553" t="s">
        <v>13530</v>
      </c>
      <c r="M553" t="s">
        <v>13565</v>
      </c>
      <c r="N553" t="s">
        <v>14107</v>
      </c>
      <c r="O553" t="s">
        <v>15328</v>
      </c>
      <c r="P553">
        <v>5</v>
      </c>
      <c r="Q553">
        <v>1</v>
      </c>
      <c r="R553">
        <v>3.65</v>
      </c>
      <c r="S553">
        <v>3.65</v>
      </c>
      <c r="T553">
        <v>402.48</v>
      </c>
      <c r="U553">
        <v>86.09</v>
      </c>
      <c r="V553">
        <v>3.75</v>
      </c>
      <c r="W553">
        <v>12.64</v>
      </c>
      <c r="X553">
        <v>1.06</v>
      </c>
      <c r="Y553">
        <v>3</v>
      </c>
      <c r="Z553" t="s">
        <v>6921</v>
      </c>
      <c r="AA553">
        <v>0</v>
      </c>
      <c r="AB553">
        <v>4</v>
      </c>
      <c r="AC553">
        <v>4.379904761904761</v>
      </c>
      <c r="AE553" t="s">
        <v>6952</v>
      </c>
      <c r="AH553">
        <v>0</v>
      </c>
      <c r="AI553">
        <v>0</v>
      </c>
    </row>
    <row r="554" spans="1:35">
      <c r="A554" t="s">
        <v>13447</v>
      </c>
      <c r="C554">
        <v>8472.51</v>
      </c>
      <c r="J554" t="s">
        <v>13530</v>
      </c>
      <c r="M554" t="s">
        <v>13565</v>
      </c>
      <c r="N554" t="s">
        <v>14108</v>
      </c>
      <c r="O554" t="s">
        <v>15329</v>
      </c>
      <c r="P554">
        <v>8</v>
      </c>
      <c r="Q554">
        <v>1</v>
      </c>
      <c r="R554">
        <v>2.88</v>
      </c>
      <c r="S554">
        <v>2.88</v>
      </c>
      <c r="T554">
        <v>383.43</v>
      </c>
      <c r="U554">
        <v>91.16</v>
      </c>
      <c r="V554">
        <v>2.74</v>
      </c>
      <c r="W554">
        <v>12.81</v>
      </c>
      <c r="X554">
        <v>1.03</v>
      </c>
      <c r="Y554">
        <v>3</v>
      </c>
      <c r="Z554" t="s">
        <v>6921</v>
      </c>
      <c r="AA554">
        <v>0</v>
      </c>
      <c r="AB554">
        <v>5</v>
      </c>
      <c r="AC554">
        <v>5.187309523809524</v>
      </c>
      <c r="AE554" t="s">
        <v>6952</v>
      </c>
      <c r="AH554">
        <v>0</v>
      </c>
      <c r="AI554">
        <v>0</v>
      </c>
    </row>
    <row r="555" spans="1:35">
      <c r="A555" t="s">
        <v>13448</v>
      </c>
      <c r="C555">
        <v>12726.94</v>
      </c>
      <c r="J555" t="s">
        <v>13530</v>
      </c>
      <c r="M555" t="s">
        <v>13565</v>
      </c>
      <c r="N555" t="s">
        <v>14109</v>
      </c>
      <c r="O555" t="s">
        <v>15330</v>
      </c>
      <c r="P555">
        <v>6</v>
      </c>
      <c r="Q555">
        <v>1</v>
      </c>
      <c r="R555">
        <v>1.95</v>
      </c>
      <c r="S555">
        <v>2.23</v>
      </c>
      <c r="T555">
        <v>458.52</v>
      </c>
      <c r="U555">
        <v>101.49</v>
      </c>
      <c r="V555">
        <v>3.71</v>
      </c>
      <c r="W555">
        <v>7.47</v>
      </c>
      <c r="X555">
        <v>6.13</v>
      </c>
      <c r="Y555">
        <v>3</v>
      </c>
      <c r="Z555" t="s">
        <v>6921</v>
      </c>
      <c r="AA555">
        <v>0</v>
      </c>
      <c r="AB555">
        <v>9</v>
      </c>
      <c r="AC555">
        <v>4.746619047619047</v>
      </c>
      <c r="AE555" t="s">
        <v>6952</v>
      </c>
      <c r="AH555">
        <v>0</v>
      </c>
      <c r="AI555">
        <v>0</v>
      </c>
    </row>
    <row r="556" spans="1:35">
      <c r="A556" t="s">
        <v>13449</v>
      </c>
      <c r="C556">
        <v>17333.58</v>
      </c>
      <c r="J556" t="s">
        <v>13530</v>
      </c>
      <c r="M556" t="s">
        <v>13565</v>
      </c>
      <c r="N556" t="s">
        <v>14110</v>
      </c>
      <c r="O556" t="s">
        <v>15331</v>
      </c>
      <c r="P556">
        <v>8</v>
      </c>
      <c r="Q556">
        <v>1</v>
      </c>
      <c r="R556">
        <v>2.82</v>
      </c>
      <c r="S556">
        <v>2.82</v>
      </c>
      <c r="T556">
        <v>383.43</v>
      </c>
      <c r="U556">
        <v>99</v>
      </c>
      <c r="V556">
        <v>2.6</v>
      </c>
      <c r="W556">
        <v>12.28</v>
      </c>
      <c r="X556">
        <v>0</v>
      </c>
      <c r="Y556">
        <v>3</v>
      </c>
      <c r="Z556" t="s">
        <v>6921</v>
      </c>
      <c r="AA556">
        <v>0</v>
      </c>
      <c r="AB556">
        <v>7</v>
      </c>
      <c r="AC556">
        <v>4.95597619047619</v>
      </c>
      <c r="AE556" t="s">
        <v>6952</v>
      </c>
      <c r="AH556">
        <v>0</v>
      </c>
      <c r="AI556">
        <v>0</v>
      </c>
    </row>
    <row r="557" spans="1:35">
      <c r="A557" t="s">
        <v>13450</v>
      </c>
      <c r="C557">
        <v>6742.64</v>
      </c>
      <c r="J557" t="s">
        <v>13530</v>
      </c>
      <c r="M557" t="s">
        <v>13565</v>
      </c>
      <c r="N557" t="s">
        <v>14111</v>
      </c>
      <c r="O557" t="s">
        <v>15332</v>
      </c>
      <c r="P557">
        <v>3</v>
      </c>
      <c r="Q557">
        <v>0</v>
      </c>
      <c r="R557">
        <v>0.31</v>
      </c>
      <c r="S557">
        <v>2.79</v>
      </c>
      <c r="T557">
        <v>273.29</v>
      </c>
      <c r="U557">
        <v>47.03</v>
      </c>
      <c r="V557">
        <v>3.4</v>
      </c>
      <c r="W557">
        <v>3.15</v>
      </c>
      <c r="X557">
        <v>12.65</v>
      </c>
      <c r="Y557">
        <v>3</v>
      </c>
      <c r="Z557" t="s">
        <v>6921</v>
      </c>
      <c r="AA557">
        <v>0</v>
      </c>
      <c r="AB557">
        <v>1</v>
      </c>
      <c r="AC557">
        <v>5</v>
      </c>
      <c r="AE557" t="s">
        <v>6955</v>
      </c>
      <c r="AH557">
        <v>0</v>
      </c>
      <c r="AI557">
        <v>0</v>
      </c>
    </row>
    <row r="558" spans="1:35">
      <c r="A558" t="s">
        <v>13451</v>
      </c>
      <c r="C558">
        <v>13156.33</v>
      </c>
      <c r="J558" t="s">
        <v>13530</v>
      </c>
      <c r="M558" t="s">
        <v>13565</v>
      </c>
      <c r="N558" t="s">
        <v>14112</v>
      </c>
      <c r="O558" t="s">
        <v>15333</v>
      </c>
      <c r="P558">
        <v>3</v>
      </c>
      <c r="Q558">
        <v>0</v>
      </c>
      <c r="R558">
        <v>0.76</v>
      </c>
      <c r="S558">
        <v>3.26</v>
      </c>
      <c r="T558">
        <v>287.32</v>
      </c>
      <c r="U558">
        <v>47.03</v>
      </c>
      <c r="V558">
        <v>3.71</v>
      </c>
      <c r="W558">
        <v>-0.72</v>
      </c>
      <c r="X558">
        <v>9.699999999999999</v>
      </c>
      <c r="Y558">
        <v>3</v>
      </c>
      <c r="Z558" t="s">
        <v>6921</v>
      </c>
      <c r="AA558">
        <v>0</v>
      </c>
      <c r="AB558">
        <v>1</v>
      </c>
      <c r="AC558">
        <v>5.02</v>
      </c>
      <c r="AE558" t="s">
        <v>6955</v>
      </c>
      <c r="AH558">
        <v>0</v>
      </c>
      <c r="AI558">
        <v>0</v>
      </c>
    </row>
    <row r="559" spans="1:35">
      <c r="A559" t="s">
        <v>13338</v>
      </c>
      <c r="C559">
        <v>6520.73</v>
      </c>
      <c r="J559" t="s">
        <v>13530</v>
      </c>
      <c r="M559" t="s">
        <v>13565</v>
      </c>
      <c r="N559" t="s">
        <v>13998</v>
      </c>
      <c r="O559" t="s">
        <v>15219</v>
      </c>
    </row>
    <row r="560" spans="1:35">
      <c r="A560" t="s">
        <v>13452</v>
      </c>
      <c r="C560">
        <v>9999000</v>
      </c>
      <c r="J560" t="s">
        <v>13530</v>
      </c>
      <c r="M560" t="s">
        <v>13565</v>
      </c>
      <c r="N560" t="s">
        <v>14113</v>
      </c>
      <c r="O560" t="s">
        <v>15334</v>
      </c>
      <c r="P560">
        <v>9</v>
      </c>
      <c r="Q560">
        <v>1</v>
      </c>
      <c r="R560">
        <v>4.17</v>
      </c>
      <c r="S560">
        <v>4.17</v>
      </c>
      <c r="T560">
        <v>445.52</v>
      </c>
      <c r="U560">
        <v>111.39</v>
      </c>
      <c r="V560">
        <v>4.22</v>
      </c>
      <c r="W560">
        <v>11.38</v>
      </c>
      <c r="X560">
        <v>0</v>
      </c>
      <c r="Y560">
        <v>3</v>
      </c>
      <c r="Z560" t="s">
        <v>6921</v>
      </c>
      <c r="AA560">
        <v>0</v>
      </c>
      <c r="AB560">
        <v>8</v>
      </c>
      <c r="AC560">
        <v>2.924476190476191</v>
      </c>
      <c r="AE560" t="s">
        <v>6952</v>
      </c>
      <c r="AH560">
        <v>0</v>
      </c>
      <c r="AI560">
        <v>0</v>
      </c>
    </row>
    <row r="561" spans="1:35">
      <c r="A561" t="s">
        <v>13453</v>
      </c>
      <c r="C561">
        <v>6970.04</v>
      </c>
      <c r="J561" t="s">
        <v>13530</v>
      </c>
      <c r="M561" t="s">
        <v>13565</v>
      </c>
      <c r="N561" t="s">
        <v>14114</v>
      </c>
      <c r="O561" t="s">
        <v>15335</v>
      </c>
      <c r="P561">
        <v>5</v>
      </c>
      <c r="Q561">
        <v>0</v>
      </c>
      <c r="R561">
        <v>4.56</v>
      </c>
      <c r="S561">
        <v>4.56</v>
      </c>
      <c r="T561">
        <v>395.21</v>
      </c>
      <c r="U561">
        <v>65.22</v>
      </c>
      <c r="V561">
        <v>4.87</v>
      </c>
      <c r="X561">
        <v>0.03</v>
      </c>
      <c r="Y561">
        <v>4</v>
      </c>
      <c r="Z561" t="s">
        <v>6921</v>
      </c>
      <c r="AA561">
        <v>0</v>
      </c>
      <c r="AB561">
        <v>3</v>
      </c>
      <c r="AC561">
        <v>3.968500000000001</v>
      </c>
      <c r="AE561" t="s">
        <v>6952</v>
      </c>
      <c r="AH561">
        <v>0</v>
      </c>
      <c r="AI561">
        <v>0</v>
      </c>
    </row>
    <row r="562" spans="1:35">
      <c r="A562" t="s">
        <v>13454</v>
      </c>
      <c r="C562">
        <v>12429.59</v>
      </c>
      <c r="J562" t="s">
        <v>13530</v>
      </c>
      <c r="M562" t="s">
        <v>13565</v>
      </c>
      <c r="N562" t="s">
        <v>14115</v>
      </c>
      <c r="O562" t="s">
        <v>15336</v>
      </c>
      <c r="P562">
        <v>3</v>
      </c>
      <c r="Q562">
        <v>0</v>
      </c>
      <c r="R562">
        <v>4.3</v>
      </c>
      <c r="S562">
        <v>4.3</v>
      </c>
      <c r="T562">
        <v>262.26</v>
      </c>
      <c r="U562">
        <v>43.35</v>
      </c>
      <c r="V562">
        <v>4.21</v>
      </c>
      <c r="X562">
        <v>0</v>
      </c>
      <c r="Y562">
        <v>4</v>
      </c>
      <c r="Z562" t="s">
        <v>6921</v>
      </c>
      <c r="AA562">
        <v>0</v>
      </c>
      <c r="AB562">
        <v>1</v>
      </c>
      <c r="AC562">
        <v>4.35</v>
      </c>
      <c r="AH562">
        <v>0</v>
      </c>
      <c r="AI562">
        <v>0</v>
      </c>
    </row>
    <row r="563" spans="1:35">
      <c r="A563" t="s">
        <v>13455</v>
      </c>
      <c r="C563">
        <v>11977.26</v>
      </c>
      <c r="J563" t="s">
        <v>13530</v>
      </c>
      <c r="M563" t="s">
        <v>13565</v>
      </c>
      <c r="N563" t="s">
        <v>14116</v>
      </c>
      <c r="O563" t="s">
        <v>15337</v>
      </c>
      <c r="P563">
        <v>6</v>
      </c>
      <c r="Q563">
        <v>1</v>
      </c>
      <c r="R563">
        <v>3.76</v>
      </c>
      <c r="S563">
        <v>3.76</v>
      </c>
      <c r="T563">
        <v>374.4</v>
      </c>
      <c r="U563">
        <v>82.18000000000001</v>
      </c>
      <c r="V563">
        <v>4.1</v>
      </c>
      <c r="W563">
        <v>9.69</v>
      </c>
      <c r="X563">
        <v>0</v>
      </c>
      <c r="Y563">
        <v>4</v>
      </c>
      <c r="Z563" t="s">
        <v>6921</v>
      </c>
      <c r="AA563">
        <v>0</v>
      </c>
      <c r="AB563">
        <v>5</v>
      </c>
      <c r="AC563">
        <v>4.470476190476191</v>
      </c>
      <c r="AE563" t="s">
        <v>6952</v>
      </c>
      <c r="AH563">
        <v>0</v>
      </c>
      <c r="AI563">
        <v>0</v>
      </c>
    </row>
    <row r="564" spans="1:35">
      <c r="A564" t="s">
        <v>13456</v>
      </c>
      <c r="C564">
        <v>9999000</v>
      </c>
      <c r="J564" t="s">
        <v>13530</v>
      </c>
      <c r="M564" t="s">
        <v>13565</v>
      </c>
      <c r="N564" t="s">
        <v>14117</v>
      </c>
      <c r="O564" t="s">
        <v>15338</v>
      </c>
      <c r="P564">
        <v>4</v>
      </c>
      <c r="Q564">
        <v>0</v>
      </c>
      <c r="R564">
        <v>3.76</v>
      </c>
      <c r="S564">
        <v>3.76</v>
      </c>
      <c r="T564">
        <v>326.36</v>
      </c>
      <c r="U564">
        <v>62.98</v>
      </c>
      <c r="V564">
        <v>4.15</v>
      </c>
      <c r="X564">
        <v>0</v>
      </c>
      <c r="Y564">
        <v>3</v>
      </c>
      <c r="Z564" t="s">
        <v>6921</v>
      </c>
      <c r="AA564">
        <v>0</v>
      </c>
      <c r="AB564">
        <v>2</v>
      </c>
      <c r="AC564">
        <v>4.74</v>
      </c>
      <c r="AE564" t="s">
        <v>6952</v>
      </c>
      <c r="AH564">
        <v>0</v>
      </c>
      <c r="AI564">
        <v>0</v>
      </c>
    </row>
    <row r="565" spans="1:35">
      <c r="A565" t="s">
        <v>13457</v>
      </c>
      <c r="C565">
        <v>26897.91</v>
      </c>
      <c r="J565" t="s">
        <v>13530</v>
      </c>
      <c r="M565" t="s">
        <v>13565</v>
      </c>
      <c r="N565" t="s">
        <v>14118</v>
      </c>
      <c r="O565" t="s">
        <v>15339</v>
      </c>
      <c r="P565">
        <v>5</v>
      </c>
      <c r="Q565">
        <v>0</v>
      </c>
      <c r="R565">
        <v>3.95</v>
      </c>
      <c r="S565">
        <v>3.95</v>
      </c>
      <c r="T565">
        <v>316.32</v>
      </c>
      <c r="U565">
        <v>65.22</v>
      </c>
      <c r="V565">
        <v>4.11</v>
      </c>
      <c r="X565">
        <v>0.04</v>
      </c>
      <c r="Y565">
        <v>4</v>
      </c>
      <c r="Z565" t="s">
        <v>6921</v>
      </c>
      <c r="AA565">
        <v>0</v>
      </c>
      <c r="AB565">
        <v>3</v>
      </c>
      <c r="AC565">
        <v>4.55</v>
      </c>
      <c r="AE565" t="s">
        <v>6952</v>
      </c>
      <c r="AH565">
        <v>0</v>
      </c>
      <c r="AI565">
        <v>0</v>
      </c>
    </row>
    <row r="566" spans="1:35">
      <c r="A566" t="s">
        <v>13458</v>
      </c>
      <c r="C566">
        <v>15097.95</v>
      </c>
      <c r="J566" t="s">
        <v>13530</v>
      </c>
      <c r="M566" t="s">
        <v>13565</v>
      </c>
      <c r="N566" t="s">
        <v>14119</v>
      </c>
      <c r="O566" t="s">
        <v>15340</v>
      </c>
    </row>
    <row r="567" spans="1:35">
      <c r="A567" t="s">
        <v>13459</v>
      </c>
      <c r="C567">
        <v>13547.47</v>
      </c>
      <c r="J567" t="s">
        <v>13530</v>
      </c>
      <c r="M567" t="s">
        <v>13565</v>
      </c>
      <c r="N567" t="s">
        <v>14120</v>
      </c>
      <c r="O567" t="s">
        <v>15341</v>
      </c>
      <c r="P567">
        <v>5</v>
      </c>
      <c r="Q567">
        <v>1</v>
      </c>
      <c r="R567">
        <v>3.76</v>
      </c>
      <c r="S567">
        <v>3.76</v>
      </c>
      <c r="T567">
        <v>348.36</v>
      </c>
      <c r="U567">
        <v>85.19</v>
      </c>
      <c r="V567">
        <v>3.64</v>
      </c>
      <c r="W567">
        <v>11.87</v>
      </c>
      <c r="X567">
        <v>0</v>
      </c>
      <c r="Y567">
        <v>4</v>
      </c>
      <c r="Z567" t="s">
        <v>6921</v>
      </c>
      <c r="AA567">
        <v>0</v>
      </c>
      <c r="AB567">
        <v>3</v>
      </c>
      <c r="AC567">
        <v>4.573333333333334</v>
      </c>
      <c r="AE567" t="s">
        <v>6952</v>
      </c>
      <c r="AH567">
        <v>0</v>
      </c>
      <c r="AI567">
        <v>0</v>
      </c>
    </row>
    <row r="568" spans="1:35">
      <c r="A568" t="s">
        <v>13460</v>
      </c>
      <c r="C568">
        <v>12643.12</v>
      </c>
      <c r="J568" t="s">
        <v>13530</v>
      </c>
      <c r="M568" t="s">
        <v>13565</v>
      </c>
      <c r="N568" t="s">
        <v>14121</v>
      </c>
      <c r="O568" t="s">
        <v>15342</v>
      </c>
      <c r="P568">
        <v>7</v>
      </c>
      <c r="Q568">
        <v>0</v>
      </c>
      <c r="R568">
        <v>3.51</v>
      </c>
      <c r="S568">
        <v>3.51</v>
      </c>
      <c r="T568">
        <v>421.47</v>
      </c>
      <c r="U568">
        <v>103.12</v>
      </c>
      <c r="V568">
        <v>2.84</v>
      </c>
      <c r="X568">
        <v>0</v>
      </c>
      <c r="Y568">
        <v>2</v>
      </c>
      <c r="Z568" t="s">
        <v>6921</v>
      </c>
      <c r="AA568">
        <v>0</v>
      </c>
      <c r="AB568">
        <v>6</v>
      </c>
      <c r="AC568">
        <v>4.113595238095238</v>
      </c>
      <c r="AE568" t="s">
        <v>6952</v>
      </c>
      <c r="AH568">
        <v>0</v>
      </c>
      <c r="AI568">
        <v>0</v>
      </c>
    </row>
    <row r="569" spans="1:35">
      <c r="A569" t="s">
        <v>13461</v>
      </c>
      <c r="C569">
        <v>12491.77</v>
      </c>
      <c r="J569" t="s">
        <v>13530</v>
      </c>
      <c r="M569" t="s">
        <v>13565</v>
      </c>
      <c r="N569" t="s">
        <v>14122</v>
      </c>
      <c r="O569" t="s">
        <v>15343</v>
      </c>
      <c r="P569">
        <v>9</v>
      </c>
      <c r="Q569">
        <v>2</v>
      </c>
      <c r="R569">
        <v>2.79</v>
      </c>
      <c r="S569">
        <v>3.47</v>
      </c>
      <c r="T569">
        <v>395.42</v>
      </c>
      <c r="U569">
        <v>101.64</v>
      </c>
      <c r="V569">
        <v>3.33</v>
      </c>
      <c r="X569">
        <v>8.630000000000001</v>
      </c>
      <c r="Y569">
        <v>4</v>
      </c>
      <c r="Z569" t="s">
        <v>6921</v>
      </c>
      <c r="AA569">
        <v>0</v>
      </c>
      <c r="AB569">
        <v>6</v>
      </c>
      <c r="AC569">
        <v>3.914</v>
      </c>
      <c r="AE569" t="s">
        <v>6954</v>
      </c>
      <c r="AH569">
        <v>0</v>
      </c>
      <c r="AI569">
        <v>0</v>
      </c>
    </row>
    <row r="570" spans="1:35">
      <c r="A570" t="s">
        <v>13462</v>
      </c>
      <c r="C570">
        <v>24486.17</v>
      </c>
      <c r="J570" t="s">
        <v>13530</v>
      </c>
      <c r="M570" t="s">
        <v>13565</v>
      </c>
      <c r="N570" t="s">
        <v>14123</v>
      </c>
      <c r="O570" t="s">
        <v>15344</v>
      </c>
      <c r="P570">
        <v>5</v>
      </c>
      <c r="Q570">
        <v>1</v>
      </c>
      <c r="R570">
        <v>3.31</v>
      </c>
      <c r="S570">
        <v>5</v>
      </c>
      <c r="T570">
        <v>366.26</v>
      </c>
      <c r="U570">
        <v>54.88</v>
      </c>
      <c r="V570">
        <v>4.28</v>
      </c>
      <c r="W570">
        <v>5.29</v>
      </c>
      <c r="X570">
        <v>0.76</v>
      </c>
      <c r="Y570">
        <v>3</v>
      </c>
      <c r="Z570" t="s">
        <v>6921</v>
      </c>
      <c r="AA570">
        <v>0</v>
      </c>
      <c r="AB570">
        <v>3</v>
      </c>
      <c r="AC570">
        <v>4.133619047619048</v>
      </c>
      <c r="AE570" t="s">
        <v>6953</v>
      </c>
      <c r="AH570">
        <v>0</v>
      </c>
      <c r="AI570">
        <v>0</v>
      </c>
    </row>
    <row r="571" spans="1:35">
      <c r="A571" t="s">
        <v>13463</v>
      </c>
      <c r="C571">
        <v>1582.03</v>
      </c>
      <c r="J571" t="s">
        <v>13530</v>
      </c>
      <c r="M571" t="s">
        <v>13565</v>
      </c>
      <c r="N571" t="s">
        <v>14124</v>
      </c>
      <c r="O571" t="s">
        <v>15345</v>
      </c>
      <c r="P571">
        <v>8</v>
      </c>
      <c r="Q571">
        <v>3</v>
      </c>
      <c r="R571">
        <v>4.41</v>
      </c>
      <c r="S571">
        <v>4.42</v>
      </c>
      <c r="T571">
        <v>497.53</v>
      </c>
      <c r="U571">
        <v>132.06</v>
      </c>
      <c r="V571">
        <v>3.2</v>
      </c>
      <c r="W571">
        <v>10.36</v>
      </c>
      <c r="X571">
        <v>0</v>
      </c>
      <c r="Y571">
        <v>3</v>
      </c>
      <c r="Z571" t="s">
        <v>6921</v>
      </c>
      <c r="AA571">
        <v>0</v>
      </c>
      <c r="AB571">
        <v>9</v>
      </c>
      <c r="AC571">
        <v>1.474309523809524</v>
      </c>
      <c r="AE571" t="s">
        <v>6952</v>
      </c>
      <c r="AH571">
        <v>0</v>
      </c>
      <c r="AI571">
        <v>0</v>
      </c>
    </row>
    <row r="572" spans="1:35">
      <c r="A572" t="s">
        <v>13323</v>
      </c>
      <c r="B572">
        <v>120</v>
      </c>
      <c r="J572" t="s">
        <v>13530</v>
      </c>
      <c r="M572" t="s">
        <v>13565</v>
      </c>
      <c r="N572" t="s">
        <v>13983</v>
      </c>
      <c r="O572" t="s">
        <v>15204</v>
      </c>
      <c r="P572">
        <v>5</v>
      </c>
      <c r="Q572">
        <v>1</v>
      </c>
      <c r="R572">
        <v>3.64</v>
      </c>
      <c r="S572">
        <v>3.64</v>
      </c>
      <c r="T572">
        <v>442.97</v>
      </c>
      <c r="U572">
        <v>61.34</v>
      </c>
      <c r="V572">
        <v>3.84</v>
      </c>
      <c r="W572">
        <v>11.24</v>
      </c>
      <c r="X572">
        <v>1.98</v>
      </c>
      <c r="Y572">
        <v>3</v>
      </c>
      <c r="Z572" t="s">
        <v>6921</v>
      </c>
      <c r="AA572">
        <v>0</v>
      </c>
      <c r="AB572">
        <v>5</v>
      </c>
      <c r="AC572">
        <v>4.100690476190476</v>
      </c>
      <c r="AE572" t="s">
        <v>6952</v>
      </c>
      <c r="AH572">
        <v>0</v>
      </c>
      <c r="AI572">
        <v>0</v>
      </c>
    </row>
    <row r="573" spans="1:35">
      <c r="A573" t="s">
        <v>13464</v>
      </c>
      <c r="B573">
        <v>19810</v>
      </c>
      <c r="J573" t="s">
        <v>13530</v>
      </c>
      <c r="M573" t="s">
        <v>13565</v>
      </c>
      <c r="N573" t="s">
        <v>14125</v>
      </c>
      <c r="O573" t="s">
        <v>15346</v>
      </c>
      <c r="P573">
        <v>5</v>
      </c>
      <c r="Q573">
        <v>1</v>
      </c>
      <c r="R573">
        <v>3.84</v>
      </c>
      <c r="S573">
        <v>3.84</v>
      </c>
      <c r="T573">
        <v>442.97</v>
      </c>
      <c r="U573">
        <v>61.34</v>
      </c>
      <c r="V573">
        <v>3.84</v>
      </c>
      <c r="W573">
        <v>11.24</v>
      </c>
      <c r="X573">
        <v>2.66</v>
      </c>
      <c r="Y573">
        <v>3</v>
      </c>
      <c r="Z573" t="s">
        <v>6921</v>
      </c>
      <c r="AA573">
        <v>0</v>
      </c>
      <c r="AB573">
        <v>5</v>
      </c>
      <c r="AC573">
        <v>3.900690476190476</v>
      </c>
      <c r="AE573" t="s">
        <v>6952</v>
      </c>
      <c r="AH573">
        <v>0</v>
      </c>
      <c r="AI573">
        <v>0</v>
      </c>
    </row>
    <row r="574" spans="1:35">
      <c r="A574" t="s">
        <v>13465</v>
      </c>
      <c r="B574">
        <v>350</v>
      </c>
      <c r="J574" t="s">
        <v>13530</v>
      </c>
      <c r="M574" t="s">
        <v>13565</v>
      </c>
      <c r="N574" t="s">
        <v>14126</v>
      </c>
      <c r="O574" t="s">
        <v>15347</v>
      </c>
      <c r="P574">
        <v>5</v>
      </c>
      <c r="Q574">
        <v>1</v>
      </c>
      <c r="R574">
        <v>4.37</v>
      </c>
      <c r="S574">
        <v>4.37</v>
      </c>
      <c r="T574">
        <v>471.03</v>
      </c>
      <c r="U574">
        <v>61.34</v>
      </c>
      <c r="V574">
        <v>4.62</v>
      </c>
      <c r="W574">
        <v>11.27</v>
      </c>
      <c r="X574">
        <v>2</v>
      </c>
      <c r="Y574">
        <v>3</v>
      </c>
      <c r="Z574" t="s">
        <v>6921</v>
      </c>
      <c r="AA574">
        <v>0</v>
      </c>
      <c r="AB574">
        <v>7</v>
      </c>
      <c r="AC574">
        <v>3.355261904761905</v>
      </c>
      <c r="AE574" t="s">
        <v>6952</v>
      </c>
      <c r="AH574">
        <v>0</v>
      </c>
      <c r="AI574">
        <v>0</v>
      </c>
    </row>
    <row r="575" spans="1:35">
      <c r="A575" t="s">
        <v>13466</v>
      </c>
      <c r="B575">
        <v>42830</v>
      </c>
      <c r="J575" t="s">
        <v>13530</v>
      </c>
      <c r="M575" t="s">
        <v>13565</v>
      </c>
      <c r="N575" t="s">
        <v>14127</v>
      </c>
      <c r="O575" t="s">
        <v>15348</v>
      </c>
      <c r="P575">
        <v>5</v>
      </c>
      <c r="Q575">
        <v>1</v>
      </c>
      <c r="R575">
        <v>3.85</v>
      </c>
      <c r="S575">
        <v>3.85</v>
      </c>
      <c r="T575">
        <v>504.58</v>
      </c>
      <c r="U575">
        <v>61.34</v>
      </c>
      <c r="V575">
        <v>4.99</v>
      </c>
      <c r="W575">
        <v>11.27</v>
      </c>
      <c r="X575">
        <v>2.13</v>
      </c>
      <c r="Y575">
        <v>3</v>
      </c>
      <c r="Z575" t="s">
        <v>6921</v>
      </c>
      <c r="AA575">
        <v>1</v>
      </c>
      <c r="AB575">
        <v>7</v>
      </c>
      <c r="AC575">
        <v>3.483333333333333</v>
      </c>
      <c r="AE575" t="s">
        <v>6952</v>
      </c>
      <c r="AH575">
        <v>0</v>
      </c>
      <c r="AI575">
        <v>0</v>
      </c>
    </row>
    <row r="576" spans="1:35">
      <c r="A576" t="s">
        <v>13467</v>
      </c>
      <c r="B576">
        <v>18750</v>
      </c>
      <c r="J576" t="s">
        <v>13530</v>
      </c>
      <c r="M576" t="s">
        <v>13565</v>
      </c>
      <c r="N576" t="s">
        <v>14128</v>
      </c>
      <c r="O576" t="s">
        <v>15349</v>
      </c>
      <c r="P576">
        <v>7</v>
      </c>
      <c r="Q576">
        <v>1</v>
      </c>
      <c r="R576">
        <v>3.59</v>
      </c>
      <c r="S576">
        <v>3.59</v>
      </c>
      <c r="T576">
        <v>501.01</v>
      </c>
      <c r="U576">
        <v>87.64</v>
      </c>
      <c r="V576">
        <v>3.63</v>
      </c>
      <c r="W576">
        <v>10.74</v>
      </c>
      <c r="X576">
        <v>1.97</v>
      </c>
      <c r="Y576">
        <v>3</v>
      </c>
      <c r="Z576" t="s">
        <v>6921</v>
      </c>
      <c r="AA576">
        <v>1</v>
      </c>
      <c r="AB576">
        <v>6</v>
      </c>
      <c r="AC576">
        <v>3.743333333333334</v>
      </c>
      <c r="AE576" t="s">
        <v>6952</v>
      </c>
      <c r="AH576">
        <v>0</v>
      </c>
      <c r="AI576">
        <v>0</v>
      </c>
    </row>
    <row r="577" spans="1:35">
      <c r="A577" t="s">
        <v>13468</v>
      </c>
      <c r="B577">
        <v>2360</v>
      </c>
      <c r="J577" t="s">
        <v>13530</v>
      </c>
      <c r="M577" t="s">
        <v>13565</v>
      </c>
      <c r="N577" t="s">
        <v>14129</v>
      </c>
      <c r="O577" t="s">
        <v>15350</v>
      </c>
      <c r="P577">
        <v>7</v>
      </c>
      <c r="Q577">
        <v>1</v>
      </c>
      <c r="R577">
        <v>3.45</v>
      </c>
      <c r="S577">
        <v>3.45</v>
      </c>
      <c r="T577">
        <v>503.02</v>
      </c>
      <c r="U577">
        <v>79.8</v>
      </c>
      <c r="V577">
        <v>3.86</v>
      </c>
      <c r="W577">
        <v>10.92</v>
      </c>
      <c r="X577">
        <v>1.98</v>
      </c>
      <c r="Y577">
        <v>3</v>
      </c>
      <c r="Z577" t="s">
        <v>6921</v>
      </c>
      <c r="AA577">
        <v>1</v>
      </c>
      <c r="AB577">
        <v>7</v>
      </c>
      <c r="AC577">
        <v>3.883333333333333</v>
      </c>
      <c r="AE577" t="s">
        <v>6952</v>
      </c>
      <c r="AH577">
        <v>0</v>
      </c>
      <c r="AI577">
        <v>0</v>
      </c>
    </row>
    <row r="578" spans="1:35">
      <c r="A578" t="s">
        <v>13469</v>
      </c>
      <c r="B578">
        <v>170</v>
      </c>
      <c r="J578" t="s">
        <v>13530</v>
      </c>
      <c r="M578" t="s">
        <v>13565</v>
      </c>
      <c r="N578" t="s">
        <v>14130</v>
      </c>
      <c r="O578" t="s">
        <v>15351</v>
      </c>
      <c r="P578">
        <v>5</v>
      </c>
      <c r="Q578">
        <v>1</v>
      </c>
      <c r="R578">
        <v>3.99</v>
      </c>
      <c r="S578">
        <v>4</v>
      </c>
      <c r="T578">
        <v>472.61</v>
      </c>
      <c r="U578">
        <v>61.34</v>
      </c>
      <c r="V578">
        <v>4.34</v>
      </c>
      <c r="W578">
        <v>11.24</v>
      </c>
      <c r="X578">
        <v>6.41</v>
      </c>
      <c r="Y578">
        <v>4</v>
      </c>
      <c r="Z578" t="s">
        <v>6921</v>
      </c>
      <c r="AA578">
        <v>0</v>
      </c>
      <c r="AB578">
        <v>6</v>
      </c>
      <c r="AC578">
        <v>3.53397619047619</v>
      </c>
      <c r="AE578" t="s">
        <v>6952</v>
      </c>
      <c r="AH578">
        <v>0</v>
      </c>
      <c r="AI578">
        <v>0</v>
      </c>
    </row>
    <row r="579" spans="1:35">
      <c r="A579" t="s">
        <v>13470</v>
      </c>
      <c r="B579">
        <v>70</v>
      </c>
      <c r="J579" t="s">
        <v>13530</v>
      </c>
      <c r="M579" t="s">
        <v>13565</v>
      </c>
      <c r="N579" t="s">
        <v>14131</v>
      </c>
      <c r="O579" t="s">
        <v>15352</v>
      </c>
      <c r="P579">
        <v>5</v>
      </c>
      <c r="Q579">
        <v>1</v>
      </c>
      <c r="R579">
        <v>4.17</v>
      </c>
      <c r="S579">
        <v>4.17</v>
      </c>
      <c r="T579">
        <v>458.59</v>
      </c>
      <c r="U579">
        <v>61.34</v>
      </c>
      <c r="V579">
        <v>4.34</v>
      </c>
      <c r="W579">
        <v>11.24</v>
      </c>
      <c r="X579">
        <v>4.55</v>
      </c>
      <c r="Y579">
        <v>4</v>
      </c>
      <c r="Z579" t="s">
        <v>6921</v>
      </c>
      <c r="AA579">
        <v>0</v>
      </c>
      <c r="AB579">
        <v>5</v>
      </c>
      <c r="AC579">
        <v>3.544119047619048</v>
      </c>
      <c r="AE579" t="s">
        <v>6952</v>
      </c>
      <c r="AH579">
        <v>0</v>
      </c>
      <c r="AI579">
        <v>0</v>
      </c>
    </row>
    <row r="580" spans="1:35">
      <c r="A580" t="s">
        <v>13471</v>
      </c>
      <c r="B580">
        <v>70</v>
      </c>
      <c r="J580" t="s">
        <v>13530</v>
      </c>
      <c r="M580" t="s">
        <v>13565</v>
      </c>
      <c r="N580" t="s">
        <v>14132</v>
      </c>
      <c r="O580" t="s">
        <v>15353</v>
      </c>
      <c r="P580">
        <v>6</v>
      </c>
      <c r="Q580">
        <v>2</v>
      </c>
      <c r="R580">
        <v>3.57</v>
      </c>
      <c r="S580">
        <v>3.57</v>
      </c>
      <c r="T580">
        <v>424.53</v>
      </c>
      <c r="U580">
        <v>81.56999999999999</v>
      </c>
      <c r="V580">
        <v>2.89</v>
      </c>
      <c r="W580">
        <v>11.24</v>
      </c>
      <c r="X580">
        <v>2.4</v>
      </c>
      <c r="Y580">
        <v>3</v>
      </c>
      <c r="Z580" t="s">
        <v>6921</v>
      </c>
      <c r="AA580">
        <v>0</v>
      </c>
      <c r="AB580">
        <v>5</v>
      </c>
      <c r="AC580">
        <v>3.969071428571429</v>
      </c>
      <c r="AE580" t="s">
        <v>6952</v>
      </c>
      <c r="AH580">
        <v>0</v>
      </c>
      <c r="AI580">
        <v>0</v>
      </c>
    </row>
    <row r="581" spans="1:35">
      <c r="A581" t="s">
        <v>13472</v>
      </c>
      <c r="B581">
        <v>1620</v>
      </c>
      <c r="J581" t="s">
        <v>13530</v>
      </c>
      <c r="M581" t="s">
        <v>13565</v>
      </c>
      <c r="N581" t="s">
        <v>14133</v>
      </c>
      <c r="O581" t="s">
        <v>15354</v>
      </c>
      <c r="P581">
        <v>6</v>
      </c>
      <c r="Q581">
        <v>2</v>
      </c>
      <c r="R581">
        <v>2.71</v>
      </c>
      <c r="S581">
        <v>2.71</v>
      </c>
      <c r="T581">
        <v>424.53</v>
      </c>
      <c r="U581">
        <v>81.56999999999999</v>
      </c>
      <c r="V581">
        <v>2.89</v>
      </c>
      <c r="W581">
        <v>10.33</v>
      </c>
      <c r="X581">
        <v>2.85</v>
      </c>
      <c r="Y581">
        <v>3</v>
      </c>
      <c r="Z581" t="s">
        <v>6921</v>
      </c>
      <c r="AA581">
        <v>0</v>
      </c>
      <c r="AB581">
        <v>5</v>
      </c>
      <c r="AC581">
        <v>4.684071428571428</v>
      </c>
      <c r="AE581" t="s">
        <v>6952</v>
      </c>
      <c r="AH581">
        <v>0</v>
      </c>
      <c r="AI581">
        <v>0</v>
      </c>
    </row>
    <row r="582" spans="1:35">
      <c r="A582" t="s">
        <v>13473</v>
      </c>
      <c r="B582">
        <v>30</v>
      </c>
      <c r="J582" t="s">
        <v>13530</v>
      </c>
      <c r="M582" t="s">
        <v>13565</v>
      </c>
      <c r="N582" t="s">
        <v>14134</v>
      </c>
      <c r="O582" t="s">
        <v>15355</v>
      </c>
      <c r="P582">
        <v>6</v>
      </c>
      <c r="Q582">
        <v>1</v>
      </c>
      <c r="R582">
        <v>0.99</v>
      </c>
      <c r="S582">
        <v>2.82</v>
      </c>
      <c r="T582">
        <v>437.57</v>
      </c>
      <c r="U582">
        <v>74.23</v>
      </c>
      <c r="V582">
        <v>3.36</v>
      </c>
      <c r="W582">
        <v>11.27</v>
      </c>
      <c r="X582">
        <v>10.73</v>
      </c>
      <c r="Y582">
        <v>3</v>
      </c>
      <c r="Z582" t="s">
        <v>6921</v>
      </c>
      <c r="AA582">
        <v>0</v>
      </c>
      <c r="AB582">
        <v>7</v>
      </c>
      <c r="AC582">
        <v>4.279261904761904</v>
      </c>
      <c r="AE582" t="s">
        <v>6954</v>
      </c>
      <c r="AH582">
        <v>0</v>
      </c>
      <c r="AI582">
        <v>0</v>
      </c>
    </row>
    <row r="583" spans="1:35">
      <c r="A583" t="s">
        <v>13474</v>
      </c>
      <c r="B583">
        <v>50</v>
      </c>
      <c r="J583" t="s">
        <v>13530</v>
      </c>
      <c r="M583" t="s">
        <v>13565</v>
      </c>
      <c r="N583" t="s">
        <v>14135</v>
      </c>
      <c r="O583" t="s">
        <v>15356</v>
      </c>
      <c r="P583">
        <v>4</v>
      </c>
      <c r="Q583">
        <v>1</v>
      </c>
      <c r="R583">
        <v>3.67</v>
      </c>
      <c r="S583">
        <v>3.67</v>
      </c>
      <c r="T583">
        <v>407.54</v>
      </c>
      <c r="U583">
        <v>58.1</v>
      </c>
      <c r="V583">
        <v>4.25</v>
      </c>
      <c r="W583">
        <v>11.24</v>
      </c>
      <c r="X583">
        <v>0</v>
      </c>
      <c r="Y583">
        <v>3</v>
      </c>
      <c r="Z583" t="s">
        <v>6921</v>
      </c>
      <c r="AA583">
        <v>0</v>
      </c>
      <c r="AB583">
        <v>5</v>
      </c>
      <c r="AC583">
        <v>4.323761904761906</v>
      </c>
      <c r="AE583" t="s">
        <v>6952</v>
      </c>
      <c r="AH583">
        <v>0</v>
      </c>
      <c r="AI583">
        <v>0</v>
      </c>
    </row>
    <row r="584" spans="1:35">
      <c r="A584" t="s">
        <v>13475</v>
      </c>
      <c r="B584">
        <v>180</v>
      </c>
      <c r="J584" t="s">
        <v>13530</v>
      </c>
      <c r="M584" t="s">
        <v>13565</v>
      </c>
      <c r="N584" t="s">
        <v>14136</v>
      </c>
      <c r="O584" t="s">
        <v>15357</v>
      </c>
      <c r="P584">
        <v>5</v>
      </c>
      <c r="Q584">
        <v>2</v>
      </c>
      <c r="R584">
        <v>4.39</v>
      </c>
      <c r="S584">
        <v>4.39</v>
      </c>
      <c r="T584">
        <v>450.61</v>
      </c>
      <c r="U584">
        <v>70.13</v>
      </c>
      <c r="V584">
        <v>4.72</v>
      </c>
      <c r="W584">
        <v>11.27</v>
      </c>
      <c r="X584">
        <v>4.87</v>
      </c>
      <c r="Y584">
        <v>3</v>
      </c>
      <c r="Z584" t="s">
        <v>6921</v>
      </c>
      <c r="AA584">
        <v>0</v>
      </c>
      <c r="AB584">
        <v>8</v>
      </c>
      <c r="AC584">
        <v>3.157785714285715</v>
      </c>
      <c r="AE584" t="s">
        <v>6952</v>
      </c>
      <c r="AH584">
        <v>0</v>
      </c>
      <c r="AI584">
        <v>0</v>
      </c>
    </row>
    <row r="585" spans="1:35">
      <c r="A585" t="s">
        <v>13476</v>
      </c>
      <c r="B585">
        <v>120</v>
      </c>
      <c r="J585" t="s">
        <v>13530</v>
      </c>
      <c r="M585" t="s">
        <v>13565</v>
      </c>
      <c r="N585" t="s">
        <v>14137</v>
      </c>
      <c r="O585" t="s">
        <v>15358</v>
      </c>
      <c r="P585">
        <v>5</v>
      </c>
      <c r="Q585">
        <v>1</v>
      </c>
      <c r="R585">
        <v>5.78</v>
      </c>
      <c r="S585">
        <v>5.78</v>
      </c>
      <c r="T585">
        <v>540.73</v>
      </c>
      <c r="U585">
        <v>61.34</v>
      </c>
      <c r="V585">
        <v>6.32</v>
      </c>
      <c r="W585">
        <v>11.27</v>
      </c>
      <c r="X585">
        <v>4.42</v>
      </c>
      <c r="Y585">
        <v>4</v>
      </c>
      <c r="Z585" t="s">
        <v>6921</v>
      </c>
      <c r="AA585">
        <v>2</v>
      </c>
      <c r="AB585">
        <v>10</v>
      </c>
      <c r="AC585">
        <v>2.833333333333333</v>
      </c>
      <c r="AE585" t="s">
        <v>6952</v>
      </c>
      <c r="AH585">
        <v>0</v>
      </c>
      <c r="AI585">
        <v>0</v>
      </c>
    </row>
    <row r="586" spans="1:35">
      <c r="A586" t="s">
        <v>13477</v>
      </c>
      <c r="B586">
        <v>120</v>
      </c>
      <c r="J586" t="s">
        <v>13530</v>
      </c>
      <c r="M586" t="s">
        <v>13565</v>
      </c>
      <c r="N586" t="s">
        <v>14138</v>
      </c>
      <c r="O586" t="s">
        <v>15359</v>
      </c>
      <c r="P586">
        <v>7</v>
      </c>
      <c r="Q586">
        <v>1</v>
      </c>
      <c r="R586">
        <v>2</v>
      </c>
      <c r="S586">
        <v>2</v>
      </c>
      <c r="T586">
        <v>438.56</v>
      </c>
      <c r="U586">
        <v>87.12</v>
      </c>
      <c r="V586">
        <v>2.76</v>
      </c>
      <c r="W586">
        <v>11.27</v>
      </c>
      <c r="X586">
        <v>4.87</v>
      </c>
      <c r="Y586">
        <v>3</v>
      </c>
      <c r="Z586" t="s">
        <v>6921</v>
      </c>
      <c r="AA586">
        <v>0</v>
      </c>
      <c r="AB586">
        <v>7</v>
      </c>
      <c r="AC586">
        <v>5.272190476190476</v>
      </c>
      <c r="AE586" t="s">
        <v>6952</v>
      </c>
      <c r="AH586">
        <v>0</v>
      </c>
      <c r="AI586">
        <v>0</v>
      </c>
    </row>
    <row r="587" spans="1:35">
      <c r="A587" t="s">
        <v>13478</v>
      </c>
      <c r="B587">
        <v>840</v>
      </c>
      <c r="J587" t="s">
        <v>13530</v>
      </c>
      <c r="M587" t="s">
        <v>13565</v>
      </c>
      <c r="N587" t="s">
        <v>14139</v>
      </c>
      <c r="O587" t="s">
        <v>15360</v>
      </c>
      <c r="P587">
        <v>7</v>
      </c>
      <c r="Q587">
        <v>1</v>
      </c>
      <c r="R587">
        <v>3.84</v>
      </c>
      <c r="S587">
        <v>3.84</v>
      </c>
      <c r="T587">
        <v>481.58</v>
      </c>
      <c r="U587">
        <v>104.48</v>
      </c>
      <c r="V587">
        <v>3.88</v>
      </c>
      <c r="W587">
        <v>11.27</v>
      </c>
      <c r="X587">
        <v>0.68</v>
      </c>
      <c r="Y587">
        <v>3</v>
      </c>
      <c r="Z587" t="s">
        <v>6921</v>
      </c>
      <c r="AA587">
        <v>0</v>
      </c>
      <c r="AB587">
        <v>8</v>
      </c>
      <c r="AC587">
        <v>3.142238095238095</v>
      </c>
      <c r="AE587" t="s">
        <v>6952</v>
      </c>
      <c r="AH587">
        <v>0</v>
      </c>
      <c r="AI587">
        <v>0</v>
      </c>
    </row>
    <row r="588" spans="1:35">
      <c r="A588" t="s">
        <v>13479</v>
      </c>
      <c r="B588">
        <v>80</v>
      </c>
      <c r="J588" t="s">
        <v>13530</v>
      </c>
      <c r="M588" t="s">
        <v>13565</v>
      </c>
      <c r="N588" t="s">
        <v>14140</v>
      </c>
      <c r="O588" t="s">
        <v>15361</v>
      </c>
      <c r="P588">
        <v>5</v>
      </c>
      <c r="Q588">
        <v>2</v>
      </c>
      <c r="R588">
        <v>3.94</v>
      </c>
      <c r="S588">
        <v>3.94</v>
      </c>
      <c r="T588">
        <v>486.04</v>
      </c>
      <c r="U588">
        <v>78.33</v>
      </c>
      <c r="V588">
        <v>4.78</v>
      </c>
      <c r="W588">
        <v>11.27</v>
      </c>
      <c r="X588">
        <v>0</v>
      </c>
      <c r="Y588">
        <v>3</v>
      </c>
      <c r="Z588" t="s">
        <v>6921</v>
      </c>
      <c r="AA588">
        <v>0</v>
      </c>
      <c r="AB588">
        <v>7</v>
      </c>
      <c r="AC588">
        <v>3.159714285714286</v>
      </c>
      <c r="AE588" t="s">
        <v>6952</v>
      </c>
      <c r="AH588">
        <v>0</v>
      </c>
      <c r="AI588">
        <v>0</v>
      </c>
    </row>
    <row r="589" spans="1:35">
      <c r="A589" t="s">
        <v>13480</v>
      </c>
      <c r="B589">
        <v>90</v>
      </c>
      <c r="J589" t="s">
        <v>13530</v>
      </c>
      <c r="M589" t="s">
        <v>13565</v>
      </c>
      <c r="N589" t="s">
        <v>14141</v>
      </c>
      <c r="O589" t="s">
        <v>15362</v>
      </c>
      <c r="P589">
        <v>6</v>
      </c>
      <c r="Q589">
        <v>1</v>
      </c>
      <c r="R589">
        <v>3.64</v>
      </c>
      <c r="S589">
        <v>3.64</v>
      </c>
      <c r="T589">
        <v>461.59</v>
      </c>
      <c r="U589">
        <v>85.13</v>
      </c>
      <c r="V589">
        <v>3.84</v>
      </c>
      <c r="W589">
        <v>11.27</v>
      </c>
      <c r="X589">
        <v>1.44</v>
      </c>
      <c r="Y589">
        <v>3</v>
      </c>
      <c r="Z589" t="s">
        <v>6921</v>
      </c>
      <c r="AA589">
        <v>0</v>
      </c>
      <c r="AB589">
        <v>7</v>
      </c>
      <c r="AC589">
        <v>3.967690476190477</v>
      </c>
      <c r="AE589" t="s">
        <v>6952</v>
      </c>
      <c r="AH589">
        <v>0</v>
      </c>
      <c r="AI589">
        <v>0</v>
      </c>
    </row>
    <row r="590" spans="1:35">
      <c r="A590" t="s">
        <v>13481</v>
      </c>
      <c r="B590">
        <v>80</v>
      </c>
      <c r="J590" t="s">
        <v>13530</v>
      </c>
      <c r="M590" t="s">
        <v>13565</v>
      </c>
      <c r="N590" t="s">
        <v>14142</v>
      </c>
      <c r="O590" t="s">
        <v>15363</v>
      </c>
      <c r="P590">
        <v>8</v>
      </c>
      <c r="Q590">
        <v>1</v>
      </c>
      <c r="R590">
        <v>4.11</v>
      </c>
      <c r="S590">
        <v>4.11</v>
      </c>
      <c r="T590">
        <v>533.65</v>
      </c>
      <c r="U590">
        <v>111.43</v>
      </c>
      <c r="V590">
        <v>3.94</v>
      </c>
      <c r="W590">
        <v>10.85</v>
      </c>
      <c r="X590">
        <v>1.78</v>
      </c>
      <c r="Y590">
        <v>3</v>
      </c>
      <c r="Z590" t="s">
        <v>6921</v>
      </c>
      <c r="AA590">
        <v>1</v>
      </c>
      <c r="AB590">
        <v>6</v>
      </c>
      <c r="AC590">
        <v>2.564</v>
      </c>
      <c r="AE590" t="s">
        <v>6952</v>
      </c>
      <c r="AH590">
        <v>0</v>
      </c>
      <c r="AI590">
        <v>0</v>
      </c>
    </row>
    <row r="591" spans="1:35">
      <c r="A591" t="s">
        <v>13482</v>
      </c>
      <c r="B591">
        <v>90</v>
      </c>
      <c r="J591" t="s">
        <v>13530</v>
      </c>
      <c r="M591" t="s">
        <v>13565</v>
      </c>
      <c r="N591" t="s">
        <v>14143</v>
      </c>
      <c r="O591" t="s">
        <v>15364</v>
      </c>
      <c r="P591">
        <v>6</v>
      </c>
      <c r="Q591">
        <v>1</v>
      </c>
      <c r="R591">
        <v>3.41</v>
      </c>
      <c r="S591">
        <v>3.41</v>
      </c>
      <c r="T591">
        <v>461.59</v>
      </c>
      <c r="U591">
        <v>85.13</v>
      </c>
      <c r="V591">
        <v>3.84</v>
      </c>
      <c r="W591">
        <v>11.27</v>
      </c>
      <c r="X591">
        <v>1.1</v>
      </c>
      <c r="Y591">
        <v>3</v>
      </c>
      <c r="Z591" t="s">
        <v>6921</v>
      </c>
      <c r="AA591">
        <v>0</v>
      </c>
      <c r="AB591">
        <v>7</v>
      </c>
      <c r="AC591">
        <v>4.197690476190477</v>
      </c>
      <c r="AE591" t="s">
        <v>6952</v>
      </c>
      <c r="AH591">
        <v>0</v>
      </c>
      <c r="AI591">
        <v>0</v>
      </c>
    </row>
    <row r="592" spans="1:35">
      <c r="A592" t="s">
        <v>13374</v>
      </c>
      <c r="C592">
        <v>48.73</v>
      </c>
      <c r="J592" t="s">
        <v>13530</v>
      </c>
      <c r="M592" t="s">
        <v>13566</v>
      </c>
      <c r="N592" t="s">
        <v>14035</v>
      </c>
      <c r="O592" t="s">
        <v>15256</v>
      </c>
      <c r="P592">
        <v>6</v>
      </c>
      <c r="Q592">
        <v>0</v>
      </c>
      <c r="R592">
        <v>4.33</v>
      </c>
      <c r="S592">
        <v>4.33</v>
      </c>
      <c r="T592">
        <v>353.77</v>
      </c>
      <c r="U592">
        <v>74.18000000000001</v>
      </c>
      <c r="V592">
        <v>4.72</v>
      </c>
      <c r="X592">
        <v>0</v>
      </c>
      <c r="Y592">
        <v>4</v>
      </c>
      <c r="Z592" t="s">
        <v>6921</v>
      </c>
      <c r="AA592">
        <v>0</v>
      </c>
      <c r="AB592">
        <v>4</v>
      </c>
      <c r="AC592">
        <v>4.335</v>
      </c>
      <c r="AE592" t="s">
        <v>6952</v>
      </c>
      <c r="AH592">
        <v>0</v>
      </c>
      <c r="AI592">
        <v>0</v>
      </c>
    </row>
    <row r="593" spans="1:35">
      <c r="A593" t="s">
        <v>13128</v>
      </c>
      <c r="C593">
        <v>1.41</v>
      </c>
      <c r="J593" t="s">
        <v>13530</v>
      </c>
      <c r="M593" t="s">
        <v>13566</v>
      </c>
      <c r="N593" t="s">
        <v>13788</v>
      </c>
      <c r="O593" t="s">
        <v>15009</v>
      </c>
      <c r="P593">
        <v>4</v>
      </c>
      <c r="Q593">
        <v>1</v>
      </c>
      <c r="R593">
        <v>1.81</v>
      </c>
      <c r="S593">
        <v>1.81</v>
      </c>
      <c r="T593">
        <v>408.21</v>
      </c>
      <c r="U593">
        <v>79.2</v>
      </c>
      <c r="V593">
        <v>4.39</v>
      </c>
      <c r="W593">
        <v>10.12</v>
      </c>
      <c r="X593">
        <v>4.31</v>
      </c>
      <c r="Y593">
        <v>4</v>
      </c>
      <c r="Z593" t="s">
        <v>6921</v>
      </c>
      <c r="AA593">
        <v>0</v>
      </c>
      <c r="AB593">
        <v>2</v>
      </c>
      <c r="AC593">
        <v>5.48897619047619</v>
      </c>
      <c r="AE593" t="s">
        <v>6952</v>
      </c>
      <c r="AH593">
        <v>0</v>
      </c>
      <c r="AI593">
        <v>0</v>
      </c>
    </row>
    <row r="594" spans="1:35">
      <c r="A594" t="s">
        <v>13142</v>
      </c>
      <c r="C594">
        <v>4.25</v>
      </c>
      <c r="J594" t="s">
        <v>13530</v>
      </c>
      <c r="M594" t="s">
        <v>13566</v>
      </c>
      <c r="N594" t="s">
        <v>13802</v>
      </c>
      <c r="O594" t="s">
        <v>15023</v>
      </c>
      <c r="P594">
        <v>6</v>
      </c>
      <c r="Q594">
        <v>1</v>
      </c>
      <c r="R594">
        <v>1.06</v>
      </c>
      <c r="S594">
        <v>1.06</v>
      </c>
      <c r="T594">
        <v>321.35</v>
      </c>
      <c r="U594">
        <v>85.61</v>
      </c>
      <c r="V594">
        <v>2.16</v>
      </c>
      <c r="W594">
        <v>13.01</v>
      </c>
      <c r="X594">
        <v>0</v>
      </c>
      <c r="Y594">
        <v>2</v>
      </c>
      <c r="Z594" t="s">
        <v>6921</v>
      </c>
      <c r="AA594">
        <v>0</v>
      </c>
      <c r="AB594">
        <v>8</v>
      </c>
      <c r="AC594">
        <v>5.833333333333333</v>
      </c>
      <c r="AE594" t="s">
        <v>6952</v>
      </c>
      <c r="AH594">
        <v>0</v>
      </c>
      <c r="AI594">
        <v>0</v>
      </c>
    </row>
    <row r="595" spans="1:35">
      <c r="A595" t="s">
        <v>13483</v>
      </c>
      <c r="C595">
        <v>367.3</v>
      </c>
      <c r="J595" t="s">
        <v>13530</v>
      </c>
      <c r="M595" t="s">
        <v>13566</v>
      </c>
      <c r="N595" t="s">
        <v>14144</v>
      </c>
      <c r="O595" t="s">
        <v>15365</v>
      </c>
      <c r="P595">
        <v>5</v>
      </c>
      <c r="Q595">
        <v>1</v>
      </c>
      <c r="R595">
        <v>4.7</v>
      </c>
      <c r="S595">
        <v>4.7</v>
      </c>
      <c r="T595">
        <v>499.49</v>
      </c>
      <c r="U595">
        <v>75.02</v>
      </c>
      <c r="V595">
        <v>4.34</v>
      </c>
      <c r="W595">
        <v>13.07</v>
      </c>
      <c r="X595">
        <v>3.17</v>
      </c>
      <c r="Y595">
        <v>3</v>
      </c>
      <c r="Z595" t="s">
        <v>6921</v>
      </c>
      <c r="AA595">
        <v>0</v>
      </c>
      <c r="AB595">
        <v>4</v>
      </c>
      <c r="AC595">
        <v>2.98697619047619</v>
      </c>
      <c r="AE595" t="s">
        <v>6952</v>
      </c>
      <c r="AH595">
        <v>0</v>
      </c>
      <c r="AI595">
        <v>0</v>
      </c>
    </row>
    <row r="596" spans="1:35">
      <c r="A596" t="s">
        <v>13191</v>
      </c>
      <c r="C596">
        <v>24.27</v>
      </c>
      <c r="J596" t="s">
        <v>13530</v>
      </c>
      <c r="M596" t="s">
        <v>13566</v>
      </c>
      <c r="N596" t="s">
        <v>13851</v>
      </c>
      <c r="O596" t="s">
        <v>15072</v>
      </c>
      <c r="P596">
        <v>8</v>
      </c>
      <c r="Q596">
        <v>2</v>
      </c>
      <c r="R596">
        <v>2.42</v>
      </c>
      <c r="S596">
        <v>2.43</v>
      </c>
      <c r="T596">
        <v>433.58</v>
      </c>
      <c r="U596">
        <v>88.91</v>
      </c>
      <c r="V596">
        <v>3.13</v>
      </c>
      <c r="W596">
        <v>11.94</v>
      </c>
      <c r="X596">
        <v>4.96</v>
      </c>
      <c r="Y596">
        <v>3</v>
      </c>
      <c r="Z596" t="s">
        <v>6921</v>
      </c>
      <c r="AA596">
        <v>0</v>
      </c>
      <c r="AB596">
        <v>8</v>
      </c>
      <c r="AC596">
        <v>4.764428571428572</v>
      </c>
      <c r="AE596" t="s">
        <v>6952</v>
      </c>
      <c r="AH596">
        <v>0</v>
      </c>
      <c r="AI596">
        <v>0</v>
      </c>
    </row>
    <row r="597" spans="1:35">
      <c r="A597" t="s">
        <v>13484</v>
      </c>
      <c r="C597">
        <v>15.4</v>
      </c>
      <c r="J597" t="s">
        <v>13530</v>
      </c>
      <c r="M597" t="s">
        <v>13566</v>
      </c>
      <c r="N597" t="s">
        <v>14145</v>
      </c>
      <c r="O597" t="s">
        <v>15366</v>
      </c>
      <c r="P597">
        <v>7</v>
      </c>
      <c r="Q597">
        <v>0</v>
      </c>
      <c r="R597">
        <v>5.18</v>
      </c>
      <c r="S597">
        <v>5.18</v>
      </c>
      <c r="T597">
        <v>480.52</v>
      </c>
      <c r="U597">
        <v>84.84</v>
      </c>
      <c r="V597">
        <v>5.12</v>
      </c>
      <c r="X597">
        <v>1.81</v>
      </c>
      <c r="Y597">
        <v>5</v>
      </c>
      <c r="Z597" t="s">
        <v>6921</v>
      </c>
      <c r="AA597">
        <v>1</v>
      </c>
      <c r="AB597">
        <v>5</v>
      </c>
      <c r="AC597">
        <v>3.139142857142857</v>
      </c>
      <c r="AE597" t="s">
        <v>6952</v>
      </c>
      <c r="AH597">
        <v>0</v>
      </c>
      <c r="AI597">
        <v>0</v>
      </c>
    </row>
    <row r="598" spans="1:35">
      <c r="A598" t="s">
        <v>13213</v>
      </c>
      <c r="C598">
        <v>9.68</v>
      </c>
      <c r="J598" t="s">
        <v>13530</v>
      </c>
      <c r="M598" t="s">
        <v>13566</v>
      </c>
      <c r="N598" t="s">
        <v>13873</v>
      </c>
      <c r="O598" t="s">
        <v>15094</v>
      </c>
      <c r="P598">
        <v>5</v>
      </c>
      <c r="Q598">
        <v>1</v>
      </c>
      <c r="R598">
        <v>3.57</v>
      </c>
      <c r="S598">
        <v>3.57</v>
      </c>
      <c r="T598">
        <v>314.37</v>
      </c>
      <c r="U598">
        <v>64.36</v>
      </c>
      <c r="V598">
        <v>3.34</v>
      </c>
      <c r="W598">
        <v>13.14</v>
      </c>
      <c r="X598">
        <v>0</v>
      </c>
      <c r="Y598">
        <v>3</v>
      </c>
      <c r="Z598" t="s">
        <v>6921</v>
      </c>
      <c r="AA598">
        <v>0</v>
      </c>
      <c r="AB598">
        <v>5</v>
      </c>
      <c r="AC598">
        <v>4.763333333333334</v>
      </c>
      <c r="AE598" t="s">
        <v>6952</v>
      </c>
      <c r="AH598">
        <v>0</v>
      </c>
      <c r="AI598">
        <v>0</v>
      </c>
    </row>
    <row r="599" spans="1:35">
      <c r="A599" t="s">
        <v>13485</v>
      </c>
      <c r="C599">
        <v>3.17</v>
      </c>
      <c r="J599" t="s">
        <v>13530</v>
      </c>
      <c r="M599" t="s">
        <v>13566</v>
      </c>
      <c r="N599" t="s">
        <v>14146</v>
      </c>
      <c r="O599" t="s">
        <v>15367</v>
      </c>
      <c r="P599">
        <v>5</v>
      </c>
      <c r="Q599">
        <v>1</v>
      </c>
      <c r="R599">
        <v>1.87</v>
      </c>
      <c r="S599">
        <v>1.87</v>
      </c>
      <c r="T599">
        <v>273.32</v>
      </c>
      <c r="U599">
        <v>78.92</v>
      </c>
      <c r="V599">
        <v>2.66</v>
      </c>
      <c r="W599">
        <v>11.31</v>
      </c>
      <c r="X599">
        <v>0</v>
      </c>
      <c r="Y599">
        <v>2</v>
      </c>
      <c r="Z599" t="s">
        <v>6921</v>
      </c>
      <c r="AA599">
        <v>0</v>
      </c>
      <c r="AB599">
        <v>2</v>
      </c>
      <c r="AC599">
        <v>5.833333333333333</v>
      </c>
      <c r="AE599" t="s">
        <v>6952</v>
      </c>
      <c r="AH599">
        <v>0</v>
      </c>
      <c r="AI599">
        <v>0</v>
      </c>
    </row>
    <row r="600" spans="1:35">
      <c r="A600" t="s">
        <v>13443</v>
      </c>
      <c r="C600">
        <v>36.6</v>
      </c>
      <c r="J600" t="s">
        <v>13530</v>
      </c>
      <c r="M600" t="s">
        <v>13566</v>
      </c>
      <c r="N600" t="s">
        <v>14104</v>
      </c>
      <c r="O600" t="s">
        <v>15325</v>
      </c>
      <c r="P600">
        <v>3</v>
      </c>
      <c r="Q600">
        <v>3</v>
      </c>
      <c r="R600">
        <v>2.23</v>
      </c>
      <c r="S600">
        <v>2.23</v>
      </c>
      <c r="T600">
        <v>288.39</v>
      </c>
      <c r="U600">
        <v>60.69</v>
      </c>
      <c r="V600">
        <v>3.1</v>
      </c>
      <c r="W600">
        <v>10.12</v>
      </c>
      <c r="X600">
        <v>0</v>
      </c>
      <c r="Y600">
        <v>1</v>
      </c>
      <c r="Z600" t="s">
        <v>6921</v>
      </c>
      <c r="AA600">
        <v>0</v>
      </c>
      <c r="AB600">
        <v>0</v>
      </c>
      <c r="AC600">
        <v>5.051666666666667</v>
      </c>
      <c r="AE600" t="s">
        <v>6952</v>
      </c>
      <c r="AH600">
        <v>0</v>
      </c>
      <c r="AI600">
        <v>0</v>
      </c>
    </row>
    <row r="601" spans="1:35">
      <c r="A601" t="s">
        <v>13486</v>
      </c>
      <c r="C601">
        <v>33.93</v>
      </c>
      <c r="J601" t="s">
        <v>13530</v>
      </c>
      <c r="M601" t="s">
        <v>13566</v>
      </c>
      <c r="N601" t="s">
        <v>14147</v>
      </c>
      <c r="O601" t="s">
        <v>15368</v>
      </c>
      <c r="P601">
        <v>7</v>
      </c>
      <c r="Q601">
        <v>0</v>
      </c>
      <c r="R601">
        <v>3.69</v>
      </c>
      <c r="S601">
        <v>3.69</v>
      </c>
      <c r="T601">
        <v>459.46</v>
      </c>
      <c r="U601">
        <v>106.09</v>
      </c>
      <c r="V601">
        <v>3.23</v>
      </c>
      <c r="X601">
        <v>1.54</v>
      </c>
      <c r="Y601">
        <v>4</v>
      </c>
      <c r="Z601" t="s">
        <v>6921</v>
      </c>
      <c r="AA601">
        <v>0</v>
      </c>
      <c r="AB601">
        <v>5</v>
      </c>
      <c r="AC601">
        <v>3.563238095238095</v>
      </c>
      <c r="AE601" t="s">
        <v>6952</v>
      </c>
      <c r="AH601">
        <v>0</v>
      </c>
      <c r="AI601">
        <v>0</v>
      </c>
    </row>
    <row r="602" spans="1:35">
      <c r="A602" t="s">
        <v>13487</v>
      </c>
      <c r="C602">
        <v>44.72</v>
      </c>
      <c r="J602" t="s">
        <v>13530</v>
      </c>
      <c r="M602" t="s">
        <v>13566</v>
      </c>
      <c r="N602" t="s">
        <v>14148</v>
      </c>
      <c r="O602" t="s">
        <v>15369</v>
      </c>
      <c r="P602">
        <v>7</v>
      </c>
      <c r="Q602">
        <v>2</v>
      </c>
      <c r="R602">
        <v>0.63</v>
      </c>
      <c r="S602">
        <v>0.63</v>
      </c>
      <c r="T602">
        <v>385.45</v>
      </c>
      <c r="U602">
        <v>102.05</v>
      </c>
      <c r="V602">
        <v>2.35</v>
      </c>
      <c r="W602">
        <v>10.7</v>
      </c>
      <c r="X602">
        <v>1.94</v>
      </c>
      <c r="Y602">
        <v>3</v>
      </c>
      <c r="Z602" t="s">
        <v>6921</v>
      </c>
      <c r="AA602">
        <v>0</v>
      </c>
      <c r="AB602">
        <v>7</v>
      </c>
      <c r="AC602">
        <v>4.916547619047619</v>
      </c>
      <c r="AE602" t="s">
        <v>6952</v>
      </c>
      <c r="AH602">
        <v>0</v>
      </c>
      <c r="AI602">
        <v>0</v>
      </c>
    </row>
    <row r="603" spans="1:35">
      <c r="A603" t="s">
        <v>13488</v>
      </c>
      <c r="C603">
        <v>782.2</v>
      </c>
      <c r="J603" t="s">
        <v>13530</v>
      </c>
      <c r="M603" t="s">
        <v>13566</v>
      </c>
      <c r="N603" t="s">
        <v>14149</v>
      </c>
      <c r="O603" t="s">
        <v>15370</v>
      </c>
      <c r="P603">
        <v>3</v>
      </c>
      <c r="Q603">
        <v>1</v>
      </c>
      <c r="R603">
        <v>6.79</v>
      </c>
      <c r="S603">
        <v>6.79</v>
      </c>
      <c r="T603">
        <v>370.25</v>
      </c>
      <c r="U603">
        <v>30.49</v>
      </c>
      <c r="V603">
        <v>5</v>
      </c>
      <c r="X603">
        <v>3.98</v>
      </c>
      <c r="Y603">
        <v>2</v>
      </c>
      <c r="Z603" t="s">
        <v>6921</v>
      </c>
      <c r="AA603">
        <v>1</v>
      </c>
      <c r="AB603">
        <v>1</v>
      </c>
      <c r="AC603">
        <v>3.284619047619048</v>
      </c>
      <c r="AE603" t="s">
        <v>6952</v>
      </c>
      <c r="AH603">
        <v>0</v>
      </c>
      <c r="AI603">
        <v>0</v>
      </c>
    </row>
    <row r="604" spans="1:35">
      <c r="A604" t="s">
        <v>13489</v>
      </c>
      <c r="C604">
        <v>1430</v>
      </c>
      <c r="J604" t="s">
        <v>13530</v>
      </c>
      <c r="M604" t="s">
        <v>13566</v>
      </c>
      <c r="N604" t="s">
        <v>14150</v>
      </c>
      <c r="O604" t="s">
        <v>15371</v>
      </c>
    </row>
    <row r="605" spans="1:35">
      <c r="A605" t="s">
        <v>13490</v>
      </c>
      <c r="C605">
        <v>44.43</v>
      </c>
      <c r="J605" t="s">
        <v>13530</v>
      </c>
      <c r="M605" t="s">
        <v>13566</v>
      </c>
      <c r="N605" t="s">
        <v>14151</v>
      </c>
      <c r="O605" t="s">
        <v>15372</v>
      </c>
      <c r="P605">
        <v>4</v>
      </c>
      <c r="Q605">
        <v>1</v>
      </c>
      <c r="R605">
        <v>5.38</v>
      </c>
      <c r="S605">
        <v>5.38</v>
      </c>
      <c r="T605">
        <v>424.57</v>
      </c>
      <c r="U605">
        <v>58.64</v>
      </c>
      <c r="V605">
        <v>4.15</v>
      </c>
      <c r="X605">
        <v>4.55</v>
      </c>
      <c r="Y605">
        <v>2</v>
      </c>
      <c r="Z605" t="s">
        <v>6921</v>
      </c>
      <c r="AA605">
        <v>0</v>
      </c>
      <c r="AB605">
        <v>3</v>
      </c>
      <c r="AC605">
        <v>3.372119047619048</v>
      </c>
      <c r="AE605" t="s">
        <v>6952</v>
      </c>
      <c r="AH605">
        <v>0</v>
      </c>
      <c r="AI605">
        <v>0</v>
      </c>
    </row>
    <row r="606" spans="1:35">
      <c r="A606" t="s">
        <v>13491</v>
      </c>
      <c r="C606">
        <v>3877</v>
      </c>
      <c r="J606" t="s">
        <v>13530</v>
      </c>
      <c r="M606" t="s">
        <v>13566</v>
      </c>
      <c r="N606" t="s">
        <v>14152</v>
      </c>
      <c r="O606" t="s">
        <v>15373</v>
      </c>
      <c r="P606">
        <v>5</v>
      </c>
      <c r="Q606">
        <v>3</v>
      </c>
      <c r="R606">
        <v>3.98</v>
      </c>
      <c r="S606">
        <v>6.85</v>
      </c>
      <c r="T606">
        <v>476.55</v>
      </c>
      <c r="U606">
        <v>104.73</v>
      </c>
      <c r="V606">
        <v>5.02</v>
      </c>
      <c r="W606">
        <v>4.2</v>
      </c>
      <c r="X606">
        <v>0.17</v>
      </c>
      <c r="Y606">
        <v>3</v>
      </c>
      <c r="Z606" t="s">
        <v>6921</v>
      </c>
      <c r="AA606">
        <v>1</v>
      </c>
      <c r="AB606">
        <v>6</v>
      </c>
      <c r="AC606">
        <v>1.853166666666667</v>
      </c>
      <c r="AE606" t="s">
        <v>6953</v>
      </c>
      <c r="AH606">
        <v>0</v>
      </c>
      <c r="AI606">
        <v>0</v>
      </c>
    </row>
    <row r="607" spans="1:35">
      <c r="A607" t="s">
        <v>13492</v>
      </c>
      <c r="C607">
        <v>1008</v>
      </c>
      <c r="J607" t="s">
        <v>13530</v>
      </c>
      <c r="M607" t="s">
        <v>13566</v>
      </c>
      <c r="N607" t="s">
        <v>14153</v>
      </c>
      <c r="O607" t="s">
        <v>15374</v>
      </c>
      <c r="P607">
        <v>5</v>
      </c>
      <c r="Q607">
        <v>2</v>
      </c>
      <c r="R607">
        <v>1.88</v>
      </c>
      <c r="S607">
        <v>4.54</v>
      </c>
      <c r="T607">
        <v>474.97</v>
      </c>
      <c r="U607">
        <v>95.94</v>
      </c>
      <c r="V607">
        <v>3.89</v>
      </c>
      <c r="W607">
        <v>4.51</v>
      </c>
      <c r="X607">
        <v>0</v>
      </c>
      <c r="Y607">
        <v>2</v>
      </c>
      <c r="Z607" t="s">
        <v>6921</v>
      </c>
      <c r="AA607">
        <v>0</v>
      </c>
      <c r="AB607">
        <v>4</v>
      </c>
      <c r="AC607">
        <v>3.710785714285714</v>
      </c>
      <c r="AE607" t="s">
        <v>6953</v>
      </c>
      <c r="AH607">
        <v>0</v>
      </c>
      <c r="AI607">
        <v>0</v>
      </c>
    </row>
    <row r="608" spans="1:35">
      <c r="A608" t="s">
        <v>13493</v>
      </c>
      <c r="C608">
        <v>4.76</v>
      </c>
      <c r="J608" t="s">
        <v>13530</v>
      </c>
      <c r="M608" t="s">
        <v>13566</v>
      </c>
      <c r="N608" t="s">
        <v>14154</v>
      </c>
      <c r="O608" t="s">
        <v>15375</v>
      </c>
    </row>
    <row r="609" spans="1:35">
      <c r="A609" t="s">
        <v>13494</v>
      </c>
      <c r="C609">
        <v>48.71</v>
      </c>
      <c r="J609" t="s">
        <v>13530</v>
      </c>
      <c r="M609" t="s">
        <v>13566</v>
      </c>
      <c r="N609" t="s">
        <v>14155</v>
      </c>
      <c r="O609" t="s">
        <v>15376</v>
      </c>
      <c r="P609">
        <v>4</v>
      </c>
      <c r="Q609">
        <v>1</v>
      </c>
      <c r="R609">
        <v>6.29</v>
      </c>
      <c r="S609">
        <v>6.29</v>
      </c>
      <c r="T609">
        <v>412.28</v>
      </c>
      <c r="U609">
        <v>47.56</v>
      </c>
      <c r="V609">
        <v>5.21</v>
      </c>
      <c r="X609">
        <v>1.2</v>
      </c>
      <c r="Y609">
        <v>2</v>
      </c>
      <c r="Z609" t="s">
        <v>6921</v>
      </c>
      <c r="AA609">
        <v>1</v>
      </c>
      <c r="AB609">
        <v>2</v>
      </c>
      <c r="AC609">
        <v>3.459904761904762</v>
      </c>
      <c r="AE609" t="s">
        <v>6952</v>
      </c>
      <c r="AH609">
        <v>0</v>
      </c>
      <c r="AI609">
        <v>0</v>
      </c>
    </row>
    <row r="610" spans="1:35">
      <c r="A610" t="s">
        <v>13495</v>
      </c>
      <c r="C610">
        <v>275.8</v>
      </c>
      <c r="J610" t="s">
        <v>13530</v>
      </c>
      <c r="M610" t="s">
        <v>13566</v>
      </c>
      <c r="N610" t="s">
        <v>14156</v>
      </c>
      <c r="O610" t="s">
        <v>15377</v>
      </c>
      <c r="P610">
        <v>4</v>
      </c>
      <c r="Q610">
        <v>2</v>
      </c>
      <c r="R610">
        <v>1.71</v>
      </c>
      <c r="S610">
        <v>4.64</v>
      </c>
      <c r="T610">
        <v>336.35</v>
      </c>
      <c r="U610">
        <v>92.47</v>
      </c>
      <c r="V610">
        <v>4.12</v>
      </c>
      <c r="X610">
        <v>3.98</v>
      </c>
      <c r="Y610">
        <v>2</v>
      </c>
      <c r="Z610" t="s">
        <v>6921</v>
      </c>
      <c r="AA610">
        <v>0</v>
      </c>
      <c r="AB610">
        <v>3</v>
      </c>
      <c r="AC610">
        <v>4.597666666666667</v>
      </c>
      <c r="AE610" t="s">
        <v>6952</v>
      </c>
      <c r="AH610">
        <v>0</v>
      </c>
      <c r="AI610">
        <v>0</v>
      </c>
    </row>
    <row r="611" spans="1:35">
      <c r="A611" t="s">
        <v>13496</v>
      </c>
      <c r="C611">
        <v>1257</v>
      </c>
      <c r="J611" t="s">
        <v>13530</v>
      </c>
      <c r="M611" t="s">
        <v>13566</v>
      </c>
      <c r="N611" t="s">
        <v>14157</v>
      </c>
      <c r="O611" t="s">
        <v>15378</v>
      </c>
    </row>
    <row r="612" spans="1:35">
      <c r="A612" t="s">
        <v>13497</v>
      </c>
      <c r="C612">
        <v>557.4</v>
      </c>
      <c r="J612" t="s">
        <v>13530</v>
      </c>
      <c r="M612" t="s">
        <v>13566</v>
      </c>
      <c r="N612" t="s">
        <v>14158</v>
      </c>
      <c r="O612" t="s">
        <v>15379</v>
      </c>
      <c r="P612">
        <v>5</v>
      </c>
      <c r="Q612">
        <v>3</v>
      </c>
      <c r="R612">
        <v>0.9</v>
      </c>
      <c r="S612">
        <v>4.43</v>
      </c>
      <c r="T612">
        <v>352.35</v>
      </c>
      <c r="U612">
        <v>112.7</v>
      </c>
      <c r="V612">
        <v>3.83</v>
      </c>
      <c r="W612">
        <v>6.91</v>
      </c>
      <c r="X612">
        <v>3.8</v>
      </c>
      <c r="Y612">
        <v>2</v>
      </c>
      <c r="Z612" t="s">
        <v>6921</v>
      </c>
      <c r="AA612">
        <v>0</v>
      </c>
      <c r="AB612">
        <v>3</v>
      </c>
      <c r="AC612">
        <v>3.695</v>
      </c>
      <c r="AE612" t="s">
        <v>6952</v>
      </c>
      <c r="AH612">
        <v>0</v>
      </c>
      <c r="AI612">
        <v>0</v>
      </c>
    </row>
    <row r="613" spans="1:35">
      <c r="A613" t="s">
        <v>13498</v>
      </c>
      <c r="C613">
        <v>3599</v>
      </c>
      <c r="J613" t="s">
        <v>13530</v>
      </c>
      <c r="M613" t="s">
        <v>13566</v>
      </c>
      <c r="N613" t="s">
        <v>14159</v>
      </c>
      <c r="O613" t="s">
        <v>15380</v>
      </c>
      <c r="P613">
        <v>5</v>
      </c>
      <c r="Q613">
        <v>3</v>
      </c>
      <c r="R613">
        <v>2.92</v>
      </c>
      <c r="S613">
        <v>5.77</v>
      </c>
      <c r="T613">
        <v>476.55</v>
      </c>
      <c r="U613">
        <v>104.73</v>
      </c>
      <c r="V613">
        <v>5.02</v>
      </c>
      <c r="W613">
        <v>4.2</v>
      </c>
      <c r="X613">
        <v>0.15</v>
      </c>
      <c r="Y613">
        <v>3</v>
      </c>
      <c r="Z613" t="s">
        <v>6921</v>
      </c>
      <c r="AA613">
        <v>1</v>
      </c>
      <c r="AB613">
        <v>6</v>
      </c>
      <c r="AC613">
        <v>2.383166666666667</v>
      </c>
      <c r="AE613" t="s">
        <v>6953</v>
      </c>
      <c r="AH613">
        <v>0</v>
      </c>
      <c r="AI613">
        <v>0</v>
      </c>
    </row>
    <row r="614" spans="1:35">
      <c r="A614" t="s">
        <v>13499</v>
      </c>
      <c r="C614">
        <v>2489</v>
      </c>
      <c r="J614" t="s">
        <v>13530</v>
      </c>
      <c r="M614" t="s">
        <v>13566</v>
      </c>
      <c r="N614" t="s">
        <v>14160</v>
      </c>
      <c r="O614" t="s">
        <v>15381</v>
      </c>
    </row>
    <row r="615" spans="1:35">
      <c r="B615">
        <v>1</v>
      </c>
      <c r="J615" t="s">
        <v>13531</v>
      </c>
      <c r="L615" t="s">
        <v>13540</v>
      </c>
      <c r="M615" t="s">
        <v>13567</v>
      </c>
      <c r="N615" t="s">
        <v>14161</v>
      </c>
      <c r="O615" t="s">
        <v>15382</v>
      </c>
    </row>
    <row r="616" spans="1:35">
      <c r="A616" t="s">
        <v>13500</v>
      </c>
      <c r="B616">
        <v>140000</v>
      </c>
      <c r="J616" t="s">
        <v>13531</v>
      </c>
      <c r="L616" t="s">
        <v>13540</v>
      </c>
      <c r="M616" t="s">
        <v>13567</v>
      </c>
      <c r="N616" t="s">
        <v>14162</v>
      </c>
      <c r="O616" t="s">
        <v>15383</v>
      </c>
      <c r="P616">
        <v>1</v>
      </c>
      <c r="Q616">
        <v>1</v>
      </c>
      <c r="R616">
        <v>4.24</v>
      </c>
      <c r="S616">
        <v>4.24</v>
      </c>
      <c r="T616">
        <v>212.29</v>
      </c>
      <c r="U616">
        <v>20.23</v>
      </c>
      <c r="V616">
        <v>3.72</v>
      </c>
      <c r="W616">
        <v>10.62</v>
      </c>
      <c r="X616">
        <v>0</v>
      </c>
      <c r="Y616">
        <v>2</v>
      </c>
      <c r="Z616" t="s">
        <v>6921</v>
      </c>
      <c r="AA616">
        <v>0</v>
      </c>
      <c r="AB616">
        <v>2</v>
      </c>
      <c r="AC616">
        <v>3.224833333333333</v>
      </c>
      <c r="AE616" t="s">
        <v>6952</v>
      </c>
      <c r="AH616">
        <v>0</v>
      </c>
      <c r="AI616">
        <v>0</v>
      </c>
    </row>
    <row r="617" spans="1:35">
      <c r="A617" t="s">
        <v>13501</v>
      </c>
      <c r="B617">
        <v>60000</v>
      </c>
      <c r="J617" t="s">
        <v>13531</v>
      </c>
      <c r="L617" t="s">
        <v>13540</v>
      </c>
      <c r="M617" t="s">
        <v>13567</v>
      </c>
      <c r="N617" t="s">
        <v>14163</v>
      </c>
      <c r="O617" t="s">
        <v>15384</v>
      </c>
      <c r="P617">
        <v>3</v>
      </c>
      <c r="Q617">
        <v>2</v>
      </c>
      <c r="R617">
        <v>2.56</v>
      </c>
      <c r="S617">
        <v>2.56</v>
      </c>
      <c r="T617">
        <v>202.21</v>
      </c>
      <c r="U617">
        <v>49.69</v>
      </c>
      <c r="V617">
        <v>2.89</v>
      </c>
      <c r="W617">
        <v>9.9</v>
      </c>
      <c r="X617">
        <v>0</v>
      </c>
      <c r="Y617">
        <v>2</v>
      </c>
      <c r="Z617" t="s">
        <v>5608</v>
      </c>
      <c r="AA617">
        <v>0</v>
      </c>
      <c r="AB617">
        <v>2</v>
      </c>
      <c r="AC617">
        <v>5.22</v>
      </c>
      <c r="AE617" t="s">
        <v>6952</v>
      </c>
      <c r="AH617">
        <v>0</v>
      </c>
      <c r="AI617">
        <v>0</v>
      </c>
    </row>
    <row r="618" spans="1:35">
      <c r="A618" t="s">
        <v>13502</v>
      </c>
      <c r="B618">
        <v>12000</v>
      </c>
      <c r="J618" t="s">
        <v>13531</v>
      </c>
      <c r="L618" t="s">
        <v>13540</v>
      </c>
      <c r="M618" t="s">
        <v>13567</v>
      </c>
      <c r="N618" t="s">
        <v>14164</v>
      </c>
      <c r="O618" t="s">
        <v>15385</v>
      </c>
      <c r="P618">
        <v>2</v>
      </c>
      <c r="Q618">
        <v>2</v>
      </c>
      <c r="R618">
        <v>4.33</v>
      </c>
      <c r="S618">
        <v>4.33</v>
      </c>
      <c r="T618">
        <v>290.36</v>
      </c>
      <c r="U618">
        <v>40.46</v>
      </c>
      <c r="V618">
        <v>4.45</v>
      </c>
      <c r="W618">
        <v>10.22</v>
      </c>
      <c r="X618">
        <v>0</v>
      </c>
      <c r="Y618">
        <v>3</v>
      </c>
      <c r="Z618" t="s">
        <v>6921</v>
      </c>
      <c r="AA618">
        <v>0</v>
      </c>
      <c r="AB618">
        <v>3</v>
      </c>
      <c r="AC618">
        <v>3.835</v>
      </c>
      <c r="AE618" t="s">
        <v>6952</v>
      </c>
      <c r="AH618">
        <v>0</v>
      </c>
      <c r="AI618">
        <v>0</v>
      </c>
    </row>
    <row r="619" spans="1:35">
      <c r="B619">
        <v>4800</v>
      </c>
      <c r="J619" t="s">
        <v>13531</v>
      </c>
      <c r="L619" t="s">
        <v>13540</v>
      </c>
      <c r="M619" t="s">
        <v>13567</v>
      </c>
      <c r="N619" t="s">
        <v>14165</v>
      </c>
      <c r="O619" t="s">
        <v>15386</v>
      </c>
    </row>
    <row r="620" spans="1:35">
      <c r="B620">
        <v>19000</v>
      </c>
      <c r="J620" t="s">
        <v>13531</v>
      </c>
      <c r="L620" t="s">
        <v>13540</v>
      </c>
      <c r="M620" t="s">
        <v>13567</v>
      </c>
      <c r="N620" t="s">
        <v>14166</v>
      </c>
      <c r="O620" t="s">
        <v>15387</v>
      </c>
      <c r="P620">
        <v>3</v>
      </c>
      <c r="Q620">
        <v>3</v>
      </c>
      <c r="R620">
        <v>0.12</v>
      </c>
      <c r="S620">
        <v>2.83</v>
      </c>
      <c r="T620">
        <v>286.33</v>
      </c>
      <c r="U620">
        <v>77.76000000000001</v>
      </c>
      <c r="V620">
        <v>3.27</v>
      </c>
      <c r="W620">
        <v>4.67</v>
      </c>
      <c r="X620">
        <v>0</v>
      </c>
      <c r="Y620">
        <v>2</v>
      </c>
      <c r="Z620" t="s">
        <v>6921</v>
      </c>
      <c r="AA620">
        <v>0</v>
      </c>
      <c r="AB620">
        <v>5</v>
      </c>
      <c r="AC620">
        <v>5.166666666666667</v>
      </c>
      <c r="AE620" t="s">
        <v>6953</v>
      </c>
      <c r="AH620">
        <v>0</v>
      </c>
      <c r="AI620">
        <v>0</v>
      </c>
    </row>
    <row r="621" spans="1:35">
      <c r="B621">
        <v>1300</v>
      </c>
      <c r="J621" t="s">
        <v>13531</v>
      </c>
      <c r="L621" t="s">
        <v>13540</v>
      </c>
      <c r="M621" t="s">
        <v>13567</v>
      </c>
      <c r="N621" t="s">
        <v>14167</v>
      </c>
      <c r="O621" t="s">
        <v>15388</v>
      </c>
      <c r="P621">
        <v>2</v>
      </c>
      <c r="Q621">
        <v>2</v>
      </c>
      <c r="R621">
        <v>5.87</v>
      </c>
      <c r="S621">
        <v>5.87</v>
      </c>
      <c r="T621">
        <v>296.41</v>
      </c>
      <c r="U621">
        <v>40.46</v>
      </c>
      <c r="V621">
        <v>4.96</v>
      </c>
      <c r="W621">
        <v>10.29</v>
      </c>
      <c r="X621">
        <v>0</v>
      </c>
      <c r="Y621">
        <v>2</v>
      </c>
      <c r="Z621" t="s">
        <v>6921</v>
      </c>
      <c r="AA621">
        <v>0</v>
      </c>
      <c r="AB621">
        <v>2</v>
      </c>
      <c r="AC621">
        <v>3.5</v>
      </c>
      <c r="AE621" t="s">
        <v>6952</v>
      </c>
      <c r="AH621">
        <v>0</v>
      </c>
      <c r="AI621">
        <v>0</v>
      </c>
    </row>
    <row r="622" spans="1:35">
      <c r="B622">
        <v>7</v>
      </c>
      <c r="J622" t="s">
        <v>13531</v>
      </c>
      <c r="L622" t="s">
        <v>13540</v>
      </c>
      <c r="M622" t="s">
        <v>13567</v>
      </c>
      <c r="N622" t="s">
        <v>14161</v>
      </c>
      <c r="O622" t="s">
        <v>15382</v>
      </c>
    </row>
    <row r="623" spans="1:35">
      <c r="B623">
        <v>9700</v>
      </c>
      <c r="J623" t="s">
        <v>13531</v>
      </c>
      <c r="L623" t="s">
        <v>13540</v>
      </c>
      <c r="M623" t="s">
        <v>13567</v>
      </c>
      <c r="N623" t="s">
        <v>14168</v>
      </c>
      <c r="O623" t="s">
        <v>15389</v>
      </c>
    </row>
    <row r="624" spans="1:35">
      <c r="B624">
        <v>450</v>
      </c>
      <c r="J624" t="s">
        <v>13531</v>
      </c>
      <c r="L624" t="s">
        <v>13540</v>
      </c>
      <c r="M624" t="s">
        <v>13567</v>
      </c>
      <c r="N624" t="s">
        <v>14169</v>
      </c>
      <c r="O624" t="s">
        <v>15390</v>
      </c>
    </row>
    <row r="625" spans="1:35">
      <c r="B625">
        <v>2100</v>
      </c>
      <c r="J625" t="s">
        <v>13531</v>
      </c>
      <c r="L625" t="s">
        <v>13540</v>
      </c>
      <c r="M625" t="s">
        <v>13567</v>
      </c>
      <c r="N625" t="s">
        <v>14170</v>
      </c>
      <c r="O625" t="s">
        <v>15391</v>
      </c>
    </row>
    <row r="626" spans="1:35">
      <c r="A626" t="s">
        <v>13503</v>
      </c>
      <c r="B626">
        <v>490</v>
      </c>
      <c r="J626" t="s">
        <v>13531</v>
      </c>
      <c r="L626" t="s">
        <v>13540</v>
      </c>
      <c r="M626" t="s">
        <v>13567</v>
      </c>
      <c r="N626" t="s">
        <v>14171</v>
      </c>
      <c r="O626" t="s">
        <v>15392</v>
      </c>
      <c r="P626">
        <v>2</v>
      </c>
      <c r="Q626">
        <v>2</v>
      </c>
      <c r="R626">
        <v>3.64</v>
      </c>
      <c r="S626">
        <v>3.64</v>
      </c>
      <c r="T626">
        <v>228.29</v>
      </c>
      <c r="U626">
        <v>40.46</v>
      </c>
      <c r="V626">
        <v>3.42</v>
      </c>
      <c r="W626">
        <v>10.29</v>
      </c>
      <c r="X626">
        <v>0</v>
      </c>
      <c r="Y626">
        <v>2</v>
      </c>
      <c r="Z626" t="s">
        <v>6921</v>
      </c>
      <c r="AA626">
        <v>0</v>
      </c>
      <c r="AB626">
        <v>2</v>
      </c>
      <c r="AC626">
        <v>4.359999999999999</v>
      </c>
      <c r="AD626" t="s">
        <v>6949</v>
      </c>
      <c r="AE626" t="s">
        <v>6952</v>
      </c>
      <c r="AH626">
        <v>0</v>
      </c>
      <c r="AI626">
        <v>0</v>
      </c>
    </row>
    <row r="627" spans="1:35">
      <c r="B627">
        <v>10</v>
      </c>
      <c r="J627" t="s">
        <v>13531</v>
      </c>
      <c r="L627" t="s">
        <v>13540</v>
      </c>
      <c r="M627" t="s">
        <v>13567</v>
      </c>
      <c r="N627" t="s">
        <v>14161</v>
      </c>
      <c r="O627" t="s">
        <v>15382</v>
      </c>
    </row>
    <row r="628" spans="1:35">
      <c r="A628" t="s">
        <v>13504</v>
      </c>
      <c r="B628">
        <v>31000</v>
      </c>
      <c r="J628" t="s">
        <v>13531</v>
      </c>
      <c r="L628" t="s">
        <v>13540</v>
      </c>
      <c r="M628" t="s">
        <v>13567</v>
      </c>
      <c r="N628" t="s">
        <v>14172</v>
      </c>
      <c r="O628" t="s">
        <v>15393</v>
      </c>
      <c r="P628">
        <v>3</v>
      </c>
      <c r="Q628">
        <v>2</v>
      </c>
      <c r="R628">
        <v>2.44</v>
      </c>
      <c r="S628">
        <v>2.63</v>
      </c>
      <c r="T628">
        <v>214.22</v>
      </c>
      <c r="U628">
        <v>57.53</v>
      </c>
      <c r="V628">
        <v>2.33</v>
      </c>
      <c r="W628">
        <v>7.67</v>
      </c>
      <c r="X628">
        <v>0</v>
      </c>
      <c r="Y628">
        <v>2</v>
      </c>
      <c r="Z628" t="s">
        <v>5608</v>
      </c>
      <c r="AA628">
        <v>0</v>
      </c>
      <c r="AB628">
        <v>2</v>
      </c>
      <c r="AC628">
        <v>5.28</v>
      </c>
      <c r="AE628" t="s">
        <v>6952</v>
      </c>
      <c r="AH628">
        <v>0</v>
      </c>
      <c r="AI628">
        <v>0</v>
      </c>
    </row>
    <row r="629" spans="1:35">
      <c r="A629" t="s">
        <v>13505</v>
      </c>
      <c r="B629">
        <v>3700</v>
      </c>
      <c r="J629" t="s">
        <v>13531</v>
      </c>
      <c r="L629" t="s">
        <v>13540</v>
      </c>
      <c r="M629" t="s">
        <v>13567</v>
      </c>
      <c r="N629" t="s">
        <v>14173</v>
      </c>
      <c r="O629" t="s">
        <v>15394</v>
      </c>
      <c r="P629">
        <v>4</v>
      </c>
      <c r="Q629">
        <v>2</v>
      </c>
      <c r="R629">
        <v>1.9</v>
      </c>
      <c r="S629">
        <v>1.91</v>
      </c>
      <c r="T629">
        <v>318.33</v>
      </c>
      <c r="U629">
        <v>66.76000000000001</v>
      </c>
      <c r="V629">
        <v>3.56</v>
      </c>
      <c r="W629">
        <v>9.23</v>
      </c>
      <c r="X629">
        <v>0</v>
      </c>
      <c r="Y629">
        <v>3</v>
      </c>
      <c r="Z629" t="s">
        <v>6921</v>
      </c>
      <c r="AA629">
        <v>0</v>
      </c>
      <c r="AB629">
        <v>2</v>
      </c>
      <c r="AC629">
        <v>5.5</v>
      </c>
      <c r="AD629" t="s">
        <v>16036</v>
      </c>
      <c r="AE629" t="s">
        <v>6952</v>
      </c>
      <c r="AF629" t="s">
        <v>16040</v>
      </c>
      <c r="AH629">
        <v>4</v>
      </c>
      <c r="AI629">
        <v>0</v>
      </c>
    </row>
    <row r="630" spans="1:35">
      <c r="E630">
        <v>0.23</v>
      </c>
      <c r="H630">
        <v>7.5</v>
      </c>
      <c r="J630" t="s">
        <v>13531</v>
      </c>
      <c r="L630" t="s">
        <v>13541</v>
      </c>
      <c r="M630" t="s">
        <v>13568</v>
      </c>
      <c r="N630" t="s">
        <v>14174</v>
      </c>
      <c r="O630" t="s">
        <v>6703</v>
      </c>
      <c r="P630">
        <v>2</v>
      </c>
      <c r="Q630">
        <v>2</v>
      </c>
      <c r="R630">
        <v>4.11</v>
      </c>
      <c r="S630">
        <v>4.11</v>
      </c>
      <c r="T630">
        <v>296.41</v>
      </c>
      <c r="U630">
        <v>40.46</v>
      </c>
      <c r="V630">
        <v>3.61</v>
      </c>
      <c r="W630">
        <v>10.24</v>
      </c>
      <c r="X630">
        <v>0</v>
      </c>
      <c r="Y630">
        <v>1</v>
      </c>
      <c r="Z630" t="s">
        <v>6921</v>
      </c>
      <c r="AA630">
        <v>0</v>
      </c>
      <c r="AB630">
        <v>0</v>
      </c>
      <c r="AC630">
        <v>3.945</v>
      </c>
      <c r="AE630" t="s">
        <v>6952</v>
      </c>
      <c r="AH630">
        <v>0</v>
      </c>
      <c r="AI630">
        <v>0</v>
      </c>
    </row>
    <row r="631" spans="1:35">
      <c r="A631" t="s">
        <v>12938</v>
      </c>
      <c r="E631">
        <v>0.21</v>
      </c>
      <c r="H631">
        <v>7.5</v>
      </c>
      <c r="J631" t="s">
        <v>13531</v>
      </c>
      <c r="L631" t="s">
        <v>13541</v>
      </c>
      <c r="M631" t="s">
        <v>13568</v>
      </c>
      <c r="N631" t="s">
        <v>13598</v>
      </c>
      <c r="O631" t="s">
        <v>6686</v>
      </c>
      <c r="P631">
        <v>2</v>
      </c>
      <c r="Q631">
        <v>2</v>
      </c>
      <c r="R631">
        <v>4.14</v>
      </c>
      <c r="S631">
        <v>4.15</v>
      </c>
      <c r="T631">
        <v>272.39</v>
      </c>
      <c r="U631">
        <v>40.46</v>
      </c>
      <c r="V631">
        <v>3.61</v>
      </c>
      <c r="W631">
        <v>10.27</v>
      </c>
      <c r="X631">
        <v>0</v>
      </c>
      <c r="Y631">
        <v>1</v>
      </c>
      <c r="Z631" t="s">
        <v>6921</v>
      </c>
      <c r="AA631">
        <v>0</v>
      </c>
      <c r="AB631">
        <v>0</v>
      </c>
      <c r="AC631">
        <v>3.925</v>
      </c>
      <c r="AD631" t="s">
        <v>6922</v>
      </c>
      <c r="AE631" t="s">
        <v>6952</v>
      </c>
      <c r="AF631" t="s">
        <v>6956</v>
      </c>
      <c r="AG631" t="s">
        <v>6962</v>
      </c>
      <c r="AH631">
        <v>4</v>
      </c>
      <c r="AI631">
        <v>1</v>
      </c>
    </row>
    <row r="632" spans="1:35">
      <c r="E632">
        <v>4.9</v>
      </c>
      <c r="H632">
        <v>7.5</v>
      </c>
      <c r="J632" t="s">
        <v>13531</v>
      </c>
      <c r="L632" t="s">
        <v>13541</v>
      </c>
      <c r="M632" t="s">
        <v>13568</v>
      </c>
      <c r="N632" t="s">
        <v>14175</v>
      </c>
      <c r="O632" t="s">
        <v>6753</v>
      </c>
      <c r="P632">
        <v>4</v>
      </c>
      <c r="Q632">
        <v>4</v>
      </c>
      <c r="R632">
        <v>1.47</v>
      </c>
      <c r="S632">
        <v>1.47</v>
      </c>
      <c r="T632">
        <v>304.39</v>
      </c>
      <c r="U632">
        <v>80.92</v>
      </c>
      <c r="V632">
        <v>1.55</v>
      </c>
      <c r="W632">
        <v>10.22</v>
      </c>
      <c r="X632">
        <v>0</v>
      </c>
      <c r="Y632">
        <v>1</v>
      </c>
      <c r="Z632" t="s">
        <v>6921</v>
      </c>
      <c r="AA632">
        <v>0</v>
      </c>
      <c r="AB632">
        <v>0</v>
      </c>
      <c r="AC632">
        <v>5</v>
      </c>
      <c r="AE632" t="s">
        <v>6952</v>
      </c>
      <c r="AH632">
        <v>0</v>
      </c>
      <c r="AI632">
        <v>0</v>
      </c>
    </row>
    <row r="633" spans="1:35">
      <c r="B633">
        <v>7</v>
      </c>
      <c r="H633">
        <v>7.4</v>
      </c>
      <c r="I633" t="s">
        <v>13526</v>
      </c>
      <c r="J633" t="s">
        <v>13531</v>
      </c>
      <c r="L633" t="s">
        <v>13542</v>
      </c>
      <c r="M633" t="s">
        <v>13569</v>
      </c>
      <c r="N633" t="s">
        <v>14176</v>
      </c>
      <c r="O633" t="s">
        <v>15395</v>
      </c>
    </row>
    <row r="634" spans="1:35">
      <c r="B634">
        <v>5</v>
      </c>
      <c r="H634">
        <v>7.4</v>
      </c>
      <c r="I634" t="s">
        <v>13526</v>
      </c>
      <c r="J634" t="s">
        <v>13531</v>
      </c>
      <c r="L634" t="s">
        <v>13542</v>
      </c>
      <c r="M634" t="s">
        <v>13569</v>
      </c>
      <c r="N634" t="s">
        <v>14177</v>
      </c>
      <c r="O634" t="s">
        <v>15396</v>
      </c>
    </row>
    <row r="635" spans="1:35">
      <c r="B635">
        <v>37</v>
      </c>
      <c r="H635">
        <v>7.4</v>
      </c>
      <c r="I635" t="s">
        <v>13526</v>
      </c>
      <c r="J635" t="s">
        <v>13531</v>
      </c>
      <c r="L635" t="s">
        <v>13542</v>
      </c>
      <c r="M635" t="s">
        <v>13569</v>
      </c>
      <c r="N635" t="s">
        <v>14178</v>
      </c>
      <c r="O635" t="s">
        <v>15397</v>
      </c>
    </row>
    <row r="636" spans="1:35">
      <c r="B636">
        <v>19</v>
      </c>
      <c r="H636">
        <v>7.4</v>
      </c>
      <c r="I636" t="s">
        <v>13526</v>
      </c>
      <c r="J636" t="s">
        <v>13531</v>
      </c>
      <c r="L636" t="s">
        <v>13542</v>
      </c>
      <c r="M636" t="s">
        <v>13569</v>
      </c>
      <c r="N636" t="s">
        <v>14179</v>
      </c>
      <c r="O636" t="s">
        <v>15398</v>
      </c>
    </row>
    <row r="637" spans="1:35">
      <c r="B637">
        <v>7</v>
      </c>
      <c r="H637">
        <v>7.4</v>
      </c>
      <c r="I637" t="s">
        <v>13526</v>
      </c>
      <c r="J637" t="s">
        <v>13531</v>
      </c>
      <c r="L637" t="s">
        <v>13542</v>
      </c>
      <c r="M637" t="s">
        <v>13569</v>
      </c>
      <c r="N637" t="s">
        <v>14180</v>
      </c>
      <c r="O637" t="s">
        <v>15399</v>
      </c>
    </row>
    <row r="638" spans="1:35">
      <c r="B638">
        <v>2</v>
      </c>
      <c r="H638">
        <v>7.4</v>
      </c>
      <c r="I638" t="s">
        <v>13526</v>
      </c>
      <c r="J638" t="s">
        <v>13531</v>
      </c>
      <c r="L638" t="s">
        <v>13542</v>
      </c>
      <c r="M638" t="s">
        <v>13569</v>
      </c>
      <c r="N638" t="s">
        <v>14181</v>
      </c>
      <c r="O638" t="s">
        <v>15400</v>
      </c>
    </row>
    <row r="639" spans="1:35">
      <c r="B639">
        <v>5</v>
      </c>
      <c r="H639">
        <v>7.4</v>
      </c>
      <c r="I639" t="s">
        <v>13526</v>
      </c>
      <c r="J639" t="s">
        <v>13531</v>
      </c>
      <c r="L639" t="s">
        <v>13542</v>
      </c>
      <c r="M639" t="s">
        <v>13569</v>
      </c>
      <c r="N639" t="s">
        <v>14182</v>
      </c>
      <c r="O639" t="s">
        <v>15401</v>
      </c>
    </row>
    <row r="640" spans="1:35">
      <c r="B640">
        <v>3</v>
      </c>
      <c r="H640">
        <v>7.4</v>
      </c>
      <c r="I640" t="s">
        <v>13526</v>
      </c>
      <c r="J640" t="s">
        <v>13531</v>
      </c>
      <c r="L640" t="s">
        <v>13542</v>
      </c>
      <c r="M640" t="s">
        <v>13569</v>
      </c>
      <c r="N640" t="s">
        <v>14183</v>
      </c>
      <c r="O640" t="s">
        <v>15402</v>
      </c>
    </row>
    <row r="641" spans="2:15">
      <c r="B641">
        <v>3</v>
      </c>
      <c r="H641">
        <v>7.4</v>
      </c>
      <c r="I641" t="s">
        <v>13526</v>
      </c>
      <c r="J641" t="s">
        <v>13531</v>
      </c>
      <c r="L641" t="s">
        <v>13542</v>
      </c>
      <c r="M641" t="s">
        <v>13569</v>
      </c>
      <c r="N641" t="s">
        <v>14184</v>
      </c>
      <c r="O641" t="s">
        <v>15403</v>
      </c>
    </row>
    <row r="642" spans="2:15">
      <c r="B642">
        <v>2</v>
      </c>
      <c r="H642">
        <v>7.4</v>
      </c>
      <c r="I642" t="s">
        <v>13526</v>
      </c>
      <c r="J642" t="s">
        <v>13531</v>
      </c>
      <c r="L642" t="s">
        <v>13542</v>
      </c>
      <c r="M642" t="s">
        <v>13569</v>
      </c>
      <c r="N642" t="s">
        <v>14185</v>
      </c>
      <c r="O642" t="s">
        <v>15404</v>
      </c>
    </row>
    <row r="643" spans="2:15">
      <c r="B643">
        <v>2</v>
      </c>
      <c r="H643">
        <v>7.4</v>
      </c>
      <c r="I643" t="s">
        <v>13526</v>
      </c>
      <c r="J643" t="s">
        <v>13531</v>
      </c>
      <c r="L643" t="s">
        <v>13542</v>
      </c>
      <c r="M643" t="s">
        <v>13569</v>
      </c>
      <c r="N643" t="s">
        <v>14186</v>
      </c>
      <c r="O643" t="s">
        <v>15405</v>
      </c>
    </row>
    <row r="644" spans="2:15">
      <c r="B644">
        <v>3</v>
      </c>
      <c r="H644">
        <v>7.4</v>
      </c>
      <c r="I644" t="s">
        <v>13526</v>
      </c>
      <c r="J644" t="s">
        <v>13531</v>
      </c>
      <c r="L644" t="s">
        <v>13542</v>
      </c>
      <c r="M644" t="s">
        <v>13569</v>
      </c>
      <c r="N644" t="s">
        <v>14187</v>
      </c>
      <c r="O644" t="s">
        <v>15406</v>
      </c>
    </row>
    <row r="645" spans="2:15">
      <c r="B645">
        <v>4</v>
      </c>
      <c r="H645">
        <v>7.4</v>
      </c>
      <c r="I645" t="s">
        <v>13526</v>
      </c>
      <c r="J645" t="s">
        <v>13531</v>
      </c>
      <c r="L645" t="s">
        <v>13542</v>
      </c>
      <c r="M645" t="s">
        <v>13569</v>
      </c>
      <c r="N645" t="s">
        <v>14188</v>
      </c>
      <c r="O645" t="s">
        <v>15407</v>
      </c>
    </row>
    <row r="646" spans="2:15">
      <c r="B646">
        <v>3</v>
      </c>
      <c r="H646">
        <v>7.4</v>
      </c>
      <c r="I646" t="s">
        <v>13526</v>
      </c>
      <c r="J646" t="s">
        <v>13531</v>
      </c>
      <c r="L646" t="s">
        <v>13542</v>
      </c>
      <c r="M646" t="s">
        <v>13569</v>
      </c>
      <c r="N646" t="s">
        <v>14189</v>
      </c>
      <c r="O646" t="s">
        <v>15408</v>
      </c>
    </row>
    <row r="647" spans="2:15">
      <c r="B647">
        <v>5</v>
      </c>
      <c r="H647">
        <v>7.4</v>
      </c>
      <c r="I647" t="s">
        <v>13526</v>
      </c>
      <c r="J647" t="s">
        <v>13531</v>
      </c>
      <c r="L647" t="s">
        <v>13542</v>
      </c>
      <c r="M647" t="s">
        <v>13569</v>
      </c>
      <c r="N647" t="s">
        <v>14190</v>
      </c>
      <c r="O647" t="s">
        <v>15409</v>
      </c>
    </row>
    <row r="648" spans="2:15">
      <c r="B648">
        <v>14</v>
      </c>
      <c r="H648">
        <v>7.4</v>
      </c>
      <c r="I648" t="s">
        <v>13526</v>
      </c>
      <c r="J648" t="s">
        <v>13531</v>
      </c>
      <c r="L648" t="s">
        <v>13542</v>
      </c>
      <c r="M648" t="s">
        <v>13569</v>
      </c>
      <c r="N648" t="s">
        <v>14191</v>
      </c>
      <c r="O648" t="s">
        <v>15410</v>
      </c>
    </row>
    <row r="649" spans="2:15">
      <c r="B649">
        <v>3</v>
      </c>
      <c r="H649">
        <v>7.4</v>
      </c>
      <c r="I649" t="s">
        <v>13526</v>
      </c>
      <c r="J649" t="s">
        <v>13531</v>
      </c>
      <c r="L649" t="s">
        <v>13542</v>
      </c>
      <c r="M649" t="s">
        <v>13569</v>
      </c>
      <c r="N649" t="s">
        <v>14192</v>
      </c>
      <c r="O649" t="s">
        <v>15411</v>
      </c>
    </row>
    <row r="650" spans="2:15">
      <c r="B650">
        <v>5</v>
      </c>
      <c r="H650">
        <v>7.4</v>
      </c>
      <c r="I650" t="s">
        <v>13526</v>
      </c>
      <c r="J650" t="s">
        <v>13531</v>
      </c>
      <c r="L650" t="s">
        <v>13542</v>
      </c>
      <c r="M650" t="s">
        <v>13569</v>
      </c>
      <c r="N650" t="s">
        <v>14193</v>
      </c>
      <c r="O650" t="s">
        <v>15412</v>
      </c>
    </row>
    <row r="651" spans="2:15">
      <c r="B651">
        <v>8</v>
      </c>
      <c r="H651">
        <v>7.4</v>
      </c>
      <c r="I651" t="s">
        <v>13526</v>
      </c>
      <c r="J651" t="s">
        <v>13531</v>
      </c>
      <c r="L651" t="s">
        <v>13542</v>
      </c>
      <c r="M651" t="s">
        <v>13569</v>
      </c>
      <c r="N651" t="s">
        <v>14194</v>
      </c>
      <c r="O651" t="s">
        <v>15413</v>
      </c>
    </row>
    <row r="652" spans="2:15">
      <c r="B652">
        <v>2</v>
      </c>
      <c r="H652">
        <v>7.4</v>
      </c>
      <c r="I652" t="s">
        <v>13526</v>
      </c>
      <c r="J652" t="s">
        <v>13531</v>
      </c>
      <c r="L652" t="s">
        <v>13542</v>
      </c>
      <c r="M652" t="s">
        <v>13569</v>
      </c>
      <c r="N652" t="s">
        <v>14195</v>
      </c>
      <c r="O652" t="s">
        <v>15414</v>
      </c>
    </row>
    <row r="653" spans="2:15">
      <c r="B653">
        <v>7</v>
      </c>
      <c r="H653">
        <v>7.4</v>
      </c>
      <c r="I653" t="s">
        <v>13526</v>
      </c>
      <c r="J653" t="s">
        <v>13531</v>
      </c>
      <c r="L653" t="s">
        <v>13542</v>
      </c>
      <c r="M653" t="s">
        <v>13569</v>
      </c>
      <c r="N653" t="s">
        <v>14196</v>
      </c>
      <c r="O653" t="s">
        <v>15415</v>
      </c>
    </row>
    <row r="654" spans="2:15">
      <c r="B654">
        <v>7</v>
      </c>
      <c r="H654">
        <v>7.4</v>
      </c>
      <c r="I654" t="s">
        <v>13526</v>
      </c>
      <c r="J654" t="s">
        <v>13531</v>
      </c>
      <c r="L654" t="s">
        <v>13542</v>
      </c>
      <c r="M654" t="s">
        <v>13569</v>
      </c>
      <c r="N654" t="s">
        <v>14197</v>
      </c>
      <c r="O654" t="s">
        <v>15416</v>
      </c>
    </row>
    <row r="655" spans="2:15">
      <c r="B655">
        <v>3</v>
      </c>
      <c r="H655">
        <v>7.4</v>
      </c>
      <c r="I655" t="s">
        <v>13526</v>
      </c>
      <c r="J655" t="s">
        <v>13531</v>
      </c>
      <c r="L655" t="s">
        <v>13542</v>
      </c>
      <c r="M655" t="s">
        <v>13569</v>
      </c>
      <c r="N655" t="s">
        <v>14198</v>
      </c>
      <c r="O655" t="s">
        <v>15417</v>
      </c>
    </row>
    <row r="656" spans="2:15">
      <c r="B656">
        <v>152</v>
      </c>
      <c r="H656">
        <v>7.4</v>
      </c>
      <c r="I656" t="s">
        <v>13526</v>
      </c>
      <c r="J656" t="s">
        <v>13531</v>
      </c>
      <c r="L656" t="s">
        <v>13542</v>
      </c>
      <c r="M656" t="s">
        <v>13569</v>
      </c>
      <c r="N656" t="s">
        <v>14199</v>
      </c>
      <c r="O656" t="s">
        <v>15418</v>
      </c>
    </row>
    <row r="657" spans="2:15">
      <c r="B657">
        <v>284</v>
      </c>
      <c r="H657">
        <v>7.4</v>
      </c>
      <c r="I657" t="s">
        <v>13526</v>
      </c>
      <c r="J657" t="s">
        <v>13531</v>
      </c>
      <c r="L657" t="s">
        <v>13542</v>
      </c>
      <c r="M657" t="s">
        <v>13569</v>
      </c>
      <c r="N657" t="s">
        <v>14200</v>
      </c>
      <c r="O657" t="s">
        <v>15419</v>
      </c>
    </row>
    <row r="658" spans="2:15">
      <c r="B658">
        <v>199</v>
      </c>
      <c r="H658">
        <v>7.4</v>
      </c>
      <c r="I658" t="s">
        <v>13526</v>
      </c>
      <c r="J658" t="s">
        <v>13531</v>
      </c>
      <c r="L658" t="s">
        <v>13542</v>
      </c>
      <c r="M658" t="s">
        <v>13569</v>
      </c>
      <c r="N658" t="s">
        <v>14201</v>
      </c>
      <c r="O658" t="s">
        <v>15420</v>
      </c>
    </row>
    <row r="659" spans="2:15">
      <c r="B659">
        <v>3</v>
      </c>
      <c r="H659">
        <v>7.4</v>
      </c>
      <c r="I659" t="s">
        <v>13526</v>
      </c>
      <c r="J659" t="s">
        <v>13531</v>
      </c>
      <c r="L659" t="s">
        <v>13542</v>
      </c>
      <c r="M659" t="s">
        <v>13569</v>
      </c>
      <c r="N659" t="s">
        <v>14202</v>
      </c>
      <c r="O659" t="s">
        <v>15421</v>
      </c>
    </row>
    <row r="660" spans="2:15">
      <c r="B660">
        <v>2</v>
      </c>
      <c r="H660">
        <v>7.4</v>
      </c>
      <c r="I660" t="s">
        <v>13526</v>
      </c>
      <c r="J660" t="s">
        <v>13531</v>
      </c>
      <c r="L660" t="s">
        <v>13542</v>
      </c>
      <c r="M660" t="s">
        <v>13569</v>
      </c>
      <c r="N660" t="s">
        <v>14203</v>
      </c>
      <c r="O660" t="s">
        <v>15422</v>
      </c>
    </row>
    <row r="661" spans="2:15">
      <c r="B661">
        <v>2</v>
      </c>
      <c r="H661">
        <v>7.4</v>
      </c>
      <c r="I661" t="s">
        <v>13526</v>
      </c>
      <c r="J661" t="s">
        <v>13531</v>
      </c>
      <c r="L661" t="s">
        <v>13542</v>
      </c>
      <c r="M661" t="s">
        <v>13569</v>
      </c>
      <c r="N661" t="s">
        <v>14204</v>
      </c>
      <c r="O661" t="s">
        <v>15423</v>
      </c>
    </row>
    <row r="662" spans="2:15">
      <c r="B662">
        <v>5</v>
      </c>
      <c r="H662">
        <v>7.4</v>
      </c>
      <c r="I662" t="s">
        <v>13526</v>
      </c>
      <c r="J662" t="s">
        <v>13531</v>
      </c>
      <c r="L662" t="s">
        <v>13542</v>
      </c>
      <c r="M662" t="s">
        <v>13569</v>
      </c>
      <c r="N662" t="s">
        <v>14205</v>
      </c>
      <c r="O662" t="s">
        <v>15424</v>
      </c>
    </row>
    <row r="663" spans="2:15">
      <c r="B663">
        <v>2</v>
      </c>
      <c r="H663">
        <v>7.4</v>
      </c>
      <c r="I663" t="s">
        <v>13526</v>
      </c>
      <c r="J663" t="s">
        <v>13531</v>
      </c>
      <c r="L663" t="s">
        <v>13542</v>
      </c>
      <c r="M663" t="s">
        <v>13569</v>
      </c>
      <c r="N663" t="s">
        <v>14206</v>
      </c>
      <c r="O663" t="s">
        <v>15425</v>
      </c>
    </row>
    <row r="664" spans="2:15">
      <c r="B664">
        <v>3</v>
      </c>
      <c r="H664">
        <v>7.4</v>
      </c>
      <c r="I664" t="s">
        <v>13526</v>
      </c>
      <c r="J664" t="s">
        <v>13531</v>
      </c>
      <c r="L664" t="s">
        <v>13542</v>
      </c>
      <c r="M664" t="s">
        <v>13569</v>
      </c>
      <c r="N664" t="s">
        <v>14207</v>
      </c>
      <c r="O664" t="s">
        <v>15426</v>
      </c>
    </row>
    <row r="665" spans="2:15">
      <c r="B665">
        <v>3</v>
      </c>
      <c r="H665">
        <v>7.4</v>
      </c>
      <c r="I665" t="s">
        <v>13526</v>
      </c>
      <c r="J665" t="s">
        <v>13531</v>
      </c>
      <c r="L665" t="s">
        <v>13542</v>
      </c>
      <c r="M665" t="s">
        <v>13569</v>
      </c>
      <c r="N665" t="s">
        <v>14208</v>
      </c>
      <c r="O665" t="s">
        <v>15427</v>
      </c>
    </row>
    <row r="666" spans="2:15">
      <c r="B666">
        <v>2</v>
      </c>
      <c r="H666">
        <v>7.4</v>
      </c>
      <c r="I666" t="s">
        <v>13526</v>
      </c>
      <c r="J666" t="s">
        <v>13531</v>
      </c>
      <c r="L666" t="s">
        <v>13542</v>
      </c>
      <c r="M666" t="s">
        <v>13569</v>
      </c>
      <c r="N666" t="s">
        <v>14209</v>
      </c>
      <c r="O666" t="s">
        <v>15428</v>
      </c>
    </row>
    <row r="667" spans="2:15">
      <c r="B667">
        <v>12</v>
      </c>
      <c r="H667">
        <v>7.4</v>
      </c>
      <c r="I667" t="s">
        <v>13526</v>
      </c>
      <c r="J667" t="s">
        <v>13531</v>
      </c>
      <c r="L667" t="s">
        <v>13542</v>
      </c>
      <c r="M667" t="s">
        <v>13569</v>
      </c>
      <c r="N667" t="s">
        <v>14210</v>
      </c>
      <c r="O667" t="s">
        <v>15429</v>
      </c>
    </row>
    <row r="668" spans="2:15">
      <c r="B668">
        <v>3</v>
      </c>
      <c r="H668">
        <v>7.4</v>
      </c>
      <c r="I668" t="s">
        <v>13526</v>
      </c>
      <c r="J668" t="s">
        <v>13531</v>
      </c>
      <c r="L668" t="s">
        <v>13542</v>
      </c>
      <c r="M668" t="s">
        <v>13569</v>
      </c>
      <c r="N668" t="s">
        <v>14184</v>
      </c>
      <c r="O668" t="s">
        <v>15403</v>
      </c>
    </row>
    <row r="669" spans="2:15">
      <c r="B669">
        <v>14</v>
      </c>
      <c r="H669">
        <v>7.4</v>
      </c>
      <c r="I669" t="s">
        <v>13526</v>
      </c>
      <c r="J669" t="s">
        <v>13531</v>
      </c>
      <c r="L669" t="s">
        <v>13542</v>
      </c>
      <c r="M669" t="s">
        <v>13569</v>
      </c>
      <c r="N669" t="s">
        <v>14211</v>
      </c>
      <c r="O669" t="s">
        <v>15430</v>
      </c>
    </row>
    <row r="670" spans="2:15">
      <c r="B670">
        <v>39</v>
      </c>
      <c r="H670">
        <v>7.4</v>
      </c>
      <c r="I670" t="s">
        <v>13526</v>
      </c>
      <c r="J670" t="s">
        <v>13531</v>
      </c>
      <c r="L670" t="s">
        <v>13542</v>
      </c>
      <c r="M670" t="s">
        <v>13569</v>
      </c>
      <c r="N670" t="s">
        <v>14212</v>
      </c>
      <c r="O670" t="s">
        <v>15431</v>
      </c>
    </row>
    <row r="671" spans="2:15">
      <c r="B671">
        <v>4</v>
      </c>
      <c r="H671">
        <v>7.4</v>
      </c>
      <c r="I671" t="s">
        <v>13526</v>
      </c>
      <c r="J671" t="s">
        <v>13531</v>
      </c>
      <c r="L671" t="s">
        <v>13542</v>
      </c>
      <c r="M671" t="s">
        <v>13569</v>
      </c>
      <c r="N671" t="s">
        <v>14213</v>
      </c>
      <c r="O671" t="s">
        <v>15432</v>
      </c>
    </row>
    <row r="672" spans="2:15">
      <c r="B672">
        <v>16</v>
      </c>
      <c r="H672">
        <v>7.4</v>
      </c>
      <c r="I672" t="s">
        <v>13526</v>
      </c>
      <c r="J672" t="s">
        <v>13531</v>
      </c>
      <c r="L672" t="s">
        <v>13542</v>
      </c>
      <c r="M672" t="s">
        <v>13569</v>
      </c>
      <c r="N672" t="s">
        <v>14214</v>
      </c>
      <c r="O672" t="s">
        <v>15433</v>
      </c>
    </row>
    <row r="673" spans="2:15">
      <c r="B673">
        <v>10</v>
      </c>
      <c r="H673">
        <v>7.4</v>
      </c>
      <c r="I673" t="s">
        <v>13526</v>
      </c>
      <c r="J673" t="s">
        <v>13531</v>
      </c>
      <c r="L673" t="s">
        <v>13542</v>
      </c>
      <c r="M673" t="s">
        <v>13569</v>
      </c>
      <c r="N673" t="s">
        <v>14215</v>
      </c>
      <c r="O673" t="s">
        <v>15434</v>
      </c>
    </row>
    <row r="674" spans="2:15">
      <c r="B674">
        <v>2</v>
      </c>
      <c r="H674">
        <v>7.4</v>
      </c>
      <c r="I674" t="s">
        <v>13526</v>
      </c>
      <c r="J674" t="s">
        <v>13531</v>
      </c>
      <c r="L674" t="s">
        <v>13542</v>
      </c>
      <c r="M674" t="s">
        <v>13569</v>
      </c>
      <c r="N674" t="s">
        <v>14216</v>
      </c>
      <c r="O674" t="s">
        <v>15435</v>
      </c>
    </row>
    <row r="675" spans="2:15">
      <c r="B675">
        <v>0.8</v>
      </c>
      <c r="H675">
        <v>7.4</v>
      </c>
      <c r="I675" t="s">
        <v>13526</v>
      </c>
      <c r="J675" t="s">
        <v>13531</v>
      </c>
      <c r="L675" t="s">
        <v>13542</v>
      </c>
      <c r="M675" t="s">
        <v>13569</v>
      </c>
      <c r="N675" t="s">
        <v>14217</v>
      </c>
      <c r="O675" t="s">
        <v>15436</v>
      </c>
    </row>
    <row r="676" spans="2:15">
      <c r="B676">
        <v>1</v>
      </c>
      <c r="H676">
        <v>7.4</v>
      </c>
      <c r="I676" t="s">
        <v>13526</v>
      </c>
      <c r="J676" t="s">
        <v>13531</v>
      </c>
      <c r="L676" t="s">
        <v>13542</v>
      </c>
      <c r="M676" t="s">
        <v>13569</v>
      </c>
      <c r="N676" t="s">
        <v>14218</v>
      </c>
      <c r="O676" t="s">
        <v>15437</v>
      </c>
    </row>
    <row r="677" spans="2:15">
      <c r="B677">
        <v>2</v>
      </c>
      <c r="H677">
        <v>7.4</v>
      </c>
      <c r="I677" t="s">
        <v>13526</v>
      </c>
      <c r="J677" t="s">
        <v>13531</v>
      </c>
      <c r="L677" t="s">
        <v>13542</v>
      </c>
      <c r="M677" t="s">
        <v>13569</v>
      </c>
      <c r="N677" t="s">
        <v>14219</v>
      </c>
      <c r="O677" t="s">
        <v>15438</v>
      </c>
    </row>
    <row r="678" spans="2:15">
      <c r="B678">
        <v>1</v>
      </c>
      <c r="H678">
        <v>7.4</v>
      </c>
      <c r="I678" t="s">
        <v>13526</v>
      </c>
      <c r="J678" t="s">
        <v>13531</v>
      </c>
      <c r="L678" t="s">
        <v>13542</v>
      </c>
      <c r="M678" t="s">
        <v>13569</v>
      </c>
      <c r="N678" t="s">
        <v>14220</v>
      </c>
      <c r="O678" t="s">
        <v>15439</v>
      </c>
    </row>
    <row r="679" spans="2:15">
      <c r="B679">
        <v>2</v>
      </c>
      <c r="H679">
        <v>7.4</v>
      </c>
      <c r="I679" t="s">
        <v>13526</v>
      </c>
      <c r="J679" t="s">
        <v>13531</v>
      </c>
      <c r="L679" t="s">
        <v>13542</v>
      </c>
      <c r="M679" t="s">
        <v>13569</v>
      </c>
      <c r="N679" t="s">
        <v>14221</v>
      </c>
      <c r="O679" t="s">
        <v>15440</v>
      </c>
    </row>
    <row r="680" spans="2:15">
      <c r="B680">
        <v>44</v>
      </c>
      <c r="H680">
        <v>7.4</v>
      </c>
      <c r="I680" t="s">
        <v>13526</v>
      </c>
      <c r="J680" t="s">
        <v>13531</v>
      </c>
      <c r="L680" t="s">
        <v>13542</v>
      </c>
      <c r="M680" t="s">
        <v>13569</v>
      </c>
      <c r="N680" t="s">
        <v>14222</v>
      </c>
      <c r="O680" t="s">
        <v>15441</v>
      </c>
    </row>
    <row r="681" spans="2:15">
      <c r="B681">
        <v>1</v>
      </c>
      <c r="H681">
        <v>7.4</v>
      </c>
      <c r="I681" t="s">
        <v>13526</v>
      </c>
      <c r="J681" t="s">
        <v>13531</v>
      </c>
      <c r="L681" t="s">
        <v>13542</v>
      </c>
      <c r="M681" t="s">
        <v>13569</v>
      </c>
      <c r="N681" t="s">
        <v>14223</v>
      </c>
      <c r="O681" t="s">
        <v>15442</v>
      </c>
    </row>
    <row r="682" spans="2:15">
      <c r="B682">
        <v>10</v>
      </c>
      <c r="H682">
        <v>7.4</v>
      </c>
      <c r="I682" t="s">
        <v>13526</v>
      </c>
      <c r="J682" t="s">
        <v>13531</v>
      </c>
      <c r="L682" t="s">
        <v>13542</v>
      </c>
      <c r="M682" t="s">
        <v>13569</v>
      </c>
      <c r="N682" t="s">
        <v>14224</v>
      </c>
      <c r="O682" t="s">
        <v>15443</v>
      </c>
    </row>
    <row r="683" spans="2:15">
      <c r="B683">
        <v>15</v>
      </c>
      <c r="H683">
        <v>7.4</v>
      </c>
      <c r="I683" t="s">
        <v>13526</v>
      </c>
      <c r="J683" t="s">
        <v>13531</v>
      </c>
      <c r="L683" t="s">
        <v>13542</v>
      </c>
      <c r="M683" t="s">
        <v>13569</v>
      </c>
      <c r="N683" t="s">
        <v>14225</v>
      </c>
      <c r="O683" t="s">
        <v>15444</v>
      </c>
    </row>
    <row r="684" spans="2:15">
      <c r="B684">
        <v>2</v>
      </c>
      <c r="H684">
        <v>7.4</v>
      </c>
      <c r="I684" t="s">
        <v>13526</v>
      </c>
      <c r="J684" t="s">
        <v>13531</v>
      </c>
      <c r="L684" t="s">
        <v>13542</v>
      </c>
      <c r="M684" t="s">
        <v>13569</v>
      </c>
      <c r="N684" t="s">
        <v>14226</v>
      </c>
      <c r="O684" t="s">
        <v>15445</v>
      </c>
    </row>
    <row r="685" spans="2:15">
      <c r="B685">
        <v>244</v>
      </c>
      <c r="H685">
        <v>7.4</v>
      </c>
      <c r="I685" t="s">
        <v>13526</v>
      </c>
      <c r="J685" t="s">
        <v>13531</v>
      </c>
      <c r="L685" t="s">
        <v>13542</v>
      </c>
      <c r="M685" t="s">
        <v>13569</v>
      </c>
      <c r="N685" t="s">
        <v>14227</v>
      </c>
      <c r="O685" t="s">
        <v>15446</v>
      </c>
    </row>
    <row r="686" spans="2:15">
      <c r="B686">
        <v>1</v>
      </c>
      <c r="H686">
        <v>7.4</v>
      </c>
      <c r="I686" t="s">
        <v>13526</v>
      </c>
      <c r="J686" t="s">
        <v>13531</v>
      </c>
      <c r="L686" t="s">
        <v>13542</v>
      </c>
      <c r="M686" t="s">
        <v>13569</v>
      </c>
      <c r="N686" t="s">
        <v>14228</v>
      </c>
      <c r="O686" t="s">
        <v>15447</v>
      </c>
    </row>
    <row r="687" spans="2:15">
      <c r="B687">
        <v>23</v>
      </c>
      <c r="H687">
        <v>7.4</v>
      </c>
      <c r="I687" t="s">
        <v>13526</v>
      </c>
      <c r="J687" t="s">
        <v>13531</v>
      </c>
      <c r="L687" t="s">
        <v>13542</v>
      </c>
      <c r="M687" t="s">
        <v>13569</v>
      </c>
      <c r="N687" t="s">
        <v>14229</v>
      </c>
      <c r="O687" t="s">
        <v>15448</v>
      </c>
    </row>
    <row r="688" spans="2:15">
      <c r="B688">
        <v>15</v>
      </c>
      <c r="H688">
        <v>7.4</v>
      </c>
      <c r="I688" t="s">
        <v>13526</v>
      </c>
      <c r="J688" t="s">
        <v>13531</v>
      </c>
      <c r="L688" t="s">
        <v>13542</v>
      </c>
      <c r="M688" t="s">
        <v>13569</v>
      </c>
      <c r="N688" t="s">
        <v>14230</v>
      </c>
      <c r="O688" t="s">
        <v>15449</v>
      </c>
    </row>
    <row r="689" spans="2:15">
      <c r="B689">
        <v>3</v>
      </c>
      <c r="H689">
        <v>7.4</v>
      </c>
      <c r="I689" t="s">
        <v>13526</v>
      </c>
      <c r="J689" t="s">
        <v>13531</v>
      </c>
      <c r="L689" t="s">
        <v>13542</v>
      </c>
      <c r="M689" t="s">
        <v>13569</v>
      </c>
      <c r="N689" t="s">
        <v>14231</v>
      </c>
      <c r="O689" t="s">
        <v>15450</v>
      </c>
    </row>
    <row r="690" spans="2:15">
      <c r="B690">
        <v>2</v>
      </c>
      <c r="H690">
        <v>7.4</v>
      </c>
      <c r="I690" t="s">
        <v>13526</v>
      </c>
      <c r="J690" t="s">
        <v>13531</v>
      </c>
      <c r="L690" t="s">
        <v>13542</v>
      </c>
      <c r="M690" t="s">
        <v>13569</v>
      </c>
      <c r="N690" t="s">
        <v>14232</v>
      </c>
      <c r="O690" t="s">
        <v>15451</v>
      </c>
    </row>
    <row r="691" spans="2:15">
      <c r="B691">
        <v>2</v>
      </c>
      <c r="H691">
        <v>7.4</v>
      </c>
      <c r="I691" t="s">
        <v>13526</v>
      </c>
      <c r="J691" t="s">
        <v>13531</v>
      </c>
      <c r="L691" t="s">
        <v>13542</v>
      </c>
      <c r="M691" t="s">
        <v>13569</v>
      </c>
      <c r="N691" t="s">
        <v>14233</v>
      </c>
      <c r="O691" t="s">
        <v>15452</v>
      </c>
    </row>
    <row r="692" spans="2:15">
      <c r="B692">
        <v>3</v>
      </c>
      <c r="H692">
        <v>7.4</v>
      </c>
      <c r="I692" t="s">
        <v>13526</v>
      </c>
      <c r="J692" t="s">
        <v>13531</v>
      </c>
      <c r="L692" t="s">
        <v>13542</v>
      </c>
      <c r="M692" t="s">
        <v>13569</v>
      </c>
      <c r="N692" t="s">
        <v>14234</v>
      </c>
      <c r="O692" t="s">
        <v>15453</v>
      </c>
    </row>
    <row r="693" spans="2:15">
      <c r="B693">
        <v>10</v>
      </c>
      <c r="H693">
        <v>7.4</v>
      </c>
      <c r="I693" t="s">
        <v>13526</v>
      </c>
      <c r="J693" t="s">
        <v>13531</v>
      </c>
      <c r="L693" t="s">
        <v>13542</v>
      </c>
      <c r="M693" t="s">
        <v>13569</v>
      </c>
      <c r="N693" t="s">
        <v>14235</v>
      </c>
      <c r="O693" t="s">
        <v>15454</v>
      </c>
    </row>
    <row r="694" spans="2:15">
      <c r="B694">
        <v>20</v>
      </c>
      <c r="H694">
        <v>7.4</v>
      </c>
      <c r="I694" t="s">
        <v>13526</v>
      </c>
      <c r="J694" t="s">
        <v>13531</v>
      </c>
      <c r="L694" t="s">
        <v>13542</v>
      </c>
      <c r="M694" t="s">
        <v>13569</v>
      </c>
      <c r="N694" t="s">
        <v>14236</v>
      </c>
      <c r="O694" t="s">
        <v>15455</v>
      </c>
    </row>
    <row r="695" spans="2:15">
      <c r="B695">
        <v>6</v>
      </c>
      <c r="H695">
        <v>7.4</v>
      </c>
      <c r="I695" t="s">
        <v>13526</v>
      </c>
      <c r="J695" t="s">
        <v>13531</v>
      </c>
      <c r="L695" t="s">
        <v>13542</v>
      </c>
      <c r="M695" t="s">
        <v>13569</v>
      </c>
      <c r="N695" t="s">
        <v>14237</v>
      </c>
      <c r="O695" t="s">
        <v>15456</v>
      </c>
    </row>
    <row r="696" spans="2:15">
      <c r="B696">
        <v>6</v>
      </c>
      <c r="H696">
        <v>7.4</v>
      </c>
      <c r="I696" t="s">
        <v>13526</v>
      </c>
      <c r="J696" t="s">
        <v>13531</v>
      </c>
      <c r="L696" t="s">
        <v>13542</v>
      </c>
      <c r="M696" t="s">
        <v>13569</v>
      </c>
      <c r="N696" t="s">
        <v>14238</v>
      </c>
      <c r="O696" t="s">
        <v>15457</v>
      </c>
    </row>
    <row r="697" spans="2:15">
      <c r="B697">
        <v>2</v>
      </c>
      <c r="H697">
        <v>7.4</v>
      </c>
      <c r="I697" t="s">
        <v>13526</v>
      </c>
      <c r="J697" t="s">
        <v>13531</v>
      </c>
      <c r="L697" t="s">
        <v>13542</v>
      </c>
      <c r="M697" t="s">
        <v>13569</v>
      </c>
      <c r="N697" t="s">
        <v>14239</v>
      </c>
      <c r="O697" t="s">
        <v>15458</v>
      </c>
    </row>
    <row r="698" spans="2:15">
      <c r="B698">
        <v>12</v>
      </c>
      <c r="H698">
        <v>7.4</v>
      </c>
      <c r="I698" t="s">
        <v>13526</v>
      </c>
      <c r="J698" t="s">
        <v>13531</v>
      </c>
      <c r="L698" t="s">
        <v>13542</v>
      </c>
      <c r="M698" t="s">
        <v>13569</v>
      </c>
      <c r="N698" t="s">
        <v>14240</v>
      </c>
      <c r="O698" t="s">
        <v>15459</v>
      </c>
    </row>
    <row r="699" spans="2:15">
      <c r="B699">
        <v>5</v>
      </c>
      <c r="H699">
        <v>7.4</v>
      </c>
      <c r="I699" t="s">
        <v>13526</v>
      </c>
      <c r="J699" t="s">
        <v>13531</v>
      </c>
      <c r="L699" t="s">
        <v>13542</v>
      </c>
      <c r="M699" t="s">
        <v>13569</v>
      </c>
      <c r="N699" t="s">
        <v>14241</v>
      </c>
      <c r="O699" t="s">
        <v>15460</v>
      </c>
    </row>
    <row r="700" spans="2:15">
      <c r="B700">
        <v>12</v>
      </c>
      <c r="H700">
        <v>7.4</v>
      </c>
      <c r="I700" t="s">
        <v>13526</v>
      </c>
      <c r="J700" t="s">
        <v>13531</v>
      </c>
      <c r="L700" t="s">
        <v>13542</v>
      </c>
      <c r="M700" t="s">
        <v>13569</v>
      </c>
      <c r="N700" t="s">
        <v>14242</v>
      </c>
      <c r="O700" t="s">
        <v>15461</v>
      </c>
    </row>
    <row r="701" spans="2:15">
      <c r="B701">
        <v>5</v>
      </c>
      <c r="H701">
        <v>7.4</v>
      </c>
      <c r="I701" t="s">
        <v>13526</v>
      </c>
      <c r="J701" t="s">
        <v>13531</v>
      </c>
      <c r="L701" t="s">
        <v>13542</v>
      </c>
      <c r="M701" t="s">
        <v>13569</v>
      </c>
      <c r="N701" t="s">
        <v>14243</v>
      </c>
      <c r="O701" t="s">
        <v>15462</v>
      </c>
    </row>
    <row r="702" spans="2:15">
      <c r="B702">
        <v>2</v>
      </c>
      <c r="H702">
        <v>7.4</v>
      </c>
      <c r="I702" t="s">
        <v>13526</v>
      </c>
      <c r="J702" t="s">
        <v>13531</v>
      </c>
      <c r="L702" t="s">
        <v>13542</v>
      </c>
      <c r="M702" t="s">
        <v>13569</v>
      </c>
      <c r="N702" t="s">
        <v>14244</v>
      </c>
      <c r="O702" t="s">
        <v>15463</v>
      </c>
    </row>
    <row r="703" spans="2:15">
      <c r="B703">
        <v>1</v>
      </c>
      <c r="H703">
        <v>7.4</v>
      </c>
      <c r="I703" t="s">
        <v>13526</v>
      </c>
      <c r="J703" t="s">
        <v>13531</v>
      </c>
      <c r="L703" t="s">
        <v>13542</v>
      </c>
      <c r="M703" t="s">
        <v>13569</v>
      </c>
      <c r="N703" t="s">
        <v>14245</v>
      </c>
      <c r="O703" t="s">
        <v>15464</v>
      </c>
    </row>
    <row r="704" spans="2:15">
      <c r="B704">
        <v>31</v>
      </c>
      <c r="H704">
        <v>7.4</v>
      </c>
      <c r="I704" t="s">
        <v>13526</v>
      </c>
      <c r="J704" t="s">
        <v>13531</v>
      </c>
      <c r="L704" t="s">
        <v>13542</v>
      </c>
      <c r="M704" t="s">
        <v>13569</v>
      </c>
      <c r="N704" t="s">
        <v>14246</v>
      </c>
      <c r="O704" t="s">
        <v>15465</v>
      </c>
    </row>
    <row r="705" spans="2:15">
      <c r="B705">
        <v>4</v>
      </c>
      <c r="H705">
        <v>7.4</v>
      </c>
      <c r="I705" t="s">
        <v>13526</v>
      </c>
      <c r="J705" t="s">
        <v>13531</v>
      </c>
      <c r="L705" t="s">
        <v>13542</v>
      </c>
      <c r="M705" t="s">
        <v>13569</v>
      </c>
      <c r="N705" t="s">
        <v>14247</v>
      </c>
      <c r="O705" t="s">
        <v>15466</v>
      </c>
    </row>
    <row r="706" spans="2:15">
      <c r="B706">
        <v>2</v>
      </c>
      <c r="H706">
        <v>7.4</v>
      </c>
      <c r="I706" t="s">
        <v>13526</v>
      </c>
      <c r="J706" t="s">
        <v>13531</v>
      </c>
      <c r="L706" t="s">
        <v>13542</v>
      </c>
      <c r="M706" t="s">
        <v>13569</v>
      </c>
      <c r="N706" t="s">
        <v>14248</v>
      </c>
      <c r="O706" t="s">
        <v>15467</v>
      </c>
    </row>
    <row r="707" spans="2:15">
      <c r="B707">
        <v>56</v>
      </c>
      <c r="H707">
        <v>7.4</v>
      </c>
      <c r="I707" t="s">
        <v>13526</v>
      </c>
      <c r="J707" t="s">
        <v>13531</v>
      </c>
      <c r="L707" t="s">
        <v>13542</v>
      </c>
      <c r="M707" t="s">
        <v>13569</v>
      </c>
      <c r="N707" t="s">
        <v>14249</v>
      </c>
      <c r="O707" t="s">
        <v>15468</v>
      </c>
    </row>
    <row r="708" spans="2:15">
      <c r="B708">
        <v>2</v>
      </c>
      <c r="H708">
        <v>7.4</v>
      </c>
      <c r="I708" t="s">
        <v>13526</v>
      </c>
      <c r="J708" t="s">
        <v>13531</v>
      </c>
      <c r="L708" t="s">
        <v>13542</v>
      </c>
      <c r="M708" t="s">
        <v>13569</v>
      </c>
      <c r="N708" t="s">
        <v>14250</v>
      </c>
      <c r="O708" t="s">
        <v>15469</v>
      </c>
    </row>
    <row r="709" spans="2:15">
      <c r="B709">
        <v>1</v>
      </c>
      <c r="H709">
        <v>7.4</v>
      </c>
      <c r="I709" t="s">
        <v>13526</v>
      </c>
      <c r="J709" t="s">
        <v>13531</v>
      </c>
      <c r="L709" t="s">
        <v>13542</v>
      </c>
      <c r="M709" t="s">
        <v>13569</v>
      </c>
      <c r="N709" t="s">
        <v>14251</v>
      </c>
      <c r="O709" t="s">
        <v>15470</v>
      </c>
    </row>
    <row r="710" spans="2:15">
      <c r="B710">
        <v>17</v>
      </c>
      <c r="H710">
        <v>7.4</v>
      </c>
      <c r="I710" t="s">
        <v>13526</v>
      </c>
      <c r="J710" t="s">
        <v>13531</v>
      </c>
      <c r="L710" t="s">
        <v>13542</v>
      </c>
      <c r="M710" t="s">
        <v>13569</v>
      </c>
      <c r="N710" t="s">
        <v>14252</v>
      </c>
      <c r="O710" t="s">
        <v>15471</v>
      </c>
    </row>
    <row r="711" spans="2:15">
      <c r="B711">
        <v>9</v>
      </c>
      <c r="H711">
        <v>7.4</v>
      </c>
      <c r="I711" t="s">
        <v>13526</v>
      </c>
      <c r="J711" t="s">
        <v>13531</v>
      </c>
      <c r="L711" t="s">
        <v>13542</v>
      </c>
      <c r="M711" t="s">
        <v>13569</v>
      </c>
      <c r="N711" t="s">
        <v>14253</v>
      </c>
      <c r="O711" t="s">
        <v>15472</v>
      </c>
    </row>
    <row r="712" spans="2:15">
      <c r="B712">
        <v>13</v>
      </c>
      <c r="H712">
        <v>7.4</v>
      </c>
      <c r="I712" t="s">
        <v>13526</v>
      </c>
      <c r="J712" t="s">
        <v>13531</v>
      </c>
      <c r="L712" t="s">
        <v>13542</v>
      </c>
      <c r="M712" t="s">
        <v>13569</v>
      </c>
      <c r="N712" t="s">
        <v>14254</v>
      </c>
      <c r="O712" t="s">
        <v>15473</v>
      </c>
    </row>
    <row r="713" spans="2:15">
      <c r="B713">
        <v>7</v>
      </c>
      <c r="H713">
        <v>7.4</v>
      </c>
      <c r="I713" t="s">
        <v>13526</v>
      </c>
      <c r="J713" t="s">
        <v>13531</v>
      </c>
      <c r="L713" t="s">
        <v>13542</v>
      </c>
      <c r="M713" t="s">
        <v>13569</v>
      </c>
      <c r="N713" t="s">
        <v>14255</v>
      </c>
      <c r="O713" t="s">
        <v>15474</v>
      </c>
    </row>
    <row r="714" spans="2:15">
      <c r="B714">
        <v>1</v>
      </c>
      <c r="H714">
        <v>7.4</v>
      </c>
      <c r="I714" t="s">
        <v>13526</v>
      </c>
      <c r="J714" t="s">
        <v>13531</v>
      </c>
      <c r="L714" t="s">
        <v>13542</v>
      </c>
      <c r="M714" t="s">
        <v>13569</v>
      </c>
      <c r="N714" t="s">
        <v>14256</v>
      </c>
      <c r="O714" t="s">
        <v>15475</v>
      </c>
    </row>
    <row r="715" spans="2:15">
      <c r="B715">
        <v>51</v>
      </c>
      <c r="H715">
        <v>7.4</v>
      </c>
      <c r="I715" t="s">
        <v>13526</v>
      </c>
      <c r="J715" t="s">
        <v>13531</v>
      </c>
      <c r="L715" t="s">
        <v>13542</v>
      </c>
      <c r="M715" t="s">
        <v>13569</v>
      </c>
      <c r="N715" t="s">
        <v>14257</v>
      </c>
      <c r="O715" t="s">
        <v>15476</v>
      </c>
    </row>
    <row r="716" spans="2:15">
      <c r="B716">
        <v>74</v>
      </c>
      <c r="H716">
        <v>7.4</v>
      </c>
      <c r="I716" t="s">
        <v>13526</v>
      </c>
      <c r="J716" t="s">
        <v>13531</v>
      </c>
      <c r="L716" t="s">
        <v>13542</v>
      </c>
      <c r="M716" t="s">
        <v>13569</v>
      </c>
      <c r="N716" t="s">
        <v>14258</v>
      </c>
      <c r="O716" t="s">
        <v>15477</v>
      </c>
    </row>
    <row r="717" spans="2:15">
      <c r="B717">
        <v>58</v>
      </c>
      <c r="H717">
        <v>7.4</v>
      </c>
      <c r="I717" t="s">
        <v>13526</v>
      </c>
      <c r="J717" t="s">
        <v>13531</v>
      </c>
      <c r="L717" t="s">
        <v>13542</v>
      </c>
      <c r="M717" t="s">
        <v>13569</v>
      </c>
      <c r="N717" t="s">
        <v>14259</v>
      </c>
      <c r="O717" t="s">
        <v>15478</v>
      </c>
    </row>
    <row r="718" spans="2:15">
      <c r="B718">
        <v>12</v>
      </c>
      <c r="H718">
        <v>7.4</v>
      </c>
      <c r="I718" t="s">
        <v>13526</v>
      </c>
      <c r="J718" t="s">
        <v>13531</v>
      </c>
      <c r="L718" t="s">
        <v>13542</v>
      </c>
      <c r="M718" t="s">
        <v>13569</v>
      </c>
      <c r="N718" t="s">
        <v>14260</v>
      </c>
      <c r="O718" t="s">
        <v>15479</v>
      </c>
    </row>
    <row r="719" spans="2:15">
      <c r="B719">
        <v>9</v>
      </c>
      <c r="H719">
        <v>7.4</v>
      </c>
      <c r="I719" t="s">
        <v>13526</v>
      </c>
      <c r="J719" t="s">
        <v>13531</v>
      </c>
      <c r="L719" t="s">
        <v>13542</v>
      </c>
      <c r="M719" t="s">
        <v>13569</v>
      </c>
      <c r="N719" t="s">
        <v>14261</v>
      </c>
      <c r="O719" t="s">
        <v>15480</v>
      </c>
    </row>
    <row r="720" spans="2:15">
      <c r="B720">
        <v>5</v>
      </c>
      <c r="H720">
        <v>7.4</v>
      </c>
      <c r="I720" t="s">
        <v>13526</v>
      </c>
      <c r="J720" t="s">
        <v>13531</v>
      </c>
      <c r="L720" t="s">
        <v>13542</v>
      </c>
      <c r="M720" t="s">
        <v>13569</v>
      </c>
      <c r="N720" t="s">
        <v>14262</v>
      </c>
      <c r="O720" t="s">
        <v>15481</v>
      </c>
    </row>
    <row r="721" spans="2:15">
      <c r="B721">
        <v>1</v>
      </c>
      <c r="H721">
        <v>7.4</v>
      </c>
      <c r="I721" t="s">
        <v>13526</v>
      </c>
      <c r="J721" t="s">
        <v>13531</v>
      </c>
      <c r="L721" t="s">
        <v>13542</v>
      </c>
      <c r="M721" t="s">
        <v>13569</v>
      </c>
      <c r="N721" t="s">
        <v>14263</v>
      </c>
      <c r="O721" t="s">
        <v>15482</v>
      </c>
    </row>
    <row r="722" spans="2:15">
      <c r="B722">
        <v>13</v>
      </c>
      <c r="H722">
        <v>7.4</v>
      </c>
      <c r="I722" t="s">
        <v>13526</v>
      </c>
      <c r="J722" t="s">
        <v>13531</v>
      </c>
      <c r="L722" t="s">
        <v>13542</v>
      </c>
      <c r="M722" t="s">
        <v>13569</v>
      </c>
      <c r="N722" t="s">
        <v>14264</v>
      </c>
      <c r="O722" t="s">
        <v>15483</v>
      </c>
    </row>
    <row r="723" spans="2:15">
      <c r="B723">
        <v>2</v>
      </c>
      <c r="H723">
        <v>7.4</v>
      </c>
      <c r="I723" t="s">
        <v>13526</v>
      </c>
      <c r="J723" t="s">
        <v>13531</v>
      </c>
      <c r="L723" t="s">
        <v>13542</v>
      </c>
      <c r="M723" t="s">
        <v>13569</v>
      </c>
      <c r="N723" t="s">
        <v>14265</v>
      </c>
      <c r="O723" t="s">
        <v>15484</v>
      </c>
    </row>
    <row r="724" spans="2:15">
      <c r="B724">
        <v>34</v>
      </c>
      <c r="H724">
        <v>7.4</v>
      </c>
      <c r="I724" t="s">
        <v>13526</v>
      </c>
      <c r="J724" t="s">
        <v>13531</v>
      </c>
      <c r="L724" t="s">
        <v>13542</v>
      </c>
      <c r="M724" t="s">
        <v>13569</v>
      </c>
      <c r="N724" t="s">
        <v>14266</v>
      </c>
      <c r="O724" t="s">
        <v>15485</v>
      </c>
    </row>
    <row r="725" spans="2:15">
      <c r="B725">
        <v>2</v>
      </c>
      <c r="H725">
        <v>7.4</v>
      </c>
      <c r="I725" t="s">
        <v>13526</v>
      </c>
      <c r="J725" t="s">
        <v>13531</v>
      </c>
      <c r="L725" t="s">
        <v>13542</v>
      </c>
      <c r="M725" t="s">
        <v>13569</v>
      </c>
      <c r="N725" t="s">
        <v>14267</v>
      </c>
      <c r="O725" t="s">
        <v>15486</v>
      </c>
    </row>
    <row r="726" spans="2:15">
      <c r="B726">
        <v>25</v>
      </c>
      <c r="H726">
        <v>7.4</v>
      </c>
      <c r="I726" t="s">
        <v>13526</v>
      </c>
      <c r="J726" t="s">
        <v>13531</v>
      </c>
      <c r="L726" t="s">
        <v>13542</v>
      </c>
      <c r="M726" t="s">
        <v>13569</v>
      </c>
      <c r="N726" t="s">
        <v>14268</v>
      </c>
      <c r="O726" t="s">
        <v>15487</v>
      </c>
    </row>
    <row r="727" spans="2:15">
      <c r="B727">
        <v>12</v>
      </c>
      <c r="H727">
        <v>7.4</v>
      </c>
      <c r="I727" t="s">
        <v>13526</v>
      </c>
      <c r="J727" t="s">
        <v>13531</v>
      </c>
      <c r="L727" t="s">
        <v>13542</v>
      </c>
      <c r="M727" t="s">
        <v>13569</v>
      </c>
      <c r="N727" t="s">
        <v>14269</v>
      </c>
      <c r="O727" t="s">
        <v>15488</v>
      </c>
    </row>
    <row r="728" spans="2:15">
      <c r="B728">
        <v>20</v>
      </c>
      <c r="H728">
        <v>7.4</v>
      </c>
      <c r="I728" t="s">
        <v>13526</v>
      </c>
      <c r="J728" t="s">
        <v>13531</v>
      </c>
      <c r="L728" t="s">
        <v>13542</v>
      </c>
      <c r="M728" t="s">
        <v>13569</v>
      </c>
      <c r="N728" t="s">
        <v>14270</v>
      </c>
      <c r="O728" t="s">
        <v>15489</v>
      </c>
    </row>
    <row r="729" spans="2:15">
      <c r="B729">
        <v>9</v>
      </c>
      <c r="H729">
        <v>7.4</v>
      </c>
      <c r="I729" t="s">
        <v>13526</v>
      </c>
      <c r="J729" t="s">
        <v>13531</v>
      </c>
      <c r="L729" t="s">
        <v>13542</v>
      </c>
      <c r="M729" t="s">
        <v>13569</v>
      </c>
      <c r="N729" t="s">
        <v>14271</v>
      </c>
      <c r="O729" t="s">
        <v>15490</v>
      </c>
    </row>
    <row r="730" spans="2:15">
      <c r="B730">
        <v>1</v>
      </c>
      <c r="H730">
        <v>7.4</v>
      </c>
      <c r="I730" t="s">
        <v>13526</v>
      </c>
      <c r="J730" t="s">
        <v>13531</v>
      </c>
      <c r="L730" t="s">
        <v>13542</v>
      </c>
      <c r="M730" t="s">
        <v>13569</v>
      </c>
      <c r="N730" t="s">
        <v>14272</v>
      </c>
      <c r="O730" t="s">
        <v>15491</v>
      </c>
    </row>
    <row r="731" spans="2:15">
      <c r="B731">
        <v>18</v>
      </c>
      <c r="H731">
        <v>7.4</v>
      </c>
      <c r="I731" t="s">
        <v>13526</v>
      </c>
      <c r="J731" t="s">
        <v>13531</v>
      </c>
      <c r="L731" t="s">
        <v>13542</v>
      </c>
      <c r="M731" t="s">
        <v>13569</v>
      </c>
      <c r="N731" t="s">
        <v>14273</v>
      </c>
      <c r="O731" t="s">
        <v>15492</v>
      </c>
    </row>
    <row r="732" spans="2:15">
      <c r="B732">
        <v>83</v>
      </c>
      <c r="H732">
        <v>7.4</v>
      </c>
      <c r="I732" t="s">
        <v>13526</v>
      </c>
      <c r="J732" t="s">
        <v>13531</v>
      </c>
      <c r="L732" t="s">
        <v>13542</v>
      </c>
      <c r="M732" t="s">
        <v>13569</v>
      </c>
      <c r="N732" t="s">
        <v>14274</v>
      </c>
      <c r="O732" t="s">
        <v>15493</v>
      </c>
    </row>
    <row r="733" spans="2:15">
      <c r="B733">
        <v>14</v>
      </c>
      <c r="H733">
        <v>7.4</v>
      </c>
      <c r="I733" t="s">
        <v>13526</v>
      </c>
      <c r="J733" t="s">
        <v>13531</v>
      </c>
      <c r="L733" t="s">
        <v>13542</v>
      </c>
      <c r="M733" t="s">
        <v>13569</v>
      </c>
      <c r="N733" t="s">
        <v>14275</v>
      </c>
      <c r="O733" t="s">
        <v>15494</v>
      </c>
    </row>
    <row r="734" spans="2:15">
      <c r="B734">
        <v>5</v>
      </c>
      <c r="H734">
        <v>7.4</v>
      </c>
      <c r="I734" t="s">
        <v>13526</v>
      </c>
      <c r="J734" t="s">
        <v>13531</v>
      </c>
      <c r="L734" t="s">
        <v>13542</v>
      </c>
      <c r="M734" t="s">
        <v>13569</v>
      </c>
      <c r="N734" t="s">
        <v>14276</v>
      </c>
      <c r="O734" t="s">
        <v>15495</v>
      </c>
    </row>
    <row r="735" spans="2:15">
      <c r="B735">
        <v>4</v>
      </c>
      <c r="H735">
        <v>7.4</v>
      </c>
      <c r="I735" t="s">
        <v>13526</v>
      </c>
      <c r="J735" t="s">
        <v>13531</v>
      </c>
      <c r="L735" t="s">
        <v>13542</v>
      </c>
      <c r="M735" t="s">
        <v>13569</v>
      </c>
      <c r="N735" t="s">
        <v>14277</v>
      </c>
      <c r="O735" t="s">
        <v>15496</v>
      </c>
    </row>
    <row r="736" spans="2:15">
      <c r="B736">
        <v>2</v>
      </c>
      <c r="H736">
        <v>7.4</v>
      </c>
      <c r="I736" t="s">
        <v>13526</v>
      </c>
      <c r="J736" t="s">
        <v>13531</v>
      </c>
      <c r="L736" t="s">
        <v>13542</v>
      </c>
      <c r="M736" t="s">
        <v>13569</v>
      </c>
      <c r="N736" t="s">
        <v>14278</v>
      </c>
      <c r="O736" t="s">
        <v>15497</v>
      </c>
    </row>
    <row r="737" spans="2:15">
      <c r="B737">
        <v>8</v>
      </c>
      <c r="H737">
        <v>7.4</v>
      </c>
      <c r="I737" t="s">
        <v>13526</v>
      </c>
      <c r="J737" t="s">
        <v>13531</v>
      </c>
      <c r="L737" t="s">
        <v>13542</v>
      </c>
      <c r="M737" t="s">
        <v>13569</v>
      </c>
      <c r="N737" t="s">
        <v>14279</v>
      </c>
      <c r="O737" t="s">
        <v>15498</v>
      </c>
    </row>
    <row r="738" spans="2:15">
      <c r="B738">
        <v>15</v>
      </c>
      <c r="H738">
        <v>7.4</v>
      </c>
      <c r="I738" t="s">
        <v>13526</v>
      </c>
      <c r="J738" t="s">
        <v>13531</v>
      </c>
      <c r="L738" t="s">
        <v>13542</v>
      </c>
      <c r="M738" t="s">
        <v>13569</v>
      </c>
      <c r="N738" t="s">
        <v>14280</v>
      </c>
      <c r="O738" t="s">
        <v>15499</v>
      </c>
    </row>
    <row r="739" spans="2:15">
      <c r="B739">
        <v>42</v>
      </c>
      <c r="H739">
        <v>7.4</v>
      </c>
      <c r="I739" t="s">
        <v>13526</v>
      </c>
      <c r="J739" t="s">
        <v>13531</v>
      </c>
      <c r="L739" t="s">
        <v>13542</v>
      </c>
      <c r="M739" t="s">
        <v>13569</v>
      </c>
      <c r="N739" t="s">
        <v>14281</v>
      </c>
      <c r="O739" t="s">
        <v>15500</v>
      </c>
    </row>
    <row r="740" spans="2:15">
      <c r="B740">
        <v>1</v>
      </c>
      <c r="H740">
        <v>7.4</v>
      </c>
      <c r="I740" t="s">
        <v>13526</v>
      </c>
      <c r="J740" t="s">
        <v>13531</v>
      </c>
      <c r="L740" t="s">
        <v>13542</v>
      </c>
      <c r="M740" t="s">
        <v>13569</v>
      </c>
      <c r="N740" t="s">
        <v>14282</v>
      </c>
      <c r="O740" t="s">
        <v>15501</v>
      </c>
    </row>
    <row r="741" spans="2:15">
      <c r="B741">
        <v>1</v>
      </c>
      <c r="H741">
        <v>7.4</v>
      </c>
      <c r="I741" t="s">
        <v>13526</v>
      </c>
      <c r="J741" t="s">
        <v>13531</v>
      </c>
      <c r="L741" t="s">
        <v>13542</v>
      </c>
      <c r="M741" t="s">
        <v>13569</v>
      </c>
      <c r="N741" t="s">
        <v>14283</v>
      </c>
      <c r="O741" t="s">
        <v>15502</v>
      </c>
    </row>
    <row r="742" spans="2:15">
      <c r="B742">
        <v>14</v>
      </c>
      <c r="H742">
        <v>7.4</v>
      </c>
      <c r="I742" t="s">
        <v>13526</v>
      </c>
      <c r="J742" t="s">
        <v>13531</v>
      </c>
      <c r="L742" t="s">
        <v>13542</v>
      </c>
      <c r="M742" t="s">
        <v>13569</v>
      </c>
      <c r="N742" t="s">
        <v>14284</v>
      </c>
      <c r="O742" t="s">
        <v>15503</v>
      </c>
    </row>
    <row r="743" spans="2:15">
      <c r="B743">
        <v>4</v>
      </c>
      <c r="H743">
        <v>7.4</v>
      </c>
      <c r="I743" t="s">
        <v>13526</v>
      </c>
      <c r="J743" t="s">
        <v>13531</v>
      </c>
      <c r="L743" t="s">
        <v>13542</v>
      </c>
      <c r="M743" t="s">
        <v>13569</v>
      </c>
      <c r="N743" t="s">
        <v>14285</v>
      </c>
      <c r="O743" t="s">
        <v>15504</v>
      </c>
    </row>
    <row r="744" spans="2:15">
      <c r="B744">
        <v>4</v>
      </c>
      <c r="H744">
        <v>7.4</v>
      </c>
      <c r="I744" t="s">
        <v>13526</v>
      </c>
      <c r="J744" t="s">
        <v>13531</v>
      </c>
      <c r="L744" t="s">
        <v>13542</v>
      </c>
      <c r="M744" t="s">
        <v>13569</v>
      </c>
      <c r="N744" t="s">
        <v>14286</v>
      </c>
      <c r="O744" t="s">
        <v>15505</v>
      </c>
    </row>
    <row r="745" spans="2:15">
      <c r="B745">
        <v>34</v>
      </c>
      <c r="H745">
        <v>7.4</v>
      </c>
      <c r="I745" t="s">
        <v>13526</v>
      </c>
      <c r="J745" t="s">
        <v>13531</v>
      </c>
      <c r="L745" t="s">
        <v>13542</v>
      </c>
      <c r="M745" t="s">
        <v>13569</v>
      </c>
      <c r="N745" t="s">
        <v>14287</v>
      </c>
      <c r="O745" t="s">
        <v>15506</v>
      </c>
    </row>
    <row r="746" spans="2:15">
      <c r="B746">
        <v>21</v>
      </c>
      <c r="H746">
        <v>7.4</v>
      </c>
      <c r="I746" t="s">
        <v>13526</v>
      </c>
      <c r="J746" t="s">
        <v>13531</v>
      </c>
      <c r="L746" t="s">
        <v>13542</v>
      </c>
      <c r="M746" t="s">
        <v>13569</v>
      </c>
      <c r="N746" t="s">
        <v>14288</v>
      </c>
      <c r="O746" t="s">
        <v>15507</v>
      </c>
    </row>
    <row r="747" spans="2:15">
      <c r="B747">
        <v>6</v>
      </c>
      <c r="H747">
        <v>7.4</v>
      </c>
      <c r="I747" t="s">
        <v>13526</v>
      </c>
      <c r="J747" t="s">
        <v>13531</v>
      </c>
      <c r="L747" t="s">
        <v>13542</v>
      </c>
      <c r="M747" t="s">
        <v>13569</v>
      </c>
      <c r="N747" t="s">
        <v>14289</v>
      </c>
      <c r="O747" t="s">
        <v>15508</v>
      </c>
    </row>
    <row r="748" spans="2:15">
      <c r="B748">
        <v>2</v>
      </c>
      <c r="H748">
        <v>7.4</v>
      </c>
      <c r="I748" t="s">
        <v>13526</v>
      </c>
      <c r="J748" t="s">
        <v>13531</v>
      </c>
      <c r="L748" t="s">
        <v>13542</v>
      </c>
      <c r="M748" t="s">
        <v>13569</v>
      </c>
      <c r="N748" t="s">
        <v>14290</v>
      </c>
      <c r="O748" t="s">
        <v>15509</v>
      </c>
    </row>
    <row r="749" spans="2:15">
      <c r="B749">
        <v>12</v>
      </c>
      <c r="H749">
        <v>7.4</v>
      </c>
      <c r="I749" t="s">
        <v>13526</v>
      </c>
      <c r="J749" t="s">
        <v>13531</v>
      </c>
      <c r="L749" t="s">
        <v>13542</v>
      </c>
      <c r="M749" t="s">
        <v>13569</v>
      </c>
      <c r="N749" t="s">
        <v>14291</v>
      </c>
      <c r="O749" t="s">
        <v>15510</v>
      </c>
    </row>
    <row r="750" spans="2:15">
      <c r="B750">
        <v>17</v>
      </c>
      <c r="H750">
        <v>7.4</v>
      </c>
      <c r="I750" t="s">
        <v>13526</v>
      </c>
      <c r="J750" t="s">
        <v>13531</v>
      </c>
      <c r="L750" t="s">
        <v>13542</v>
      </c>
      <c r="M750" t="s">
        <v>13569</v>
      </c>
      <c r="N750" t="s">
        <v>14292</v>
      </c>
      <c r="O750" t="s">
        <v>15511</v>
      </c>
    </row>
    <row r="751" spans="2:15">
      <c r="B751">
        <v>62</v>
      </c>
      <c r="H751">
        <v>7.4</v>
      </c>
      <c r="I751" t="s">
        <v>13526</v>
      </c>
      <c r="J751" t="s">
        <v>13531</v>
      </c>
      <c r="L751" t="s">
        <v>13542</v>
      </c>
      <c r="M751" t="s">
        <v>13569</v>
      </c>
      <c r="N751" t="s">
        <v>14293</v>
      </c>
      <c r="O751" t="s">
        <v>15512</v>
      </c>
    </row>
    <row r="752" spans="2:15">
      <c r="B752">
        <v>38</v>
      </c>
      <c r="H752">
        <v>7.4</v>
      </c>
      <c r="I752" t="s">
        <v>13526</v>
      </c>
      <c r="J752" t="s">
        <v>13531</v>
      </c>
      <c r="L752" t="s">
        <v>13542</v>
      </c>
      <c r="M752" t="s">
        <v>13569</v>
      </c>
      <c r="N752" t="s">
        <v>14294</v>
      </c>
      <c r="O752" t="s">
        <v>15513</v>
      </c>
    </row>
    <row r="753" spans="2:15">
      <c r="B753">
        <v>4</v>
      </c>
      <c r="H753">
        <v>7.4</v>
      </c>
      <c r="I753" t="s">
        <v>13526</v>
      </c>
      <c r="J753" t="s">
        <v>13531</v>
      </c>
      <c r="L753" t="s">
        <v>13542</v>
      </c>
      <c r="M753" t="s">
        <v>13569</v>
      </c>
      <c r="N753" t="s">
        <v>14295</v>
      </c>
      <c r="O753" t="s">
        <v>15514</v>
      </c>
    </row>
    <row r="754" spans="2:15">
      <c r="B754">
        <v>2</v>
      </c>
      <c r="H754">
        <v>7.4</v>
      </c>
      <c r="I754" t="s">
        <v>13526</v>
      </c>
      <c r="J754" t="s">
        <v>13531</v>
      </c>
      <c r="L754" t="s">
        <v>13542</v>
      </c>
      <c r="M754" t="s">
        <v>13569</v>
      </c>
      <c r="N754" t="s">
        <v>14296</v>
      </c>
      <c r="O754" t="s">
        <v>15515</v>
      </c>
    </row>
    <row r="755" spans="2:15">
      <c r="B755">
        <v>4</v>
      </c>
      <c r="H755">
        <v>7.4</v>
      </c>
      <c r="I755" t="s">
        <v>13526</v>
      </c>
      <c r="J755" t="s">
        <v>13531</v>
      </c>
      <c r="L755" t="s">
        <v>13542</v>
      </c>
      <c r="M755" t="s">
        <v>13569</v>
      </c>
      <c r="N755" t="s">
        <v>14297</v>
      </c>
      <c r="O755" t="s">
        <v>15516</v>
      </c>
    </row>
    <row r="756" spans="2:15">
      <c r="B756">
        <v>13</v>
      </c>
      <c r="H756">
        <v>7.4</v>
      </c>
      <c r="I756" t="s">
        <v>13526</v>
      </c>
      <c r="J756" t="s">
        <v>13531</v>
      </c>
      <c r="L756" t="s">
        <v>13542</v>
      </c>
      <c r="M756" t="s">
        <v>13569</v>
      </c>
      <c r="N756" t="s">
        <v>14298</v>
      </c>
      <c r="O756" t="s">
        <v>15517</v>
      </c>
    </row>
    <row r="757" spans="2:15">
      <c r="B757">
        <v>8</v>
      </c>
      <c r="H757">
        <v>7.4</v>
      </c>
      <c r="I757" t="s">
        <v>13526</v>
      </c>
      <c r="J757" t="s">
        <v>13531</v>
      </c>
      <c r="L757" t="s">
        <v>13542</v>
      </c>
      <c r="M757" t="s">
        <v>13569</v>
      </c>
      <c r="N757" t="s">
        <v>14299</v>
      </c>
      <c r="O757" t="s">
        <v>15518</v>
      </c>
    </row>
    <row r="758" spans="2:15">
      <c r="B758">
        <v>33</v>
      </c>
      <c r="H758">
        <v>7.4</v>
      </c>
      <c r="I758" t="s">
        <v>13526</v>
      </c>
      <c r="J758" t="s">
        <v>13531</v>
      </c>
      <c r="L758" t="s">
        <v>13542</v>
      </c>
      <c r="M758" t="s">
        <v>13569</v>
      </c>
      <c r="N758" t="s">
        <v>14300</v>
      </c>
      <c r="O758" t="s">
        <v>15519</v>
      </c>
    </row>
    <row r="759" spans="2:15">
      <c r="B759">
        <v>30</v>
      </c>
      <c r="H759">
        <v>7.4</v>
      </c>
      <c r="I759" t="s">
        <v>13526</v>
      </c>
      <c r="J759" t="s">
        <v>13531</v>
      </c>
      <c r="L759" t="s">
        <v>13542</v>
      </c>
      <c r="M759" t="s">
        <v>13569</v>
      </c>
      <c r="N759" t="s">
        <v>14301</v>
      </c>
      <c r="O759" t="s">
        <v>15520</v>
      </c>
    </row>
    <row r="760" spans="2:15">
      <c r="B760">
        <v>89</v>
      </c>
      <c r="H760">
        <v>7.4</v>
      </c>
      <c r="I760" t="s">
        <v>13526</v>
      </c>
      <c r="J760" t="s">
        <v>13531</v>
      </c>
      <c r="L760" t="s">
        <v>13542</v>
      </c>
      <c r="M760" t="s">
        <v>13569</v>
      </c>
      <c r="N760" t="s">
        <v>14302</v>
      </c>
      <c r="O760" t="s">
        <v>15521</v>
      </c>
    </row>
    <row r="761" spans="2:15">
      <c r="B761">
        <v>23</v>
      </c>
      <c r="H761">
        <v>7.4</v>
      </c>
      <c r="I761" t="s">
        <v>13526</v>
      </c>
      <c r="J761" t="s">
        <v>13531</v>
      </c>
      <c r="L761" t="s">
        <v>13542</v>
      </c>
      <c r="M761" t="s">
        <v>13569</v>
      </c>
      <c r="N761" t="s">
        <v>14303</v>
      </c>
      <c r="O761" t="s">
        <v>15522</v>
      </c>
    </row>
    <row r="762" spans="2:15">
      <c r="B762">
        <v>3</v>
      </c>
      <c r="H762">
        <v>7.4</v>
      </c>
      <c r="I762" t="s">
        <v>13526</v>
      </c>
      <c r="J762" t="s">
        <v>13531</v>
      </c>
      <c r="L762" t="s">
        <v>13542</v>
      </c>
      <c r="M762" t="s">
        <v>13569</v>
      </c>
      <c r="N762" t="s">
        <v>14304</v>
      </c>
      <c r="O762" t="s">
        <v>15523</v>
      </c>
    </row>
    <row r="763" spans="2:15">
      <c r="B763">
        <v>15</v>
      </c>
      <c r="H763">
        <v>7.4</v>
      </c>
      <c r="I763" t="s">
        <v>13526</v>
      </c>
      <c r="J763" t="s">
        <v>13531</v>
      </c>
      <c r="L763" t="s">
        <v>13542</v>
      </c>
      <c r="M763" t="s">
        <v>13569</v>
      </c>
      <c r="N763" t="s">
        <v>14305</v>
      </c>
      <c r="O763" t="s">
        <v>15524</v>
      </c>
    </row>
    <row r="764" spans="2:15">
      <c r="B764">
        <v>77</v>
      </c>
      <c r="H764">
        <v>7.4</v>
      </c>
      <c r="I764" t="s">
        <v>13526</v>
      </c>
      <c r="J764" t="s">
        <v>13531</v>
      </c>
      <c r="L764" t="s">
        <v>13542</v>
      </c>
      <c r="M764" t="s">
        <v>13569</v>
      </c>
      <c r="N764" t="s">
        <v>14306</v>
      </c>
      <c r="O764" t="s">
        <v>15525</v>
      </c>
    </row>
    <row r="765" spans="2:15">
      <c r="B765">
        <v>20</v>
      </c>
      <c r="H765">
        <v>7.4</v>
      </c>
      <c r="I765" t="s">
        <v>13526</v>
      </c>
      <c r="J765" t="s">
        <v>13531</v>
      </c>
      <c r="L765" t="s">
        <v>13542</v>
      </c>
      <c r="M765" t="s">
        <v>13569</v>
      </c>
      <c r="N765" t="s">
        <v>14307</v>
      </c>
      <c r="O765" t="s">
        <v>15526</v>
      </c>
    </row>
    <row r="766" spans="2:15">
      <c r="B766">
        <v>2</v>
      </c>
      <c r="H766">
        <v>7.4</v>
      </c>
      <c r="I766" t="s">
        <v>13526</v>
      </c>
      <c r="J766" t="s">
        <v>13531</v>
      </c>
      <c r="L766" t="s">
        <v>13542</v>
      </c>
      <c r="M766" t="s">
        <v>13569</v>
      </c>
      <c r="N766" t="s">
        <v>14308</v>
      </c>
      <c r="O766" t="s">
        <v>15527</v>
      </c>
    </row>
    <row r="767" spans="2:15">
      <c r="B767">
        <v>59</v>
      </c>
      <c r="H767">
        <v>7.4</v>
      </c>
      <c r="I767" t="s">
        <v>13526</v>
      </c>
      <c r="J767" t="s">
        <v>13531</v>
      </c>
      <c r="L767" t="s">
        <v>13542</v>
      </c>
      <c r="M767" t="s">
        <v>13569</v>
      </c>
      <c r="N767" t="s">
        <v>14309</v>
      </c>
      <c r="O767" t="s">
        <v>15528</v>
      </c>
    </row>
    <row r="768" spans="2:15">
      <c r="B768">
        <v>11</v>
      </c>
      <c r="H768">
        <v>7.4</v>
      </c>
      <c r="I768" t="s">
        <v>13526</v>
      </c>
      <c r="J768" t="s">
        <v>13531</v>
      </c>
      <c r="L768" t="s">
        <v>13542</v>
      </c>
      <c r="M768" t="s">
        <v>13569</v>
      </c>
      <c r="N768" t="s">
        <v>14310</v>
      </c>
      <c r="O768" t="s">
        <v>15529</v>
      </c>
    </row>
    <row r="769" spans="2:15">
      <c r="B769">
        <v>28</v>
      </c>
      <c r="H769">
        <v>7.4</v>
      </c>
      <c r="I769" t="s">
        <v>13526</v>
      </c>
      <c r="J769" t="s">
        <v>13531</v>
      </c>
      <c r="L769" t="s">
        <v>13542</v>
      </c>
      <c r="M769" t="s">
        <v>13569</v>
      </c>
      <c r="N769" t="s">
        <v>14311</v>
      </c>
      <c r="O769" t="s">
        <v>15530</v>
      </c>
    </row>
    <row r="770" spans="2:15">
      <c r="B770">
        <v>50</v>
      </c>
      <c r="H770">
        <v>7.4</v>
      </c>
      <c r="I770" t="s">
        <v>13526</v>
      </c>
      <c r="J770" t="s">
        <v>13531</v>
      </c>
      <c r="L770" t="s">
        <v>13542</v>
      </c>
      <c r="M770" t="s">
        <v>13569</v>
      </c>
      <c r="N770" t="s">
        <v>14312</v>
      </c>
      <c r="O770" t="s">
        <v>15531</v>
      </c>
    </row>
    <row r="771" spans="2:15">
      <c r="B771">
        <v>2</v>
      </c>
      <c r="H771">
        <v>7.4</v>
      </c>
      <c r="I771" t="s">
        <v>13526</v>
      </c>
      <c r="J771" t="s">
        <v>13531</v>
      </c>
      <c r="L771" t="s">
        <v>13542</v>
      </c>
      <c r="M771" t="s">
        <v>13569</v>
      </c>
      <c r="N771" t="s">
        <v>14313</v>
      </c>
      <c r="O771" t="s">
        <v>15532</v>
      </c>
    </row>
    <row r="772" spans="2:15">
      <c r="B772">
        <v>52</v>
      </c>
      <c r="H772">
        <v>7.4</v>
      </c>
      <c r="I772" t="s">
        <v>13526</v>
      </c>
      <c r="J772" t="s">
        <v>13531</v>
      </c>
      <c r="L772" t="s">
        <v>13542</v>
      </c>
      <c r="M772" t="s">
        <v>13569</v>
      </c>
      <c r="N772" t="s">
        <v>14314</v>
      </c>
      <c r="O772" t="s">
        <v>15533</v>
      </c>
    </row>
    <row r="773" spans="2:15">
      <c r="B773">
        <v>27</v>
      </c>
      <c r="H773">
        <v>7.4</v>
      </c>
      <c r="I773" t="s">
        <v>13526</v>
      </c>
      <c r="J773" t="s">
        <v>13531</v>
      </c>
      <c r="L773" t="s">
        <v>13542</v>
      </c>
      <c r="M773" t="s">
        <v>13569</v>
      </c>
      <c r="N773" t="s">
        <v>14315</v>
      </c>
      <c r="O773" t="s">
        <v>15534</v>
      </c>
    </row>
    <row r="774" spans="2:15">
      <c r="B774">
        <v>5</v>
      </c>
      <c r="H774">
        <v>7.4</v>
      </c>
      <c r="I774" t="s">
        <v>13526</v>
      </c>
      <c r="J774" t="s">
        <v>13531</v>
      </c>
      <c r="L774" t="s">
        <v>13542</v>
      </c>
      <c r="M774" t="s">
        <v>13569</v>
      </c>
      <c r="N774" t="s">
        <v>14316</v>
      </c>
      <c r="O774" t="s">
        <v>15535</v>
      </c>
    </row>
    <row r="775" spans="2:15">
      <c r="B775">
        <v>4</v>
      </c>
      <c r="H775">
        <v>7.4</v>
      </c>
      <c r="I775" t="s">
        <v>13526</v>
      </c>
      <c r="J775" t="s">
        <v>13531</v>
      </c>
      <c r="L775" t="s">
        <v>13542</v>
      </c>
      <c r="M775" t="s">
        <v>13569</v>
      </c>
      <c r="N775" t="s">
        <v>14317</v>
      </c>
      <c r="O775" t="s">
        <v>15536</v>
      </c>
    </row>
    <row r="776" spans="2:15">
      <c r="B776">
        <v>46</v>
      </c>
      <c r="H776">
        <v>7.4</v>
      </c>
      <c r="I776" t="s">
        <v>13526</v>
      </c>
      <c r="J776" t="s">
        <v>13531</v>
      </c>
      <c r="L776" t="s">
        <v>13542</v>
      </c>
      <c r="M776" t="s">
        <v>13569</v>
      </c>
      <c r="N776" t="s">
        <v>14318</v>
      </c>
      <c r="O776" t="s">
        <v>15537</v>
      </c>
    </row>
    <row r="777" spans="2:15">
      <c r="B777">
        <v>2</v>
      </c>
      <c r="H777">
        <v>7.4</v>
      </c>
      <c r="I777" t="s">
        <v>13526</v>
      </c>
      <c r="J777" t="s">
        <v>13531</v>
      </c>
      <c r="L777" t="s">
        <v>13542</v>
      </c>
      <c r="M777" t="s">
        <v>13569</v>
      </c>
      <c r="N777" t="s">
        <v>14319</v>
      </c>
      <c r="O777" t="s">
        <v>15538</v>
      </c>
    </row>
    <row r="778" spans="2:15">
      <c r="B778">
        <v>9</v>
      </c>
      <c r="H778">
        <v>7.4</v>
      </c>
      <c r="I778" t="s">
        <v>13526</v>
      </c>
      <c r="J778" t="s">
        <v>13531</v>
      </c>
      <c r="L778" t="s">
        <v>13542</v>
      </c>
      <c r="M778" t="s">
        <v>13569</v>
      </c>
      <c r="N778" t="s">
        <v>14320</v>
      </c>
      <c r="O778" t="s">
        <v>15539</v>
      </c>
    </row>
    <row r="779" spans="2:15">
      <c r="B779">
        <v>54</v>
      </c>
      <c r="H779">
        <v>7.4</v>
      </c>
      <c r="I779" t="s">
        <v>13526</v>
      </c>
      <c r="J779" t="s">
        <v>13531</v>
      </c>
      <c r="L779" t="s">
        <v>13542</v>
      </c>
      <c r="M779" t="s">
        <v>13569</v>
      </c>
      <c r="N779" t="s">
        <v>14321</v>
      </c>
      <c r="O779" t="s">
        <v>15540</v>
      </c>
    </row>
    <row r="780" spans="2:15">
      <c r="B780">
        <v>62</v>
      </c>
      <c r="H780">
        <v>7.4</v>
      </c>
      <c r="I780" t="s">
        <v>13526</v>
      </c>
      <c r="J780" t="s">
        <v>13531</v>
      </c>
      <c r="L780" t="s">
        <v>13542</v>
      </c>
      <c r="M780" t="s">
        <v>13569</v>
      </c>
      <c r="N780" t="s">
        <v>14322</v>
      </c>
      <c r="O780" t="s">
        <v>15541</v>
      </c>
    </row>
    <row r="781" spans="2:15">
      <c r="B781">
        <v>5</v>
      </c>
      <c r="H781">
        <v>7.4</v>
      </c>
      <c r="I781" t="s">
        <v>13526</v>
      </c>
      <c r="J781" t="s">
        <v>13531</v>
      </c>
      <c r="L781" t="s">
        <v>13542</v>
      </c>
      <c r="M781" t="s">
        <v>13569</v>
      </c>
      <c r="N781" t="s">
        <v>14323</v>
      </c>
      <c r="O781" t="s">
        <v>15542</v>
      </c>
    </row>
    <row r="782" spans="2:15">
      <c r="B782">
        <v>91</v>
      </c>
      <c r="H782">
        <v>7.4</v>
      </c>
      <c r="I782" t="s">
        <v>13526</v>
      </c>
      <c r="J782" t="s">
        <v>13531</v>
      </c>
      <c r="L782" t="s">
        <v>13542</v>
      </c>
      <c r="M782" t="s">
        <v>13569</v>
      </c>
      <c r="N782" t="s">
        <v>14324</v>
      </c>
      <c r="O782" t="s">
        <v>15543</v>
      </c>
    </row>
    <row r="783" spans="2:15">
      <c r="B783">
        <v>122</v>
      </c>
      <c r="H783">
        <v>7.4</v>
      </c>
      <c r="I783" t="s">
        <v>13526</v>
      </c>
      <c r="J783" t="s">
        <v>13531</v>
      </c>
      <c r="L783" t="s">
        <v>13542</v>
      </c>
      <c r="M783" t="s">
        <v>13569</v>
      </c>
      <c r="N783" t="s">
        <v>14325</v>
      </c>
      <c r="O783" t="s">
        <v>15544</v>
      </c>
    </row>
    <row r="784" spans="2:15">
      <c r="B784">
        <v>8</v>
      </c>
      <c r="H784">
        <v>7.4</v>
      </c>
      <c r="I784" t="s">
        <v>13526</v>
      </c>
      <c r="J784" t="s">
        <v>13531</v>
      </c>
      <c r="L784" t="s">
        <v>13542</v>
      </c>
      <c r="M784" t="s">
        <v>13569</v>
      </c>
      <c r="N784" t="s">
        <v>14326</v>
      </c>
      <c r="O784" t="s">
        <v>15545</v>
      </c>
    </row>
    <row r="785" spans="2:15">
      <c r="B785">
        <v>4</v>
      </c>
      <c r="H785">
        <v>7.4</v>
      </c>
      <c r="I785" t="s">
        <v>13526</v>
      </c>
      <c r="J785" t="s">
        <v>13531</v>
      </c>
      <c r="L785" t="s">
        <v>13542</v>
      </c>
      <c r="M785" t="s">
        <v>13569</v>
      </c>
      <c r="N785" t="s">
        <v>14327</v>
      </c>
      <c r="O785" t="s">
        <v>15546</v>
      </c>
    </row>
    <row r="786" spans="2:15">
      <c r="B786">
        <v>10</v>
      </c>
      <c r="H786">
        <v>7.4</v>
      </c>
      <c r="I786" t="s">
        <v>13526</v>
      </c>
      <c r="J786" t="s">
        <v>13531</v>
      </c>
      <c r="L786" t="s">
        <v>13542</v>
      </c>
      <c r="M786" t="s">
        <v>13569</v>
      </c>
      <c r="N786" t="s">
        <v>14328</v>
      </c>
      <c r="O786" t="s">
        <v>15547</v>
      </c>
    </row>
    <row r="787" spans="2:15">
      <c r="B787">
        <v>11</v>
      </c>
      <c r="H787">
        <v>7.4</v>
      </c>
      <c r="I787" t="s">
        <v>13526</v>
      </c>
      <c r="J787" t="s">
        <v>13531</v>
      </c>
      <c r="L787" t="s">
        <v>13542</v>
      </c>
      <c r="M787" t="s">
        <v>13569</v>
      </c>
      <c r="N787" t="s">
        <v>14329</v>
      </c>
      <c r="O787" t="s">
        <v>15548</v>
      </c>
    </row>
    <row r="788" spans="2:15">
      <c r="B788">
        <v>90</v>
      </c>
      <c r="H788">
        <v>7.4</v>
      </c>
      <c r="I788" t="s">
        <v>13526</v>
      </c>
      <c r="J788" t="s">
        <v>13531</v>
      </c>
      <c r="L788" t="s">
        <v>13542</v>
      </c>
      <c r="M788" t="s">
        <v>13569</v>
      </c>
      <c r="N788" t="s">
        <v>14330</v>
      </c>
      <c r="O788" t="s">
        <v>15549</v>
      </c>
    </row>
    <row r="789" spans="2:15">
      <c r="B789">
        <v>3</v>
      </c>
      <c r="H789">
        <v>7.4</v>
      </c>
      <c r="I789" t="s">
        <v>13526</v>
      </c>
      <c r="J789" t="s">
        <v>13531</v>
      </c>
      <c r="L789" t="s">
        <v>13542</v>
      </c>
      <c r="M789" t="s">
        <v>13569</v>
      </c>
      <c r="N789" t="s">
        <v>14331</v>
      </c>
      <c r="O789" t="s">
        <v>15550</v>
      </c>
    </row>
    <row r="790" spans="2:15">
      <c r="B790">
        <v>5</v>
      </c>
      <c r="H790">
        <v>7.4</v>
      </c>
      <c r="I790" t="s">
        <v>13526</v>
      </c>
      <c r="J790" t="s">
        <v>13531</v>
      </c>
      <c r="L790" t="s">
        <v>13542</v>
      </c>
      <c r="M790" t="s">
        <v>13569</v>
      </c>
      <c r="N790" t="s">
        <v>14332</v>
      </c>
      <c r="O790" t="s">
        <v>15551</v>
      </c>
    </row>
    <row r="791" spans="2:15">
      <c r="B791">
        <v>241</v>
      </c>
      <c r="H791">
        <v>7.4</v>
      </c>
      <c r="I791" t="s">
        <v>13526</v>
      </c>
      <c r="J791" t="s">
        <v>13531</v>
      </c>
      <c r="L791" t="s">
        <v>13542</v>
      </c>
      <c r="M791" t="s">
        <v>13569</v>
      </c>
      <c r="N791" t="s">
        <v>14333</v>
      </c>
      <c r="O791" t="s">
        <v>15552</v>
      </c>
    </row>
    <row r="792" spans="2:15">
      <c r="B792">
        <v>15</v>
      </c>
      <c r="H792">
        <v>7.4</v>
      </c>
      <c r="I792" t="s">
        <v>13526</v>
      </c>
      <c r="J792" t="s">
        <v>13531</v>
      </c>
      <c r="L792" t="s">
        <v>13542</v>
      </c>
      <c r="M792" t="s">
        <v>13569</v>
      </c>
      <c r="N792" t="s">
        <v>14334</v>
      </c>
      <c r="O792" t="s">
        <v>15553</v>
      </c>
    </row>
    <row r="793" spans="2:15">
      <c r="B793">
        <v>23</v>
      </c>
      <c r="H793">
        <v>7.4</v>
      </c>
      <c r="I793" t="s">
        <v>13526</v>
      </c>
      <c r="J793" t="s">
        <v>13531</v>
      </c>
      <c r="L793" t="s">
        <v>13542</v>
      </c>
      <c r="M793" t="s">
        <v>13569</v>
      </c>
      <c r="N793" t="s">
        <v>14335</v>
      </c>
      <c r="O793" t="s">
        <v>15554</v>
      </c>
    </row>
    <row r="794" spans="2:15">
      <c r="B794">
        <v>16</v>
      </c>
      <c r="H794">
        <v>7.4</v>
      </c>
      <c r="I794" t="s">
        <v>13526</v>
      </c>
      <c r="J794" t="s">
        <v>13531</v>
      </c>
      <c r="L794" t="s">
        <v>13542</v>
      </c>
      <c r="M794" t="s">
        <v>13569</v>
      </c>
      <c r="N794" t="s">
        <v>14336</v>
      </c>
      <c r="O794" t="s">
        <v>15555</v>
      </c>
    </row>
    <row r="795" spans="2:15">
      <c r="B795">
        <v>8</v>
      </c>
      <c r="H795">
        <v>7.4</v>
      </c>
      <c r="I795" t="s">
        <v>13526</v>
      </c>
      <c r="J795" t="s">
        <v>13531</v>
      </c>
      <c r="L795" t="s">
        <v>13542</v>
      </c>
      <c r="M795" t="s">
        <v>13569</v>
      </c>
      <c r="N795" t="s">
        <v>14337</v>
      </c>
      <c r="O795" t="s">
        <v>15556</v>
      </c>
    </row>
    <row r="796" spans="2:15">
      <c r="B796">
        <v>2</v>
      </c>
      <c r="H796">
        <v>7.4</v>
      </c>
      <c r="I796" t="s">
        <v>13526</v>
      </c>
      <c r="J796" t="s">
        <v>13531</v>
      </c>
      <c r="L796" t="s">
        <v>13542</v>
      </c>
      <c r="M796" t="s">
        <v>13569</v>
      </c>
      <c r="N796" t="s">
        <v>14338</v>
      </c>
      <c r="O796" t="s">
        <v>15557</v>
      </c>
    </row>
    <row r="797" spans="2:15">
      <c r="B797">
        <v>13</v>
      </c>
      <c r="H797">
        <v>7.4</v>
      </c>
      <c r="I797" t="s">
        <v>13526</v>
      </c>
      <c r="J797" t="s">
        <v>13531</v>
      </c>
      <c r="L797" t="s">
        <v>13542</v>
      </c>
      <c r="M797" t="s">
        <v>13569</v>
      </c>
      <c r="N797" t="s">
        <v>14339</v>
      </c>
      <c r="O797" t="s">
        <v>15558</v>
      </c>
    </row>
    <row r="798" spans="2:15">
      <c r="B798">
        <v>3</v>
      </c>
      <c r="H798">
        <v>7.4</v>
      </c>
      <c r="I798" t="s">
        <v>13526</v>
      </c>
      <c r="J798" t="s">
        <v>13531</v>
      </c>
      <c r="L798" t="s">
        <v>13542</v>
      </c>
      <c r="M798" t="s">
        <v>13569</v>
      </c>
      <c r="N798" t="s">
        <v>14340</v>
      </c>
      <c r="O798" t="s">
        <v>15559</v>
      </c>
    </row>
    <row r="799" spans="2:15">
      <c r="B799">
        <v>228</v>
      </c>
      <c r="H799">
        <v>7.4</v>
      </c>
      <c r="I799" t="s">
        <v>13526</v>
      </c>
      <c r="J799" t="s">
        <v>13531</v>
      </c>
      <c r="L799" t="s">
        <v>13542</v>
      </c>
      <c r="M799" t="s">
        <v>13569</v>
      </c>
      <c r="N799" t="s">
        <v>14341</v>
      </c>
      <c r="O799" t="s">
        <v>15560</v>
      </c>
    </row>
    <row r="800" spans="2:15">
      <c r="B800">
        <v>46</v>
      </c>
      <c r="H800">
        <v>7.4</v>
      </c>
      <c r="I800" t="s">
        <v>13526</v>
      </c>
      <c r="J800" t="s">
        <v>13531</v>
      </c>
      <c r="L800" t="s">
        <v>13542</v>
      </c>
      <c r="M800" t="s">
        <v>13569</v>
      </c>
      <c r="N800" t="s">
        <v>14342</v>
      </c>
      <c r="O800" t="s">
        <v>15561</v>
      </c>
    </row>
    <row r="801" spans="2:15">
      <c r="B801">
        <v>6</v>
      </c>
      <c r="H801">
        <v>7.4</v>
      </c>
      <c r="I801" t="s">
        <v>13526</v>
      </c>
      <c r="J801" t="s">
        <v>13531</v>
      </c>
      <c r="L801" t="s">
        <v>13542</v>
      </c>
      <c r="M801" t="s">
        <v>13569</v>
      </c>
      <c r="N801" t="s">
        <v>14343</v>
      </c>
      <c r="O801" t="s">
        <v>15562</v>
      </c>
    </row>
    <row r="802" spans="2:15">
      <c r="B802">
        <v>2</v>
      </c>
      <c r="H802">
        <v>7.4</v>
      </c>
      <c r="I802" t="s">
        <v>13526</v>
      </c>
      <c r="J802" t="s">
        <v>13531</v>
      </c>
      <c r="L802" t="s">
        <v>13542</v>
      </c>
      <c r="M802" t="s">
        <v>13569</v>
      </c>
      <c r="N802" t="s">
        <v>14344</v>
      </c>
      <c r="O802" t="s">
        <v>15563</v>
      </c>
    </row>
    <row r="803" spans="2:15">
      <c r="B803">
        <v>95</v>
      </c>
      <c r="H803">
        <v>7.4</v>
      </c>
      <c r="I803" t="s">
        <v>13526</v>
      </c>
      <c r="J803" t="s">
        <v>13531</v>
      </c>
      <c r="L803" t="s">
        <v>13542</v>
      </c>
      <c r="M803" t="s">
        <v>13569</v>
      </c>
      <c r="N803" t="s">
        <v>14345</v>
      </c>
      <c r="O803" t="s">
        <v>15564</v>
      </c>
    </row>
    <row r="804" spans="2:15">
      <c r="B804">
        <v>154</v>
      </c>
      <c r="H804">
        <v>7.4</v>
      </c>
      <c r="I804" t="s">
        <v>13526</v>
      </c>
      <c r="J804" t="s">
        <v>13531</v>
      </c>
      <c r="L804" t="s">
        <v>13542</v>
      </c>
      <c r="M804" t="s">
        <v>13569</v>
      </c>
      <c r="N804" t="s">
        <v>14346</v>
      </c>
      <c r="O804" t="s">
        <v>15565</v>
      </c>
    </row>
    <row r="805" spans="2:15">
      <c r="B805">
        <v>31</v>
      </c>
      <c r="H805">
        <v>7.4</v>
      </c>
      <c r="I805" t="s">
        <v>13526</v>
      </c>
      <c r="J805" t="s">
        <v>13531</v>
      </c>
      <c r="L805" t="s">
        <v>13542</v>
      </c>
      <c r="M805" t="s">
        <v>13569</v>
      </c>
      <c r="N805" t="s">
        <v>14347</v>
      </c>
      <c r="O805" t="s">
        <v>15566</v>
      </c>
    </row>
    <row r="806" spans="2:15">
      <c r="B806">
        <v>1</v>
      </c>
      <c r="H806">
        <v>7.4</v>
      </c>
      <c r="I806" t="s">
        <v>13526</v>
      </c>
      <c r="J806" t="s">
        <v>13531</v>
      </c>
      <c r="L806" t="s">
        <v>13542</v>
      </c>
      <c r="M806" t="s">
        <v>13569</v>
      </c>
      <c r="N806" t="s">
        <v>14348</v>
      </c>
      <c r="O806" t="s">
        <v>15567</v>
      </c>
    </row>
    <row r="807" spans="2:15">
      <c r="B807">
        <v>33</v>
      </c>
      <c r="H807">
        <v>7.4</v>
      </c>
      <c r="I807" t="s">
        <v>13526</v>
      </c>
      <c r="J807" t="s">
        <v>13531</v>
      </c>
      <c r="L807" t="s">
        <v>13542</v>
      </c>
      <c r="M807" t="s">
        <v>13569</v>
      </c>
      <c r="N807" t="s">
        <v>14349</v>
      </c>
      <c r="O807" t="s">
        <v>15568</v>
      </c>
    </row>
    <row r="808" spans="2:15">
      <c r="B808">
        <v>289</v>
      </c>
      <c r="H808">
        <v>7.4</v>
      </c>
      <c r="I808" t="s">
        <v>13526</v>
      </c>
      <c r="J808" t="s">
        <v>13531</v>
      </c>
      <c r="L808" t="s">
        <v>13542</v>
      </c>
      <c r="M808" t="s">
        <v>13569</v>
      </c>
      <c r="N808" t="s">
        <v>14350</v>
      </c>
      <c r="O808" t="s">
        <v>15569</v>
      </c>
    </row>
    <row r="809" spans="2:15">
      <c r="B809">
        <v>2</v>
      </c>
      <c r="H809">
        <v>7.4</v>
      </c>
      <c r="I809" t="s">
        <v>13526</v>
      </c>
      <c r="J809" t="s">
        <v>13531</v>
      </c>
      <c r="L809" t="s">
        <v>13542</v>
      </c>
      <c r="M809" t="s">
        <v>13569</v>
      </c>
      <c r="N809" t="s">
        <v>14351</v>
      </c>
      <c r="O809" t="s">
        <v>15570</v>
      </c>
    </row>
    <row r="810" spans="2:15">
      <c r="B810">
        <v>46</v>
      </c>
      <c r="H810">
        <v>7.4</v>
      </c>
      <c r="I810" t="s">
        <v>13526</v>
      </c>
      <c r="J810" t="s">
        <v>13531</v>
      </c>
      <c r="L810" t="s">
        <v>13542</v>
      </c>
      <c r="M810" t="s">
        <v>13569</v>
      </c>
      <c r="N810" t="s">
        <v>14352</v>
      </c>
      <c r="O810" t="s">
        <v>15571</v>
      </c>
    </row>
    <row r="811" spans="2:15">
      <c r="B811">
        <v>7</v>
      </c>
      <c r="H811">
        <v>7.4</v>
      </c>
      <c r="I811" t="s">
        <v>13526</v>
      </c>
      <c r="J811" t="s">
        <v>13531</v>
      </c>
      <c r="L811" t="s">
        <v>13542</v>
      </c>
      <c r="M811" t="s">
        <v>13569</v>
      </c>
      <c r="N811" t="s">
        <v>14353</v>
      </c>
      <c r="O811" t="s">
        <v>15572</v>
      </c>
    </row>
    <row r="812" spans="2:15">
      <c r="B812">
        <v>14</v>
      </c>
      <c r="H812">
        <v>7.4</v>
      </c>
      <c r="I812" t="s">
        <v>13526</v>
      </c>
      <c r="J812" t="s">
        <v>13531</v>
      </c>
      <c r="L812" t="s">
        <v>13542</v>
      </c>
      <c r="M812" t="s">
        <v>13569</v>
      </c>
      <c r="N812" t="s">
        <v>14354</v>
      </c>
      <c r="O812" t="s">
        <v>15573</v>
      </c>
    </row>
    <row r="813" spans="2:15">
      <c r="B813">
        <v>10</v>
      </c>
      <c r="H813">
        <v>7.4</v>
      </c>
      <c r="I813" t="s">
        <v>13526</v>
      </c>
      <c r="J813" t="s">
        <v>13531</v>
      </c>
      <c r="L813" t="s">
        <v>13542</v>
      </c>
      <c r="M813" t="s">
        <v>13569</v>
      </c>
      <c r="N813" t="s">
        <v>14355</v>
      </c>
      <c r="O813" t="s">
        <v>15574</v>
      </c>
    </row>
    <row r="814" spans="2:15">
      <c r="B814">
        <v>9</v>
      </c>
      <c r="H814">
        <v>7.4</v>
      </c>
      <c r="I814" t="s">
        <v>13526</v>
      </c>
      <c r="J814" t="s">
        <v>13531</v>
      </c>
      <c r="L814" t="s">
        <v>13542</v>
      </c>
      <c r="M814" t="s">
        <v>13569</v>
      </c>
      <c r="N814" t="s">
        <v>14356</v>
      </c>
      <c r="O814" t="s">
        <v>15575</v>
      </c>
    </row>
    <row r="815" spans="2:15">
      <c r="B815">
        <v>49</v>
      </c>
      <c r="H815">
        <v>7.4</v>
      </c>
      <c r="I815" t="s">
        <v>13526</v>
      </c>
      <c r="J815" t="s">
        <v>13531</v>
      </c>
      <c r="L815" t="s">
        <v>13542</v>
      </c>
      <c r="M815" t="s">
        <v>13569</v>
      </c>
      <c r="N815" t="s">
        <v>14357</v>
      </c>
      <c r="O815" t="s">
        <v>15576</v>
      </c>
    </row>
    <row r="816" spans="2:15">
      <c r="B816">
        <v>67</v>
      </c>
      <c r="H816">
        <v>7.4</v>
      </c>
      <c r="I816" t="s">
        <v>13526</v>
      </c>
      <c r="J816" t="s">
        <v>13531</v>
      </c>
      <c r="L816" t="s">
        <v>13542</v>
      </c>
      <c r="M816" t="s">
        <v>13569</v>
      </c>
      <c r="N816" t="s">
        <v>14358</v>
      </c>
      <c r="O816" t="s">
        <v>15577</v>
      </c>
    </row>
    <row r="817" spans="2:15">
      <c r="B817">
        <v>6</v>
      </c>
      <c r="H817">
        <v>7.4</v>
      </c>
      <c r="I817" t="s">
        <v>13526</v>
      </c>
      <c r="J817" t="s">
        <v>13531</v>
      </c>
      <c r="L817" t="s">
        <v>13542</v>
      </c>
      <c r="M817" t="s">
        <v>13569</v>
      </c>
      <c r="N817" t="s">
        <v>14359</v>
      </c>
      <c r="O817" t="s">
        <v>15578</v>
      </c>
    </row>
    <row r="818" spans="2:15">
      <c r="B818">
        <v>28</v>
      </c>
      <c r="H818">
        <v>7.4</v>
      </c>
      <c r="I818" t="s">
        <v>13526</v>
      </c>
      <c r="J818" t="s">
        <v>13531</v>
      </c>
      <c r="L818" t="s">
        <v>13542</v>
      </c>
      <c r="M818" t="s">
        <v>13569</v>
      </c>
      <c r="N818" t="s">
        <v>14360</v>
      </c>
      <c r="O818" t="s">
        <v>15579</v>
      </c>
    </row>
    <row r="819" spans="2:15">
      <c r="B819">
        <v>1</v>
      </c>
      <c r="H819">
        <v>7.4</v>
      </c>
      <c r="I819" t="s">
        <v>13526</v>
      </c>
      <c r="J819" t="s">
        <v>13531</v>
      </c>
      <c r="L819" t="s">
        <v>13542</v>
      </c>
      <c r="M819" t="s">
        <v>13569</v>
      </c>
      <c r="N819" t="s">
        <v>14361</v>
      </c>
      <c r="O819" t="s">
        <v>15580</v>
      </c>
    </row>
    <row r="820" spans="2:15">
      <c r="B820">
        <v>183</v>
      </c>
      <c r="H820">
        <v>7.4</v>
      </c>
      <c r="I820" t="s">
        <v>13526</v>
      </c>
      <c r="J820" t="s">
        <v>13531</v>
      </c>
      <c r="L820" t="s">
        <v>13542</v>
      </c>
      <c r="M820" t="s">
        <v>13569</v>
      </c>
      <c r="N820" t="s">
        <v>14362</v>
      </c>
      <c r="O820" t="s">
        <v>15581</v>
      </c>
    </row>
    <row r="821" spans="2:15">
      <c r="B821">
        <v>37</v>
      </c>
      <c r="H821">
        <v>7.4</v>
      </c>
      <c r="I821" t="s">
        <v>13526</v>
      </c>
      <c r="J821" t="s">
        <v>13531</v>
      </c>
      <c r="L821" t="s">
        <v>13542</v>
      </c>
      <c r="M821" t="s">
        <v>13569</v>
      </c>
      <c r="N821" t="s">
        <v>14363</v>
      </c>
      <c r="O821" t="s">
        <v>15582</v>
      </c>
    </row>
    <row r="822" spans="2:15">
      <c r="B822">
        <v>0</v>
      </c>
      <c r="H822">
        <v>7.4</v>
      </c>
      <c r="I822" t="s">
        <v>13526</v>
      </c>
      <c r="J822" t="s">
        <v>13531</v>
      </c>
      <c r="L822" t="s">
        <v>13542</v>
      </c>
      <c r="M822" t="s">
        <v>13569</v>
      </c>
      <c r="N822" t="s">
        <v>14364</v>
      </c>
      <c r="O822" t="s">
        <v>15583</v>
      </c>
    </row>
    <row r="823" spans="2:15">
      <c r="B823">
        <v>1</v>
      </c>
      <c r="H823">
        <v>7.4</v>
      </c>
      <c r="I823" t="s">
        <v>13526</v>
      </c>
      <c r="J823" t="s">
        <v>13531</v>
      </c>
      <c r="L823" t="s">
        <v>13542</v>
      </c>
      <c r="M823" t="s">
        <v>13569</v>
      </c>
      <c r="N823" t="s">
        <v>14365</v>
      </c>
      <c r="O823" t="s">
        <v>15584</v>
      </c>
    </row>
    <row r="824" spans="2:15">
      <c r="B824">
        <v>57</v>
      </c>
      <c r="H824">
        <v>7.4</v>
      </c>
      <c r="I824" t="s">
        <v>13526</v>
      </c>
      <c r="J824" t="s">
        <v>13531</v>
      </c>
      <c r="L824" t="s">
        <v>13542</v>
      </c>
      <c r="M824" t="s">
        <v>13569</v>
      </c>
      <c r="N824" t="s">
        <v>14366</v>
      </c>
      <c r="O824" t="s">
        <v>15585</v>
      </c>
    </row>
    <row r="825" spans="2:15">
      <c r="B825">
        <v>4</v>
      </c>
      <c r="H825">
        <v>7.4</v>
      </c>
      <c r="I825" t="s">
        <v>13526</v>
      </c>
      <c r="J825" t="s">
        <v>13531</v>
      </c>
      <c r="L825" t="s">
        <v>13542</v>
      </c>
      <c r="M825" t="s">
        <v>13569</v>
      </c>
      <c r="N825" t="s">
        <v>14367</v>
      </c>
      <c r="O825" t="s">
        <v>15586</v>
      </c>
    </row>
    <row r="826" spans="2:15">
      <c r="B826">
        <v>2</v>
      </c>
      <c r="H826">
        <v>7.4</v>
      </c>
      <c r="I826" t="s">
        <v>13526</v>
      </c>
      <c r="J826" t="s">
        <v>13531</v>
      </c>
      <c r="L826" t="s">
        <v>13542</v>
      </c>
      <c r="M826" t="s">
        <v>13569</v>
      </c>
      <c r="N826" t="s">
        <v>14368</v>
      </c>
      <c r="O826" t="s">
        <v>15587</v>
      </c>
    </row>
    <row r="827" spans="2:15">
      <c r="B827">
        <v>15</v>
      </c>
      <c r="H827">
        <v>7.4</v>
      </c>
      <c r="I827" t="s">
        <v>13526</v>
      </c>
      <c r="J827" t="s">
        <v>13531</v>
      </c>
      <c r="L827" t="s">
        <v>13542</v>
      </c>
      <c r="M827" t="s">
        <v>13569</v>
      </c>
      <c r="N827" t="s">
        <v>14369</v>
      </c>
      <c r="O827" t="s">
        <v>15588</v>
      </c>
    </row>
    <row r="828" spans="2:15">
      <c r="B828">
        <v>11</v>
      </c>
      <c r="H828">
        <v>7.4</v>
      </c>
      <c r="I828" t="s">
        <v>13526</v>
      </c>
      <c r="J828" t="s">
        <v>13531</v>
      </c>
      <c r="L828" t="s">
        <v>13542</v>
      </c>
      <c r="M828" t="s">
        <v>13569</v>
      </c>
      <c r="N828" t="s">
        <v>14370</v>
      </c>
      <c r="O828" t="s">
        <v>15589</v>
      </c>
    </row>
    <row r="829" spans="2:15">
      <c r="B829">
        <v>62</v>
      </c>
      <c r="H829">
        <v>7.4</v>
      </c>
      <c r="I829" t="s">
        <v>13526</v>
      </c>
      <c r="J829" t="s">
        <v>13531</v>
      </c>
      <c r="L829" t="s">
        <v>13542</v>
      </c>
      <c r="M829" t="s">
        <v>13569</v>
      </c>
      <c r="N829" t="s">
        <v>14371</v>
      </c>
      <c r="O829" t="s">
        <v>15590</v>
      </c>
    </row>
    <row r="830" spans="2:15">
      <c r="B830">
        <v>1</v>
      </c>
      <c r="H830">
        <v>7.4</v>
      </c>
      <c r="I830" t="s">
        <v>13526</v>
      </c>
      <c r="J830" t="s">
        <v>13531</v>
      </c>
      <c r="L830" t="s">
        <v>13542</v>
      </c>
      <c r="M830" t="s">
        <v>13569</v>
      </c>
      <c r="N830" t="s">
        <v>14372</v>
      </c>
      <c r="O830" t="s">
        <v>15591</v>
      </c>
    </row>
    <row r="831" spans="2:15">
      <c r="B831">
        <v>195</v>
      </c>
      <c r="H831">
        <v>7.4</v>
      </c>
      <c r="I831" t="s">
        <v>13526</v>
      </c>
      <c r="J831" t="s">
        <v>13531</v>
      </c>
      <c r="L831" t="s">
        <v>13542</v>
      </c>
      <c r="M831" t="s">
        <v>13569</v>
      </c>
      <c r="N831" t="s">
        <v>14373</v>
      </c>
      <c r="O831" t="s">
        <v>15592</v>
      </c>
    </row>
    <row r="832" spans="2:15">
      <c r="B832">
        <v>6</v>
      </c>
      <c r="H832">
        <v>7.4</v>
      </c>
      <c r="I832" t="s">
        <v>13526</v>
      </c>
      <c r="J832" t="s">
        <v>13531</v>
      </c>
      <c r="L832" t="s">
        <v>13542</v>
      </c>
      <c r="M832" t="s">
        <v>13569</v>
      </c>
      <c r="N832" t="s">
        <v>14374</v>
      </c>
      <c r="O832" t="s">
        <v>15593</v>
      </c>
    </row>
    <row r="833" spans="2:15">
      <c r="B833">
        <v>5</v>
      </c>
      <c r="H833">
        <v>7.4</v>
      </c>
      <c r="I833" t="s">
        <v>13526</v>
      </c>
      <c r="J833" t="s">
        <v>13531</v>
      </c>
      <c r="L833" t="s">
        <v>13542</v>
      </c>
      <c r="M833" t="s">
        <v>13569</v>
      </c>
      <c r="N833" t="s">
        <v>14375</v>
      </c>
      <c r="O833" t="s">
        <v>15594</v>
      </c>
    </row>
    <row r="834" spans="2:15">
      <c r="B834">
        <v>3</v>
      </c>
      <c r="H834">
        <v>7.4</v>
      </c>
      <c r="I834" t="s">
        <v>13526</v>
      </c>
      <c r="J834" t="s">
        <v>13531</v>
      </c>
      <c r="L834" t="s">
        <v>13542</v>
      </c>
      <c r="M834" t="s">
        <v>13569</v>
      </c>
      <c r="N834" t="s">
        <v>14376</v>
      </c>
      <c r="O834" t="s">
        <v>15595</v>
      </c>
    </row>
    <row r="835" spans="2:15">
      <c r="B835">
        <v>2</v>
      </c>
      <c r="H835">
        <v>7.4</v>
      </c>
      <c r="I835" t="s">
        <v>13526</v>
      </c>
      <c r="J835" t="s">
        <v>13531</v>
      </c>
      <c r="L835" t="s">
        <v>13542</v>
      </c>
      <c r="M835" t="s">
        <v>13569</v>
      </c>
      <c r="N835" t="s">
        <v>14377</v>
      </c>
      <c r="O835" t="s">
        <v>15596</v>
      </c>
    </row>
    <row r="836" spans="2:15">
      <c r="B836">
        <v>12</v>
      </c>
      <c r="H836">
        <v>7.4</v>
      </c>
      <c r="I836" t="s">
        <v>13526</v>
      </c>
      <c r="J836" t="s">
        <v>13531</v>
      </c>
      <c r="L836" t="s">
        <v>13542</v>
      </c>
      <c r="M836" t="s">
        <v>13569</v>
      </c>
      <c r="N836" t="s">
        <v>14378</v>
      </c>
      <c r="O836" t="s">
        <v>15597</v>
      </c>
    </row>
    <row r="837" spans="2:15">
      <c r="B837">
        <v>27</v>
      </c>
      <c r="H837">
        <v>7.4</v>
      </c>
      <c r="I837" t="s">
        <v>13526</v>
      </c>
      <c r="J837" t="s">
        <v>13531</v>
      </c>
      <c r="L837" t="s">
        <v>13542</v>
      </c>
      <c r="M837" t="s">
        <v>13569</v>
      </c>
      <c r="N837" t="s">
        <v>14379</v>
      </c>
      <c r="O837" t="s">
        <v>15598</v>
      </c>
    </row>
    <row r="838" spans="2:15">
      <c r="B838">
        <v>3</v>
      </c>
      <c r="H838">
        <v>7.4</v>
      </c>
      <c r="I838" t="s">
        <v>13526</v>
      </c>
      <c r="J838" t="s">
        <v>13531</v>
      </c>
      <c r="L838" t="s">
        <v>13542</v>
      </c>
      <c r="M838" t="s">
        <v>13569</v>
      </c>
      <c r="N838" t="s">
        <v>14380</v>
      </c>
      <c r="O838" t="s">
        <v>15599</v>
      </c>
    </row>
    <row r="839" spans="2:15">
      <c r="B839">
        <v>1</v>
      </c>
      <c r="H839">
        <v>7.4</v>
      </c>
      <c r="I839" t="s">
        <v>13526</v>
      </c>
      <c r="J839" t="s">
        <v>13531</v>
      </c>
      <c r="L839" t="s">
        <v>13542</v>
      </c>
      <c r="M839" t="s">
        <v>13569</v>
      </c>
      <c r="N839" t="s">
        <v>14381</v>
      </c>
      <c r="O839" t="s">
        <v>15600</v>
      </c>
    </row>
    <row r="840" spans="2:15">
      <c r="B840">
        <v>33</v>
      </c>
      <c r="H840">
        <v>7.4</v>
      </c>
      <c r="I840" t="s">
        <v>13526</v>
      </c>
      <c r="J840" t="s">
        <v>13531</v>
      </c>
      <c r="L840" t="s">
        <v>13542</v>
      </c>
      <c r="M840" t="s">
        <v>13569</v>
      </c>
      <c r="N840" t="s">
        <v>14382</v>
      </c>
      <c r="O840" t="s">
        <v>15601</v>
      </c>
    </row>
    <row r="841" spans="2:15">
      <c r="B841">
        <v>11</v>
      </c>
      <c r="H841">
        <v>7.4</v>
      </c>
      <c r="I841" t="s">
        <v>13526</v>
      </c>
      <c r="J841" t="s">
        <v>13531</v>
      </c>
      <c r="L841" t="s">
        <v>13542</v>
      </c>
      <c r="M841" t="s">
        <v>13569</v>
      </c>
      <c r="N841" t="s">
        <v>14383</v>
      </c>
      <c r="O841" t="s">
        <v>15602</v>
      </c>
    </row>
    <row r="842" spans="2:15">
      <c r="B842">
        <v>30</v>
      </c>
      <c r="H842">
        <v>7.4</v>
      </c>
      <c r="I842" t="s">
        <v>13526</v>
      </c>
      <c r="J842" t="s">
        <v>13531</v>
      </c>
      <c r="L842" t="s">
        <v>13542</v>
      </c>
      <c r="M842" t="s">
        <v>13569</v>
      </c>
      <c r="N842" t="s">
        <v>14384</v>
      </c>
      <c r="O842" t="s">
        <v>15603</v>
      </c>
    </row>
    <row r="843" spans="2:15">
      <c r="B843">
        <v>84</v>
      </c>
      <c r="H843">
        <v>7.4</v>
      </c>
      <c r="I843" t="s">
        <v>13526</v>
      </c>
      <c r="J843" t="s">
        <v>13531</v>
      </c>
      <c r="L843" t="s">
        <v>13542</v>
      </c>
      <c r="M843" t="s">
        <v>13569</v>
      </c>
      <c r="N843" t="s">
        <v>14385</v>
      </c>
      <c r="O843" t="s">
        <v>15604</v>
      </c>
    </row>
    <row r="844" spans="2:15">
      <c r="B844">
        <v>22</v>
      </c>
      <c r="H844">
        <v>7.4</v>
      </c>
      <c r="I844" t="s">
        <v>13526</v>
      </c>
      <c r="J844" t="s">
        <v>13531</v>
      </c>
      <c r="L844" t="s">
        <v>13542</v>
      </c>
      <c r="M844" t="s">
        <v>13569</v>
      </c>
      <c r="N844" t="s">
        <v>14386</v>
      </c>
      <c r="O844" t="s">
        <v>15605</v>
      </c>
    </row>
    <row r="845" spans="2:15">
      <c r="B845">
        <v>2</v>
      </c>
      <c r="H845">
        <v>7.4</v>
      </c>
      <c r="I845" t="s">
        <v>13526</v>
      </c>
      <c r="J845" t="s">
        <v>13531</v>
      </c>
      <c r="L845" t="s">
        <v>13542</v>
      </c>
      <c r="M845" t="s">
        <v>13569</v>
      </c>
      <c r="N845" t="s">
        <v>14387</v>
      </c>
      <c r="O845" t="s">
        <v>15606</v>
      </c>
    </row>
    <row r="846" spans="2:15">
      <c r="B846">
        <v>4</v>
      </c>
      <c r="H846">
        <v>7.4</v>
      </c>
      <c r="I846" t="s">
        <v>13526</v>
      </c>
      <c r="J846" t="s">
        <v>13531</v>
      </c>
      <c r="L846" t="s">
        <v>13542</v>
      </c>
      <c r="M846" t="s">
        <v>13569</v>
      </c>
      <c r="N846" t="s">
        <v>14388</v>
      </c>
      <c r="O846" t="s">
        <v>15607</v>
      </c>
    </row>
    <row r="847" spans="2:15">
      <c r="B847">
        <v>31</v>
      </c>
      <c r="H847">
        <v>7.4</v>
      </c>
      <c r="I847" t="s">
        <v>13526</v>
      </c>
      <c r="J847" t="s">
        <v>13531</v>
      </c>
      <c r="L847" t="s">
        <v>13542</v>
      </c>
      <c r="M847" t="s">
        <v>13569</v>
      </c>
      <c r="N847" t="s">
        <v>14389</v>
      </c>
      <c r="O847" t="s">
        <v>15608</v>
      </c>
    </row>
    <row r="848" spans="2:15">
      <c r="B848">
        <v>39</v>
      </c>
      <c r="H848">
        <v>7.4</v>
      </c>
      <c r="I848" t="s">
        <v>13526</v>
      </c>
      <c r="J848" t="s">
        <v>13531</v>
      </c>
      <c r="L848" t="s">
        <v>13542</v>
      </c>
      <c r="M848" t="s">
        <v>13569</v>
      </c>
      <c r="N848" t="s">
        <v>14390</v>
      </c>
      <c r="O848" t="s">
        <v>15609</v>
      </c>
    </row>
    <row r="849" spans="2:15">
      <c r="B849">
        <v>61</v>
      </c>
      <c r="H849">
        <v>7.4</v>
      </c>
      <c r="I849" t="s">
        <v>13526</v>
      </c>
      <c r="J849" t="s">
        <v>13531</v>
      </c>
      <c r="L849" t="s">
        <v>13542</v>
      </c>
      <c r="M849" t="s">
        <v>13569</v>
      </c>
      <c r="N849" t="s">
        <v>14391</v>
      </c>
      <c r="O849" t="s">
        <v>15610</v>
      </c>
    </row>
    <row r="850" spans="2:15">
      <c r="B850">
        <v>84</v>
      </c>
      <c r="H850">
        <v>7.4</v>
      </c>
      <c r="I850" t="s">
        <v>13526</v>
      </c>
      <c r="J850" t="s">
        <v>13531</v>
      </c>
      <c r="L850" t="s">
        <v>13542</v>
      </c>
      <c r="M850" t="s">
        <v>13569</v>
      </c>
      <c r="N850" t="s">
        <v>14392</v>
      </c>
      <c r="O850" t="s">
        <v>15611</v>
      </c>
    </row>
    <row r="851" spans="2:15">
      <c r="B851">
        <v>457</v>
      </c>
      <c r="H851">
        <v>5.1</v>
      </c>
      <c r="I851" t="s">
        <v>13527</v>
      </c>
      <c r="J851" t="s">
        <v>13531</v>
      </c>
      <c r="K851" t="s">
        <v>13534</v>
      </c>
      <c r="L851" t="s">
        <v>13543</v>
      </c>
      <c r="M851" t="s">
        <v>13570</v>
      </c>
      <c r="N851" t="s">
        <v>14393</v>
      </c>
      <c r="O851" t="s">
        <v>15612</v>
      </c>
    </row>
    <row r="852" spans="2:15">
      <c r="B852">
        <v>31</v>
      </c>
      <c r="H852">
        <v>7.4</v>
      </c>
      <c r="I852" t="s">
        <v>13526</v>
      </c>
      <c r="J852" t="s">
        <v>13531</v>
      </c>
      <c r="K852" t="s">
        <v>13534</v>
      </c>
      <c r="L852" t="s">
        <v>13543</v>
      </c>
      <c r="M852" t="s">
        <v>13570</v>
      </c>
      <c r="N852" t="s">
        <v>14393</v>
      </c>
      <c r="O852" t="s">
        <v>15612</v>
      </c>
    </row>
    <row r="853" spans="2:15">
      <c r="B853">
        <v>748</v>
      </c>
      <c r="H853">
        <v>5.1</v>
      </c>
      <c r="I853" t="s">
        <v>13527</v>
      </c>
      <c r="J853" t="s">
        <v>13531</v>
      </c>
      <c r="K853" t="s">
        <v>13534</v>
      </c>
      <c r="L853" t="s">
        <v>13543</v>
      </c>
      <c r="M853" t="s">
        <v>13570</v>
      </c>
      <c r="N853" t="s">
        <v>14394</v>
      </c>
      <c r="O853" t="s">
        <v>15613</v>
      </c>
    </row>
    <row r="854" spans="2:15">
      <c r="B854">
        <v>26</v>
      </c>
      <c r="H854">
        <v>7.4</v>
      </c>
      <c r="I854" t="s">
        <v>13526</v>
      </c>
      <c r="J854" t="s">
        <v>13531</v>
      </c>
      <c r="K854" t="s">
        <v>13534</v>
      </c>
      <c r="L854" t="s">
        <v>13543</v>
      </c>
      <c r="M854" t="s">
        <v>13570</v>
      </c>
      <c r="N854" t="s">
        <v>14394</v>
      </c>
      <c r="O854" t="s">
        <v>15613</v>
      </c>
    </row>
    <row r="855" spans="2:15">
      <c r="B855">
        <v>941</v>
      </c>
      <c r="H855">
        <v>5.1</v>
      </c>
      <c r="I855" t="s">
        <v>13527</v>
      </c>
      <c r="J855" t="s">
        <v>13531</v>
      </c>
      <c r="K855" t="s">
        <v>13534</v>
      </c>
      <c r="L855" t="s">
        <v>13543</v>
      </c>
      <c r="M855" t="s">
        <v>13570</v>
      </c>
      <c r="N855" t="s">
        <v>14395</v>
      </c>
      <c r="O855" t="s">
        <v>15614</v>
      </c>
    </row>
    <row r="856" spans="2:15">
      <c r="B856">
        <v>34</v>
      </c>
      <c r="H856">
        <v>7.4</v>
      </c>
      <c r="I856" t="s">
        <v>13526</v>
      </c>
      <c r="J856" t="s">
        <v>13531</v>
      </c>
      <c r="K856" t="s">
        <v>13534</v>
      </c>
      <c r="L856" t="s">
        <v>13543</v>
      </c>
      <c r="M856" t="s">
        <v>13570</v>
      </c>
      <c r="N856" t="s">
        <v>14395</v>
      </c>
      <c r="O856" t="s">
        <v>15614</v>
      </c>
    </row>
    <row r="857" spans="2:15">
      <c r="B857">
        <v>6</v>
      </c>
      <c r="H857">
        <v>5.1</v>
      </c>
      <c r="I857" t="s">
        <v>13527</v>
      </c>
      <c r="J857" t="s">
        <v>13531</v>
      </c>
      <c r="K857" t="s">
        <v>13534</v>
      </c>
      <c r="L857" t="s">
        <v>13543</v>
      </c>
      <c r="M857" t="s">
        <v>13570</v>
      </c>
      <c r="N857" t="s">
        <v>14396</v>
      </c>
      <c r="O857" t="s">
        <v>15615</v>
      </c>
    </row>
    <row r="858" spans="2:15">
      <c r="B858">
        <v>0.4</v>
      </c>
      <c r="H858">
        <v>7.4</v>
      </c>
      <c r="I858" t="s">
        <v>13526</v>
      </c>
      <c r="J858" t="s">
        <v>13531</v>
      </c>
      <c r="K858" t="s">
        <v>13534</v>
      </c>
      <c r="L858" t="s">
        <v>13543</v>
      </c>
      <c r="M858" t="s">
        <v>13570</v>
      </c>
      <c r="N858" t="s">
        <v>14396</v>
      </c>
      <c r="O858" t="s">
        <v>15615</v>
      </c>
    </row>
    <row r="859" spans="2:15">
      <c r="B859">
        <v>89</v>
      </c>
      <c r="H859">
        <v>5.1</v>
      </c>
      <c r="I859" t="s">
        <v>13527</v>
      </c>
      <c r="J859" t="s">
        <v>13531</v>
      </c>
      <c r="K859" t="s">
        <v>13534</v>
      </c>
      <c r="L859" t="s">
        <v>13543</v>
      </c>
      <c r="M859" t="s">
        <v>13570</v>
      </c>
      <c r="N859" t="s">
        <v>14397</v>
      </c>
      <c r="O859" t="s">
        <v>15616</v>
      </c>
    </row>
    <row r="860" spans="2:15">
      <c r="B860">
        <v>4</v>
      </c>
      <c r="H860">
        <v>7.4</v>
      </c>
      <c r="I860" t="s">
        <v>13526</v>
      </c>
      <c r="J860" t="s">
        <v>13531</v>
      </c>
      <c r="K860" t="s">
        <v>13534</v>
      </c>
      <c r="L860" t="s">
        <v>13543</v>
      </c>
      <c r="M860" t="s">
        <v>13570</v>
      </c>
      <c r="N860" t="s">
        <v>14397</v>
      </c>
      <c r="O860" t="s">
        <v>15616</v>
      </c>
    </row>
    <row r="861" spans="2:15">
      <c r="B861">
        <v>3096</v>
      </c>
      <c r="H861">
        <v>5.1</v>
      </c>
      <c r="I861" t="s">
        <v>13527</v>
      </c>
      <c r="J861" t="s">
        <v>13531</v>
      </c>
      <c r="K861" t="s">
        <v>13534</v>
      </c>
      <c r="L861" t="s">
        <v>13543</v>
      </c>
      <c r="M861" t="s">
        <v>13570</v>
      </c>
      <c r="N861" t="s">
        <v>14398</v>
      </c>
      <c r="O861" t="s">
        <v>15617</v>
      </c>
    </row>
    <row r="862" spans="2:15">
      <c r="B862">
        <v>82</v>
      </c>
      <c r="H862">
        <v>7.4</v>
      </c>
      <c r="I862" t="s">
        <v>13526</v>
      </c>
      <c r="J862" t="s">
        <v>13531</v>
      </c>
      <c r="K862" t="s">
        <v>13534</v>
      </c>
      <c r="L862" t="s">
        <v>13543</v>
      </c>
      <c r="M862" t="s">
        <v>13570</v>
      </c>
      <c r="N862" t="s">
        <v>14398</v>
      </c>
      <c r="O862" t="s">
        <v>15617</v>
      </c>
    </row>
    <row r="863" spans="2:15">
      <c r="B863">
        <v>713</v>
      </c>
      <c r="H863">
        <v>5.1</v>
      </c>
      <c r="I863" t="s">
        <v>13527</v>
      </c>
      <c r="J863" t="s">
        <v>13531</v>
      </c>
      <c r="K863" t="s">
        <v>13534</v>
      </c>
      <c r="L863" t="s">
        <v>13543</v>
      </c>
      <c r="M863" t="s">
        <v>13570</v>
      </c>
      <c r="N863" t="s">
        <v>14399</v>
      </c>
      <c r="O863" t="s">
        <v>15618</v>
      </c>
    </row>
    <row r="864" spans="2:15">
      <c r="B864">
        <v>29</v>
      </c>
      <c r="H864">
        <v>7.4</v>
      </c>
      <c r="I864" t="s">
        <v>13526</v>
      </c>
      <c r="J864" t="s">
        <v>13531</v>
      </c>
      <c r="K864" t="s">
        <v>13534</v>
      </c>
      <c r="L864" t="s">
        <v>13543</v>
      </c>
      <c r="M864" t="s">
        <v>13570</v>
      </c>
      <c r="N864" t="s">
        <v>14399</v>
      </c>
      <c r="O864" t="s">
        <v>15618</v>
      </c>
    </row>
    <row r="865" spans="2:15">
      <c r="B865">
        <v>23</v>
      </c>
      <c r="H865">
        <v>5.1</v>
      </c>
      <c r="I865" t="s">
        <v>13527</v>
      </c>
      <c r="J865" t="s">
        <v>13531</v>
      </c>
      <c r="K865" t="s">
        <v>13534</v>
      </c>
      <c r="L865" t="s">
        <v>13543</v>
      </c>
      <c r="M865" t="s">
        <v>13570</v>
      </c>
      <c r="N865" t="s">
        <v>14400</v>
      </c>
      <c r="O865" t="s">
        <v>15619</v>
      </c>
    </row>
    <row r="866" spans="2:15">
      <c r="B866">
        <v>1</v>
      </c>
      <c r="H866">
        <v>7.4</v>
      </c>
      <c r="I866" t="s">
        <v>13526</v>
      </c>
      <c r="J866" t="s">
        <v>13531</v>
      </c>
      <c r="K866" t="s">
        <v>13534</v>
      </c>
      <c r="L866" t="s">
        <v>13543</v>
      </c>
      <c r="M866" t="s">
        <v>13570</v>
      </c>
      <c r="N866" t="s">
        <v>14400</v>
      </c>
      <c r="O866" t="s">
        <v>15619</v>
      </c>
    </row>
    <row r="867" spans="2:15">
      <c r="B867">
        <v>407</v>
      </c>
      <c r="H867">
        <v>5.1</v>
      </c>
      <c r="I867" t="s">
        <v>13527</v>
      </c>
      <c r="J867" t="s">
        <v>13531</v>
      </c>
      <c r="K867" t="s">
        <v>13534</v>
      </c>
      <c r="L867" t="s">
        <v>13543</v>
      </c>
      <c r="M867" t="s">
        <v>13570</v>
      </c>
      <c r="N867" t="s">
        <v>14401</v>
      </c>
      <c r="O867" t="s">
        <v>15620</v>
      </c>
    </row>
    <row r="868" spans="2:15">
      <c r="B868">
        <v>6</v>
      </c>
      <c r="H868">
        <v>7.4</v>
      </c>
      <c r="I868" t="s">
        <v>13526</v>
      </c>
      <c r="J868" t="s">
        <v>13531</v>
      </c>
      <c r="K868" t="s">
        <v>13534</v>
      </c>
      <c r="L868" t="s">
        <v>13543</v>
      </c>
      <c r="M868" t="s">
        <v>13570</v>
      </c>
      <c r="N868" t="s">
        <v>14401</v>
      </c>
      <c r="O868" t="s">
        <v>15620</v>
      </c>
    </row>
    <row r="869" spans="2:15">
      <c r="B869">
        <v>207</v>
      </c>
      <c r="H869">
        <v>5.1</v>
      </c>
      <c r="I869" t="s">
        <v>13527</v>
      </c>
      <c r="J869" t="s">
        <v>13531</v>
      </c>
      <c r="K869" t="s">
        <v>13534</v>
      </c>
      <c r="L869" t="s">
        <v>13543</v>
      </c>
      <c r="M869" t="s">
        <v>13570</v>
      </c>
      <c r="N869" t="s">
        <v>14402</v>
      </c>
      <c r="O869" t="s">
        <v>15621</v>
      </c>
    </row>
    <row r="870" spans="2:15">
      <c r="B870">
        <v>5</v>
      </c>
      <c r="H870">
        <v>7.4</v>
      </c>
      <c r="I870" t="s">
        <v>13526</v>
      </c>
      <c r="J870" t="s">
        <v>13531</v>
      </c>
      <c r="K870" t="s">
        <v>13534</v>
      </c>
      <c r="L870" t="s">
        <v>13543</v>
      </c>
      <c r="M870" t="s">
        <v>13570</v>
      </c>
      <c r="N870" t="s">
        <v>14402</v>
      </c>
      <c r="O870" t="s">
        <v>15621</v>
      </c>
    </row>
    <row r="871" spans="2:15">
      <c r="B871">
        <v>53</v>
      </c>
      <c r="H871">
        <v>5.1</v>
      </c>
      <c r="I871" t="s">
        <v>13527</v>
      </c>
      <c r="J871" t="s">
        <v>13531</v>
      </c>
      <c r="K871" t="s">
        <v>13534</v>
      </c>
      <c r="L871" t="s">
        <v>13543</v>
      </c>
      <c r="M871" t="s">
        <v>13570</v>
      </c>
      <c r="N871" t="s">
        <v>14403</v>
      </c>
      <c r="O871" t="s">
        <v>15622</v>
      </c>
    </row>
    <row r="872" spans="2:15">
      <c r="B872">
        <v>1</v>
      </c>
      <c r="H872">
        <v>7.4</v>
      </c>
      <c r="I872" t="s">
        <v>13526</v>
      </c>
      <c r="J872" t="s">
        <v>13531</v>
      </c>
      <c r="K872" t="s">
        <v>13534</v>
      </c>
      <c r="L872" t="s">
        <v>13543</v>
      </c>
      <c r="M872" t="s">
        <v>13570</v>
      </c>
      <c r="N872" t="s">
        <v>14403</v>
      </c>
      <c r="O872" t="s">
        <v>15622</v>
      </c>
    </row>
    <row r="873" spans="2:15">
      <c r="B873">
        <v>78</v>
      </c>
      <c r="H873">
        <v>5.1</v>
      </c>
      <c r="I873" t="s">
        <v>13527</v>
      </c>
      <c r="J873" t="s">
        <v>13531</v>
      </c>
      <c r="K873" t="s">
        <v>13534</v>
      </c>
      <c r="L873" t="s">
        <v>13543</v>
      </c>
      <c r="M873" t="s">
        <v>13570</v>
      </c>
      <c r="N873" t="s">
        <v>14404</v>
      </c>
      <c r="O873" t="s">
        <v>15623</v>
      </c>
    </row>
    <row r="874" spans="2:15">
      <c r="B874">
        <v>4</v>
      </c>
      <c r="H874">
        <v>7.4</v>
      </c>
      <c r="I874" t="s">
        <v>13526</v>
      </c>
      <c r="J874" t="s">
        <v>13531</v>
      </c>
      <c r="K874" t="s">
        <v>13534</v>
      </c>
      <c r="L874" t="s">
        <v>13543</v>
      </c>
      <c r="M874" t="s">
        <v>13570</v>
      </c>
      <c r="N874" t="s">
        <v>14404</v>
      </c>
      <c r="O874" t="s">
        <v>15623</v>
      </c>
    </row>
    <row r="875" spans="2:15">
      <c r="B875">
        <v>151</v>
      </c>
      <c r="H875">
        <v>5.1</v>
      </c>
      <c r="I875" t="s">
        <v>13527</v>
      </c>
      <c r="J875" t="s">
        <v>13531</v>
      </c>
      <c r="K875" t="s">
        <v>13534</v>
      </c>
      <c r="L875" t="s">
        <v>13543</v>
      </c>
      <c r="M875" t="s">
        <v>13570</v>
      </c>
      <c r="N875" t="s">
        <v>14405</v>
      </c>
      <c r="O875" t="s">
        <v>15624</v>
      </c>
    </row>
    <row r="876" spans="2:15">
      <c r="B876">
        <v>2</v>
      </c>
      <c r="H876">
        <v>7.4</v>
      </c>
      <c r="I876" t="s">
        <v>13526</v>
      </c>
      <c r="J876" t="s">
        <v>13531</v>
      </c>
      <c r="K876" t="s">
        <v>13534</v>
      </c>
      <c r="L876" t="s">
        <v>13543</v>
      </c>
      <c r="M876" t="s">
        <v>13570</v>
      </c>
      <c r="N876" t="s">
        <v>14405</v>
      </c>
      <c r="O876" t="s">
        <v>15624</v>
      </c>
    </row>
    <row r="877" spans="2:15">
      <c r="B877">
        <v>238</v>
      </c>
      <c r="H877">
        <v>5.1</v>
      </c>
      <c r="I877" t="s">
        <v>13527</v>
      </c>
      <c r="J877" t="s">
        <v>13531</v>
      </c>
      <c r="K877" t="s">
        <v>13534</v>
      </c>
      <c r="L877" t="s">
        <v>13543</v>
      </c>
      <c r="M877" t="s">
        <v>13570</v>
      </c>
      <c r="N877" t="s">
        <v>14406</v>
      </c>
      <c r="O877" t="s">
        <v>15625</v>
      </c>
    </row>
    <row r="878" spans="2:15">
      <c r="B878">
        <v>6</v>
      </c>
      <c r="H878">
        <v>7.4</v>
      </c>
      <c r="I878" t="s">
        <v>13526</v>
      </c>
      <c r="J878" t="s">
        <v>13531</v>
      </c>
      <c r="K878" t="s">
        <v>13534</v>
      </c>
      <c r="L878" t="s">
        <v>13543</v>
      </c>
      <c r="M878" t="s">
        <v>13570</v>
      </c>
      <c r="N878" t="s">
        <v>14406</v>
      </c>
      <c r="O878" t="s">
        <v>15625</v>
      </c>
    </row>
    <row r="879" spans="2:15">
      <c r="B879">
        <v>404</v>
      </c>
      <c r="H879">
        <v>5.1</v>
      </c>
      <c r="I879" t="s">
        <v>13527</v>
      </c>
      <c r="J879" t="s">
        <v>13531</v>
      </c>
      <c r="K879" t="s">
        <v>13534</v>
      </c>
      <c r="L879" t="s">
        <v>13543</v>
      </c>
      <c r="M879" t="s">
        <v>13570</v>
      </c>
      <c r="N879" t="s">
        <v>14407</v>
      </c>
      <c r="O879" t="s">
        <v>15626</v>
      </c>
    </row>
    <row r="880" spans="2:15">
      <c r="B880">
        <v>12</v>
      </c>
      <c r="H880">
        <v>7.4</v>
      </c>
      <c r="I880" t="s">
        <v>13526</v>
      </c>
      <c r="J880" t="s">
        <v>13531</v>
      </c>
      <c r="K880" t="s">
        <v>13534</v>
      </c>
      <c r="L880" t="s">
        <v>13543</v>
      </c>
      <c r="M880" t="s">
        <v>13570</v>
      </c>
      <c r="N880" t="s">
        <v>14407</v>
      </c>
      <c r="O880" t="s">
        <v>15626</v>
      </c>
    </row>
    <row r="881" spans="2:15">
      <c r="B881">
        <v>128</v>
      </c>
      <c r="H881">
        <v>5.1</v>
      </c>
      <c r="I881" t="s">
        <v>13527</v>
      </c>
      <c r="J881" t="s">
        <v>13531</v>
      </c>
      <c r="K881" t="s">
        <v>13534</v>
      </c>
      <c r="L881" t="s">
        <v>13543</v>
      </c>
      <c r="M881" t="s">
        <v>13570</v>
      </c>
      <c r="N881" t="s">
        <v>14408</v>
      </c>
      <c r="O881" t="s">
        <v>15627</v>
      </c>
    </row>
    <row r="882" spans="2:15">
      <c r="B882">
        <v>6</v>
      </c>
      <c r="H882">
        <v>7.4</v>
      </c>
      <c r="I882" t="s">
        <v>13526</v>
      </c>
      <c r="J882" t="s">
        <v>13531</v>
      </c>
      <c r="K882" t="s">
        <v>13534</v>
      </c>
      <c r="L882" t="s">
        <v>13543</v>
      </c>
      <c r="M882" t="s">
        <v>13570</v>
      </c>
      <c r="N882" t="s">
        <v>14408</v>
      </c>
      <c r="O882" t="s">
        <v>15627</v>
      </c>
    </row>
    <row r="883" spans="2:15">
      <c r="B883">
        <v>12</v>
      </c>
      <c r="H883">
        <v>5.1</v>
      </c>
      <c r="I883" t="s">
        <v>13527</v>
      </c>
      <c r="J883" t="s">
        <v>13531</v>
      </c>
      <c r="K883" t="s">
        <v>13534</v>
      </c>
      <c r="L883" t="s">
        <v>13543</v>
      </c>
      <c r="M883" t="s">
        <v>13570</v>
      </c>
      <c r="N883" t="s">
        <v>14409</v>
      </c>
      <c r="O883" t="s">
        <v>15628</v>
      </c>
    </row>
    <row r="884" spans="2:15">
      <c r="B884">
        <v>1</v>
      </c>
      <c r="H884">
        <v>7.4</v>
      </c>
      <c r="I884" t="s">
        <v>13526</v>
      </c>
      <c r="J884" t="s">
        <v>13531</v>
      </c>
      <c r="K884" t="s">
        <v>13534</v>
      </c>
      <c r="L884" t="s">
        <v>13543</v>
      </c>
      <c r="M884" t="s">
        <v>13570</v>
      </c>
      <c r="N884" t="s">
        <v>14409</v>
      </c>
      <c r="O884" t="s">
        <v>15628</v>
      </c>
    </row>
    <row r="885" spans="2:15">
      <c r="B885">
        <v>36</v>
      </c>
      <c r="H885">
        <v>5.1</v>
      </c>
      <c r="I885" t="s">
        <v>13527</v>
      </c>
      <c r="J885" t="s">
        <v>13531</v>
      </c>
      <c r="K885" t="s">
        <v>13534</v>
      </c>
      <c r="L885" t="s">
        <v>13543</v>
      </c>
      <c r="M885" t="s">
        <v>13570</v>
      </c>
      <c r="N885" t="s">
        <v>14410</v>
      </c>
      <c r="O885" t="s">
        <v>15629</v>
      </c>
    </row>
    <row r="886" spans="2:15">
      <c r="B886">
        <v>1</v>
      </c>
      <c r="H886">
        <v>7.4</v>
      </c>
      <c r="I886" t="s">
        <v>13526</v>
      </c>
      <c r="J886" t="s">
        <v>13531</v>
      </c>
      <c r="K886" t="s">
        <v>13534</v>
      </c>
      <c r="L886" t="s">
        <v>13543</v>
      </c>
      <c r="M886" t="s">
        <v>13570</v>
      </c>
      <c r="N886" t="s">
        <v>14410</v>
      </c>
      <c r="O886" t="s">
        <v>15629</v>
      </c>
    </row>
    <row r="887" spans="2:15">
      <c r="B887">
        <v>218</v>
      </c>
      <c r="H887">
        <v>5.1</v>
      </c>
      <c r="I887" t="s">
        <v>13527</v>
      </c>
      <c r="J887" t="s">
        <v>13531</v>
      </c>
      <c r="K887" t="s">
        <v>13534</v>
      </c>
      <c r="L887" t="s">
        <v>13543</v>
      </c>
      <c r="M887" t="s">
        <v>13570</v>
      </c>
      <c r="N887" t="s">
        <v>14411</v>
      </c>
      <c r="O887" t="s">
        <v>15630</v>
      </c>
    </row>
    <row r="888" spans="2:15">
      <c r="B888">
        <v>7</v>
      </c>
      <c r="H888">
        <v>7.4</v>
      </c>
      <c r="I888" t="s">
        <v>13526</v>
      </c>
      <c r="J888" t="s">
        <v>13531</v>
      </c>
      <c r="K888" t="s">
        <v>13534</v>
      </c>
      <c r="L888" t="s">
        <v>13543</v>
      </c>
      <c r="M888" t="s">
        <v>13570</v>
      </c>
      <c r="N888" t="s">
        <v>14411</v>
      </c>
      <c r="O888" t="s">
        <v>15630</v>
      </c>
    </row>
    <row r="889" spans="2:15">
      <c r="B889">
        <v>36</v>
      </c>
      <c r="H889">
        <v>5.1</v>
      </c>
      <c r="I889" t="s">
        <v>13527</v>
      </c>
      <c r="J889" t="s">
        <v>13531</v>
      </c>
      <c r="K889" t="s">
        <v>13534</v>
      </c>
      <c r="L889" t="s">
        <v>13543</v>
      </c>
      <c r="M889" t="s">
        <v>13570</v>
      </c>
      <c r="N889" t="s">
        <v>14412</v>
      </c>
      <c r="O889" t="s">
        <v>15631</v>
      </c>
    </row>
    <row r="890" spans="2:15">
      <c r="B890">
        <v>1</v>
      </c>
      <c r="H890">
        <v>7.4</v>
      </c>
      <c r="I890" t="s">
        <v>13526</v>
      </c>
      <c r="J890" t="s">
        <v>13531</v>
      </c>
      <c r="K890" t="s">
        <v>13534</v>
      </c>
      <c r="L890" t="s">
        <v>13543</v>
      </c>
      <c r="M890" t="s">
        <v>13570</v>
      </c>
      <c r="N890" t="s">
        <v>14412</v>
      </c>
      <c r="O890" t="s">
        <v>15631</v>
      </c>
    </row>
    <row r="891" spans="2:15">
      <c r="B891">
        <v>313</v>
      </c>
      <c r="H891">
        <v>5.1</v>
      </c>
      <c r="I891" t="s">
        <v>13527</v>
      </c>
      <c r="J891" t="s">
        <v>13531</v>
      </c>
      <c r="K891" t="s">
        <v>13534</v>
      </c>
      <c r="L891" t="s">
        <v>13543</v>
      </c>
      <c r="M891" t="s">
        <v>13570</v>
      </c>
      <c r="N891" t="s">
        <v>14413</v>
      </c>
      <c r="O891" t="s">
        <v>15632</v>
      </c>
    </row>
    <row r="892" spans="2:15">
      <c r="B892">
        <v>15</v>
      </c>
      <c r="H892">
        <v>7.4</v>
      </c>
      <c r="I892" t="s">
        <v>13526</v>
      </c>
      <c r="J892" t="s">
        <v>13531</v>
      </c>
      <c r="K892" t="s">
        <v>13534</v>
      </c>
      <c r="L892" t="s">
        <v>13543</v>
      </c>
      <c r="M892" t="s">
        <v>13570</v>
      </c>
      <c r="N892" t="s">
        <v>14413</v>
      </c>
      <c r="O892" t="s">
        <v>15632</v>
      </c>
    </row>
    <row r="893" spans="2:15">
      <c r="B893">
        <v>853</v>
      </c>
      <c r="H893">
        <v>5.1</v>
      </c>
      <c r="I893" t="s">
        <v>13527</v>
      </c>
      <c r="J893" t="s">
        <v>13531</v>
      </c>
      <c r="K893" t="s">
        <v>13534</v>
      </c>
      <c r="L893" t="s">
        <v>13543</v>
      </c>
      <c r="M893" t="s">
        <v>13570</v>
      </c>
      <c r="N893" t="s">
        <v>14414</v>
      </c>
      <c r="O893" t="s">
        <v>15633</v>
      </c>
    </row>
    <row r="894" spans="2:15">
      <c r="B894">
        <v>32</v>
      </c>
      <c r="H894">
        <v>7.4</v>
      </c>
      <c r="I894" t="s">
        <v>13526</v>
      </c>
      <c r="J894" t="s">
        <v>13531</v>
      </c>
      <c r="K894" t="s">
        <v>13534</v>
      </c>
      <c r="L894" t="s">
        <v>13543</v>
      </c>
      <c r="M894" t="s">
        <v>13570</v>
      </c>
      <c r="N894" t="s">
        <v>14414</v>
      </c>
      <c r="O894" t="s">
        <v>15633</v>
      </c>
    </row>
    <row r="895" spans="2:15">
      <c r="B895">
        <v>748</v>
      </c>
      <c r="H895">
        <v>5.1</v>
      </c>
      <c r="I895" t="s">
        <v>13527</v>
      </c>
      <c r="J895" t="s">
        <v>13531</v>
      </c>
      <c r="K895" t="s">
        <v>13534</v>
      </c>
      <c r="L895" t="s">
        <v>13543</v>
      </c>
      <c r="M895" t="s">
        <v>13570</v>
      </c>
      <c r="N895" t="s">
        <v>14415</v>
      </c>
      <c r="O895" t="s">
        <v>15634</v>
      </c>
    </row>
    <row r="896" spans="2:15">
      <c r="B896">
        <v>30</v>
      </c>
      <c r="H896">
        <v>7.4</v>
      </c>
      <c r="I896" t="s">
        <v>13526</v>
      </c>
      <c r="J896" t="s">
        <v>13531</v>
      </c>
      <c r="K896" t="s">
        <v>13534</v>
      </c>
      <c r="L896" t="s">
        <v>13543</v>
      </c>
      <c r="M896" t="s">
        <v>13570</v>
      </c>
      <c r="N896" t="s">
        <v>14415</v>
      </c>
      <c r="O896" t="s">
        <v>15634</v>
      </c>
    </row>
    <row r="897" spans="2:15">
      <c r="B897">
        <v>2576</v>
      </c>
      <c r="H897">
        <v>5.1</v>
      </c>
      <c r="I897" t="s">
        <v>13527</v>
      </c>
      <c r="J897" t="s">
        <v>13531</v>
      </c>
      <c r="K897" t="s">
        <v>13534</v>
      </c>
      <c r="L897" t="s">
        <v>13543</v>
      </c>
      <c r="M897" t="s">
        <v>13570</v>
      </c>
      <c r="N897" t="s">
        <v>14416</v>
      </c>
      <c r="O897" t="s">
        <v>15635</v>
      </c>
    </row>
    <row r="898" spans="2:15">
      <c r="B898">
        <v>33</v>
      </c>
      <c r="H898">
        <v>7.4</v>
      </c>
      <c r="I898" t="s">
        <v>13526</v>
      </c>
      <c r="J898" t="s">
        <v>13531</v>
      </c>
      <c r="K898" t="s">
        <v>13534</v>
      </c>
      <c r="L898" t="s">
        <v>13543</v>
      </c>
      <c r="M898" t="s">
        <v>13570</v>
      </c>
      <c r="N898" t="s">
        <v>14416</v>
      </c>
      <c r="O898" t="s">
        <v>15635</v>
      </c>
    </row>
    <row r="899" spans="2:15">
      <c r="B899">
        <v>179</v>
      </c>
      <c r="H899">
        <v>5.1</v>
      </c>
      <c r="I899" t="s">
        <v>13527</v>
      </c>
      <c r="J899" t="s">
        <v>13531</v>
      </c>
      <c r="K899" t="s">
        <v>13534</v>
      </c>
      <c r="L899" t="s">
        <v>13543</v>
      </c>
      <c r="M899" t="s">
        <v>13570</v>
      </c>
      <c r="N899" t="s">
        <v>14417</v>
      </c>
      <c r="O899" t="s">
        <v>15636</v>
      </c>
    </row>
    <row r="900" spans="2:15">
      <c r="B900">
        <v>6</v>
      </c>
      <c r="H900">
        <v>7.4</v>
      </c>
      <c r="I900" t="s">
        <v>13526</v>
      </c>
      <c r="J900" t="s">
        <v>13531</v>
      </c>
      <c r="K900" t="s">
        <v>13534</v>
      </c>
      <c r="L900" t="s">
        <v>13543</v>
      </c>
      <c r="M900" t="s">
        <v>13570</v>
      </c>
      <c r="N900" t="s">
        <v>14417</v>
      </c>
      <c r="O900" t="s">
        <v>15636</v>
      </c>
    </row>
    <row r="901" spans="2:15">
      <c r="B901">
        <v>647</v>
      </c>
      <c r="H901">
        <v>5.1</v>
      </c>
      <c r="I901" t="s">
        <v>13527</v>
      </c>
      <c r="J901" t="s">
        <v>13531</v>
      </c>
      <c r="K901" t="s">
        <v>13534</v>
      </c>
      <c r="L901" t="s">
        <v>13543</v>
      </c>
      <c r="M901" t="s">
        <v>13570</v>
      </c>
      <c r="N901" t="s">
        <v>14418</v>
      </c>
      <c r="O901" t="s">
        <v>15637</v>
      </c>
    </row>
    <row r="902" spans="2:15">
      <c r="B902">
        <v>21</v>
      </c>
      <c r="H902">
        <v>7.4</v>
      </c>
      <c r="I902" t="s">
        <v>13526</v>
      </c>
      <c r="J902" t="s">
        <v>13531</v>
      </c>
      <c r="K902" t="s">
        <v>13534</v>
      </c>
      <c r="L902" t="s">
        <v>13543</v>
      </c>
      <c r="M902" t="s">
        <v>13570</v>
      </c>
      <c r="N902" t="s">
        <v>14418</v>
      </c>
      <c r="O902" t="s">
        <v>15637</v>
      </c>
    </row>
    <row r="903" spans="2:15">
      <c r="B903">
        <v>7972</v>
      </c>
      <c r="H903">
        <v>5.1</v>
      </c>
      <c r="I903" t="s">
        <v>13527</v>
      </c>
      <c r="J903" t="s">
        <v>13531</v>
      </c>
      <c r="K903" t="s">
        <v>13534</v>
      </c>
      <c r="L903" t="s">
        <v>13543</v>
      </c>
      <c r="M903" t="s">
        <v>13570</v>
      </c>
      <c r="N903" t="s">
        <v>14419</v>
      </c>
      <c r="O903" t="s">
        <v>15638</v>
      </c>
    </row>
    <row r="904" spans="2:15">
      <c r="B904">
        <v>85</v>
      </c>
      <c r="H904">
        <v>7.4</v>
      </c>
      <c r="I904" t="s">
        <v>13526</v>
      </c>
      <c r="J904" t="s">
        <v>13531</v>
      </c>
      <c r="K904" t="s">
        <v>13534</v>
      </c>
      <c r="L904" t="s">
        <v>13543</v>
      </c>
      <c r="M904" t="s">
        <v>13570</v>
      </c>
      <c r="N904" t="s">
        <v>14419</v>
      </c>
      <c r="O904" t="s">
        <v>15638</v>
      </c>
    </row>
    <row r="905" spans="2:15">
      <c r="B905">
        <v>886</v>
      </c>
      <c r="H905">
        <v>5.1</v>
      </c>
      <c r="I905" t="s">
        <v>13527</v>
      </c>
      <c r="J905" t="s">
        <v>13531</v>
      </c>
      <c r="K905" t="s">
        <v>13534</v>
      </c>
      <c r="L905" t="s">
        <v>13543</v>
      </c>
      <c r="M905" t="s">
        <v>13570</v>
      </c>
      <c r="N905" t="s">
        <v>14420</v>
      </c>
      <c r="O905" t="s">
        <v>15639</v>
      </c>
    </row>
    <row r="906" spans="2:15">
      <c r="B906">
        <v>7750</v>
      </c>
      <c r="H906">
        <v>5.1</v>
      </c>
      <c r="I906" t="s">
        <v>13527</v>
      </c>
      <c r="J906" t="s">
        <v>13531</v>
      </c>
      <c r="K906" t="s">
        <v>13534</v>
      </c>
      <c r="L906" t="s">
        <v>13543</v>
      </c>
      <c r="M906" t="s">
        <v>13570</v>
      </c>
      <c r="N906" t="s">
        <v>14421</v>
      </c>
      <c r="O906" t="s">
        <v>15640</v>
      </c>
    </row>
    <row r="907" spans="2:15">
      <c r="B907">
        <v>3400</v>
      </c>
      <c r="H907">
        <v>5.1</v>
      </c>
      <c r="I907" t="s">
        <v>13527</v>
      </c>
      <c r="J907" t="s">
        <v>13531</v>
      </c>
      <c r="K907" t="s">
        <v>13534</v>
      </c>
      <c r="L907" t="s">
        <v>13543</v>
      </c>
      <c r="M907" t="s">
        <v>13570</v>
      </c>
      <c r="N907" t="s">
        <v>14422</v>
      </c>
      <c r="O907" t="s">
        <v>15641</v>
      </c>
    </row>
    <row r="908" spans="2:15">
      <c r="B908">
        <v>10</v>
      </c>
      <c r="H908">
        <v>5.1</v>
      </c>
      <c r="I908" t="s">
        <v>13527</v>
      </c>
      <c r="J908" t="s">
        <v>13531</v>
      </c>
      <c r="K908" t="s">
        <v>13534</v>
      </c>
      <c r="L908" t="s">
        <v>13543</v>
      </c>
      <c r="M908" t="s">
        <v>13570</v>
      </c>
      <c r="N908" t="s">
        <v>14423</v>
      </c>
      <c r="O908" t="s">
        <v>15642</v>
      </c>
    </row>
    <row r="909" spans="2:15">
      <c r="B909">
        <v>1</v>
      </c>
      <c r="H909">
        <v>7.4</v>
      </c>
      <c r="I909" t="s">
        <v>13526</v>
      </c>
      <c r="J909" t="s">
        <v>13531</v>
      </c>
      <c r="K909" t="s">
        <v>13534</v>
      </c>
      <c r="L909" t="s">
        <v>13543</v>
      </c>
      <c r="M909" t="s">
        <v>13570</v>
      </c>
      <c r="N909" t="s">
        <v>14423</v>
      </c>
      <c r="O909" t="s">
        <v>15642</v>
      </c>
    </row>
    <row r="910" spans="2:15">
      <c r="B910">
        <v>15</v>
      </c>
      <c r="H910">
        <v>5.1</v>
      </c>
      <c r="I910" t="s">
        <v>13527</v>
      </c>
      <c r="J910" t="s">
        <v>13531</v>
      </c>
      <c r="K910" t="s">
        <v>13534</v>
      </c>
      <c r="L910" t="s">
        <v>13543</v>
      </c>
      <c r="M910" t="s">
        <v>13570</v>
      </c>
      <c r="N910" t="s">
        <v>14424</v>
      </c>
      <c r="O910" t="s">
        <v>15643</v>
      </c>
    </row>
    <row r="911" spans="2:15">
      <c r="B911">
        <v>17</v>
      </c>
      <c r="H911">
        <v>7.4</v>
      </c>
      <c r="I911" t="s">
        <v>13526</v>
      </c>
      <c r="J911" t="s">
        <v>13531</v>
      </c>
      <c r="K911" t="s">
        <v>13534</v>
      </c>
      <c r="L911" t="s">
        <v>13543</v>
      </c>
      <c r="M911" t="s">
        <v>13570</v>
      </c>
      <c r="N911" t="s">
        <v>14424</v>
      </c>
      <c r="O911" t="s">
        <v>15643</v>
      </c>
    </row>
    <row r="912" spans="2:15">
      <c r="B912">
        <v>73</v>
      </c>
      <c r="H912">
        <v>5.1</v>
      </c>
      <c r="I912" t="s">
        <v>13527</v>
      </c>
      <c r="J912" t="s">
        <v>13531</v>
      </c>
      <c r="K912" t="s">
        <v>13534</v>
      </c>
      <c r="L912" t="s">
        <v>13543</v>
      </c>
      <c r="M912" t="s">
        <v>13570</v>
      </c>
      <c r="N912" t="s">
        <v>14425</v>
      </c>
      <c r="O912" t="s">
        <v>15644</v>
      </c>
    </row>
    <row r="913" spans="2:15">
      <c r="B913">
        <v>10</v>
      </c>
      <c r="H913">
        <v>7.4</v>
      </c>
      <c r="I913" t="s">
        <v>13526</v>
      </c>
      <c r="J913" t="s">
        <v>13531</v>
      </c>
      <c r="K913" t="s">
        <v>13534</v>
      </c>
      <c r="L913" t="s">
        <v>13543</v>
      </c>
      <c r="M913" t="s">
        <v>13570</v>
      </c>
      <c r="N913" t="s">
        <v>14425</v>
      </c>
      <c r="O913" t="s">
        <v>15644</v>
      </c>
    </row>
    <row r="914" spans="2:15">
      <c r="B914">
        <v>48</v>
      </c>
      <c r="H914">
        <v>5.1</v>
      </c>
      <c r="I914" t="s">
        <v>13527</v>
      </c>
      <c r="J914" t="s">
        <v>13531</v>
      </c>
      <c r="K914" t="s">
        <v>13534</v>
      </c>
      <c r="L914" t="s">
        <v>13543</v>
      </c>
      <c r="M914" t="s">
        <v>13570</v>
      </c>
      <c r="N914" t="s">
        <v>14426</v>
      </c>
      <c r="O914" t="s">
        <v>15645</v>
      </c>
    </row>
    <row r="915" spans="2:15">
      <c r="B915">
        <v>112</v>
      </c>
      <c r="H915">
        <v>7.4</v>
      </c>
      <c r="I915" t="s">
        <v>13526</v>
      </c>
      <c r="J915" t="s">
        <v>13531</v>
      </c>
      <c r="K915" t="s">
        <v>13534</v>
      </c>
      <c r="L915" t="s">
        <v>13543</v>
      </c>
      <c r="M915" t="s">
        <v>13570</v>
      </c>
      <c r="N915" t="s">
        <v>14426</v>
      </c>
      <c r="O915" t="s">
        <v>15645</v>
      </c>
    </row>
    <row r="916" spans="2:15">
      <c r="B916">
        <v>103</v>
      </c>
      <c r="H916">
        <v>5.1</v>
      </c>
      <c r="I916" t="s">
        <v>13527</v>
      </c>
      <c r="J916" t="s">
        <v>13531</v>
      </c>
      <c r="K916" t="s">
        <v>13534</v>
      </c>
      <c r="L916" t="s">
        <v>13543</v>
      </c>
      <c r="M916" t="s">
        <v>13570</v>
      </c>
      <c r="N916" t="s">
        <v>14427</v>
      </c>
      <c r="O916" t="s">
        <v>15646</v>
      </c>
    </row>
    <row r="917" spans="2:15">
      <c r="B917">
        <v>137</v>
      </c>
      <c r="H917">
        <v>5.1</v>
      </c>
      <c r="I917" t="s">
        <v>13527</v>
      </c>
      <c r="J917" t="s">
        <v>13531</v>
      </c>
      <c r="K917" t="s">
        <v>13534</v>
      </c>
      <c r="L917" t="s">
        <v>13543</v>
      </c>
      <c r="M917" t="s">
        <v>13570</v>
      </c>
      <c r="N917" t="s">
        <v>14428</v>
      </c>
      <c r="O917" t="s">
        <v>15647</v>
      </c>
    </row>
    <row r="918" spans="2:15">
      <c r="B918">
        <v>41</v>
      </c>
      <c r="H918">
        <v>5.1</v>
      </c>
      <c r="I918" t="s">
        <v>13527</v>
      </c>
      <c r="J918" t="s">
        <v>13531</v>
      </c>
      <c r="K918" t="s">
        <v>13534</v>
      </c>
      <c r="L918" t="s">
        <v>13543</v>
      </c>
      <c r="M918" t="s">
        <v>13570</v>
      </c>
      <c r="N918" t="s">
        <v>14429</v>
      </c>
      <c r="O918" t="s">
        <v>15648</v>
      </c>
    </row>
    <row r="919" spans="2:15">
      <c r="B919">
        <v>152</v>
      </c>
      <c r="H919">
        <v>5.1</v>
      </c>
      <c r="I919" t="s">
        <v>13527</v>
      </c>
      <c r="J919" t="s">
        <v>13531</v>
      </c>
      <c r="K919" t="s">
        <v>13534</v>
      </c>
      <c r="L919" t="s">
        <v>13543</v>
      </c>
      <c r="M919" t="s">
        <v>13570</v>
      </c>
      <c r="N919" t="s">
        <v>14430</v>
      </c>
      <c r="O919" t="s">
        <v>15649</v>
      </c>
    </row>
    <row r="920" spans="2:15">
      <c r="B920">
        <v>22</v>
      </c>
      <c r="H920">
        <v>7.4</v>
      </c>
      <c r="I920" t="s">
        <v>13526</v>
      </c>
      <c r="J920" t="s">
        <v>13531</v>
      </c>
      <c r="K920" t="s">
        <v>13534</v>
      </c>
      <c r="L920" t="s">
        <v>13543</v>
      </c>
      <c r="M920" t="s">
        <v>13570</v>
      </c>
      <c r="N920" t="s">
        <v>14430</v>
      </c>
      <c r="O920" t="s">
        <v>15649</v>
      </c>
    </row>
    <row r="921" spans="2:15">
      <c r="B921">
        <v>653</v>
      </c>
      <c r="H921">
        <v>5.1</v>
      </c>
      <c r="I921" t="s">
        <v>13527</v>
      </c>
      <c r="J921" t="s">
        <v>13531</v>
      </c>
      <c r="K921" t="s">
        <v>13534</v>
      </c>
      <c r="L921" t="s">
        <v>13543</v>
      </c>
      <c r="M921" t="s">
        <v>13570</v>
      </c>
      <c r="N921" t="s">
        <v>14431</v>
      </c>
      <c r="O921" t="s">
        <v>15650</v>
      </c>
    </row>
    <row r="922" spans="2:15">
      <c r="B922">
        <v>70</v>
      </c>
      <c r="H922">
        <v>7.4</v>
      </c>
      <c r="I922" t="s">
        <v>13526</v>
      </c>
      <c r="J922" t="s">
        <v>13531</v>
      </c>
      <c r="K922" t="s">
        <v>13534</v>
      </c>
      <c r="L922" t="s">
        <v>13543</v>
      </c>
      <c r="M922" t="s">
        <v>13570</v>
      </c>
      <c r="N922" t="s">
        <v>14431</v>
      </c>
      <c r="O922" t="s">
        <v>15650</v>
      </c>
    </row>
    <row r="923" spans="2:15">
      <c r="B923">
        <v>424</v>
      </c>
      <c r="H923">
        <v>5.1</v>
      </c>
      <c r="I923" t="s">
        <v>13527</v>
      </c>
      <c r="J923" t="s">
        <v>13531</v>
      </c>
      <c r="K923" t="s">
        <v>13534</v>
      </c>
      <c r="L923" t="s">
        <v>13543</v>
      </c>
      <c r="M923" t="s">
        <v>13570</v>
      </c>
      <c r="N923" t="s">
        <v>14432</v>
      </c>
      <c r="O923" t="s">
        <v>15651</v>
      </c>
    </row>
    <row r="924" spans="2:15">
      <c r="B924">
        <v>22</v>
      </c>
      <c r="H924">
        <v>7.4</v>
      </c>
      <c r="I924" t="s">
        <v>13526</v>
      </c>
      <c r="J924" t="s">
        <v>13531</v>
      </c>
      <c r="K924" t="s">
        <v>13534</v>
      </c>
      <c r="L924" t="s">
        <v>13543</v>
      </c>
      <c r="M924" t="s">
        <v>13570</v>
      </c>
      <c r="N924" t="s">
        <v>14432</v>
      </c>
      <c r="O924" t="s">
        <v>15651</v>
      </c>
    </row>
    <row r="925" spans="2:15">
      <c r="B925">
        <v>10000</v>
      </c>
      <c r="H925">
        <v>5.1</v>
      </c>
      <c r="I925" t="s">
        <v>13527</v>
      </c>
      <c r="J925" t="s">
        <v>13531</v>
      </c>
      <c r="K925" t="s">
        <v>13534</v>
      </c>
      <c r="L925" t="s">
        <v>13543</v>
      </c>
      <c r="M925" t="s">
        <v>13570</v>
      </c>
      <c r="N925" t="s">
        <v>14433</v>
      </c>
      <c r="O925" t="s">
        <v>15652</v>
      </c>
    </row>
    <row r="926" spans="2:15">
      <c r="B926">
        <v>10000</v>
      </c>
      <c r="H926">
        <v>5.1</v>
      </c>
      <c r="I926" t="s">
        <v>13527</v>
      </c>
      <c r="J926" t="s">
        <v>13531</v>
      </c>
      <c r="K926" t="s">
        <v>13534</v>
      </c>
      <c r="L926" t="s">
        <v>13543</v>
      </c>
      <c r="M926" t="s">
        <v>13570</v>
      </c>
      <c r="N926" t="s">
        <v>14434</v>
      </c>
      <c r="O926" t="s">
        <v>15653</v>
      </c>
    </row>
    <row r="927" spans="2:15">
      <c r="B927">
        <v>10000</v>
      </c>
      <c r="H927">
        <v>5.1</v>
      </c>
      <c r="I927" t="s">
        <v>13527</v>
      </c>
      <c r="J927" t="s">
        <v>13531</v>
      </c>
      <c r="K927" t="s">
        <v>13534</v>
      </c>
      <c r="L927" t="s">
        <v>13543</v>
      </c>
      <c r="M927" t="s">
        <v>13570</v>
      </c>
      <c r="N927" t="s">
        <v>14435</v>
      </c>
      <c r="O927" t="s">
        <v>15654</v>
      </c>
    </row>
    <row r="928" spans="2:15">
      <c r="B928">
        <v>23</v>
      </c>
      <c r="H928">
        <v>5.1</v>
      </c>
      <c r="I928" t="s">
        <v>13527</v>
      </c>
      <c r="J928" t="s">
        <v>13531</v>
      </c>
      <c r="K928" t="s">
        <v>13534</v>
      </c>
      <c r="L928" t="s">
        <v>13543</v>
      </c>
      <c r="M928" t="s">
        <v>13570</v>
      </c>
      <c r="N928" t="s">
        <v>14436</v>
      </c>
      <c r="O928" t="s">
        <v>15655</v>
      </c>
    </row>
    <row r="929" spans="2:15">
      <c r="B929">
        <v>108</v>
      </c>
      <c r="H929">
        <v>5.1</v>
      </c>
      <c r="I929" t="s">
        <v>13527</v>
      </c>
      <c r="J929" t="s">
        <v>13531</v>
      </c>
      <c r="K929" t="s">
        <v>13534</v>
      </c>
      <c r="L929" t="s">
        <v>13543</v>
      </c>
      <c r="M929" t="s">
        <v>13570</v>
      </c>
      <c r="N929" t="s">
        <v>14437</v>
      </c>
      <c r="O929" t="s">
        <v>15656</v>
      </c>
    </row>
    <row r="930" spans="2:15">
      <c r="B930">
        <v>5</v>
      </c>
      <c r="H930">
        <v>7.4</v>
      </c>
      <c r="I930" t="s">
        <v>13526</v>
      </c>
      <c r="J930" t="s">
        <v>13531</v>
      </c>
      <c r="K930" t="s">
        <v>13534</v>
      </c>
      <c r="L930" t="s">
        <v>13543</v>
      </c>
      <c r="M930" t="s">
        <v>13570</v>
      </c>
      <c r="N930" t="s">
        <v>14437</v>
      </c>
      <c r="O930" t="s">
        <v>15656</v>
      </c>
    </row>
    <row r="931" spans="2:15">
      <c r="B931">
        <v>111</v>
      </c>
      <c r="H931">
        <v>5.1</v>
      </c>
      <c r="I931" t="s">
        <v>13527</v>
      </c>
      <c r="J931" t="s">
        <v>13531</v>
      </c>
      <c r="K931" t="s">
        <v>13534</v>
      </c>
      <c r="L931" t="s">
        <v>13543</v>
      </c>
      <c r="M931" t="s">
        <v>13570</v>
      </c>
      <c r="N931" t="s">
        <v>14438</v>
      </c>
      <c r="O931" t="s">
        <v>15657</v>
      </c>
    </row>
    <row r="932" spans="2:15">
      <c r="B932">
        <v>422</v>
      </c>
      <c r="H932">
        <v>5.1</v>
      </c>
      <c r="I932" t="s">
        <v>13527</v>
      </c>
      <c r="J932" t="s">
        <v>13531</v>
      </c>
      <c r="K932" t="s">
        <v>13534</v>
      </c>
      <c r="L932" t="s">
        <v>13543</v>
      </c>
      <c r="M932" t="s">
        <v>13570</v>
      </c>
      <c r="N932" t="s">
        <v>14439</v>
      </c>
      <c r="O932" t="s">
        <v>15658</v>
      </c>
    </row>
    <row r="933" spans="2:15">
      <c r="B933">
        <v>41</v>
      </c>
      <c r="H933">
        <v>5.1</v>
      </c>
      <c r="I933" t="s">
        <v>13527</v>
      </c>
      <c r="J933" t="s">
        <v>13531</v>
      </c>
      <c r="K933" t="s">
        <v>13534</v>
      </c>
      <c r="L933" t="s">
        <v>13543</v>
      </c>
      <c r="M933" t="s">
        <v>13570</v>
      </c>
      <c r="N933" t="s">
        <v>14440</v>
      </c>
      <c r="O933" t="s">
        <v>15659</v>
      </c>
    </row>
    <row r="934" spans="2:15">
      <c r="B934">
        <v>154</v>
      </c>
      <c r="H934">
        <v>5.1</v>
      </c>
      <c r="I934" t="s">
        <v>13527</v>
      </c>
      <c r="J934" t="s">
        <v>13531</v>
      </c>
      <c r="K934" t="s">
        <v>13534</v>
      </c>
      <c r="L934" t="s">
        <v>13543</v>
      </c>
      <c r="M934" t="s">
        <v>13570</v>
      </c>
      <c r="N934" t="s">
        <v>14441</v>
      </c>
      <c r="O934" t="s">
        <v>15660</v>
      </c>
    </row>
    <row r="935" spans="2:15">
      <c r="B935">
        <v>22</v>
      </c>
      <c r="H935">
        <v>7.4</v>
      </c>
      <c r="I935" t="s">
        <v>13526</v>
      </c>
      <c r="J935" t="s">
        <v>13531</v>
      </c>
      <c r="K935" t="s">
        <v>13534</v>
      </c>
      <c r="L935" t="s">
        <v>13543</v>
      </c>
      <c r="M935" t="s">
        <v>13570</v>
      </c>
      <c r="N935" t="s">
        <v>14441</v>
      </c>
      <c r="O935" t="s">
        <v>15660</v>
      </c>
    </row>
    <row r="936" spans="2:15">
      <c r="B936">
        <v>61</v>
      </c>
      <c r="H936">
        <v>5.1</v>
      </c>
      <c r="I936" t="s">
        <v>13527</v>
      </c>
      <c r="J936" t="s">
        <v>13531</v>
      </c>
      <c r="K936" t="s">
        <v>13534</v>
      </c>
      <c r="L936" t="s">
        <v>13543</v>
      </c>
      <c r="M936" t="s">
        <v>13570</v>
      </c>
      <c r="N936" t="s">
        <v>14442</v>
      </c>
      <c r="O936" t="s">
        <v>15661</v>
      </c>
    </row>
    <row r="937" spans="2:15">
      <c r="B937">
        <v>11</v>
      </c>
      <c r="H937">
        <v>7.4</v>
      </c>
      <c r="I937" t="s">
        <v>13526</v>
      </c>
      <c r="J937" t="s">
        <v>13531</v>
      </c>
      <c r="K937" t="s">
        <v>13534</v>
      </c>
      <c r="L937" t="s">
        <v>13543</v>
      </c>
      <c r="M937" t="s">
        <v>13570</v>
      </c>
      <c r="N937" t="s">
        <v>14442</v>
      </c>
      <c r="O937" t="s">
        <v>15661</v>
      </c>
    </row>
    <row r="938" spans="2:15">
      <c r="B938">
        <v>5977</v>
      </c>
      <c r="H938">
        <v>5.1</v>
      </c>
      <c r="I938" t="s">
        <v>13527</v>
      </c>
      <c r="J938" t="s">
        <v>13531</v>
      </c>
      <c r="K938" t="s">
        <v>13534</v>
      </c>
      <c r="L938" t="s">
        <v>13543</v>
      </c>
      <c r="M938" t="s">
        <v>13570</v>
      </c>
      <c r="N938" t="s">
        <v>14443</v>
      </c>
      <c r="O938" t="s">
        <v>15662</v>
      </c>
    </row>
    <row r="939" spans="2:15">
      <c r="B939">
        <v>223</v>
      </c>
      <c r="H939">
        <v>7.4</v>
      </c>
      <c r="I939" t="s">
        <v>13526</v>
      </c>
      <c r="J939" t="s">
        <v>13531</v>
      </c>
      <c r="K939" t="s">
        <v>13534</v>
      </c>
      <c r="L939" t="s">
        <v>13543</v>
      </c>
      <c r="M939" t="s">
        <v>13570</v>
      </c>
      <c r="N939" t="s">
        <v>14443</v>
      </c>
      <c r="O939" t="s">
        <v>15662</v>
      </c>
    </row>
    <row r="940" spans="2:15">
      <c r="B940">
        <v>320</v>
      </c>
      <c r="H940">
        <v>5.1</v>
      </c>
      <c r="I940" t="s">
        <v>13527</v>
      </c>
      <c r="J940" t="s">
        <v>13531</v>
      </c>
      <c r="K940" t="s">
        <v>13534</v>
      </c>
      <c r="L940" t="s">
        <v>13543</v>
      </c>
      <c r="M940" t="s">
        <v>13570</v>
      </c>
      <c r="N940" t="s">
        <v>14444</v>
      </c>
      <c r="O940" t="s">
        <v>15663</v>
      </c>
    </row>
    <row r="941" spans="2:15">
      <c r="B941">
        <v>1</v>
      </c>
      <c r="H941">
        <v>5.1</v>
      </c>
      <c r="I941" t="s">
        <v>13527</v>
      </c>
      <c r="J941" t="s">
        <v>13531</v>
      </c>
      <c r="K941" t="s">
        <v>13534</v>
      </c>
      <c r="L941" t="s">
        <v>13543</v>
      </c>
      <c r="M941" t="s">
        <v>13570</v>
      </c>
      <c r="N941" t="s">
        <v>14445</v>
      </c>
      <c r="O941" t="s">
        <v>15664</v>
      </c>
    </row>
    <row r="942" spans="2:15">
      <c r="B942">
        <v>60</v>
      </c>
      <c r="H942">
        <v>7.4</v>
      </c>
      <c r="I942" t="s">
        <v>13526</v>
      </c>
      <c r="J942" t="s">
        <v>13531</v>
      </c>
      <c r="K942" t="s">
        <v>13534</v>
      </c>
      <c r="L942" t="s">
        <v>13543</v>
      </c>
      <c r="M942" t="s">
        <v>13570</v>
      </c>
      <c r="N942" t="s">
        <v>14445</v>
      </c>
      <c r="O942" t="s">
        <v>15664</v>
      </c>
    </row>
    <row r="943" spans="2:15">
      <c r="B943">
        <v>3</v>
      </c>
      <c r="H943">
        <v>5.1</v>
      </c>
      <c r="I943" t="s">
        <v>13527</v>
      </c>
      <c r="J943" t="s">
        <v>13531</v>
      </c>
      <c r="K943" t="s">
        <v>13534</v>
      </c>
      <c r="L943" t="s">
        <v>13543</v>
      </c>
      <c r="M943" t="s">
        <v>13570</v>
      </c>
      <c r="N943" t="s">
        <v>14446</v>
      </c>
      <c r="O943" t="s">
        <v>15665</v>
      </c>
    </row>
    <row r="944" spans="2:15">
      <c r="B944">
        <v>34</v>
      </c>
      <c r="H944">
        <v>7.4</v>
      </c>
      <c r="I944" t="s">
        <v>13526</v>
      </c>
      <c r="J944" t="s">
        <v>13531</v>
      </c>
      <c r="K944" t="s">
        <v>13534</v>
      </c>
      <c r="L944" t="s">
        <v>13543</v>
      </c>
      <c r="M944" t="s">
        <v>13570</v>
      </c>
      <c r="N944" t="s">
        <v>14446</v>
      </c>
      <c r="O944" t="s">
        <v>15665</v>
      </c>
    </row>
    <row r="945" spans="2:15">
      <c r="B945">
        <v>1270</v>
      </c>
      <c r="H945">
        <v>5.1</v>
      </c>
      <c r="I945" t="s">
        <v>13527</v>
      </c>
      <c r="J945" t="s">
        <v>13531</v>
      </c>
      <c r="K945" t="s">
        <v>13534</v>
      </c>
      <c r="L945" t="s">
        <v>13543</v>
      </c>
      <c r="M945" t="s">
        <v>13570</v>
      </c>
      <c r="N945" t="s">
        <v>14447</v>
      </c>
      <c r="O945" t="s">
        <v>15666</v>
      </c>
    </row>
    <row r="946" spans="2:15">
      <c r="B946">
        <v>1030</v>
      </c>
      <c r="H946">
        <v>5.1</v>
      </c>
      <c r="I946" t="s">
        <v>13527</v>
      </c>
      <c r="J946" t="s">
        <v>13531</v>
      </c>
      <c r="K946" t="s">
        <v>13534</v>
      </c>
      <c r="L946" t="s">
        <v>13543</v>
      </c>
      <c r="M946" t="s">
        <v>13570</v>
      </c>
      <c r="N946" t="s">
        <v>14448</v>
      </c>
      <c r="O946" t="s">
        <v>15667</v>
      </c>
    </row>
    <row r="947" spans="2:15">
      <c r="B947">
        <v>121</v>
      </c>
      <c r="H947">
        <v>7.4</v>
      </c>
      <c r="I947" t="s">
        <v>13526</v>
      </c>
      <c r="J947" t="s">
        <v>13531</v>
      </c>
      <c r="K947" t="s">
        <v>13534</v>
      </c>
      <c r="L947" t="s">
        <v>13543</v>
      </c>
      <c r="M947" t="s">
        <v>13570</v>
      </c>
      <c r="N947" t="s">
        <v>14448</v>
      </c>
      <c r="O947" t="s">
        <v>15667</v>
      </c>
    </row>
    <row r="948" spans="2:15">
      <c r="B948">
        <v>5020</v>
      </c>
      <c r="H948">
        <v>5.1</v>
      </c>
      <c r="I948" t="s">
        <v>13527</v>
      </c>
      <c r="J948" t="s">
        <v>13531</v>
      </c>
      <c r="K948" t="s">
        <v>13534</v>
      </c>
      <c r="L948" t="s">
        <v>13543</v>
      </c>
      <c r="M948" t="s">
        <v>13570</v>
      </c>
      <c r="N948" t="s">
        <v>14449</v>
      </c>
      <c r="O948" t="s">
        <v>15668</v>
      </c>
    </row>
    <row r="949" spans="2:15">
      <c r="B949">
        <v>1253</v>
      </c>
      <c r="H949">
        <v>5.1</v>
      </c>
      <c r="I949" t="s">
        <v>13527</v>
      </c>
      <c r="J949" t="s">
        <v>13531</v>
      </c>
      <c r="K949" t="s">
        <v>13534</v>
      </c>
      <c r="L949" t="s">
        <v>13543</v>
      </c>
      <c r="M949" t="s">
        <v>13570</v>
      </c>
      <c r="N949" t="s">
        <v>14450</v>
      </c>
      <c r="O949" t="s">
        <v>15669</v>
      </c>
    </row>
    <row r="950" spans="2:15">
      <c r="B950">
        <v>30</v>
      </c>
      <c r="H950">
        <v>7.4</v>
      </c>
      <c r="I950" t="s">
        <v>13526</v>
      </c>
      <c r="J950" t="s">
        <v>13531</v>
      </c>
      <c r="K950" t="s">
        <v>13534</v>
      </c>
      <c r="L950" t="s">
        <v>13543</v>
      </c>
      <c r="M950" t="s">
        <v>13570</v>
      </c>
      <c r="N950" t="s">
        <v>14450</v>
      </c>
      <c r="O950" t="s">
        <v>15669</v>
      </c>
    </row>
    <row r="951" spans="2:15">
      <c r="B951">
        <v>2306</v>
      </c>
      <c r="H951">
        <v>5.1</v>
      </c>
      <c r="I951" t="s">
        <v>13527</v>
      </c>
      <c r="J951" t="s">
        <v>13531</v>
      </c>
      <c r="K951" t="s">
        <v>13534</v>
      </c>
      <c r="L951" t="s">
        <v>13543</v>
      </c>
      <c r="M951" t="s">
        <v>13570</v>
      </c>
      <c r="N951" t="s">
        <v>14451</v>
      </c>
      <c r="O951" t="s">
        <v>15670</v>
      </c>
    </row>
    <row r="952" spans="2:15">
      <c r="B952">
        <v>26</v>
      </c>
      <c r="H952">
        <v>7.4</v>
      </c>
      <c r="I952" t="s">
        <v>13526</v>
      </c>
      <c r="J952" t="s">
        <v>13531</v>
      </c>
      <c r="K952" t="s">
        <v>13534</v>
      </c>
      <c r="L952" t="s">
        <v>13543</v>
      </c>
      <c r="M952" t="s">
        <v>13570</v>
      </c>
      <c r="N952" t="s">
        <v>14451</v>
      </c>
      <c r="O952" t="s">
        <v>15670</v>
      </c>
    </row>
    <row r="953" spans="2:15">
      <c r="B953">
        <v>327</v>
      </c>
      <c r="H953">
        <v>5.1</v>
      </c>
      <c r="I953" t="s">
        <v>13527</v>
      </c>
      <c r="J953" t="s">
        <v>13531</v>
      </c>
      <c r="K953" t="s">
        <v>13534</v>
      </c>
      <c r="L953" t="s">
        <v>13543</v>
      </c>
      <c r="M953" t="s">
        <v>13570</v>
      </c>
      <c r="N953" t="s">
        <v>14452</v>
      </c>
      <c r="O953" t="s">
        <v>15671</v>
      </c>
    </row>
    <row r="954" spans="2:15">
      <c r="B954">
        <v>18</v>
      </c>
      <c r="H954">
        <v>7.4</v>
      </c>
      <c r="I954" t="s">
        <v>13526</v>
      </c>
      <c r="J954" t="s">
        <v>13531</v>
      </c>
      <c r="K954" t="s">
        <v>13534</v>
      </c>
      <c r="L954" t="s">
        <v>13543</v>
      </c>
      <c r="M954" t="s">
        <v>13570</v>
      </c>
      <c r="N954" t="s">
        <v>14452</v>
      </c>
      <c r="O954" t="s">
        <v>15671</v>
      </c>
    </row>
    <row r="955" spans="2:15">
      <c r="B955">
        <v>316</v>
      </c>
      <c r="H955">
        <v>5.1</v>
      </c>
      <c r="I955" t="s">
        <v>13527</v>
      </c>
      <c r="J955" t="s">
        <v>13531</v>
      </c>
      <c r="K955" t="s">
        <v>13534</v>
      </c>
      <c r="L955" t="s">
        <v>13543</v>
      </c>
      <c r="M955" t="s">
        <v>13570</v>
      </c>
      <c r="N955" t="s">
        <v>14453</v>
      </c>
      <c r="O955" t="s">
        <v>15672</v>
      </c>
    </row>
    <row r="956" spans="2:15">
      <c r="B956">
        <v>185</v>
      </c>
      <c r="H956">
        <v>5.1</v>
      </c>
      <c r="I956" t="s">
        <v>13527</v>
      </c>
      <c r="J956" t="s">
        <v>13531</v>
      </c>
      <c r="K956" t="s">
        <v>13534</v>
      </c>
      <c r="L956" t="s">
        <v>13543</v>
      </c>
      <c r="M956" t="s">
        <v>13570</v>
      </c>
      <c r="N956" t="s">
        <v>14454</v>
      </c>
      <c r="O956" t="s">
        <v>15673</v>
      </c>
    </row>
    <row r="957" spans="2:15">
      <c r="B957">
        <v>24</v>
      </c>
      <c r="H957">
        <v>7.4</v>
      </c>
      <c r="I957" t="s">
        <v>13526</v>
      </c>
      <c r="J957" t="s">
        <v>13531</v>
      </c>
      <c r="K957" t="s">
        <v>13534</v>
      </c>
      <c r="L957" t="s">
        <v>13543</v>
      </c>
      <c r="M957" t="s">
        <v>13570</v>
      </c>
      <c r="N957" t="s">
        <v>14454</v>
      </c>
      <c r="O957" t="s">
        <v>15673</v>
      </c>
    </row>
    <row r="958" spans="2:15">
      <c r="B958">
        <v>40</v>
      </c>
      <c r="H958">
        <v>5.1</v>
      </c>
      <c r="I958" t="s">
        <v>13527</v>
      </c>
      <c r="J958" t="s">
        <v>13531</v>
      </c>
      <c r="K958" t="s">
        <v>13534</v>
      </c>
      <c r="L958" t="s">
        <v>13543</v>
      </c>
      <c r="M958" t="s">
        <v>13570</v>
      </c>
      <c r="N958" t="s">
        <v>14455</v>
      </c>
      <c r="O958" t="s">
        <v>15674</v>
      </c>
    </row>
    <row r="959" spans="2:15">
      <c r="B959">
        <v>55</v>
      </c>
      <c r="H959">
        <v>5.1</v>
      </c>
      <c r="I959" t="s">
        <v>13527</v>
      </c>
      <c r="J959" t="s">
        <v>13531</v>
      </c>
      <c r="K959" t="s">
        <v>13534</v>
      </c>
      <c r="L959" t="s">
        <v>13543</v>
      </c>
      <c r="M959" t="s">
        <v>13570</v>
      </c>
      <c r="N959" t="s">
        <v>14456</v>
      </c>
      <c r="O959" t="s">
        <v>15675</v>
      </c>
    </row>
    <row r="960" spans="2:15">
      <c r="B960">
        <v>53</v>
      </c>
      <c r="H960">
        <v>5.1</v>
      </c>
      <c r="I960" t="s">
        <v>13527</v>
      </c>
      <c r="J960" t="s">
        <v>13531</v>
      </c>
      <c r="K960" t="s">
        <v>13534</v>
      </c>
      <c r="L960" t="s">
        <v>13543</v>
      </c>
      <c r="M960" t="s">
        <v>13570</v>
      </c>
      <c r="N960" t="s">
        <v>14457</v>
      </c>
      <c r="O960" t="s">
        <v>15676</v>
      </c>
    </row>
    <row r="961" spans="2:15">
      <c r="B961">
        <v>58</v>
      </c>
      <c r="H961">
        <v>7.4</v>
      </c>
      <c r="I961" t="s">
        <v>13526</v>
      </c>
      <c r="J961" t="s">
        <v>13531</v>
      </c>
      <c r="K961" t="s">
        <v>13534</v>
      </c>
      <c r="L961" t="s">
        <v>13543</v>
      </c>
      <c r="M961" t="s">
        <v>13570</v>
      </c>
      <c r="N961" t="s">
        <v>14457</v>
      </c>
      <c r="O961" t="s">
        <v>15676</v>
      </c>
    </row>
    <row r="962" spans="2:15">
      <c r="B962">
        <v>373</v>
      </c>
      <c r="H962">
        <v>5.1</v>
      </c>
      <c r="I962" t="s">
        <v>13527</v>
      </c>
      <c r="J962" t="s">
        <v>13531</v>
      </c>
      <c r="K962" t="s">
        <v>13534</v>
      </c>
      <c r="L962" t="s">
        <v>13543</v>
      </c>
      <c r="M962" t="s">
        <v>13570</v>
      </c>
      <c r="N962" t="s">
        <v>14458</v>
      </c>
      <c r="O962" t="s">
        <v>15677</v>
      </c>
    </row>
    <row r="963" spans="2:15">
      <c r="B963">
        <v>347</v>
      </c>
      <c r="H963">
        <v>7.4</v>
      </c>
      <c r="I963" t="s">
        <v>13526</v>
      </c>
      <c r="J963" t="s">
        <v>13531</v>
      </c>
      <c r="K963" t="s">
        <v>13534</v>
      </c>
      <c r="L963" t="s">
        <v>13543</v>
      </c>
      <c r="M963" t="s">
        <v>13570</v>
      </c>
      <c r="N963" t="s">
        <v>14458</v>
      </c>
      <c r="O963" t="s">
        <v>15677</v>
      </c>
    </row>
    <row r="964" spans="2:15">
      <c r="B964">
        <v>162</v>
      </c>
      <c r="H964">
        <v>5.1</v>
      </c>
      <c r="I964" t="s">
        <v>13527</v>
      </c>
      <c r="J964" t="s">
        <v>13531</v>
      </c>
      <c r="K964" t="s">
        <v>13534</v>
      </c>
      <c r="L964" t="s">
        <v>13543</v>
      </c>
      <c r="M964" t="s">
        <v>13570</v>
      </c>
      <c r="N964" t="s">
        <v>14459</v>
      </c>
      <c r="O964" t="s">
        <v>15678</v>
      </c>
    </row>
    <row r="965" spans="2:15">
      <c r="B965">
        <v>161</v>
      </c>
      <c r="H965">
        <v>7.4</v>
      </c>
      <c r="I965" t="s">
        <v>13526</v>
      </c>
      <c r="J965" t="s">
        <v>13531</v>
      </c>
      <c r="K965" t="s">
        <v>13534</v>
      </c>
      <c r="L965" t="s">
        <v>13543</v>
      </c>
      <c r="M965" t="s">
        <v>13570</v>
      </c>
      <c r="N965" t="s">
        <v>14459</v>
      </c>
      <c r="O965" t="s">
        <v>15678</v>
      </c>
    </row>
    <row r="966" spans="2:15">
      <c r="B966">
        <v>185</v>
      </c>
      <c r="H966">
        <v>5.1</v>
      </c>
      <c r="I966" t="s">
        <v>13527</v>
      </c>
      <c r="J966" t="s">
        <v>13531</v>
      </c>
      <c r="K966" t="s">
        <v>13534</v>
      </c>
      <c r="L966" t="s">
        <v>13543</v>
      </c>
      <c r="M966" t="s">
        <v>13570</v>
      </c>
      <c r="N966" t="s">
        <v>14460</v>
      </c>
      <c r="O966" t="s">
        <v>15679</v>
      </c>
    </row>
    <row r="967" spans="2:15">
      <c r="B967">
        <v>24</v>
      </c>
      <c r="H967">
        <v>7.4</v>
      </c>
      <c r="I967" t="s">
        <v>13526</v>
      </c>
      <c r="J967" t="s">
        <v>13531</v>
      </c>
      <c r="K967" t="s">
        <v>13534</v>
      </c>
      <c r="L967" t="s">
        <v>13543</v>
      </c>
      <c r="M967" t="s">
        <v>13570</v>
      </c>
      <c r="N967" t="s">
        <v>14460</v>
      </c>
      <c r="O967" t="s">
        <v>15679</v>
      </c>
    </row>
    <row r="968" spans="2:15">
      <c r="B968">
        <v>41</v>
      </c>
      <c r="H968">
        <v>5.1</v>
      </c>
      <c r="I968" t="s">
        <v>13527</v>
      </c>
      <c r="J968" t="s">
        <v>13531</v>
      </c>
      <c r="K968" t="s">
        <v>13534</v>
      </c>
      <c r="L968" t="s">
        <v>13543</v>
      </c>
      <c r="M968" t="s">
        <v>13570</v>
      </c>
      <c r="N968" t="s">
        <v>14454</v>
      </c>
      <c r="O968" t="s">
        <v>15673</v>
      </c>
    </row>
    <row r="969" spans="2:15">
      <c r="B969">
        <v>9</v>
      </c>
      <c r="H969">
        <v>7.4</v>
      </c>
      <c r="I969" t="s">
        <v>13526</v>
      </c>
      <c r="J969" t="s">
        <v>13531</v>
      </c>
      <c r="K969" t="s">
        <v>13534</v>
      </c>
      <c r="L969" t="s">
        <v>13543</v>
      </c>
      <c r="M969" t="s">
        <v>13570</v>
      </c>
      <c r="N969" t="s">
        <v>14454</v>
      </c>
      <c r="O969" t="s">
        <v>15673</v>
      </c>
    </row>
    <row r="970" spans="2:15">
      <c r="B970">
        <v>269</v>
      </c>
      <c r="H970">
        <v>5.1</v>
      </c>
      <c r="I970" t="s">
        <v>13527</v>
      </c>
      <c r="J970" t="s">
        <v>13531</v>
      </c>
      <c r="K970" t="s">
        <v>13534</v>
      </c>
      <c r="L970" t="s">
        <v>13543</v>
      </c>
      <c r="M970" t="s">
        <v>13570</v>
      </c>
      <c r="N970" t="s">
        <v>14461</v>
      </c>
      <c r="O970" t="s">
        <v>15680</v>
      </c>
    </row>
    <row r="971" spans="2:15">
      <c r="B971">
        <v>53</v>
      </c>
      <c r="H971">
        <v>5.1</v>
      </c>
      <c r="I971" t="s">
        <v>13527</v>
      </c>
      <c r="J971" t="s">
        <v>13531</v>
      </c>
      <c r="K971" t="s">
        <v>13534</v>
      </c>
      <c r="L971" t="s">
        <v>13543</v>
      </c>
      <c r="M971" t="s">
        <v>13570</v>
      </c>
      <c r="N971" t="s">
        <v>14462</v>
      </c>
      <c r="O971" t="s">
        <v>15681</v>
      </c>
    </row>
    <row r="972" spans="2:15">
      <c r="B972">
        <v>11</v>
      </c>
      <c r="H972">
        <v>7.4</v>
      </c>
      <c r="I972" t="s">
        <v>13526</v>
      </c>
      <c r="J972" t="s">
        <v>13531</v>
      </c>
      <c r="K972" t="s">
        <v>13534</v>
      </c>
      <c r="L972" t="s">
        <v>13543</v>
      </c>
      <c r="M972" t="s">
        <v>13570</v>
      </c>
      <c r="N972" t="s">
        <v>14462</v>
      </c>
      <c r="O972" t="s">
        <v>15681</v>
      </c>
    </row>
    <row r="973" spans="2:15">
      <c r="B973">
        <v>125</v>
      </c>
      <c r="H973">
        <v>5.1</v>
      </c>
      <c r="I973" t="s">
        <v>13527</v>
      </c>
      <c r="J973" t="s">
        <v>13531</v>
      </c>
      <c r="K973" t="s">
        <v>13534</v>
      </c>
      <c r="L973" t="s">
        <v>13543</v>
      </c>
      <c r="M973" t="s">
        <v>13570</v>
      </c>
      <c r="N973" t="s">
        <v>14463</v>
      </c>
      <c r="O973" t="s">
        <v>15682</v>
      </c>
    </row>
    <row r="974" spans="2:15">
      <c r="B974">
        <v>17</v>
      </c>
      <c r="H974">
        <v>7.4</v>
      </c>
      <c r="I974" t="s">
        <v>13526</v>
      </c>
      <c r="J974" t="s">
        <v>13531</v>
      </c>
      <c r="K974" t="s">
        <v>13534</v>
      </c>
      <c r="L974" t="s">
        <v>13543</v>
      </c>
      <c r="M974" t="s">
        <v>13570</v>
      </c>
      <c r="N974" t="s">
        <v>14463</v>
      </c>
      <c r="O974" t="s">
        <v>15682</v>
      </c>
    </row>
    <row r="975" spans="2:15">
      <c r="B975">
        <v>58</v>
      </c>
      <c r="H975">
        <v>5.1</v>
      </c>
      <c r="I975" t="s">
        <v>13527</v>
      </c>
      <c r="J975" t="s">
        <v>13531</v>
      </c>
      <c r="K975" t="s">
        <v>13534</v>
      </c>
      <c r="L975" t="s">
        <v>13543</v>
      </c>
      <c r="M975" t="s">
        <v>13570</v>
      </c>
      <c r="N975" t="s">
        <v>14464</v>
      </c>
      <c r="O975" t="s">
        <v>15683</v>
      </c>
    </row>
    <row r="976" spans="2:15">
      <c r="B976">
        <v>10</v>
      </c>
      <c r="H976">
        <v>7.4</v>
      </c>
      <c r="I976" t="s">
        <v>13526</v>
      </c>
      <c r="J976" t="s">
        <v>13531</v>
      </c>
      <c r="K976" t="s">
        <v>13534</v>
      </c>
      <c r="L976" t="s">
        <v>13543</v>
      </c>
      <c r="M976" t="s">
        <v>13570</v>
      </c>
      <c r="N976" t="s">
        <v>14464</v>
      </c>
      <c r="O976" t="s">
        <v>15683</v>
      </c>
    </row>
    <row r="977" spans="2:15">
      <c r="B977">
        <v>10</v>
      </c>
      <c r="H977">
        <v>5.1</v>
      </c>
      <c r="I977" t="s">
        <v>13527</v>
      </c>
      <c r="J977" t="s">
        <v>13531</v>
      </c>
      <c r="K977" t="s">
        <v>13534</v>
      </c>
      <c r="L977" t="s">
        <v>13543</v>
      </c>
      <c r="M977" t="s">
        <v>13570</v>
      </c>
      <c r="N977" t="s">
        <v>14465</v>
      </c>
      <c r="O977" t="s">
        <v>15684</v>
      </c>
    </row>
    <row r="978" spans="2:15">
      <c r="B978">
        <v>16</v>
      </c>
      <c r="H978">
        <v>5.1</v>
      </c>
      <c r="I978" t="s">
        <v>13527</v>
      </c>
      <c r="J978" t="s">
        <v>13531</v>
      </c>
      <c r="K978" t="s">
        <v>13534</v>
      </c>
      <c r="L978" t="s">
        <v>13543</v>
      </c>
      <c r="M978" t="s">
        <v>13570</v>
      </c>
      <c r="N978" t="s">
        <v>14466</v>
      </c>
      <c r="O978" t="s">
        <v>15685</v>
      </c>
    </row>
    <row r="979" spans="2:15">
      <c r="B979">
        <v>47</v>
      </c>
      <c r="H979">
        <v>7.4</v>
      </c>
      <c r="I979" t="s">
        <v>13526</v>
      </c>
      <c r="J979" t="s">
        <v>13531</v>
      </c>
      <c r="K979" t="s">
        <v>13534</v>
      </c>
      <c r="L979" t="s">
        <v>13543</v>
      </c>
      <c r="M979" t="s">
        <v>13570</v>
      </c>
      <c r="N979" t="s">
        <v>14466</v>
      </c>
      <c r="O979" t="s">
        <v>15685</v>
      </c>
    </row>
    <row r="980" spans="2:15">
      <c r="B980">
        <v>44</v>
      </c>
      <c r="H980">
        <v>5.1</v>
      </c>
      <c r="I980" t="s">
        <v>13527</v>
      </c>
      <c r="J980" t="s">
        <v>13531</v>
      </c>
      <c r="K980" t="s">
        <v>13534</v>
      </c>
      <c r="L980" t="s">
        <v>13543</v>
      </c>
      <c r="M980" t="s">
        <v>13570</v>
      </c>
      <c r="N980" t="s">
        <v>14467</v>
      </c>
      <c r="O980" t="s">
        <v>15686</v>
      </c>
    </row>
    <row r="981" spans="2:15">
      <c r="B981">
        <v>1.4</v>
      </c>
      <c r="H981">
        <v>7.4</v>
      </c>
      <c r="I981" t="s">
        <v>13526</v>
      </c>
      <c r="J981" t="s">
        <v>13531</v>
      </c>
      <c r="K981" t="s">
        <v>13534</v>
      </c>
      <c r="L981" t="s">
        <v>13543</v>
      </c>
      <c r="M981" t="s">
        <v>13570</v>
      </c>
      <c r="N981" t="s">
        <v>14467</v>
      </c>
      <c r="O981" t="s">
        <v>15686</v>
      </c>
    </row>
    <row r="982" spans="2:15">
      <c r="B982">
        <v>6</v>
      </c>
      <c r="H982">
        <v>5.1</v>
      </c>
      <c r="I982" t="s">
        <v>13527</v>
      </c>
      <c r="J982" t="s">
        <v>13531</v>
      </c>
      <c r="K982" t="s">
        <v>13534</v>
      </c>
      <c r="L982" t="s">
        <v>13543</v>
      </c>
      <c r="M982" t="s">
        <v>13570</v>
      </c>
      <c r="N982" t="s">
        <v>14468</v>
      </c>
      <c r="O982" t="s">
        <v>15687</v>
      </c>
    </row>
    <row r="983" spans="2:15">
      <c r="B983">
        <v>52</v>
      </c>
      <c r="H983">
        <v>5.1</v>
      </c>
      <c r="I983" t="s">
        <v>13527</v>
      </c>
      <c r="J983" t="s">
        <v>13531</v>
      </c>
      <c r="K983" t="s">
        <v>13534</v>
      </c>
      <c r="L983" t="s">
        <v>13543</v>
      </c>
      <c r="M983" t="s">
        <v>13570</v>
      </c>
      <c r="N983" t="s">
        <v>14469</v>
      </c>
      <c r="O983" t="s">
        <v>15688</v>
      </c>
    </row>
    <row r="984" spans="2:15">
      <c r="B984">
        <v>4.2</v>
      </c>
      <c r="H984">
        <v>7.4</v>
      </c>
      <c r="I984" t="s">
        <v>13526</v>
      </c>
      <c r="J984" t="s">
        <v>13531</v>
      </c>
      <c r="K984" t="s">
        <v>13534</v>
      </c>
      <c r="L984" t="s">
        <v>13543</v>
      </c>
      <c r="M984" t="s">
        <v>13570</v>
      </c>
      <c r="N984" t="s">
        <v>14469</v>
      </c>
      <c r="O984" t="s">
        <v>15688</v>
      </c>
    </row>
    <row r="985" spans="2:15">
      <c r="B985">
        <v>123</v>
      </c>
      <c r="H985">
        <v>5.1</v>
      </c>
      <c r="I985" t="s">
        <v>13527</v>
      </c>
      <c r="J985" t="s">
        <v>13531</v>
      </c>
      <c r="K985" t="s">
        <v>13534</v>
      </c>
      <c r="L985" t="s">
        <v>13543</v>
      </c>
      <c r="M985" t="s">
        <v>13570</v>
      </c>
      <c r="N985" t="s">
        <v>14470</v>
      </c>
      <c r="O985" t="s">
        <v>15689</v>
      </c>
    </row>
    <row r="986" spans="2:15">
      <c r="B986">
        <v>3</v>
      </c>
      <c r="H986">
        <v>7.4</v>
      </c>
      <c r="I986" t="s">
        <v>13526</v>
      </c>
      <c r="J986" t="s">
        <v>13531</v>
      </c>
      <c r="K986" t="s">
        <v>13534</v>
      </c>
      <c r="L986" t="s">
        <v>13543</v>
      </c>
      <c r="M986" t="s">
        <v>13570</v>
      </c>
      <c r="N986" t="s">
        <v>14470</v>
      </c>
      <c r="O986" t="s">
        <v>15689</v>
      </c>
    </row>
    <row r="987" spans="2:15">
      <c r="B987">
        <v>320</v>
      </c>
      <c r="H987">
        <v>5.1</v>
      </c>
      <c r="I987" t="s">
        <v>13527</v>
      </c>
      <c r="J987" t="s">
        <v>13531</v>
      </c>
      <c r="K987" t="s">
        <v>13534</v>
      </c>
      <c r="L987" t="s">
        <v>13543</v>
      </c>
      <c r="M987" t="s">
        <v>13570</v>
      </c>
      <c r="N987" t="s">
        <v>14471</v>
      </c>
      <c r="O987" t="s">
        <v>15690</v>
      </c>
    </row>
    <row r="988" spans="2:15">
      <c r="B988">
        <v>11</v>
      </c>
      <c r="H988">
        <v>5.1</v>
      </c>
      <c r="I988" t="s">
        <v>13527</v>
      </c>
      <c r="J988" t="s">
        <v>13531</v>
      </c>
      <c r="K988" t="s">
        <v>13534</v>
      </c>
      <c r="L988" t="s">
        <v>13543</v>
      </c>
      <c r="M988" t="s">
        <v>13570</v>
      </c>
      <c r="N988" t="s">
        <v>14472</v>
      </c>
      <c r="O988" t="s">
        <v>15691</v>
      </c>
    </row>
    <row r="989" spans="2:15">
      <c r="B989">
        <v>15</v>
      </c>
      <c r="H989">
        <v>5.1</v>
      </c>
      <c r="I989" t="s">
        <v>13527</v>
      </c>
      <c r="J989" t="s">
        <v>13531</v>
      </c>
      <c r="K989" t="s">
        <v>13534</v>
      </c>
      <c r="L989" t="s">
        <v>13543</v>
      </c>
      <c r="M989" t="s">
        <v>13570</v>
      </c>
      <c r="N989" t="s">
        <v>14473</v>
      </c>
      <c r="O989" t="s">
        <v>15692</v>
      </c>
    </row>
    <row r="990" spans="2:15">
      <c r="B990">
        <v>44</v>
      </c>
      <c r="H990">
        <v>5.1</v>
      </c>
      <c r="I990" t="s">
        <v>13527</v>
      </c>
      <c r="J990" t="s">
        <v>13531</v>
      </c>
      <c r="K990" t="s">
        <v>13534</v>
      </c>
      <c r="L990" t="s">
        <v>13543</v>
      </c>
      <c r="M990" t="s">
        <v>13570</v>
      </c>
      <c r="N990" t="s">
        <v>14474</v>
      </c>
      <c r="O990" t="s">
        <v>15693</v>
      </c>
    </row>
    <row r="991" spans="2:15">
      <c r="B991">
        <v>7</v>
      </c>
      <c r="H991">
        <v>5.1</v>
      </c>
      <c r="I991" t="s">
        <v>13527</v>
      </c>
      <c r="J991" t="s">
        <v>13531</v>
      </c>
      <c r="K991" t="s">
        <v>13534</v>
      </c>
      <c r="L991" t="s">
        <v>13543</v>
      </c>
      <c r="M991" t="s">
        <v>13570</v>
      </c>
      <c r="N991" t="s">
        <v>14475</v>
      </c>
      <c r="O991" t="s">
        <v>15694</v>
      </c>
    </row>
    <row r="992" spans="2:15">
      <c r="B992">
        <v>7</v>
      </c>
      <c r="H992">
        <v>5.1</v>
      </c>
      <c r="I992" t="s">
        <v>13527</v>
      </c>
      <c r="J992" t="s">
        <v>13531</v>
      </c>
      <c r="K992" t="s">
        <v>13534</v>
      </c>
      <c r="L992" t="s">
        <v>13543</v>
      </c>
      <c r="M992" t="s">
        <v>13570</v>
      </c>
      <c r="N992" t="s">
        <v>14476</v>
      </c>
      <c r="O992" t="s">
        <v>15695</v>
      </c>
    </row>
    <row r="993" spans="2:15">
      <c r="B993">
        <v>0.2</v>
      </c>
      <c r="H993">
        <v>7.4</v>
      </c>
      <c r="I993" t="s">
        <v>13526</v>
      </c>
      <c r="J993" t="s">
        <v>13531</v>
      </c>
      <c r="K993" t="s">
        <v>13534</v>
      </c>
      <c r="L993" t="s">
        <v>13543</v>
      </c>
      <c r="M993" t="s">
        <v>13570</v>
      </c>
      <c r="N993" t="s">
        <v>14476</v>
      </c>
      <c r="O993" t="s">
        <v>15695</v>
      </c>
    </row>
    <row r="994" spans="2:15">
      <c r="B994">
        <v>14</v>
      </c>
      <c r="H994">
        <v>5.1</v>
      </c>
      <c r="I994" t="s">
        <v>13527</v>
      </c>
      <c r="J994" t="s">
        <v>13531</v>
      </c>
      <c r="K994" t="s">
        <v>13534</v>
      </c>
      <c r="L994" t="s">
        <v>13543</v>
      </c>
      <c r="M994" t="s">
        <v>13570</v>
      </c>
      <c r="N994" t="s">
        <v>14477</v>
      </c>
      <c r="O994" t="s">
        <v>15696</v>
      </c>
    </row>
    <row r="995" spans="2:15">
      <c r="B995">
        <v>0.4</v>
      </c>
      <c r="H995">
        <v>7.4</v>
      </c>
      <c r="I995" t="s">
        <v>13526</v>
      </c>
      <c r="J995" t="s">
        <v>13531</v>
      </c>
      <c r="K995" t="s">
        <v>13534</v>
      </c>
      <c r="L995" t="s">
        <v>13543</v>
      </c>
      <c r="M995" t="s">
        <v>13570</v>
      </c>
      <c r="N995" t="s">
        <v>14477</v>
      </c>
      <c r="O995" t="s">
        <v>15696</v>
      </c>
    </row>
    <row r="996" spans="2:15">
      <c r="B996">
        <v>13</v>
      </c>
      <c r="H996">
        <v>5.1</v>
      </c>
      <c r="I996" t="s">
        <v>13527</v>
      </c>
      <c r="J996" t="s">
        <v>13531</v>
      </c>
      <c r="K996" t="s">
        <v>13534</v>
      </c>
      <c r="L996" t="s">
        <v>13543</v>
      </c>
      <c r="M996" t="s">
        <v>13570</v>
      </c>
      <c r="N996" t="s">
        <v>14478</v>
      </c>
      <c r="O996" t="s">
        <v>15697</v>
      </c>
    </row>
    <row r="997" spans="2:15">
      <c r="B997">
        <v>0.2</v>
      </c>
      <c r="H997">
        <v>7.4</v>
      </c>
      <c r="I997" t="s">
        <v>13526</v>
      </c>
      <c r="J997" t="s">
        <v>13531</v>
      </c>
      <c r="K997" t="s">
        <v>13534</v>
      </c>
      <c r="L997" t="s">
        <v>13543</v>
      </c>
      <c r="M997" t="s">
        <v>13570</v>
      </c>
      <c r="N997" t="s">
        <v>14478</v>
      </c>
      <c r="O997" t="s">
        <v>15697</v>
      </c>
    </row>
    <row r="998" spans="2:15">
      <c r="B998">
        <v>19</v>
      </c>
      <c r="H998">
        <v>5.1</v>
      </c>
      <c r="I998" t="s">
        <v>13527</v>
      </c>
      <c r="J998" t="s">
        <v>13531</v>
      </c>
      <c r="K998" t="s">
        <v>13534</v>
      </c>
      <c r="L998" t="s">
        <v>13543</v>
      </c>
      <c r="M998" t="s">
        <v>13570</v>
      </c>
      <c r="N998" t="s">
        <v>14479</v>
      </c>
      <c r="O998" t="s">
        <v>15698</v>
      </c>
    </row>
    <row r="999" spans="2:15">
      <c r="B999">
        <v>0.5</v>
      </c>
      <c r="H999">
        <v>7.4</v>
      </c>
      <c r="I999" t="s">
        <v>13526</v>
      </c>
      <c r="J999" t="s">
        <v>13531</v>
      </c>
      <c r="K999" t="s">
        <v>13534</v>
      </c>
      <c r="L999" t="s">
        <v>13543</v>
      </c>
      <c r="M999" t="s">
        <v>13570</v>
      </c>
      <c r="N999" t="s">
        <v>14479</v>
      </c>
      <c r="O999" t="s">
        <v>15698</v>
      </c>
    </row>
    <row r="1000" spans="2:15">
      <c r="B1000">
        <v>26</v>
      </c>
      <c r="H1000">
        <v>5.1</v>
      </c>
      <c r="I1000" t="s">
        <v>13527</v>
      </c>
      <c r="J1000" t="s">
        <v>13531</v>
      </c>
      <c r="K1000" t="s">
        <v>13534</v>
      </c>
      <c r="L1000" t="s">
        <v>13543</v>
      </c>
      <c r="M1000" t="s">
        <v>13570</v>
      </c>
      <c r="N1000" t="s">
        <v>14480</v>
      </c>
      <c r="O1000" t="s">
        <v>15699</v>
      </c>
    </row>
    <row r="1001" spans="2:15">
      <c r="B1001">
        <v>1.2</v>
      </c>
      <c r="H1001">
        <v>7.4</v>
      </c>
      <c r="I1001" t="s">
        <v>13526</v>
      </c>
      <c r="J1001" t="s">
        <v>13531</v>
      </c>
      <c r="K1001" t="s">
        <v>13534</v>
      </c>
      <c r="L1001" t="s">
        <v>13543</v>
      </c>
      <c r="M1001" t="s">
        <v>13570</v>
      </c>
      <c r="N1001" t="s">
        <v>14480</v>
      </c>
      <c r="O1001" t="s">
        <v>15699</v>
      </c>
    </row>
    <row r="1002" spans="2:15">
      <c r="B1002">
        <v>23</v>
      </c>
      <c r="H1002">
        <v>5.1</v>
      </c>
      <c r="I1002" t="s">
        <v>13527</v>
      </c>
      <c r="J1002" t="s">
        <v>13531</v>
      </c>
      <c r="K1002" t="s">
        <v>13534</v>
      </c>
      <c r="L1002" t="s">
        <v>13543</v>
      </c>
      <c r="M1002" t="s">
        <v>13570</v>
      </c>
      <c r="N1002" t="s">
        <v>14481</v>
      </c>
      <c r="O1002" t="s">
        <v>15700</v>
      </c>
    </row>
    <row r="1003" spans="2:15">
      <c r="B1003">
        <v>29</v>
      </c>
      <c r="H1003">
        <v>5.1</v>
      </c>
      <c r="I1003" t="s">
        <v>13527</v>
      </c>
      <c r="J1003" t="s">
        <v>13531</v>
      </c>
      <c r="K1003" t="s">
        <v>13534</v>
      </c>
      <c r="L1003" t="s">
        <v>13543</v>
      </c>
      <c r="M1003" t="s">
        <v>13570</v>
      </c>
      <c r="N1003" t="s">
        <v>14482</v>
      </c>
      <c r="O1003" t="s">
        <v>15701</v>
      </c>
    </row>
    <row r="1004" spans="2:15">
      <c r="B1004">
        <v>72</v>
      </c>
      <c r="H1004">
        <v>5.1</v>
      </c>
      <c r="I1004" t="s">
        <v>13527</v>
      </c>
      <c r="J1004" t="s">
        <v>13531</v>
      </c>
      <c r="K1004" t="s">
        <v>13534</v>
      </c>
      <c r="L1004" t="s">
        <v>13543</v>
      </c>
      <c r="M1004" t="s">
        <v>13570</v>
      </c>
      <c r="N1004" t="s">
        <v>14483</v>
      </c>
      <c r="O1004" t="s">
        <v>15702</v>
      </c>
    </row>
    <row r="1005" spans="2:15">
      <c r="B1005">
        <v>1.6</v>
      </c>
      <c r="H1005">
        <v>7.4</v>
      </c>
      <c r="I1005" t="s">
        <v>13526</v>
      </c>
      <c r="J1005" t="s">
        <v>13531</v>
      </c>
      <c r="K1005" t="s">
        <v>13534</v>
      </c>
      <c r="L1005" t="s">
        <v>13543</v>
      </c>
      <c r="M1005" t="s">
        <v>13570</v>
      </c>
      <c r="N1005" t="s">
        <v>14483</v>
      </c>
      <c r="O1005" t="s">
        <v>15702</v>
      </c>
    </row>
    <row r="1006" spans="2:15">
      <c r="B1006">
        <v>86</v>
      </c>
      <c r="H1006">
        <v>5.1</v>
      </c>
      <c r="I1006" t="s">
        <v>13527</v>
      </c>
      <c r="J1006" t="s">
        <v>13531</v>
      </c>
      <c r="K1006" t="s">
        <v>13534</v>
      </c>
      <c r="L1006" t="s">
        <v>13543</v>
      </c>
      <c r="M1006" t="s">
        <v>13570</v>
      </c>
      <c r="N1006" t="s">
        <v>14484</v>
      </c>
      <c r="O1006" t="s">
        <v>15703</v>
      </c>
    </row>
    <row r="1007" spans="2:15">
      <c r="B1007">
        <v>109</v>
      </c>
      <c r="H1007">
        <v>5.1</v>
      </c>
      <c r="I1007" t="s">
        <v>13527</v>
      </c>
      <c r="J1007" t="s">
        <v>13531</v>
      </c>
      <c r="K1007" t="s">
        <v>13534</v>
      </c>
      <c r="L1007" t="s">
        <v>13543</v>
      </c>
      <c r="M1007" t="s">
        <v>13570</v>
      </c>
      <c r="N1007" t="s">
        <v>14485</v>
      </c>
      <c r="O1007" t="s">
        <v>15704</v>
      </c>
    </row>
    <row r="1008" spans="2:15">
      <c r="B1008">
        <v>1.8</v>
      </c>
      <c r="H1008">
        <v>7.4</v>
      </c>
      <c r="I1008" t="s">
        <v>13526</v>
      </c>
      <c r="J1008" t="s">
        <v>13531</v>
      </c>
      <c r="K1008" t="s">
        <v>13534</v>
      </c>
      <c r="L1008" t="s">
        <v>13543</v>
      </c>
      <c r="M1008" t="s">
        <v>13570</v>
      </c>
      <c r="N1008" t="s">
        <v>14485</v>
      </c>
      <c r="O1008" t="s">
        <v>15704</v>
      </c>
    </row>
    <row r="1009" spans="2:15">
      <c r="B1009">
        <v>212</v>
      </c>
      <c r="H1009">
        <v>5.1</v>
      </c>
      <c r="I1009" t="s">
        <v>13527</v>
      </c>
      <c r="J1009" t="s">
        <v>13531</v>
      </c>
      <c r="K1009" t="s">
        <v>13534</v>
      </c>
      <c r="L1009" t="s">
        <v>13543</v>
      </c>
      <c r="M1009" t="s">
        <v>13570</v>
      </c>
      <c r="N1009" t="s">
        <v>14486</v>
      </c>
      <c r="O1009" t="s">
        <v>15705</v>
      </c>
    </row>
    <row r="1010" spans="2:15">
      <c r="B1010">
        <v>1.7</v>
      </c>
      <c r="H1010">
        <v>7.4</v>
      </c>
      <c r="I1010" t="s">
        <v>13526</v>
      </c>
      <c r="J1010" t="s">
        <v>13531</v>
      </c>
      <c r="K1010" t="s">
        <v>13534</v>
      </c>
      <c r="L1010" t="s">
        <v>13543</v>
      </c>
      <c r="M1010" t="s">
        <v>13570</v>
      </c>
      <c r="N1010" t="s">
        <v>14486</v>
      </c>
      <c r="O1010" t="s">
        <v>15705</v>
      </c>
    </row>
    <row r="1011" spans="2:15">
      <c r="B1011">
        <v>292</v>
      </c>
      <c r="H1011">
        <v>5.1</v>
      </c>
      <c r="I1011" t="s">
        <v>13527</v>
      </c>
      <c r="J1011" t="s">
        <v>13531</v>
      </c>
      <c r="K1011" t="s">
        <v>13534</v>
      </c>
      <c r="L1011" t="s">
        <v>13543</v>
      </c>
      <c r="M1011" t="s">
        <v>13570</v>
      </c>
      <c r="N1011" t="s">
        <v>14487</v>
      </c>
      <c r="O1011" t="s">
        <v>15706</v>
      </c>
    </row>
    <row r="1012" spans="2:15">
      <c r="B1012">
        <v>25</v>
      </c>
      <c r="H1012">
        <v>7.4</v>
      </c>
      <c r="I1012" t="s">
        <v>13526</v>
      </c>
      <c r="J1012" t="s">
        <v>13531</v>
      </c>
      <c r="K1012" t="s">
        <v>13534</v>
      </c>
      <c r="L1012" t="s">
        <v>13543</v>
      </c>
      <c r="M1012" t="s">
        <v>13570</v>
      </c>
      <c r="N1012" t="s">
        <v>14487</v>
      </c>
      <c r="O1012" t="s">
        <v>15706</v>
      </c>
    </row>
    <row r="1013" spans="2:15">
      <c r="B1013">
        <v>382</v>
      </c>
      <c r="H1013">
        <v>5.1</v>
      </c>
      <c r="I1013" t="s">
        <v>13527</v>
      </c>
      <c r="J1013" t="s">
        <v>13531</v>
      </c>
      <c r="K1013" t="s">
        <v>13534</v>
      </c>
      <c r="L1013" t="s">
        <v>13543</v>
      </c>
      <c r="M1013" t="s">
        <v>13570</v>
      </c>
      <c r="N1013" t="s">
        <v>14488</v>
      </c>
      <c r="O1013" t="s">
        <v>15707</v>
      </c>
    </row>
    <row r="1014" spans="2:15">
      <c r="B1014">
        <v>6.6</v>
      </c>
      <c r="H1014">
        <v>7.4</v>
      </c>
      <c r="I1014" t="s">
        <v>13526</v>
      </c>
      <c r="J1014" t="s">
        <v>13531</v>
      </c>
      <c r="K1014" t="s">
        <v>13534</v>
      </c>
      <c r="L1014" t="s">
        <v>13543</v>
      </c>
      <c r="M1014" t="s">
        <v>13570</v>
      </c>
      <c r="N1014" t="s">
        <v>14488</v>
      </c>
      <c r="O1014" t="s">
        <v>15707</v>
      </c>
    </row>
    <row r="1015" spans="2:15">
      <c r="B1015">
        <v>544</v>
      </c>
      <c r="H1015">
        <v>5.1</v>
      </c>
      <c r="I1015" t="s">
        <v>13527</v>
      </c>
      <c r="J1015" t="s">
        <v>13531</v>
      </c>
      <c r="K1015" t="s">
        <v>13534</v>
      </c>
      <c r="L1015" t="s">
        <v>13543</v>
      </c>
      <c r="M1015" t="s">
        <v>13570</v>
      </c>
      <c r="N1015" t="s">
        <v>14489</v>
      </c>
      <c r="O1015" t="s">
        <v>15708</v>
      </c>
    </row>
    <row r="1016" spans="2:15">
      <c r="B1016">
        <v>669</v>
      </c>
      <c r="H1016">
        <v>5.1</v>
      </c>
      <c r="I1016" t="s">
        <v>13527</v>
      </c>
      <c r="J1016" t="s">
        <v>13531</v>
      </c>
      <c r="K1016" t="s">
        <v>13534</v>
      </c>
      <c r="L1016" t="s">
        <v>13543</v>
      </c>
      <c r="M1016" t="s">
        <v>13570</v>
      </c>
      <c r="N1016" t="s">
        <v>14490</v>
      </c>
      <c r="O1016" t="s">
        <v>15709</v>
      </c>
    </row>
    <row r="1017" spans="2:15">
      <c r="B1017">
        <v>5.4</v>
      </c>
      <c r="H1017">
        <v>7.4</v>
      </c>
      <c r="I1017" t="s">
        <v>13526</v>
      </c>
      <c r="J1017" t="s">
        <v>13531</v>
      </c>
      <c r="K1017" t="s">
        <v>13534</v>
      </c>
      <c r="L1017" t="s">
        <v>13543</v>
      </c>
      <c r="M1017" t="s">
        <v>13570</v>
      </c>
      <c r="N1017" t="s">
        <v>14490</v>
      </c>
      <c r="O1017" t="s">
        <v>15709</v>
      </c>
    </row>
    <row r="1018" spans="2:15">
      <c r="B1018">
        <v>4.2</v>
      </c>
      <c r="H1018">
        <v>5.1</v>
      </c>
      <c r="I1018" t="s">
        <v>13527</v>
      </c>
      <c r="J1018" t="s">
        <v>13531</v>
      </c>
      <c r="K1018" t="s">
        <v>13534</v>
      </c>
      <c r="L1018" t="s">
        <v>13543</v>
      </c>
      <c r="M1018" t="s">
        <v>13570</v>
      </c>
      <c r="N1018" t="s">
        <v>14491</v>
      </c>
      <c r="O1018" t="s">
        <v>15710</v>
      </c>
    </row>
    <row r="1019" spans="2:15">
      <c r="B1019">
        <v>0.2</v>
      </c>
      <c r="H1019">
        <v>7.4</v>
      </c>
      <c r="I1019" t="s">
        <v>13526</v>
      </c>
      <c r="J1019" t="s">
        <v>13531</v>
      </c>
      <c r="K1019" t="s">
        <v>13534</v>
      </c>
      <c r="L1019" t="s">
        <v>13543</v>
      </c>
      <c r="M1019" t="s">
        <v>13570</v>
      </c>
      <c r="N1019" t="s">
        <v>14491</v>
      </c>
      <c r="O1019" t="s">
        <v>15710</v>
      </c>
    </row>
    <row r="1020" spans="2:15">
      <c r="B1020">
        <v>1.2</v>
      </c>
      <c r="H1020">
        <v>5.1</v>
      </c>
      <c r="I1020" t="s">
        <v>13527</v>
      </c>
      <c r="J1020" t="s">
        <v>13531</v>
      </c>
      <c r="K1020" t="s">
        <v>13534</v>
      </c>
      <c r="L1020" t="s">
        <v>13543</v>
      </c>
      <c r="M1020" t="s">
        <v>13570</v>
      </c>
      <c r="N1020" t="s">
        <v>14492</v>
      </c>
      <c r="O1020" t="s">
        <v>15711</v>
      </c>
    </row>
    <row r="1021" spans="2:15">
      <c r="B1021">
        <v>0.6</v>
      </c>
      <c r="H1021">
        <v>7.4</v>
      </c>
      <c r="I1021" t="s">
        <v>13526</v>
      </c>
      <c r="J1021" t="s">
        <v>13531</v>
      </c>
      <c r="K1021" t="s">
        <v>13534</v>
      </c>
      <c r="L1021" t="s">
        <v>13543</v>
      </c>
      <c r="M1021" t="s">
        <v>13570</v>
      </c>
      <c r="N1021" t="s">
        <v>14492</v>
      </c>
      <c r="O1021" t="s">
        <v>15711</v>
      </c>
    </row>
    <row r="1022" spans="2:15">
      <c r="B1022">
        <v>12</v>
      </c>
      <c r="H1022">
        <v>5.1</v>
      </c>
      <c r="I1022" t="s">
        <v>13527</v>
      </c>
      <c r="J1022" t="s">
        <v>13531</v>
      </c>
      <c r="K1022" t="s">
        <v>13534</v>
      </c>
      <c r="L1022" t="s">
        <v>13543</v>
      </c>
      <c r="M1022" t="s">
        <v>13570</v>
      </c>
      <c r="N1022" t="s">
        <v>14493</v>
      </c>
      <c r="O1022" t="s">
        <v>15712</v>
      </c>
    </row>
    <row r="1023" spans="2:15">
      <c r="B1023">
        <v>3.3</v>
      </c>
      <c r="H1023">
        <v>7.4</v>
      </c>
      <c r="I1023" t="s">
        <v>13526</v>
      </c>
      <c r="J1023" t="s">
        <v>13531</v>
      </c>
      <c r="K1023" t="s">
        <v>13534</v>
      </c>
      <c r="L1023" t="s">
        <v>13543</v>
      </c>
      <c r="M1023" t="s">
        <v>13570</v>
      </c>
      <c r="N1023" t="s">
        <v>14493</v>
      </c>
      <c r="O1023" t="s">
        <v>15712</v>
      </c>
    </row>
    <row r="1024" spans="2:15">
      <c r="B1024">
        <v>32</v>
      </c>
      <c r="H1024">
        <v>5.1</v>
      </c>
      <c r="I1024" t="s">
        <v>13527</v>
      </c>
      <c r="J1024" t="s">
        <v>13531</v>
      </c>
      <c r="K1024" t="s">
        <v>13534</v>
      </c>
      <c r="L1024" t="s">
        <v>13543</v>
      </c>
      <c r="M1024" t="s">
        <v>13570</v>
      </c>
      <c r="N1024" t="s">
        <v>14494</v>
      </c>
      <c r="O1024" t="s">
        <v>15713</v>
      </c>
    </row>
    <row r="1025" spans="2:15">
      <c r="B1025">
        <v>14</v>
      </c>
      <c r="H1025">
        <v>5.1</v>
      </c>
      <c r="I1025" t="s">
        <v>13527</v>
      </c>
      <c r="J1025" t="s">
        <v>13531</v>
      </c>
      <c r="K1025" t="s">
        <v>13534</v>
      </c>
      <c r="L1025" t="s">
        <v>13543</v>
      </c>
      <c r="M1025" t="s">
        <v>13570</v>
      </c>
      <c r="N1025" t="s">
        <v>14495</v>
      </c>
      <c r="O1025" t="s">
        <v>15714</v>
      </c>
    </row>
    <row r="1026" spans="2:15">
      <c r="B1026">
        <v>1.1</v>
      </c>
      <c r="H1026">
        <v>7.4</v>
      </c>
      <c r="I1026" t="s">
        <v>13526</v>
      </c>
      <c r="J1026" t="s">
        <v>13531</v>
      </c>
      <c r="K1026" t="s">
        <v>13534</v>
      </c>
      <c r="L1026" t="s">
        <v>13543</v>
      </c>
      <c r="M1026" t="s">
        <v>13570</v>
      </c>
      <c r="N1026" t="s">
        <v>14495</v>
      </c>
      <c r="O1026" t="s">
        <v>15714</v>
      </c>
    </row>
    <row r="1027" spans="2:15">
      <c r="B1027">
        <v>38</v>
      </c>
      <c r="H1027">
        <v>5.1</v>
      </c>
      <c r="I1027" t="s">
        <v>13527</v>
      </c>
      <c r="J1027" t="s">
        <v>13531</v>
      </c>
      <c r="K1027" t="s">
        <v>13534</v>
      </c>
      <c r="L1027" t="s">
        <v>13543</v>
      </c>
      <c r="M1027" t="s">
        <v>13570</v>
      </c>
      <c r="N1027" t="s">
        <v>14496</v>
      </c>
      <c r="O1027" t="s">
        <v>15715</v>
      </c>
    </row>
    <row r="1028" spans="2:15">
      <c r="B1028">
        <v>4.1</v>
      </c>
      <c r="H1028">
        <v>7.4</v>
      </c>
      <c r="I1028" t="s">
        <v>13526</v>
      </c>
      <c r="J1028" t="s">
        <v>13531</v>
      </c>
      <c r="K1028" t="s">
        <v>13534</v>
      </c>
      <c r="L1028" t="s">
        <v>13543</v>
      </c>
      <c r="M1028" t="s">
        <v>13570</v>
      </c>
      <c r="N1028" t="s">
        <v>14496</v>
      </c>
      <c r="O1028" t="s">
        <v>15715</v>
      </c>
    </row>
    <row r="1029" spans="2:15">
      <c r="B1029">
        <v>66</v>
      </c>
      <c r="H1029">
        <v>5.1</v>
      </c>
      <c r="I1029" t="s">
        <v>13527</v>
      </c>
      <c r="J1029" t="s">
        <v>13531</v>
      </c>
      <c r="K1029" t="s">
        <v>13534</v>
      </c>
      <c r="L1029" t="s">
        <v>13543</v>
      </c>
      <c r="M1029" t="s">
        <v>13570</v>
      </c>
      <c r="N1029" t="s">
        <v>14497</v>
      </c>
      <c r="O1029" t="s">
        <v>15716</v>
      </c>
    </row>
    <row r="1030" spans="2:15">
      <c r="B1030">
        <v>4</v>
      </c>
      <c r="H1030">
        <v>7.4</v>
      </c>
      <c r="I1030" t="s">
        <v>13526</v>
      </c>
      <c r="J1030" t="s">
        <v>13531</v>
      </c>
      <c r="K1030" t="s">
        <v>13534</v>
      </c>
      <c r="L1030" t="s">
        <v>13543</v>
      </c>
      <c r="M1030" t="s">
        <v>13570</v>
      </c>
      <c r="N1030" t="s">
        <v>14497</v>
      </c>
      <c r="O1030" t="s">
        <v>15716</v>
      </c>
    </row>
    <row r="1031" spans="2:15">
      <c r="B1031">
        <v>10</v>
      </c>
      <c r="H1031">
        <v>5.1</v>
      </c>
      <c r="I1031" t="s">
        <v>13527</v>
      </c>
      <c r="J1031" t="s">
        <v>13531</v>
      </c>
      <c r="K1031" t="s">
        <v>13534</v>
      </c>
      <c r="L1031" t="s">
        <v>13543</v>
      </c>
      <c r="M1031" t="s">
        <v>13570</v>
      </c>
      <c r="N1031" t="s">
        <v>14498</v>
      </c>
      <c r="O1031" t="s">
        <v>15717</v>
      </c>
    </row>
    <row r="1032" spans="2:15">
      <c r="B1032">
        <v>0.2</v>
      </c>
      <c r="H1032">
        <v>7.4</v>
      </c>
      <c r="I1032" t="s">
        <v>13526</v>
      </c>
      <c r="J1032" t="s">
        <v>13531</v>
      </c>
      <c r="K1032" t="s">
        <v>13534</v>
      </c>
      <c r="L1032" t="s">
        <v>13543</v>
      </c>
      <c r="M1032" t="s">
        <v>13570</v>
      </c>
      <c r="N1032" t="s">
        <v>14498</v>
      </c>
      <c r="O1032" t="s">
        <v>15717</v>
      </c>
    </row>
    <row r="1033" spans="2:15">
      <c r="B1033">
        <v>12</v>
      </c>
      <c r="H1033">
        <v>5.1</v>
      </c>
      <c r="I1033" t="s">
        <v>13527</v>
      </c>
      <c r="J1033" t="s">
        <v>13531</v>
      </c>
      <c r="K1033" t="s">
        <v>13534</v>
      </c>
      <c r="L1033" t="s">
        <v>13543</v>
      </c>
      <c r="M1033" t="s">
        <v>13570</v>
      </c>
      <c r="N1033" t="s">
        <v>14499</v>
      </c>
      <c r="O1033" t="s">
        <v>15718</v>
      </c>
    </row>
    <row r="1034" spans="2:15">
      <c r="B1034">
        <v>0.2</v>
      </c>
      <c r="H1034">
        <v>7.4</v>
      </c>
      <c r="I1034" t="s">
        <v>13526</v>
      </c>
      <c r="J1034" t="s">
        <v>13531</v>
      </c>
      <c r="K1034" t="s">
        <v>13534</v>
      </c>
      <c r="L1034" t="s">
        <v>13543</v>
      </c>
      <c r="M1034" t="s">
        <v>13570</v>
      </c>
      <c r="N1034" t="s">
        <v>14499</v>
      </c>
      <c r="O1034" t="s">
        <v>15718</v>
      </c>
    </row>
    <row r="1035" spans="2:15">
      <c r="B1035">
        <v>24</v>
      </c>
      <c r="H1035">
        <v>5.1</v>
      </c>
      <c r="I1035" t="s">
        <v>13527</v>
      </c>
      <c r="J1035" t="s">
        <v>13531</v>
      </c>
      <c r="K1035" t="s">
        <v>13534</v>
      </c>
      <c r="L1035" t="s">
        <v>13543</v>
      </c>
      <c r="M1035" t="s">
        <v>13570</v>
      </c>
      <c r="N1035" t="s">
        <v>14500</v>
      </c>
      <c r="O1035" t="s">
        <v>15719</v>
      </c>
    </row>
    <row r="1036" spans="2:15">
      <c r="B1036">
        <v>0.5</v>
      </c>
      <c r="H1036">
        <v>7.4</v>
      </c>
      <c r="I1036" t="s">
        <v>13526</v>
      </c>
      <c r="J1036" t="s">
        <v>13531</v>
      </c>
      <c r="K1036" t="s">
        <v>13534</v>
      </c>
      <c r="L1036" t="s">
        <v>13543</v>
      </c>
      <c r="M1036" t="s">
        <v>13570</v>
      </c>
      <c r="N1036" t="s">
        <v>14500</v>
      </c>
      <c r="O1036" t="s">
        <v>15719</v>
      </c>
    </row>
    <row r="1037" spans="2:15">
      <c r="B1037">
        <v>25</v>
      </c>
      <c r="H1037">
        <v>5.1</v>
      </c>
      <c r="I1037" t="s">
        <v>13527</v>
      </c>
      <c r="J1037" t="s">
        <v>13531</v>
      </c>
      <c r="K1037" t="s">
        <v>13534</v>
      </c>
      <c r="L1037" t="s">
        <v>13543</v>
      </c>
      <c r="M1037" t="s">
        <v>13570</v>
      </c>
      <c r="N1037" t="s">
        <v>14501</v>
      </c>
      <c r="O1037" t="s">
        <v>15720</v>
      </c>
    </row>
    <row r="1038" spans="2:15">
      <c r="B1038">
        <v>0.3</v>
      </c>
      <c r="H1038">
        <v>7.4</v>
      </c>
      <c r="I1038" t="s">
        <v>13526</v>
      </c>
      <c r="J1038" t="s">
        <v>13531</v>
      </c>
      <c r="K1038" t="s">
        <v>13534</v>
      </c>
      <c r="L1038" t="s">
        <v>13543</v>
      </c>
      <c r="M1038" t="s">
        <v>13570</v>
      </c>
      <c r="N1038" t="s">
        <v>14501</v>
      </c>
      <c r="O1038" t="s">
        <v>15720</v>
      </c>
    </row>
    <row r="1039" spans="2:15">
      <c r="B1039">
        <v>45</v>
      </c>
      <c r="H1039">
        <v>5.1</v>
      </c>
      <c r="I1039" t="s">
        <v>13527</v>
      </c>
      <c r="J1039" t="s">
        <v>13531</v>
      </c>
      <c r="K1039" t="s">
        <v>13534</v>
      </c>
      <c r="L1039" t="s">
        <v>13543</v>
      </c>
      <c r="M1039" t="s">
        <v>13570</v>
      </c>
      <c r="N1039" t="s">
        <v>14502</v>
      </c>
      <c r="O1039" t="s">
        <v>15721</v>
      </c>
    </row>
    <row r="1040" spans="2:15">
      <c r="B1040">
        <v>0.6</v>
      </c>
      <c r="H1040">
        <v>7.4</v>
      </c>
      <c r="I1040" t="s">
        <v>13526</v>
      </c>
      <c r="J1040" t="s">
        <v>13531</v>
      </c>
      <c r="K1040" t="s">
        <v>13534</v>
      </c>
      <c r="L1040" t="s">
        <v>13543</v>
      </c>
      <c r="M1040" t="s">
        <v>13570</v>
      </c>
      <c r="N1040" t="s">
        <v>14502</v>
      </c>
      <c r="O1040" t="s">
        <v>15721</v>
      </c>
    </row>
    <row r="1041" spans="2:15">
      <c r="B1041">
        <v>62</v>
      </c>
      <c r="H1041">
        <v>5.1</v>
      </c>
      <c r="I1041" t="s">
        <v>13527</v>
      </c>
      <c r="J1041" t="s">
        <v>13531</v>
      </c>
      <c r="K1041" t="s">
        <v>13534</v>
      </c>
      <c r="L1041" t="s">
        <v>13543</v>
      </c>
      <c r="M1041" t="s">
        <v>13570</v>
      </c>
      <c r="N1041" t="s">
        <v>14503</v>
      </c>
      <c r="O1041" t="s">
        <v>15722</v>
      </c>
    </row>
    <row r="1042" spans="2:15">
      <c r="B1042">
        <v>2.2</v>
      </c>
      <c r="H1042">
        <v>7.4</v>
      </c>
      <c r="I1042" t="s">
        <v>13526</v>
      </c>
      <c r="J1042" t="s">
        <v>13531</v>
      </c>
      <c r="K1042" t="s">
        <v>13534</v>
      </c>
      <c r="L1042" t="s">
        <v>13543</v>
      </c>
      <c r="M1042" t="s">
        <v>13570</v>
      </c>
      <c r="N1042" t="s">
        <v>14503</v>
      </c>
      <c r="O1042" t="s">
        <v>15722</v>
      </c>
    </row>
    <row r="1043" spans="2:15">
      <c r="B1043">
        <v>216</v>
      </c>
      <c r="H1043">
        <v>5.1</v>
      </c>
      <c r="I1043" t="s">
        <v>13527</v>
      </c>
      <c r="J1043" t="s">
        <v>13531</v>
      </c>
      <c r="K1043" t="s">
        <v>13534</v>
      </c>
      <c r="L1043" t="s">
        <v>13543</v>
      </c>
      <c r="M1043" t="s">
        <v>13570</v>
      </c>
      <c r="N1043" t="s">
        <v>14504</v>
      </c>
      <c r="O1043" t="s">
        <v>15723</v>
      </c>
    </row>
    <row r="1044" spans="2:15">
      <c r="B1044">
        <v>6.4</v>
      </c>
      <c r="H1044">
        <v>7.4</v>
      </c>
      <c r="I1044" t="s">
        <v>13526</v>
      </c>
      <c r="J1044" t="s">
        <v>13531</v>
      </c>
      <c r="K1044" t="s">
        <v>13534</v>
      </c>
      <c r="L1044" t="s">
        <v>13543</v>
      </c>
      <c r="M1044" t="s">
        <v>13570</v>
      </c>
      <c r="N1044" t="s">
        <v>14504</v>
      </c>
      <c r="O1044" t="s">
        <v>15723</v>
      </c>
    </row>
    <row r="1045" spans="2:15">
      <c r="B1045">
        <v>267</v>
      </c>
      <c r="H1045">
        <v>5.1</v>
      </c>
      <c r="I1045" t="s">
        <v>13527</v>
      </c>
      <c r="J1045" t="s">
        <v>13531</v>
      </c>
      <c r="K1045" t="s">
        <v>13534</v>
      </c>
      <c r="L1045" t="s">
        <v>13543</v>
      </c>
      <c r="M1045" t="s">
        <v>13570</v>
      </c>
      <c r="N1045" t="s">
        <v>14505</v>
      </c>
      <c r="O1045" t="s">
        <v>15724</v>
      </c>
    </row>
    <row r="1046" spans="2:15">
      <c r="B1046">
        <v>5.3</v>
      </c>
      <c r="H1046">
        <v>7.4</v>
      </c>
      <c r="I1046" t="s">
        <v>13526</v>
      </c>
      <c r="J1046" t="s">
        <v>13531</v>
      </c>
      <c r="K1046" t="s">
        <v>13534</v>
      </c>
      <c r="L1046" t="s">
        <v>13543</v>
      </c>
      <c r="M1046" t="s">
        <v>13570</v>
      </c>
      <c r="N1046" t="s">
        <v>14505</v>
      </c>
      <c r="O1046" t="s">
        <v>15724</v>
      </c>
    </row>
    <row r="1047" spans="2:15">
      <c r="B1047">
        <v>306</v>
      </c>
      <c r="H1047">
        <v>5.1</v>
      </c>
      <c r="I1047" t="s">
        <v>13527</v>
      </c>
      <c r="J1047" t="s">
        <v>13531</v>
      </c>
      <c r="K1047" t="s">
        <v>13534</v>
      </c>
      <c r="L1047" t="s">
        <v>13543</v>
      </c>
      <c r="M1047" t="s">
        <v>13570</v>
      </c>
      <c r="N1047" t="s">
        <v>14506</v>
      </c>
      <c r="O1047" t="s">
        <v>15725</v>
      </c>
    </row>
    <row r="1048" spans="2:15">
      <c r="B1048">
        <v>12</v>
      </c>
      <c r="H1048">
        <v>7.4</v>
      </c>
      <c r="I1048" t="s">
        <v>13526</v>
      </c>
      <c r="J1048" t="s">
        <v>13531</v>
      </c>
      <c r="K1048" t="s">
        <v>13534</v>
      </c>
      <c r="L1048" t="s">
        <v>13543</v>
      </c>
      <c r="M1048" t="s">
        <v>13570</v>
      </c>
      <c r="N1048" t="s">
        <v>14506</v>
      </c>
      <c r="O1048" t="s">
        <v>15725</v>
      </c>
    </row>
    <row r="1049" spans="2:15">
      <c r="B1049">
        <v>54</v>
      </c>
      <c r="H1049">
        <v>5.1</v>
      </c>
      <c r="I1049" t="s">
        <v>13527</v>
      </c>
      <c r="J1049" t="s">
        <v>13531</v>
      </c>
      <c r="K1049" t="s">
        <v>13534</v>
      </c>
      <c r="L1049" t="s">
        <v>13543</v>
      </c>
      <c r="M1049" t="s">
        <v>13570</v>
      </c>
      <c r="N1049" t="s">
        <v>14507</v>
      </c>
      <c r="O1049" t="s">
        <v>15726</v>
      </c>
    </row>
    <row r="1050" spans="2:15">
      <c r="B1050">
        <v>68</v>
      </c>
      <c r="H1050">
        <v>5.1</v>
      </c>
      <c r="I1050" t="s">
        <v>13527</v>
      </c>
      <c r="J1050" t="s">
        <v>13531</v>
      </c>
      <c r="K1050" t="s">
        <v>13534</v>
      </c>
      <c r="L1050" t="s">
        <v>13543</v>
      </c>
      <c r="M1050" t="s">
        <v>13570</v>
      </c>
      <c r="N1050" t="s">
        <v>14508</v>
      </c>
      <c r="O1050" t="s">
        <v>15727</v>
      </c>
    </row>
    <row r="1051" spans="2:15">
      <c r="B1051">
        <v>2.8</v>
      </c>
      <c r="H1051">
        <v>7.4</v>
      </c>
      <c r="I1051" t="s">
        <v>13526</v>
      </c>
      <c r="J1051" t="s">
        <v>13531</v>
      </c>
      <c r="K1051" t="s">
        <v>13534</v>
      </c>
      <c r="L1051" t="s">
        <v>13543</v>
      </c>
      <c r="M1051" t="s">
        <v>13570</v>
      </c>
      <c r="N1051" t="s">
        <v>14508</v>
      </c>
      <c r="O1051" t="s">
        <v>15727</v>
      </c>
    </row>
    <row r="1052" spans="2:15">
      <c r="B1052">
        <v>109</v>
      </c>
      <c r="H1052">
        <v>5.1</v>
      </c>
      <c r="I1052" t="s">
        <v>13527</v>
      </c>
      <c r="J1052" t="s">
        <v>13531</v>
      </c>
      <c r="K1052" t="s">
        <v>13534</v>
      </c>
      <c r="L1052" t="s">
        <v>13543</v>
      </c>
      <c r="M1052" t="s">
        <v>13570</v>
      </c>
      <c r="N1052" t="s">
        <v>14509</v>
      </c>
      <c r="O1052" t="s">
        <v>15728</v>
      </c>
    </row>
    <row r="1053" spans="2:15">
      <c r="B1053">
        <v>6.2</v>
      </c>
      <c r="H1053">
        <v>7.4</v>
      </c>
      <c r="I1053" t="s">
        <v>13526</v>
      </c>
      <c r="J1053" t="s">
        <v>13531</v>
      </c>
      <c r="K1053" t="s">
        <v>13534</v>
      </c>
      <c r="L1053" t="s">
        <v>13543</v>
      </c>
      <c r="M1053" t="s">
        <v>13570</v>
      </c>
      <c r="N1053" t="s">
        <v>14509</v>
      </c>
      <c r="O1053" t="s">
        <v>15728</v>
      </c>
    </row>
    <row r="1054" spans="2:15">
      <c r="B1054">
        <v>5.1</v>
      </c>
      <c r="H1054">
        <v>5.1</v>
      </c>
      <c r="I1054" t="s">
        <v>13527</v>
      </c>
      <c r="J1054" t="s">
        <v>13531</v>
      </c>
      <c r="K1054" t="s">
        <v>13534</v>
      </c>
      <c r="L1054" t="s">
        <v>13543</v>
      </c>
      <c r="M1054" t="s">
        <v>13570</v>
      </c>
      <c r="N1054" t="s">
        <v>14510</v>
      </c>
      <c r="O1054" t="s">
        <v>15729</v>
      </c>
    </row>
    <row r="1055" spans="2:15">
      <c r="B1055">
        <v>214</v>
      </c>
      <c r="H1055">
        <v>5.1</v>
      </c>
      <c r="I1055" t="s">
        <v>13527</v>
      </c>
      <c r="J1055" t="s">
        <v>13531</v>
      </c>
      <c r="K1055" t="s">
        <v>13534</v>
      </c>
      <c r="L1055" t="s">
        <v>13543</v>
      </c>
      <c r="M1055" t="s">
        <v>13570</v>
      </c>
      <c r="N1055" t="s">
        <v>14511</v>
      </c>
      <c r="O1055" t="s">
        <v>15730</v>
      </c>
    </row>
    <row r="1056" spans="2:15">
      <c r="B1056">
        <v>11</v>
      </c>
      <c r="H1056">
        <v>5.1</v>
      </c>
      <c r="I1056" t="s">
        <v>13527</v>
      </c>
      <c r="J1056" t="s">
        <v>13531</v>
      </c>
      <c r="K1056" t="s">
        <v>13534</v>
      </c>
      <c r="L1056" t="s">
        <v>13543</v>
      </c>
      <c r="M1056" t="s">
        <v>13570</v>
      </c>
      <c r="N1056" t="s">
        <v>14512</v>
      </c>
      <c r="O1056" t="s">
        <v>15731</v>
      </c>
    </row>
    <row r="1057" spans="2:15">
      <c r="B1057">
        <v>0.2</v>
      </c>
      <c r="H1057">
        <v>7.4</v>
      </c>
      <c r="I1057" t="s">
        <v>13526</v>
      </c>
      <c r="J1057" t="s">
        <v>13531</v>
      </c>
      <c r="K1057" t="s">
        <v>13534</v>
      </c>
      <c r="L1057" t="s">
        <v>13543</v>
      </c>
      <c r="M1057" t="s">
        <v>13570</v>
      </c>
      <c r="N1057" t="s">
        <v>14512</v>
      </c>
      <c r="O1057" t="s">
        <v>15731</v>
      </c>
    </row>
    <row r="1058" spans="2:15">
      <c r="B1058">
        <v>83</v>
      </c>
      <c r="H1058">
        <v>5.1</v>
      </c>
      <c r="I1058" t="s">
        <v>13527</v>
      </c>
      <c r="J1058" t="s">
        <v>13531</v>
      </c>
      <c r="K1058" t="s">
        <v>13534</v>
      </c>
      <c r="L1058" t="s">
        <v>13543</v>
      </c>
      <c r="M1058" t="s">
        <v>13570</v>
      </c>
      <c r="N1058" t="s">
        <v>14513</v>
      </c>
      <c r="O1058" t="s">
        <v>15732</v>
      </c>
    </row>
    <row r="1059" spans="2:15">
      <c r="B1059">
        <v>1.1</v>
      </c>
      <c r="H1059">
        <v>7.4</v>
      </c>
      <c r="I1059" t="s">
        <v>13526</v>
      </c>
      <c r="J1059" t="s">
        <v>13531</v>
      </c>
      <c r="K1059" t="s">
        <v>13534</v>
      </c>
      <c r="L1059" t="s">
        <v>13543</v>
      </c>
      <c r="M1059" t="s">
        <v>13570</v>
      </c>
      <c r="N1059" t="s">
        <v>14513</v>
      </c>
      <c r="O1059" t="s">
        <v>15732</v>
      </c>
    </row>
    <row r="1060" spans="2:15">
      <c r="B1060">
        <v>114</v>
      </c>
      <c r="H1060">
        <v>5.1</v>
      </c>
      <c r="I1060" t="s">
        <v>13527</v>
      </c>
      <c r="J1060" t="s">
        <v>13531</v>
      </c>
      <c r="K1060" t="s">
        <v>13534</v>
      </c>
      <c r="L1060" t="s">
        <v>13543</v>
      </c>
      <c r="M1060" t="s">
        <v>13570</v>
      </c>
      <c r="N1060" t="s">
        <v>14514</v>
      </c>
      <c r="O1060" t="s">
        <v>15733</v>
      </c>
    </row>
    <row r="1061" spans="2:15">
      <c r="B1061">
        <v>1.4</v>
      </c>
      <c r="H1061">
        <v>7.4</v>
      </c>
      <c r="I1061" t="s">
        <v>13526</v>
      </c>
      <c r="J1061" t="s">
        <v>13531</v>
      </c>
      <c r="K1061" t="s">
        <v>13534</v>
      </c>
      <c r="L1061" t="s">
        <v>13543</v>
      </c>
      <c r="M1061" t="s">
        <v>13570</v>
      </c>
      <c r="N1061" t="s">
        <v>14514</v>
      </c>
      <c r="O1061" t="s">
        <v>15733</v>
      </c>
    </row>
    <row r="1062" spans="2:15">
      <c r="B1062">
        <v>124</v>
      </c>
      <c r="H1062">
        <v>5.1</v>
      </c>
      <c r="I1062" t="s">
        <v>13527</v>
      </c>
      <c r="J1062" t="s">
        <v>13531</v>
      </c>
      <c r="K1062" t="s">
        <v>13534</v>
      </c>
      <c r="L1062" t="s">
        <v>13543</v>
      </c>
      <c r="M1062" t="s">
        <v>13570</v>
      </c>
      <c r="N1062" t="s">
        <v>14515</v>
      </c>
      <c r="O1062" t="s">
        <v>15734</v>
      </c>
    </row>
    <row r="1063" spans="2:15">
      <c r="B1063">
        <v>137</v>
      </c>
      <c r="H1063">
        <v>5.1</v>
      </c>
      <c r="I1063" t="s">
        <v>13527</v>
      </c>
      <c r="J1063" t="s">
        <v>13531</v>
      </c>
      <c r="K1063" t="s">
        <v>13534</v>
      </c>
      <c r="L1063" t="s">
        <v>13543</v>
      </c>
      <c r="M1063" t="s">
        <v>13570</v>
      </c>
      <c r="N1063" t="s">
        <v>14516</v>
      </c>
      <c r="O1063" t="s">
        <v>15735</v>
      </c>
    </row>
    <row r="1064" spans="2:15">
      <c r="B1064">
        <v>208</v>
      </c>
      <c r="H1064">
        <v>5.1</v>
      </c>
      <c r="I1064" t="s">
        <v>13527</v>
      </c>
      <c r="J1064" t="s">
        <v>13531</v>
      </c>
      <c r="K1064" t="s">
        <v>13534</v>
      </c>
      <c r="L1064" t="s">
        <v>13543</v>
      </c>
      <c r="M1064" t="s">
        <v>13570</v>
      </c>
      <c r="N1064" t="s">
        <v>14517</v>
      </c>
      <c r="O1064" t="s">
        <v>15736</v>
      </c>
    </row>
    <row r="1065" spans="2:15">
      <c r="B1065">
        <v>4.2</v>
      </c>
      <c r="H1065">
        <v>7.4</v>
      </c>
      <c r="I1065" t="s">
        <v>13526</v>
      </c>
      <c r="J1065" t="s">
        <v>13531</v>
      </c>
      <c r="K1065" t="s">
        <v>13534</v>
      </c>
      <c r="L1065" t="s">
        <v>13543</v>
      </c>
      <c r="M1065" t="s">
        <v>13570</v>
      </c>
      <c r="N1065" t="s">
        <v>14517</v>
      </c>
      <c r="O1065" t="s">
        <v>15736</v>
      </c>
    </row>
    <row r="1066" spans="2:15">
      <c r="B1066">
        <v>223</v>
      </c>
      <c r="H1066">
        <v>5.1</v>
      </c>
      <c r="I1066" t="s">
        <v>13527</v>
      </c>
      <c r="J1066" t="s">
        <v>13531</v>
      </c>
      <c r="K1066" t="s">
        <v>13534</v>
      </c>
      <c r="L1066" t="s">
        <v>13543</v>
      </c>
      <c r="M1066" t="s">
        <v>13570</v>
      </c>
      <c r="N1066" t="s">
        <v>14518</v>
      </c>
      <c r="O1066" t="s">
        <v>15737</v>
      </c>
    </row>
    <row r="1067" spans="2:15">
      <c r="B1067">
        <v>297</v>
      </c>
      <c r="H1067">
        <v>5.1</v>
      </c>
      <c r="I1067" t="s">
        <v>13527</v>
      </c>
      <c r="J1067" t="s">
        <v>13531</v>
      </c>
      <c r="K1067" t="s">
        <v>13534</v>
      </c>
      <c r="L1067" t="s">
        <v>13543</v>
      </c>
      <c r="M1067" t="s">
        <v>13570</v>
      </c>
      <c r="N1067" t="s">
        <v>14519</v>
      </c>
      <c r="O1067" t="s">
        <v>15738</v>
      </c>
    </row>
    <row r="1068" spans="2:15">
      <c r="B1068">
        <v>488</v>
      </c>
      <c r="H1068">
        <v>5.1</v>
      </c>
      <c r="I1068" t="s">
        <v>13527</v>
      </c>
      <c r="J1068" t="s">
        <v>13531</v>
      </c>
      <c r="K1068" t="s">
        <v>13534</v>
      </c>
      <c r="L1068" t="s">
        <v>13543</v>
      </c>
      <c r="M1068" t="s">
        <v>13570</v>
      </c>
      <c r="N1068" t="s">
        <v>14520</v>
      </c>
      <c r="O1068" t="s">
        <v>15739</v>
      </c>
    </row>
    <row r="1069" spans="2:15">
      <c r="B1069">
        <v>5.1</v>
      </c>
      <c r="H1069">
        <v>7.4</v>
      </c>
      <c r="I1069" t="s">
        <v>13526</v>
      </c>
      <c r="J1069" t="s">
        <v>13531</v>
      </c>
      <c r="K1069" t="s">
        <v>13534</v>
      </c>
      <c r="L1069" t="s">
        <v>13543</v>
      </c>
      <c r="M1069" t="s">
        <v>13570</v>
      </c>
      <c r="N1069" t="s">
        <v>14520</v>
      </c>
      <c r="O1069" t="s">
        <v>15739</v>
      </c>
    </row>
    <row r="1070" spans="2:15">
      <c r="B1070">
        <v>815</v>
      </c>
      <c r="H1070">
        <v>5.1</v>
      </c>
      <c r="I1070" t="s">
        <v>13527</v>
      </c>
      <c r="J1070" t="s">
        <v>13531</v>
      </c>
      <c r="K1070" t="s">
        <v>13534</v>
      </c>
      <c r="L1070" t="s">
        <v>13543</v>
      </c>
      <c r="M1070" t="s">
        <v>13570</v>
      </c>
      <c r="N1070" t="s">
        <v>14521</v>
      </c>
      <c r="O1070" t="s">
        <v>15740</v>
      </c>
    </row>
    <row r="1071" spans="2:15">
      <c r="B1071">
        <v>890</v>
      </c>
      <c r="H1071">
        <v>5.1</v>
      </c>
      <c r="I1071" t="s">
        <v>13527</v>
      </c>
      <c r="J1071" t="s">
        <v>13531</v>
      </c>
      <c r="K1071" t="s">
        <v>13534</v>
      </c>
      <c r="L1071" t="s">
        <v>13543</v>
      </c>
      <c r="M1071" t="s">
        <v>13570</v>
      </c>
      <c r="N1071" t="s">
        <v>14522</v>
      </c>
      <c r="O1071" t="s">
        <v>15741</v>
      </c>
    </row>
    <row r="1072" spans="2:15">
      <c r="B1072">
        <v>898</v>
      </c>
      <c r="H1072">
        <v>5.1</v>
      </c>
      <c r="I1072" t="s">
        <v>13527</v>
      </c>
      <c r="J1072" t="s">
        <v>13531</v>
      </c>
      <c r="K1072" t="s">
        <v>13534</v>
      </c>
      <c r="L1072" t="s">
        <v>13543</v>
      </c>
      <c r="M1072" t="s">
        <v>13570</v>
      </c>
      <c r="N1072" t="s">
        <v>14523</v>
      </c>
      <c r="O1072" t="s">
        <v>15742</v>
      </c>
    </row>
    <row r="1073" spans="2:15">
      <c r="B1073">
        <v>380</v>
      </c>
      <c r="H1073">
        <v>5.1</v>
      </c>
      <c r="I1073" t="s">
        <v>13527</v>
      </c>
      <c r="J1073" t="s">
        <v>13531</v>
      </c>
      <c r="K1073" t="s">
        <v>13534</v>
      </c>
      <c r="L1073" t="s">
        <v>13543</v>
      </c>
      <c r="M1073" t="s">
        <v>13570</v>
      </c>
      <c r="N1073" t="s">
        <v>14524</v>
      </c>
      <c r="O1073" t="s">
        <v>15743</v>
      </c>
    </row>
    <row r="1074" spans="2:15">
      <c r="B1074">
        <v>403</v>
      </c>
      <c r="H1074">
        <v>7.4</v>
      </c>
      <c r="I1074" t="s">
        <v>13526</v>
      </c>
      <c r="J1074" t="s">
        <v>13531</v>
      </c>
      <c r="K1074" t="s">
        <v>13534</v>
      </c>
      <c r="L1074" t="s">
        <v>13543</v>
      </c>
      <c r="M1074" t="s">
        <v>13570</v>
      </c>
      <c r="N1074" t="s">
        <v>14524</v>
      </c>
      <c r="O1074" t="s">
        <v>15743</v>
      </c>
    </row>
    <row r="1075" spans="2:15">
      <c r="B1075">
        <v>61</v>
      </c>
      <c r="H1075">
        <v>5.1</v>
      </c>
      <c r="I1075" t="s">
        <v>13527</v>
      </c>
      <c r="J1075" t="s">
        <v>13531</v>
      </c>
      <c r="K1075" t="s">
        <v>13534</v>
      </c>
      <c r="L1075" t="s">
        <v>13543</v>
      </c>
      <c r="M1075" t="s">
        <v>13570</v>
      </c>
      <c r="N1075" t="s">
        <v>14525</v>
      </c>
      <c r="O1075" t="s">
        <v>15744</v>
      </c>
    </row>
    <row r="1076" spans="2:15">
      <c r="B1076">
        <v>5.1</v>
      </c>
      <c r="H1076">
        <v>5.1</v>
      </c>
      <c r="I1076" t="s">
        <v>13527</v>
      </c>
      <c r="J1076" t="s">
        <v>13531</v>
      </c>
      <c r="K1076" t="s">
        <v>13534</v>
      </c>
      <c r="L1076" t="s">
        <v>13543</v>
      </c>
      <c r="M1076" t="s">
        <v>13570</v>
      </c>
      <c r="N1076" t="s">
        <v>14526</v>
      </c>
      <c r="O1076" t="s">
        <v>15745</v>
      </c>
    </row>
    <row r="1077" spans="2:15">
      <c r="B1077">
        <v>9</v>
      </c>
      <c r="H1077">
        <v>5.1</v>
      </c>
      <c r="I1077" t="s">
        <v>13527</v>
      </c>
      <c r="J1077" t="s">
        <v>13531</v>
      </c>
      <c r="K1077" t="s">
        <v>13534</v>
      </c>
      <c r="L1077" t="s">
        <v>13543</v>
      </c>
      <c r="M1077" t="s">
        <v>13570</v>
      </c>
      <c r="N1077" t="s">
        <v>14527</v>
      </c>
      <c r="O1077" t="s">
        <v>15746</v>
      </c>
    </row>
    <row r="1078" spans="2:15">
      <c r="B1078">
        <v>5.8</v>
      </c>
      <c r="H1078">
        <v>5.1</v>
      </c>
      <c r="I1078" t="s">
        <v>13527</v>
      </c>
      <c r="J1078" t="s">
        <v>13531</v>
      </c>
      <c r="K1078" t="s">
        <v>13534</v>
      </c>
      <c r="L1078" t="s">
        <v>13543</v>
      </c>
      <c r="M1078" t="s">
        <v>13570</v>
      </c>
      <c r="N1078" t="s">
        <v>14528</v>
      </c>
      <c r="O1078" t="s">
        <v>15747</v>
      </c>
    </row>
    <row r="1079" spans="2:15">
      <c r="B1079">
        <v>6.1</v>
      </c>
      <c r="H1079">
        <v>5.1</v>
      </c>
      <c r="I1079" t="s">
        <v>13527</v>
      </c>
      <c r="J1079" t="s">
        <v>13531</v>
      </c>
      <c r="K1079" t="s">
        <v>13534</v>
      </c>
      <c r="L1079" t="s">
        <v>13543</v>
      </c>
      <c r="M1079" t="s">
        <v>13570</v>
      </c>
      <c r="N1079" t="s">
        <v>14529</v>
      </c>
      <c r="O1079" t="s">
        <v>15748</v>
      </c>
    </row>
    <row r="1080" spans="2:15">
      <c r="B1080">
        <v>0.2</v>
      </c>
      <c r="H1080">
        <v>7.4</v>
      </c>
      <c r="I1080" t="s">
        <v>13526</v>
      </c>
      <c r="J1080" t="s">
        <v>13531</v>
      </c>
      <c r="K1080" t="s">
        <v>13534</v>
      </c>
      <c r="L1080" t="s">
        <v>13543</v>
      </c>
      <c r="M1080" t="s">
        <v>13570</v>
      </c>
      <c r="N1080" t="s">
        <v>14529</v>
      </c>
      <c r="O1080" t="s">
        <v>15748</v>
      </c>
    </row>
    <row r="1081" spans="2:15">
      <c r="B1081">
        <v>1.2</v>
      </c>
      <c r="J1081" t="s">
        <v>13531</v>
      </c>
      <c r="K1081" t="s">
        <v>13535</v>
      </c>
      <c r="L1081" t="s">
        <v>13544</v>
      </c>
      <c r="M1081" t="s">
        <v>13571</v>
      </c>
      <c r="N1081" t="s">
        <v>14530</v>
      </c>
      <c r="O1081" t="s">
        <v>15749</v>
      </c>
    </row>
    <row r="1082" spans="2:15">
      <c r="B1082">
        <v>1.5</v>
      </c>
      <c r="J1082" t="s">
        <v>13531</v>
      </c>
      <c r="K1082" t="s">
        <v>13535</v>
      </c>
      <c r="L1082" t="s">
        <v>13544</v>
      </c>
      <c r="M1082" t="s">
        <v>13571</v>
      </c>
      <c r="N1082" t="s">
        <v>14531</v>
      </c>
      <c r="O1082" t="s">
        <v>15750</v>
      </c>
    </row>
    <row r="1083" spans="2:15">
      <c r="B1083">
        <v>0.52</v>
      </c>
      <c r="J1083" t="s">
        <v>13531</v>
      </c>
      <c r="K1083" t="s">
        <v>13535</v>
      </c>
      <c r="L1083" t="s">
        <v>13544</v>
      </c>
      <c r="M1083" t="s">
        <v>13571</v>
      </c>
      <c r="N1083" t="s">
        <v>14532</v>
      </c>
      <c r="O1083" t="s">
        <v>15751</v>
      </c>
    </row>
    <row r="1084" spans="2:15">
      <c r="B1084">
        <v>0.5</v>
      </c>
      <c r="J1084" t="s">
        <v>13531</v>
      </c>
      <c r="K1084" t="s">
        <v>13535</v>
      </c>
      <c r="L1084" t="s">
        <v>13544</v>
      </c>
      <c r="M1084" t="s">
        <v>13571</v>
      </c>
      <c r="N1084" t="s">
        <v>14533</v>
      </c>
      <c r="O1084" t="s">
        <v>15752</v>
      </c>
    </row>
    <row r="1085" spans="2:15">
      <c r="B1085">
        <v>3.3</v>
      </c>
      <c r="J1085" t="s">
        <v>13531</v>
      </c>
      <c r="K1085" t="s">
        <v>13535</v>
      </c>
      <c r="L1085" t="s">
        <v>13544</v>
      </c>
      <c r="M1085" t="s">
        <v>13571</v>
      </c>
      <c r="N1085" t="s">
        <v>14534</v>
      </c>
      <c r="O1085" t="s">
        <v>15753</v>
      </c>
    </row>
    <row r="1086" spans="2:15">
      <c r="B1086">
        <v>10</v>
      </c>
      <c r="J1086" t="s">
        <v>13531</v>
      </c>
      <c r="K1086" t="s">
        <v>13535</v>
      </c>
      <c r="L1086" t="s">
        <v>13544</v>
      </c>
      <c r="M1086" t="s">
        <v>13571</v>
      </c>
      <c r="N1086" t="s">
        <v>14535</v>
      </c>
      <c r="O1086" t="s">
        <v>15754</v>
      </c>
    </row>
    <row r="1087" spans="2:15">
      <c r="B1087">
        <v>2</v>
      </c>
      <c r="J1087" t="s">
        <v>13531</v>
      </c>
      <c r="K1087" t="s">
        <v>13535</v>
      </c>
      <c r="L1087" t="s">
        <v>13544</v>
      </c>
      <c r="M1087" t="s">
        <v>13571</v>
      </c>
      <c r="N1087" t="s">
        <v>14536</v>
      </c>
      <c r="O1087" t="s">
        <v>15755</v>
      </c>
    </row>
    <row r="1088" spans="2:15">
      <c r="B1088">
        <v>1.3</v>
      </c>
      <c r="J1088" t="s">
        <v>13531</v>
      </c>
      <c r="K1088" t="s">
        <v>13535</v>
      </c>
      <c r="L1088" t="s">
        <v>13544</v>
      </c>
      <c r="M1088" t="s">
        <v>13571</v>
      </c>
      <c r="N1088" t="s">
        <v>14537</v>
      </c>
      <c r="O1088" t="s">
        <v>15756</v>
      </c>
    </row>
    <row r="1089" spans="2:15">
      <c r="B1089">
        <v>5.8</v>
      </c>
      <c r="J1089" t="s">
        <v>13531</v>
      </c>
      <c r="K1089" t="s">
        <v>13535</v>
      </c>
      <c r="L1089" t="s">
        <v>13544</v>
      </c>
      <c r="M1089" t="s">
        <v>13571</v>
      </c>
      <c r="N1089" t="s">
        <v>14538</v>
      </c>
      <c r="O1089" t="s">
        <v>15757</v>
      </c>
    </row>
    <row r="1090" spans="2:15">
      <c r="B1090">
        <v>7.9</v>
      </c>
      <c r="J1090" t="s">
        <v>13531</v>
      </c>
      <c r="K1090" t="s">
        <v>13535</v>
      </c>
      <c r="L1090" t="s">
        <v>13544</v>
      </c>
      <c r="M1090" t="s">
        <v>13571</v>
      </c>
      <c r="N1090" t="s">
        <v>14539</v>
      </c>
      <c r="O1090" t="s">
        <v>15758</v>
      </c>
    </row>
    <row r="1091" spans="2:15">
      <c r="B1091">
        <v>1.3</v>
      </c>
      <c r="J1091" t="s">
        <v>13531</v>
      </c>
      <c r="K1091" t="s">
        <v>13535</v>
      </c>
      <c r="L1091" t="s">
        <v>13544</v>
      </c>
      <c r="M1091" t="s">
        <v>13571</v>
      </c>
      <c r="N1091" t="s">
        <v>14540</v>
      </c>
      <c r="O1091" t="s">
        <v>15759</v>
      </c>
    </row>
    <row r="1092" spans="2:15">
      <c r="B1092">
        <v>2.9</v>
      </c>
      <c r="J1092" t="s">
        <v>13531</v>
      </c>
      <c r="K1092" t="s">
        <v>13535</v>
      </c>
      <c r="L1092" t="s">
        <v>13544</v>
      </c>
      <c r="M1092" t="s">
        <v>13571</v>
      </c>
      <c r="N1092" t="s">
        <v>14541</v>
      </c>
      <c r="O1092" t="s">
        <v>15760</v>
      </c>
    </row>
    <row r="1093" spans="2:15">
      <c r="B1093">
        <v>3.7</v>
      </c>
      <c r="J1093" t="s">
        <v>13531</v>
      </c>
      <c r="K1093" t="s">
        <v>13535</v>
      </c>
      <c r="L1093" t="s">
        <v>13544</v>
      </c>
      <c r="M1093" t="s">
        <v>13571</v>
      </c>
      <c r="N1093" t="s">
        <v>14542</v>
      </c>
      <c r="O1093" t="s">
        <v>15761</v>
      </c>
    </row>
    <row r="1094" spans="2:15">
      <c r="B1094">
        <v>3.5</v>
      </c>
      <c r="J1094" t="s">
        <v>13531</v>
      </c>
      <c r="K1094" t="s">
        <v>13535</v>
      </c>
      <c r="L1094" t="s">
        <v>13544</v>
      </c>
      <c r="M1094" t="s">
        <v>13571</v>
      </c>
      <c r="N1094" t="s">
        <v>14543</v>
      </c>
      <c r="O1094" t="s">
        <v>15762</v>
      </c>
    </row>
    <row r="1095" spans="2:15">
      <c r="B1095">
        <v>5.2</v>
      </c>
      <c r="J1095" t="s">
        <v>13531</v>
      </c>
      <c r="K1095" t="s">
        <v>13535</v>
      </c>
      <c r="L1095" t="s">
        <v>13544</v>
      </c>
      <c r="M1095" t="s">
        <v>13571</v>
      </c>
      <c r="N1095" t="s">
        <v>14544</v>
      </c>
      <c r="O1095" t="s">
        <v>15763</v>
      </c>
    </row>
    <row r="1096" spans="2:15">
      <c r="B1096">
        <v>4.1</v>
      </c>
      <c r="J1096" t="s">
        <v>13531</v>
      </c>
      <c r="K1096" t="s">
        <v>13535</v>
      </c>
      <c r="L1096" t="s">
        <v>13544</v>
      </c>
      <c r="M1096" t="s">
        <v>13571</v>
      </c>
      <c r="N1096" t="s">
        <v>14545</v>
      </c>
      <c r="O1096" t="s">
        <v>15764</v>
      </c>
    </row>
    <row r="1097" spans="2:15">
      <c r="B1097">
        <v>9.699999999999999</v>
      </c>
      <c r="J1097" t="s">
        <v>13531</v>
      </c>
      <c r="K1097" t="s">
        <v>13535</v>
      </c>
      <c r="L1097" t="s">
        <v>13544</v>
      </c>
      <c r="M1097" t="s">
        <v>13571</v>
      </c>
      <c r="N1097" t="s">
        <v>14545</v>
      </c>
      <c r="O1097" t="s">
        <v>15764</v>
      </c>
    </row>
    <row r="1098" spans="2:15">
      <c r="B1098">
        <v>2.4</v>
      </c>
      <c r="J1098" t="s">
        <v>13531</v>
      </c>
      <c r="K1098" t="s">
        <v>13535</v>
      </c>
      <c r="L1098" t="s">
        <v>13544</v>
      </c>
      <c r="M1098" t="s">
        <v>13571</v>
      </c>
      <c r="N1098" t="s">
        <v>14546</v>
      </c>
      <c r="O1098" t="s">
        <v>15765</v>
      </c>
    </row>
    <row r="1099" spans="2:15">
      <c r="B1099">
        <v>2.4</v>
      </c>
      <c r="J1099" t="s">
        <v>13531</v>
      </c>
      <c r="K1099" t="s">
        <v>13535</v>
      </c>
      <c r="L1099" t="s">
        <v>13544</v>
      </c>
      <c r="M1099" t="s">
        <v>13571</v>
      </c>
      <c r="N1099" t="s">
        <v>14546</v>
      </c>
      <c r="O1099" t="s">
        <v>15765</v>
      </c>
    </row>
    <row r="1100" spans="2:15">
      <c r="B1100">
        <v>1.1</v>
      </c>
      <c r="J1100" t="s">
        <v>13531</v>
      </c>
      <c r="K1100" t="s">
        <v>13535</v>
      </c>
      <c r="L1100" t="s">
        <v>13544</v>
      </c>
      <c r="M1100" t="s">
        <v>13571</v>
      </c>
      <c r="N1100" t="s">
        <v>14547</v>
      </c>
      <c r="O1100" t="s">
        <v>15766</v>
      </c>
    </row>
    <row r="1101" spans="2:15">
      <c r="B1101">
        <v>2</v>
      </c>
      <c r="J1101" t="s">
        <v>13531</v>
      </c>
      <c r="K1101" t="s">
        <v>13535</v>
      </c>
      <c r="L1101" t="s">
        <v>13544</v>
      </c>
      <c r="M1101" t="s">
        <v>13571</v>
      </c>
      <c r="N1101" t="s">
        <v>14547</v>
      </c>
      <c r="O1101" t="s">
        <v>15766</v>
      </c>
    </row>
    <row r="1102" spans="2:15">
      <c r="B1102">
        <v>1.9</v>
      </c>
      <c r="J1102" t="s">
        <v>13531</v>
      </c>
      <c r="K1102" t="s">
        <v>13535</v>
      </c>
      <c r="L1102" t="s">
        <v>13544</v>
      </c>
      <c r="M1102" t="s">
        <v>13571</v>
      </c>
      <c r="N1102" t="s">
        <v>14548</v>
      </c>
      <c r="O1102" t="s">
        <v>15767</v>
      </c>
    </row>
    <row r="1103" spans="2:15">
      <c r="B1103">
        <v>2.8</v>
      </c>
      <c r="J1103" t="s">
        <v>13531</v>
      </c>
      <c r="K1103" t="s">
        <v>13535</v>
      </c>
      <c r="L1103" t="s">
        <v>13544</v>
      </c>
      <c r="M1103" t="s">
        <v>13571</v>
      </c>
      <c r="N1103" t="s">
        <v>14549</v>
      </c>
      <c r="O1103" t="s">
        <v>15768</v>
      </c>
    </row>
    <row r="1104" spans="2:15">
      <c r="B1104">
        <v>3.7</v>
      </c>
      <c r="J1104" t="s">
        <v>13531</v>
      </c>
      <c r="K1104" t="s">
        <v>13535</v>
      </c>
      <c r="L1104" t="s">
        <v>13544</v>
      </c>
      <c r="M1104" t="s">
        <v>13571</v>
      </c>
      <c r="N1104" t="s">
        <v>14550</v>
      </c>
      <c r="O1104" t="s">
        <v>15769</v>
      </c>
    </row>
    <row r="1105" spans="2:15">
      <c r="B1105">
        <v>1.3</v>
      </c>
      <c r="J1105" t="s">
        <v>13531</v>
      </c>
      <c r="K1105" t="s">
        <v>13535</v>
      </c>
      <c r="L1105" t="s">
        <v>13544</v>
      </c>
      <c r="M1105" t="s">
        <v>13571</v>
      </c>
      <c r="N1105" t="s">
        <v>14551</v>
      </c>
      <c r="O1105" t="s">
        <v>15770</v>
      </c>
    </row>
    <row r="1106" spans="2:15">
      <c r="B1106">
        <v>3.8</v>
      </c>
      <c r="J1106" t="s">
        <v>13531</v>
      </c>
      <c r="K1106" t="s">
        <v>13535</v>
      </c>
      <c r="L1106" t="s">
        <v>13544</v>
      </c>
      <c r="M1106" t="s">
        <v>13571</v>
      </c>
      <c r="N1106" t="s">
        <v>14552</v>
      </c>
      <c r="O1106" t="s">
        <v>15771</v>
      </c>
    </row>
    <row r="1107" spans="2:15">
      <c r="B1107">
        <v>2.6</v>
      </c>
      <c r="J1107" t="s">
        <v>13531</v>
      </c>
      <c r="K1107" t="s">
        <v>13535</v>
      </c>
      <c r="L1107" t="s">
        <v>13544</v>
      </c>
      <c r="M1107" t="s">
        <v>13571</v>
      </c>
      <c r="N1107" t="s">
        <v>14553</v>
      </c>
      <c r="O1107" t="s">
        <v>15772</v>
      </c>
    </row>
    <row r="1108" spans="2:15">
      <c r="B1108">
        <v>1.9</v>
      </c>
      <c r="J1108" t="s">
        <v>13531</v>
      </c>
      <c r="K1108" t="s">
        <v>13535</v>
      </c>
      <c r="L1108" t="s">
        <v>13544</v>
      </c>
      <c r="M1108" t="s">
        <v>13571</v>
      </c>
      <c r="N1108" t="s">
        <v>14554</v>
      </c>
      <c r="O1108" t="s">
        <v>15773</v>
      </c>
    </row>
    <row r="1109" spans="2:15">
      <c r="B1109">
        <v>9.199999999999999</v>
      </c>
      <c r="J1109" t="s">
        <v>13531</v>
      </c>
      <c r="K1109" t="s">
        <v>13535</v>
      </c>
      <c r="L1109" t="s">
        <v>13544</v>
      </c>
      <c r="M1109" t="s">
        <v>13571</v>
      </c>
      <c r="N1109" t="s">
        <v>14555</v>
      </c>
      <c r="O1109" t="s">
        <v>15774</v>
      </c>
    </row>
    <row r="1110" spans="2:15">
      <c r="B1110">
        <v>0.98</v>
      </c>
      <c r="J1110" t="s">
        <v>13531</v>
      </c>
      <c r="K1110" t="s">
        <v>13535</v>
      </c>
      <c r="L1110" t="s">
        <v>13544</v>
      </c>
      <c r="M1110" t="s">
        <v>13571</v>
      </c>
      <c r="N1110" t="s">
        <v>14556</v>
      </c>
      <c r="O1110" t="s">
        <v>15775</v>
      </c>
    </row>
    <row r="1111" spans="2:15">
      <c r="B1111">
        <v>1.4</v>
      </c>
      <c r="J1111" t="s">
        <v>13531</v>
      </c>
      <c r="K1111" t="s">
        <v>13535</v>
      </c>
      <c r="L1111" t="s">
        <v>13544</v>
      </c>
      <c r="M1111" t="s">
        <v>13571</v>
      </c>
      <c r="N1111" t="s">
        <v>14557</v>
      </c>
      <c r="O1111" t="s">
        <v>15776</v>
      </c>
    </row>
    <row r="1112" spans="2:15">
      <c r="B1112">
        <v>0.67</v>
      </c>
      <c r="J1112" t="s">
        <v>13531</v>
      </c>
      <c r="K1112" t="s">
        <v>13535</v>
      </c>
      <c r="L1112" t="s">
        <v>13544</v>
      </c>
      <c r="M1112" t="s">
        <v>13571</v>
      </c>
      <c r="N1112" t="s">
        <v>14558</v>
      </c>
      <c r="O1112" t="s">
        <v>15777</v>
      </c>
    </row>
    <row r="1113" spans="2:15">
      <c r="B1113">
        <v>0.9</v>
      </c>
      <c r="J1113" t="s">
        <v>13531</v>
      </c>
      <c r="K1113" t="s">
        <v>13535</v>
      </c>
      <c r="L1113" t="s">
        <v>13544</v>
      </c>
      <c r="M1113" t="s">
        <v>13571</v>
      </c>
      <c r="N1113" t="s">
        <v>14559</v>
      </c>
      <c r="O1113" t="s">
        <v>15778</v>
      </c>
    </row>
    <row r="1114" spans="2:15">
      <c r="B1114">
        <v>3.8</v>
      </c>
      <c r="J1114" t="s">
        <v>13531</v>
      </c>
      <c r="K1114" t="s">
        <v>13535</v>
      </c>
      <c r="L1114" t="s">
        <v>13544</v>
      </c>
      <c r="M1114" t="s">
        <v>13571</v>
      </c>
      <c r="N1114" t="s">
        <v>14560</v>
      </c>
      <c r="O1114" t="s">
        <v>15779</v>
      </c>
    </row>
    <row r="1115" spans="2:15">
      <c r="B1115">
        <v>2.7</v>
      </c>
      <c r="J1115" t="s">
        <v>13531</v>
      </c>
      <c r="K1115" t="s">
        <v>13535</v>
      </c>
      <c r="L1115" t="s">
        <v>13544</v>
      </c>
      <c r="M1115" t="s">
        <v>13571</v>
      </c>
      <c r="N1115" t="s">
        <v>14560</v>
      </c>
      <c r="O1115" t="s">
        <v>15779</v>
      </c>
    </row>
    <row r="1116" spans="2:15">
      <c r="B1116">
        <v>1.9</v>
      </c>
      <c r="J1116" t="s">
        <v>13531</v>
      </c>
      <c r="K1116" t="s">
        <v>13535</v>
      </c>
      <c r="L1116" t="s">
        <v>13544</v>
      </c>
      <c r="M1116" t="s">
        <v>13571</v>
      </c>
      <c r="N1116" t="s">
        <v>14561</v>
      </c>
      <c r="O1116" t="s">
        <v>15780</v>
      </c>
    </row>
    <row r="1117" spans="2:15">
      <c r="B1117">
        <v>1</v>
      </c>
      <c r="J1117" t="s">
        <v>13531</v>
      </c>
      <c r="K1117" t="s">
        <v>13535</v>
      </c>
      <c r="L1117" t="s">
        <v>13544</v>
      </c>
      <c r="M1117" t="s">
        <v>13571</v>
      </c>
      <c r="N1117" t="s">
        <v>14562</v>
      </c>
      <c r="O1117" t="s">
        <v>15781</v>
      </c>
    </row>
    <row r="1118" spans="2:15">
      <c r="B1118">
        <v>0.58</v>
      </c>
      <c r="J1118" t="s">
        <v>13531</v>
      </c>
      <c r="K1118" t="s">
        <v>13535</v>
      </c>
      <c r="L1118" t="s">
        <v>13544</v>
      </c>
      <c r="M1118" t="s">
        <v>13571</v>
      </c>
      <c r="N1118" t="s">
        <v>14563</v>
      </c>
      <c r="O1118" t="s">
        <v>15782</v>
      </c>
    </row>
    <row r="1119" spans="2:15">
      <c r="B1119">
        <v>2.8</v>
      </c>
      <c r="J1119" t="s">
        <v>13531</v>
      </c>
      <c r="K1119" t="s">
        <v>13535</v>
      </c>
      <c r="L1119" t="s">
        <v>13544</v>
      </c>
      <c r="M1119" t="s">
        <v>13571</v>
      </c>
      <c r="N1119" t="s">
        <v>14564</v>
      </c>
      <c r="O1119" t="s">
        <v>15783</v>
      </c>
    </row>
    <row r="1120" spans="2:15">
      <c r="B1120">
        <v>9.4</v>
      </c>
      <c r="J1120" t="s">
        <v>13531</v>
      </c>
      <c r="K1120" t="s">
        <v>13535</v>
      </c>
      <c r="L1120" t="s">
        <v>13544</v>
      </c>
      <c r="M1120" t="s">
        <v>13571</v>
      </c>
      <c r="N1120" t="s">
        <v>14565</v>
      </c>
      <c r="O1120" t="s">
        <v>15784</v>
      </c>
    </row>
    <row r="1121" spans="1:35">
      <c r="B1121">
        <v>1.8</v>
      </c>
      <c r="J1121" t="s">
        <v>13531</v>
      </c>
      <c r="K1121" t="s">
        <v>13535</v>
      </c>
      <c r="L1121" t="s">
        <v>13544</v>
      </c>
      <c r="M1121" t="s">
        <v>13571</v>
      </c>
      <c r="N1121" t="s">
        <v>14566</v>
      </c>
      <c r="O1121" t="s">
        <v>15785</v>
      </c>
    </row>
    <row r="1122" spans="1:35">
      <c r="B1122">
        <v>6.6</v>
      </c>
      <c r="J1122" t="s">
        <v>13531</v>
      </c>
      <c r="K1122" t="s">
        <v>13535</v>
      </c>
      <c r="L1122" t="s">
        <v>13544</v>
      </c>
      <c r="M1122" t="s">
        <v>13571</v>
      </c>
      <c r="N1122" t="s">
        <v>14567</v>
      </c>
      <c r="O1122" t="s">
        <v>15786</v>
      </c>
    </row>
    <row r="1123" spans="1:35">
      <c r="B1123">
        <v>2.2</v>
      </c>
      <c r="J1123" t="s">
        <v>13531</v>
      </c>
      <c r="K1123" t="s">
        <v>13535</v>
      </c>
      <c r="L1123" t="s">
        <v>13544</v>
      </c>
      <c r="M1123" t="s">
        <v>13571</v>
      </c>
      <c r="N1123" t="s">
        <v>14568</v>
      </c>
      <c r="O1123" t="s">
        <v>15787</v>
      </c>
    </row>
    <row r="1124" spans="1:35">
      <c r="B1124">
        <v>2.5</v>
      </c>
      <c r="J1124" t="s">
        <v>13531</v>
      </c>
      <c r="K1124" t="s">
        <v>13535</v>
      </c>
      <c r="L1124" t="s">
        <v>13544</v>
      </c>
      <c r="M1124" t="s">
        <v>13571</v>
      </c>
      <c r="N1124" t="s">
        <v>14569</v>
      </c>
      <c r="O1124" t="s">
        <v>15788</v>
      </c>
    </row>
    <row r="1125" spans="1:35">
      <c r="B1125">
        <v>7.1</v>
      </c>
      <c r="J1125" t="s">
        <v>13531</v>
      </c>
      <c r="K1125" t="s">
        <v>13535</v>
      </c>
      <c r="L1125" t="s">
        <v>13544</v>
      </c>
      <c r="M1125" t="s">
        <v>13571</v>
      </c>
      <c r="N1125" t="s">
        <v>14570</v>
      </c>
      <c r="O1125" t="s">
        <v>15789</v>
      </c>
    </row>
    <row r="1126" spans="1:35">
      <c r="B1126">
        <v>4.9</v>
      </c>
      <c r="J1126" t="s">
        <v>13531</v>
      </c>
      <c r="K1126" t="s">
        <v>13535</v>
      </c>
      <c r="L1126" t="s">
        <v>13544</v>
      </c>
      <c r="M1126" t="s">
        <v>13571</v>
      </c>
      <c r="N1126" t="s">
        <v>14571</v>
      </c>
      <c r="O1126" t="s">
        <v>15790</v>
      </c>
    </row>
    <row r="1127" spans="1:35">
      <c r="B1127">
        <v>1.1</v>
      </c>
      <c r="J1127" t="s">
        <v>13531</v>
      </c>
      <c r="K1127" t="s">
        <v>13535</v>
      </c>
      <c r="L1127" t="s">
        <v>13544</v>
      </c>
      <c r="M1127" t="s">
        <v>13571</v>
      </c>
      <c r="N1127" t="s">
        <v>14572</v>
      </c>
      <c r="O1127" t="s">
        <v>15791</v>
      </c>
    </row>
    <row r="1128" spans="1:35">
      <c r="B1128">
        <v>4.1</v>
      </c>
      <c r="J1128" t="s">
        <v>13531</v>
      </c>
      <c r="K1128" t="s">
        <v>13535</v>
      </c>
      <c r="L1128" t="s">
        <v>13544</v>
      </c>
      <c r="M1128" t="s">
        <v>13571</v>
      </c>
      <c r="N1128" t="s">
        <v>14573</v>
      </c>
      <c r="O1128" t="s">
        <v>15792</v>
      </c>
    </row>
    <row r="1129" spans="1:35">
      <c r="B1129">
        <v>2.2</v>
      </c>
      <c r="J1129" t="s">
        <v>13531</v>
      </c>
      <c r="K1129" t="s">
        <v>13535</v>
      </c>
      <c r="L1129" t="s">
        <v>13544</v>
      </c>
      <c r="M1129" t="s">
        <v>13571</v>
      </c>
      <c r="N1129" t="s">
        <v>14574</v>
      </c>
      <c r="O1129" t="s">
        <v>15793</v>
      </c>
    </row>
    <row r="1130" spans="1:35">
      <c r="B1130">
        <v>2.1</v>
      </c>
      <c r="J1130" t="s">
        <v>13531</v>
      </c>
      <c r="K1130" t="s">
        <v>13535</v>
      </c>
      <c r="L1130" t="s">
        <v>13544</v>
      </c>
      <c r="M1130" t="s">
        <v>13571</v>
      </c>
      <c r="N1130" t="s">
        <v>14575</v>
      </c>
      <c r="O1130" t="s">
        <v>15794</v>
      </c>
    </row>
    <row r="1131" spans="1:35">
      <c r="B1131">
        <v>5.9</v>
      </c>
      <c r="J1131" t="s">
        <v>13531</v>
      </c>
      <c r="K1131" t="s">
        <v>13535</v>
      </c>
      <c r="L1131" t="s">
        <v>13544</v>
      </c>
      <c r="M1131" t="s">
        <v>13571</v>
      </c>
      <c r="N1131" t="s">
        <v>14576</v>
      </c>
      <c r="O1131" t="s">
        <v>15795</v>
      </c>
    </row>
    <row r="1132" spans="1:35">
      <c r="A1132" t="s">
        <v>13506</v>
      </c>
      <c r="B1132">
        <v>140</v>
      </c>
      <c r="J1132" t="s">
        <v>13531</v>
      </c>
      <c r="K1132" t="s">
        <v>13536</v>
      </c>
      <c r="L1132" t="s">
        <v>13545</v>
      </c>
      <c r="M1132" t="s">
        <v>13571</v>
      </c>
      <c r="N1132" t="s">
        <v>14577</v>
      </c>
      <c r="O1132" t="s">
        <v>15796</v>
      </c>
      <c r="P1132">
        <v>2</v>
      </c>
      <c r="Q1132">
        <v>2</v>
      </c>
      <c r="R1132">
        <v>1.62</v>
      </c>
      <c r="S1132">
        <v>4.42</v>
      </c>
      <c r="T1132">
        <v>442.48</v>
      </c>
      <c r="U1132">
        <v>56.33</v>
      </c>
      <c r="V1132">
        <v>5.63</v>
      </c>
      <c r="W1132">
        <v>4.08</v>
      </c>
      <c r="X1132">
        <v>7.09</v>
      </c>
      <c r="Y1132">
        <v>3</v>
      </c>
      <c r="Z1132" t="s">
        <v>6921</v>
      </c>
      <c r="AA1132">
        <v>1</v>
      </c>
      <c r="AB1132">
        <v>5</v>
      </c>
      <c r="AC1132">
        <v>4.200857142857142</v>
      </c>
      <c r="AE1132" t="s">
        <v>6953</v>
      </c>
      <c r="AH1132">
        <v>0</v>
      </c>
      <c r="AI1132">
        <v>0</v>
      </c>
    </row>
    <row r="1133" spans="1:35">
      <c r="A1133" t="s">
        <v>13507</v>
      </c>
      <c r="B1133">
        <v>1000</v>
      </c>
      <c r="J1133" t="s">
        <v>13531</v>
      </c>
      <c r="K1133" t="s">
        <v>13536</v>
      </c>
      <c r="L1133" t="s">
        <v>13545</v>
      </c>
      <c r="M1133" t="s">
        <v>13571</v>
      </c>
      <c r="N1133" t="s">
        <v>14578</v>
      </c>
      <c r="O1133" t="s">
        <v>15797</v>
      </c>
      <c r="P1133">
        <v>2</v>
      </c>
      <c r="Q1133">
        <v>2</v>
      </c>
      <c r="R1133">
        <v>1.69</v>
      </c>
      <c r="S1133">
        <v>4.24</v>
      </c>
      <c r="T1133">
        <v>406.5</v>
      </c>
      <c r="U1133">
        <v>56.33</v>
      </c>
      <c r="V1133">
        <v>5.35</v>
      </c>
      <c r="W1133">
        <v>4.38</v>
      </c>
      <c r="X1133">
        <v>8.140000000000001</v>
      </c>
      <c r="Y1133">
        <v>3</v>
      </c>
      <c r="Z1133" t="s">
        <v>6921</v>
      </c>
      <c r="AA1133">
        <v>1</v>
      </c>
      <c r="AB1133">
        <v>5</v>
      </c>
      <c r="AC1133">
        <v>4.477857142857142</v>
      </c>
      <c r="AE1133" t="s">
        <v>6953</v>
      </c>
      <c r="AH1133">
        <v>0</v>
      </c>
      <c r="AI1133">
        <v>0</v>
      </c>
    </row>
    <row r="1134" spans="1:35">
      <c r="A1134" t="s">
        <v>13507</v>
      </c>
      <c r="B1134">
        <v>850</v>
      </c>
      <c r="J1134" t="s">
        <v>13531</v>
      </c>
      <c r="K1134" t="s">
        <v>13536</v>
      </c>
      <c r="L1134" t="s">
        <v>13545</v>
      </c>
      <c r="M1134" t="s">
        <v>13571</v>
      </c>
      <c r="N1134" t="s">
        <v>14578</v>
      </c>
      <c r="O1134" t="s">
        <v>15797</v>
      </c>
      <c r="P1134">
        <v>2</v>
      </c>
      <c r="Q1134">
        <v>2</v>
      </c>
      <c r="R1134">
        <v>1.69</v>
      </c>
      <c r="S1134">
        <v>4.24</v>
      </c>
      <c r="T1134">
        <v>406.5</v>
      </c>
      <c r="U1134">
        <v>56.33</v>
      </c>
      <c r="V1134">
        <v>5.35</v>
      </c>
      <c r="W1134">
        <v>4.38</v>
      </c>
      <c r="X1134">
        <v>8.140000000000001</v>
      </c>
      <c r="Y1134">
        <v>3</v>
      </c>
      <c r="Z1134" t="s">
        <v>6921</v>
      </c>
      <c r="AA1134">
        <v>1</v>
      </c>
      <c r="AB1134">
        <v>5</v>
      </c>
      <c r="AC1134">
        <v>4.477857142857142</v>
      </c>
      <c r="AE1134" t="s">
        <v>6953</v>
      </c>
      <c r="AH1134">
        <v>0</v>
      </c>
      <c r="AI1134">
        <v>0</v>
      </c>
    </row>
    <row r="1135" spans="1:35">
      <c r="B1135">
        <v>1000</v>
      </c>
      <c r="J1135" t="s">
        <v>13531</v>
      </c>
      <c r="K1135" t="s">
        <v>13536</v>
      </c>
      <c r="L1135" t="s">
        <v>13545</v>
      </c>
      <c r="M1135" t="s">
        <v>13571</v>
      </c>
      <c r="N1135" t="s">
        <v>14579</v>
      </c>
      <c r="O1135" t="s">
        <v>15798</v>
      </c>
    </row>
    <row r="1136" spans="1:35">
      <c r="B1136">
        <v>400</v>
      </c>
      <c r="J1136" t="s">
        <v>13531</v>
      </c>
      <c r="K1136" t="s">
        <v>13536</v>
      </c>
      <c r="L1136" t="s">
        <v>13545</v>
      </c>
      <c r="M1136" t="s">
        <v>13571</v>
      </c>
      <c r="N1136" t="s">
        <v>14579</v>
      </c>
      <c r="O1136" t="s">
        <v>15798</v>
      </c>
    </row>
    <row r="1137" spans="2:15">
      <c r="B1137">
        <v>1600</v>
      </c>
      <c r="J1137" t="s">
        <v>13531</v>
      </c>
      <c r="K1137" t="s">
        <v>13536</v>
      </c>
      <c r="L1137" t="s">
        <v>13545</v>
      </c>
      <c r="M1137" t="s">
        <v>13571</v>
      </c>
      <c r="N1137" t="s">
        <v>14580</v>
      </c>
      <c r="O1137" t="s">
        <v>15799</v>
      </c>
    </row>
    <row r="1138" spans="2:15">
      <c r="B1138">
        <v>990</v>
      </c>
      <c r="J1138" t="s">
        <v>13531</v>
      </c>
      <c r="K1138" t="s">
        <v>13536</v>
      </c>
      <c r="L1138" t="s">
        <v>13545</v>
      </c>
      <c r="M1138" t="s">
        <v>13571</v>
      </c>
      <c r="N1138" t="s">
        <v>14580</v>
      </c>
      <c r="O1138" t="s">
        <v>15799</v>
      </c>
    </row>
    <row r="1139" spans="2:15">
      <c r="B1139">
        <v>200</v>
      </c>
      <c r="J1139" t="s">
        <v>13531</v>
      </c>
      <c r="K1139" t="s">
        <v>13536</v>
      </c>
      <c r="L1139" t="s">
        <v>13545</v>
      </c>
      <c r="M1139" t="s">
        <v>13571</v>
      </c>
      <c r="N1139" t="s">
        <v>14581</v>
      </c>
      <c r="O1139" t="s">
        <v>15800</v>
      </c>
    </row>
    <row r="1140" spans="2:15">
      <c r="B1140">
        <v>570</v>
      </c>
      <c r="J1140" t="s">
        <v>13531</v>
      </c>
      <c r="K1140" t="s">
        <v>13536</v>
      </c>
      <c r="L1140" t="s">
        <v>13545</v>
      </c>
      <c r="M1140" t="s">
        <v>13571</v>
      </c>
      <c r="N1140" t="s">
        <v>14581</v>
      </c>
      <c r="O1140" t="s">
        <v>15800</v>
      </c>
    </row>
    <row r="1141" spans="2:15">
      <c r="B1141">
        <v>440</v>
      </c>
      <c r="J1141" t="s">
        <v>13531</v>
      </c>
      <c r="K1141" t="s">
        <v>13536</v>
      </c>
      <c r="L1141" t="s">
        <v>13545</v>
      </c>
      <c r="M1141" t="s">
        <v>13571</v>
      </c>
      <c r="N1141" t="s">
        <v>14582</v>
      </c>
      <c r="O1141" t="s">
        <v>15801</v>
      </c>
    </row>
    <row r="1142" spans="2:15">
      <c r="B1142">
        <v>5000</v>
      </c>
      <c r="J1142" t="s">
        <v>13531</v>
      </c>
      <c r="K1142" t="s">
        <v>13536</v>
      </c>
      <c r="L1142" t="s">
        <v>13545</v>
      </c>
      <c r="M1142" t="s">
        <v>13571</v>
      </c>
      <c r="N1142" t="s">
        <v>14583</v>
      </c>
      <c r="O1142" t="s">
        <v>15802</v>
      </c>
    </row>
    <row r="1143" spans="2:15">
      <c r="B1143">
        <v>1700</v>
      </c>
      <c r="J1143" t="s">
        <v>13531</v>
      </c>
      <c r="K1143" t="s">
        <v>13536</v>
      </c>
      <c r="L1143" t="s">
        <v>13545</v>
      </c>
      <c r="M1143" t="s">
        <v>13571</v>
      </c>
      <c r="N1143" t="s">
        <v>14583</v>
      </c>
      <c r="O1143" t="s">
        <v>15802</v>
      </c>
    </row>
    <row r="1144" spans="2:15">
      <c r="B1144">
        <v>2200</v>
      </c>
      <c r="J1144" t="s">
        <v>13531</v>
      </c>
      <c r="K1144" t="s">
        <v>13536</v>
      </c>
      <c r="L1144" t="s">
        <v>13545</v>
      </c>
      <c r="M1144" t="s">
        <v>13571</v>
      </c>
      <c r="N1144" t="s">
        <v>14584</v>
      </c>
      <c r="O1144" t="s">
        <v>15803</v>
      </c>
    </row>
    <row r="1145" spans="2:15">
      <c r="B1145">
        <v>3000</v>
      </c>
      <c r="J1145" t="s">
        <v>13531</v>
      </c>
      <c r="K1145" t="s">
        <v>13536</v>
      </c>
      <c r="L1145" t="s">
        <v>13545</v>
      </c>
      <c r="M1145" t="s">
        <v>13571</v>
      </c>
      <c r="N1145" t="s">
        <v>14584</v>
      </c>
      <c r="O1145" t="s">
        <v>15803</v>
      </c>
    </row>
    <row r="1146" spans="2:15">
      <c r="B1146">
        <v>1500</v>
      </c>
      <c r="J1146" t="s">
        <v>13531</v>
      </c>
      <c r="K1146" t="s">
        <v>13536</v>
      </c>
      <c r="L1146" t="s">
        <v>13545</v>
      </c>
      <c r="M1146" t="s">
        <v>13571</v>
      </c>
      <c r="N1146" t="s">
        <v>14585</v>
      </c>
      <c r="O1146" t="s">
        <v>15804</v>
      </c>
    </row>
    <row r="1147" spans="2:15">
      <c r="B1147">
        <v>0.1</v>
      </c>
      <c r="J1147" t="s">
        <v>13531</v>
      </c>
      <c r="K1147" t="s">
        <v>13537</v>
      </c>
      <c r="L1147" t="s">
        <v>13546</v>
      </c>
      <c r="M1147" t="s">
        <v>13571</v>
      </c>
      <c r="N1147" t="s">
        <v>14586</v>
      </c>
      <c r="O1147" t="s">
        <v>15805</v>
      </c>
    </row>
    <row r="1148" spans="2:15">
      <c r="B1148">
        <v>2.8</v>
      </c>
      <c r="J1148" t="s">
        <v>13531</v>
      </c>
      <c r="K1148" t="s">
        <v>13537</v>
      </c>
      <c r="L1148" t="s">
        <v>13546</v>
      </c>
      <c r="M1148" t="s">
        <v>13571</v>
      </c>
      <c r="N1148" t="s">
        <v>14587</v>
      </c>
      <c r="O1148" t="s">
        <v>15806</v>
      </c>
    </row>
    <row r="1149" spans="2:15">
      <c r="B1149">
        <v>3.1</v>
      </c>
      <c r="J1149" t="s">
        <v>13531</v>
      </c>
      <c r="K1149" t="s">
        <v>13537</v>
      </c>
      <c r="L1149" t="s">
        <v>13546</v>
      </c>
      <c r="M1149" t="s">
        <v>13571</v>
      </c>
      <c r="N1149" t="s">
        <v>14587</v>
      </c>
      <c r="O1149" t="s">
        <v>15806</v>
      </c>
    </row>
    <row r="1150" spans="2:15">
      <c r="B1150">
        <v>6.5</v>
      </c>
      <c r="J1150" t="s">
        <v>13531</v>
      </c>
      <c r="K1150" t="s">
        <v>13537</v>
      </c>
      <c r="L1150" t="s">
        <v>13546</v>
      </c>
      <c r="M1150" t="s">
        <v>13571</v>
      </c>
      <c r="N1150" t="s">
        <v>14588</v>
      </c>
      <c r="O1150" t="s">
        <v>15807</v>
      </c>
    </row>
    <row r="1151" spans="2:15">
      <c r="B1151">
        <v>0.64</v>
      </c>
      <c r="J1151" t="s">
        <v>13531</v>
      </c>
      <c r="K1151" t="s">
        <v>13537</v>
      </c>
      <c r="L1151" t="s">
        <v>13546</v>
      </c>
      <c r="M1151" t="s">
        <v>13571</v>
      </c>
      <c r="N1151" t="s">
        <v>14588</v>
      </c>
      <c r="O1151" t="s">
        <v>15807</v>
      </c>
    </row>
    <row r="1152" spans="2:15">
      <c r="B1152">
        <v>6.9</v>
      </c>
      <c r="J1152" t="s">
        <v>13531</v>
      </c>
      <c r="K1152" t="s">
        <v>13537</v>
      </c>
      <c r="L1152" t="s">
        <v>13546</v>
      </c>
      <c r="M1152" t="s">
        <v>13571</v>
      </c>
      <c r="N1152" t="s">
        <v>14589</v>
      </c>
      <c r="O1152" t="s">
        <v>15808</v>
      </c>
    </row>
    <row r="1153" spans="2:15">
      <c r="B1153">
        <v>0.34</v>
      </c>
      <c r="J1153" t="s">
        <v>13531</v>
      </c>
      <c r="K1153" t="s">
        <v>13537</v>
      </c>
      <c r="L1153" t="s">
        <v>13546</v>
      </c>
      <c r="M1153" t="s">
        <v>13571</v>
      </c>
      <c r="N1153" t="s">
        <v>14589</v>
      </c>
      <c r="O1153" t="s">
        <v>15808</v>
      </c>
    </row>
    <row r="1154" spans="2:15">
      <c r="B1154">
        <v>2.2</v>
      </c>
      <c r="J1154" t="s">
        <v>13531</v>
      </c>
      <c r="K1154" t="s">
        <v>13537</v>
      </c>
      <c r="L1154" t="s">
        <v>13546</v>
      </c>
      <c r="M1154" t="s">
        <v>13571</v>
      </c>
      <c r="N1154" t="s">
        <v>14590</v>
      </c>
      <c r="O1154" t="s">
        <v>15809</v>
      </c>
    </row>
    <row r="1155" spans="2:15">
      <c r="B1155">
        <v>0.077</v>
      </c>
      <c r="J1155" t="s">
        <v>13531</v>
      </c>
      <c r="K1155" t="s">
        <v>13537</v>
      </c>
      <c r="L1155" t="s">
        <v>13546</v>
      </c>
      <c r="M1155" t="s">
        <v>13571</v>
      </c>
      <c r="N1155" t="s">
        <v>14590</v>
      </c>
      <c r="O1155" t="s">
        <v>15809</v>
      </c>
    </row>
    <row r="1156" spans="2:15">
      <c r="B1156">
        <v>8.800000000000001</v>
      </c>
      <c r="J1156" t="s">
        <v>13531</v>
      </c>
      <c r="K1156" t="s">
        <v>13537</v>
      </c>
      <c r="L1156" t="s">
        <v>13546</v>
      </c>
      <c r="M1156" t="s">
        <v>13571</v>
      </c>
      <c r="N1156" t="s">
        <v>14591</v>
      </c>
      <c r="O1156" t="s">
        <v>15810</v>
      </c>
    </row>
    <row r="1157" spans="2:15">
      <c r="B1157">
        <v>0.35</v>
      </c>
      <c r="J1157" t="s">
        <v>13531</v>
      </c>
      <c r="K1157" t="s">
        <v>13537</v>
      </c>
      <c r="L1157" t="s">
        <v>13546</v>
      </c>
      <c r="M1157" t="s">
        <v>13571</v>
      </c>
      <c r="N1157" t="s">
        <v>14591</v>
      </c>
      <c r="O1157" t="s">
        <v>15810</v>
      </c>
    </row>
    <row r="1158" spans="2:15">
      <c r="B1158">
        <v>8.4</v>
      </c>
      <c r="J1158" t="s">
        <v>13531</v>
      </c>
      <c r="K1158" t="s">
        <v>13537</v>
      </c>
      <c r="L1158" t="s">
        <v>13546</v>
      </c>
      <c r="M1158" t="s">
        <v>13571</v>
      </c>
      <c r="N1158" t="s">
        <v>14592</v>
      </c>
      <c r="O1158" t="s">
        <v>15811</v>
      </c>
    </row>
    <row r="1159" spans="2:15">
      <c r="B1159">
        <v>0.4</v>
      </c>
      <c r="J1159" t="s">
        <v>13531</v>
      </c>
      <c r="K1159" t="s">
        <v>13537</v>
      </c>
      <c r="L1159" t="s">
        <v>13546</v>
      </c>
      <c r="M1159" t="s">
        <v>13571</v>
      </c>
      <c r="N1159" t="s">
        <v>14592</v>
      </c>
      <c r="O1159" t="s">
        <v>15811</v>
      </c>
    </row>
    <row r="1160" spans="2:15">
      <c r="B1160">
        <v>2</v>
      </c>
      <c r="J1160" t="s">
        <v>13531</v>
      </c>
      <c r="K1160" t="s">
        <v>13537</v>
      </c>
      <c r="L1160" t="s">
        <v>13546</v>
      </c>
      <c r="M1160" t="s">
        <v>13571</v>
      </c>
      <c r="N1160" t="s">
        <v>14593</v>
      </c>
      <c r="O1160" t="s">
        <v>15812</v>
      </c>
    </row>
    <row r="1161" spans="2:15">
      <c r="B1161">
        <v>0.055</v>
      </c>
      <c r="J1161" t="s">
        <v>13531</v>
      </c>
      <c r="K1161" t="s">
        <v>13537</v>
      </c>
      <c r="L1161" t="s">
        <v>13546</v>
      </c>
      <c r="M1161" t="s">
        <v>13571</v>
      </c>
      <c r="N1161" t="s">
        <v>14593</v>
      </c>
      <c r="O1161" t="s">
        <v>15812</v>
      </c>
    </row>
    <row r="1162" spans="2:15">
      <c r="B1162">
        <v>360</v>
      </c>
      <c r="J1162" t="s">
        <v>13531</v>
      </c>
      <c r="K1162" t="s">
        <v>13537</v>
      </c>
      <c r="L1162" t="s">
        <v>13546</v>
      </c>
      <c r="M1162" t="s">
        <v>13571</v>
      </c>
      <c r="N1162" t="s">
        <v>14594</v>
      </c>
      <c r="O1162" t="s">
        <v>15813</v>
      </c>
    </row>
    <row r="1163" spans="2:15">
      <c r="B1163">
        <v>8</v>
      </c>
      <c r="J1163" t="s">
        <v>13531</v>
      </c>
      <c r="K1163" t="s">
        <v>13537</v>
      </c>
      <c r="L1163" t="s">
        <v>13546</v>
      </c>
      <c r="M1163" t="s">
        <v>13571</v>
      </c>
      <c r="N1163" t="s">
        <v>14595</v>
      </c>
      <c r="O1163" t="s">
        <v>15814</v>
      </c>
    </row>
    <row r="1164" spans="2:15">
      <c r="B1164">
        <v>0.26</v>
      </c>
      <c r="J1164" t="s">
        <v>13531</v>
      </c>
      <c r="K1164" t="s">
        <v>13537</v>
      </c>
      <c r="L1164" t="s">
        <v>13546</v>
      </c>
      <c r="M1164" t="s">
        <v>13571</v>
      </c>
      <c r="N1164" t="s">
        <v>14595</v>
      </c>
      <c r="O1164" t="s">
        <v>15814</v>
      </c>
    </row>
    <row r="1165" spans="2:15">
      <c r="B1165">
        <v>20</v>
      </c>
      <c r="J1165" t="s">
        <v>13531</v>
      </c>
      <c r="K1165" t="s">
        <v>13537</v>
      </c>
      <c r="L1165" t="s">
        <v>13546</v>
      </c>
      <c r="M1165" t="s">
        <v>13571</v>
      </c>
      <c r="N1165" t="s">
        <v>14596</v>
      </c>
      <c r="O1165" t="s">
        <v>15815</v>
      </c>
    </row>
    <row r="1166" spans="2:15">
      <c r="B1166">
        <v>0.094</v>
      </c>
      <c r="J1166" t="s">
        <v>13531</v>
      </c>
      <c r="K1166" t="s">
        <v>13537</v>
      </c>
      <c r="L1166" t="s">
        <v>13546</v>
      </c>
      <c r="M1166" t="s">
        <v>13571</v>
      </c>
      <c r="N1166" t="s">
        <v>14596</v>
      </c>
      <c r="O1166" t="s">
        <v>15815</v>
      </c>
    </row>
    <row r="1167" spans="2:15">
      <c r="B1167">
        <v>2.4</v>
      </c>
      <c r="J1167" t="s">
        <v>13531</v>
      </c>
      <c r="K1167" t="s">
        <v>13537</v>
      </c>
      <c r="L1167" t="s">
        <v>13546</v>
      </c>
      <c r="M1167" t="s">
        <v>13571</v>
      </c>
      <c r="N1167" t="s">
        <v>14597</v>
      </c>
      <c r="O1167" t="s">
        <v>15816</v>
      </c>
    </row>
    <row r="1168" spans="2:15">
      <c r="B1168">
        <v>0.25</v>
      </c>
      <c r="J1168" t="s">
        <v>13531</v>
      </c>
      <c r="K1168" t="s">
        <v>13537</v>
      </c>
      <c r="L1168" t="s">
        <v>13546</v>
      </c>
      <c r="M1168" t="s">
        <v>13571</v>
      </c>
      <c r="N1168" t="s">
        <v>14597</v>
      </c>
      <c r="O1168" t="s">
        <v>15816</v>
      </c>
    </row>
    <row r="1169" spans="2:15">
      <c r="B1169">
        <v>3.5</v>
      </c>
      <c r="J1169" t="s">
        <v>13531</v>
      </c>
      <c r="K1169" t="s">
        <v>13537</v>
      </c>
      <c r="L1169" t="s">
        <v>13546</v>
      </c>
      <c r="M1169" t="s">
        <v>13571</v>
      </c>
      <c r="N1169" t="s">
        <v>14598</v>
      </c>
      <c r="O1169" t="s">
        <v>15817</v>
      </c>
    </row>
    <row r="1170" spans="2:15">
      <c r="B1170">
        <v>0.11</v>
      </c>
      <c r="J1170" t="s">
        <v>13531</v>
      </c>
      <c r="K1170" t="s">
        <v>13537</v>
      </c>
      <c r="L1170" t="s">
        <v>13546</v>
      </c>
      <c r="M1170" t="s">
        <v>13571</v>
      </c>
      <c r="N1170" t="s">
        <v>14598</v>
      </c>
      <c r="O1170" t="s">
        <v>15817</v>
      </c>
    </row>
    <row r="1171" spans="2:15">
      <c r="B1171">
        <v>6.6</v>
      </c>
      <c r="J1171" t="s">
        <v>13531</v>
      </c>
      <c r="K1171" t="s">
        <v>13537</v>
      </c>
      <c r="L1171" t="s">
        <v>13546</v>
      </c>
      <c r="M1171" t="s">
        <v>13571</v>
      </c>
      <c r="N1171" t="s">
        <v>14599</v>
      </c>
      <c r="O1171" t="s">
        <v>15818</v>
      </c>
    </row>
    <row r="1172" spans="2:15">
      <c r="B1172">
        <v>9.5</v>
      </c>
      <c r="J1172" t="s">
        <v>13531</v>
      </c>
      <c r="K1172" t="s">
        <v>13537</v>
      </c>
      <c r="L1172" t="s">
        <v>13546</v>
      </c>
      <c r="M1172" t="s">
        <v>13571</v>
      </c>
      <c r="N1172" t="s">
        <v>14600</v>
      </c>
      <c r="O1172" t="s">
        <v>15819</v>
      </c>
    </row>
    <row r="1173" spans="2:15">
      <c r="B1173">
        <v>0.33</v>
      </c>
      <c r="J1173" t="s">
        <v>13531</v>
      </c>
      <c r="K1173" t="s">
        <v>13537</v>
      </c>
      <c r="L1173" t="s">
        <v>13546</v>
      </c>
      <c r="M1173" t="s">
        <v>13571</v>
      </c>
      <c r="N1173" t="s">
        <v>14600</v>
      </c>
      <c r="O1173" t="s">
        <v>15819</v>
      </c>
    </row>
    <row r="1174" spans="2:15">
      <c r="B1174">
        <v>6.9</v>
      </c>
      <c r="J1174" t="s">
        <v>13531</v>
      </c>
      <c r="K1174" t="s">
        <v>13537</v>
      </c>
      <c r="L1174" t="s">
        <v>13546</v>
      </c>
      <c r="M1174" t="s">
        <v>13571</v>
      </c>
      <c r="N1174" t="s">
        <v>14601</v>
      </c>
      <c r="O1174" t="s">
        <v>15820</v>
      </c>
    </row>
    <row r="1175" spans="2:15">
      <c r="B1175">
        <v>0.54</v>
      </c>
      <c r="J1175" t="s">
        <v>13531</v>
      </c>
      <c r="K1175" t="s">
        <v>13537</v>
      </c>
      <c r="L1175" t="s">
        <v>13546</v>
      </c>
      <c r="M1175" t="s">
        <v>13571</v>
      </c>
      <c r="N1175" t="s">
        <v>14601</v>
      </c>
      <c r="O1175" t="s">
        <v>15820</v>
      </c>
    </row>
    <row r="1176" spans="2:15">
      <c r="B1176">
        <v>2.4</v>
      </c>
      <c r="J1176" t="s">
        <v>13531</v>
      </c>
      <c r="K1176" t="s">
        <v>13537</v>
      </c>
      <c r="L1176" t="s">
        <v>13546</v>
      </c>
      <c r="M1176" t="s">
        <v>13571</v>
      </c>
      <c r="N1176" t="s">
        <v>14602</v>
      </c>
      <c r="O1176" t="s">
        <v>15821</v>
      </c>
    </row>
    <row r="1177" spans="2:15">
      <c r="B1177">
        <v>0.16</v>
      </c>
      <c r="J1177" t="s">
        <v>13531</v>
      </c>
      <c r="K1177" t="s">
        <v>13537</v>
      </c>
      <c r="L1177" t="s">
        <v>13546</v>
      </c>
      <c r="M1177" t="s">
        <v>13571</v>
      </c>
      <c r="N1177" t="s">
        <v>14602</v>
      </c>
      <c r="O1177" t="s">
        <v>15821</v>
      </c>
    </row>
    <row r="1178" spans="2:15">
      <c r="B1178">
        <v>29</v>
      </c>
      <c r="J1178" t="s">
        <v>13531</v>
      </c>
      <c r="K1178" t="s">
        <v>13537</v>
      </c>
      <c r="L1178" t="s">
        <v>13546</v>
      </c>
      <c r="M1178" t="s">
        <v>13571</v>
      </c>
      <c r="N1178" t="s">
        <v>14603</v>
      </c>
      <c r="O1178" t="s">
        <v>15822</v>
      </c>
    </row>
    <row r="1179" spans="2:15">
      <c r="B1179">
        <v>0.42</v>
      </c>
      <c r="J1179" t="s">
        <v>13531</v>
      </c>
      <c r="K1179" t="s">
        <v>13537</v>
      </c>
      <c r="L1179" t="s">
        <v>13546</v>
      </c>
      <c r="M1179" t="s">
        <v>13571</v>
      </c>
      <c r="N1179" t="s">
        <v>14603</v>
      </c>
      <c r="O1179" t="s">
        <v>15822</v>
      </c>
    </row>
    <row r="1180" spans="2:15">
      <c r="B1180">
        <v>2.6</v>
      </c>
      <c r="J1180" t="s">
        <v>13531</v>
      </c>
      <c r="K1180" t="s">
        <v>13537</v>
      </c>
      <c r="L1180" t="s">
        <v>13546</v>
      </c>
      <c r="M1180" t="s">
        <v>13571</v>
      </c>
      <c r="N1180" t="s">
        <v>14604</v>
      </c>
      <c r="O1180" t="s">
        <v>15823</v>
      </c>
    </row>
    <row r="1181" spans="2:15">
      <c r="B1181">
        <v>0.063</v>
      </c>
      <c r="J1181" t="s">
        <v>13531</v>
      </c>
      <c r="K1181" t="s">
        <v>13537</v>
      </c>
      <c r="L1181" t="s">
        <v>13546</v>
      </c>
      <c r="M1181" t="s">
        <v>13571</v>
      </c>
      <c r="N1181" t="s">
        <v>14604</v>
      </c>
      <c r="O1181" t="s">
        <v>15823</v>
      </c>
    </row>
    <row r="1182" spans="2:15">
      <c r="B1182">
        <v>15</v>
      </c>
      <c r="J1182" t="s">
        <v>13531</v>
      </c>
      <c r="K1182" t="s">
        <v>13537</v>
      </c>
      <c r="L1182" t="s">
        <v>13546</v>
      </c>
      <c r="M1182" t="s">
        <v>13571</v>
      </c>
      <c r="N1182" t="s">
        <v>14605</v>
      </c>
      <c r="O1182" t="s">
        <v>15824</v>
      </c>
    </row>
    <row r="1183" spans="2:15">
      <c r="B1183">
        <v>0.36</v>
      </c>
      <c r="J1183" t="s">
        <v>13531</v>
      </c>
      <c r="K1183" t="s">
        <v>13537</v>
      </c>
      <c r="L1183" t="s">
        <v>13546</v>
      </c>
      <c r="M1183" t="s">
        <v>13571</v>
      </c>
      <c r="N1183" t="s">
        <v>14605</v>
      </c>
      <c r="O1183" t="s">
        <v>15824</v>
      </c>
    </row>
    <row r="1184" spans="2:15">
      <c r="B1184">
        <v>2.1</v>
      </c>
      <c r="J1184" t="s">
        <v>13531</v>
      </c>
      <c r="K1184" t="s">
        <v>13537</v>
      </c>
      <c r="L1184" t="s">
        <v>13546</v>
      </c>
      <c r="M1184" t="s">
        <v>13571</v>
      </c>
      <c r="N1184" t="s">
        <v>14606</v>
      </c>
      <c r="O1184" t="s">
        <v>15825</v>
      </c>
    </row>
    <row r="1185" spans="2:15">
      <c r="B1185">
        <v>0.098</v>
      </c>
      <c r="J1185" t="s">
        <v>13531</v>
      </c>
      <c r="K1185" t="s">
        <v>13537</v>
      </c>
      <c r="L1185" t="s">
        <v>13546</v>
      </c>
      <c r="M1185" t="s">
        <v>13571</v>
      </c>
      <c r="N1185" t="s">
        <v>14606</v>
      </c>
      <c r="O1185" t="s">
        <v>15825</v>
      </c>
    </row>
    <row r="1186" spans="2:15">
      <c r="B1186">
        <v>5.7</v>
      </c>
      <c r="J1186" t="s">
        <v>13531</v>
      </c>
      <c r="K1186" t="s">
        <v>13537</v>
      </c>
      <c r="L1186" t="s">
        <v>13546</v>
      </c>
      <c r="M1186" t="s">
        <v>13571</v>
      </c>
      <c r="N1186" t="s">
        <v>14607</v>
      </c>
      <c r="O1186" t="s">
        <v>15826</v>
      </c>
    </row>
    <row r="1187" spans="2:15">
      <c r="B1187">
        <v>0.062</v>
      </c>
      <c r="J1187" t="s">
        <v>13531</v>
      </c>
      <c r="K1187" t="s">
        <v>13537</v>
      </c>
      <c r="L1187" t="s">
        <v>13546</v>
      </c>
      <c r="M1187" t="s">
        <v>13571</v>
      </c>
      <c r="N1187" t="s">
        <v>14607</v>
      </c>
      <c r="O1187" t="s">
        <v>15826</v>
      </c>
    </row>
    <row r="1188" spans="2:15">
      <c r="B1188">
        <v>15</v>
      </c>
      <c r="J1188" t="s">
        <v>13531</v>
      </c>
      <c r="K1188" t="s">
        <v>13537</v>
      </c>
      <c r="L1188" t="s">
        <v>13546</v>
      </c>
      <c r="M1188" t="s">
        <v>13571</v>
      </c>
      <c r="N1188" t="s">
        <v>14608</v>
      </c>
      <c r="O1188" t="s">
        <v>15827</v>
      </c>
    </row>
    <row r="1189" spans="2:15">
      <c r="B1189">
        <v>0.15</v>
      </c>
      <c r="J1189" t="s">
        <v>13531</v>
      </c>
      <c r="K1189" t="s">
        <v>13537</v>
      </c>
      <c r="L1189" t="s">
        <v>13546</v>
      </c>
      <c r="M1189" t="s">
        <v>13571</v>
      </c>
      <c r="N1189" t="s">
        <v>14608</v>
      </c>
      <c r="O1189" t="s">
        <v>15827</v>
      </c>
    </row>
    <row r="1190" spans="2:15">
      <c r="B1190">
        <v>10</v>
      </c>
      <c r="J1190" t="s">
        <v>13531</v>
      </c>
      <c r="K1190" t="s">
        <v>13537</v>
      </c>
      <c r="L1190" t="s">
        <v>13546</v>
      </c>
      <c r="M1190" t="s">
        <v>13571</v>
      </c>
      <c r="N1190" t="s">
        <v>14609</v>
      </c>
      <c r="O1190" t="s">
        <v>15828</v>
      </c>
    </row>
    <row r="1191" spans="2:15">
      <c r="B1191">
        <v>0.21</v>
      </c>
      <c r="J1191" t="s">
        <v>13531</v>
      </c>
      <c r="K1191" t="s">
        <v>13537</v>
      </c>
      <c r="L1191" t="s">
        <v>13546</v>
      </c>
      <c r="M1191" t="s">
        <v>13571</v>
      </c>
      <c r="N1191" t="s">
        <v>14609</v>
      </c>
      <c r="O1191" t="s">
        <v>15828</v>
      </c>
    </row>
    <row r="1192" spans="2:15">
      <c r="B1192">
        <v>4.1</v>
      </c>
      <c r="J1192" t="s">
        <v>13531</v>
      </c>
      <c r="K1192" t="s">
        <v>13537</v>
      </c>
      <c r="L1192" t="s">
        <v>13546</v>
      </c>
      <c r="M1192" t="s">
        <v>13571</v>
      </c>
      <c r="N1192" t="s">
        <v>14610</v>
      </c>
      <c r="O1192" t="s">
        <v>15829</v>
      </c>
    </row>
    <row r="1193" spans="2:15">
      <c r="B1193">
        <v>0.33</v>
      </c>
      <c r="J1193" t="s">
        <v>13531</v>
      </c>
      <c r="K1193" t="s">
        <v>13537</v>
      </c>
      <c r="L1193" t="s">
        <v>13546</v>
      </c>
      <c r="M1193" t="s">
        <v>13571</v>
      </c>
      <c r="N1193" t="s">
        <v>14610</v>
      </c>
      <c r="O1193" t="s">
        <v>15829</v>
      </c>
    </row>
    <row r="1194" spans="2:15">
      <c r="B1194">
        <v>6.7</v>
      </c>
      <c r="J1194" t="s">
        <v>13531</v>
      </c>
      <c r="K1194" t="s">
        <v>13537</v>
      </c>
      <c r="L1194" t="s">
        <v>13546</v>
      </c>
      <c r="M1194" t="s">
        <v>13571</v>
      </c>
      <c r="N1194" t="s">
        <v>14611</v>
      </c>
      <c r="O1194" t="s">
        <v>15830</v>
      </c>
    </row>
    <row r="1195" spans="2:15">
      <c r="B1195">
        <v>0.52</v>
      </c>
      <c r="J1195" t="s">
        <v>13531</v>
      </c>
      <c r="K1195" t="s">
        <v>13537</v>
      </c>
      <c r="L1195" t="s">
        <v>13546</v>
      </c>
      <c r="M1195" t="s">
        <v>13571</v>
      </c>
      <c r="N1195" t="s">
        <v>14611</v>
      </c>
      <c r="O1195" t="s">
        <v>15830</v>
      </c>
    </row>
    <row r="1196" spans="2:15">
      <c r="B1196">
        <v>0.8100000000000001</v>
      </c>
      <c r="J1196" t="s">
        <v>13531</v>
      </c>
      <c r="K1196" t="s">
        <v>13537</v>
      </c>
      <c r="L1196" t="s">
        <v>13546</v>
      </c>
      <c r="M1196" t="s">
        <v>13571</v>
      </c>
      <c r="N1196" t="s">
        <v>14612</v>
      </c>
      <c r="O1196" t="s">
        <v>15831</v>
      </c>
    </row>
    <row r="1197" spans="2:15">
      <c r="B1197">
        <v>0.05</v>
      </c>
      <c r="J1197" t="s">
        <v>13531</v>
      </c>
      <c r="K1197" t="s">
        <v>13537</v>
      </c>
      <c r="L1197" t="s">
        <v>13546</v>
      </c>
      <c r="M1197" t="s">
        <v>13571</v>
      </c>
      <c r="N1197" t="s">
        <v>14612</v>
      </c>
      <c r="O1197" t="s">
        <v>15831</v>
      </c>
    </row>
    <row r="1198" spans="2:15">
      <c r="B1198">
        <v>5.7</v>
      </c>
      <c r="J1198" t="s">
        <v>13531</v>
      </c>
      <c r="K1198" t="s">
        <v>13537</v>
      </c>
      <c r="L1198" t="s">
        <v>13546</v>
      </c>
      <c r="M1198" t="s">
        <v>13571</v>
      </c>
      <c r="N1198" t="s">
        <v>14613</v>
      </c>
      <c r="O1198" t="s">
        <v>15832</v>
      </c>
    </row>
    <row r="1199" spans="2:15">
      <c r="B1199">
        <v>0.065</v>
      </c>
      <c r="J1199" t="s">
        <v>13531</v>
      </c>
      <c r="K1199" t="s">
        <v>13537</v>
      </c>
      <c r="L1199" t="s">
        <v>13546</v>
      </c>
      <c r="M1199" t="s">
        <v>13571</v>
      </c>
      <c r="N1199" t="s">
        <v>14613</v>
      </c>
      <c r="O1199" t="s">
        <v>15832</v>
      </c>
    </row>
    <row r="1200" spans="2:15">
      <c r="B1200">
        <v>1.6</v>
      </c>
      <c r="J1200" t="s">
        <v>13531</v>
      </c>
      <c r="K1200" t="s">
        <v>13537</v>
      </c>
      <c r="L1200" t="s">
        <v>13546</v>
      </c>
      <c r="M1200" t="s">
        <v>13571</v>
      </c>
      <c r="N1200" t="s">
        <v>14614</v>
      </c>
      <c r="O1200" t="s">
        <v>15833</v>
      </c>
    </row>
    <row r="1201" spans="2:15">
      <c r="B1201">
        <v>0.2</v>
      </c>
      <c r="J1201" t="s">
        <v>13531</v>
      </c>
      <c r="K1201" t="s">
        <v>13537</v>
      </c>
      <c r="L1201" t="s">
        <v>13546</v>
      </c>
      <c r="M1201" t="s">
        <v>13571</v>
      </c>
      <c r="N1201" t="s">
        <v>14614</v>
      </c>
      <c r="O1201" t="s">
        <v>15833</v>
      </c>
    </row>
    <row r="1202" spans="2:15">
      <c r="B1202">
        <v>1.8</v>
      </c>
      <c r="J1202" t="s">
        <v>13531</v>
      </c>
      <c r="K1202" t="s">
        <v>13537</v>
      </c>
      <c r="L1202" t="s">
        <v>13546</v>
      </c>
      <c r="M1202" t="s">
        <v>13571</v>
      </c>
      <c r="N1202" t="s">
        <v>14615</v>
      </c>
      <c r="O1202" t="s">
        <v>15834</v>
      </c>
    </row>
    <row r="1203" spans="2:15">
      <c r="B1203">
        <v>0.28</v>
      </c>
      <c r="J1203" t="s">
        <v>13531</v>
      </c>
      <c r="K1203" t="s">
        <v>13537</v>
      </c>
      <c r="L1203" t="s">
        <v>13546</v>
      </c>
      <c r="M1203" t="s">
        <v>13571</v>
      </c>
      <c r="N1203" t="s">
        <v>14615</v>
      </c>
      <c r="O1203" t="s">
        <v>15834</v>
      </c>
    </row>
    <row r="1204" spans="2:15">
      <c r="B1204">
        <v>13</v>
      </c>
      <c r="J1204" t="s">
        <v>13531</v>
      </c>
      <c r="K1204" t="s">
        <v>13537</v>
      </c>
      <c r="L1204" t="s">
        <v>13546</v>
      </c>
      <c r="M1204" t="s">
        <v>13571</v>
      </c>
      <c r="N1204" t="s">
        <v>14616</v>
      </c>
      <c r="O1204" t="s">
        <v>15835</v>
      </c>
    </row>
    <row r="1205" spans="2:15">
      <c r="B1205">
        <v>0.54</v>
      </c>
      <c r="J1205" t="s">
        <v>13531</v>
      </c>
      <c r="K1205" t="s">
        <v>13537</v>
      </c>
      <c r="L1205" t="s">
        <v>13546</v>
      </c>
      <c r="M1205" t="s">
        <v>13571</v>
      </c>
      <c r="N1205" t="s">
        <v>14616</v>
      </c>
      <c r="O1205" t="s">
        <v>15835</v>
      </c>
    </row>
    <row r="1206" spans="2:15">
      <c r="B1206">
        <v>2.1</v>
      </c>
      <c r="J1206" t="s">
        <v>13531</v>
      </c>
      <c r="K1206" t="s">
        <v>13537</v>
      </c>
      <c r="L1206" t="s">
        <v>13546</v>
      </c>
      <c r="M1206" t="s">
        <v>13571</v>
      </c>
      <c r="N1206" t="s">
        <v>14617</v>
      </c>
      <c r="O1206" t="s">
        <v>15836</v>
      </c>
    </row>
    <row r="1207" spans="2:15">
      <c r="B1207">
        <v>0.096</v>
      </c>
      <c r="J1207" t="s">
        <v>13531</v>
      </c>
      <c r="K1207" t="s">
        <v>13537</v>
      </c>
      <c r="L1207" t="s">
        <v>13546</v>
      </c>
      <c r="M1207" t="s">
        <v>13571</v>
      </c>
      <c r="N1207" t="s">
        <v>14617</v>
      </c>
      <c r="O1207" t="s">
        <v>15836</v>
      </c>
    </row>
    <row r="1208" spans="2:15">
      <c r="B1208">
        <v>1.4</v>
      </c>
      <c r="J1208" t="s">
        <v>13531</v>
      </c>
      <c r="K1208" t="s">
        <v>13537</v>
      </c>
      <c r="L1208" t="s">
        <v>13546</v>
      </c>
      <c r="M1208" t="s">
        <v>13571</v>
      </c>
      <c r="N1208" t="s">
        <v>14618</v>
      </c>
      <c r="O1208" t="s">
        <v>15837</v>
      </c>
    </row>
    <row r="1209" spans="2:15">
      <c r="B1209">
        <v>0.1</v>
      </c>
      <c r="J1209" t="s">
        <v>13531</v>
      </c>
      <c r="K1209" t="s">
        <v>13537</v>
      </c>
      <c r="L1209" t="s">
        <v>13546</v>
      </c>
      <c r="M1209" t="s">
        <v>13571</v>
      </c>
      <c r="N1209" t="s">
        <v>14618</v>
      </c>
      <c r="O1209" t="s">
        <v>15837</v>
      </c>
    </row>
    <row r="1210" spans="2:15">
      <c r="B1210">
        <v>1.9</v>
      </c>
      <c r="J1210" t="s">
        <v>13531</v>
      </c>
      <c r="K1210" t="s">
        <v>13537</v>
      </c>
      <c r="L1210" t="s">
        <v>13546</v>
      </c>
      <c r="M1210" t="s">
        <v>13571</v>
      </c>
      <c r="N1210" t="s">
        <v>14619</v>
      </c>
      <c r="O1210" t="s">
        <v>15838</v>
      </c>
    </row>
    <row r="1211" spans="2:15">
      <c r="B1211">
        <v>0.22</v>
      </c>
      <c r="J1211" t="s">
        <v>13531</v>
      </c>
      <c r="K1211" t="s">
        <v>13537</v>
      </c>
      <c r="L1211" t="s">
        <v>13546</v>
      </c>
      <c r="M1211" t="s">
        <v>13571</v>
      </c>
      <c r="N1211" t="s">
        <v>14619</v>
      </c>
      <c r="O1211" t="s">
        <v>15838</v>
      </c>
    </row>
    <row r="1212" spans="2:15">
      <c r="B1212">
        <v>1.5</v>
      </c>
      <c r="J1212" t="s">
        <v>13531</v>
      </c>
      <c r="K1212" t="s">
        <v>13537</v>
      </c>
      <c r="L1212" t="s">
        <v>13546</v>
      </c>
      <c r="M1212" t="s">
        <v>13571</v>
      </c>
      <c r="N1212" t="s">
        <v>14620</v>
      </c>
      <c r="O1212" t="s">
        <v>15839</v>
      </c>
    </row>
    <row r="1213" spans="2:15">
      <c r="B1213">
        <v>0.17</v>
      </c>
      <c r="J1213" t="s">
        <v>13531</v>
      </c>
      <c r="K1213" t="s">
        <v>13537</v>
      </c>
      <c r="L1213" t="s">
        <v>13546</v>
      </c>
      <c r="M1213" t="s">
        <v>13571</v>
      </c>
      <c r="N1213" t="s">
        <v>14620</v>
      </c>
      <c r="O1213" t="s">
        <v>15839</v>
      </c>
    </row>
    <row r="1214" spans="2:15">
      <c r="B1214">
        <v>1.8</v>
      </c>
      <c r="J1214" t="s">
        <v>13531</v>
      </c>
      <c r="K1214" t="s">
        <v>13537</v>
      </c>
      <c r="L1214" t="s">
        <v>13546</v>
      </c>
      <c r="M1214" t="s">
        <v>13571</v>
      </c>
      <c r="N1214" t="s">
        <v>14620</v>
      </c>
      <c r="O1214" t="s">
        <v>15839</v>
      </c>
    </row>
    <row r="1215" spans="2:15">
      <c r="B1215">
        <v>0.12</v>
      </c>
      <c r="J1215" t="s">
        <v>13531</v>
      </c>
      <c r="K1215" t="s">
        <v>13537</v>
      </c>
      <c r="L1215" t="s">
        <v>13546</v>
      </c>
      <c r="M1215" t="s">
        <v>13571</v>
      </c>
      <c r="N1215" t="s">
        <v>14620</v>
      </c>
      <c r="O1215" t="s">
        <v>15839</v>
      </c>
    </row>
    <row r="1216" spans="2:15">
      <c r="B1216">
        <v>7.2</v>
      </c>
      <c r="J1216" t="s">
        <v>13531</v>
      </c>
      <c r="K1216" t="s">
        <v>13537</v>
      </c>
      <c r="L1216" t="s">
        <v>13546</v>
      </c>
      <c r="M1216" t="s">
        <v>13571</v>
      </c>
      <c r="N1216" t="s">
        <v>14621</v>
      </c>
      <c r="O1216" t="s">
        <v>15840</v>
      </c>
    </row>
    <row r="1217" spans="2:15">
      <c r="B1217">
        <v>4.1</v>
      </c>
      <c r="J1217" t="s">
        <v>13531</v>
      </c>
      <c r="K1217" t="s">
        <v>13537</v>
      </c>
      <c r="L1217" t="s">
        <v>13546</v>
      </c>
      <c r="M1217" t="s">
        <v>13571</v>
      </c>
      <c r="N1217" t="s">
        <v>14621</v>
      </c>
      <c r="O1217" t="s">
        <v>15840</v>
      </c>
    </row>
    <row r="1218" spans="2:15">
      <c r="B1218">
        <v>0.6899999999999999</v>
      </c>
      <c r="J1218" t="s">
        <v>13531</v>
      </c>
      <c r="K1218" t="s">
        <v>13537</v>
      </c>
      <c r="L1218" t="s">
        <v>13546</v>
      </c>
      <c r="M1218" t="s">
        <v>13571</v>
      </c>
      <c r="N1218" t="s">
        <v>14622</v>
      </c>
      <c r="O1218" t="s">
        <v>15841</v>
      </c>
    </row>
    <row r="1219" spans="2:15">
      <c r="B1219">
        <v>0.19</v>
      </c>
      <c r="J1219" t="s">
        <v>13531</v>
      </c>
      <c r="K1219" t="s">
        <v>13537</v>
      </c>
      <c r="L1219" t="s">
        <v>13546</v>
      </c>
      <c r="M1219" t="s">
        <v>13571</v>
      </c>
      <c r="N1219" t="s">
        <v>14622</v>
      </c>
      <c r="O1219" t="s">
        <v>15841</v>
      </c>
    </row>
    <row r="1220" spans="2:15">
      <c r="B1220">
        <v>0.9399999999999999</v>
      </c>
      <c r="J1220" t="s">
        <v>13531</v>
      </c>
      <c r="K1220" t="s">
        <v>13537</v>
      </c>
      <c r="L1220" t="s">
        <v>13546</v>
      </c>
      <c r="M1220" t="s">
        <v>13571</v>
      </c>
      <c r="N1220" t="s">
        <v>14623</v>
      </c>
      <c r="O1220" t="s">
        <v>15842</v>
      </c>
    </row>
    <row r="1221" spans="2:15">
      <c r="B1221">
        <v>0.048</v>
      </c>
      <c r="J1221" t="s">
        <v>13531</v>
      </c>
      <c r="K1221" t="s">
        <v>13537</v>
      </c>
      <c r="L1221" t="s">
        <v>13546</v>
      </c>
      <c r="M1221" t="s">
        <v>13571</v>
      </c>
      <c r="N1221" t="s">
        <v>14623</v>
      </c>
      <c r="O1221" t="s">
        <v>15842</v>
      </c>
    </row>
    <row r="1222" spans="2:15">
      <c r="B1222">
        <v>1.3</v>
      </c>
      <c r="J1222" t="s">
        <v>13531</v>
      </c>
      <c r="K1222" t="s">
        <v>13537</v>
      </c>
      <c r="L1222" t="s">
        <v>13546</v>
      </c>
      <c r="M1222" t="s">
        <v>13571</v>
      </c>
      <c r="N1222" t="s">
        <v>14624</v>
      </c>
      <c r="O1222" t="s">
        <v>15843</v>
      </c>
    </row>
    <row r="1223" spans="2:15">
      <c r="B1223">
        <v>0.1</v>
      </c>
      <c r="J1223" t="s">
        <v>13531</v>
      </c>
      <c r="K1223" t="s">
        <v>13537</v>
      </c>
      <c r="L1223" t="s">
        <v>13546</v>
      </c>
      <c r="M1223" t="s">
        <v>13571</v>
      </c>
      <c r="N1223" t="s">
        <v>14624</v>
      </c>
      <c r="O1223" t="s">
        <v>15843</v>
      </c>
    </row>
    <row r="1224" spans="2:15">
      <c r="B1224">
        <v>2.4</v>
      </c>
      <c r="J1224" t="s">
        <v>13531</v>
      </c>
      <c r="K1224" t="s">
        <v>13537</v>
      </c>
      <c r="L1224" t="s">
        <v>13546</v>
      </c>
      <c r="M1224" t="s">
        <v>13571</v>
      </c>
      <c r="N1224" t="s">
        <v>14625</v>
      </c>
      <c r="O1224" t="s">
        <v>15844</v>
      </c>
    </row>
    <row r="1225" spans="2:15">
      <c r="B1225">
        <v>0.17</v>
      </c>
      <c r="J1225" t="s">
        <v>13531</v>
      </c>
      <c r="K1225" t="s">
        <v>13537</v>
      </c>
      <c r="L1225" t="s">
        <v>13546</v>
      </c>
      <c r="M1225" t="s">
        <v>13571</v>
      </c>
      <c r="N1225" t="s">
        <v>14625</v>
      </c>
      <c r="O1225" t="s">
        <v>15844</v>
      </c>
    </row>
    <row r="1226" spans="2:15">
      <c r="B1226">
        <v>3.8</v>
      </c>
      <c r="J1226" t="s">
        <v>13531</v>
      </c>
      <c r="K1226" t="s">
        <v>13537</v>
      </c>
      <c r="L1226" t="s">
        <v>13546</v>
      </c>
      <c r="M1226" t="s">
        <v>13571</v>
      </c>
      <c r="N1226" t="s">
        <v>14626</v>
      </c>
      <c r="O1226" t="s">
        <v>15845</v>
      </c>
    </row>
    <row r="1227" spans="2:15">
      <c r="B1227">
        <v>0.28</v>
      </c>
      <c r="J1227" t="s">
        <v>13531</v>
      </c>
      <c r="K1227" t="s">
        <v>13537</v>
      </c>
      <c r="L1227" t="s">
        <v>13546</v>
      </c>
      <c r="M1227" t="s">
        <v>13571</v>
      </c>
      <c r="N1227" t="s">
        <v>14626</v>
      </c>
      <c r="O1227" t="s">
        <v>15845</v>
      </c>
    </row>
    <row r="1228" spans="2:15">
      <c r="B1228">
        <v>4.1</v>
      </c>
      <c r="J1228" t="s">
        <v>13531</v>
      </c>
      <c r="K1228" t="s">
        <v>13537</v>
      </c>
      <c r="L1228" t="s">
        <v>13546</v>
      </c>
      <c r="M1228" t="s">
        <v>13571</v>
      </c>
      <c r="N1228" t="s">
        <v>14627</v>
      </c>
      <c r="O1228" t="s">
        <v>15846</v>
      </c>
    </row>
    <row r="1229" spans="2:15">
      <c r="B1229">
        <v>0.25</v>
      </c>
      <c r="J1229" t="s">
        <v>13531</v>
      </c>
      <c r="K1229" t="s">
        <v>13537</v>
      </c>
      <c r="L1229" t="s">
        <v>13546</v>
      </c>
      <c r="M1229" t="s">
        <v>13571</v>
      </c>
      <c r="N1229" t="s">
        <v>14627</v>
      </c>
      <c r="O1229" t="s">
        <v>15846</v>
      </c>
    </row>
    <row r="1230" spans="2:15">
      <c r="B1230">
        <v>9.6</v>
      </c>
      <c r="J1230" t="s">
        <v>13531</v>
      </c>
      <c r="K1230" t="s">
        <v>13537</v>
      </c>
      <c r="L1230" t="s">
        <v>13546</v>
      </c>
      <c r="M1230" t="s">
        <v>13571</v>
      </c>
      <c r="N1230" t="s">
        <v>14628</v>
      </c>
      <c r="O1230" t="s">
        <v>15847</v>
      </c>
    </row>
    <row r="1231" spans="2:15">
      <c r="B1231">
        <v>0.91</v>
      </c>
      <c r="J1231" t="s">
        <v>13531</v>
      </c>
      <c r="K1231" t="s">
        <v>13537</v>
      </c>
      <c r="L1231" t="s">
        <v>13546</v>
      </c>
      <c r="M1231" t="s">
        <v>13571</v>
      </c>
      <c r="N1231" t="s">
        <v>14628</v>
      </c>
      <c r="O1231" t="s">
        <v>15847</v>
      </c>
    </row>
    <row r="1232" spans="2:15">
      <c r="B1232">
        <v>1.6</v>
      </c>
      <c r="J1232" t="s">
        <v>13531</v>
      </c>
      <c r="K1232" t="s">
        <v>13537</v>
      </c>
      <c r="L1232" t="s">
        <v>13546</v>
      </c>
      <c r="M1232" t="s">
        <v>13571</v>
      </c>
      <c r="N1232" t="s">
        <v>14629</v>
      </c>
      <c r="O1232" t="s">
        <v>15848</v>
      </c>
    </row>
    <row r="1233" spans="2:15">
      <c r="B1233">
        <v>0.3</v>
      </c>
      <c r="J1233" t="s">
        <v>13531</v>
      </c>
      <c r="K1233" t="s">
        <v>13537</v>
      </c>
      <c r="L1233" t="s">
        <v>13546</v>
      </c>
      <c r="M1233" t="s">
        <v>13571</v>
      </c>
      <c r="N1233" t="s">
        <v>14629</v>
      </c>
      <c r="O1233" t="s">
        <v>15848</v>
      </c>
    </row>
    <row r="1234" spans="2:15">
      <c r="B1234">
        <v>3.6</v>
      </c>
      <c r="J1234" t="s">
        <v>13531</v>
      </c>
      <c r="K1234" t="s">
        <v>13537</v>
      </c>
      <c r="L1234" t="s">
        <v>13546</v>
      </c>
      <c r="M1234" t="s">
        <v>13571</v>
      </c>
      <c r="N1234" t="s">
        <v>14630</v>
      </c>
      <c r="O1234" t="s">
        <v>15849</v>
      </c>
    </row>
    <row r="1235" spans="2:15">
      <c r="B1235">
        <v>0.4</v>
      </c>
      <c r="J1235" t="s">
        <v>13531</v>
      </c>
      <c r="K1235" t="s">
        <v>13537</v>
      </c>
      <c r="L1235" t="s">
        <v>13546</v>
      </c>
      <c r="M1235" t="s">
        <v>13571</v>
      </c>
      <c r="N1235" t="s">
        <v>14630</v>
      </c>
      <c r="O1235" t="s">
        <v>15849</v>
      </c>
    </row>
    <row r="1236" spans="2:15">
      <c r="B1236">
        <v>1.2</v>
      </c>
      <c r="J1236" t="s">
        <v>13531</v>
      </c>
      <c r="K1236" t="s">
        <v>13537</v>
      </c>
      <c r="L1236" t="s">
        <v>13546</v>
      </c>
      <c r="M1236" t="s">
        <v>13571</v>
      </c>
      <c r="N1236" t="s">
        <v>14631</v>
      </c>
      <c r="O1236" t="s">
        <v>15850</v>
      </c>
    </row>
    <row r="1237" spans="2:15">
      <c r="B1237">
        <v>0.41</v>
      </c>
      <c r="J1237" t="s">
        <v>13531</v>
      </c>
      <c r="K1237" t="s">
        <v>13537</v>
      </c>
      <c r="L1237" t="s">
        <v>13546</v>
      </c>
      <c r="M1237" t="s">
        <v>13571</v>
      </c>
      <c r="N1237" t="s">
        <v>14631</v>
      </c>
      <c r="O1237" t="s">
        <v>15850</v>
      </c>
    </row>
    <row r="1238" spans="2:15">
      <c r="B1238">
        <v>1.5</v>
      </c>
      <c r="J1238" t="s">
        <v>13531</v>
      </c>
      <c r="K1238" t="s">
        <v>13537</v>
      </c>
      <c r="L1238" t="s">
        <v>13546</v>
      </c>
      <c r="M1238" t="s">
        <v>13571</v>
      </c>
      <c r="N1238" t="s">
        <v>14632</v>
      </c>
      <c r="O1238" t="s">
        <v>15851</v>
      </c>
    </row>
    <row r="1239" spans="2:15">
      <c r="B1239">
        <v>0.078</v>
      </c>
      <c r="J1239" t="s">
        <v>13531</v>
      </c>
      <c r="K1239" t="s">
        <v>13537</v>
      </c>
      <c r="L1239" t="s">
        <v>13546</v>
      </c>
      <c r="M1239" t="s">
        <v>13571</v>
      </c>
      <c r="N1239" t="s">
        <v>14632</v>
      </c>
      <c r="O1239" t="s">
        <v>15851</v>
      </c>
    </row>
    <row r="1240" spans="2:15">
      <c r="B1240">
        <v>1.5</v>
      </c>
      <c r="J1240" t="s">
        <v>13531</v>
      </c>
      <c r="K1240" t="s">
        <v>13537</v>
      </c>
      <c r="L1240" t="s">
        <v>13546</v>
      </c>
      <c r="M1240" t="s">
        <v>13571</v>
      </c>
      <c r="N1240" t="s">
        <v>14633</v>
      </c>
      <c r="O1240" t="s">
        <v>15852</v>
      </c>
    </row>
    <row r="1241" spans="2:15">
      <c r="B1241">
        <v>0.075</v>
      </c>
      <c r="J1241" t="s">
        <v>13531</v>
      </c>
      <c r="K1241" t="s">
        <v>13537</v>
      </c>
      <c r="L1241" t="s">
        <v>13546</v>
      </c>
      <c r="M1241" t="s">
        <v>13571</v>
      </c>
      <c r="N1241" t="s">
        <v>14633</v>
      </c>
      <c r="O1241" t="s">
        <v>15852</v>
      </c>
    </row>
    <row r="1242" spans="2:15">
      <c r="B1242">
        <v>2.7</v>
      </c>
      <c r="J1242" t="s">
        <v>13531</v>
      </c>
      <c r="K1242" t="s">
        <v>13537</v>
      </c>
      <c r="L1242" t="s">
        <v>13546</v>
      </c>
      <c r="M1242" t="s">
        <v>13571</v>
      </c>
      <c r="N1242" t="s">
        <v>14634</v>
      </c>
      <c r="O1242" t="s">
        <v>15853</v>
      </c>
    </row>
    <row r="1243" spans="2:15">
      <c r="B1243">
        <v>0.47</v>
      </c>
      <c r="J1243" t="s">
        <v>13531</v>
      </c>
      <c r="K1243" t="s">
        <v>13537</v>
      </c>
      <c r="L1243" t="s">
        <v>13546</v>
      </c>
      <c r="M1243" t="s">
        <v>13571</v>
      </c>
      <c r="N1243" t="s">
        <v>14634</v>
      </c>
      <c r="O1243" t="s">
        <v>15853</v>
      </c>
    </row>
    <row r="1244" spans="2:15">
      <c r="B1244">
        <v>2.8</v>
      </c>
      <c r="J1244" t="s">
        <v>13531</v>
      </c>
      <c r="K1244" t="s">
        <v>13537</v>
      </c>
      <c r="L1244" t="s">
        <v>13546</v>
      </c>
      <c r="M1244" t="s">
        <v>13571</v>
      </c>
      <c r="N1244" t="s">
        <v>14635</v>
      </c>
      <c r="O1244" t="s">
        <v>15854</v>
      </c>
    </row>
    <row r="1245" spans="2:15">
      <c r="B1245">
        <v>0.68</v>
      </c>
      <c r="J1245" t="s">
        <v>13531</v>
      </c>
      <c r="K1245" t="s">
        <v>13537</v>
      </c>
      <c r="L1245" t="s">
        <v>13546</v>
      </c>
      <c r="M1245" t="s">
        <v>13571</v>
      </c>
      <c r="N1245" t="s">
        <v>14635</v>
      </c>
      <c r="O1245" t="s">
        <v>15854</v>
      </c>
    </row>
    <row r="1246" spans="2:15">
      <c r="B1246">
        <v>11</v>
      </c>
      <c r="J1246" t="s">
        <v>13531</v>
      </c>
      <c r="K1246" t="s">
        <v>13537</v>
      </c>
      <c r="L1246" t="s">
        <v>13546</v>
      </c>
      <c r="M1246" t="s">
        <v>13571</v>
      </c>
      <c r="N1246" t="s">
        <v>14636</v>
      </c>
      <c r="O1246" t="s">
        <v>15855</v>
      </c>
    </row>
    <row r="1247" spans="2:15">
      <c r="B1247">
        <v>0.21</v>
      </c>
      <c r="J1247" t="s">
        <v>13531</v>
      </c>
      <c r="K1247" t="s">
        <v>13537</v>
      </c>
      <c r="L1247" t="s">
        <v>13546</v>
      </c>
      <c r="M1247" t="s">
        <v>13571</v>
      </c>
      <c r="N1247" t="s">
        <v>14636</v>
      </c>
      <c r="O1247" t="s">
        <v>15855</v>
      </c>
    </row>
    <row r="1248" spans="2:15">
      <c r="B1248">
        <v>5.7</v>
      </c>
      <c r="J1248" t="s">
        <v>13531</v>
      </c>
      <c r="K1248" t="s">
        <v>13537</v>
      </c>
      <c r="L1248" t="s">
        <v>13546</v>
      </c>
      <c r="M1248" t="s">
        <v>13571</v>
      </c>
      <c r="N1248" t="s">
        <v>14637</v>
      </c>
      <c r="O1248" t="s">
        <v>15856</v>
      </c>
    </row>
    <row r="1249" spans="2:15">
      <c r="B1249">
        <v>0.26</v>
      </c>
      <c r="J1249" t="s">
        <v>13531</v>
      </c>
      <c r="K1249" t="s">
        <v>13537</v>
      </c>
      <c r="L1249" t="s">
        <v>13546</v>
      </c>
      <c r="M1249" t="s">
        <v>13571</v>
      </c>
      <c r="N1249" t="s">
        <v>14637</v>
      </c>
      <c r="O1249" t="s">
        <v>15856</v>
      </c>
    </row>
    <row r="1250" spans="2:15">
      <c r="B1250">
        <v>160</v>
      </c>
      <c r="J1250" t="s">
        <v>13531</v>
      </c>
      <c r="K1250" t="s">
        <v>13537</v>
      </c>
      <c r="L1250" t="s">
        <v>13546</v>
      </c>
      <c r="M1250" t="s">
        <v>13571</v>
      </c>
      <c r="N1250" t="s">
        <v>14638</v>
      </c>
      <c r="O1250" t="s">
        <v>15857</v>
      </c>
    </row>
    <row r="1251" spans="2:15">
      <c r="B1251">
        <v>8.199999999999999</v>
      </c>
      <c r="J1251" t="s">
        <v>13531</v>
      </c>
      <c r="K1251" t="s">
        <v>13537</v>
      </c>
      <c r="L1251" t="s">
        <v>13546</v>
      </c>
      <c r="M1251" t="s">
        <v>13571</v>
      </c>
      <c r="N1251" t="s">
        <v>14639</v>
      </c>
      <c r="O1251" t="s">
        <v>15858</v>
      </c>
    </row>
    <row r="1252" spans="2:15">
      <c r="B1252">
        <v>1.1</v>
      </c>
      <c r="J1252" t="s">
        <v>13531</v>
      </c>
      <c r="K1252" t="s">
        <v>13537</v>
      </c>
      <c r="L1252" t="s">
        <v>13546</v>
      </c>
      <c r="M1252" t="s">
        <v>13571</v>
      </c>
      <c r="N1252" t="s">
        <v>14639</v>
      </c>
      <c r="O1252" t="s">
        <v>15858</v>
      </c>
    </row>
    <row r="1253" spans="2:15">
      <c r="B1253">
        <v>8.199999999999999</v>
      </c>
      <c r="J1253" t="s">
        <v>13531</v>
      </c>
      <c r="K1253" t="s">
        <v>13537</v>
      </c>
      <c r="L1253" t="s">
        <v>13546</v>
      </c>
      <c r="M1253" t="s">
        <v>13571</v>
      </c>
      <c r="N1253" t="s">
        <v>14640</v>
      </c>
      <c r="O1253" t="s">
        <v>15859</v>
      </c>
    </row>
    <row r="1254" spans="2:15">
      <c r="B1254">
        <v>0.58</v>
      </c>
      <c r="J1254" t="s">
        <v>13531</v>
      </c>
      <c r="K1254" t="s">
        <v>13537</v>
      </c>
      <c r="L1254" t="s">
        <v>13546</v>
      </c>
      <c r="M1254" t="s">
        <v>13571</v>
      </c>
      <c r="N1254" t="s">
        <v>14640</v>
      </c>
      <c r="O1254" t="s">
        <v>15859</v>
      </c>
    </row>
    <row r="1255" spans="2:15">
      <c r="B1255">
        <v>5</v>
      </c>
      <c r="J1255" t="s">
        <v>13531</v>
      </c>
      <c r="K1255" t="s">
        <v>13537</v>
      </c>
      <c r="L1255" t="s">
        <v>13546</v>
      </c>
      <c r="M1255" t="s">
        <v>13571</v>
      </c>
      <c r="N1255" t="s">
        <v>14641</v>
      </c>
      <c r="O1255" t="s">
        <v>15860</v>
      </c>
    </row>
    <row r="1256" spans="2:15">
      <c r="B1256">
        <v>0.36</v>
      </c>
      <c r="J1256" t="s">
        <v>13531</v>
      </c>
      <c r="K1256" t="s">
        <v>13537</v>
      </c>
      <c r="L1256" t="s">
        <v>13546</v>
      </c>
      <c r="M1256" t="s">
        <v>13571</v>
      </c>
      <c r="N1256" t="s">
        <v>14641</v>
      </c>
      <c r="O1256" t="s">
        <v>15860</v>
      </c>
    </row>
    <row r="1257" spans="2:15">
      <c r="B1257">
        <v>2.1</v>
      </c>
      <c r="J1257" t="s">
        <v>13531</v>
      </c>
      <c r="K1257" t="s">
        <v>13537</v>
      </c>
      <c r="L1257" t="s">
        <v>13546</v>
      </c>
      <c r="M1257" t="s">
        <v>13571</v>
      </c>
      <c r="N1257" t="s">
        <v>14642</v>
      </c>
      <c r="O1257" t="s">
        <v>15861</v>
      </c>
    </row>
    <row r="1258" spans="2:15">
      <c r="B1258">
        <v>0.5600000000000001</v>
      </c>
      <c r="J1258" t="s">
        <v>13531</v>
      </c>
      <c r="K1258" t="s">
        <v>13537</v>
      </c>
      <c r="L1258" t="s">
        <v>13546</v>
      </c>
      <c r="M1258" t="s">
        <v>13571</v>
      </c>
      <c r="N1258" t="s">
        <v>14642</v>
      </c>
      <c r="O1258" t="s">
        <v>15861</v>
      </c>
    </row>
    <row r="1259" spans="2:15">
      <c r="B1259">
        <v>7.2</v>
      </c>
      <c r="J1259" t="s">
        <v>13531</v>
      </c>
      <c r="K1259" t="s">
        <v>13537</v>
      </c>
      <c r="L1259" t="s">
        <v>13546</v>
      </c>
      <c r="M1259" t="s">
        <v>13571</v>
      </c>
      <c r="N1259" t="s">
        <v>14643</v>
      </c>
      <c r="O1259" t="s">
        <v>15862</v>
      </c>
    </row>
    <row r="1260" spans="2:15">
      <c r="B1260">
        <v>1.6</v>
      </c>
      <c r="J1260" t="s">
        <v>13531</v>
      </c>
      <c r="K1260" t="s">
        <v>13537</v>
      </c>
      <c r="L1260" t="s">
        <v>13546</v>
      </c>
      <c r="M1260" t="s">
        <v>13571</v>
      </c>
      <c r="N1260" t="s">
        <v>14643</v>
      </c>
      <c r="O1260" t="s">
        <v>15862</v>
      </c>
    </row>
    <row r="1261" spans="2:15">
      <c r="B1261">
        <v>4.7</v>
      </c>
      <c r="J1261" t="s">
        <v>13531</v>
      </c>
      <c r="K1261" t="s">
        <v>13537</v>
      </c>
      <c r="L1261" t="s">
        <v>13546</v>
      </c>
      <c r="M1261" t="s">
        <v>13571</v>
      </c>
      <c r="N1261" t="s">
        <v>14644</v>
      </c>
      <c r="O1261" t="s">
        <v>15863</v>
      </c>
    </row>
    <row r="1262" spans="2:15">
      <c r="B1262">
        <v>0.19</v>
      </c>
      <c r="J1262" t="s">
        <v>13531</v>
      </c>
      <c r="K1262" t="s">
        <v>13537</v>
      </c>
      <c r="L1262" t="s">
        <v>13546</v>
      </c>
      <c r="M1262" t="s">
        <v>13571</v>
      </c>
      <c r="N1262" t="s">
        <v>14644</v>
      </c>
      <c r="O1262" t="s">
        <v>15863</v>
      </c>
    </row>
    <row r="1263" spans="2:15">
      <c r="B1263">
        <v>0.88</v>
      </c>
      <c r="J1263" t="s">
        <v>13531</v>
      </c>
      <c r="K1263" t="s">
        <v>13537</v>
      </c>
      <c r="L1263" t="s">
        <v>13546</v>
      </c>
      <c r="M1263" t="s">
        <v>13571</v>
      </c>
      <c r="N1263" t="s">
        <v>14645</v>
      </c>
      <c r="O1263" t="s">
        <v>15864</v>
      </c>
    </row>
    <row r="1264" spans="2:15">
      <c r="B1264">
        <v>0.13</v>
      </c>
      <c r="J1264" t="s">
        <v>13531</v>
      </c>
      <c r="K1264" t="s">
        <v>13537</v>
      </c>
      <c r="L1264" t="s">
        <v>13546</v>
      </c>
      <c r="M1264" t="s">
        <v>13571</v>
      </c>
      <c r="N1264" t="s">
        <v>14645</v>
      </c>
      <c r="O1264" t="s">
        <v>15864</v>
      </c>
    </row>
    <row r="1265" spans="2:15">
      <c r="B1265">
        <v>1</v>
      </c>
      <c r="J1265" t="s">
        <v>13531</v>
      </c>
      <c r="K1265" t="s">
        <v>13537</v>
      </c>
      <c r="L1265" t="s">
        <v>13546</v>
      </c>
      <c r="M1265" t="s">
        <v>13571</v>
      </c>
      <c r="N1265" t="s">
        <v>14646</v>
      </c>
      <c r="O1265" t="s">
        <v>15865</v>
      </c>
    </row>
    <row r="1266" spans="2:15">
      <c r="B1266">
        <v>0.13</v>
      </c>
      <c r="J1266" t="s">
        <v>13531</v>
      </c>
      <c r="K1266" t="s">
        <v>13537</v>
      </c>
      <c r="L1266" t="s">
        <v>13546</v>
      </c>
      <c r="M1266" t="s">
        <v>13571</v>
      </c>
      <c r="N1266" t="s">
        <v>14646</v>
      </c>
      <c r="O1266" t="s">
        <v>15865</v>
      </c>
    </row>
    <row r="1267" spans="2:15">
      <c r="B1267">
        <v>73</v>
      </c>
      <c r="J1267" t="s">
        <v>13531</v>
      </c>
      <c r="K1267" t="s">
        <v>13537</v>
      </c>
      <c r="L1267" t="s">
        <v>13546</v>
      </c>
      <c r="M1267" t="s">
        <v>13571</v>
      </c>
      <c r="N1267" t="s">
        <v>14647</v>
      </c>
      <c r="O1267" t="s">
        <v>15866</v>
      </c>
    </row>
    <row r="1268" spans="2:15">
      <c r="B1268">
        <v>0.31</v>
      </c>
      <c r="J1268" t="s">
        <v>13531</v>
      </c>
      <c r="K1268" t="s">
        <v>13537</v>
      </c>
      <c r="L1268" t="s">
        <v>13546</v>
      </c>
      <c r="M1268" t="s">
        <v>13571</v>
      </c>
      <c r="N1268" t="s">
        <v>14647</v>
      </c>
      <c r="O1268" t="s">
        <v>15866</v>
      </c>
    </row>
    <row r="1269" spans="2:15">
      <c r="B1269">
        <v>6.1</v>
      </c>
      <c r="J1269" t="s">
        <v>13531</v>
      </c>
      <c r="K1269" t="s">
        <v>13537</v>
      </c>
      <c r="L1269" t="s">
        <v>13546</v>
      </c>
      <c r="M1269" t="s">
        <v>13571</v>
      </c>
      <c r="N1269" t="s">
        <v>14648</v>
      </c>
      <c r="O1269" t="s">
        <v>15867</v>
      </c>
    </row>
    <row r="1270" spans="2:15">
      <c r="B1270">
        <v>0.22</v>
      </c>
      <c r="J1270" t="s">
        <v>13531</v>
      </c>
      <c r="K1270" t="s">
        <v>13537</v>
      </c>
      <c r="L1270" t="s">
        <v>13546</v>
      </c>
      <c r="M1270" t="s">
        <v>13571</v>
      </c>
      <c r="N1270" t="s">
        <v>14648</v>
      </c>
      <c r="O1270" t="s">
        <v>15867</v>
      </c>
    </row>
    <row r="1271" spans="2:15">
      <c r="B1271">
        <v>5.3</v>
      </c>
      <c r="J1271" t="s">
        <v>13531</v>
      </c>
      <c r="K1271" t="s">
        <v>13537</v>
      </c>
      <c r="L1271" t="s">
        <v>13546</v>
      </c>
      <c r="M1271" t="s">
        <v>13571</v>
      </c>
      <c r="N1271" t="s">
        <v>14649</v>
      </c>
      <c r="O1271" t="s">
        <v>15868</v>
      </c>
    </row>
    <row r="1272" spans="2:15">
      <c r="B1272">
        <v>1</v>
      </c>
      <c r="J1272" t="s">
        <v>13531</v>
      </c>
      <c r="K1272" t="s">
        <v>13537</v>
      </c>
      <c r="L1272" t="s">
        <v>13546</v>
      </c>
      <c r="M1272" t="s">
        <v>13571</v>
      </c>
      <c r="N1272" t="s">
        <v>14649</v>
      </c>
      <c r="O1272" t="s">
        <v>15868</v>
      </c>
    </row>
    <row r="1273" spans="2:15">
      <c r="B1273">
        <v>6.2</v>
      </c>
      <c r="J1273" t="s">
        <v>13531</v>
      </c>
      <c r="K1273" t="s">
        <v>13537</v>
      </c>
      <c r="L1273" t="s">
        <v>13546</v>
      </c>
      <c r="M1273" t="s">
        <v>13571</v>
      </c>
      <c r="N1273" t="s">
        <v>14649</v>
      </c>
      <c r="O1273" t="s">
        <v>15868</v>
      </c>
    </row>
    <row r="1274" spans="2:15">
      <c r="B1274">
        <v>0.44</v>
      </c>
      <c r="J1274" t="s">
        <v>13531</v>
      </c>
      <c r="K1274" t="s">
        <v>13537</v>
      </c>
      <c r="L1274" t="s">
        <v>13546</v>
      </c>
      <c r="M1274" t="s">
        <v>13571</v>
      </c>
      <c r="N1274" t="s">
        <v>14649</v>
      </c>
      <c r="O1274" t="s">
        <v>15868</v>
      </c>
    </row>
    <row r="1275" spans="2:15">
      <c r="B1275">
        <v>5</v>
      </c>
      <c r="J1275" t="s">
        <v>13531</v>
      </c>
      <c r="K1275" t="s">
        <v>13537</v>
      </c>
      <c r="L1275" t="s">
        <v>13546</v>
      </c>
      <c r="M1275" t="s">
        <v>13571</v>
      </c>
      <c r="N1275" t="s">
        <v>14650</v>
      </c>
      <c r="O1275" t="s">
        <v>15869</v>
      </c>
    </row>
    <row r="1276" spans="2:15">
      <c r="B1276">
        <v>0.27</v>
      </c>
      <c r="J1276" t="s">
        <v>13531</v>
      </c>
      <c r="K1276" t="s">
        <v>13537</v>
      </c>
      <c r="L1276" t="s">
        <v>13546</v>
      </c>
      <c r="M1276" t="s">
        <v>13571</v>
      </c>
      <c r="N1276" t="s">
        <v>14650</v>
      </c>
      <c r="O1276" t="s">
        <v>15869</v>
      </c>
    </row>
    <row r="1277" spans="2:15">
      <c r="B1277">
        <v>15</v>
      </c>
      <c r="J1277" t="s">
        <v>13531</v>
      </c>
      <c r="K1277" t="s">
        <v>13537</v>
      </c>
      <c r="L1277" t="s">
        <v>13546</v>
      </c>
      <c r="M1277" t="s">
        <v>13571</v>
      </c>
      <c r="N1277" t="s">
        <v>14650</v>
      </c>
      <c r="O1277" t="s">
        <v>15869</v>
      </c>
    </row>
    <row r="1278" spans="2:15">
      <c r="B1278">
        <v>0.4</v>
      </c>
      <c r="J1278" t="s">
        <v>13531</v>
      </c>
      <c r="K1278" t="s">
        <v>13537</v>
      </c>
      <c r="L1278" t="s">
        <v>13546</v>
      </c>
      <c r="M1278" t="s">
        <v>13571</v>
      </c>
      <c r="N1278" t="s">
        <v>14650</v>
      </c>
      <c r="O1278" t="s">
        <v>15869</v>
      </c>
    </row>
    <row r="1279" spans="2:15">
      <c r="B1279">
        <v>8.9</v>
      </c>
      <c r="J1279" t="s">
        <v>13531</v>
      </c>
      <c r="K1279" t="s">
        <v>13537</v>
      </c>
      <c r="L1279" t="s">
        <v>13546</v>
      </c>
      <c r="M1279" t="s">
        <v>13571</v>
      </c>
      <c r="N1279" t="s">
        <v>14651</v>
      </c>
      <c r="O1279" t="s">
        <v>15870</v>
      </c>
    </row>
    <row r="1280" spans="2:15">
      <c r="B1280">
        <v>0.55</v>
      </c>
      <c r="J1280" t="s">
        <v>13531</v>
      </c>
      <c r="K1280" t="s">
        <v>13537</v>
      </c>
      <c r="L1280" t="s">
        <v>13546</v>
      </c>
      <c r="M1280" t="s">
        <v>13571</v>
      </c>
      <c r="N1280" t="s">
        <v>14651</v>
      </c>
      <c r="O1280" t="s">
        <v>15870</v>
      </c>
    </row>
    <row r="1281" spans="2:15">
      <c r="B1281">
        <v>4.3</v>
      </c>
      <c r="J1281" t="s">
        <v>13531</v>
      </c>
      <c r="K1281" t="s">
        <v>13537</v>
      </c>
      <c r="L1281" t="s">
        <v>13546</v>
      </c>
      <c r="M1281" t="s">
        <v>13571</v>
      </c>
      <c r="N1281" t="s">
        <v>14652</v>
      </c>
      <c r="O1281" t="s">
        <v>15871</v>
      </c>
    </row>
    <row r="1282" spans="2:15">
      <c r="B1282">
        <v>0.31</v>
      </c>
      <c r="J1282" t="s">
        <v>13531</v>
      </c>
      <c r="K1282" t="s">
        <v>13537</v>
      </c>
      <c r="L1282" t="s">
        <v>13546</v>
      </c>
      <c r="M1282" t="s">
        <v>13571</v>
      </c>
      <c r="N1282" t="s">
        <v>14652</v>
      </c>
      <c r="O1282" t="s">
        <v>15871</v>
      </c>
    </row>
    <row r="1283" spans="2:15">
      <c r="B1283">
        <v>2</v>
      </c>
      <c r="J1283" t="s">
        <v>13531</v>
      </c>
      <c r="K1283" t="s">
        <v>13537</v>
      </c>
      <c r="L1283" t="s">
        <v>13546</v>
      </c>
      <c r="M1283" t="s">
        <v>13571</v>
      </c>
      <c r="N1283" t="s">
        <v>14653</v>
      </c>
      <c r="O1283" t="s">
        <v>15872</v>
      </c>
    </row>
    <row r="1284" spans="2:15">
      <c r="B1284">
        <v>0.17</v>
      </c>
      <c r="J1284" t="s">
        <v>13531</v>
      </c>
      <c r="K1284" t="s">
        <v>13537</v>
      </c>
      <c r="L1284" t="s">
        <v>13546</v>
      </c>
      <c r="M1284" t="s">
        <v>13571</v>
      </c>
      <c r="N1284" t="s">
        <v>14653</v>
      </c>
      <c r="O1284" t="s">
        <v>15872</v>
      </c>
    </row>
    <row r="1285" spans="2:15">
      <c r="B1285">
        <v>2.9</v>
      </c>
      <c r="J1285" t="s">
        <v>13531</v>
      </c>
      <c r="K1285" t="s">
        <v>13537</v>
      </c>
      <c r="L1285" t="s">
        <v>13546</v>
      </c>
      <c r="M1285" t="s">
        <v>13571</v>
      </c>
      <c r="N1285" t="s">
        <v>14654</v>
      </c>
      <c r="O1285" t="s">
        <v>15873</v>
      </c>
    </row>
    <row r="1286" spans="2:15">
      <c r="B1286">
        <v>0.51</v>
      </c>
      <c r="J1286" t="s">
        <v>13531</v>
      </c>
      <c r="K1286" t="s">
        <v>13537</v>
      </c>
      <c r="L1286" t="s">
        <v>13546</v>
      </c>
      <c r="M1286" t="s">
        <v>13571</v>
      </c>
      <c r="N1286" t="s">
        <v>14654</v>
      </c>
      <c r="O1286" t="s">
        <v>15873</v>
      </c>
    </row>
    <row r="1287" spans="2:15">
      <c r="B1287">
        <v>3.4</v>
      </c>
      <c r="J1287" t="s">
        <v>13531</v>
      </c>
      <c r="K1287" t="s">
        <v>13537</v>
      </c>
      <c r="L1287" t="s">
        <v>13546</v>
      </c>
      <c r="M1287" t="s">
        <v>13571</v>
      </c>
      <c r="N1287" t="s">
        <v>14655</v>
      </c>
      <c r="O1287" t="s">
        <v>15874</v>
      </c>
    </row>
    <row r="1288" spans="2:15">
      <c r="B1288">
        <v>0.77</v>
      </c>
      <c r="J1288" t="s">
        <v>13531</v>
      </c>
      <c r="K1288" t="s">
        <v>13537</v>
      </c>
      <c r="L1288" t="s">
        <v>13546</v>
      </c>
      <c r="M1288" t="s">
        <v>13571</v>
      </c>
      <c r="N1288" t="s">
        <v>14655</v>
      </c>
      <c r="O1288" t="s">
        <v>15874</v>
      </c>
    </row>
    <row r="1289" spans="2:15">
      <c r="B1289">
        <v>6.6</v>
      </c>
      <c r="J1289" t="s">
        <v>13531</v>
      </c>
      <c r="K1289" t="s">
        <v>13538</v>
      </c>
      <c r="L1289" t="s">
        <v>13547</v>
      </c>
      <c r="M1289" t="s">
        <v>13571</v>
      </c>
      <c r="N1289" t="s">
        <v>14656</v>
      </c>
      <c r="O1289" t="s">
        <v>15875</v>
      </c>
    </row>
    <row r="1290" spans="2:15">
      <c r="B1290">
        <v>0.9399999999999999</v>
      </c>
      <c r="J1290" t="s">
        <v>13531</v>
      </c>
      <c r="K1290" t="s">
        <v>13538</v>
      </c>
      <c r="L1290" t="s">
        <v>13547</v>
      </c>
      <c r="M1290" t="s">
        <v>13571</v>
      </c>
      <c r="N1290" t="s">
        <v>14656</v>
      </c>
      <c r="O1290" t="s">
        <v>15875</v>
      </c>
    </row>
    <row r="1291" spans="2:15">
      <c r="B1291">
        <v>4.3</v>
      </c>
      <c r="J1291" t="s">
        <v>13531</v>
      </c>
      <c r="K1291" t="s">
        <v>13538</v>
      </c>
      <c r="L1291" t="s">
        <v>13547</v>
      </c>
      <c r="M1291" t="s">
        <v>13571</v>
      </c>
      <c r="N1291" t="s">
        <v>14657</v>
      </c>
      <c r="O1291" t="s">
        <v>15876</v>
      </c>
    </row>
    <row r="1292" spans="2:15">
      <c r="B1292">
        <v>0.43</v>
      </c>
      <c r="J1292" t="s">
        <v>13531</v>
      </c>
      <c r="K1292" t="s">
        <v>13538</v>
      </c>
      <c r="L1292" t="s">
        <v>13547</v>
      </c>
      <c r="M1292" t="s">
        <v>13571</v>
      </c>
      <c r="N1292" t="s">
        <v>14657</v>
      </c>
      <c r="O1292" t="s">
        <v>15876</v>
      </c>
    </row>
    <row r="1293" spans="2:15">
      <c r="B1293">
        <v>1.1</v>
      </c>
      <c r="J1293" t="s">
        <v>13531</v>
      </c>
      <c r="K1293" t="s">
        <v>13538</v>
      </c>
      <c r="L1293" t="s">
        <v>13547</v>
      </c>
      <c r="M1293" t="s">
        <v>13571</v>
      </c>
      <c r="N1293" t="s">
        <v>14658</v>
      </c>
      <c r="O1293" t="s">
        <v>15877</v>
      </c>
    </row>
    <row r="1294" spans="2:15">
      <c r="B1294">
        <v>0.14</v>
      </c>
      <c r="J1294" t="s">
        <v>13531</v>
      </c>
      <c r="K1294" t="s">
        <v>13538</v>
      </c>
      <c r="L1294" t="s">
        <v>13547</v>
      </c>
      <c r="M1294" t="s">
        <v>13571</v>
      </c>
      <c r="N1294" t="s">
        <v>14658</v>
      </c>
      <c r="O1294" t="s">
        <v>15877</v>
      </c>
    </row>
    <row r="1295" spans="2:15">
      <c r="B1295">
        <v>0.2</v>
      </c>
      <c r="J1295" t="s">
        <v>13531</v>
      </c>
      <c r="K1295" t="s">
        <v>13538</v>
      </c>
      <c r="L1295" t="s">
        <v>13547</v>
      </c>
      <c r="M1295" t="s">
        <v>13571</v>
      </c>
      <c r="N1295" t="s">
        <v>14659</v>
      </c>
      <c r="O1295" t="s">
        <v>15878</v>
      </c>
    </row>
    <row r="1296" spans="2:15">
      <c r="B1296">
        <v>0.08</v>
      </c>
      <c r="J1296" t="s">
        <v>13531</v>
      </c>
      <c r="K1296" t="s">
        <v>13538</v>
      </c>
      <c r="L1296" t="s">
        <v>13547</v>
      </c>
      <c r="M1296" t="s">
        <v>13571</v>
      </c>
      <c r="N1296" t="s">
        <v>14659</v>
      </c>
      <c r="O1296" t="s">
        <v>15878</v>
      </c>
    </row>
    <row r="1297" spans="2:15">
      <c r="B1297">
        <v>1.1</v>
      </c>
      <c r="J1297" t="s">
        <v>13531</v>
      </c>
      <c r="K1297" t="s">
        <v>13538</v>
      </c>
      <c r="L1297" t="s">
        <v>13547</v>
      </c>
      <c r="M1297" t="s">
        <v>13571</v>
      </c>
      <c r="N1297" t="s">
        <v>14660</v>
      </c>
      <c r="O1297" t="s">
        <v>15879</v>
      </c>
    </row>
    <row r="1298" spans="2:15">
      <c r="B1298">
        <v>0.49</v>
      </c>
      <c r="J1298" t="s">
        <v>13531</v>
      </c>
      <c r="K1298" t="s">
        <v>13538</v>
      </c>
      <c r="L1298" t="s">
        <v>13547</v>
      </c>
      <c r="M1298" t="s">
        <v>13571</v>
      </c>
      <c r="N1298" t="s">
        <v>14660</v>
      </c>
      <c r="O1298" t="s">
        <v>15879</v>
      </c>
    </row>
    <row r="1299" spans="2:15">
      <c r="B1299">
        <v>1.3</v>
      </c>
      <c r="J1299" t="s">
        <v>13531</v>
      </c>
      <c r="K1299" t="s">
        <v>13538</v>
      </c>
      <c r="L1299" t="s">
        <v>13547</v>
      </c>
      <c r="M1299" t="s">
        <v>13571</v>
      </c>
      <c r="N1299" t="s">
        <v>14661</v>
      </c>
      <c r="O1299" t="s">
        <v>15880</v>
      </c>
    </row>
    <row r="1300" spans="2:15">
      <c r="B1300">
        <v>0.26</v>
      </c>
      <c r="J1300" t="s">
        <v>13531</v>
      </c>
      <c r="K1300" t="s">
        <v>13538</v>
      </c>
      <c r="L1300" t="s">
        <v>13547</v>
      </c>
      <c r="M1300" t="s">
        <v>13571</v>
      </c>
      <c r="N1300" t="s">
        <v>14661</v>
      </c>
      <c r="O1300" t="s">
        <v>15880</v>
      </c>
    </row>
    <row r="1301" spans="2:15">
      <c r="B1301">
        <v>2.1</v>
      </c>
      <c r="J1301" t="s">
        <v>13531</v>
      </c>
      <c r="K1301" t="s">
        <v>13538</v>
      </c>
      <c r="L1301" t="s">
        <v>13547</v>
      </c>
      <c r="M1301" t="s">
        <v>13571</v>
      </c>
      <c r="N1301" t="s">
        <v>14662</v>
      </c>
      <c r="O1301" t="s">
        <v>15881</v>
      </c>
    </row>
    <row r="1302" spans="2:15">
      <c r="B1302">
        <v>0.51</v>
      </c>
      <c r="J1302" t="s">
        <v>13531</v>
      </c>
      <c r="K1302" t="s">
        <v>13538</v>
      </c>
      <c r="L1302" t="s">
        <v>13547</v>
      </c>
      <c r="M1302" t="s">
        <v>13571</v>
      </c>
      <c r="N1302" t="s">
        <v>14662</v>
      </c>
      <c r="O1302" t="s">
        <v>15881</v>
      </c>
    </row>
    <row r="1303" spans="2:15">
      <c r="B1303">
        <v>1.2</v>
      </c>
      <c r="J1303" t="s">
        <v>13531</v>
      </c>
      <c r="K1303" t="s">
        <v>13538</v>
      </c>
      <c r="L1303" t="s">
        <v>13547</v>
      </c>
      <c r="M1303" t="s">
        <v>13571</v>
      </c>
      <c r="N1303" t="s">
        <v>14663</v>
      </c>
      <c r="O1303" t="s">
        <v>15882</v>
      </c>
    </row>
    <row r="1304" spans="2:15">
      <c r="B1304">
        <v>0.16</v>
      </c>
      <c r="J1304" t="s">
        <v>13531</v>
      </c>
      <c r="K1304" t="s">
        <v>13538</v>
      </c>
      <c r="L1304" t="s">
        <v>13547</v>
      </c>
      <c r="M1304" t="s">
        <v>13571</v>
      </c>
      <c r="N1304" t="s">
        <v>14663</v>
      </c>
      <c r="O1304" t="s">
        <v>15882</v>
      </c>
    </row>
    <row r="1305" spans="2:15">
      <c r="B1305">
        <v>4.8</v>
      </c>
      <c r="J1305" t="s">
        <v>13531</v>
      </c>
      <c r="K1305" t="s">
        <v>13538</v>
      </c>
      <c r="L1305" t="s">
        <v>13547</v>
      </c>
      <c r="M1305" t="s">
        <v>13571</v>
      </c>
      <c r="N1305" t="s">
        <v>14664</v>
      </c>
      <c r="O1305" t="s">
        <v>15883</v>
      </c>
    </row>
    <row r="1306" spans="2:15">
      <c r="B1306">
        <v>0.22</v>
      </c>
      <c r="J1306" t="s">
        <v>13531</v>
      </c>
      <c r="K1306" t="s">
        <v>13538</v>
      </c>
      <c r="L1306" t="s">
        <v>13547</v>
      </c>
      <c r="M1306" t="s">
        <v>13571</v>
      </c>
      <c r="N1306" t="s">
        <v>14664</v>
      </c>
      <c r="O1306" t="s">
        <v>15883</v>
      </c>
    </row>
    <row r="1307" spans="2:15">
      <c r="B1307">
        <v>1.1</v>
      </c>
      <c r="J1307" t="s">
        <v>13531</v>
      </c>
      <c r="K1307" t="s">
        <v>13538</v>
      </c>
      <c r="L1307" t="s">
        <v>13547</v>
      </c>
      <c r="M1307" t="s">
        <v>13571</v>
      </c>
      <c r="N1307" t="s">
        <v>14665</v>
      </c>
      <c r="O1307" t="s">
        <v>15884</v>
      </c>
    </row>
    <row r="1308" spans="2:15">
      <c r="B1308">
        <v>0.12</v>
      </c>
      <c r="J1308" t="s">
        <v>13531</v>
      </c>
      <c r="K1308" t="s">
        <v>13538</v>
      </c>
      <c r="L1308" t="s">
        <v>13547</v>
      </c>
      <c r="M1308" t="s">
        <v>13571</v>
      </c>
      <c r="N1308" t="s">
        <v>14665</v>
      </c>
      <c r="O1308" t="s">
        <v>15884</v>
      </c>
    </row>
    <row r="1309" spans="2:15">
      <c r="B1309">
        <v>4.7</v>
      </c>
      <c r="J1309" t="s">
        <v>13531</v>
      </c>
      <c r="K1309" t="s">
        <v>13538</v>
      </c>
      <c r="L1309" t="s">
        <v>13547</v>
      </c>
      <c r="M1309" t="s">
        <v>13571</v>
      </c>
      <c r="N1309" t="s">
        <v>14666</v>
      </c>
      <c r="O1309" t="s">
        <v>15885</v>
      </c>
    </row>
    <row r="1310" spans="2:15">
      <c r="B1310">
        <v>0.46</v>
      </c>
      <c r="J1310" t="s">
        <v>13531</v>
      </c>
      <c r="K1310" t="s">
        <v>13538</v>
      </c>
      <c r="L1310" t="s">
        <v>13547</v>
      </c>
      <c r="M1310" t="s">
        <v>13571</v>
      </c>
      <c r="N1310" t="s">
        <v>14666</v>
      </c>
      <c r="O1310" t="s">
        <v>15885</v>
      </c>
    </row>
    <row r="1311" spans="2:15">
      <c r="B1311">
        <v>0.91</v>
      </c>
      <c r="J1311" t="s">
        <v>13531</v>
      </c>
      <c r="K1311" t="s">
        <v>13538</v>
      </c>
      <c r="L1311" t="s">
        <v>13547</v>
      </c>
      <c r="M1311" t="s">
        <v>13571</v>
      </c>
      <c r="N1311" t="s">
        <v>14667</v>
      </c>
      <c r="O1311" t="s">
        <v>15886</v>
      </c>
    </row>
    <row r="1312" spans="2:15">
      <c r="B1312">
        <v>0.19</v>
      </c>
      <c r="J1312" t="s">
        <v>13531</v>
      </c>
      <c r="K1312" t="s">
        <v>13538</v>
      </c>
      <c r="L1312" t="s">
        <v>13547</v>
      </c>
      <c r="M1312" t="s">
        <v>13571</v>
      </c>
      <c r="N1312" t="s">
        <v>14667</v>
      </c>
      <c r="O1312" t="s">
        <v>15886</v>
      </c>
    </row>
    <row r="1313" spans="2:15">
      <c r="B1313">
        <v>2.4</v>
      </c>
      <c r="J1313" t="s">
        <v>13531</v>
      </c>
      <c r="K1313" t="s">
        <v>13538</v>
      </c>
      <c r="L1313" t="s">
        <v>13547</v>
      </c>
      <c r="M1313" t="s">
        <v>13571</v>
      </c>
      <c r="N1313" t="s">
        <v>14668</v>
      </c>
      <c r="O1313" t="s">
        <v>15887</v>
      </c>
    </row>
    <row r="1314" spans="2:15">
      <c r="B1314">
        <v>0.42</v>
      </c>
      <c r="J1314" t="s">
        <v>13531</v>
      </c>
      <c r="K1314" t="s">
        <v>13538</v>
      </c>
      <c r="L1314" t="s">
        <v>13547</v>
      </c>
      <c r="M1314" t="s">
        <v>13571</v>
      </c>
      <c r="N1314" t="s">
        <v>14668</v>
      </c>
      <c r="O1314" t="s">
        <v>15887</v>
      </c>
    </row>
    <row r="1315" spans="2:15">
      <c r="B1315">
        <v>2.5</v>
      </c>
      <c r="J1315" t="s">
        <v>13531</v>
      </c>
      <c r="K1315" t="s">
        <v>13538</v>
      </c>
      <c r="L1315" t="s">
        <v>13547</v>
      </c>
      <c r="M1315" t="s">
        <v>13571</v>
      </c>
      <c r="N1315" t="s">
        <v>14669</v>
      </c>
      <c r="O1315" t="s">
        <v>15888</v>
      </c>
    </row>
    <row r="1316" spans="2:15">
      <c r="B1316">
        <v>0.64</v>
      </c>
      <c r="J1316" t="s">
        <v>13531</v>
      </c>
      <c r="K1316" t="s">
        <v>13538</v>
      </c>
      <c r="L1316" t="s">
        <v>13547</v>
      </c>
      <c r="M1316" t="s">
        <v>13571</v>
      </c>
      <c r="N1316" t="s">
        <v>14669</v>
      </c>
      <c r="O1316" t="s">
        <v>15888</v>
      </c>
    </row>
    <row r="1317" spans="2:15">
      <c r="B1317">
        <v>1.7</v>
      </c>
      <c r="J1317" t="s">
        <v>13531</v>
      </c>
      <c r="K1317" t="s">
        <v>13538</v>
      </c>
      <c r="L1317" t="s">
        <v>13547</v>
      </c>
      <c r="M1317" t="s">
        <v>13571</v>
      </c>
      <c r="N1317" t="s">
        <v>14670</v>
      </c>
      <c r="O1317" t="s">
        <v>15889</v>
      </c>
    </row>
    <row r="1318" spans="2:15">
      <c r="B1318">
        <v>0.37</v>
      </c>
      <c r="J1318" t="s">
        <v>13531</v>
      </c>
      <c r="K1318" t="s">
        <v>13538</v>
      </c>
      <c r="L1318" t="s">
        <v>13547</v>
      </c>
      <c r="M1318" t="s">
        <v>13571</v>
      </c>
      <c r="N1318" t="s">
        <v>14670</v>
      </c>
      <c r="O1318" t="s">
        <v>15889</v>
      </c>
    </row>
    <row r="1319" spans="2:15">
      <c r="B1319">
        <v>2.5</v>
      </c>
      <c r="J1319" t="s">
        <v>13531</v>
      </c>
      <c r="K1319" t="s">
        <v>13538</v>
      </c>
      <c r="L1319" t="s">
        <v>13547</v>
      </c>
      <c r="M1319" t="s">
        <v>13571</v>
      </c>
      <c r="N1319" t="s">
        <v>14670</v>
      </c>
      <c r="O1319" t="s">
        <v>15889</v>
      </c>
    </row>
    <row r="1320" spans="2:15">
      <c r="B1320">
        <v>0.5</v>
      </c>
      <c r="J1320" t="s">
        <v>13531</v>
      </c>
      <c r="K1320" t="s">
        <v>13538</v>
      </c>
      <c r="L1320" t="s">
        <v>13547</v>
      </c>
      <c r="M1320" t="s">
        <v>13571</v>
      </c>
      <c r="N1320" t="s">
        <v>14670</v>
      </c>
      <c r="O1320" t="s">
        <v>15889</v>
      </c>
    </row>
    <row r="1321" spans="2:15">
      <c r="B1321">
        <v>1.4</v>
      </c>
      <c r="J1321" t="s">
        <v>13531</v>
      </c>
      <c r="K1321" t="s">
        <v>13538</v>
      </c>
      <c r="L1321" t="s">
        <v>13547</v>
      </c>
      <c r="M1321" t="s">
        <v>13571</v>
      </c>
      <c r="N1321" t="s">
        <v>14671</v>
      </c>
      <c r="O1321" t="s">
        <v>15890</v>
      </c>
    </row>
    <row r="1322" spans="2:15">
      <c r="B1322">
        <v>0.08599999999999999</v>
      </c>
      <c r="J1322" t="s">
        <v>13531</v>
      </c>
      <c r="K1322" t="s">
        <v>13538</v>
      </c>
      <c r="L1322" t="s">
        <v>13547</v>
      </c>
      <c r="M1322" t="s">
        <v>13571</v>
      </c>
      <c r="N1322" t="s">
        <v>14671</v>
      </c>
      <c r="O1322" t="s">
        <v>15890</v>
      </c>
    </row>
    <row r="1323" spans="2:15">
      <c r="B1323">
        <v>2.3</v>
      </c>
      <c r="J1323" t="s">
        <v>13531</v>
      </c>
      <c r="K1323" t="s">
        <v>13538</v>
      </c>
      <c r="L1323" t="s">
        <v>13547</v>
      </c>
      <c r="M1323" t="s">
        <v>13571</v>
      </c>
      <c r="N1323" t="s">
        <v>14671</v>
      </c>
      <c r="O1323" t="s">
        <v>15890</v>
      </c>
    </row>
    <row r="1324" spans="2:15">
      <c r="B1324">
        <v>0.65</v>
      </c>
      <c r="J1324" t="s">
        <v>13531</v>
      </c>
      <c r="K1324" t="s">
        <v>13538</v>
      </c>
      <c r="L1324" t="s">
        <v>13547</v>
      </c>
      <c r="M1324" t="s">
        <v>13571</v>
      </c>
      <c r="N1324" t="s">
        <v>14671</v>
      </c>
      <c r="O1324" t="s">
        <v>15890</v>
      </c>
    </row>
    <row r="1325" spans="2:15">
      <c r="B1325">
        <v>2.5</v>
      </c>
      <c r="J1325" t="s">
        <v>13531</v>
      </c>
      <c r="K1325" t="s">
        <v>13538</v>
      </c>
      <c r="L1325" t="s">
        <v>13547</v>
      </c>
      <c r="M1325" t="s">
        <v>13571</v>
      </c>
      <c r="N1325" t="s">
        <v>14672</v>
      </c>
      <c r="O1325" t="s">
        <v>15891</v>
      </c>
    </row>
    <row r="1326" spans="2:15">
      <c r="B1326">
        <v>0.41</v>
      </c>
      <c r="J1326" t="s">
        <v>13531</v>
      </c>
      <c r="K1326" t="s">
        <v>13538</v>
      </c>
      <c r="L1326" t="s">
        <v>13547</v>
      </c>
      <c r="M1326" t="s">
        <v>13571</v>
      </c>
      <c r="N1326" t="s">
        <v>14672</v>
      </c>
      <c r="O1326" t="s">
        <v>15891</v>
      </c>
    </row>
    <row r="1327" spans="2:15">
      <c r="B1327">
        <v>1.8</v>
      </c>
      <c r="J1327" t="s">
        <v>13531</v>
      </c>
      <c r="K1327" t="s">
        <v>13538</v>
      </c>
      <c r="L1327" t="s">
        <v>13547</v>
      </c>
      <c r="M1327" t="s">
        <v>13571</v>
      </c>
      <c r="N1327" t="s">
        <v>14673</v>
      </c>
      <c r="O1327" t="s">
        <v>15892</v>
      </c>
    </row>
    <row r="1328" spans="2:15">
      <c r="B1328">
        <v>0.26</v>
      </c>
      <c r="J1328" t="s">
        <v>13531</v>
      </c>
      <c r="K1328" t="s">
        <v>13538</v>
      </c>
      <c r="L1328" t="s">
        <v>13547</v>
      </c>
      <c r="M1328" t="s">
        <v>13571</v>
      </c>
      <c r="N1328" t="s">
        <v>14673</v>
      </c>
      <c r="O1328" t="s">
        <v>15892</v>
      </c>
    </row>
    <row r="1329" spans="2:15">
      <c r="B1329">
        <v>4.8</v>
      </c>
      <c r="J1329" t="s">
        <v>13531</v>
      </c>
      <c r="K1329" t="s">
        <v>13538</v>
      </c>
      <c r="L1329" t="s">
        <v>13547</v>
      </c>
      <c r="M1329" t="s">
        <v>13571</v>
      </c>
      <c r="N1329" t="s">
        <v>14674</v>
      </c>
      <c r="O1329" t="s">
        <v>15893</v>
      </c>
    </row>
    <row r="1330" spans="2:15">
      <c r="B1330">
        <v>0.48</v>
      </c>
      <c r="J1330" t="s">
        <v>13531</v>
      </c>
      <c r="K1330" t="s">
        <v>13538</v>
      </c>
      <c r="L1330" t="s">
        <v>13547</v>
      </c>
      <c r="M1330" t="s">
        <v>13571</v>
      </c>
      <c r="N1330" t="s">
        <v>14674</v>
      </c>
      <c r="O1330" t="s">
        <v>15893</v>
      </c>
    </row>
    <row r="1331" spans="2:15">
      <c r="B1331">
        <v>1.1</v>
      </c>
      <c r="J1331" t="s">
        <v>13531</v>
      </c>
      <c r="K1331" t="s">
        <v>13538</v>
      </c>
      <c r="L1331" t="s">
        <v>13547</v>
      </c>
      <c r="M1331" t="s">
        <v>13571</v>
      </c>
      <c r="N1331" t="s">
        <v>14675</v>
      </c>
      <c r="O1331" t="s">
        <v>15894</v>
      </c>
    </row>
    <row r="1332" spans="2:15">
      <c r="B1332">
        <v>0.8100000000000001</v>
      </c>
      <c r="J1332" t="s">
        <v>13531</v>
      </c>
      <c r="K1332" t="s">
        <v>13538</v>
      </c>
      <c r="L1332" t="s">
        <v>13547</v>
      </c>
      <c r="M1332" t="s">
        <v>13571</v>
      </c>
      <c r="N1332" t="s">
        <v>14675</v>
      </c>
      <c r="O1332" t="s">
        <v>15894</v>
      </c>
    </row>
    <row r="1333" spans="2:15">
      <c r="B1333">
        <v>6.7</v>
      </c>
      <c r="J1333" t="s">
        <v>13531</v>
      </c>
      <c r="K1333" t="s">
        <v>13538</v>
      </c>
      <c r="L1333" t="s">
        <v>13547</v>
      </c>
      <c r="M1333" t="s">
        <v>13571</v>
      </c>
      <c r="N1333" t="s">
        <v>14676</v>
      </c>
      <c r="O1333" t="s">
        <v>15895</v>
      </c>
    </row>
    <row r="1334" spans="2:15">
      <c r="B1334">
        <v>0.59</v>
      </c>
      <c r="J1334" t="s">
        <v>13531</v>
      </c>
      <c r="K1334" t="s">
        <v>13538</v>
      </c>
      <c r="L1334" t="s">
        <v>13547</v>
      </c>
      <c r="M1334" t="s">
        <v>13571</v>
      </c>
      <c r="N1334" t="s">
        <v>14676</v>
      </c>
      <c r="O1334" t="s">
        <v>15895</v>
      </c>
    </row>
    <row r="1335" spans="2:15">
      <c r="B1335">
        <v>4.9</v>
      </c>
      <c r="J1335" t="s">
        <v>13531</v>
      </c>
      <c r="K1335" t="s">
        <v>13538</v>
      </c>
      <c r="L1335" t="s">
        <v>13547</v>
      </c>
      <c r="M1335" t="s">
        <v>13571</v>
      </c>
      <c r="N1335" t="s">
        <v>14677</v>
      </c>
      <c r="O1335" t="s">
        <v>15896</v>
      </c>
    </row>
    <row r="1336" spans="2:15">
      <c r="B1336">
        <v>0.79</v>
      </c>
      <c r="J1336" t="s">
        <v>13531</v>
      </c>
      <c r="K1336" t="s">
        <v>13538</v>
      </c>
      <c r="L1336" t="s">
        <v>13547</v>
      </c>
      <c r="M1336" t="s">
        <v>13571</v>
      </c>
      <c r="N1336" t="s">
        <v>14677</v>
      </c>
      <c r="O1336" t="s">
        <v>15896</v>
      </c>
    </row>
    <row r="1337" spans="2:15">
      <c r="B1337">
        <v>2.2</v>
      </c>
      <c r="J1337" t="s">
        <v>13531</v>
      </c>
      <c r="K1337" t="s">
        <v>13538</v>
      </c>
      <c r="L1337" t="s">
        <v>13547</v>
      </c>
      <c r="M1337" t="s">
        <v>13571</v>
      </c>
      <c r="N1337" t="s">
        <v>14678</v>
      </c>
      <c r="O1337" t="s">
        <v>15897</v>
      </c>
    </row>
    <row r="1338" spans="2:15">
      <c r="B1338">
        <v>0.36</v>
      </c>
      <c r="J1338" t="s">
        <v>13531</v>
      </c>
      <c r="K1338" t="s">
        <v>13538</v>
      </c>
      <c r="L1338" t="s">
        <v>13547</v>
      </c>
      <c r="M1338" t="s">
        <v>13571</v>
      </c>
      <c r="N1338" t="s">
        <v>14678</v>
      </c>
      <c r="O1338" t="s">
        <v>15897</v>
      </c>
    </row>
    <row r="1339" spans="2:15">
      <c r="B1339">
        <v>1.2</v>
      </c>
      <c r="J1339" t="s">
        <v>13531</v>
      </c>
      <c r="K1339" t="s">
        <v>13538</v>
      </c>
      <c r="L1339" t="s">
        <v>13547</v>
      </c>
      <c r="M1339" t="s">
        <v>13571</v>
      </c>
      <c r="N1339" t="s">
        <v>14678</v>
      </c>
      <c r="O1339" t="s">
        <v>15897</v>
      </c>
    </row>
    <row r="1340" spans="2:15">
      <c r="B1340">
        <v>0.38</v>
      </c>
      <c r="J1340" t="s">
        <v>13531</v>
      </c>
      <c r="K1340" t="s">
        <v>13538</v>
      </c>
      <c r="L1340" t="s">
        <v>13547</v>
      </c>
      <c r="M1340" t="s">
        <v>13571</v>
      </c>
      <c r="N1340" t="s">
        <v>14678</v>
      </c>
      <c r="O1340" t="s">
        <v>15897</v>
      </c>
    </row>
    <row r="1341" spans="2:15">
      <c r="B1341">
        <v>2.2</v>
      </c>
      <c r="J1341" t="s">
        <v>13531</v>
      </c>
      <c r="K1341" t="s">
        <v>13538</v>
      </c>
      <c r="L1341" t="s">
        <v>13547</v>
      </c>
      <c r="M1341" t="s">
        <v>13571</v>
      </c>
      <c r="N1341" t="s">
        <v>14679</v>
      </c>
      <c r="O1341" t="s">
        <v>15898</v>
      </c>
    </row>
    <row r="1342" spans="2:15">
      <c r="B1342">
        <v>1.5</v>
      </c>
      <c r="J1342" t="s">
        <v>13531</v>
      </c>
      <c r="K1342" t="s">
        <v>13538</v>
      </c>
      <c r="L1342" t="s">
        <v>13547</v>
      </c>
      <c r="M1342" t="s">
        <v>13571</v>
      </c>
      <c r="N1342" t="s">
        <v>14679</v>
      </c>
      <c r="O1342" t="s">
        <v>15898</v>
      </c>
    </row>
    <row r="1343" spans="2:15">
      <c r="B1343">
        <v>6.2</v>
      </c>
      <c r="J1343" t="s">
        <v>13531</v>
      </c>
      <c r="K1343" t="s">
        <v>13538</v>
      </c>
      <c r="L1343" t="s">
        <v>13547</v>
      </c>
      <c r="M1343" t="s">
        <v>13571</v>
      </c>
      <c r="N1343" t="s">
        <v>14680</v>
      </c>
      <c r="O1343" t="s">
        <v>15899</v>
      </c>
    </row>
    <row r="1344" spans="2:15">
      <c r="B1344">
        <v>11</v>
      </c>
      <c r="J1344" t="s">
        <v>13531</v>
      </c>
      <c r="K1344" t="s">
        <v>13538</v>
      </c>
      <c r="L1344" t="s">
        <v>13547</v>
      </c>
      <c r="M1344" t="s">
        <v>13571</v>
      </c>
      <c r="N1344" t="s">
        <v>14680</v>
      </c>
      <c r="O1344" t="s">
        <v>15899</v>
      </c>
    </row>
    <row r="1345" spans="2:15">
      <c r="B1345">
        <v>9</v>
      </c>
      <c r="J1345" t="s">
        <v>13531</v>
      </c>
      <c r="K1345" t="s">
        <v>13538</v>
      </c>
      <c r="L1345" t="s">
        <v>13547</v>
      </c>
      <c r="M1345" t="s">
        <v>13571</v>
      </c>
      <c r="N1345" t="s">
        <v>14681</v>
      </c>
      <c r="O1345" t="s">
        <v>15900</v>
      </c>
    </row>
    <row r="1346" spans="2:15">
      <c r="B1346">
        <v>19</v>
      </c>
      <c r="J1346" t="s">
        <v>13531</v>
      </c>
      <c r="K1346" t="s">
        <v>13538</v>
      </c>
      <c r="L1346" t="s">
        <v>13547</v>
      </c>
      <c r="M1346" t="s">
        <v>13571</v>
      </c>
      <c r="N1346" t="s">
        <v>14681</v>
      </c>
      <c r="O1346" t="s">
        <v>15900</v>
      </c>
    </row>
    <row r="1347" spans="2:15">
      <c r="B1347">
        <v>1.3</v>
      </c>
      <c r="J1347" t="s">
        <v>13531</v>
      </c>
      <c r="K1347" t="s">
        <v>13538</v>
      </c>
      <c r="L1347" t="s">
        <v>13547</v>
      </c>
      <c r="M1347" t="s">
        <v>13571</v>
      </c>
      <c r="N1347" t="s">
        <v>14682</v>
      </c>
      <c r="O1347" t="s">
        <v>15901</v>
      </c>
    </row>
    <row r="1348" spans="2:15">
      <c r="B1348">
        <v>1.2</v>
      </c>
      <c r="J1348" t="s">
        <v>13531</v>
      </c>
      <c r="K1348" t="s">
        <v>13538</v>
      </c>
      <c r="L1348" t="s">
        <v>13547</v>
      </c>
      <c r="M1348" t="s">
        <v>13571</v>
      </c>
      <c r="N1348" t="s">
        <v>14682</v>
      </c>
      <c r="O1348" t="s">
        <v>15901</v>
      </c>
    </row>
    <row r="1349" spans="2:15">
      <c r="B1349">
        <v>12</v>
      </c>
      <c r="J1349" t="s">
        <v>13531</v>
      </c>
      <c r="K1349" t="s">
        <v>13538</v>
      </c>
      <c r="L1349" t="s">
        <v>13547</v>
      </c>
      <c r="M1349" t="s">
        <v>13571</v>
      </c>
      <c r="N1349" t="s">
        <v>14683</v>
      </c>
      <c r="O1349" t="s">
        <v>15902</v>
      </c>
    </row>
    <row r="1350" spans="2:15">
      <c r="B1350">
        <v>22</v>
      </c>
      <c r="J1350" t="s">
        <v>13531</v>
      </c>
      <c r="K1350" t="s">
        <v>13538</v>
      </c>
      <c r="L1350" t="s">
        <v>13547</v>
      </c>
      <c r="M1350" t="s">
        <v>13571</v>
      </c>
      <c r="N1350" t="s">
        <v>14683</v>
      </c>
      <c r="O1350" t="s">
        <v>15902</v>
      </c>
    </row>
    <row r="1351" spans="2:15">
      <c r="B1351">
        <v>37</v>
      </c>
      <c r="J1351" t="s">
        <v>13531</v>
      </c>
      <c r="K1351" t="s">
        <v>13538</v>
      </c>
      <c r="L1351" t="s">
        <v>13547</v>
      </c>
      <c r="M1351" t="s">
        <v>13571</v>
      </c>
      <c r="N1351" t="s">
        <v>14684</v>
      </c>
      <c r="O1351" t="s">
        <v>15903</v>
      </c>
    </row>
    <row r="1352" spans="2:15">
      <c r="B1352">
        <v>41</v>
      </c>
      <c r="J1352" t="s">
        <v>13531</v>
      </c>
      <c r="K1352" t="s">
        <v>13538</v>
      </c>
      <c r="L1352" t="s">
        <v>13547</v>
      </c>
      <c r="M1352" t="s">
        <v>13571</v>
      </c>
      <c r="N1352" t="s">
        <v>14684</v>
      </c>
      <c r="O1352" t="s">
        <v>15903</v>
      </c>
    </row>
    <row r="1353" spans="2:15">
      <c r="B1353">
        <v>2.5</v>
      </c>
      <c r="J1353" t="s">
        <v>13531</v>
      </c>
      <c r="K1353" t="s">
        <v>13538</v>
      </c>
      <c r="L1353" t="s">
        <v>13547</v>
      </c>
      <c r="M1353" t="s">
        <v>13571</v>
      </c>
      <c r="N1353" t="s">
        <v>14685</v>
      </c>
      <c r="O1353" t="s">
        <v>15904</v>
      </c>
    </row>
    <row r="1354" spans="2:15">
      <c r="B1354">
        <v>3.3</v>
      </c>
      <c r="J1354" t="s">
        <v>13531</v>
      </c>
      <c r="K1354" t="s">
        <v>13538</v>
      </c>
      <c r="L1354" t="s">
        <v>13547</v>
      </c>
      <c r="M1354" t="s">
        <v>13571</v>
      </c>
      <c r="N1354" t="s">
        <v>14685</v>
      </c>
      <c r="O1354" t="s">
        <v>15904</v>
      </c>
    </row>
    <row r="1355" spans="2:15">
      <c r="B1355">
        <v>3.2</v>
      </c>
      <c r="J1355" t="s">
        <v>13531</v>
      </c>
      <c r="K1355" t="s">
        <v>13538</v>
      </c>
      <c r="L1355" t="s">
        <v>13547</v>
      </c>
      <c r="M1355" t="s">
        <v>13571</v>
      </c>
      <c r="N1355" t="s">
        <v>14686</v>
      </c>
      <c r="O1355" t="s">
        <v>15905</v>
      </c>
    </row>
    <row r="1356" spans="2:15">
      <c r="B1356">
        <v>6.2</v>
      </c>
      <c r="J1356" t="s">
        <v>13531</v>
      </c>
      <c r="K1356" t="s">
        <v>13538</v>
      </c>
      <c r="L1356" t="s">
        <v>13547</v>
      </c>
      <c r="M1356" t="s">
        <v>13571</v>
      </c>
      <c r="N1356" t="s">
        <v>14686</v>
      </c>
      <c r="O1356" t="s">
        <v>15905</v>
      </c>
    </row>
    <row r="1357" spans="2:15">
      <c r="B1357">
        <v>1.8</v>
      </c>
      <c r="J1357" t="s">
        <v>13531</v>
      </c>
      <c r="K1357" t="s">
        <v>13538</v>
      </c>
      <c r="L1357" t="s">
        <v>13547</v>
      </c>
      <c r="M1357" t="s">
        <v>13571</v>
      </c>
      <c r="N1357" t="s">
        <v>14687</v>
      </c>
      <c r="O1357" t="s">
        <v>15906</v>
      </c>
    </row>
    <row r="1358" spans="2:15">
      <c r="B1358">
        <v>0.28</v>
      </c>
      <c r="J1358" t="s">
        <v>13531</v>
      </c>
      <c r="K1358" t="s">
        <v>13538</v>
      </c>
      <c r="L1358" t="s">
        <v>13547</v>
      </c>
      <c r="M1358" t="s">
        <v>13571</v>
      </c>
      <c r="N1358" t="s">
        <v>14687</v>
      </c>
      <c r="O1358" t="s">
        <v>15906</v>
      </c>
    </row>
    <row r="1359" spans="2:15">
      <c r="B1359">
        <v>2.3</v>
      </c>
      <c r="J1359" t="s">
        <v>13531</v>
      </c>
      <c r="K1359" t="s">
        <v>13538</v>
      </c>
      <c r="L1359" t="s">
        <v>13547</v>
      </c>
      <c r="M1359" t="s">
        <v>13571</v>
      </c>
      <c r="N1359" t="s">
        <v>14688</v>
      </c>
      <c r="O1359" t="s">
        <v>15907</v>
      </c>
    </row>
    <row r="1360" spans="2:15">
      <c r="B1360">
        <v>0.14</v>
      </c>
      <c r="J1360" t="s">
        <v>13531</v>
      </c>
      <c r="K1360" t="s">
        <v>13538</v>
      </c>
      <c r="L1360" t="s">
        <v>13547</v>
      </c>
      <c r="M1360" t="s">
        <v>13571</v>
      </c>
      <c r="N1360" t="s">
        <v>14688</v>
      </c>
      <c r="O1360" t="s">
        <v>15907</v>
      </c>
    </row>
    <row r="1361" spans="2:15">
      <c r="B1361">
        <v>2.4</v>
      </c>
      <c r="J1361" t="s">
        <v>13531</v>
      </c>
      <c r="K1361" t="s">
        <v>13538</v>
      </c>
      <c r="L1361" t="s">
        <v>13547</v>
      </c>
      <c r="M1361" t="s">
        <v>13571</v>
      </c>
      <c r="N1361" t="s">
        <v>14689</v>
      </c>
      <c r="O1361" t="s">
        <v>15908</v>
      </c>
    </row>
    <row r="1362" spans="2:15">
      <c r="B1362">
        <v>0.51</v>
      </c>
      <c r="J1362" t="s">
        <v>13531</v>
      </c>
      <c r="K1362" t="s">
        <v>13538</v>
      </c>
      <c r="L1362" t="s">
        <v>13547</v>
      </c>
      <c r="M1362" t="s">
        <v>13571</v>
      </c>
      <c r="N1362" t="s">
        <v>14689</v>
      </c>
      <c r="O1362" t="s">
        <v>15908</v>
      </c>
    </row>
    <row r="1363" spans="2:15">
      <c r="B1363">
        <v>1.9</v>
      </c>
      <c r="J1363" t="s">
        <v>13531</v>
      </c>
      <c r="K1363" t="s">
        <v>13538</v>
      </c>
      <c r="L1363" t="s">
        <v>13547</v>
      </c>
      <c r="M1363" t="s">
        <v>13571</v>
      </c>
      <c r="N1363" t="s">
        <v>14690</v>
      </c>
      <c r="O1363" t="s">
        <v>15909</v>
      </c>
    </row>
    <row r="1364" spans="2:15">
      <c r="B1364">
        <v>0.43</v>
      </c>
      <c r="J1364" t="s">
        <v>13531</v>
      </c>
      <c r="K1364" t="s">
        <v>13538</v>
      </c>
      <c r="L1364" t="s">
        <v>13547</v>
      </c>
      <c r="M1364" t="s">
        <v>13571</v>
      </c>
      <c r="N1364" t="s">
        <v>14690</v>
      </c>
      <c r="O1364" t="s">
        <v>15909</v>
      </c>
    </row>
    <row r="1365" spans="2:15">
      <c r="B1365">
        <v>11</v>
      </c>
      <c r="J1365" t="s">
        <v>13531</v>
      </c>
      <c r="K1365" t="s">
        <v>13538</v>
      </c>
      <c r="L1365" t="s">
        <v>13547</v>
      </c>
      <c r="M1365" t="s">
        <v>13571</v>
      </c>
      <c r="N1365" t="s">
        <v>14691</v>
      </c>
      <c r="O1365" t="s">
        <v>15910</v>
      </c>
    </row>
    <row r="1366" spans="2:15">
      <c r="B1366">
        <v>230</v>
      </c>
      <c r="J1366" t="s">
        <v>13531</v>
      </c>
      <c r="K1366" t="s">
        <v>13538</v>
      </c>
      <c r="L1366" t="s">
        <v>13547</v>
      </c>
      <c r="M1366" t="s">
        <v>13571</v>
      </c>
      <c r="N1366" t="s">
        <v>14691</v>
      </c>
      <c r="O1366" t="s">
        <v>15910</v>
      </c>
    </row>
    <row r="1367" spans="2:15">
      <c r="B1367">
        <v>1.7</v>
      </c>
      <c r="J1367" t="s">
        <v>13531</v>
      </c>
      <c r="K1367" t="s">
        <v>13538</v>
      </c>
      <c r="L1367" t="s">
        <v>13547</v>
      </c>
      <c r="M1367" t="s">
        <v>13571</v>
      </c>
      <c r="N1367" t="s">
        <v>14692</v>
      </c>
      <c r="O1367" t="s">
        <v>15911</v>
      </c>
    </row>
    <row r="1368" spans="2:15">
      <c r="B1368">
        <v>0.17</v>
      </c>
      <c r="J1368" t="s">
        <v>13531</v>
      </c>
      <c r="K1368" t="s">
        <v>13538</v>
      </c>
      <c r="L1368" t="s">
        <v>13547</v>
      </c>
      <c r="M1368" t="s">
        <v>13571</v>
      </c>
      <c r="N1368" t="s">
        <v>14692</v>
      </c>
      <c r="O1368" t="s">
        <v>15911</v>
      </c>
    </row>
    <row r="1369" spans="2:15">
      <c r="B1369">
        <v>1.5</v>
      </c>
      <c r="J1369" t="s">
        <v>13531</v>
      </c>
      <c r="K1369" t="s">
        <v>13538</v>
      </c>
      <c r="L1369" t="s">
        <v>13547</v>
      </c>
      <c r="M1369" t="s">
        <v>13571</v>
      </c>
      <c r="N1369" t="s">
        <v>14693</v>
      </c>
      <c r="O1369" t="s">
        <v>15912</v>
      </c>
    </row>
    <row r="1370" spans="2:15">
      <c r="B1370">
        <v>0.14</v>
      </c>
      <c r="J1370" t="s">
        <v>13531</v>
      </c>
      <c r="K1370" t="s">
        <v>13538</v>
      </c>
      <c r="L1370" t="s">
        <v>13547</v>
      </c>
      <c r="M1370" t="s">
        <v>13571</v>
      </c>
      <c r="N1370" t="s">
        <v>14693</v>
      </c>
      <c r="O1370" t="s">
        <v>15912</v>
      </c>
    </row>
    <row r="1371" spans="2:15">
      <c r="B1371">
        <v>1.2</v>
      </c>
      <c r="J1371" t="s">
        <v>13531</v>
      </c>
      <c r="K1371" t="s">
        <v>13538</v>
      </c>
      <c r="L1371" t="s">
        <v>13547</v>
      </c>
      <c r="M1371" t="s">
        <v>13571</v>
      </c>
      <c r="N1371" t="s">
        <v>14694</v>
      </c>
      <c r="O1371" t="s">
        <v>15913</v>
      </c>
    </row>
    <row r="1372" spans="2:15">
      <c r="B1372">
        <v>0.079</v>
      </c>
      <c r="J1372" t="s">
        <v>13531</v>
      </c>
      <c r="K1372" t="s">
        <v>13538</v>
      </c>
      <c r="L1372" t="s">
        <v>13547</v>
      </c>
      <c r="M1372" t="s">
        <v>13571</v>
      </c>
      <c r="N1372" t="s">
        <v>14694</v>
      </c>
      <c r="O1372" t="s">
        <v>15913</v>
      </c>
    </row>
    <row r="1373" spans="2:15">
      <c r="B1373">
        <v>1.8</v>
      </c>
      <c r="J1373" t="s">
        <v>13531</v>
      </c>
      <c r="K1373" t="s">
        <v>13538</v>
      </c>
      <c r="L1373" t="s">
        <v>13547</v>
      </c>
      <c r="M1373" t="s">
        <v>13571</v>
      </c>
      <c r="N1373" t="s">
        <v>14695</v>
      </c>
      <c r="O1373" t="s">
        <v>15914</v>
      </c>
    </row>
    <row r="1374" spans="2:15">
      <c r="B1374">
        <v>0.15</v>
      </c>
      <c r="J1374" t="s">
        <v>13531</v>
      </c>
      <c r="K1374" t="s">
        <v>13538</v>
      </c>
      <c r="L1374" t="s">
        <v>13547</v>
      </c>
      <c r="M1374" t="s">
        <v>13571</v>
      </c>
      <c r="N1374" t="s">
        <v>14695</v>
      </c>
      <c r="O1374" t="s">
        <v>15914</v>
      </c>
    </row>
    <row r="1375" spans="2:15">
      <c r="B1375">
        <v>2.5</v>
      </c>
      <c r="J1375" t="s">
        <v>13531</v>
      </c>
      <c r="K1375" t="s">
        <v>13538</v>
      </c>
      <c r="L1375" t="s">
        <v>13547</v>
      </c>
      <c r="M1375" t="s">
        <v>13571</v>
      </c>
      <c r="N1375" t="s">
        <v>14696</v>
      </c>
      <c r="O1375" t="s">
        <v>15915</v>
      </c>
    </row>
    <row r="1376" spans="2:15">
      <c r="B1376">
        <v>0.17</v>
      </c>
      <c r="J1376" t="s">
        <v>13531</v>
      </c>
      <c r="K1376" t="s">
        <v>13538</v>
      </c>
      <c r="L1376" t="s">
        <v>13547</v>
      </c>
      <c r="M1376" t="s">
        <v>13571</v>
      </c>
      <c r="N1376" t="s">
        <v>14696</v>
      </c>
      <c r="O1376" t="s">
        <v>15915</v>
      </c>
    </row>
    <row r="1377" spans="2:15">
      <c r="B1377">
        <v>4.3</v>
      </c>
      <c r="J1377" t="s">
        <v>13531</v>
      </c>
      <c r="K1377" t="s">
        <v>13538</v>
      </c>
      <c r="L1377" t="s">
        <v>13547</v>
      </c>
      <c r="M1377" t="s">
        <v>13571</v>
      </c>
      <c r="N1377" t="s">
        <v>14697</v>
      </c>
      <c r="O1377" t="s">
        <v>15916</v>
      </c>
    </row>
    <row r="1378" spans="2:15">
      <c r="B1378">
        <v>0.31</v>
      </c>
      <c r="J1378" t="s">
        <v>13531</v>
      </c>
      <c r="K1378" t="s">
        <v>13538</v>
      </c>
      <c r="L1378" t="s">
        <v>13547</v>
      </c>
      <c r="M1378" t="s">
        <v>13571</v>
      </c>
      <c r="N1378" t="s">
        <v>14697</v>
      </c>
      <c r="O1378" t="s">
        <v>15916</v>
      </c>
    </row>
    <row r="1379" spans="2:15">
      <c r="B1379">
        <v>1.2</v>
      </c>
      <c r="J1379" t="s">
        <v>13531</v>
      </c>
      <c r="K1379" t="s">
        <v>13538</v>
      </c>
      <c r="L1379" t="s">
        <v>13547</v>
      </c>
      <c r="M1379" t="s">
        <v>13571</v>
      </c>
      <c r="N1379" t="s">
        <v>14698</v>
      </c>
      <c r="O1379" t="s">
        <v>15917</v>
      </c>
    </row>
    <row r="1380" spans="2:15">
      <c r="B1380">
        <v>0.093</v>
      </c>
      <c r="J1380" t="s">
        <v>13531</v>
      </c>
      <c r="K1380" t="s">
        <v>13538</v>
      </c>
      <c r="L1380" t="s">
        <v>13547</v>
      </c>
      <c r="M1380" t="s">
        <v>13571</v>
      </c>
      <c r="N1380" t="s">
        <v>14698</v>
      </c>
      <c r="O1380" t="s">
        <v>15917</v>
      </c>
    </row>
    <row r="1381" spans="2:15">
      <c r="B1381">
        <v>27</v>
      </c>
      <c r="J1381" t="s">
        <v>13531</v>
      </c>
      <c r="K1381" t="s">
        <v>13538</v>
      </c>
      <c r="L1381" t="s">
        <v>13547</v>
      </c>
      <c r="M1381" t="s">
        <v>13571</v>
      </c>
      <c r="N1381" t="s">
        <v>14699</v>
      </c>
      <c r="O1381" t="s">
        <v>15918</v>
      </c>
    </row>
    <row r="1382" spans="2:15">
      <c r="B1382">
        <v>0.24</v>
      </c>
      <c r="J1382" t="s">
        <v>13531</v>
      </c>
      <c r="K1382" t="s">
        <v>13538</v>
      </c>
      <c r="L1382" t="s">
        <v>13547</v>
      </c>
      <c r="M1382" t="s">
        <v>13571</v>
      </c>
      <c r="N1382" t="s">
        <v>14699</v>
      </c>
      <c r="O1382" t="s">
        <v>15918</v>
      </c>
    </row>
    <row r="1383" spans="2:15">
      <c r="B1383">
        <v>1.5</v>
      </c>
      <c r="J1383" t="s">
        <v>13531</v>
      </c>
      <c r="K1383" t="s">
        <v>13538</v>
      </c>
      <c r="L1383" t="s">
        <v>13547</v>
      </c>
      <c r="M1383" t="s">
        <v>13571</v>
      </c>
      <c r="N1383" t="s">
        <v>14700</v>
      </c>
      <c r="O1383" t="s">
        <v>15919</v>
      </c>
    </row>
    <row r="1384" spans="2:15">
      <c r="B1384">
        <v>0.26</v>
      </c>
      <c r="J1384" t="s">
        <v>13531</v>
      </c>
      <c r="K1384" t="s">
        <v>13538</v>
      </c>
      <c r="L1384" t="s">
        <v>13547</v>
      </c>
      <c r="M1384" t="s">
        <v>13571</v>
      </c>
      <c r="N1384" t="s">
        <v>14700</v>
      </c>
      <c r="O1384" t="s">
        <v>15919</v>
      </c>
    </row>
    <row r="1385" spans="2:15">
      <c r="B1385">
        <v>2.1</v>
      </c>
      <c r="J1385" t="s">
        <v>13531</v>
      </c>
      <c r="K1385" t="s">
        <v>13538</v>
      </c>
      <c r="L1385" t="s">
        <v>13547</v>
      </c>
      <c r="M1385" t="s">
        <v>13571</v>
      </c>
      <c r="N1385" t="s">
        <v>14701</v>
      </c>
      <c r="O1385" t="s">
        <v>15920</v>
      </c>
    </row>
    <row r="1386" spans="2:15">
      <c r="B1386">
        <v>0.25</v>
      </c>
      <c r="J1386" t="s">
        <v>13531</v>
      </c>
      <c r="K1386" t="s">
        <v>13538</v>
      </c>
      <c r="L1386" t="s">
        <v>13547</v>
      </c>
      <c r="M1386" t="s">
        <v>13571</v>
      </c>
      <c r="N1386" t="s">
        <v>14701</v>
      </c>
      <c r="O1386" t="s">
        <v>15920</v>
      </c>
    </row>
    <row r="1387" spans="2:15">
      <c r="B1387">
        <v>2.3</v>
      </c>
      <c r="J1387" t="s">
        <v>13531</v>
      </c>
      <c r="K1387" t="s">
        <v>13538</v>
      </c>
      <c r="L1387" t="s">
        <v>13547</v>
      </c>
      <c r="M1387" t="s">
        <v>13571</v>
      </c>
      <c r="N1387" t="s">
        <v>14702</v>
      </c>
      <c r="O1387" t="s">
        <v>15921</v>
      </c>
    </row>
    <row r="1388" spans="2:15">
      <c r="B1388">
        <v>0.08699999999999999</v>
      </c>
      <c r="J1388" t="s">
        <v>13531</v>
      </c>
      <c r="K1388" t="s">
        <v>13538</v>
      </c>
      <c r="L1388" t="s">
        <v>13547</v>
      </c>
      <c r="M1388" t="s">
        <v>13571</v>
      </c>
      <c r="N1388" t="s">
        <v>14702</v>
      </c>
      <c r="O1388" t="s">
        <v>15921</v>
      </c>
    </row>
    <row r="1389" spans="2:15">
      <c r="B1389">
        <v>3.5</v>
      </c>
      <c r="J1389" t="s">
        <v>13531</v>
      </c>
      <c r="K1389" t="s">
        <v>13538</v>
      </c>
      <c r="L1389" t="s">
        <v>13547</v>
      </c>
      <c r="M1389" t="s">
        <v>13571</v>
      </c>
      <c r="N1389" t="s">
        <v>14702</v>
      </c>
      <c r="O1389" t="s">
        <v>15921</v>
      </c>
    </row>
    <row r="1390" spans="2:15">
      <c r="B1390">
        <v>0.78</v>
      </c>
      <c r="J1390" t="s">
        <v>13531</v>
      </c>
      <c r="K1390" t="s">
        <v>13538</v>
      </c>
      <c r="L1390" t="s">
        <v>13547</v>
      </c>
      <c r="M1390" t="s">
        <v>13571</v>
      </c>
      <c r="N1390" t="s">
        <v>14702</v>
      </c>
      <c r="O1390" t="s">
        <v>15921</v>
      </c>
    </row>
    <row r="1391" spans="2:15">
      <c r="B1391">
        <v>2.2</v>
      </c>
      <c r="J1391" t="s">
        <v>13531</v>
      </c>
      <c r="K1391" t="s">
        <v>13538</v>
      </c>
      <c r="L1391" t="s">
        <v>13547</v>
      </c>
      <c r="M1391" t="s">
        <v>13571</v>
      </c>
      <c r="N1391" t="s">
        <v>14673</v>
      </c>
      <c r="O1391" t="s">
        <v>15892</v>
      </c>
    </row>
    <row r="1392" spans="2:15">
      <c r="B1392">
        <v>0.24</v>
      </c>
      <c r="J1392" t="s">
        <v>13531</v>
      </c>
      <c r="K1392" t="s">
        <v>13538</v>
      </c>
      <c r="L1392" t="s">
        <v>13547</v>
      </c>
      <c r="M1392" t="s">
        <v>13571</v>
      </c>
      <c r="N1392" t="s">
        <v>14673</v>
      </c>
      <c r="O1392" t="s">
        <v>15892</v>
      </c>
    </row>
    <row r="1393" spans="2:15">
      <c r="B1393">
        <v>2.8</v>
      </c>
      <c r="J1393" t="s">
        <v>13531</v>
      </c>
      <c r="K1393" t="s">
        <v>13538</v>
      </c>
      <c r="L1393" t="s">
        <v>13547</v>
      </c>
      <c r="M1393" t="s">
        <v>13571</v>
      </c>
      <c r="N1393" t="s">
        <v>14673</v>
      </c>
      <c r="O1393" t="s">
        <v>15892</v>
      </c>
    </row>
    <row r="1394" spans="2:15">
      <c r="B1394">
        <v>0.14</v>
      </c>
      <c r="J1394" t="s">
        <v>13531</v>
      </c>
      <c r="K1394" t="s">
        <v>13538</v>
      </c>
      <c r="L1394" t="s">
        <v>13547</v>
      </c>
      <c r="M1394" t="s">
        <v>13571</v>
      </c>
      <c r="N1394" t="s">
        <v>14673</v>
      </c>
      <c r="O1394" t="s">
        <v>15892</v>
      </c>
    </row>
    <row r="1395" spans="2:15">
      <c r="B1395">
        <v>1.6</v>
      </c>
      <c r="J1395" t="s">
        <v>13531</v>
      </c>
      <c r="K1395" t="s">
        <v>13538</v>
      </c>
      <c r="L1395" t="s">
        <v>13547</v>
      </c>
      <c r="M1395" t="s">
        <v>13571</v>
      </c>
      <c r="N1395" t="s">
        <v>14703</v>
      </c>
      <c r="O1395" t="s">
        <v>15922</v>
      </c>
    </row>
    <row r="1396" spans="2:15">
      <c r="B1396">
        <v>0.13</v>
      </c>
      <c r="J1396" t="s">
        <v>13531</v>
      </c>
      <c r="K1396" t="s">
        <v>13538</v>
      </c>
      <c r="L1396" t="s">
        <v>13547</v>
      </c>
      <c r="M1396" t="s">
        <v>13571</v>
      </c>
      <c r="N1396" t="s">
        <v>14703</v>
      </c>
      <c r="O1396" t="s">
        <v>15922</v>
      </c>
    </row>
    <row r="1397" spans="2:15">
      <c r="B1397">
        <v>1.6</v>
      </c>
      <c r="J1397" t="s">
        <v>13531</v>
      </c>
      <c r="K1397" t="s">
        <v>13538</v>
      </c>
      <c r="L1397" t="s">
        <v>13547</v>
      </c>
      <c r="M1397" t="s">
        <v>13571</v>
      </c>
      <c r="N1397" t="s">
        <v>14704</v>
      </c>
      <c r="O1397" t="s">
        <v>15923</v>
      </c>
    </row>
    <row r="1398" spans="2:15">
      <c r="B1398">
        <v>0.2</v>
      </c>
      <c r="J1398" t="s">
        <v>13531</v>
      </c>
      <c r="K1398" t="s">
        <v>13538</v>
      </c>
      <c r="L1398" t="s">
        <v>13547</v>
      </c>
      <c r="M1398" t="s">
        <v>13571</v>
      </c>
      <c r="N1398" t="s">
        <v>14704</v>
      </c>
      <c r="O1398" t="s">
        <v>15923</v>
      </c>
    </row>
    <row r="1399" spans="2:15">
      <c r="B1399">
        <v>2</v>
      </c>
      <c r="J1399" t="s">
        <v>13531</v>
      </c>
      <c r="K1399" t="s">
        <v>13538</v>
      </c>
      <c r="L1399" t="s">
        <v>13547</v>
      </c>
      <c r="M1399" t="s">
        <v>13571</v>
      </c>
      <c r="N1399" t="s">
        <v>14705</v>
      </c>
      <c r="O1399" t="s">
        <v>15924</v>
      </c>
    </row>
    <row r="1400" spans="2:15">
      <c r="B1400">
        <v>0.4</v>
      </c>
      <c r="J1400" t="s">
        <v>13531</v>
      </c>
      <c r="K1400" t="s">
        <v>13538</v>
      </c>
      <c r="L1400" t="s">
        <v>13547</v>
      </c>
      <c r="M1400" t="s">
        <v>13571</v>
      </c>
      <c r="N1400" t="s">
        <v>14705</v>
      </c>
      <c r="O1400" t="s">
        <v>15924</v>
      </c>
    </row>
    <row r="1401" spans="2:15">
      <c r="B1401">
        <v>3.3</v>
      </c>
      <c r="J1401" t="s">
        <v>13531</v>
      </c>
      <c r="K1401" t="s">
        <v>13538</v>
      </c>
      <c r="L1401" t="s">
        <v>13547</v>
      </c>
      <c r="M1401" t="s">
        <v>13571</v>
      </c>
      <c r="N1401" t="s">
        <v>14706</v>
      </c>
      <c r="O1401" t="s">
        <v>15925</v>
      </c>
    </row>
    <row r="1402" spans="2:15">
      <c r="B1402">
        <v>0.27</v>
      </c>
      <c r="J1402" t="s">
        <v>13531</v>
      </c>
      <c r="K1402" t="s">
        <v>13538</v>
      </c>
      <c r="L1402" t="s">
        <v>13547</v>
      </c>
      <c r="M1402" t="s">
        <v>13571</v>
      </c>
      <c r="N1402" t="s">
        <v>14706</v>
      </c>
      <c r="O1402" t="s">
        <v>15925</v>
      </c>
    </row>
    <row r="1403" spans="2:15">
      <c r="B1403">
        <v>1.6</v>
      </c>
      <c r="J1403" t="s">
        <v>13531</v>
      </c>
      <c r="K1403" t="s">
        <v>13538</v>
      </c>
      <c r="L1403" t="s">
        <v>13547</v>
      </c>
      <c r="M1403" t="s">
        <v>13571</v>
      </c>
      <c r="N1403" t="s">
        <v>14707</v>
      </c>
      <c r="O1403" t="s">
        <v>15926</v>
      </c>
    </row>
    <row r="1404" spans="2:15">
      <c r="B1404">
        <v>0.08699999999999999</v>
      </c>
      <c r="J1404" t="s">
        <v>13531</v>
      </c>
      <c r="K1404" t="s">
        <v>13538</v>
      </c>
      <c r="L1404" t="s">
        <v>13547</v>
      </c>
      <c r="M1404" t="s">
        <v>13571</v>
      </c>
      <c r="N1404" t="s">
        <v>14707</v>
      </c>
      <c r="O1404" t="s">
        <v>15926</v>
      </c>
    </row>
    <row r="1405" spans="2:15">
      <c r="B1405">
        <v>9.9</v>
      </c>
      <c r="J1405" t="s">
        <v>13531</v>
      </c>
      <c r="K1405" t="s">
        <v>13538</v>
      </c>
      <c r="L1405" t="s">
        <v>13547</v>
      </c>
      <c r="M1405" t="s">
        <v>13571</v>
      </c>
      <c r="N1405" t="s">
        <v>14708</v>
      </c>
      <c r="O1405" t="s">
        <v>15927</v>
      </c>
    </row>
    <row r="1406" spans="2:15">
      <c r="B1406">
        <v>0.25</v>
      </c>
      <c r="J1406" t="s">
        <v>13531</v>
      </c>
      <c r="K1406" t="s">
        <v>13538</v>
      </c>
      <c r="L1406" t="s">
        <v>13547</v>
      </c>
      <c r="M1406" t="s">
        <v>13571</v>
      </c>
      <c r="N1406" t="s">
        <v>14708</v>
      </c>
      <c r="O1406" t="s">
        <v>15927</v>
      </c>
    </row>
    <row r="1407" spans="2:15">
      <c r="B1407">
        <v>14</v>
      </c>
      <c r="J1407" t="s">
        <v>13531</v>
      </c>
      <c r="K1407" t="s">
        <v>13538</v>
      </c>
      <c r="L1407" t="s">
        <v>13547</v>
      </c>
      <c r="M1407" t="s">
        <v>13571</v>
      </c>
      <c r="N1407" t="s">
        <v>14709</v>
      </c>
      <c r="O1407" t="s">
        <v>15928</v>
      </c>
    </row>
    <row r="1408" spans="2:15">
      <c r="B1408">
        <v>1.8</v>
      </c>
      <c r="J1408" t="s">
        <v>13531</v>
      </c>
      <c r="K1408" t="s">
        <v>13538</v>
      </c>
      <c r="L1408" t="s">
        <v>13547</v>
      </c>
      <c r="M1408" t="s">
        <v>13571</v>
      </c>
      <c r="N1408" t="s">
        <v>14709</v>
      </c>
      <c r="O1408" t="s">
        <v>15928</v>
      </c>
    </row>
    <row r="1409" spans="2:15">
      <c r="B1409">
        <v>4.3</v>
      </c>
      <c r="J1409" t="s">
        <v>13531</v>
      </c>
      <c r="K1409" t="s">
        <v>13538</v>
      </c>
      <c r="L1409" t="s">
        <v>13547</v>
      </c>
      <c r="M1409" t="s">
        <v>13571</v>
      </c>
      <c r="N1409" t="s">
        <v>14710</v>
      </c>
      <c r="O1409" t="s">
        <v>15929</v>
      </c>
    </row>
    <row r="1410" spans="2:15">
      <c r="B1410">
        <v>0.24</v>
      </c>
      <c r="J1410" t="s">
        <v>13531</v>
      </c>
      <c r="K1410" t="s">
        <v>13538</v>
      </c>
      <c r="L1410" t="s">
        <v>13547</v>
      </c>
      <c r="M1410" t="s">
        <v>13571</v>
      </c>
      <c r="N1410" t="s">
        <v>14710</v>
      </c>
      <c r="O1410" t="s">
        <v>15929</v>
      </c>
    </row>
    <row r="1411" spans="2:15">
      <c r="B1411">
        <v>10</v>
      </c>
      <c r="J1411" t="s">
        <v>13531</v>
      </c>
      <c r="K1411" t="s">
        <v>13538</v>
      </c>
      <c r="L1411" t="s">
        <v>13547</v>
      </c>
      <c r="M1411" t="s">
        <v>13571</v>
      </c>
      <c r="N1411" t="s">
        <v>14711</v>
      </c>
      <c r="O1411" t="s">
        <v>15930</v>
      </c>
    </row>
    <row r="1412" spans="2:15">
      <c r="B1412">
        <v>3.9</v>
      </c>
      <c r="J1412" t="s">
        <v>13531</v>
      </c>
      <c r="K1412" t="s">
        <v>13538</v>
      </c>
      <c r="L1412" t="s">
        <v>13547</v>
      </c>
      <c r="M1412" t="s">
        <v>13571</v>
      </c>
      <c r="N1412" t="s">
        <v>14711</v>
      </c>
      <c r="O1412" t="s">
        <v>15930</v>
      </c>
    </row>
    <row r="1413" spans="2:15">
      <c r="B1413">
        <v>3.1</v>
      </c>
      <c r="J1413" t="s">
        <v>13531</v>
      </c>
      <c r="K1413" t="s">
        <v>13538</v>
      </c>
      <c r="L1413" t="s">
        <v>13547</v>
      </c>
      <c r="M1413" t="s">
        <v>13571</v>
      </c>
      <c r="N1413" t="s">
        <v>14712</v>
      </c>
      <c r="O1413" t="s">
        <v>15931</v>
      </c>
    </row>
    <row r="1414" spans="2:15">
      <c r="B1414">
        <v>1.8</v>
      </c>
      <c r="J1414" t="s">
        <v>13531</v>
      </c>
      <c r="K1414" t="s">
        <v>13538</v>
      </c>
      <c r="L1414" t="s">
        <v>13547</v>
      </c>
      <c r="M1414" t="s">
        <v>13571</v>
      </c>
      <c r="N1414" t="s">
        <v>14712</v>
      </c>
      <c r="O1414" t="s">
        <v>15931</v>
      </c>
    </row>
    <row r="1415" spans="2:15">
      <c r="B1415">
        <v>1.2</v>
      </c>
      <c r="J1415" t="s">
        <v>13531</v>
      </c>
      <c r="K1415" t="s">
        <v>13538</v>
      </c>
      <c r="L1415" t="s">
        <v>13547</v>
      </c>
      <c r="M1415" t="s">
        <v>13571</v>
      </c>
      <c r="N1415" t="s">
        <v>14713</v>
      </c>
      <c r="O1415" t="s">
        <v>15932</v>
      </c>
    </row>
    <row r="1416" spans="2:15">
      <c r="B1416">
        <v>0.21</v>
      </c>
      <c r="J1416" t="s">
        <v>13531</v>
      </c>
      <c r="K1416" t="s">
        <v>13538</v>
      </c>
      <c r="L1416" t="s">
        <v>13547</v>
      </c>
      <c r="M1416" t="s">
        <v>13571</v>
      </c>
      <c r="N1416" t="s">
        <v>14713</v>
      </c>
      <c r="O1416" t="s">
        <v>15932</v>
      </c>
    </row>
    <row r="1417" spans="2:15">
      <c r="B1417">
        <v>2.4</v>
      </c>
      <c r="J1417" t="s">
        <v>13531</v>
      </c>
      <c r="K1417" t="s">
        <v>13538</v>
      </c>
      <c r="L1417" t="s">
        <v>13547</v>
      </c>
      <c r="M1417" t="s">
        <v>13571</v>
      </c>
      <c r="N1417" t="s">
        <v>14714</v>
      </c>
      <c r="O1417" t="s">
        <v>15933</v>
      </c>
    </row>
    <row r="1418" spans="2:15">
      <c r="B1418">
        <v>0.63</v>
      </c>
      <c r="J1418" t="s">
        <v>13531</v>
      </c>
      <c r="K1418" t="s">
        <v>13538</v>
      </c>
      <c r="L1418" t="s">
        <v>13547</v>
      </c>
      <c r="M1418" t="s">
        <v>13571</v>
      </c>
      <c r="N1418" t="s">
        <v>14714</v>
      </c>
      <c r="O1418" t="s">
        <v>15933</v>
      </c>
    </row>
    <row r="1419" spans="2:15">
      <c r="B1419">
        <v>5.3</v>
      </c>
      <c r="J1419" t="s">
        <v>13531</v>
      </c>
      <c r="K1419" t="s">
        <v>13538</v>
      </c>
      <c r="L1419" t="s">
        <v>13547</v>
      </c>
      <c r="M1419" t="s">
        <v>13571</v>
      </c>
      <c r="N1419" t="s">
        <v>14715</v>
      </c>
      <c r="O1419" t="s">
        <v>15934</v>
      </c>
    </row>
    <row r="1420" spans="2:15">
      <c r="B1420">
        <v>1</v>
      </c>
      <c r="J1420" t="s">
        <v>13531</v>
      </c>
      <c r="K1420" t="s">
        <v>13538</v>
      </c>
      <c r="L1420" t="s">
        <v>13547</v>
      </c>
      <c r="M1420" t="s">
        <v>13571</v>
      </c>
      <c r="N1420" t="s">
        <v>14715</v>
      </c>
      <c r="O1420" t="s">
        <v>15934</v>
      </c>
    </row>
    <row r="1421" spans="2:15">
      <c r="B1421">
        <v>2.5</v>
      </c>
      <c r="J1421" t="s">
        <v>13531</v>
      </c>
      <c r="K1421" t="s">
        <v>13538</v>
      </c>
      <c r="L1421" t="s">
        <v>13547</v>
      </c>
      <c r="M1421" t="s">
        <v>13571</v>
      </c>
      <c r="N1421" t="s">
        <v>14716</v>
      </c>
      <c r="O1421" t="s">
        <v>15935</v>
      </c>
    </row>
    <row r="1422" spans="2:15">
      <c r="B1422">
        <v>0.87</v>
      </c>
      <c r="J1422" t="s">
        <v>13531</v>
      </c>
      <c r="K1422" t="s">
        <v>13538</v>
      </c>
      <c r="L1422" t="s">
        <v>13547</v>
      </c>
      <c r="M1422" t="s">
        <v>13571</v>
      </c>
      <c r="N1422" t="s">
        <v>14716</v>
      </c>
      <c r="O1422" t="s">
        <v>15935</v>
      </c>
    </row>
    <row r="1423" spans="2:15">
      <c r="B1423">
        <v>2.6</v>
      </c>
      <c r="J1423" t="s">
        <v>13531</v>
      </c>
      <c r="K1423" t="s">
        <v>13538</v>
      </c>
      <c r="L1423" t="s">
        <v>13547</v>
      </c>
      <c r="M1423" t="s">
        <v>13571</v>
      </c>
      <c r="N1423" t="s">
        <v>14717</v>
      </c>
      <c r="O1423" t="s">
        <v>15936</v>
      </c>
    </row>
    <row r="1424" spans="2:15">
      <c r="B1424">
        <v>0.33</v>
      </c>
      <c r="J1424" t="s">
        <v>13531</v>
      </c>
      <c r="K1424" t="s">
        <v>13538</v>
      </c>
      <c r="L1424" t="s">
        <v>13547</v>
      </c>
      <c r="M1424" t="s">
        <v>13571</v>
      </c>
      <c r="N1424" t="s">
        <v>14717</v>
      </c>
      <c r="O1424" t="s">
        <v>15936</v>
      </c>
    </row>
    <row r="1425" spans="2:15">
      <c r="B1425">
        <v>0.97</v>
      </c>
      <c r="J1425" t="s">
        <v>13531</v>
      </c>
      <c r="K1425" t="s">
        <v>13538</v>
      </c>
      <c r="L1425" t="s">
        <v>13547</v>
      </c>
      <c r="M1425" t="s">
        <v>13571</v>
      </c>
      <c r="N1425" t="s">
        <v>14718</v>
      </c>
      <c r="O1425" t="s">
        <v>15937</v>
      </c>
    </row>
    <row r="1426" spans="2:15">
      <c r="B1426">
        <v>0.54</v>
      </c>
      <c r="J1426" t="s">
        <v>13531</v>
      </c>
      <c r="K1426" t="s">
        <v>13538</v>
      </c>
      <c r="L1426" t="s">
        <v>13547</v>
      </c>
      <c r="M1426" t="s">
        <v>13571</v>
      </c>
      <c r="N1426" t="s">
        <v>14718</v>
      </c>
      <c r="O1426" t="s">
        <v>15937</v>
      </c>
    </row>
    <row r="1427" spans="2:15">
      <c r="B1427">
        <v>1.2</v>
      </c>
      <c r="J1427" t="s">
        <v>13531</v>
      </c>
      <c r="K1427" t="s">
        <v>13538</v>
      </c>
      <c r="L1427" t="s">
        <v>13547</v>
      </c>
      <c r="M1427" t="s">
        <v>13571</v>
      </c>
      <c r="N1427" t="s">
        <v>14719</v>
      </c>
      <c r="O1427" t="s">
        <v>15938</v>
      </c>
    </row>
    <row r="1428" spans="2:15">
      <c r="B1428">
        <v>0.88</v>
      </c>
      <c r="J1428" t="s">
        <v>13531</v>
      </c>
      <c r="K1428" t="s">
        <v>13538</v>
      </c>
      <c r="L1428" t="s">
        <v>13547</v>
      </c>
      <c r="M1428" t="s">
        <v>13571</v>
      </c>
      <c r="N1428" t="s">
        <v>14719</v>
      </c>
      <c r="O1428" t="s">
        <v>15938</v>
      </c>
    </row>
    <row r="1429" spans="2:15">
      <c r="B1429">
        <v>1</v>
      </c>
      <c r="J1429" t="s">
        <v>13531</v>
      </c>
      <c r="K1429" t="s">
        <v>13538</v>
      </c>
      <c r="L1429" t="s">
        <v>13547</v>
      </c>
      <c r="M1429" t="s">
        <v>13571</v>
      </c>
      <c r="N1429" t="s">
        <v>14720</v>
      </c>
      <c r="O1429" t="s">
        <v>15939</v>
      </c>
    </row>
    <row r="1430" spans="2:15">
      <c r="B1430">
        <v>0.83</v>
      </c>
      <c r="J1430" t="s">
        <v>13531</v>
      </c>
      <c r="K1430" t="s">
        <v>13538</v>
      </c>
      <c r="L1430" t="s">
        <v>13547</v>
      </c>
      <c r="M1430" t="s">
        <v>13571</v>
      </c>
      <c r="N1430" t="s">
        <v>14720</v>
      </c>
      <c r="O1430" t="s">
        <v>15939</v>
      </c>
    </row>
    <row r="1431" spans="2:15">
      <c r="B1431">
        <v>2.4</v>
      </c>
      <c r="J1431" t="s">
        <v>13531</v>
      </c>
      <c r="K1431" t="s">
        <v>13538</v>
      </c>
      <c r="L1431" t="s">
        <v>13547</v>
      </c>
      <c r="M1431" t="s">
        <v>13571</v>
      </c>
      <c r="N1431" t="s">
        <v>14721</v>
      </c>
      <c r="O1431" t="s">
        <v>15940</v>
      </c>
    </row>
    <row r="1432" spans="2:15">
      <c r="B1432">
        <v>0.47</v>
      </c>
      <c r="J1432" t="s">
        <v>13531</v>
      </c>
      <c r="K1432" t="s">
        <v>13538</v>
      </c>
      <c r="L1432" t="s">
        <v>13547</v>
      </c>
      <c r="M1432" t="s">
        <v>13571</v>
      </c>
      <c r="N1432" t="s">
        <v>14721</v>
      </c>
      <c r="O1432" t="s">
        <v>15940</v>
      </c>
    </row>
    <row r="1433" spans="2:15">
      <c r="B1433">
        <v>2.7</v>
      </c>
      <c r="J1433" t="s">
        <v>13531</v>
      </c>
      <c r="K1433" t="s">
        <v>13538</v>
      </c>
      <c r="L1433" t="s">
        <v>13547</v>
      </c>
      <c r="M1433" t="s">
        <v>13571</v>
      </c>
      <c r="N1433" t="s">
        <v>14722</v>
      </c>
      <c r="O1433" t="s">
        <v>15941</v>
      </c>
    </row>
    <row r="1434" spans="2:15">
      <c r="B1434">
        <v>0.094</v>
      </c>
      <c r="J1434" t="s">
        <v>13531</v>
      </c>
      <c r="K1434" t="s">
        <v>13538</v>
      </c>
      <c r="L1434" t="s">
        <v>13547</v>
      </c>
      <c r="M1434" t="s">
        <v>13571</v>
      </c>
      <c r="N1434" t="s">
        <v>14722</v>
      </c>
      <c r="O1434" t="s">
        <v>15941</v>
      </c>
    </row>
    <row r="1435" spans="2:15">
      <c r="B1435">
        <v>2</v>
      </c>
      <c r="J1435" t="s">
        <v>13531</v>
      </c>
      <c r="K1435" t="s">
        <v>13538</v>
      </c>
      <c r="L1435" t="s">
        <v>13547</v>
      </c>
      <c r="M1435" t="s">
        <v>13571</v>
      </c>
      <c r="N1435" t="s">
        <v>14723</v>
      </c>
      <c r="O1435" t="s">
        <v>15942</v>
      </c>
    </row>
    <row r="1436" spans="2:15">
      <c r="B1436">
        <v>0.14</v>
      </c>
      <c r="J1436" t="s">
        <v>13531</v>
      </c>
      <c r="K1436" t="s">
        <v>13538</v>
      </c>
      <c r="L1436" t="s">
        <v>13547</v>
      </c>
      <c r="M1436" t="s">
        <v>13571</v>
      </c>
      <c r="N1436" t="s">
        <v>14723</v>
      </c>
      <c r="O1436" t="s">
        <v>15942</v>
      </c>
    </row>
    <row r="1437" spans="2:15">
      <c r="B1437">
        <v>4.5</v>
      </c>
      <c r="J1437" t="s">
        <v>13531</v>
      </c>
      <c r="K1437" t="s">
        <v>13538</v>
      </c>
      <c r="L1437" t="s">
        <v>13547</v>
      </c>
      <c r="M1437" t="s">
        <v>13571</v>
      </c>
      <c r="N1437" t="s">
        <v>14724</v>
      </c>
      <c r="O1437" t="s">
        <v>15943</v>
      </c>
    </row>
    <row r="1438" spans="2:15">
      <c r="B1438">
        <v>1.2</v>
      </c>
      <c r="J1438" t="s">
        <v>13531</v>
      </c>
      <c r="K1438" t="s">
        <v>13538</v>
      </c>
      <c r="L1438" t="s">
        <v>13547</v>
      </c>
      <c r="M1438" t="s">
        <v>13571</v>
      </c>
      <c r="N1438" t="s">
        <v>14724</v>
      </c>
      <c r="O1438" t="s">
        <v>15943</v>
      </c>
    </row>
    <row r="1439" spans="2:15">
      <c r="B1439">
        <v>3</v>
      </c>
      <c r="J1439" t="s">
        <v>13531</v>
      </c>
      <c r="K1439" t="s">
        <v>13538</v>
      </c>
      <c r="L1439" t="s">
        <v>13547</v>
      </c>
      <c r="M1439" t="s">
        <v>13571</v>
      </c>
      <c r="N1439" t="s">
        <v>14725</v>
      </c>
      <c r="O1439" t="s">
        <v>15944</v>
      </c>
    </row>
    <row r="1440" spans="2:15">
      <c r="B1440">
        <v>0.32</v>
      </c>
      <c r="J1440" t="s">
        <v>13531</v>
      </c>
      <c r="K1440" t="s">
        <v>13538</v>
      </c>
      <c r="L1440" t="s">
        <v>13547</v>
      </c>
      <c r="M1440" t="s">
        <v>13571</v>
      </c>
      <c r="N1440" t="s">
        <v>14725</v>
      </c>
      <c r="O1440" t="s">
        <v>15944</v>
      </c>
    </row>
    <row r="1441" spans="1:35">
      <c r="B1441">
        <v>2.1</v>
      </c>
      <c r="J1441" t="s">
        <v>13531</v>
      </c>
      <c r="K1441" t="s">
        <v>13538</v>
      </c>
      <c r="L1441" t="s">
        <v>13547</v>
      </c>
      <c r="M1441" t="s">
        <v>13571</v>
      </c>
      <c r="N1441" t="s">
        <v>14726</v>
      </c>
      <c r="O1441" t="s">
        <v>15945</v>
      </c>
    </row>
    <row r="1442" spans="1:35">
      <c r="B1442">
        <v>0.71</v>
      </c>
      <c r="J1442" t="s">
        <v>13531</v>
      </c>
      <c r="K1442" t="s">
        <v>13538</v>
      </c>
      <c r="L1442" t="s">
        <v>13547</v>
      </c>
      <c r="M1442" t="s">
        <v>13571</v>
      </c>
      <c r="N1442" t="s">
        <v>14726</v>
      </c>
      <c r="O1442" t="s">
        <v>15945</v>
      </c>
    </row>
    <row r="1443" spans="1:35">
      <c r="B1443">
        <v>7.6</v>
      </c>
      <c r="J1443" t="s">
        <v>13531</v>
      </c>
      <c r="K1443" t="s">
        <v>13538</v>
      </c>
      <c r="L1443" t="s">
        <v>13547</v>
      </c>
      <c r="M1443" t="s">
        <v>13571</v>
      </c>
      <c r="N1443" t="s">
        <v>14727</v>
      </c>
      <c r="O1443" t="s">
        <v>15946</v>
      </c>
    </row>
    <row r="1444" spans="1:35">
      <c r="B1444">
        <v>0.21</v>
      </c>
      <c r="J1444" t="s">
        <v>13531</v>
      </c>
      <c r="K1444" t="s">
        <v>13538</v>
      </c>
      <c r="L1444" t="s">
        <v>13547</v>
      </c>
      <c r="M1444" t="s">
        <v>13571</v>
      </c>
      <c r="N1444" t="s">
        <v>14727</v>
      </c>
      <c r="O1444" t="s">
        <v>15946</v>
      </c>
    </row>
    <row r="1445" spans="1:35">
      <c r="E1445">
        <v>998</v>
      </c>
      <c r="J1445" t="s">
        <v>13531</v>
      </c>
      <c r="K1445" t="s">
        <v>13539</v>
      </c>
      <c r="L1445" t="s">
        <v>13548</v>
      </c>
      <c r="M1445" t="s">
        <v>13572</v>
      </c>
      <c r="N1445" t="s">
        <v>14728</v>
      </c>
      <c r="O1445" t="s">
        <v>15947</v>
      </c>
    </row>
    <row r="1446" spans="1:35">
      <c r="E1446">
        <v>32</v>
      </c>
      <c r="J1446" t="s">
        <v>13531</v>
      </c>
      <c r="K1446" t="s">
        <v>13539</v>
      </c>
      <c r="L1446" t="s">
        <v>13548</v>
      </c>
      <c r="M1446" t="s">
        <v>13572</v>
      </c>
      <c r="N1446" t="s">
        <v>14729</v>
      </c>
      <c r="O1446" t="s">
        <v>15948</v>
      </c>
    </row>
    <row r="1447" spans="1:35">
      <c r="E1447">
        <v>40</v>
      </c>
      <c r="J1447" t="s">
        <v>13531</v>
      </c>
      <c r="K1447" t="s">
        <v>13539</v>
      </c>
      <c r="L1447" t="s">
        <v>13548</v>
      </c>
      <c r="M1447" t="s">
        <v>13572</v>
      </c>
      <c r="N1447" t="s">
        <v>14730</v>
      </c>
      <c r="O1447" t="s">
        <v>15949</v>
      </c>
    </row>
    <row r="1448" spans="1:35">
      <c r="E1448">
        <v>76</v>
      </c>
      <c r="J1448" t="s">
        <v>13531</v>
      </c>
      <c r="K1448" t="s">
        <v>13539</v>
      </c>
      <c r="L1448" t="s">
        <v>13548</v>
      </c>
      <c r="M1448" t="s">
        <v>13572</v>
      </c>
      <c r="N1448" t="s">
        <v>14731</v>
      </c>
      <c r="O1448" t="s">
        <v>15950</v>
      </c>
    </row>
    <row r="1449" spans="1:35">
      <c r="E1449">
        <v>94</v>
      </c>
      <c r="J1449" t="s">
        <v>13531</v>
      </c>
      <c r="K1449" t="s">
        <v>13539</v>
      </c>
      <c r="L1449" t="s">
        <v>13548</v>
      </c>
      <c r="M1449" t="s">
        <v>13572</v>
      </c>
      <c r="N1449" t="s">
        <v>14732</v>
      </c>
      <c r="O1449" t="s">
        <v>15951</v>
      </c>
    </row>
    <row r="1450" spans="1:35">
      <c r="E1450">
        <v>1778</v>
      </c>
      <c r="J1450" t="s">
        <v>13531</v>
      </c>
      <c r="K1450" t="s">
        <v>13539</v>
      </c>
      <c r="L1450" t="s">
        <v>13548</v>
      </c>
      <c r="M1450" t="s">
        <v>13572</v>
      </c>
      <c r="N1450" t="s">
        <v>14733</v>
      </c>
      <c r="O1450" t="s">
        <v>15952</v>
      </c>
    </row>
    <row r="1451" spans="1:35">
      <c r="E1451">
        <v>2097</v>
      </c>
      <c r="J1451" t="s">
        <v>13531</v>
      </c>
      <c r="K1451" t="s">
        <v>13539</v>
      </c>
      <c r="L1451" t="s">
        <v>13548</v>
      </c>
      <c r="M1451" t="s">
        <v>13572</v>
      </c>
      <c r="N1451" t="s">
        <v>14734</v>
      </c>
      <c r="O1451" t="s">
        <v>15953</v>
      </c>
    </row>
    <row r="1452" spans="1:35">
      <c r="E1452">
        <v>205</v>
      </c>
      <c r="J1452" t="s">
        <v>13531</v>
      </c>
      <c r="K1452" t="s">
        <v>13539</v>
      </c>
      <c r="L1452" t="s">
        <v>13548</v>
      </c>
      <c r="M1452" t="s">
        <v>13572</v>
      </c>
      <c r="N1452" t="s">
        <v>14735</v>
      </c>
      <c r="O1452" t="s">
        <v>15954</v>
      </c>
    </row>
    <row r="1453" spans="1:35">
      <c r="E1453">
        <v>70</v>
      </c>
      <c r="J1453" t="s">
        <v>13531</v>
      </c>
      <c r="K1453" t="s">
        <v>13539</v>
      </c>
      <c r="L1453" t="s">
        <v>13548</v>
      </c>
      <c r="M1453" t="s">
        <v>13572</v>
      </c>
      <c r="N1453" t="s">
        <v>14736</v>
      </c>
      <c r="O1453" t="s">
        <v>15955</v>
      </c>
    </row>
    <row r="1454" spans="1:35">
      <c r="E1454">
        <v>124</v>
      </c>
      <c r="J1454" t="s">
        <v>13531</v>
      </c>
      <c r="K1454" t="s">
        <v>13539</v>
      </c>
      <c r="L1454" t="s">
        <v>13548</v>
      </c>
      <c r="M1454" t="s">
        <v>13572</v>
      </c>
      <c r="N1454" t="s">
        <v>14737</v>
      </c>
      <c r="O1454" t="s">
        <v>15956</v>
      </c>
    </row>
    <row r="1455" spans="1:35">
      <c r="E1455">
        <v>102</v>
      </c>
      <c r="J1455" t="s">
        <v>13531</v>
      </c>
      <c r="K1455" t="s">
        <v>13539</v>
      </c>
      <c r="L1455" t="s">
        <v>13548</v>
      </c>
      <c r="M1455" t="s">
        <v>13572</v>
      </c>
      <c r="N1455" t="s">
        <v>14738</v>
      </c>
      <c r="O1455" t="s">
        <v>15957</v>
      </c>
    </row>
    <row r="1456" spans="1:35">
      <c r="A1456" t="s">
        <v>13508</v>
      </c>
      <c r="E1456">
        <v>3.75</v>
      </c>
      <c r="J1456" t="s">
        <v>13531</v>
      </c>
      <c r="L1456" t="s">
        <v>13549</v>
      </c>
      <c r="M1456" t="s">
        <v>13573</v>
      </c>
      <c r="N1456" t="s">
        <v>14739</v>
      </c>
      <c r="O1456" t="s">
        <v>15958</v>
      </c>
      <c r="P1456">
        <v>3</v>
      </c>
      <c r="Q1456">
        <v>2</v>
      </c>
      <c r="R1456">
        <v>3.38</v>
      </c>
      <c r="S1456">
        <v>3.39</v>
      </c>
      <c r="T1456">
        <v>347.41</v>
      </c>
      <c r="U1456">
        <v>60.77</v>
      </c>
      <c r="V1456">
        <v>5.03</v>
      </c>
      <c r="W1456">
        <v>9.779999999999999</v>
      </c>
      <c r="X1456">
        <v>0</v>
      </c>
      <c r="Y1456">
        <v>3</v>
      </c>
      <c r="Z1456" t="s">
        <v>6921</v>
      </c>
      <c r="AA1456">
        <v>1</v>
      </c>
      <c r="AB1456">
        <v>5</v>
      </c>
      <c r="AC1456">
        <v>4.615</v>
      </c>
      <c r="AE1456" t="s">
        <v>6952</v>
      </c>
      <c r="AH1456">
        <v>0</v>
      </c>
      <c r="AI1456">
        <v>0</v>
      </c>
    </row>
    <row r="1457" spans="1:35">
      <c r="A1457" t="s">
        <v>13509</v>
      </c>
      <c r="E1457">
        <v>3.81</v>
      </c>
      <c r="J1457" t="s">
        <v>13531</v>
      </c>
      <c r="L1457" t="s">
        <v>13549</v>
      </c>
      <c r="M1457" t="s">
        <v>13573</v>
      </c>
      <c r="N1457" t="s">
        <v>14740</v>
      </c>
      <c r="O1457" t="s">
        <v>15959</v>
      </c>
      <c r="P1457">
        <v>3</v>
      </c>
      <c r="Q1457">
        <v>2</v>
      </c>
      <c r="R1457">
        <v>5.38</v>
      </c>
      <c r="S1457">
        <v>5.38</v>
      </c>
      <c r="T1457">
        <v>319.4</v>
      </c>
      <c r="U1457">
        <v>43.7</v>
      </c>
      <c r="V1457">
        <v>5.05</v>
      </c>
      <c r="W1457">
        <v>9.880000000000001</v>
      </c>
      <c r="X1457">
        <v>2.11</v>
      </c>
      <c r="Y1457">
        <v>3</v>
      </c>
      <c r="Z1457" t="s">
        <v>6921</v>
      </c>
      <c r="AA1457">
        <v>1</v>
      </c>
      <c r="AB1457">
        <v>4</v>
      </c>
      <c r="AC1457">
        <v>3.5</v>
      </c>
      <c r="AE1457" t="s">
        <v>6952</v>
      </c>
      <c r="AH1457">
        <v>0</v>
      </c>
      <c r="AI1457">
        <v>0</v>
      </c>
    </row>
    <row r="1458" spans="1:35">
      <c r="A1458" t="s">
        <v>13510</v>
      </c>
      <c r="E1458">
        <v>21.7</v>
      </c>
      <c r="J1458" t="s">
        <v>13531</v>
      </c>
      <c r="L1458" t="s">
        <v>13549</v>
      </c>
      <c r="M1458" t="s">
        <v>13573</v>
      </c>
      <c r="N1458" t="s">
        <v>14741</v>
      </c>
      <c r="O1458" t="s">
        <v>15960</v>
      </c>
      <c r="P1458">
        <v>3</v>
      </c>
      <c r="Q1458">
        <v>2</v>
      </c>
      <c r="R1458">
        <v>1.8</v>
      </c>
      <c r="S1458">
        <v>2.62</v>
      </c>
      <c r="T1458">
        <v>341.31</v>
      </c>
      <c r="U1458">
        <v>60.77</v>
      </c>
      <c r="V1458">
        <v>4.35</v>
      </c>
      <c r="W1458">
        <v>6.72</v>
      </c>
      <c r="X1458">
        <v>0</v>
      </c>
      <c r="Y1458">
        <v>3</v>
      </c>
      <c r="Z1458" t="s">
        <v>6921</v>
      </c>
      <c r="AA1458">
        <v>0</v>
      </c>
      <c r="AB1458">
        <v>3</v>
      </c>
      <c r="AC1458">
        <v>5.5</v>
      </c>
      <c r="AD1458" t="s">
        <v>6936</v>
      </c>
      <c r="AE1458" t="s">
        <v>6952</v>
      </c>
      <c r="AH1458">
        <v>2</v>
      </c>
      <c r="AI1458">
        <v>0</v>
      </c>
    </row>
    <row r="1459" spans="1:35">
      <c r="A1459" t="s">
        <v>13511</v>
      </c>
      <c r="E1459">
        <v>7.13</v>
      </c>
      <c r="J1459" t="s">
        <v>13531</v>
      </c>
      <c r="L1459" t="s">
        <v>13549</v>
      </c>
      <c r="M1459" t="s">
        <v>13573</v>
      </c>
      <c r="N1459" t="s">
        <v>14742</v>
      </c>
      <c r="O1459" t="s">
        <v>15961</v>
      </c>
      <c r="P1459">
        <v>3</v>
      </c>
      <c r="Q1459">
        <v>2</v>
      </c>
      <c r="R1459">
        <v>2.39</v>
      </c>
      <c r="S1459">
        <v>2.39</v>
      </c>
      <c r="T1459">
        <v>333.39</v>
      </c>
      <c r="U1459">
        <v>60.77</v>
      </c>
      <c r="V1459">
        <v>4.69</v>
      </c>
      <c r="W1459">
        <v>9.76</v>
      </c>
      <c r="X1459">
        <v>0</v>
      </c>
      <c r="Y1459">
        <v>3</v>
      </c>
      <c r="Z1459" t="s">
        <v>6921</v>
      </c>
      <c r="AA1459">
        <v>0</v>
      </c>
      <c r="AB1459">
        <v>3</v>
      </c>
      <c r="AC1459">
        <v>5.305</v>
      </c>
      <c r="AE1459" t="s">
        <v>6952</v>
      </c>
      <c r="AH1459">
        <v>0</v>
      </c>
      <c r="AI1459">
        <v>0</v>
      </c>
    </row>
    <row r="1460" spans="1:35">
      <c r="A1460" t="s">
        <v>13512</v>
      </c>
      <c r="E1460">
        <v>9</v>
      </c>
      <c r="J1460" t="s">
        <v>13531</v>
      </c>
      <c r="L1460" t="s">
        <v>13549</v>
      </c>
      <c r="M1460" t="s">
        <v>13573</v>
      </c>
      <c r="N1460" t="s">
        <v>14743</v>
      </c>
      <c r="O1460" t="s">
        <v>15962</v>
      </c>
      <c r="P1460">
        <v>3</v>
      </c>
      <c r="Q1460">
        <v>2</v>
      </c>
      <c r="R1460">
        <v>3</v>
      </c>
      <c r="S1460">
        <v>3</v>
      </c>
      <c r="T1460">
        <v>355.39</v>
      </c>
      <c r="U1460">
        <v>60.77</v>
      </c>
      <c r="V1460">
        <v>5.23</v>
      </c>
      <c r="W1460">
        <v>9.76</v>
      </c>
      <c r="X1460">
        <v>0</v>
      </c>
      <c r="Y1460">
        <v>4</v>
      </c>
      <c r="Z1460" t="s">
        <v>6921</v>
      </c>
      <c r="AA1460">
        <v>1</v>
      </c>
      <c r="AB1460">
        <v>3</v>
      </c>
      <c r="AC1460">
        <v>5</v>
      </c>
      <c r="AE1460" t="s">
        <v>6952</v>
      </c>
      <c r="AH1460">
        <v>0</v>
      </c>
      <c r="AI1460">
        <v>0</v>
      </c>
    </row>
    <row r="1461" spans="1:35">
      <c r="A1461" t="s">
        <v>13513</v>
      </c>
      <c r="E1461">
        <v>6.06</v>
      </c>
      <c r="J1461" t="s">
        <v>13531</v>
      </c>
      <c r="L1461" t="s">
        <v>13549</v>
      </c>
      <c r="M1461" t="s">
        <v>13573</v>
      </c>
      <c r="N1461" t="s">
        <v>14744</v>
      </c>
      <c r="O1461" t="s">
        <v>15963</v>
      </c>
      <c r="P1461">
        <v>4</v>
      </c>
      <c r="Q1461">
        <v>3</v>
      </c>
      <c r="R1461">
        <v>1.11</v>
      </c>
      <c r="S1461">
        <v>1.87</v>
      </c>
      <c r="T1461">
        <v>339.32</v>
      </c>
      <c r="U1461">
        <v>81</v>
      </c>
      <c r="V1461">
        <v>3.92</v>
      </c>
      <c r="W1461">
        <v>6.85</v>
      </c>
      <c r="X1461">
        <v>0</v>
      </c>
      <c r="Y1461">
        <v>3</v>
      </c>
      <c r="Z1461" t="s">
        <v>6921</v>
      </c>
      <c r="AA1461">
        <v>0</v>
      </c>
      <c r="AB1461">
        <v>3</v>
      </c>
      <c r="AC1461">
        <v>5.166666666666667</v>
      </c>
      <c r="AE1461" t="s">
        <v>6952</v>
      </c>
      <c r="AH1461">
        <v>0</v>
      </c>
      <c r="AI1461">
        <v>0</v>
      </c>
    </row>
    <row r="1462" spans="1:35">
      <c r="A1462" t="s">
        <v>13514</v>
      </c>
      <c r="E1462">
        <v>13</v>
      </c>
      <c r="J1462" t="s">
        <v>13531</v>
      </c>
      <c r="L1462" t="s">
        <v>13549</v>
      </c>
      <c r="M1462" t="s">
        <v>13573</v>
      </c>
      <c r="N1462" t="s">
        <v>14745</v>
      </c>
      <c r="O1462" t="s">
        <v>15964</v>
      </c>
      <c r="P1462">
        <v>3</v>
      </c>
      <c r="Q1462">
        <v>2</v>
      </c>
      <c r="R1462">
        <v>4.55</v>
      </c>
      <c r="S1462">
        <v>4.55</v>
      </c>
      <c r="T1462">
        <v>309.34</v>
      </c>
      <c r="U1462">
        <v>43.7</v>
      </c>
      <c r="V1462">
        <v>4.58</v>
      </c>
      <c r="W1462">
        <v>9.81</v>
      </c>
      <c r="X1462">
        <v>1.56</v>
      </c>
      <c r="Y1462">
        <v>3</v>
      </c>
      <c r="Z1462" t="s">
        <v>6921</v>
      </c>
      <c r="AA1462">
        <v>0</v>
      </c>
      <c r="AB1462">
        <v>4</v>
      </c>
      <c r="AC1462">
        <v>3.725</v>
      </c>
      <c r="AE1462" t="s">
        <v>6952</v>
      </c>
      <c r="AH1462">
        <v>0</v>
      </c>
      <c r="AI1462">
        <v>0</v>
      </c>
    </row>
    <row r="1463" spans="1:35">
      <c r="A1463" t="s">
        <v>13515</v>
      </c>
      <c r="E1463">
        <v>14.79</v>
      </c>
      <c r="J1463" t="s">
        <v>13531</v>
      </c>
      <c r="L1463" t="s">
        <v>13549</v>
      </c>
      <c r="M1463" t="s">
        <v>13573</v>
      </c>
      <c r="N1463" t="s">
        <v>14746</v>
      </c>
      <c r="O1463" t="s">
        <v>15965</v>
      </c>
      <c r="P1463">
        <v>4</v>
      </c>
      <c r="Q1463">
        <v>1</v>
      </c>
      <c r="R1463">
        <v>2.45</v>
      </c>
      <c r="S1463">
        <v>3.73</v>
      </c>
      <c r="T1463">
        <v>502.51</v>
      </c>
      <c r="U1463">
        <v>53.01</v>
      </c>
      <c r="V1463">
        <v>6.39</v>
      </c>
      <c r="W1463">
        <v>9.94</v>
      </c>
      <c r="X1463">
        <v>8.66</v>
      </c>
      <c r="Y1463">
        <v>3</v>
      </c>
      <c r="Z1463" t="s">
        <v>6921</v>
      </c>
      <c r="AA1463">
        <v>2</v>
      </c>
      <c r="AB1463">
        <v>7</v>
      </c>
      <c r="AC1463">
        <v>3.913333333333334</v>
      </c>
      <c r="AE1463" t="s">
        <v>6954</v>
      </c>
      <c r="AH1463">
        <v>0</v>
      </c>
      <c r="AI1463">
        <v>0</v>
      </c>
    </row>
    <row r="1464" spans="1:35">
      <c r="A1464" t="s">
        <v>13516</v>
      </c>
      <c r="E1464">
        <v>15</v>
      </c>
      <c r="J1464" t="s">
        <v>13531</v>
      </c>
      <c r="L1464" t="s">
        <v>13549</v>
      </c>
      <c r="M1464" t="s">
        <v>13573</v>
      </c>
      <c r="N1464" t="s">
        <v>14747</v>
      </c>
      <c r="O1464" t="s">
        <v>15966</v>
      </c>
      <c r="P1464">
        <v>3</v>
      </c>
      <c r="Q1464">
        <v>2</v>
      </c>
      <c r="R1464">
        <v>1.72</v>
      </c>
      <c r="S1464">
        <v>2.5</v>
      </c>
      <c r="T1464">
        <v>323.32</v>
      </c>
      <c r="U1464">
        <v>60.77</v>
      </c>
      <c r="V1464">
        <v>4.22</v>
      </c>
      <c r="W1464">
        <v>6.76</v>
      </c>
      <c r="X1464">
        <v>0</v>
      </c>
      <c r="Y1464">
        <v>3</v>
      </c>
      <c r="Z1464" t="s">
        <v>6921</v>
      </c>
      <c r="AA1464">
        <v>0</v>
      </c>
      <c r="AB1464">
        <v>3</v>
      </c>
      <c r="AC1464">
        <v>5.5</v>
      </c>
      <c r="AE1464" t="s">
        <v>6952</v>
      </c>
      <c r="AH1464">
        <v>0</v>
      </c>
      <c r="AI1464">
        <v>0</v>
      </c>
    </row>
    <row r="1465" spans="1:35">
      <c r="A1465" t="s">
        <v>13517</v>
      </c>
      <c r="E1465">
        <v>15.12</v>
      </c>
      <c r="J1465" t="s">
        <v>13531</v>
      </c>
      <c r="L1465" t="s">
        <v>13549</v>
      </c>
      <c r="M1465" t="s">
        <v>13573</v>
      </c>
      <c r="N1465" t="s">
        <v>14748</v>
      </c>
      <c r="O1465" t="s">
        <v>15967</v>
      </c>
      <c r="P1465">
        <v>3</v>
      </c>
      <c r="Q1465">
        <v>2</v>
      </c>
      <c r="R1465">
        <v>2.15</v>
      </c>
      <c r="S1465">
        <v>2.15</v>
      </c>
      <c r="T1465">
        <v>337.35</v>
      </c>
      <c r="U1465">
        <v>60.77</v>
      </c>
      <c r="V1465">
        <v>4.52</v>
      </c>
      <c r="W1465">
        <v>9.710000000000001</v>
      </c>
      <c r="X1465">
        <v>0</v>
      </c>
      <c r="Y1465">
        <v>3</v>
      </c>
      <c r="Z1465" t="s">
        <v>6921</v>
      </c>
      <c r="AA1465">
        <v>0</v>
      </c>
      <c r="AB1465">
        <v>3</v>
      </c>
      <c r="AC1465">
        <v>5.425</v>
      </c>
      <c r="AE1465" t="s">
        <v>6952</v>
      </c>
      <c r="AH1465">
        <v>0</v>
      </c>
      <c r="AI1465">
        <v>0</v>
      </c>
    </row>
    <row r="1466" spans="1:35">
      <c r="A1466" t="s">
        <v>12939</v>
      </c>
      <c r="B1466">
        <v>4680</v>
      </c>
      <c r="J1466" t="s">
        <v>13531</v>
      </c>
      <c r="L1466" t="s">
        <v>13550</v>
      </c>
      <c r="M1466" t="s">
        <v>13574</v>
      </c>
      <c r="N1466" t="s">
        <v>13599</v>
      </c>
      <c r="O1466" t="s">
        <v>14827</v>
      </c>
      <c r="P1466">
        <v>5</v>
      </c>
      <c r="Q1466">
        <v>3</v>
      </c>
      <c r="R1466">
        <v>1.93</v>
      </c>
      <c r="S1466">
        <v>3.11</v>
      </c>
      <c r="T1466">
        <v>270.24</v>
      </c>
      <c r="U1466">
        <v>90.90000000000001</v>
      </c>
      <c r="V1466">
        <v>2.58</v>
      </c>
      <c r="W1466">
        <v>6.51</v>
      </c>
      <c r="X1466">
        <v>0</v>
      </c>
      <c r="Y1466">
        <v>3</v>
      </c>
      <c r="Z1466" t="s">
        <v>6921</v>
      </c>
      <c r="AA1466">
        <v>0</v>
      </c>
      <c r="AB1466">
        <v>1</v>
      </c>
      <c r="AC1466">
        <v>5.081666666666667</v>
      </c>
      <c r="AD1466" t="s">
        <v>6940</v>
      </c>
      <c r="AE1466" t="s">
        <v>6952</v>
      </c>
      <c r="AH1466">
        <v>0</v>
      </c>
      <c r="AI1466">
        <v>0</v>
      </c>
    </row>
    <row r="1467" spans="1:35">
      <c r="A1467" t="s">
        <v>13518</v>
      </c>
      <c r="B1467">
        <v>75.7</v>
      </c>
      <c r="J1467" t="s">
        <v>13531</v>
      </c>
      <c r="L1467" t="s">
        <v>13550</v>
      </c>
      <c r="M1467" t="s">
        <v>13574</v>
      </c>
      <c r="N1467" t="s">
        <v>14749</v>
      </c>
      <c r="O1467" t="s">
        <v>15968</v>
      </c>
      <c r="P1467">
        <v>5</v>
      </c>
      <c r="Q1467">
        <v>2</v>
      </c>
      <c r="R1467">
        <v>2.74</v>
      </c>
      <c r="S1467">
        <v>2.82</v>
      </c>
      <c r="T1467">
        <v>268.22</v>
      </c>
      <c r="U1467">
        <v>83.81</v>
      </c>
      <c r="V1467">
        <v>3.1</v>
      </c>
      <c r="W1467">
        <v>8.25</v>
      </c>
      <c r="X1467">
        <v>0</v>
      </c>
      <c r="Y1467">
        <v>4</v>
      </c>
      <c r="Z1467" t="s">
        <v>6921</v>
      </c>
      <c r="AA1467">
        <v>0</v>
      </c>
      <c r="AB1467">
        <v>0</v>
      </c>
      <c r="AC1467">
        <v>5.13</v>
      </c>
      <c r="AD1467" t="s">
        <v>9795</v>
      </c>
      <c r="AE1467" t="s">
        <v>6952</v>
      </c>
      <c r="AH1467">
        <v>0</v>
      </c>
      <c r="AI1467">
        <v>0</v>
      </c>
    </row>
    <row r="1468" spans="1:35">
      <c r="A1468" t="s">
        <v>13519</v>
      </c>
      <c r="B1468">
        <v>120</v>
      </c>
      <c r="J1468" t="s">
        <v>13531</v>
      </c>
      <c r="L1468" t="s">
        <v>13550</v>
      </c>
      <c r="M1468" t="s">
        <v>13574</v>
      </c>
      <c r="N1468" t="s">
        <v>14750</v>
      </c>
      <c r="O1468" t="s">
        <v>15969</v>
      </c>
      <c r="P1468">
        <v>3</v>
      </c>
      <c r="Q1468">
        <v>1</v>
      </c>
      <c r="R1468">
        <v>5.12</v>
      </c>
      <c r="S1468">
        <v>5.13</v>
      </c>
      <c r="T1468">
        <v>364.83</v>
      </c>
      <c r="U1468">
        <v>46.53</v>
      </c>
      <c r="V1468">
        <v>4.88</v>
      </c>
      <c r="W1468">
        <v>9.19</v>
      </c>
      <c r="X1468">
        <v>0</v>
      </c>
      <c r="Y1468">
        <v>3</v>
      </c>
      <c r="Z1468" t="s">
        <v>6921</v>
      </c>
      <c r="AA1468">
        <v>0</v>
      </c>
      <c r="AB1468">
        <v>3</v>
      </c>
      <c r="AC1468">
        <v>3.798833333333334</v>
      </c>
      <c r="AE1468" t="s">
        <v>6952</v>
      </c>
      <c r="AH1468">
        <v>0</v>
      </c>
      <c r="AI1468">
        <v>0</v>
      </c>
    </row>
    <row r="1469" spans="1:35">
      <c r="A1469" t="s">
        <v>13520</v>
      </c>
      <c r="B1469">
        <v>85700</v>
      </c>
      <c r="J1469" t="s">
        <v>13531</v>
      </c>
      <c r="L1469" t="s">
        <v>13550</v>
      </c>
      <c r="M1469" t="s">
        <v>13574</v>
      </c>
      <c r="N1469" t="s">
        <v>14751</v>
      </c>
      <c r="O1469" t="s">
        <v>15970</v>
      </c>
      <c r="P1469">
        <v>4</v>
      </c>
      <c r="Q1469">
        <v>2</v>
      </c>
      <c r="R1469">
        <v>3.32</v>
      </c>
      <c r="S1469">
        <v>3.65</v>
      </c>
      <c r="T1469">
        <v>268.27</v>
      </c>
      <c r="U1469">
        <v>70.67</v>
      </c>
      <c r="V1469">
        <v>3.27</v>
      </c>
      <c r="W1469">
        <v>7.58</v>
      </c>
      <c r="X1469">
        <v>0</v>
      </c>
      <c r="Y1469">
        <v>3</v>
      </c>
      <c r="Z1469" t="s">
        <v>6921</v>
      </c>
      <c r="AA1469">
        <v>0</v>
      </c>
      <c r="AB1469">
        <v>3</v>
      </c>
      <c r="AC1469">
        <v>4.515000000000001</v>
      </c>
      <c r="AE1469" t="s">
        <v>6952</v>
      </c>
      <c r="AH1469">
        <v>0</v>
      </c>
      <c r="AI1469">
        <v>0</v>
      </c>
    </row>
    <row r="1470" spans="1:35">
      <c r="A1470" t="s">
        <v>13521</v>
      </c>
      <c r="B1470">
        <v>2320</v>
      </c>
      <c r="J1470" t="s">
        <v>13531</v>
      </c>
      <c r="L1470" t="s">
        <v>13550</v>
      </c>
      <c r="M1470" t="s">
        <v>13574</v>
      </c>
      <c r="N1470" t="s">
        <v>14752</v>
      </c>
      <c r="O1470" t="s">
        <v>15971</v>
      </c>
      <c r="P1470">
        <v>5</v>
      </c>
      <c r="Q1470">
        <v>0</v>
      </c>
      <c r="R1470">
        <v>3.86</v>
      </c>
      <c r="S1470">
        <v>3.86</v>
      </c>
      <c r="T1470">
        <v>332.31</v>
      </c>
      <c r="U1470">
        <v>69.65000000000001</v>
      </c>
      <c r="V1470">
        <v>4.27</v>
      </c>
      <c r="X1470">
        <v>0</v>
      </c>
      <c r="Y1470">
        <v>4</v>
      </c>
      <c r="Z1470" t="s">
        <v>6921</v>
      </c>
      <c r="AA1470">
        <v>0</v>
      </c>
      <c r="AB1470">
        <v>3</v>
      </c>
      <c r="AC1470">
        <v>4.640000000000001</v>
      </c>
      <c r="AH1470">
        <v>0</v>
      </c>
      <c r="AI1470">
        <v>0</v>
      </c>
    </row>
    <row r="1471" spans="1:35">
      <c r="B1471">
        <v>70</v>
      </c>
      <c r="I1471" t="s">
        <v>13528</v>
      </c>
      <c r="J1471" t="s">
        <v>13531</v>
      </c>
      <c r="L1471" t="s">
        <v>13551</v>
      </c>
      <c r="M1471" t="s">
        <v>13575</v>
      </c>
      <c r="N1471" t="s">
        <v>14753</v>
      </c>
      <c r="O1471" t="s">
        <v>15972</v>
      </c>
      <c r="P1471">
        <v>6</v>
      </c>
      <c r="Q1471">
        <v>1</v>
      </c>
      <c r="R1471">
        <v>5.36</v>
      </c>
      <c r="S1471">
        <v>6.65</v>
      </c>
      <c r="T1471">
        <v>484.6</v>
      </c>
      <c r="U1471">
        <v>56.09</v>
      </c>
      <c r="V1471">
        <v>5.96</v>
      </c>
      <c r="W1471">
        <v>10.12</v>
      </c>
      <c r="X1471">
        <v>8.68</v>
      </c>
      <c r="Y1471">
        <v>4</v>
      </c>
      <c r="Z1471" t="s">
        <v>6921</v>
      </c>
      <c r="AA1471">
        <v>1</v>
      </c>
      <c r="AB1471">
        <v>7</v>
      </c>
      <c r="AC1471">
        <v>2.603333333333333</v>
      </c>
      <c r="AE1471" t="s">
        <v>6954</v>
      </c>
      <c r="AH1471">
        <v>0</v>
      </c>
      <c r="AI1471">
        <v>0</v>
      </c>
    </row>
    <row r="1472" spans="1:35">
      <c r="B1472">
        <v>80</v>
      </c>
      <c r="I1472" t="s">
        <v>13528</v>
      </c>
      <c r="J1472" t="s">
        <v>13531</v>
      </c>
      <c r="L1472" t="s">
        <v>13551</v>
      </c>
      <c r="M1472" t="s">
        <v>13575</v>
      </c>
      <c r="N1472" t="s">
        <v>14754</v>
      </c>
      <c r="O1472" t="s">
        <v>15973</v>
      </c>
      <c r="P1472">
        <v>4</v>
      </c>
      <c r="Q1472">
        <v>1</v>
      </c>
      <c r="R1472">
        <v>7.07</v>
      </c>
      <c r="S1472">
        <v>7.07</v>
      </c>
      <c r="T1472">
        <v>451.57</v>
      </c>
      <c r="U1472">
        <v>43.62</v>
      </c>
      <c r="V1472">
        <v>7.03</v>
      </c>
      <c r="W1472">
        <v>10.18</v>
      </c>
      <c r="X1472">
        <v>0</v>
      </c>
      <c r="Y1472">
        <v>4</v>
      </c>
      <c r="Z1472" t="s">
        <v>6921</v>
      </c>
      <c r="AA1472">
        <v>1</v>
      </c>
      <c r="AB1472">
        <v>7</v>
      </c>
      <c r="AC1472">
        <v>3.179261904761905</v>
      </c>
      <c r="AE1472" t="s">
        <v>6952</v>
      </c>
      <c r="AH1472">
        <v>0</v>
      </c>
      <c r="AI1472">
        <v>0</v>
      </c>
    </row>
    <row r="1473" spans="1:35">
      <c r="B1473">
        <v>450</v>
      </c>
      <c r="I1473" t="s">
        <v>13528</v>
      </c>
      <c r="J1473" t="s">
        <v>13531</v>
      </c>
      <c r="L1473" t="s">
        <v>13551</v>
      </c>
      <c r="M1473" t="s">
        <v>13575</v>
      </c>
      <c r="N1473" t="s">
        <v>14755</v>
      </c>
      <c r="O1473" t="s">
        <v>15974</v>
      </c>
      <c r="P1473">
        <v>3</v>
      </c>
      <c r="Q1473">
        <v>0</v>
      </c>
      <c r="R1473">
        <v>5.94</v>
      </c>
      <c r="S1473">
        <v>7.23</v>
      </c>
      <c r="T1473">
        <v>424.59</v>
      </c>
      <c r="U1473">
        <v>17.4</v>
      </c>
      <c r="V1473">
        <v>6.53</v>
      </c>
      <c r="X1473">
        <v>8.68</v>
      </c>
      <c r="Y1473">
        <v>4</v>
      </c>
      <c r="Z1473" t="s">
        <v>6921</v>
      </c>
      <c r="AA1473">
        <v>1</v>
      </c>
      <c r="AB1473">
        <v>7</v>
      </c>
      <c r="AC1473">
        <v>2.198642857142858</v>
      </c>
      <c r="AE1473" t="s">
        <v>6954</v>
      </c>
      <c r="AH1473">
        <v>0</v>
      </c>
      <c r="AI1473">
        <v>0</v>
      </c>
    </row>
    <row r="1474" spans="1:35">
      <c r="B1474">
        <v>120</v>
      </c>
      <c r="I1474" t="s">
        <v>13528</v>
      </c>
      <c r="J1474" t="s">
        <v>13531</v>
      </c>
      <c r="L1474" t="s">
        <v>13551</v>
      </c>
      <c r="M1474" t="s">
        <v>13575</v>
      </c>
      <c r="N1474" t="s">
        <v>14756</v>
      </c>
      <c r="O1474" t="s">
        <v>15975</v>
      </c>
      <c r="P1474">
        <v>4</v>
      </c>
      <c r="Q1474">
        <v>1</v>
      </c>
      <c r="R1474">
        <v>5.3</v>
      </c>
      <c r="S1474">
        <v>6.6</v>
      </c>
      <c r="T1474">
        <v>440.59</v>
      </c>
      <c r="U1474">
        <v>37.63</v>
      </c>
      <c r="V1474">
        <v>6.24</v>
      </c>
      <c r="W1474">
        <v>10.25</v>
      </c>
      <c r="X1474">
        <v>8.68</v>
      </c>
      <c r="Y1474">
        <v>4</v>
      </c>
      <c r="Z1474" t="s">
        <v>6921</v>
      </c>
      <c r="AA1474">
        <v>1</v>
      </c>
      <c r="AB1474">
        <v>7</v>
      </c>
      <c r="AC1474">
        <v>2.799190476190477</v>
      </c>
      <c r="AE1474" t="s">
        <v>6954</v>
      </c>
      <c r="AH1474">
        <v>0</v>
      </c>
      <c r="AI1474">
        <v>0</v>
      </c>
    </row>
    <row r="1475" spans="1:35">
      <c r="B1475">
        <v>30</v>
      </c>
      <c r="I1475" t="s">
        <v>13528</v>
      </c>
      <c r="J1475" t="s">
        <v>13531</v>
      </c>
      <c r="L1475" t="s">
        <v>13551</v>
      </c>
      <c r="M1475" t="s">
        <v>13575</v>
      </c>
      <c r="N1475" t="s">
        <v>14757</v>
      </c>
      <c r="O1475" t="s">
        <v>15976</v>
      </c>
      <c r="P1475">
        <v>4</v>
      </c>
      <c r="Q1475">
        <v>1</v>
      </c>
      <c r="R1475">
        <v>5.45</v>
      </c>
      <c r="S1475">
        <v>6.74</v>
      </c>
      <c r="T1475">
        <v>440.59</v>
      </c>
      <c r="U1475">
        <v>37.63</v>
      </c>
      <c r="V1475">
        <v>6.24</v>
      </c>
      <c r="W1475">
        <v>10.15</v>
      </c>
      <c r="X1475">
        <v>8.68</v>
      </c>
      <c r="Y1475">
        <v>4</v>
      </c>
      <c r="Z1475" t="s">
        <v>6921</v>
      </c>
      <c r="AA1475">
        <v>1</v>
      </c>
      <c r="AB1475">
        <v>7</v>
      </c>
      <c r="AC1475">
        <v>2.799190476190477</v>
      </c>
      <c r="AE1475" t="s">
        <v>6954</v>
      </c>
      <c r="AH1475">
        <v>0</v>
      </c>
      <c r="AI1475">
        <v>0</v>
      </c>
    </row>
    <row r="1476" spans="1:35">
      <c r="B1476">
        <v>350</v>
      </c>
      <c r="I1476" t="s">
        <v>13528</v>
      </c>
      <c r="J1476" t="s">
        <v>13531</v>
      </c>
      <c r="L1476" t="s">
        <v>13551</v>
      </c>
      <c r="M1476" t="s">
        <v>13575</v>
      </c>
      <c r="N1476" t="s">
        <v>14758</v>
      </c>
      <c r="O1476" t="s">
        <v>15977</v>
      </c>
      <c r="P1476">
        <v>5</v>
      </c>
      <c r="Q1476">
        <v>1</v>
      </c>
      <c r="R1476">
        <v>4.61</v>
      </c>
      <c r="S1476">
        <v>5.91</v>
      </c>
      <c r="T1476">
        <v>470.61</v>
      </c>
      <c r="U1476">
        <v>46.86</v>
      </c>
      <c r="V1476">
        <v>6.24</v>
      </c>
      <c r="W1476">
        <v>10.14</v>
      </c>
      <c r="X1476">
        <v>8.68</v>
      </c>
      <c r="Y1476">
        <v>4</v>
      </c>
      <c r="Z1476" t="s">
        <v>6921</v>
      </c>
      <c r="AA1476">
        <v>1</v>
      </c>
      <c r="AB1476">
        <v>8</v>
      </c>
      <c r="AC1476">
        <v>2.703261904761905</v>
      </c>
      <c r="AE1476" t="s">
        <v>6954</v>
      </c>
      <c r="AH1476">
        <v>0</v>
      </c>
      <c r="AI1476">
        <v>0</v>
      </c>
    </row>
    <row r="1477" spans="1:35">
      <c r="B1477">
        <v>300</v>
      </c>
      <c r="I1477" t="s">
        <v>13528</v>
      </c>
      <c r="J1477" t="s">
        <v>13531</v>
      </c>
      <c r="L1477" t="s">
        <v>13551</v>
      </c>
      <c r="M1477" t="s">
        <v>13575</v>
      </c>
      <c r="N1477" t="s">
        <v>14759</v>
      </c>
      <c r="O1477" t="s">
        <v>15978</v>
      </c>
      <c r="P1477">
        <v>5</v>
      </c>
      <c r="Q1477">
        <v>1</v>
      </c>
      <c r="R1477">
        <v>5.26</v>
      </c>
      <c r="S1477">
        <v>6.55</v>
      </c>
      <c r="T1477">
        <v>470.61</v>
      </c>
      <c r="U1477">
        <v>46.86</v>
      </c>
      <c r="V1477">
        <v>6.24</v>
      </c>
      <c r="W1477">
        <v>10.16</v>
      </c>
      <c r="X1477">
        <v>8.68</v>
      </c>
      <c r="Y1477">
        <v>4</v>
      </c>
      <c r="Z1477" t="s">
        <v>6921</v>
      </c>
      <c r="AA1477">
        <v>1</v>
      </c>
      <c r="AB1477">
        <v>8</v>
      </c>
      <c r="AC1477">
        <v>2.703261904761905</v>
      </c>
      <c r="AE1477" t="s">
        <v>6954</v>
      </c>
      <c r="AH1477">
        <v>0</v>
      </c>
      <c r="AI1477">
        <v>0</v>
      </c>
    </row>
    <row r="1478" spans="1:35">
      <c r="B1478">
        <v>600</v>
      </c>
      <c r="I1478" t="s">
        <v>13528</v>
      </c>
      <c r="J1478" t="s">
        <v>13531</v>
      </c>
      <c r="L1478" t="s">
        <v>13551</v>
      </c>
      <c r="M1478" t="s">
        <v>13575</v>
      </c>
      <c r="N1478" t="s">
        <v>14760</v>
      </c>
      <c r="O1478" t="s">
        <v>15979</v>
      </c>
      <c r="P1478">
        <v>5</v>
      </c>
      <c r="Q1478">
        <v>0</v>
      </c>
      <c r="R1478">
        <v>5.07</v>
      </c>
      <c r="S1478">
        <v>6.36</v>
      </c>
      <c r="T1478">
        <v>484.64</v>
      </c>
      <c r="U1478">
        <v>35.86</v>
      </c>
      <c r="V1478">
        <v>6.55</v>
      </c>
      <c r="X1478">
        <v>8.68</v>
      </c>
      <c r="Y1478">
        <v>4</v>
      </c>
      <c r="Z1478" t="s">
        <v>6921</v>
      </c>
      <c r="AA1478">
        <v>1</v>
      </c>
      <c r="AB1478">
        <v>9</v>
      </c>
      <c r="AC1478">
        <v>2.562714285714286</v>
      </c>
      <c r="AE1478" t="s">
        <v>6954</v>
      </c>
      <c r="AH1478">
        <v>0</v>
      </c>
      <c r="AI1478">
        <v>0</v>
      </c>
    </row>
    <row r="1479" spans="1:35">
      <c r="B1479">
        <v>520</v>
      </c>
      <c r="I1479" t="s">
        <v>13528</v>
      </c>
      <c r="J1479" t="s">
        <v>13531</v>
      </c>
      <c r="L1479" t="s">
        <v>13551</v>
      </c>
      <c r="M1479" t="s">
        <v>13575</v>
      </c>
      <c r="N1479" t="s">
        <v>14761</v>
      </c>
      <c r="O1479" t="s">
        <v>15980</v>
      </c>
      <c r="P1479">
        <v>5</v>
      </c>
      <c r="Q1479">
        <v>0</v>
      </c>
      <c r="R1479">
        <v>5.43</v>
      </c>
      <c r="S1479">
        <v>6.88</v>
      </c>
      <c r="T1479">
        <v>498.67</v>
      </c>
      <c r="U1479">
        <v>35.86</v>
      </c>
      <c r="V1479">
        <v>6.94</v>
      </c>
      <c r="X1479">
        <v>8.85</v>
      </c>
      <c r="Y1479">
        <v>4</v>
      </c>
      <c r="Z1479" t="s">
        <v>6921</v>
      </c>
      <c r="AA1479">
        <v>1</v>
      </c>
      <c r="AB1479">
        <v>9</v>
      </c>
      <c r="AC1479">
        <v>2.3775</v>
      </c>
      <c r="AE1479" t="s">
        <v>6954</v>
      </c>
      <c r="AH1479">
        <v>0</v>
      </c>
      <c r="AI1479">
        <v>0</v>
      </c>
    </row>
    <row r="1480" spans="1:35">
      <c r="B1480">
        <v>62</v>
      </c>
      <c r="I1480" t="s">
        <v>13528</v>
      </c>
      <c r="J1480" t="s">
        <v>13531</v>
      </c>
      <c r="L1480" t="s">
        <v>13551</v>
      </c>
      <c r="M1480" t="s">
        <v>13575</v>
      </c>
      <c r="N1480" t="s">
        <v>14762</v>
      </c>
      <c r="O1480" t="s">
        <v>15981</v>
      </c>
      <c r="P1480">
        <v>5</v>
      </c>
      <c r="Q1480">
        <v>1</v>
      </c>
      <c r="R1480">
        <v>5.77</v>
      </c>
      <c r="S1480">
        <v>7.06</v>
      </c>
      <c r="T1480">
        <v>484.64</v>
      </c>
      <c r="U1480">
        <v>46.86</v>
      </c>
      <c r="V1480">
        <v>6.63</v>
      </c>
      <c r="W1480">
        <v>10.16</v>
      </c>
      <c r="X1480">
        <v>8.68</v>
      </c>
      <c r="Y1480">
        <v>4</v>
      </c>
      <c r="Z1480" t="s">
        <v>6921</v>
      </c>
      <c r="AA1480">
        <v>1</v>
      </c>
      <c r="AB1480">
        <v>9</v>
      </c>
      <c r="AC1480">
        <v>2.603047619047619</v>
      </c>
      <c r="AE1480" t="s">
        <v>6954</v>
      </c>
      <c r="AH1480">
        <v>0</v>
      </c>
      <c r="AI1480">
        <v>0</v>
      </c>
    </row>
    <row r="1481" spans="1:35">
      <c r="B1481">
        <v>90</v>
      </c>
      <c r="I1481" t="s">
        <v>13528</v>
      </c>
      <c r="J1481" t="s">
        <v>13531</v>
      </c>
      <c r="L1481" t="s">
        <v>13551</v>
      </c>
      <c r="M1481" t="s">
        <v>13575</v>
      </c>
      <c r="N1481" t="s">
        <v>14763</v>
      </c>
      <c r="O1481" t="s">
        <v>15982</v>
      </c>
      <c r="P1481">
        <v>5</v>
      </c>
      <c r="Q1481">
        <v>1</v>
      </c>
      <c r="R1481">
        <v>6.13</v>
      </c>
      <c r="S1481">
        <v>7.59</v>
      </c>
      <c r="T1481">
        <v>498.67</v>
      </c>
      <c r="U1481">
        <v>46.86</v>
      </c>
      <c r="V1481">
        <v>7.02</v>
      </c>
      <c r="W1481">
        <v>10.16</v>
      </c>
      <c r="X1481">
        <v>8.85</v>
      </c>
      <c r="Y1481">
        <v>4</v>
      </c>
      <c r="Z1481" t="s">
        <v>6921</v>
      </c>
      <c r="AA1481">
        <v>1</v>
      </c>
      <c r="AB1481">
        <v>9</v>
      </c>
      <c r="AC1481">
        <v>2.417833333333333</v>
      </c>
      <c r="AE1481" t="s">
        <v>6954</v>
      </c>
      <c r="AH1481">
        <v>0</v>
      </c>
      <c r="AI1481">
        <v>0</v>
      </c>
    </row>
    <row r="1482" spans="1:35">
      <c r="B1482">
        <v>200</v>
      </c>
      <c r="I1482" t="s">
        <v>13528</v>
      </c>
      <c r="J1482" t="s">
        <v>13531</v>
      </c>
      <c r="L1482" t="s">
        <v>13551</v>
      </c>
      <c r="M1482" t="s">
        <v>13575</v>
      </c>
      <c r="N1482" t="s">
        <v>14764</v>
      </c>
      <c r="O1482" t="s">
        <v>15983</v>
      </c>
      <c r="P1482">
        <v>4</v>
      </c>
      <c r="Q1482">
        <v>1</v>
      </c>
      <c r="R1482">
        <v>5.21</v>
      </c>
      <c r="S1482">
        <v>6.5</v>
      </c>
      <c r="T1482">
        <v>458.58</v>
      </c>
      <c r="U1482">
        <v>37.63</v>
      </c>
      <c r="V1482">
        <v>6.37</v>
      </c>
      <c r="W1482">
        <v>10.09</v>
      </c>
      <c r="X1482">
        <v>8.68</v>
      </c>
      <c r="Y1482">
        <v>4</v>
      </c>
      <c r="Z1482" t="s">
        <v>6921</v>
      </c>
      <c r="AA1482">
        <v>1</v>
      </c>
      <c r="AB1482">
        <v>7</v>
      </c>
      <c r="AC1482">
        <v>2.670690476190477</v>
      </c>
      <c r="AE1482" t="s">
        <v>6954</v>
      </c>
      <c r="AH1482">
        <v>0</v>
      </c>
      <c r="AI1482">
        <v>0</v>
      </c>
    </row>
    <row r="1483" spans="1:35">
      <c r="A1483" t="s">
        <v>13522</v>
      </c>
      <c r="B1483">
        <v>60</v>
      </c>
      <c r="I1483" t="s">
        <v>13528</v>
      </c>
      <c r="J1483" t="s">
        <v>13531</v>
      </c>
      <c r="L1483" t="s">
        <v>13551</v>
      </c>
      <c r="M1483" t="s">
        <v>13575</v>
      </c>
      <c r="N1483" t="s">
        <v>14765</v>
      </c>
      <c r="O1483" t="s">
        <v>15984</v>
      </c>
      <c r="P1483">
        <v>5</v>
      </c>
      <c r="Q1483">
        <v>2</v>
      </c>
      <c r="R1483">
        <v>4.81</v>
      </c>
      <c r="S1483">
        <v>6.1</v>
      </c>
      <c r="T1483">
        <v>456.59</v>
      </c>
      <c r="U1483">
        <v>57.86</v>
      </c>
      <c r="V1483">
        <v>5.94</v>
      </c>
      <c r="W1483">
        <v>10.12</v>
      </c>
      <c r="X1483">
        <v>8.68</v>
      </c>
      <c r="Y1483">
        <v>4</v>
      </c>
      <c r="Z1483" t="s">
        <v>6921</v>
      </c>
      <c r="AA1483">
        <v>1</v>
      </c>
      <c r="AB1483">
        <v>7</v>
      </c>
      <c r="AC1483">
        <v>2.470071428571429</v>
      </c>
      <c r="AD1483" t="s">
        <v>9785</v>
      </c>
      <c r="AE1483" t="s">
        <v>6954</v>
      </c>
      <c r="AG1483" t="s">
        <v>6963</v>
      </c>
      <c r="AH1483">
        <v>0</v>
      </c>
      <c r="AI1483">
        <v>0</v>
      </c>
    </row>
    <row r="1484" spans="1:35">
      <c r="A1484" t="s">
        <v>13523</v>
      </c>
      <c r="B1484">
        <v>50</v>
      </c>
      <c r="I1484" t="s">
        <v>13528</v>
      </c>
      <c r="J1484" t="s">
        <v>13531</v>
      </c>
      <c r="L1484" t="s">
        <v>13551</v>
      </c>
      <c r="M1484" t="s">
        <v>13575</v>
      </c>
      <c r="N1484" t="s">
        <v>14766</v>
      </c>
      <c r="O1484" t="s">
        <v>15985</v>
      </c>
      <c r="P1484">
        <v>5</v>
      </c>
      <c r="Q1484">
        <v>2</v>
      </c>
      <c r="R1484">
        <v>5.17</v>
      </c>
      <c r="S1484">
        <v>6.63</v>
      </c>
      <c r="T1484">
        <v>470.61</v>
      </c>
      <c r="U1484">
        <v>57.86</v>
      </c>
      <c r="V1484">
        <v>6.33</v>
      </c>
      <c r="W1484">
        <v>10.12</v>
      </c>
      <c r="X1484">
        <v>8.85</v>
      </c>
      <c r="Y1484">
        <v>4</v>
      </c>
      <c r="Z1484" t="s">
        <v>6921</v>
      </c>
      <c r="AA1484">
        <v>1</v>
      </c>
      <c r="AB1484">
        <v>7</v>
      </c>
      <c r="AC1484">
        <v>2.284928571428571</v>
      </c>
      <c r="AD1484" t="s">
        <v>9791</v>
      </c>
      <c r="AE1484" t="s">
        <v>6954</v>
      </c>
      <c r="AG1484" t="s">
        <v>6963</v>
      </c>
      <c r="AH1484">
        <v>4</v>
      </c>
      <c r="AI1484">
        <v>1</v>
      </c>
    </row>
    <row r="1485" spans="1:35">
      <c r="B1485">
        <v>30</v>
      </c>
      <c r="I1485" t="s">
        <v>13528</v>
      </c>
      <c r="J1485" t="s">
        <v>13531</v>
      </c>
      <c r="L1485" t="s">
        <v>13551</v>
      </c>
      <c r="M1485" t="s">
        <v>13575</v>
      </c>
      <c r="N1485" t="s">
        <v>14767</v>
      </c>
      <c r="O1485" t="s">
        <v>15986</v>
      </c>
      <c r="P1485">
        <v>5</v>
      </c>
      <c r="Q1485">
        <v>2</v>
      </c>
      <c r="R1485">
        <v>5.7</v>
      </c>
      <c r="S1485">
        <v>7.15</v>
      </c>
      <c r="T1485">
        <v>484.64</v>
      </c>
      <c r="U1485">
        <v>57.86</v>
      </c>
      <c r="V1485">
        <v>6.72</v>
      </c>
      <c r="W1485">
        <v>10.12</v>
      </c>
      <c r="X1485">
        <v>8.85</v>
      </c>
      <c r="Y1485">
        <v>4</v>
      </c>
      <c r="Z1485" t="s">
        <v>6921</v>
      </c>
      <c r="AA1485">
        <v>1</v>
      </c>
      <c r="AB1485">
        <v>7</v>
      </c>
      <c r="AC1485">
        <v>2.184714285714286</v>
      </c>
      <c r="AE1485" t="s">
        <v>6954</v>
      </c>
      <c r="AH1485">
        <v>0</v>
      </c>
      <c r="AI1485">
        <v>0</v>
      </c>
    </row>
    <row r="1486" spans="1:35">
      <c r="B1486">
        <v>60</v>
      </c>
      <c r="I1486" t="s">
        <v>13528</v>
      </c>
      <c r="J1486" t="s">
        <v>13531</v>
      </c>
      <c r="L1486" t="s">
        <v>13551</v>
      </c>
      <c r="M1486" t="s">
        <v>13575</v>
      </c>
      <c r="N1486" t="s">
        <v>14768</v>
      </c>
      <c r="O1486" t="s">
        <v>15987</v>
      </c>
      <c r="P1486">
        <v>5</v>
      </c>
      <c r="Q1486">
        <v>2</v>
      </c>
      <c r="R1486">
        <v>3.47</v>
      </c>
      <c r="S1486">
        <v>4.77</v>
      </c>
      <c r="T1486">
        <v>416.52</v>
      </c>
      <c r="U1486">
        <v>57.86</v>
      </c>
      <c r="V1486">
        <v>5.02</v>
      </c>
      <c r="W1486">
        <v>10.12</v>
      </c>
      <c r="X1486">
        <v>8.69</v>
      </c>
      <c r="Y1486">
        <v>4</v>
      </c>
      <c r="Z1486" t="s">
        <v>6921</v>
      </c>
      <c r="AA1486">
        <v>1</v>
      </c>
      <c r="AB1486">
        <v>7</v>
      </c>
      <c r="AC1486">
        <v>3.131285714285715</v>
      </c>
      <c r="AE1486" t="s">
        <v>6954</v>
      </c>
      <c r="AH1486">
        <v>0</v>
      </c>
      <c r="AI1486">
        <v>0</v>
      </c>
    </row>
    <row r="1487" spans="1:35">
      <c r="B1487">
        <v>40</v>
      </c>
      <c r="I1487" t="s">
        <v>13528</v>
      </c>
      <c r="J1487" t="s">
        <v>13531</v>
      </c>
      <c r="L1487" t="s">
        <v>13551</v>
      </c>
      <c r="M1487" t="s">
        <v>13575</v>
      </c>
      <c r="N1487" t="s">
        <v>14769</v>
      </c>
      <c r="O1487" t="s">
        <v>15988</v>
      </c>
      <c r="P1487">
        <v>5</v>
      </c>
      <c r="Q1487">
        <v>2</v>
      </c>
      <c r="R1487">
        <v>3.62</v>
      </c>
      <c r="S1487">
        <v>5.79</v>
      </c>
      <c r="T1487">
        <v>444.58</v>
      </c>
      <c r="U1487">
        <v>57.86</v>
      </c>
      <c r="V1487">
        <v>5.8</v>
      </c>
      <c r="W1487">
        <v>10.12</v>
      </c>
      <c r="X1487">
        <v>9.619999999999999</v>
      </c>
      <c r="Y1487">
        <v>4</v>
      </c>
      <c r="Z1487" t="s">
        <v>6921</v>
      </c>
      <c r="AA1487">
        <v>1</v>
      </c>
      <c r="AB1487">
        <v>9</v>
      </c>
      <c r="AC1487">
        <v>2.275857142857143</v>
      </c>
      <c r="AE1487" t="s">
        <v>6954</v>
      </c>
      <c r="AH1487">
        <v>0</v>
      </c>
      <c r="AI1487">
        <v>0</v>
      </c>
    </row>
    <row r="1488" spans="1:35">
      <c r="B1488">
        <v>80</v>
      </c>
      <c r="I1488" t="s">
        <v>13528</v>
      </c>
      <c r="J1488" t="s">
        <v>13531</v>
      </c>
      <c r="L1488" t="s">
        <v>13551</v>
      </c>
      <c r="M1488" t="s">
        <v>13575</v>
      </c>
      <c r="N1488" t="s">
        <v>14770</v>
      </c>
      <c r="O1488" t="s">
        <v>15989</v>
      </c>
      <c r="P1488">
        <v>5</v>
      </c>
      <c r="Q1488">
        <v>2</v>
      </c>
      <c r="R1488">
        <v>5.35</v>
      </c>
      <c r="S1488">
        <v>6.8</v>
      </c>
      <c r="T1488">
        <v>472.63</v>
      </c>
      <c r="U1488">
        <v>57.86</v>
      </c>
      <c r="V1488">
        <v>6.58</v>
      </c>
      <c r="W1488">
        <v>10.12</v>
      </c>
      <c r="X1488">
        <v>8.85</v>
      </c>
      <c r="Y1488">
        <v>4</v>
      </c>
      <c r="Z1488" t="s">
        <v>6921</v>
      </c>
      <c r="AA1488">
        <v>1</v>
      </c>
      <c r="AB1488">
        <v>11</v>
      </c>
      <c r="AC1488">
        <v>2.2705</v>
      </c>
      <c r="AE1488" t="s">
        <v>6954</v>
      </c>
      <c r="AH1488">
        <v>0</v>
      </c>
      <c r="AI1488">
        <v>0</v>
      </c>
    </row>
    <row r="1489" spans="1:35">
      <c r="B1489">
        <v>200</v>
      </c>
      <c r="I1489" t="s">
        <v>13528</v>
      </c>
      <c r="J1489" t="s">
        <v>13531</v>
      </c>
      <c r="L1489" t="s">
        <v>13551</v>
      </c>
      <c r="M1489" t="s">
        <v>13575</v>
      </c>
      <c r="N1489" t="s">
        <v>14771</v>
      </c>
      <c r="O1489" t="s">
        <v>15990</v>
      </c>
      <c r="P1489">
        <v>5</v>
      </c>
      <c r="Q1489">
        <v>2</v>
      </c>
      <c r="R1489">
        <v>6.37</v>
      </c>
      <c r="S1489">
        <v>7.82</v>
      </c>
      <c r="T1489">
        <v>500.68</v>
      </c>
      <c r="U1489">
        <v>57.86</v>
      </c>
      <c r="V1489">
        <v>7.36</v>
      </c>
      <c r="W1489">
        <v>10.12</v>
      </c>
      <c r="X1489">
        <v>8.85</v>
      </c>
      <c r="Y1489">
        <v>4</v>
      </c>
      <c r="Z1489" t="s">
        <v>6921</v>
      </c>
      <c r="AA1489">
        <v>2</v>
      </c>
      <c r="AB1489">
        <v>13</v>
      </c>
      <c r="AC1489">
        <v>2.075</v>
      </c>
      <c r="AE1489" t="s">
        <v>6954</v>
      </c>
      <c r="AH1489">
        <v>0</v>
      </c>
      <c r="AI1489">
        <v>0</v>
      </c>
    </row>
    <row r="1490" spans="1:35">
      <c r="B1490">
        <v>100</v>
      </c>
      <c r="I1490" t="s">
        <v>13528</v>
      </c>
      <c r="J1490" t="s">
        <v>13531</v>
      </c>
      <c r="L1490" t="s">
        <v>13551</v>
      </c>
      <c r="M1490" t="s">
        <v>13575</v>
      </c>
      <c r="N1490" t="s">
        <v>14772</v>
      </c>
      <c r="O1490" t="s">
        <v>15991</v>
      </c>
      <c r="P1490">
        <v>5</v>
      </c>
      <c r="Q1490">
        <v>2</v>
      </c>
      <c r="R1490">
        <v>4.14</v>
      </c>
      <c r="S1490">
        <v>6.49</v>
      </c>
      <c r="T1490">
        <v>472.63</v>
      </c>
      <c r="U1490">
        <v>57.86</v>
      </c>
      <c r="V1490">
        <v>6.57</v>
      </c>
      <c r="W1490">
        <v>10.12</v>
      </c>
      <c r="X1490">
        <v>9.84</v>
      </c>
      <c r="Y1490">
        <v>4</v>
      </c>
      <c r="Z1490" t="s">
        <v>6921</v>
      </c>
      <c r="AA1490">
        <v>1</v>
      </c>
      <c r="AB1490">
        <v>9</v>
      </c>
      <c r="AC1490">
        <v>1.7755</v>
      </c>
      <c r="AE1490" t="s">
        <v>6954</v>
      </c>
      <c r="AH1490">
        <v>0</v>
      </c>
      <c r="AI1490">
        <v>0</v>
      </c>
    </row>
    <row r="1491" spans="1:35">
      <c r="B1491">
        <v>28</v>
      </c>
      <c r="I1491" t="s">
        <v>13528</v>
      </c>
      <c r="J1491" t="s">
        <v>13531</v>
      </c>
      <c r="L1491" t="s">
        <v>13551</v>
      </c>
      <c r="M1491" t="s">
        <v>13575</v>
      </c>
      <c r="N1491" t="s">
        <v>14773</v>
      </c>
      <c r="O1491" t="s">
        <v>15992</v>
      </c>
      <c r="P1491">
        <v>5</v>
      </c>
      <c r="Q1491">
        <v>2</v>
      </c>
      <c r="R1491">
        <v>4.92</v>
      </c>
      <c r="S1491">
        <v>6.29</v>
      </c>
      <c r="T1491">
        <v>458.6</v>
      </c>
      <c r="U1491">
        <v>57.86</v>
      </c>
      <c r="V1491">
        <v>6.19</v>
      </c>
      <c r="W1491">
        <v>10.13</v>
      </c>
      <c r="X1491">
        <v>8.77</v>
      </c>
      <c r="Y1491">
        <v>4</v>
      </c>
      <c r="Z1491" t="s">
        <v>6921</v>
      </c>
      <c r="AA1491">
        <v>1</v>
      </c>
      <c r="AB1491">
        <v>10</v>
      </c>
      <c r="AC1491">
        <v>2.410714285714286</v>
      </c>
      <c r="AE1491" t="s">
        <v>6954</v>
      </c>
      <c r="AH1491">
        <v>0</v>
      </c>
      <c r="AI1491">
        <v>0</v>
      </c>
    </row>
    <row r="1492" spans="1:35">
      <c r="B1492">
        <v>100</v>
      </c>
      <c r="I1492" t="s">
        <v>13528</v>
      </c>
      <c r="J1492" t="s">
        <v>13531</v>
      </c>
      <c r="L1492" t="s">
        <v>13551</v>
      </c>
      <c r="M1492" t="s">
        <v>13575</v>
      </c>
      <c r="N1492" t="s">
        <v>14774</v>
      </c>
      <c r="O1492" t="s">
        <v>15993</v>
      </c>
      <c r="P1492">
        <v>4</v>
      </c>
      <c r="Q1492">
        <v>2</v>
      </c>
      <c r="R1492">
        <v>1.51</v>
      </c>
      <c r="S1492">
        <v>1.51</v>
      </c>
      <c r="T1492">
        <v>431.56</v>
      </c>
      <c r="U1492">
        <v>54.62</v>
      </c>
      <c r="V1492">
        <v>5.16</v>
      </c>
      <c r="W1492">
        <v>10.11</v>
      </c>
      <c r="X1492">
        <v>0</v>
      </c>
      <c r="Y1492">
        <v>4</v>
      </c>
      <c r="Z1492" t="s">
        <v>6921</v>
      </c>
      <c r="AA1492">
        <v>1</v>
      </c>
      <c r="AB1492">
        <v>7</v>
      </c>
      <c r="AC1492">
        <v>4.988857142857142</v>
      </c>
      <c r="AE1492" t="s">
        <v>6952</v>
      </c>
      <c r="AH1492">
        <v>0</v>
      </c>
      <c r="AI1492">
        <v>0</v>
      </c>
    </row>
    <row r="1493" spans="1:35">
      <c r="A1493" t="s">
        <v>13522</v>
      </c>
      <c r="B1493">
        <v>60</v>
      </c>
      <c r="I1493" t="s">
        <v>13528</v>
      </c>
      <c r="J1493" t="s">
        <v>13531</v>
      </c>
      <c r="L1493" t="s">
        <v>13551</v>
      </c>
      <c r="M1493" t="s">
        <v>13575</v>
      </c>
      <c r="N1493" t="s">
        <v>14765</v>
      </c>
      <c r="O1493" t="s">
        <v>15984</v>
      </c>
      <c r="P1493">
        <v>5</v>
      </c>
      <c r="Q1493">
        <v>2</v>
      </c>
      <c r="R1493">
        <v>4.81</v>
      </c>
      <c r="S1493">
        <v>6.1</v>
      </c>
      <c r="T1493">
        <v>456.59</v>
      </c>
      <c r="U1493">
        <v>57.86</v>
      </c>
      <c r="V1493">
        <v>5.94</v>
      </c>
      <c r="W1493">
        <v>10.12</v>
      </c>
      <c r="X1493">
        <v>8.68</v>
      </c>
      <c r="Y1493">
        <v>4</v>
      </c>
      <c r="Z1493" t="s">
        <v>6921</v>
      </c>
      <c r="AA1493">
        <v>1</v>
      </c>
      <c r="AB1493">
        <v>7</v>
      </c>
      <c r="AC1493">
        <v>2.470071428571429</v>
      </c>
      <c r="AD1493" t="s">
        <v>9785</v>
      </c>
      <c r="AE1493" t="s">
        <v>6954</v>
      </c>
      <c r="AG1493" t="s">
        <v>6963</v>
      </c>
      <c r="AH1493">
        <v>0</v>
      </c>
      <c r="AI1493">
        <v>0</v>
      </c>
    </row>
    <row r="1494" spans="1:35">
      <c r="B1494">
        <v>20</v>
      </c>
      <c r="I1494" t="s">
        <v>13528</v>
      </c>
      <c r="J1494" t="s">
        <v>13531</v>
      </c>
      <c r="L1494" t="s">
        <v>13551</v>
      </c>
      <c r="M1494" t="s">
        <v>13575</v>
      </c>
      <c r="N1494" t="s">
        <v>14775</v>
      </c>
      <c r="O1494" t="s">
        <v>15994</v>
      </c>
      <c r="P1494">
        <v>5</v>
      </c>
      <c r="Q1494">
        <v>2</v>
      </c>
      <c r="R1494">
        <v>5.06</v>
      </c>
      <c r="S1494">
        <v>6.64</v>
      </c>
      <c r="T1494">
        <v>470.61</v>
      </c>
      <c r="U1494">
        <v>57.86</v>
      </c>
      <c r="V1494">
        <v>6.33</v>
      </c>
      <c r="W1494">
        <v>10.12</v>
      </c>
      <c r="X1494">
        <v>8.970000000000001</v>
      </c>
      <c r="Y1494">
        <v>4</v>
      </c>
      <c r="Z1494" t="s">
        <v>6921</v>
      </c>
      <c r="AA1494">
        <v>1</v>
      </c>
      <c r="AB1494">
        <v>7</v>
      </c>
      <c r="AC1494">
        <v>2.224928571428571</v>
      </c>
      <c r="AE1494" t="s">
        <v>6954</v>
      </c>
      <c r="AH1494">
        <v>0</v>
      </c>
      <c r="AI1494">
        <v>0</v>
      </c>
    </row>
    <row r="1495" spans="1:35">
      <c r="B1495">
        <v>170</v>
      </c>
      <c r="I1495" t="s">
        <v>13528</v>
      </c>
      <c r="J1495" t="s">
        <v>13531</v>
      </c>
      <c r="L1495" t="s">
        <v>13551</v>
      </c>
      <c r="M1495" t="s">
        <v>13575</v>
      </c>
      <c r="N1495" t="s">
        <v>14776</v>
      </c>
      <c r="O1495" t="s">
        <v>15995</v>
      </c>
      <c r="P1495">
        <v>5</v>
      </c>
      <c r="Q1495">
        <v>2</v>
      </c>
      <c r="R1495">
        <v>5.31</v>
      </c>
      <c r="S1495">
        <v>6.64</v>
      </c>
      <c r="T1495">
        <v>470.61</v>
      </c>
      <c r="U1495">
        <v>57.86</v>
      </c>
      <c r="V1495">
        <v>6.19</v>
      </c>
      <c r="W1495">
        <v>10.12</v>
      </c>
      <c r="X1495">
        <v>8.710000000000001</v>
      </c>
      <c r="Y1495">
        <v>4</v>
      </c>
      <c r="Z1495" t="s">
        <v>6921</v>
      </c>
      <c r="AA1495">
        <v>1</v>
      </c>
      <c r="AB1495">
        <v>7</v>
      </c>
      <c r="AC1495">
        <v>2.354928571428571</v>
      </c>
      <c r="AE1495" t="s">
        <v>6954</v>
      </c>
      <c r="AH1495">
        <v>0</v>
      </c>
      <c r="AI1495">
        <v>0</v>
      </c>
    </row>
    <row r="1496" spans="1:35">
      <c r="B1496">
        <v>37</v>
      </c>
      <c r="I1496" t="s">
        <v>13528</v>
      </c>
      <c r="J1496" t="s">
        <v>13531</v>
      </c>
      <c r="L1496" t="s">
        <v>13551</v>
      </c>
      <c r="M1496" t="s">
        <v>13575</v>
      </c>
      <c r="N1496" t="s">
        <v>14777</v>
      </c>
      <c r="O1496" t="s">
        <v>15996</v>
      </c>
      <c r="P1496">
        <v>5</v>
      </c>
      <c r="Q1496">
        <v>2</v>
      </c>
      <c r="R1496">
        <v>5.32</v>
      </c>
      <c r="S1496">
        <v>6.64</v>
      </c>
      <c r="T1496">
        <v>470.61</v>
      </c>
      <c r="U1496">
        <v>57.86</v>
      </c>
      <c r="V1496">
        <v>6.19</v>
      </c>
      <c r="W1496">
        <v>10.12</v>
      </c>
      <c r="X1496">
        <v>8.699999999999999</v>
      </c>
      <c r="Y1496">
        <v>4</v>
      </c>
      <c r="Z1496" t="s">
        <v>6921</v>
      </c>
      <c r="AA1496">
        <v>1</v>
      </c>
      <c r="AB1496">
        <v>7</v>
      </c>
      <c r="AC1496">
        <v>2.359928571428572</v>
      </c>
      <c r="AE1496" t="s">
        <v>6954</v>
      </c>
      <c r="AH1496">
        <v>0</v>
      </c>
      <c r="AI1496">
        <v>0</v>
      </c>
    </row>
    <row r="1497" spans="1:35">
      <c r="B1497">
        <v>150</v>
      </c>
      <c r="I1497" t="s">
        <v>13528</v>
      </c>
      <c r="J1497" t="s">
        <v>13531</v>
      </c>
      <c r="L1497" t="s">
        <v>13551</v>
      </c>
      <c r="M1497" t="s">
        <v>13575</v>
      </c>
      <c r="N1497" t="s">
        <v>14778</v>
      </c>
      <c r="O1497" t="s">
        <v>15997</v>
      </c>
      <c r="P1497">
        <v>5</v>
      </c>
      <c r="Q1497">
        <v>2</v>
      </c>
      <c r="R1497">
        <v>5.66</v>
      </c>
      <c r="S1497">
        <v>7.02</v>
      </c>
      <c r="T1497">
        <v>484.64</v>
      </c>
      <c r="U1497">
        <v>57.86</v>
      </c>
      <c r="V1497">
        <v>6.58</v>
      </c>
      <c r="W1497">
        <v>10.12</v>
      </c>
      <c r="X1497">
        <v>8.74</v>
      </c>
      <c r="Y1497">
        <v>4</v>
      </c>
      <c r="Z1497" t="s">
        <v>6921</v>
      </c>
      <c r="AA1497">
        <v>1</v>
      </c>
      <c r="AB1497">
        <v>7</v>
      </c>
      <c r="AC1497">
        <v>2.239714285714286</v>
      </c>
      <c r="AE1497" t="s">
        <v>6954</v>
      </c>
      <c r="AH1497">
        <v>0</v>
      </c>
      <c r="AI1497">
        <v>0</v>
      </c>
    </row>
    <row r="1498" spans="1:35">
      <c r="B1498">
        <v>70</v>
      </c>
      <c r="I1498" t="s">
        <v>13528</v>
      </c>
      <c r="J1498" t="s">
        <v>13531</v>
      </c>
      <c r="L1498" t="s">
        <v>13551</v>
      </c>
      <c r="M1498" t="s">
        <v>13575</v>
      </c>
      <c r="N1498" t="s">
        <v>14779</v>
      </c>
      <c r="O1498" t="s">
        <v>15998</v>
      </c>
      <c r="P1498">
        <v>5</v>
      </c>
      <c r="Q1498">
        <v>2</v>
      </c>
      <c r="R1498">
        <v>5.32</v>
      </c>
      <c r="S1498">
        <v>7.17</v>
      </c>
      <c r="T1498">
        <v>484.64</v>
      </c>
      <c r="U1498">
        <v>57.86</v>
      </c>
      <c r="V1498">
        <v>6.72</v>
      </c>
      <c r="W1498">
        <v>10.12</v>
      </c>
      <c r="X1498">
        <v>9.279999999999999</v>
      </c>
      <c r="Y1498">
        <v>4</v>
      </c>
      <c r="Z1498" t="s">
        <v>6921</v>
      </c>
      <c r="AA1498">
        <v>1</v>
      </c>
      <c r="AB1498">
        <v>7</v>
      </c>
      <c r="AC1498">
        <v>1.969714285714286</v>
      </c>
      <c r="AE1498" t="s">
        <v>6954</v>
      </c>
      <c r="AH1498">
        <v>0</v>
      </c>
      <c r="AI1498">
        <v>0</v>
      </c>
    </row>
    <row r="1499" spans="1:35">
      <c r="B1499">
        <v>47</v>
      </c>
      <c r="I1499" t="s">
        <v>13528</v>
      </c>
      <c r="J1499" t="s">
        <v>13531</v>
      </c>
      <c r="L1499" t="s">
        <v>13551</v>
      </c>
      <c r="M1499" t="s">
        <v>13575</v>
      </c>
      <c r="N1499" t="s">
        <v>14780</v>
      </c>
      <c r="O1499" t="s">
        <v>15999</v>
      </c>
      <c r="P1499">
        <v>6</v>
      </c>
      <c r="Q1499">
        <v>3</v>
      </c>
      <c r="R1499">
        <v>3.92</v>
      </c>
      <c r="S1499">
        <v>4.64</v>
      </c>
      <c r="T1499">
        <v>472.59</v>
      </c>
      <c r="U1499">
        <v>78.09</v>
      </c>
      <c r="V1499">
        <v>4.91</v>
      </c>
      <c r="W1499">
        <v>10.12</v>
      </c>
      <c r="X1499">
        <v>8.01</v>
      </c>
      <c r="Y1499">
        <v>4</v>
      </c>
      <c r="Z1499" t="s">
        <v>6921</v>
      </c>
      <c r="AA1499">
        <v>0</v>
      </c>
      <c r="AB1499">
        <v>7</v>
      </c>
      <c r="AC1499">
        <v>2.577452380952382</v>
      </c>
      <c r="AE1499" t="s">
        <v>6952</v>
      </c>
      <c r="AH1499">
        <v>0</v>
      </c>
      <c r="AI1499">
        <v>0</v>
      </c>
    </row>
    <row r="1500" spans="1:35">
      <c r="B1500">
        <v>1</v>
      </c>
      <c r="I1500" t="s">
        <v>13528</v>
      </c>
      <c r="J1500" t="s">
        <v>13531</v>
      </c>
      <c r="L1500" t="s">
        <v>13551</v>
      </c>
      <c r="M1500" t="s">
        <v>13575</v>
      </c>
      <c r="N1500" t="s">
        <v>14781</v>
      </c>
      <c r="O1500" t="s">
        <v>16000</v>
      </c>
      <c r="P1500">
        <v>5</v>
      </c>
      <c r="Q1500">
        <v>2</v>
      </c>
      <c r="R1500">
        <v>4.08</v>
      </c>
      <c r="S1500">
        <v>6.17</v>
      </c>
      <c r="T1500">
        <v>468.6</v>
      </c>
      <c r="U1500">
        <v>57.86</v>
      </c>
      <c r="V1500">
        <v>5.94</v>
      </c>
      <c r="W1500">
        <v>10.12</v>
      </c>
      <c r="X1500">
        <v>9.529999999999999</v>
      </c>
      <c r="Y1500">
        <v>4</v>
      </c>
      <c r="Z1500" t="s">
        <v>6921</v>
      </c>
      <c r="AA1500">
        <v>1</v>
      </c>
      <c r="AB1500">
        <v>7</v>
      </c>
      <c r="AC1500">
        <v>1.959285714285715</v>
      </c>
      <c r="AE1500" t="s">
        <v>6954</v>
      </c>
      <c r="AH1500">
        <v>0</v>
      </c>
      <c r="AI1500">
        <v>0</v>
      </c>
    </row>
    <row r="1501" spans="1:35">
      <c r="B1501">
        <v>150</v>
      </c>
      <c r="I1501" t="s">
        <v>13528</v>
      </c>
      <c r="J1501" t="s">
        <v>13531</v>
      </c>
      <c r="L1501" t="s">
        <v>13551</v>
      </c>
      <c r="M1501" t="s">
        <v>13575</v>
      </c>
      <c r="N1501" t="s">
        <v>14782</v>
      </c>
      <c r="O1501" t="s">
        <v>16001</v>
      </c>
      <c r="P1501">
        <v>5</v>
      </c>
      <c r="Q1501">
        <v>2</v>
      </c>
      <c r="R1501">
        <v>5.17</v>
      </c>
      <c r="S1501">
        <v>7.37</v>
      </c>
      <c r="T1501">
        <v>510.68</v>
      </c>
      <c r="U1501">
        <v>57.86</v>
      </c>
      <c r="V1501">
        <v>6.97</v>
      </c>
      <c r="W1501">
        <v>10.12</v>
      </c>
      <c r="X1501">
        <v>9.65</v>
      </c>
      <c r="Y1501">
        <v>4</v>
      </c>
      <c r="Z1501" t="s">
        <v>6921</v>
      </c>
      <c r="AA1501">
        <v>2</v>
      </c>
      <c r="AB1501">
        <v>7</v>
      </c>
      <c r="AC1501">
        <v>1.675</v>
      </c>
      <c r="AE1501" t="s">
        <v>6954</v>
      </c>
      <c r="AH1501">
        <v>0</v>
      </c>
      <c r="AI1501">
        <v>0</v>
      </c>
    </row>
    <row r="1502" spans="1:35">
      <c r="B1502">
        <v>40</v>
      </c>
      <c r="I1502" t="s">
        <v>13528</v>
      </c>
      <c r="J1502" t="s">
        <v>13531</v>
      </c>
      <c r="L1502" t="s">
        <v>13551</v>
      </c>
      <c r="M1502" t="s">
        <v>13575</v>
      </c>
      <c r="N1502" t="s">
        <v>14783</v>
      </c>
      <c r="O1502" t="s">
        <v>16002</v>
      </c>
      <c r="P1502">
        <v>4</v>
      </c>
      <c r="Q1502">
        <v>1</v>
      </c>
      <c r="R1502">
        <v>5.38</v>
      </c>
      <c r="S1502">
        <v>6.67</v>
      </c>
      <c r="T1502">
        <v>458.58</v>
      </c>
      <c r="U1502">
        <v>37.63</v>
      </c>
      <c r="V1502">
        <v>6.37</v>
      </c>
      <c r="W1502">
        <v>10.09</v>
      </c>
      <c r="X1502">
        <v>8.67</v>
      </c>
      <c r="Y1502">
        <v>4</v>
      </c>
      <c r="Z1502" t="s">
        <v>6921</v>
      </c>
      <c r="AA1502">
        <v>1</v>
      </c>
      <c r="AB1502">
        <v>7</v>
      </c>
      <c r="AC1502">
        <v>2.675690476190477</v>
      </c>
      <c r="AE1502" t="s">
        <v>6954</v>
      </c>
      <c r="AH1502">
        <v>0</v>
      </c>
      <c r="AI1502">
        <v>0</v>
      </c>
    </row>
    <row r="1503" spans="1:35">
      <c r="B1503">
        <v>100</v>
      </c>
      <c r="I1503" t="s">
        <v>13528</v>
      </c>
      <c r="J1503" t="s">
        <v>13531</v>
      </c>
      <c r="L1503" t="s">
        <v>13551</v>
      </c>
      <c r="M1503" t="s">
        <v>13575</v>
      </c>
      <c r="N1503" t="s">
        <v>14784</v>
      </c>
      <c r="O1503" t="s">
        <v>16003</v>
      </c>
      <c r="P1503">
        <v>4</v>
      </c>
      <c r="Q1503">
        <v>1</v>
      </c>
      <c r="R1503">
        <v>5.75</v>
      </c>
      <c r="S1503">
        <v>7.2</v>
      </c>
      <c r="T1503">
        <v>472.6</v>
      </c>
      <c r="U1503">
        <v>37.63</v>
      </c>
      <c r="V1503">
        <v>6.76</v>
      </c>
      <c r="W1503">
        <v>10.09</v>
      </c>
      <c r="X1503">
        <v>8.85</v>
      </c>
      <c r="Y1503">
        <v>4</v>
      </c>
      <c r="Z1503" t="s">
        <v>6921</v>
      </c>
      <c r="AA1503">
        <v>1</v>
      </c>
      <c r="AB1503">
        <v>7</v>
      </c>
      <c r="AC1503">
        <v>2.485547619047619</v>
      </c>
      <c r="AE1503" t="s">
        <v>6954</v>
      </c>
      <c r="AH1503">
        <v>0</v>
      </c>
      <c r="AI1503">
        <v>0</v>
      </c>
    </row>
    <row r="1504" spans="1:35">
      <c r="B1504">
        <v>100</v>
      </c>
      <c r="I1504" t="s">
        <v>13528</v>
      </c>
      <c r="J1504" t="s">
        <v>13531</v>
      </c>
      <c r="L1504" t="s">
        <v>13551</v>
      </c>
      <c r="M1504" t="s">
        <v>13575</v>
      </c>
      <c r="N1504" t="s">
        <v>14785</v>
      </c>
      <c r="O1504" t="s">
        <v>16004</v>
      </c>
      <c r="P1504">
        <v>5</v>
      </c>
      <c r="Q1504">
        <v>1</v>
      </c>
      <c r="R1504">
        <v>6.12</v>
      </c>
      <c r="S1504">
        <v>7.42</v>
      </c>
      <c r="T1504">
        <v>498.67</v>
      </c>
      <c r="U1504">
        <v>46.86</v>
      </c>
      <c r="V1504">
        <v>7.02</v>
      </c>
      <c r="W1504">
        <v>10.19</v>
      </c>
      <c r="X1504">
        <v>8.68</v>
      </c>
      <c r="Y1504">
        <v>4</v>
      </c>
      <c r="Z1504" t="s">
        <v>6921</v>
      </c>
      <c r="AA1504">
        <v>1</v>
      </c>
      <c r="AB1504">
        <v>9</v>
      </c>
      <c r="AC1504">
        <v>2.502833333333333</v>
      </c>
      <c r="AE1504" t="s">
        <v>6954</v>
      </c>
      <c r="AH1504">
        <v>0</v>
      </c>
      <c r="AI1504">
        <v>0</v>
      </c>
    </row>
    <row r="1505" spans="2:35">
      <c r="B1505">
        <v>80</v>
      </c>
      <c r="I1505" t="s">
        <v>13528</v>
      </c>
      <c r="J1505" t="s">
        <v>13531</v>
      </c>
      <c r="L1505" t="s">
        <v>13551</v>
      </c>
      <c r="M1505" t="s">
        <v>13575</v>
      </c>
      <c r="N1505" t="s">
        <v>14786</v>
      </c>
      <c r="O1505" t="s">
        <v>16005</v>
      </c>
      <c r="P1505">
        <v>5</v>
      </c>
      <c r="Q1505">
        <v>1</v>
      </c>
      <c r="R1505">
        <v>6.49</v>
      </c>
      <c r="S1505">
        <v>7.94</v>
      </c>
      <c r="T1505">
        <v>512.6900000000001</v>
      </c>
      <c r="U1505">
        <v>46.86</v>
      </c>
      <c r="V1505">
        <v>7.41</v>
      </c>
      <c r="W1505">
        <v>10.19</v>
      </c>
      <c r="X1505">
        <v>8.85</v>
      </c>
      <c r="Y1505">
        <v>4</v>
      </c>
      <c r="Z1505" t="s">
        <v>6921</v>
      </c>
      <c r="AA1505">
        <v>2</v>
      </c>
      <c r="AB1505">
        <v>9</v>
      </c>
      <c r="AC1505">
        <v>2.408333333333334</v>
      </c>
      <c r="AE1505" t="s">
        <v>6954</v>
      </c>
      <c r="AH1505">
        <v>0</v>
      </c>
      <c r="AI1505">
        <v>0</v>
      </c>
    </row>
    <row r="1506" spans="2:35">
      <c r="B1506">
        <v>170</v>
      </c>
      <c r="I1506" t="s">
        <v>13528</v>
      </c>
      <c r="J1506" t="s">
        <v>13531</v>
      </c>
      <c r="L1506" t="s">
        <v>13551</v>
      </c>
      <c r="M1506" t="s">
        <v>13575</v>
      </c>
      <c r="N1506" t="s">
        <v>14787</v>
      </c>
      <c r="O1506" t="s">
        <v>16006</v>
      </c>
      <c r="P1506">
        <v>4</v>
      </c>
      <c r="Q1506">
        <v>1</v>
      </c>
      <c r="R1506">
        <v>5.36</v>
      </c>
      <c r="S1506">
        <v>6.65</v>
      </c>
      <c r="T1506">
        <v>508.58</v>
      </c>
      <c r="U1506">
        <v>37.63</v>
      </c>
      <c r="V1506">
        <v>7.25</v>
      </c>
      <c r="W1506">
        <v>10.02</v>
      </c>
      <c r="X1506">
        <v>8.67</v>
      </c>
      <c r="Y1506">
        <v>4</v>
      </c>
      <c r="Z1506" t="s">
        <v>6921</v>
      </c>
      <c r="AA1506">
        <v>2</v>
      </c>
      <c r="AB1506">
        <v>7</v>
      </c>
      <c r="AC1506">
        <v>2.379833333333334</v>
      </c>
      <c r="AE1506" t="s">
        <v>6954</v>
      </c>
      <c r="AH1506">
        <v>0</v>
      </c>
      <c r="AI1506">
        <v>0</v>
      </c>
    </row>
    <row r="1507" spans="2:35">
      <c r="B1507">
        <v>110</v>
      </c>
      <c r="I1507" t="s">
        <v>13528</v>
      </c>
      <c r="J1507" t="s">
        <v>13531</v>
      </c>
      <c r="L1507" t="s">
        <v>13551</v>
      </c>
      <c r="M1507" t="s">
        <v>13575</v>
      </c>
      <c r="N1507" t="s">
        <v>14788</v>
      </c>
      <c r="O1507" t="s">
        <v>16007</v>
      </c>
      <c r="P1507">
        <v>4</v>
      </c>
      <c r="Q1507">
        <v>1</v>
      </c>
      <c r="R1507">
        <v>5.99</v>
      </c>
      <c r="S1507">
        <v>7.28</v>
      </c>
      <c r="T1507">
        <v>454.61</v>
      </c>
      <c r="U1507">
        <v>37.63</v>
      </c>
      <c r="V1507">
        <v>6.54</v>
      </c>
      <c r="W1507">
        <v>10.15</v>
      </c>
      <c r="X1507">
        <v>8.68</v>
      </c>
      <c r="Y1507">
        <v>4</v>
      </c>
      <c r="Z1507" t="s">
        <v>6921</v>
      </c>
      <c r="AA1507">
        <v>1</v>
      </c>
      <c r="AB1507">
        <v>7</v>
      </c>
      <c r="AC1507">
        <v>2.69904761904762</v>
      </c>
      <c r="AE1507" t="s">
        <v>6954</v>
      </c>
      <c r="AH1507">
        <v>0</v>
      </c>
      <c r="AI1507">
        <v>0</v>
      </c>
    </row>
    <row r="1508" spans="2:35">
      <c r="B1508">
        <v>110</v>
      </c>
      <c r="I1508" t="s">
        <v>13528</v>
      </c>
      <c r="J1508" t="s">
        <v>13531</v>
      </c>
      <c r="L1508" t="s">
        <v>13551</v>
      </c>
      <c r="M1508" t="s">
        <v>13575</v>
      </c>
      <c r="N1508" t="s">
        <v>14789</v>
      </c>
      <c r="O1508" t="s">
        <v>16008</v>
      </c>
      <c r="P1508">
        <v>4</v>
      </c>
      <c r="Q1508">
        <v>1</v>
      </c>
      <c r="R1508">
        <v>6.12</v>
      </c>
      <c r="S1508">
        <v>7.41</v>
      </c>
      <c r="T1508">
        <v>475.03</v>
      </c>
      <c r="U1508">
        <v>37.63</v>
      </c>
      <c r="V1508">
        <v>6.89</v>
      </c>
      <c r="W1508">
        <v>10.06</v>
      </c>
      <c r="X1508">
        <v>8.67</v>
      </c>
      <c r="Y1508">
        <v>4</v>
      </c>
      <c r="Z1508" t="s">
        <v>6921</v>
      </c>
      <c r="AA1508">
        <v>1</v>
      </c>
      <c r="AB1508">
        <v>7</v>
      </c>
      <c r="AC1508">
        <v>2.558190476190477</v>
      </c>
      <c r="AE1508" t="s">
        <v>6954</v>
      </c>
      <c r="AH1508">
        <v>0</v>
      </c>
      <c r="AI1508">
        <v>0</v>
      </c>
    </row>
    <row r="1509" spans="2:35">
      <c r="B1509">
        <v>19</v>
      </c>
      <c r="I1509" t="s">
        <v>13528</v>
      </c>
      <c r="J1509" t="s">
        <v>13531</v>
      </c>
      <c r="L1509" t="s">
        <v>13551</v>
      </c>
      <c r="M1509" t="s">
        <v>13575</v>
      </c>
      <c r="N1509" t="s">
        <v>14790</v>
      </c>
      <c r="O1509" t="s">
        <v>16009</v>
      </c>
      <c r="P1509">
        <v>5</v>
      </c>
      <c r="Q1509">
        <v>2</v>
      </c>
      <c r="R1509">
        <v>4.83</v>
      </c>
      <c r="S1509">
        <v>6.12</v>
      </c>
      <c r="T1509">
        <v>456.59</v>
      </c>
      <c r="U1509">
        <v>57.86</v>
      </c>
      <c r="V1509">
        <v>5.94</v>
      </c>
      <c r="W1509">
        <v>9.93</v>
      </c>
      <c r="X1509">
        <v>8.68</v>
      </c>
      <c r="Y1509">
        <v>4</v>
      </c>
      <c r="Z1509" t="s">
        <v>6921</v>
      </c>
      <c r="AA1509">
        <v>1</v>
      </c>
      <c r="AB1509">
        <v>7</v>
      </c>
      <c r="AC1509">
        <v>2.470071428571429</v>
      </c>
      <c r="AE1509" t="s">
        <v>6954</v>
      </c>
      <c r="AH1509">
        <v>0</v>
      </c>
      <c r="AI1509">
        <v>0</v>
      </c>
    </row>
    <row r="1510" spans="2:35">
      <c r="B1510">
        <v>9</v>
      </c>
      <c r="I1510" t="s">
        <v>13528</v>
      </c>
      <c r="J1510" t="s">
        <v>13531</v>
      </c>
      <c r="L1510" t="s">
        <v>13551</v>
      </c>
      <c r="M1510" t="s">
        <v>13575</v>
      </c>
      <c r="N1510" t="s">
        <v>14791</v>
      </c>
      <c r="O1510" t="s">
        <v>16010</v>
      </c>
      <c r="P1510">
        <v>5</v>
      </c>
      <c r="Q1510">
        <v>2</v>
      </c>
      <c r="R1510">
        <v>5.19</v>
      </c>
      <c r="S1510">
        <v>6.65</v>
      </c>
      <c r="T1510">
        <v>470.61</v>
      </c>
      <c r="U1510">
        <v>57.86</v>
      </c>
      <c r="V1510">
        <v>6.33</v>
      </c>
      <c r="W1510">
        <v>9.93</v>
      </c>
      <c r="X1510">
        <v>8.85</v>
      </c>
      <c r="Y1510">
        <v>4</v>
      </c>
      <c r="Z1510" t="s">
        <v>6921</v>
      </c>
      <c r="AA1510">
        <v>1</v>
      </c>
      <c r="AB1510">
        <v>7</v>
      </c>
      <c r="AC1510">
        <v>2.284928571428571</v>
      </c>
      <c r="AE1510" t="s">
        <v>6954</v>
      </c>
      <c r="AH1510">
        <v>0</v>
      </c>
      <c r="AI1510">
        <v>0</v>
      </c>
    </row>
    <row r="1511" spans="2:35">
      <c r="B1511">
        <v>5.5</v>
      </c>
      <c r="I1511" t="s">
        <v>13528</v>
      </c>
      <c r="J1511" t="s">
        <v>13531</v>
      </c>
      <c r="L1511" t="s">
        <v>13551</v>
      </c>
      <c r="M1511" t="s">
        <v>13575</v>
      </c>
      <c r="N1511" t="s">
        <v>14792</v>
      </c>
      <c r="O1511" t="s">
        <v>16011</v>
      </c>
      <c r="P1511">
        <v>5</v>
      </c>
      <c r="Q1511">
        <v>2</v>
      </c>
      <c r="R1511">
        <v>4.91</v>
      </c>
      <c r="S1511">
        <v>6.21</v>
      </c>
      <c r="T1511">
        <v>474.58</v>
      </c>
      <c r="U1511">
        <v>57.86</v>
      </c>
      <c r="V1511">
        <v>6.08</v>
      </c>
      <c r="W1511">
        <v>8.9</v>
      </c>
      <c r="X1511">
        <v>8.67</v>
      </c>
      <c r="Y1511">
        <v>4</v>
      </c>
      <c r="Z1511" t="s">
        <v>6921</v>
      </c>
      <c r="AA1511">
        <v>1</v>
      </c>
      <c r="AB1511">
        <v>7</v>
      </c>
      <c r="AC1511">
        <v>2.346571428571429</v>
      </c>
      <c r="AE1511" t="s">
        <v>6954</v>
      </c>
      <c r="AH1511">
        <v>0</v>
      </c>
      <c r="AI1511">
        <v>0</v>
      </c>
    </row>
    <row r="1512" spans="2:35">
      <c r="B1512">
        <v>13</v>
      </c>
      <c r="I1512" t="s">
        <v>13528</v>
      </c>
      <c r="J1512" t="s">
        <v>13531</v>
      </c>
      <c r="L1512" t="s">
        <v>13551</v>
      </c>
      <c r="M1512" t="s">
        <v>13575</v>
      </c>
      <c r="N1512" t="s">
        <v>14793</v>
      </c>
      <c r="O1512" t="s">
        <v>16012</v>
      </c>
      <c r="P1512">
        <v>5</v>
      </c>
      <c r="Q1512">
        <v>2</v>
      </c>
      <c r="R1512">
        <v>5.27</v>
      </c>
      <c r="S1512">
        <v>6.73</v>
      </c>
      <c r="T1512">
        <v>488.6</v>
      </c>
      <c r="U1512">
        <v>57.86</v>
      </c>
      <c r="V1512">
        <v>6.47</v>
      </c>
      <c r="W1512">
        <v>8.9</v>
      </c>
      <c r="X1512">
        <v>8.85</v>
      </c>
      <c r="Y1512">
        <v>4</v>
      </c>
      <c r="Z1512" t="s">
        <v>6921</v>
      </c>
      <c r="AA1512">
        <v>1</v>
      </c>
      <c r="AB1512">
        <v>7</v>
      </c>
      <c r="AC1512">
        <v>2.156428571428572</v>
      </c>
      <c r="AE1512" t="s">
        <v>6954</v>
      </c>
      <c r="AH1512">
        <v>0</v>
      </c>
      <c r="AI1512">
        <v>0</v>
      </c>
    </row>
    <row r="1513" spans="2:35">
      <c r="B1513">
        <v>120</v>
      </c>
      <c r="I1513" t="s">
        <v>13528</v>
      </c>
      <c r="J1513" t="s">
        <v>13531</v>
      </c>
      <c r="L1513" t="s">
        <v>13551</v>
      </c>
      <c r="M1513" t="s">
        <v>13575</v>
      </c>
      <c r="N1513" t="s">
        <v>14794</v>
      </c>
      <c r="O1513" t="s">
        <v>16013</v>
      </c>
      <c r="P1513">
        <v>5</v>
      </c>
      <c r="Q1513">
        <v>1</v>
      </c>
      <c r="R1513">
        <v>5.06</v>
      </c>
      <c r="S1513">
        <v>6.36</v>
      </c>
      <c r="T1513">
        <v>470.61</v>
      </c>
      <c r="U1513">
        <v>46.86</v>
      </c>
      <c r="V1513">
        <v>6.24</v>
      </c>
      <c r="W1513">
        <v>10.12</v>
      </c>
      <c r="X1513">
        <v>8.68</v>
      </c>
      <c r="Y1513">
        <v>4</v>
      </c>
      <c r="Z1513" t="s">
        <v>6921</v>
      </c>
      <c r="AA1513">
        <v>1</v>
      </c>
      <c r="AB1513">
        <v>8</v>
      </c>
      <c r="AC1513">
        <v>2.703261904761905</v>
      </c>
      <c r="AE1513" t="s">
        <v>6954</v>
      </c>
      <c r="AH1513">
        <v>0</v>
      </c>
      <c r="AI1513">
        <v>0</v>
      </c>
    </row>
    <row r="1514" spans="2:35">
      <c r="B1514">
        <v>50</v>
      </c>
      <c r="I1514" t="s">
        <v>13528</v>
      </c>
      <c r="J1514" t="s">
        <v>13531</v>
      </c>
      <c r="L1514" t="s">
        <v>13551</v>
      </c>
      <c r="M1514" t="s">
        <v>13575</v>
      </c>
      <c r="N1514" t="s">
        <v>14795</v>
      </c>
      <c r="O1514" t="s">
        <v>16014</v>
      </c>
      <c r="P1514">
        <v>5</v>
      </c>
      <c r="Q1514">
        <v>1</v>
      </c>
      <c r="R1514">
        <v>6.3</v>
      </c>
      <c r="S1514">
        <v>7.59</v>
      </c>
      <c r="T1514">
        <v>524.58</v>
      </c>
      <c r="U1514">
        <v>46.86</v>
      </c>
      <c r="V1514">
        <v>7.13</v>
      </c>
      <c r="W1514">
        <v>10.04</v>
      </c>
      <c r="X1514">
        <v>8.67</v>
      </c>
      <c r="Y1514">
        <v>4</v>
      </c>
      <c r="Z1514" t="s">
        <v>6921</v>
      </c>
      <c r="AA1514">
        <v>2</v>
      </c>
      <c r="AB1514">
        <v>8</v>
      </c>
      <c r="AC1514">
        <v>2.498333333333334</v>
      </c>
      <c r="AE1514" t="s">
        <v>6954</v>
      </c>
      <c r="AH1514">
        <v>0</v>
      </c>
      <c r="AI1514">
        <v>0</v>
      </c>
    </row>
    <row r="1515" spans="2:35">
      <c r="B1515">
        <v>4</v>
      </c>
      <c r="I1515" t="s">
        <v>13528</v>
      </c>
      <c r="J1515" t="s">
        <v>13531</v>
      </c>
      <c r="L1515" t="s">
        <v>13551</v>
      </c>
      <c r="M1515" t="s">
        <v>13575</v>
      </c>
      <c r="N1515" t="s">
        <v>14796</v>
      </c>
      <c r="O1515" t="s">
        <v>16015</v>
      </c>
      <c r="P1515">
        <v>5</v>
      </c>
      <c r="Q1515">
        <v>2</v>
      </c>
      <c r="R1515">
        <v>3.38</v>
      </c>
      <c r="S1515">
        <v>5.55</v>
      </c>
      <c r="T1515">
        <v>462.98</v>
      </c>
      <c r="U1515">
        <v>57.86</v>
      </c>
      <c r="V1515">
        <v>5.9</v>
      </c>
      <c r="W1515">
        <v>9.51</v>
      </c>
      <c r="X1515">
        <v>9.619999999999999</v>
      </c>
      <c r="Y1515">
        <v>4</v>
      </c>
      <c r="Z1515" t="s">
        <v>6921</v>
      </c>
      <c r="AA1515">
        <v>1</v>
      </c>
      <c r="AB1515">
        <v>7</v>
      </c>
      <c r="AC1515">
        <v>2.264428571428572</v>
      </c>
      <c r="AE1515" t="s">
        <v>6954</v>
      </c>
      <c r="AH1515">
        <v>0</v>
      </c>
      <c r="AI1515">
        <v>0</v>
      </c>
    </row>
    <row r="1516" spans="2:35">
      <c r="B1516">
        <v>24</v>
      </c>
      <c r="I1516" t="s">
        <v>13528</v>
      </c>
      <c r="J1516" t="s">
        <v>13531</v>
      </c>
      <c r="L1516" t="s">
        <v>13551</v>
      </c>
      <c r="M1516" t="s">
        <v>13575</v>
      </c>
      <c r="N1516" t="s">
        <v>14797</v>
      </c>
      <c r="O1516" t="s">
        <v>16016</v>
      </c>
      <c r="P1516">
        <v>5</v>
      </c>
      <c r="Q1516">
        <v>2</v>
      </c>
      <c r="R1516">
        <v>4.79</v>
      </c>
      <c r="S1516">
        <v>6.07</v>
      </c>
      <c r="T1516">
        <v>477</v>
      </c>
      <c r="U1516">
        <v>57.86</v>
      </c>
      <c r="V1516">
        <v>6.29</v>
      </c>
      <c r="W1516">
        <v>9.52</v>
      </c>
      <c r="X1516">
        <v>8.67</v>
      </c>
      <c r="Y1516">
        <v>4</v>
      </c>
      <c r="Z1516" t="s">
        <v>6921</v>
      </c>
      <c r="AA1516">
        <v>1</v>
      </c>
      <c r="AB1516">
        <v>7</v>
      </c>
      <c r="AC1516">
        <v>2.329285714285714</v>
      </c>
      <c r="AE1516" t="s">
        <v>6954</v>
      </c>
      <c r="AH1516">
        <v>0</v>
      </c>
      <c r="AI1516">
        <v>0</v>
      </c>
    </row>
    <row r="1517" spans="2:35">
      <c r="B1517">
        <v>29</v>
      </c>
      <c r="I1517" t="s">
        <v>13528</v>
      </c>
      <c r="J1517" t="s">
        <v>13531</v>
      </c>
      <c r="L1517" t="s">
        <v>13551</v>
      </c>
      <c r="M1517" t="s">
        <v>13575</v>
      </c>
      <c r="N1517" t="s">
        <v>14798</v>
      </c>
      <c r="O1517" t="s">
        <v>16017</v>
      </c>
      <c r="P1517">
        <v>5</v>
      </c>
      <c r="Q1517">
        <v>2</v>
      </c>
      <c r="R1517">
        <v>5.15</v>
      </c>
      <c r="S1517">
        <v>6.6</v>
      </c>
      <c r="T1517">
        <v>491.03</v>
      </c>
      <c r="U1517">
        <v>57.86</v>
      </c>
      <c r="V1517">
        <v>6.68</v>
      </c>
      <c r="W1517">
        <v>9.52</v>
      </c>
      <c r="X1517">
        <v>8.84</v>
      </c>
      <c r="Y1517">
        <v>4</v>
      </c>
      <c r="Z1517" t="s">
        <v>6921</v>
      </c>
      <c r="AA1517">
        <v>1</v>
      </c>
      <c r="AB1517">
        <v>7</v>
      </c>
      <c r="AC1517">
        <v>2.144071428571429</v>
      </c>
      <c r="AE1517" t="s">
        <v>6954</v>
      </c>
      <c r="AH1517">
        <v>0</v>
      </c>
      <c r="AI1517">
        <v>0</v>
      </c>
    </row>
    <row r="1518" spans="2:35">
      <c r="B1518">
        <v>13</v>
      </c>
      <c r="I1518" t="s">
        <v>13528</v>
      </c>
      <c r="J1518" t="s">
        <v>13531</v>
      </c>
      <c r="L1518" t="s">
        <v>13551</v>
      </c>
      <c r="M1518" t="s">
        <v>13575</v>
      </c>
      <c r="N1518" t="s">
        <v>14799</v>
      </c>
      <c r="O1518" t="s">
        <v>16018</v>
      </c>
      <c r="P1518">
        <v>5</v>
      </c>
      <c r="Q1518">
        <v>2</v>
      </c>
      <c r="R1518">
        <v>5.29</v>
      </c>
      <c r="S1518">
        <v>6.58</v>
      </c>
      <c r="T1518">
        <v>491.03</v>
      </c>
      <c r="U1518">
        <v>57.86</v>
      </c>
      <c r="V1518">
        <v>6.59</v>
      </c>
      <c r="W1518">
        <v>9.539999999999999</v>
      </c>
      <c r="X1518">
        <v>8.67</v>
      </c>
      <c r="Y1518">
        <v>4</v>
      </c>
      <c r="Z1518" t="s">
        <v>6921</v>
      </c>
      <c r="AA1518">
        <v>1</v>
      </c>
      <c r="AB1518">
        <v>7</v>
      </c>
      <c r="AC1518">
        <v>2.229071428571429</v>
      </c>
      <c r="AE1518" t="s">
        <v>6954</v>
      </c>
      <c r="AH1518">
        <v>0</v>
      </c>
      <c r="AI1518">
        <v>0</v>
      </c>
    </row>
    <row r="1519" spans="2:35">
      <c r="B1519">
        <v>150</v>
      </c>
      <c r="I1519" t="s">
        <v>13528</v>
      </c>
      <c r="J1519" t="s">
        <v>13531</v>
      </c>
      <c r="L1519" t="s">
        <v>13551</v>
      </c>
      <c r="M1519" t="s">
        <v>13575</v>
      </c>
      <c r="N1519" t="s">
        <v>14800</v>
      </c>
      <c r="O1519" t="s">
        <v>16019</v>
      </c>
      <c r="P1519">
        <v>5</v>
      </c>
      <c r="Q1519">
        <v>2</v>
      </c>
      <c r="R1519">
        <v>5.32</v>
      </c>
      <c r="S1519">
        <v>6.61</v>
      </c>
      <c r="T1519">
        <v>470.61</v>
      </c>
      <c r="U1519">
        <v>57.86</v>
      </c>
      <c r="V1519">
        <v>6.19</v>
      </c>
      <c r="W1519">
        <v>10.14</v>
      </c>
      <c r="X1519">
        <v>8.68</v>
      </c>
      <c r="Y1519">
        <v>4</v>
      </c>
      <c r="Z1519" t="s">
        <v>6921</v>
      </c>
      <c r="AA1519">
        <v>1</v>
      </c>
      <c r="AB1519">
        <v>8</v>
      </c>
      <c r="AC1519">
        <v>2.369928571428571</v>
      </c>
      <c r="AE1519" t="s">
        <v>6954</v>
      </c>
      <c r="AH1519">
        <v>0</v>
      </c>
      <c r="AI1519">
        <v>0</v>
      </c>
    </row>
    <row r="1520" spans="2:35">
      <c r="B1520">
        <v>11</v>
      </c>
      <c r="I1520" t="s">
        <v>13528</v>
      </c>
      <c r="J1520" t="s">
        <v>13531</v>
      </c>
      <c r="L1520" t="s">
        <v>13551</v>
      </c>
      <c r="M1520" t="s">
        <v>13575</v>
      </c>
      <c r="N1520" t="s">
        <v>14801</v>
      </c>
      <c r="O1520" t="s">
        <v>16020</v>
      </c>
      <c r="P1520">
        <v>6</v>
      </c>
      <c r="Q1520">
        <v>2</v>
      </c>
      <c r="R1520">
        <v>3.9</v>
      </c>
      <c r="S1520">
        <v>5.2</v>
      </c>
      <c r="T1520">
        <v>467.57</v>
      </c>
      <c r="U1520">
        <v>81.65000000000001</v>
      </c>
      <c r="V1520">
        <v>5.5</v>
      </c>
      <c r="W1520">
        <v>8.789999999999999</v>
      </c>
      <c r="X1520">
        <v>8.67</v>
      </c>
      <c r="Y1520">
        <v>4</v>
      </c>
      <c r="Z1520" t="s">
        <v>6921</v>
      </c>
      <c r="AA1520">
        <v>1</v>
      </c>
      <c r="AB1520">
        <v>7</v>
      </c>
      <c r="AC1520">
        <v>2.446642857142857</v>
      </c>
      <c r="AE1520" t="s">
        <v>6954</v>
      </c>
      <c r="AH1520">
        <v>0</v>
      </c>
      <c r="AI1520">
        <v>0</v>
      </c>
    </row>
    <row r="1521" spans="1:35">
      <c r="B1521">
        <v>23</v>
      </c>
      <c r="I1521" t="s">
        <v>13528</v>
      </c>
      <c r="J1521" t="s">
        <v>13531</v>
      </c>
      <c r="L1521" t="s">
        <v>13551</v>
      </c>
      <c r="M1521" t="s">
        <v>13575</v>
      </c>
      <c r="N1521" t="s">
        <v>14802</v>
      </c>
      <c r="O1521" t="s">
        <v>16021</v>
      </c>
      <c r="P1521">
        <v>6</v>
      </c>
      <c r="Q1521">
        <v>2</v>
      </c>
      <c r="R1521">
        <v>4.26</v>
      </c>
      <c r="S1521">
        <v>5.73</v>
      </c>
      <c r="T1521">
        <v>481.6</v>
      </c>
      <c r="U1521">
        <v>81.65000000000001</v>
      </c>
      <c r="V1521">
        <v>5.89</v>
      </c>
      <c r="W1521">
        <v>8.779999999999999</v>
      </c>
      <c r="X1521">
        <v>8.85</v>
      </c>
      <c r="Y1521">
        <v>4</v>
      </c>
      <c r="Z1521" t="s">
        <v>6921</v>
      </c>
      <c r="AA1521">
        <v>1</v>
      </c>
      <c r="AB1521">
        <v>7</v>
      </c>
      <c r="AC1521">
        <v>2.206428571428571</v>
      </c>
      <c r="AE1521" t="s">
        <v>6954</v>
      </c>
      <c r="AH1521">
        <v>0</v>
      </c>
      <c r="AI1521">
        <v>0</v>
      </c>
    </row>
    <row r="1522" spans="1:35">
      <c r="B1522">
        <v>99</v>
      </c>
      <c r="I1522" t="s">
        <v>13528</v>
      </c>
      <c r="J1522" t="s">
        <v>13531</v>
      </c>
      <c r="L1522" t="s">
        <v>13551</v>
      </c>
      <c r="M1522" t="s">
        <v>13575</v>
      </c>
      <c r="N1522" t="s">
        <v>14803</v>
      </c>
      <c r="O1522" t="s">
        <v>16022</v>
      </c>
      <c r="P1522">
        <v>5</v>
      </c>
      <c r="Q1522">
        <v>2</v>
      </c>
      <c r="R1522">
        <v>3.7</v>
      </c>
      <c r="S1522">
        <v>5.93</v>
      </c>
      <c r="T1522">
        <v>470.61</v>
      </c>
      <c r="U1522">
        <v>57.86</v>
      </c>
      <c r="V1522">
        <v>6.33</v>
      </c>
      <c r="W1522">
        <v>10.12</v>
      </c>
      <c r="X1522">
        <v>9.69</v>
      </c>
      <c r="Y1522">
        <v>4</v>
      </c>
      <c r="Z1522" t="s">
        <v>6921</v>
      </c>
      <c r="AA1522">
        <v>1</v>
      </c>
      <c r="AB1522">
        <v>8</v>
      </c>
      <c r="AC1522">
        <v>2.014928571428571</v>
      </c>
      <c r="AE1522" t="s">
        <v>6954</v>
      </c>
      <c r="AH1522">
        <v>0</v>
      </c>
      <c r="AI1522">
        <v>0</v>
      </c>
    </row>
    <row r="1523" spans="1:35">
      <c r="B1523">
        <v>80</v>
      </c>
      <c r="I1523" t="s">
        <v>13528</v>
      </c>
      <c r="J1523" t="s">
        <v>13531</v>
      </c>
      <c r="L1523" t="s">
        <v>13551</v>
      </c>
      <c r="M1523" t="s">
        <v>13575</v>
      </c>
      <c r="N1523" t="s">
        <v>14804</v>
      </c>
      <c r="O1523" t="s">
        <v>16023</v>
      </c>
      <c r="P1523">
        <v>6</v>
      </c>
      <c r="Q1523">
        <v>2</v>
      </c>
      <c r="R1523">
        <v>4.5</v>
      </c>
      <c r="S1523">
        <v>5.79</v>
      </c>
      <c r="T1523">
        <v>486.61</v>
      </c>
      <c r="U1523">
        <v>67.09</v>
      </c>
      <c r="V1523">
        <v>5.95</v>
      </c>
      <c r="W1523">
        <v>10.1</v>
      </c>
      <c r="X1523">
        <v>8.67</v>
      </c>
      <c r="Y1523">
        <v>4</v>
      </c>
      <c r="Z1523" t="s">
        <v>6921</v>
      </c>
      <c r="AA1523">
        <v>1</v>
      </c>
      <c r="AB1523">
        <v>8</v>
      </c>
      <c r="AC1523">
        <v>2.260642857142857</v>
      </c>
      <c r="AE1523" t="s">
        <v>6954</v>
      </c>
      <c r="AH1523">
        <v>0</v>
      </c>
      <c r="AI1523">
        <v>0</v>
      </c>
    </row>
    <row r="1524" spans="1:35">
      <c r="B1524">
        <v>57</v>
      </c>
      <c r="I1524" t="s">
        <v>13528</v>
      </c>
      <c r="J1524" t="s">
        <v>13531</v>
      </c>
      <c r="L1524" t="s">
        <v>13551</v>
      </c>
      <c r="M1524" t="s">
        <v>13575</v>
      </c>
      <c r="N1524" t="s">
        <v>14805</v>
      </c>
      <c r="O1524" t="s">
        <v>16024</v>
      </c>
      <c r="P1524">
        <v>6</v>
      </c>
      <c r="Q1524">
        <v>2</v>
      </c>
      <c r="R1524">
        <v>4.87</v>
      </c>
      <c r="S1524">
        <v>6.32</v>
      </c>
      <c r="T1524">
        <v>500.64</v>
      </c>
      <c r="U1524">
        <v>67.09</v>
      </c>
      <c r="V1524">
        <v>6.34</v>
      </c>
      <c r="W1524">
        <v>10.1</v>
      </c>
      <c r="X1524">
        <v>8.85</v>
      </c>
      <c r="Y1524">
        <v>4</v>
      </c>
      <c r="Z1524" t="s">
        <v>6921</v>
      </c>
      <c r="AA1524">
        <v>2</v>
      </c>
      <c r="AB1524">
        <v>8</v>
      </c>
      <c r="AC1524">
        <v>2.075</v>
      </c>
      <c r="AE1524" t="s">
        <v>6954</v>
      </c>
      <c r="AH1524">
        <v>0</v>
      </c>
      <c r="AI1524">
        <v>0</v>
      </c>
    </row>
    <row r="1525" spans="1:35">
      <c r="B1525">
        <v>16000</v>
      </c>
      <c r="J1525" t="s">
        <v>13531</v>
      </c>
      <c r="L1525" t="s">
        <v>13552</v>
      </c>
      <c r="M1525" t="s">
        <v>13576</v>
      </c>
      <c r="N1525" t="s">
        <v>14806</v>
      </c>
      <c r="O1525" t="s">
        <v>16025</v>
      </c>
      <c r="P1525">
        <v>5</v>
      </c>
      <c r="Q1525">
        <v>1</v>
      </c>
      <c r="R1525">
        <v>3.82</v>
      </c>
      <c r="S1525">
        <v>3.82</v>
      </c>
      <c r="T1525">
        <v>360.45</v>
      </c>
      <c r="U1525">
        <v>72.83</v>
      </c>
      <c r="V1525">
        <v>3.24</v>
      </c>
      <c r="X1525">
        <v>0</v>
      </c>
      <c r="Y1525">
        <v>0</v>
      </c>
      <c r="Z1525" t="s">
        <v>6921</v>
      </c>
      <c r="AA1525">
        <v>0</v>
      </c>
      <c r="AB1525">
        <v>6</v>
      </c>
      <c r="AC1525">
        <v>4.510119047619048</v>
      </c>
      <c r="AE1525" t="s">
        <v>6952</v>
      </c>
      <c r="AH1525">
        <v>0</v>
      </c>
      <c r="AI1525">
        <v>0</v>
      </c>
    </row>
    <row r="1526" spans="1:35">
      <c r="E1526">
        <v>0.23</v>
      </c>
      <c r="H1526">
        <v>7.5</v>
      </c>
      <c r="I1526" t="s">
        <v>13526</v>
      </c>
      <c r="J1526" t="s">
        <v>13531</v>
      </c>
      <c r="L1526" t="s">
        <v>13553</v>
      </c>
      <c r="M1526" t="s">
        <v>13577</v>
      </c>
      <c r="N1526" t="s">
        <v>14174</v>
      </c>
      <c r="O1526" t="s">
        <v>6703</v>
      </c>
      <c r="P1526">
        <v>2</v>
      </c>
      <c r="Q1526">
        <v>2</v>
      </c>
      <c r="R1526">
        <v>4.11</v>
      </c>
      <c r="S1526">
        <v>4.11</v>
      </c>
      <c r="T1526">
        <v>296.41</v>
      </c>
      <c r="U1526">
        <v>40.46</v>
      </c>
      <c r="V1526">
        <v>3.61</v>
      </c>
      <c r="W1526">
        <v>10.24</v>
      </c>
      <c r="X1526">
        <v>0</v>
      </c>
      <c r="Y1526">
        <v>1</v>
      </c>
      <c r="Z1526" t="s">
        <v>6921</v>
      </c>
      <c r="AA1526">
        <v>0</v>
      </c>
      <c r="AB1526">
        <v>0</v>
      </c>
      <c r="AC1526">
        <v>3.945</v>
      </c>
      <c r="AE1526" t="s">
        <v>6952</v>
      </c>
      <c r="AH1526">
        <v>0</v>
      </c>
      <c r="AI1526">
        <v>0</v>
      </c>
    </row>
    <row r="1527" spans="1:35">
      <c r="A1527" t="s">
        <v>12938</v>
      </c>
      <c r="E1527">
        <v>0.21</v>
      </c>
      <c r="H1527">
        <v>7.5</v>
      </c>
      <c r="I1527" t="s">
        <v>13526</v>
      </c>
      <c r="J1527" t="s">
        <v>13531</v>
      </c>
      <c r="L1527" t="s">
        <v>13553</v>
      </c>
      <c r="M1527" t="s">
        <v>13577</v>
      </c>
      <c r="N1527" t="s">
        <v>13598</v>
      </c>
      <c r="O1527" t="s">
        <v>6686</v>
      </c>
      <c r="P1527">
        <v>2</v>
      </c>
      <c r="Q1527">
        <v>2</v>
      </c>
      <c r="R1527">
        <v>4.14</v>
      </c>
      <c r="S1527">
        <v>4.15</v>
      </c>
      <c r="T1527">
        <v>272.39</v>
      </c>
      <c r="U1527">
        <v>40.46</v>
      </c>
      <c r="V1527">
        <v>3.61</v>
      </c>
      <c r="W1527">
        <v>10.27</v>
      </c>
      <c r="X1527">
        <v>0</v>
      </c>
      <c r="Y1527">
        <v>1</v>
      </c>
      <c r="Z1527" t="s">
        <v>6921</v>
      </c>
      <c r="AA1527">
        <v>0</v>
      </c>
      <c r="AB1527">
        <v>0</v>
      </c>
      <c r="AC1527">
        <v>3.925</v>
      </c>
      <c r="AD1527" t="s">
        <v>6922</v>
      </c>
      <c r="AE1527" t="s">
        <v>6952</v>
      </c>
      <c r="AF1527" t="s">
        <v>6956</v>
      </c>
      <c r="AG1527" t="s">
        <v>6962</v>
      </c>
      <c r="AH1527">
        <v>4</v>
      </c>
      <c r="AI1527">
        <v>1</v>
      </c>
    </row>
    <row r="1528" spans="1:35">
      <c r="E1528">
        <v>4.9</v>
      </c>
      <c r="H1528">
        <v>7.5</v>
      </c>
      <c r="I1528" t="s">
        <v>13526</v>
      </c>
      <c r="J1528" t="s">
        <v>13531</v>
      </c>
      <c r="L1528" t="s">
        <v>13553</v>
      </c>
      <c r="M1528" t="s">
        <v>13577</v>
      </c>
      <c r="N1528" t="s">
        <v>14175</v>
      </c>
      <c r="O1528" t="s">
        <v>6753</v>
      </c>
      <c r="P1528">
        <v>4</v>
      </c>
      <c r="Q1528">
        <v>4</v>
      </c>
      <c r="R1528">
        <v>1.47</v>
      </c>
      <c r="S1528">
        <v>1.47</v>
      </c>
      <c r="T1528">
        <v>304.39</v>
      </c>
      <c r="U1528">
        <v>80.92</v>
      </c>
      <c r="V1528">
        <v>1.55</v>
      </c>
      <c r="W1528">
        <v>10.22</v>
      </c>
      <c r="X1528">
        <v>0</v>
      </c>
      <c r="Y1528">
        <v>1</v>
      </c>
      <c r="Z1528" t="s">
        <v>6921</v>
      </c>
      <c r="AA1528">
        <v>0</v>
      </c>
      <c r="AB1528">
        <v>0</v>
      </c>
      <c r="AC1528">
        <v>5</v>
      </c>
      <c r="AE1528" t="s">
        <v>6952</v>
      </c>
      <c r="AH1528">
        <v>0</v>
      </c>
      <c r="AI1528">
        <v>0</v>
      </c>
    </row>
    <row r="1529" spans="1:35">
      <c r="E1529">
        <v>0.23</v>
      </c>
      <c r="H1529">
        <v>7.5</v>
      </c>
      <c r="I1529" t="s">
        <v>13526</v>
      </c>
      <c r="J1529" t="s">
        <v>13531</v>
      </c>
      <c r="L1529" t="s">
        <v>13554</v>
      </c>
      <c r="M1529" t="s">
        <v>13578</v>
      </c>
      <c r="N1529" t="s">
        <v>14174</v>
      </c>
      <c r="O1529" t="s">
        <v>6703</v>
      </c>
      <c r="P1529">
        <v>2</v>
      </c>
      <c r="Q1529">
        <v>2</v>
      </c>
      <c r="R1529">
        <v>4.11</v>
      </c>
      <c r="S1529">
        <v>4.11</v>
      </c>
      <c r="T1529">
        <v>296.41</v>
      </c>
      <c r="U1529">
        <v>40.46</v>
      </c>
      <c r="V1529">
        <v>3.61</v>
      </c>
      <c r="W1529">
        <v>10.24</v>
      </c>
      <c r="X1529">
        <v>0</v>
      </c>
      <c r="Y1529">
        <v>1</v>
      </c>
      <c r="Z1529" t="s">
        <v>6921</v>
      </c>
      <c r="AA1529">
        <v>0</v>
      </c>
      <c r="AB1529">
        <v>0</v>
      </c>
      <c r="AC1529">
        <v>3.945</v>
      </c>
      <c r="AE1529" t="s">
        <v>6952</v>
      </c>
      <c r="AH1529">
        <v>0</v>
      </c>
      <c r="AI1529">
        <v>0</v>
      </c>
    </row>
    <row r="1530" spans="1:35">
      <c r="A1530" t="s">
        <v>12938</v>
      </c>
      <c r="E1530">
        <v>0.21</v>
      </c>
      <c r="H1530">
        <v>7.5</v>
      </c>
      <c r="I1530" t="s">
        <v>13526</v>
      </c>
      <c r="J1530" t="s">
        <v>13531</v>
      </c>
      <c r="L1530" t="s">
        <v>13554</v>
      </c>
      <c r="M1530" t="s">
        <v>13578</v>
      </c>
      <c r="N1530" t="s">
        <v>13598</v>
      </c>
      <c r="O1530" t="s">
        <v>6686</v>
      </c>
      <c r="P1530">
        <v>2</v>
      </c>
      <c r="Q1530">
        <v>2</v>
      </c>
      <c r="R1530">
        <v>4.14</v>
      </c>
      <c r="S1530">
        <v>4.15</v>
      </c>
      <c r="T1530">
        <v>272.39</v>
      </c>
      <c r="U1530">
        <v>40.46</v>
      </c>
      <c r="V1530">
        <v>3.61</v>
      </c>
      <c r="W1530">
        <v>10.27</v>
      </c>
      <c r="X1530">
        <v>0</v>
      </c>
      <c r="Y1530">
        <v>1</v>
      </c>
      <c r="Z1530" t="s">
        <v>6921</v>
      </c>
      <c r="AA1530">
        <v>0</v>
      </c>
      <c r="AB1530">
        <v>0</v>
      </c>
      <c r="AC1530">
        <v>3.925</v>
      </c>
      <c r="AD1530" t="s">
        <v>6922</v>
      </c>
      <c r="AE1530" t="s">
        <v>6952</v>
      </c>
      <c r="AF1530" t="s">
        <v>6956</v>
      </c>
      <c r="AG1530" t="s">
        <v>6962</v>
      </c>
      <c r="AH1530">
        <v>4</v>
      </c>
      <c r="AI1530">
        <v>1</v>
      </c>
    </row>
    <row r="1531" spans="1:35">
      <c r="E1531">
        <v>4.9</v>
      </c>
      <c r="H1531">
        <v>7.5</v>
      </c>
      <c r="I1531" t="s">
        <v>13526</v>
      </c>
      <c r="J1531" t="s">
        <v>13531</v>
      </c>
      <c r="L1531" t="s">
        <v>13554</v>
      </c>
      <c r="M1531" t="s">
        <v>13578</v>
      </c>
      <c r="N1531" t="s">
        <v>14175</v>
      </c>
      <c r="O1531" t="s">
        <v>6753</v>
      </c>
      <c r="P1531">
        <v>4</v>
      </c>
      <c r="Q1531">
        <v>4</v>
      </c>
      <c r="R1531">
        <v>1.47</v>
      </c>
      <c r="S1531">
        <v>1.47</v>
      </c>
      <c r="T1531">
        <v>304.39</v>
      </c>
      <c r="U1531">
        <v>80.92</v>
      </c>
      <c r="V1531">
        <v>1.55</v>
      </c>
      <c r="W1531">
        <v>10.22</v>
      </c>
      <c r="X1531">
        <v>0</v>
      </c>
      <c r="Y1531">
        <v>1</v>
      </c>
      <c r="Z1531" t="s">
        <v>6921</v>
      </c>
      <c r="AA1531">
        <v>0</v>
      </c>
      <c r="AB1531">
        <v>0</v>
      </c>
      <c r="AC1531">
        <v>5</v>
      </c>
      <c r="AE1531" t="s">
        <v>6952</v>
      </c>
      <c r="AH1531">
        <v>0</v>
      </c>
      <c r="AI1531">
        <v>0</v>
      </c>
    </row>
    <row r="1532" spans="1:35">
      <c r="B1532">
        <v>495</v>
      </c>
      <c r="I1532" t="s">
        <v>13527</v>
      </c>
      <c r="J1532" t="s">
        <v>13531</v>
      </c>
      <c r="L1532" t="s">
        <v>13555</v>
      </c>
      <c r="M1532" t="s">
        <v>13579</v>
      </c>
      <c r="N1532" t="s">
        <v>14807</v>
      </c>
      <c r="O1532" t="s">
        <v>16026</v>
      </c>
      <c r="P1532">
        <v>3</v>
      </c>
      <c r="Q1532">
        <v>2</v>
      </c>
      <c r="R1532">
        <v>3.45</v>
      </c>
      <c r="S1532">
        <v>3.45</v>
      </c>
      <c r="T1532">
        <v>316.44</v>
      </c>
      <c r="U1532">
        <v>49.69</v>
      </c>
      <c r="V1532">
        <v>3.8</v>
      </c>
      <c r="W1532">
        <v>10.2</v>
      </c>
      <c r="X1532">
        <v>0</v>
      </c>
      <c r="Y1532">
        <v>1</v>
      </c>
      <c r="Z1532" t="s">
        <v>6921</v>
      </c>
      <c r="AA1532">
        <v>0</v>
      </c>
      <c r="AB1532">
        <v>2</v>
      </c>
      <c r="AC1532">
        <v>4.55</v>
      </c>
      <c r="AE1532" t="s">
        <v>6952</v>
      </c>
      <c r="AH1532">
        <v>0</v>
      </c>
      <c r="AI1532">
        <v>0</v>
      </c>
    </row>
    <row r="1533" spans="1:35">
      <c r="B1533">
        <v>2250</v>
      </c>
      <c r="I1533" t="s">
        <v>13527</v>
      </c>
      <c r="J1533" t="s">
        <v>13531</v>
      </c>
      <c r="L1533" t="s">
        <v>13555</v>
      </c>
      <c r="M1533" t="s">
        <v>13579</v>
      </c>
      <c r="N1533" t="s">
        <v>14808</v>
      </c>
      <c r="O1533" t="s">
        <v>16027</v>
      </c>
      <c r="P1533">
        <v>3</v>
      </c>
      <c r="Q1533">
        <v>2</v>
      </c>
      <c r="R1533">
        <v>3.17</v>
      </c>
      <c r="S1533">
        <v>3.17</v>
      </c>
      <c r="T1533">
        <v>302.41</v>
      </c>
      <c r="U1533">
        <v>49.69</v>
      </c>
      <c r="V1533">
        <v>3.41</v>
      </c>
      <c r="W1533">
        <v>10.2</v>
      </c>
      <c r="X1533">
        <v>0</v>
      </c>
      <c r="Y1533">
        <v>1</v>
      </c>
      <c r="Z1533" t="s">
        <v>6921</v>
      </c>
      <c r="AA1533">
        <v>0</v>
      </c>
      <c r="AB1533">
        <v>2</v>
      </c>
      <c r="AC1533">
        <v>4.83</v>
      </c>
      <c r="AE1533" t="s">
        <v>6952</v>
      </c>
      <c r="AH1533">
        <v>0</v>
      </c>
      <c r="AI1533">
        <v>0</v>
      </c>
    </row>
    <row r="1534" spans="1:35">
      <c r="A1534" t="s">
        <v>12938</v>
      </c>
      <c r="B1534">
        <v>1.9</v>
      </c>
      <c r="I1534" t="s">
        <v>13527</v>
      </c>
      <c r="J1534" t="s">
        <v>13531</v>
      </c>
      <c r="L1534" t="s">
        <v>13555</v>
      </c>
      <c r="M1534" t="s">
        <v>13579</v>
      </c>
      <c r="N1534" t="s">
        <v>13598</v>
      </c>
      <c r="O1534" t="s">
        <v>6686</v>
      </c>
      <c r="P1534">
        <v>2</v>
      </c>
      <c r="Q1534">
        <v>2</v>
      </c>
      <c r="R1534">
        <v>4.14</v>
      </c>
      <c r="S1534">
        <v>4.15</v>
      </c>
      <c r="T1534">
        <v>272.39</v>
      </c>
      <c r="U1534">
        <v>40.46</v>
      </c>
      <c r="V1534">
        <v>3.61</v>
      </c>
      <c r="W1534">
        <v>10.27</v>
      </c>
      <c r="X1534">
        <v>0</v>
      </c>
      <c r="Y1534">
        <v>1</v>
      </c>
      <c r="Z1534" t="s">
        <v>6921</v>
      </c>
      <c r="AA1534">
        <v>0</v>
      </c>
      <c r="AB1534">
        <v>0</v>
      </c>
      <c r="AC1534">
        <v>3.925</v>
      </c>
      <c r="AD1534" t="s">
        <v>6922</v>
      </c>
      <c r="AE1534" t="s">
        <v>6952</v>
      </c>
      <c r="AF1534" t="s">
        <v>6956</v>
      </c>
      <c r="AG1534" t="s">
        <v>6962</v>
      </c>
      <c r="AH1534">
        <v>4</v>
      </c>
      <c r="AI1534">
        <v>1</v>
      </c>
    </row>
  </sheetData>
  <conditionalFormatting sqref="AD1:AD1536">
    <cfRule type="iconSet" priority="1">
      <iconSet>
        <cfvo type="percent" val="0"/>
        <cfvo type="num" val="3.5"/>
        <cfvo type="num" val="4.5"/>
      </iconSet>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M124"/>
  <sheetViews>
    <sheetView workbookViewId="0"/>
  </sheetViews>
  <sheetFormatPr defaultRowHeight="15"/>
  <sheetData>
    <row r="1" spans="1:13">
      <c r="A1" s="6" t="s">
        <v>16042</v>
      </c>
      <c r="B1" s="6" t="s">
        <v>16043</v>
      </c>
      <c r="C1" s="6" t="s">
        <v>16044</v>
      </c>
      <c r="D1" s="6" t="s">
        <v>16045</v>
      </c>
      <c r="E1" s="6" t="s">
        <v>16046</v>
      </c>
      <c r="F1" s="6" t="s">
        <v>16047</v>
      </c>
      <c r="G1" s="6" t="s">
        <v>16048</v>
      </c>
      <c r="H1" s="6" t="s">
        <v>16049</v>
      </c>
      <c r="I1" s="6" t="s">
        <v>16050</v>
      </c>
      <c r="J1" s="6" t="s">
        <v>16051</v>
      </c>
      <c r="K1" s="6" t="s">
        <v>16052</v>
      </c>
      <c r="L1" s="6" t="s">
        <v>16053</v>
      </c>
      <c r="M1" s="6" t="s">
        <v>16054</v>
      </c>
    </row>
    <row r="2" spans="1:13">
      <c r="A2" t="s">
        <v>14809</v>
      </c>
      <c r="B2" t="s">
        <v>6165</v>
      </c>
      <c r="C2" t="s">
        <v>6168</v>
      </c>
      <c r="D2">
        <v>0.03</v>
      </c>
      <c r="E2" t="s">
        <v>6169</v>
      </c>
      <c r="F2" t="s">
        <v>16113</v>
      </c>
      <c r="G2" s="7" t="s">
        <v>16144</v>
      </c>
      <c r="H2" s="7" t="s">
        <v>16267</v>
      </c>
      <c r="I2" s="7" t="s">
        <v>16351</v>
      </c>
      <c r="J2" s="7" t="s">
        <v>16396</v>
      </c>
    </row>
    <row r="3" spans="1:13">
      <c r="A3" t="s">
        <v>16055</v>
      </c>
      <c r="B3" t="s">
        <v>8215</v>
      </c>
      <c r="C3" t="s">
        <v>6168</v>
      </c>
      <c r="D3">
        <v>0.1</v>
      </c>
      <c r="E3" t="s">
        <v>6169</v>
      </c>
      <c r="F3" t="s">
        <v>16114</v>
      </c>
      <c r="G3" s="7" t="s">
        <v>16145</v>
      </c>
      <c r="H3" s="7" t="s">
        <v>16268</v>
      </c>
      <c r="I3" s="7" t="s">
        <v>16352</v>
      </c>
    </row>
    <row r="4" spans="1:13">
      <c r="A4" t="s">
        <v>15796</v>
      </c>
      <c r="B4" t="s">
        <v>6166</v>
      </c>
      <c r="C4" t="s">
        <v>6168</v>
      </c>
      <c r="D4">
        <v>0.138038</v>
      </c>
      <c r="E4" t="s">
        <v>6169</v>
      </c>
      <c r="G4" s="7" t="s">
        <v>16146</v>
      </c>
      <c r="H4" s="7" t="s">
        <v>16269</v>
      </c>
    </row>
    <row r="5" spans="1:13">
      <c r="A5" t="s">
        <v>16056</v>
      </c>
      <c r="B5" t="s">
        <v>6166</v>
      </c>
      <c r="C5" t="s">
        <v>6168</v>
      </c>
      <c r="D5">
        <v>0.144544</v>
      </c>
      <c r="E5" t="s">
        <v>6169</v>
      </c>
      <c r="G5" s="7" t="s">
        <v>16147</v>
      </c>
    </row>
    <row r="6" spans="1:13">
      <c r="A6" t="s">
        <v>16057</v>
      </c>
      <c r="B6" t="s">
        <v>6167</v>
      </c>
      <c r="C6" t="s">
        <v>6168</v>
      </c>
      <c r="D6">
        <v>0.2</v>
      </c>
      <c r="E6" t="s">
        <v>6169</v>
      </c>
      <c r="G6" s="7" t="s">
        <v>16148</v>
      </c>
      <c r="H6" s="7" t="s">
        <v>16270</v>
      </c>
      <c r="I6" s="7" t="s">
        <v>16353</v>
      </c>
    </row>
    <row r="7" spans="1:13">
      <c r="A7" t="s">
        <v>16058</v>
      </c>
      <c r="B7" t="s">
        <v>6166</v>
      </c>
      <c r="C7" t="s">
        <v>6168</v>
      </c>
      <c r="D7">
        <v>0.28</v>
      </c>
      <c r="E7" t="s">
        <v>6169</v>
      </c>
      <c r="F7" t="s">
        <v>16115</v>
      </c>
      <c r="G7" s="7" t="s">
        <v>16149</v>
      </c>
    </row>
    <row r="8" spans="1:13">
      <c r="A8" t="s">
        <v>14945</v>
      </c>
      <c r="B8" t="s">
        <v>6165</v>
      </c>
      <c r="C8" t="s">
        <v>6168</v>
      </c>
      <c r="D8">
        <v>0.49</v>
      </c>
      <c r="E8" t="s">
        <v>6169</v>
      </c>
      <c r="F8" t="s">
        <v>16116</v>
      </c>
      <c r="G8" s="7" t="s">
        <v>16150</v>
      </c>
      <c r="H8" s="7" t="s">
        <v>16271</v>
      </c>
      <c r="I8" s="7" t="s">
        <v>16354</v>
      </c>
      <c r="J8" s="7" t="s">
        <v>16397</v>
      </c>
      <c r="K8" s="7" t="s">
        <v>16413</v>
      </c>
      <c r="L8" s="7" t="s">
        <v>16422</v>
      </c>
    </row>
    <row r="9" spans="1:13">
      <c r="A9" t="s">
        <v>15985</v>
      </c>
      <c r="B9" t="s">
        <v>6166</v>
      </c>
      <c r="C9" t="s">
        <v>6168</v>
      </c>
      <c r="D9">
        <v>0.6</v>
      </c>
      <c r="E9" t="s">
        <v>6169</v>
      </c>
      <c r="F9" t="s">
        <v>16117</v>
      </c>
      <c r="G9" s="7" t="s">
        <v>16151</v>
      </c>
      <c r="H9" s="7" t="s">
        <v>16272</v>
      </c>
    </row>
    <row r="10" spans="1:13">
      <c r="A10" t="s">
        <v>16059</v>
      </c>
      <c r="B10" t="s">
        <v>6165</v>
      </c>
      <c r="C10" t="s">
        <v>6168</v>
      </c>
      <c r="D10">
        <v>0.83</v>
      </c>
      <c r="E10" t="s">
        <v>6169</v>
      </c>
      <c r="F10" t="s">
        <v>16118</v>
      </c>
      <c r="G10" s="7" t="s">
        <v>16152</v>
      </c>
    </row>
    <row r="11" spans="1:13">
      <c r="A11" t="s">
        <v>16060</v>
      </c>
      <c r="B11" t="s">
        <v>6165</v>
      </c>
      <c r="C11" t="s">
        <v>6168</v>
      </c>
      <c r="D11">
        <v>1.04</v>
      </c>
      <c r="E11" t="s">
        <v>6169</v>
      </c>
      <c r="F11" t="s">
        <v>16119</v>
      </c>
      <c r="G11" s="7" t="s">
        <v>16153</v>
      </c>
      <c r="H11" s="7" t="s">
        <v>16273</v>
      </c>
      <c r="I11" s="7" t="s">
        <v>16355</v>
      </c>
      <c r="J11" s="7" t="s">
        <v>16398</v>
      </c>
      <c r="K11" s="7" t="s">
        <v>16414</v>
      </c>
    </row>
    <row r="12" spans="1:13">
      <c r="A12" t="s">
        <v>14927</v>
      </c>
      <c r="B12" t="s">
        <v>6166</v>
      </c>
      <c r="C12" t="s">
        <v>6168</v>
      </c>
      <c r="D12">
        <v>1.3</v>
      </c>
      <c r="E12" t="s">
        <v>6169</v>
      </c>
      <c r="F12" t="s">
        <v>16120</v>
      </c>
      <c r="G12" s="7" t="s">
        <v>16154</v>
      </c>
      <c r="H12" s="7" t="s">
        <v>16274</v>
      </c>
      <c r="I12" s="7" t="s">
        <v>16356</v>
      </c>
      <c r="J12" s="7" t="s">
        <v>16399</v>
      </c>
    </row>
    <row r="13" spans="1:13">
      <c r="A13" t="s">
        <v>15984</v>
      </c>
      <c r="B13" t="s">
        <v>6166</v>
      </c>
      <c r="C13" t="s">
        <v>6168</v>
      </c>
      <c r="D13">
        <v>1.5</v>
      </c>
      <c r="E13" t="s">
        <v>6169</v>
      </c>
      <c r="G13" s="7" t="s">
        <v>16155</v>
      </c>
    </row>
    <row r="14" spans="1:13">
      <c r="A14" t="s">
        <v>6696</v>
      </c>
      <c r="B14" t="s">
        <v>6166</v>
      </c>
      <c r="C14" t="s">
        <v>6168</v>
      </c>
      <c r="D14">
        <v>2</v>
      </c>
      <c r="E14" t="s">
        <v>6169</v>
      </c>
      <c r="G14" s="7" t="s">
        <v>16156</v>
      </c>
      <c r="H14" s="7" t="s">
        <v>16275</v>
      </c>
      <c r="I14" s="7" t="s">
        <v>16357</v>
      </c>
      <c r="J14" s="7" t="s">
        <v>16400</v>
      </c>
    </row>
    <row r="15" spans="1:13">
      <c r="A15" t="s">
        <v>14957</v>
      </c>
      <c r="B15" t="s">
        <v>6166</v>
      </c>
      <c r="C15" t="s">
        <v>6168</v>
      </c>
      <c r="D15">
        <v>4</v>
      </c>
      <c r="E15" t="s">
        <v>6169</v>
      </c>
      <c r="G15" s="7" t="s">
        <v>16157</v>
      </c>
    </row>
    <row r="16" spans="1:13">
      <c r="A16" t="s">
        <v>15375</v>
      </c>
      <c r="B16" t="s">
        <v>8215</v>
      </c>
      <c r="C16" t="s">
        <v>6168</v>
      </c>
      <c r="D16">
        <v>4.76</v>
      </c>
      <c r="E16" t="s">
        <v>6169</v>
      </c>
      <c r="G16" s="7" t="s">
        <v>16158</v>
      </c>
      <c r="H16" s="7" t="s">
        <v>16276</v>
      </c>
      <c r="I16" s="7" t="s">
        <v>16358</v>
      </c>
    </row>
    <row r="17" spans="1:11">
      <c r="A17" t="s">
        <v>6753</v>
      </c>
      <c r="B17" t="s">
        <v>6165</v>
      </c>
      <c r="C17" t="s">
        <v>6168</v>
      </c>
      <c r="D17">
        <v>4.9</v>
      </c>
      <c r="E17" t="s">
        <v>6169</v>
      </c>
      <c r="G17" s="7" t="s">
        <v>16159</v>
      </c>
      <c r="H17" s="7" t="s">
        <v>16277</v>
      </c>
    </row>
    <row r="18" spans="1:11">
      <c r="A18" t="s">
        <v>16061</v>
      </c>
      <c r="B18" t="s">
        <v>6166</v>
      </c>
      <c r="C18" t="s">
        <v>6168</v>
      </c>
      <c r="D18">
        <v>6.1</v>
      </c>
      <c r="E18" t="s">
        <v>6169</v>
      </c>
      <c r="G18" s="7" t="s">
        <v>16160</v>
      </c>
    </row>
    <row r="19" spans="1:11">
      <c r="A19" t="s">
        <v>16062</v>
      </c>
      <c r="B19" t="s">
        <v>6166</v>
      </c>
      <c r="C19" t="s">
        <v>6168</v>
      </c>
      <c r="D19">
        <v>7</v>
      </c>
      <c r="E19" t="s">
        <v>6169</v>
      </c>
      <c r="G19" s="7" t="s">
        <v>16161</v>
      </c>
    </row>
    <row r="20" spans="1:11">
      <c r="A20" t="s">
        <v>6763</v>
      </c>
      <c r="B20" t="s">
        <v>6165</v>
      </c>
      <c r="C20" t="s">
        <v>6168</v>
      </c>
      <c r="D20">
        <v>8</v>
      </c>
      <c r="E20" t="s">
        <v>6169</v>
      </c>
      <c r="G20" s="7" t="s">
        <v>16162</v>
      </c>
    </row>
    <row r="21" spans="1:11">
      <c r="A21" t="s">
        <v>16063</v>
      </c>
      <c r="B21" t="s">
        <v>6166</v>
      </c>
      <c r="C21" t="s">
        <v>6168</v>
      </c>
      <c r="D21">
        <v>10</v>
      </c>
      <c r="E21" t="s">
        <v>6169</v>
      </c>
      <c r="G21" s="7" t="s">
        <v>16163</v>
      </c>
    </row>
    <row r="22" spans="1:11">
      <c r="A22" t="s">
        <v>16064</v>
      </c>
      <c r="B22" t="s">
        <v>6166</v>
      </c>
      <c r="C22" t="s">
        <v>6168</v>
      </c>
      <c r="D22">
        <v>15</v>
      </c>
      <c r="E22" t="s">
        <v>6169</v>
      </c>
      <c r="G22" s="7" t="s">
        <v>16164</v>
      </c>
      <c r="H22" s="7" t="s">
        <v>16278</v>
      </c>
    </row>
    <row r="23" spans="1:11">
      <c r="A23" t="s">
        <v>16065</v>
      </c>
      <c r="B23" t="s">
        <v>6166</v>
      </c>
      <c r="C23" t="s">
        <v>6168</v>
      </c>
      <c r="D23">
        <v>15</v>
      </c>
      <c r="E23" t="s">
        <v>6169</v>
      </c>
      <c r="G23" s="7" t="s">
        <v>16165</v>
      </c>
    </row>
    <row r="24" spans="1:11">
      <c r="A24" t="s">
        <v>14810</v>
      </c>
      <c r="B24" t="s">
        <v>6166</v>
      </c>
      <c r="C24" t="s">
        <v>6168</v>
      </c>
      <c r="D24">
        <v>21.5</v>
      </c>
      <c r="E24" t="s">
        <v>6169</v>
      </c>
      <c r="G24" s="7" t="s">
        <v>16166</v>
      </c>
    </row>
    <row r="25" spans="1:11">
      <c r="A25" t="s">
        <v>16066</v>
      </c>
      <c r="B25" t="s">
        <v>8215</v>
      </c>
      <c r="C25" t="s">
        <v>6168</v>
      </c>
      <c r="D25">
        <v>27</v>
      </c>
      <c r="E25" t="s">
        <v>6169</v>
      </c>
      <c r="G25" s="7" t="s">
        <v>16167</v>
      </c>
    </row>
    <row r="26" spans="1:11">
      <c r="A26" t="s">
        <v>16067</v>
      </c>
      <c r="B26" t="s">
        <v>6166</v>
      </c>
      <c r="C26" t="s">
        <v>6168</v>
      </c>
      <c r="D26">
        <v>29</v>
      </c>
      <c r="E26" t="s">
        <v>6169</v>
      </c>
      <c r="F26" t="s">
        <v>16121</v>
      </c>
      <c r="G26" s="7" t="s">
        <v>16168</v>
      </c>
      <c r="H26" s="7" t="s">
        <v>16279</v>
      </c>
      <c r="I26" s="7" t="s">
        <v>16359</v>
      </c>
      <c r="J26" s="7" t="s">
        <v>16401</v>
      </c>
      <c r="K26" s="7" t="s">
        <v>16415</v>
      </c>
    </row>
    <row r="27" spans="1:11">
      <c r="A27" t="s">
        <v>16068</v>
      </c>
      <c r="B27" t="s">
        <v>6166</v>
      </c>
      <c r="C27" t="s">
        <v>6168</v>
      </c>
      <c r="D27">
        <v>31</v>
      </c>
      <c r="E27" t="s">
        <v>6169</v>
      </c>
      <c r="G27" s="7" t="s">
        <v>16169</v>
      </c>
    </row>
    <row r="28" spans="1:11">
      <c r="A28" t="s">
        <v>15325</v>
      </c>
      <c r="B28" t="s">
        <v>8215</v>
      </c>
      <c r="C28" t="s">
        <v>6168</v>
      </c>
      <c r="D28">
        <v>36.6</v>
      </c>
      <c r="E28" t="s">
        <v>6169</v>
      </c>
      <c r="G28" s="7" t="s">
        <v>16170</v>
      </c>
      <c r="H28" s="7" t="s">
        <v>16280</v>
      </c>
    </row>
    <row r="29" spans="1:11">
      <c r="A29" t="s">
        <v>16069</v>
      </c>
      <c r="B29" t="s">
        <v>6166</v>
      </c>
      <c r="C29" t="s">
        <v>6168</v>
      </c>
      <c r="D29">
        <v>39</v>
      </c>
      <c r="E29" t="s">
        <v>6169</v>
      </c>
      <c r="G29" s="7" t="s">
        <v>16171</v>
      </c>
    </row>
    <row r="30" spans="1:11">
      <c r="A30" t="s">
        <v>16070</v>
      </c>
      <c r="B30" t="s">
        <v>6166</v>
      </c>
      <c r="C30" t="s">
        <v>6168</v>
      </c>
      <c r="D30">
        <v>40</v>
      </c>
      <c r="E30" t="s">
        <v>6169</v>
      </c>
      <c r="G30" s="7" t="s">
        <v>16172</v>
      </c>
    </row>
    <row r="31" spans="1:11">
      <c r="A31" t="s">
        <v>16071</v>
      </c>
      <c r="B31" t="s">
        <v>6166</v>
      </c>
      <c r="C31" t="s">
        <v>6168</v>
      </c>
      <c r="D31">
        <v>40</v>
      </c>
      <c r="E31" t="s">
        <v>6169</v>
      </c>
      <c r="G31" s="7" t="s">
        <v>16173</v>
      </c>
    </row>
    <row r="32" spans="1:11">
      <c r="A32" t="s">
        <v>16072</v>
      </c>
      <c r="B32" t="s">
        <v>8215</v>
      </c>
      <c r="C32" t="s">
        <v>6168</v>
      </c>
      <c r="D32">
        <v>43.8</v>
      </c>
      <c r="E32" t="s">
        <v>6169</v>
      </c>
      <c r="G32" s="7" t="s">
        <v>16174</v>
      </c>
      <c r="H32" s="7" t="s">
        <v>16281</v>
      </c>
      <c r="I32" s="7" t="s">
        <v>16360</v>
      </c>
    </row>
    <row r="33" spans="1:9">
      <c r="A33" t="s">
        <v>15372</v>
      </c>
      <c r="B33" t="s">
        <v>8215</v>
      </c>
      <c r="C33" t="s">
        <v>6168</v>
      </c>
      <c r="D33">
        <v>44.43</v>
      </c>
      <c r="E33" t="s">
        <v>6169</v>
      </c>
      <c r="F33" t="s">
        <v>16122</v>
      </c>
      <c r="G33" s="7" t="s">
        <v>16175</v>
      </c>
    </row>
    <row r="34" spans="1:9">
      <c r="A34" t="s">
        <v>16073</v>
      </c>
      <c r="B34" t="s">
        <v>6166</v>
      </c>
      <c r="C34" t="s">
        <v>6168</v>
      </c>
      <c r="D34">
        <v>48</v>
      </c>
      <c r="E34" t="s">
        <v>6169</v>
      </c>
      <c r="G34" s="7" t="s">
        <v>16176</v>
      </c>
    </row>
    <row r="35" spans="1:9">
      <c r="A35" t="s">
        <v>15256</v>
      </c>
      <c r="B35" t="s">
        <v>8215</v>
      </c>
      <c r="C35" t="s">
        <v>6168</v>
      </c>
      <c r="D35">
        <v>48.73</v>
      </c>
      <c r="E35" t="s">
        <v>6169</v>
      </c>
      <c r="G35" s="7" t="s">
        <v>16177</v>
      </c>
      <c r="H35" s="7" t="s">
        <v>16282</v>
      </c>
      <c r="I35" s="7" t="s">
        <v>16361</v>
      </c>
    </row>
    <row r="36" spans="1:9">
      <c r="A36" t="s">
        <v>16074</v>
      </c>
      <c r="B36" t="s">
        <v>6166</v>
      </c>
      <c r="C36" t="s">
        <v>6168</v>
      </c>
      <c r="D36">
        <v>50</v>
      </c>
      <c r="E36" t="s">
        <v>6169</v>
      </c>
      <c r="G36" s="7" t="s">
        <v>16178</v>
      </c>
    </row>
    <row r="37" spans="1:9">
      <c r="A37" t="s">
        <v>16075</v>
      </c>
      <c r="B37" t="s">
        <v>6166</v>
      </c>
      <c r="C37" t="s">
        <v>6168</v>
      </c>
      <c r="D37">
        <v>50</v>
      </c>
      <c r="E37" t="s">
        <v>6169</v>
      </c>
      <c r="G37" s="7" t="s">
        <v>16179</v>
      </c>
    </row>
    <row r="38" spans="1:9">
      <c r="A38" t="s">
        <v>16076</v>
      </c>
      <c r="B38" t="s">
        <v>6166</v>
      </c>
      <c r="C38" t="s">
        <v>6168</v>
      </c>
      <c r="D38">
        <v>57</v>
      </c>
      <c r="E38" t="s">
        <v>6169</v>
      </c>
      <c r="F38" t="s">
        <v>16123</v>
      </c>
      <c r="G38" s="7" t="s">
        <v>16180</v>
      </c>
      <c r="H38" s="7" t="s">
        <v>16283</v>
      </c>
      <c r="I38" s="7" t="s">
        <v>16362</v>
      </c>
    </row>
    <row r="39" spans="1:9">
      <c r="A39" t="s">
        <v>16077</v>
      </c>
      <c r="B39" t="s">
        <v>6166</v>
      </c>
      <c r="C39" t="s">
        <v>6168</v>
      </c>
      <c r="D39">
        <v>62</v>
      </c>
      <c r="E39" t="s">
        <v>6169</v>
      </c>
      <c r="G39" s="7" t="s">
        <v>16181</v>
      </c>
    </row>
    <row r="40" spans="1:9">
      <c r="A40" t="s">
        <v>16078</v>
      </c>
      <c r="B40" t="s">
        <v>8215</v>
      </c>
      <c r="C40" t="s">
        <v>6168</v>
      </c>
      <c r="D40">
        <v>80</v>
      </c>
      <c r="E40" t="s">
        <v>6169</v>
      </c>
      <c r="G40" s="7" t="s">
        <v>16182</v>
      </c>
      <c r="H40" s="7" t="s">
        <v>16284</v>
      </c>
    </row>
    <row r="41" spans="1:9">
      <c r="A41" t="s">
        <v>16079</v>
      </c>
      <c r="B41" t="s">
        <v>6166</v>
      </c>
      <c r="C41" t="s">
        <v>6168</v>
      </c>
      <c r="D41">
        <v>80</v>
      </c>
      <c r="E41" t="s">
        <v>6169</v>
      </c>
      <c r="G41" s="7" t="s">
        <v>16183</v>
      </c>
      <c r="H41" s="7" t="s">
        <v>16285</v>
      </c>
    </row>
    <row r="42" spans="1:9">
      <c r="A42" t="s">
        <v>16080</v>
      </c>
      <c r="B42" t="s">
        <v>6166</v>
      </c>
      <c r="C42" t="s">
        <v>6168</v>
      </c>
      <c r="D42">
        <v>93</v>
      </c>
      <c r="E42" t="s">
        <v>6169</v>
      </c>
      <c r="G42" s="7" t="s">
        <v>16184</v>
      </c>
    </row>
    <row r="43" spans="1:9">
      <c r="A43" t="s">
        <v>16081</v>
      </c>
      <c r="B43" t="s">
        <v>8215</v>
      </c>
      <c r="C43" t="s">
        <v>6168</v>
      </c>
      <c r="D43">
        <v>110</v>
      </c>
      <c r="E43" t="s">
        <v>6169</v>
      </c>
      <c r="G43" s="7" t="s">
        <v>16185</v>
      </c>
      <c r="H43" s="7" t="s">
        <v>16286</v>
      </c>
    </row>
    <row r="44" spans="1:9">
      <c r="A44" t="s">
        <v>16082</v>
      </c>
      <c r="B44" t="s">
        <v>6166</v>
      </c>
      <c r="C44" t="s">
        <v>6168</v>
      </c>
      <c r="D44">
        <v>112</v>
      </c>
      <c r="E44" t="s">
        <v>6169</v>
      </c>
      <c r="G44" s="7" t="s">
        <v>16186</v>
      </c>
    </row>
    <row r="45" spans="1:9">
      <c r="A45" t="s">
        <v>16083</v>
      </c>
      <c r="B45" t="s">
        <v>6166</v>
      </c>
      <c r="C45" t="s">
        <v>6168</v>
      </c>
      <c r="D45">
        <v>120</v>
      </c>
      <c r="E45" t="s">
        <v>6169</v>
      </c>
      <c r="G45" s="7" t="s">
        <v>16187</v>
      </c>
    </row>
    <row r="46" spans="1:9">
      <c r="A46" t="s">
        <v>6848</v>
      </c>
      <c r="B46" t="s">
        <v>6165</v>
      </c>
      <c r="C46" t="s">
        <v>6168</v>
      </c>
      <c r="D46">
        <v>132</v>
      </c>
      <c r="E46" t="s">
        <v>6169</v>
      </c>
      <c r="F46" t="s">
        <v>16124</v>
      </c>
      <c r="G46" s="7" t="s">
        <v>16188</v>
      </c>
      <c r="H46" s="7" t="s">
        <v>16287</v>
      </c>
      <c r="I46" s="7" t="s">
        <v>16363</v>
      </c>
    </row>
    <row r="47" spans="1:9">
      <c r="A47" t="s">
        <v>16084</v>
      </c>
      <c r="B47" t="s">
        <v>6166</v>
      </c>
      <c r="C47" t="s">
        <v>6168</v>
      </c>
      <c r="D47">
        <v>165</v>
      </c>
      <c r="E47" t="s">
        <v>6169</v>
      </c>
      <c r="G47" s="7" t="s">
        <v>16189</v>
      </c>
    </row>
    <row r="48" spans="1:9">
      <c r="A48" t="s">
        <v>16085</v>
      </c>
      <c r="B48" t="s">
        <v>6166</v>
      </c>
      <c r="C48" t="s">
        <v>6168</v>
      </c>
      <c r="D48">
        <v>255</v>
      </c>
      <c r="E48" t="s">
        <v>6169</v>
      </c>
      <c r="F48" t="s">
        <v>16125</v>
      </c>
      <c r="G48" s="7" t="s">
        <v>16190</v>
      </c>
      <c r="H48" s="7" t="s">
        <v>16288</v>
      </c>
    </row>
    <row r="49" spans="1:13">
      <c r="A49" t="s">
        <v>6872</v>
      </c>
      <c r="B49" t="s">
        <v>6165</v>
      </c>
      <c r="C49" t="s">
        <v>6168</v>
      </c>
      <c r="D49">
        <v>261</v>
      </c>
      <c r="E49" t="s">
        <v>6169</v>
      </c>
      <c r="F49" t="s">
        <v>16126</v>
      </c>
      <c r="G49" s="7" t="s">
        <v>16191</v>
      </c>
      <c r="H49" s="7" t="s">
        <v>16289</v>
      </c>
      <c r="I49" s="7" t="s">
        <v>16364</v>
      </c>
    </row>
    <row r="50" spans="1:13">
      <c r="A50" t="s">
        <v>15377</v>
      </c>
      <c r="B50" t="s">
        <v>8215</v>
      </c>
      <c r="C50" t="s">
        <v>6168</v>
      </c>
      <c r="D50">
        <v>275.8</v>
      </c>
      <c r="E50" t="s">
        <v>6169</v>
      </c>
      <c r="G50" s="7" t="s">
        <v>16192</v>
      </c>
      <c r="H50" s="7" t="s">
        <v>16290</v>
      </c>
      <c r="I50" s="7" t="s">
        <v>16365</v>
      </c>
    </row>
    <row r="51" spans="1:13">
      <c r="A51" t="s">
        <v>15392</v>
      </c>
      <c r="B51" t="s">
        <v>8215</v>
      </c>
      <c r="C51" t="s">
        <v>6168</v>
      </c>
      <c r="D51">
        <v>290</v>
      </c>
      <c r="E51" t="s">
        <v>6169</v>
      </c>
      <c r="G51" s="7" t="s">
        <v>16193</v>
      </c>
      <c r="H51" s="7" t="s">
        <v>16291</v>
      </c>
      <c r="I51" s="7" t="s">
        <v>16366</v>
      </c>
      <c r="J51" s="7" t="s">
        <v>16402</v>
      </c>
      <c r="K51" s="7" t="s">
        <v>16416</v>
      </c>
      <c r="L51" s="7" t="s">
        <v>16423</v>
      </c>
      <c r="M51" s="7" t="s">
        <v>16425</v>
      </c>
    </row>
    <row r="52" spans="1:13">
      <c r="A52" t="s">
        <v>16086</v>
      </c>
      <c r="B52" t="s">
        <v>6166</v>
      </c>
      <c r="C52" t="s">
        <v>6168</v>
      </c>
      <c r="D52">
        <v>305</v>
      </c>
      <c r="E52" t="s">
        <v>6169</v>
      </c>
      <c r="G52" s="7" t="s">
        <v>16194</v>
      </c>
    </row>
    <row r="53" spans="1:13">
      <c r="A53" t="s">
        <v>6879</v>
      </c>
      <c r="B53" t="s">
        <v>6165</v>
      </c>
      <c r="C53" t="s">
        <v>6168</v>
      </c>
      <c r="D53">
        <v>310</v>
      </c>
      <c r="E53" t="s">
        <v>6169</v>
      </c>
      <c r="G53" s="7" t="s">
        <v>16195</v>
      </c>
      <c r="H53" s="7" t="s">
        <v>16292</v>
      </c>
      <c r="I53" s="7" t="s">
        <v>16367</v>
      </c>
      <c r="J53" s="7" t="s">
        <v>16403</v>
      </c>
      <c r="K53" s="7" t="s">
        <v>16417</v>
      </c>
    </row>
    <row r="54" spans="1:13">
      <c r="A54" t="s">
        <v>15347</v>
      </c>
      <c r="B54" t="s">
        <v>6166</v>
      </c>
      <c r="C54" t="s">
        <v>6168</v>
      </c>
      <c r="D54">
        <v>350</v>
      </c>
      <c r="E54" t="s">
        <v>6169</v>
      </c>
      <c r="G54" s="7" t="s">
        <v>16196</v>
      </c>
      <c r="H54" s="7" t="s">
        <v>16293</v>
      </c>
      <c r="I54" s="7" t="s">
        <v>16368</v>
      </c>
    </row>
    <row r="55" spans="1:13">
      <c r="A55" t="s">
        <v>16087</v>
      </c>
      <c r="B55" t="s">
        <v>6166</v>
      </c>
      <c r="C55" t="s">
        <v>6168</v>
      </c>
      <c r="D55">
        <v>404</v>
      </c>
      <c r="E55" t="s">
        <v>6169</v>
      </c>
      <c r="F55" t="s">
        <v>16127</v>
      </c>
      <c r="G55" s="7" t="s">
        <v>16197</v>
      </c>
      <c r="H55" s="7" t="s">
        <v>16294</v>
      </c>
    </row>
    <row r="56" spans="1:13">
      <c r="A56" t="s">
        <v>16088</v>
      </c>
      <c r="B56" t="s">
        <v>6166</v>
      </c>
      <c r="C56" t="s">
        <v>6168</v>
      </c>
      <c r="D56">
        <v>430</v>
      </c>
      <c r="E56" t="s">
        <v>6169</v>
      </c>
      <c r="G56" s="7" t="s">
        <v>16198</v>
      </c>
      <c r="H56" s="7" t="s">
        <v>16295</v>
      </c>
      <c r="I56" s="7" t="s">
        <v>16369</v>
      </c>
    </row>
    <row r="57" spans="1:13">
      <c r="A57" t="s">
        <v>16089</v>
      </c>
      <c r="B57" t="s">
        <v>6166</v>
      </c>
      <c r="C57" t="s">
        <v>6168</v>
      </c>
      <c r="D57">
        <v>443</v>
      </c>
      <c r="E57" t="s">
        <v>6169</v>
      </c>
      <c r="G57" s="7" t="s">
        <v>16199</v>
      </c>
    </row>
    <row r="58" spans="1:13">
      <c r="A58" t="s">
        <v>16090</v>
      </c>
      <c r="B58" t="s">
        <v>6166</v>
      </c>
      <c r="C58" t="s">
        <v>6168</v>
      </c>
      <c r="D58">
        <v>570</v>
      </c>
      <c r="E58" t="s">
        <v>6169</v>
      </c>
      <c r="G58" s="7" t="s">
        <v>16200</v>
      </c>
      <c r="H58" s="7" t="s">
        <v>16296</v>
      </c>
      <c r="I58" s="7" t="s">
        <v>16353</v>
      </c>
    </row>
    <row r="59" spans="1:13">
      <c r="A59" t="s">
        <v>16091</v>
      </c>
      <c r="B59" t="s">
        <v>6166</v>
      </c>
      <c r="C59" t="s">
        <v>6168</v>
      </c>
      <c r="D59">
        <v>629</v>
      </c>
      <c r="E59" t="s">
        <v>6169</v>
      </c>
      <c r="F59" t="s">
        <v>16128</v>
      </c>
      <c r="G59" s="7" t="s">
        <v>16201</v>
      </c>
    </row>
    <row r="60" spans="1:13">
      <c r="A60" t="s">
        <v>6912</v>
      </c>
      <c r="B60" t="s">
        <v>6165</v>
      </c>
      <c r="C60" t="s">
        <v>6168</v>
      </c>
      <c r="D60">
        <v>770</v>
      </c>
      <c r="E60" t="s">
        <v>6169</v>
      </c>
      <c r="F60" t="s">
        <v>16129</v>
      </c>
      <c r="G60" s="7" t="s">
        <v>16202</v>
      </c>
      <c r="H60" s="7" t="s">
        <v>16297</v>
      </c>
      <c r="I60" s="7" t="s">
        <v>16370</v>
      </c>
      <c r="J60" s="7" t="s">
        <v>16404</v>
      </c>
      <c r="K60" s="7" t="s">
        <v>16418</v>
      </c>
    </row>
    <row r="61" spans="1:13">
      <c r="A61" t="s">
        <v>15370</v>
      </c>
      <c r="B61" t="s">
        <v>8215</v>
      </c>
      <c r="C61" t="s">
        <v>6168</v>
      </c>
      <c r="D61">
        <v>782.2</v>
      </c>
      <c r="E61" t="s">
        <v>6169</v>
      </c>
      <c r="F61" t="s">
        <v>16130</v>
      </c>
      <c r="G61" s="7" t="s">
        <v>16203</v>
      </c>
      <c r="H61" s="7" t="s">
        <v>16298</v>
      </c>
    </row>
    <row r="62" spans="1:13">
      <c r="A62" t="s">
        <v>6913</v>
      </c>
      <c r="B62" t="s">
        <v>6165</v>
      </c>
      <c r="C62" t="s">
        <v>6168</v>
      </c>
      <c r="D62">
        <v>785</v>
      </c>
      <c r="E62" t="s">
        <v>6169</v>
      </c>
      <c r="F62" t="s">
        <v>16131</v>
      </c>
      <c r="G62" s="7" t="s">
        <v>16204</v>
      </c>
      <c r="H62" s="7" t="s">
        <v>16299</v>
      </c>
      <c r="I62" s="7" t="s">
        <v>16371</v>
      </c>
      <c r="J62" s="7" t="s">
        <v>16405</v>
      </c>
      <c r="K62" s="7" t="s">
        <v>16419</v>
      </c>
      <c r="L62" s="7" t="s">
        <v>16424</v>
      </c>
      <c r="M62" s="7" t="s">
        <v>16426</v>
      </c>
    </row>
    <row r="63" spans="1:13">
      <c r="A63" t="s">
        <v>16092</v>
      </c>
      <c r="B63" t="s">
        <v>6166</v>
      </c>
      <c r="C63" t="s">
        <v>6168</v>
      </c>
      <c r="D63">
        <v>795</v>
      </c>
      <c r="E63" t="s">
        <v>6169</v>
      </c>
      <c r="F63" t="s">
        <v>16128</v>
      </c>
      <c r="G63" s="7" t="s">
        <v>16205</v>
      </c>
    </row>
    <row r="64" spans="1:13">
      <c r="A64" t="s">
        <v>16093</v>
      </c>
      <c r="B64" t="s">
        <v>6166</v>
      </c>
      <c r="C64" t="s">
        <v>6168</v>
      </c>
      <c r="D64">
        <v>1000</v>
      </c>
      <c r="E64" t="s">
        <v>6169</v>
      </c>
      <c r="F64" t="s">
        <v>16125</v>
      </c>
      <c r="G64" s="7" t="s">
        <v>16206</v>
      </c>
      <c r="H64" s="7" t="s">
        <v>16300</v>
      </c>
    </row>
    <row r="65" spans="1:11">
      <c r="A65" t="s">
        <v>16094</v>
      </c>
      <c r="B65" t="s">
        <v>6166</v>
      </c>
      <c r="C65" t="s">
        <v>6168</v>
      </c>
      <c r="D65">
        <v>1100</v>
      </c>
      <c r="E65" t="s">
        <v>6169</v>
      </c>
      <c r="F65" t="s">
        <v>16132</v>
      </c>
      <c r="G65" s="7" t="s">
        <v>16207</v>
      </c>
      <c r="H65" s="7" t="s">
        <v>16301</v>
      </c>
      <c r="I65" s="7" t="s">
        <v>16372</v>
      </c>
    </row>
    <row r="66" spans="1:11">
      <c r="A66" t="s">
        <v>16095</v>
      </c>
      <c r="B66" t="s">
        <v>8215</v>
      </c>
      <c r="C66" t="s">
        <v>6168</v>
      </c>
      <c r="D66">
        <v>1130</v>
      </c>
      <c r="E66" t="s">
        <v>6169</v>
      </c>
      <c r="G66" s="7" t="s">
        <v>16208</v>
      </c>
    </row>
    <row r="67" spans="1:11">
      <c r="A67" t="s">
        <v>16096</v>
      </c>
      <c r="B67" t="s">
        <v>6166</v>
      </c>
      <c r="C67" t="s">
        <v>6168</v>
      </c>
      <c r="D67">
        <v>1200</v>
      </c>
      <c r="E67" t="s">
        <v>6169</v>
      </c>
      <c r="F67" t="s">
        <v>16125</v>
      </c>
      <c r="G67" s="7" t="s">
        <v>16209</v>
      </c>
      <c r="H67" s="7" t="s">
        <v>16302</v>
      </c>
    </row>
    <row r="68" spans="1:11">
      <c r="A68" t="s">
        <v>16097</v>
      </c>
      <c r="B68" t="s">
        <v>8215</v>
      </c>
      <c r="C68" t="s">
        <v>6168</v>
      </c>
      <c r="D68">
        <v>1200</v>
      </c>
      <c r="E68" t="s">
        <v>6169</v>
      </c>
      <c r="G68" s="7" t="s">
        <v>16210</v>
      </c>
    </row>
    <row r="69" spans="1:11">
      <c r="A69" t="s">
        <v>15378</v>
      </c>
      <c r="B69" t="s">
        <v>8215</v>
      </c>
      <c r="C69" t="s">
        <v>6168</v>
      </c>
      <c r="D69">
        <v>1257</v>
      </c>
      <c r="E69" t="s">
        <v>6169</v>
      </c>
      <c r="G69" s="7" t="s">
        <v>16211</v>
      </c>
      <c r="H69" s="7" t="s">
        <v>16303</v>
      </c>
      <c r="I69" s="7" t="s">
        <v>16373</v>
      </c>
      <c r="J69" s="7" t="s">
        <v>16406</v>
      </c>
    </row>
    <row r="70" spans="1:11">
      <c r="A70" t="s">
        <v>15369</v>
      </c>
      <c r="B70" t="s">
        <v>6166</v>
      </c>
      <c r="C70" t="s">
        <v>6168</v>
      </c>
      <c r="D70">
        <v>1562.5</v>
      </c>
      <c r="E70" t="s">
        <v>6169</v>
      </c>
      <c r="F70" t="s">
        <v>16132</v>
      </c>
      <c r="G70" s="7" t="s">
        <v>16212</v>
      </c>
      <c r="H70" s="7" t="s">
        <v>16304</v>
      </c>
    </row>
    <row r="71" spans="1:11">
      <c r="A71" t="s">
        <v>16098</v>
      </c>
      <c r="B71" t="s">
        <v>6166</v>
      </c>
      <c r="C71" t="s">
        <v>6168</v>
      </c>
      <c r="D71">
        <v>1562.5</v>
      </c>
      <c r="E71" t="s">
        <v>6169</v>
      </c>
      <c r="F71" t="s">
        <v>16127</v>
      </c>
      <c r="G71" s="7" t="s">
        <v>16213</v>
      </c>
      <c r="H71" s="7" t="s">
        <v>16305</v>
      </c>
    </row>
    <row r="72" spans="1:11">
      <c r="A72" t="s">
        <v>15345</v>
      </c>
      <c r="B72" t="s">
        <v>8215</v>
      </c>
      <c r="C72" t="s">
        <v>6168</v>
      </c>
      <c r="D72">
        <v>1582.03</v>
      </c>
      <c r="E72" t="s">
        <v>6169</v>
      </c>
      <c r="F72" t="s">
        <v>16132</v>
      </c>
      <c r="G72" s="7" t="s">
        <v>16214</v>
      </c>
      <c r="H72" s="7" t="s">
        <v>16306</v>
      </c>
    </row>
    <row r="73" spans="1:11">
      <c r="A73" t="s">
        <v>16099</v>
      </c>
      <c r="B73" t="s">
        <v>8215</v>
      </c>
      <c r="C73" t="s">
        <v>6168</v>
      </c>
      <c r="D73">
        <v>1660</v>
      </c>
      <c r="E73" t="s">
        <v>6169</v>
      </c>
      <c r="G73" s="7" t="s">
        <v>16215</v>
      </c>
    </row>
    <row r="74" spans="1:11">
      <c r="A74" t="s">
        <v>16100</v>
      </c>
      <c r="B74" t="s">
        <v>6166</v>
      </c>
      <c r="C74" t="s">
        <v>6168</v>
      </c>
      <c r="D74">
        <v>1890</v>
      </c>
      <c r="E74" t="s">
        <v>6169</v>
      </c>
      <c r="F74" t="s">
        <v>16125</v>
      </c>
      <c r="G74" s="7" t="s">
        <v>16216</v>
      </c>
      <c r="H74" s="7" t="s">
        <v>16307</v>
      </c>
    </row>
    <row r="75" spans="1:11">
      <c r="A75" t="s">
        <v>16101</v>
      </c>
      <c r="B75" t="s">
        <v>6166</v>
      </c>
      <c r="C75" t="s">
        <v>6168</v>
      </c>
      <c r="D75">
        <v>1980</v>
      </c>
      <c r="E75" t="s">
        <v>6169</v>
      </c>
      <c r="F75" t="s">
        <v>16128</v>
      </c>
      <c r="G75" s="7" t="s">
        <v>16217</v>
      </c>
    </row>
    <row r="76" spans="1:11">
      <c r="A76" t="s">
        <v>16102</v>
      </c>
      <c r="B76" t="s">
        <v>6166</v>
      </c>
      <c r="C76" t="s">
        <v>6168</v>
      </c>
      <c r="D76">
        <v>2230</v>
      </c>
      <c r="E76" t="s">
        <v>6169</v>
      </c>
      <c r="F76" t="s">
        <v>16133</v>
      </c>
      <c r="G76" s="7" t="s">
        <v>16218</v>
      </c>
      <c r="H76" s="7" t="s">
        <v>16308</v>
      </c>
    </row>
    <row r="77" spans="1:11">
      <c r="A77" t="s">
        <v>16103</v>
      </c>
      <c r="B77" t="s">
        <v>6166</v>
      </c>
      <c r="C77" t="s">
        <v>6168</v>
      </c>
      <c r="D77">
        <v>2290</v>
      </c>
      <c r="E77" t="s">
        <v>6169</v>
      </c>
      <c r="G77" s="7" t="s">
        <v>16219</v>
      </c>
      <c r="H77" s="7" t="s">
        <v>16309</v>
      </c>
      <c r="I77" s="7" t="s">
        <v>16374</v>
      </c>
    </row>
    <row r="78" spans="1:11">
      <c r="A78" t="s">
        <v>15971</v>
      </c>
      <c r="B78" t="s">
        <v>6166</v>
      </c>
      <c r="C78" t="s">
        <v>6168</v>
      </c>
      <c r="D78">
        <v>2320</v>
      </c>
      <c r="E78" t="s">
        <v>6169</v>
      </c>
      <c r="G78" s="7" t="s">
        <v>16220</v>
      </c>
      <c r="H78" s="7" t="s">
        <v>16310</v>
      </c>
      <c r="I78" s="7" t="s">
        <v>16375</v>
      </c>
      <c r="J78" s="7" t="s">
        <v>16407</v>
      </c>
    </row>
    <row r="79" spans="1:11">
      <c r="A79" t="s">
        <v>15381</v>
      </c>
      <c r="B79" t="s">
        <v>8215</v>
      </c>
      <c r="C79" t="s">
        <v>6168</v>
      </c>
      <c r="D79">
        <v>2489</v>
      </c>
      <c r="E79" t="s">
        <v>6169</v>
      </c>
      <c r="G79" s="7" t="s">
        <v>16221</v>
      </c>
      <c r="H79" s="7" t="s">
        <v>16311</v>
      </c>
      <c r="I79" s="7" t="s">
        <v>16376</v>
      </c>
    </row>
    <row r="80" spans="1:11">
      <c r="A80" t="s">
        <v>15155</v>
      </c>
      <c r="B80" t="s">
        <v>6166</v>
      </c>
      <c r="C80" t="s">
        <v>6168</v>
      </c>
      <c r="D80">
        <v>2551.34</v>
      </c>
      <c r="E80" t="s">
        <v>6169</v>
      </c>
      <c r="G80" s="7" t="s">
        <v>16222</v>
      </c>
      <c r="H80" s="7" t="s">
        <v>16312</v>
      </c>
      <c r="I80" s="7" t="s">
        <v>16377</v>
      </c>
      <c r="J80" s="7" t="s">
        <v>16408</v>
      </c>
      <c r="K80" s="7" t="s">
        <v>16420</v>
      </c>
    </row>
    <row r="81" spans="1:10">
      <c r="A81" t="s">
        <v>16104</v>
      </c>
      <c r="B81" t="s">
        <v>8215</v>
      </c>
      <c r="C81" t="s">
        <v>6168</v>
      </c>
      <c r="D81">
        <v>2600</v>
      </c>
      <c r="E81" t="s">
        <v>6169</v>
      </c>
      <c r="G81" s="7" t="s">
        <v>16223</v>
      </c>
      <c r="H81" s="7" t="s">
        <v>16313</v>
      </c>
    </row>
    <row r="82" spans="1:10">
      <c r="A82" t="s">
        <v>15120</v>
      </c>
      <c r="B82" t="s">
        <v>6166</v>
      </c>
      <c r="C82" t="s">
        <v>6168</v>
      </c>
      <c r="D82">
        <v>2769.48</v>
      </c>
      <c r="E82" t="s">
        <v>6169</v>
      </c>
      <c r="G82" s="7" t="s">
        <v>16224</v>
      </c>
      <c r="H82" s="7" t="s">
        <v>16314</v>
      </c>
      <c r="I82" s="7" t="s">
        <v>16378</v>
      </c>
    </row>
    <row r="83" spans="1:10">
      <c r="A83" t="s">
        <v>16105</v>
      </c>
      <c r="B83" t="s">
        <v>6166</v>
      </c>
      <c r="C83" t="s">
        <v>6168</v>
      </c>
      <c r="D83">
        <v>3060</v>
      </c>
      <c r="E83" t="s">
        <v>6169</v>
      </c>
      <c r="F83" t="s">
        <v>16125</v>
      </c>
      <c r="G83" s="7" t="s">
        <v>16225</v>
      </c>
      <c r="H83" s="7" t="s">
        <v>16315</v>
      </c>
    </row>
    <row r="84" spans="1:10">
      <c r="A84" t="s">
        <v>16106</v>
      </c>
      <c r="B84" t="s">
        <v>8215</v>
      </c>
      <c r="C84" t="s">
        <v>6168</v>
      </c>
      <c r="D84">
        <v>3080</v>
      </c>
      <c r="E84" t="s">
        <v>6169</v>
      </c>
      <c r="F84" t="s">
        <v>16132</v>
      </c>
      <c r="G84" s="7" t="s">
        <v>16226</v>
      </c>
      <c r="H84" s="7" t="s">
        <v>16316</v>
      </c>
    </row>
    <row r="85" spans="1:10">
      <c r="A85" t="s">
        <v>15158</v>
      </c>
      <c r="B85" t="s">
        <v>6166</v>
      </c>
      <c r="C85" t="s">
        <v>6168</v>
      </c>
      <c r="D85">
        <v>3106.81</v>
      </c>
      <c r="E85" t="s">
        <v>6169</v>
      </c>
      <c r="F85" t="s">
        <v>16134</v>
      </c>
      <c r="G85" s="7" t="s">
        <v>16227</v>
      </c>
      <c r="H85" s="7" t="s">
        <v>16317</v>
      </c>
    </row>
    <row r="86" spans="1:10">
      <c r="A86" t="s">
        <v>16107</v>
      </c>
      <c r="B86" t="s">
        <v>6166</v>
      </c>
      <c r="C86" t="s">
        <v>6168</v>
      </c>
      <c r="D86">
        <v>3150</v>
      </c>
      <c r="E86" t="s">
        <v>6169</v>
      </c>
      <c r="F86" t="s">
        <v>16135</v>
      </c>
      <c r="G86" s="7" t="s">
        <v>16228</v>
      </c>
    </row>
    <row r="87" spans="1:10">
      <c r="A87" t="s">
        <v>15304</v>
      </c>
      <c r="B87" t="s">
        <v>8215</v>
      </c>
      <c r="C87" t="s">
        <v>6168</v>
      </c>
      <c r="D87">
        <v>3273.29</v>
      </c>
      <c r="E87" t="s">
        <v>6169</v>
      </c>
      <c r="G87" s="7" t="s">
        <v>16229</v>
      </c>
      <c r="H87" s="7" t="s">
        <v>16318</v>
      </c>
      <c r="I87" s="7" t="s">
        <v>16379</v>
      </c>
      <c r="J87" s="7" t="s">
        <v>16409</v>
      </c>
    </row>
    <row r="88" spans="1:10">
      <c r="A88" t="s">
        <v>15011</v>
      </c>
      <c r="B88" t="s">
        <v>6166</v>
      </c>
      <c r="C88" t="s">
        <v>6168</v>
      </c>
      <c r="D88">
        <v>3548.86</v>
      </c>
      <c r="E88" t="s">
        <v>6169</v>
      </c>
      <c r="G88" s="7" t="s">
        <v>16230</v>
      </c>
      <c r="H88" s="7" t="s">
        <v>16319</v>
      </c>
      <c r="I88" s="7" t="s">
        <v>16380</v>
      </c>
    </row>
    <row r="89" spans="1:10">
      <c r="A89" t="s">
        <v>15373</v>
      </c>
      <c r="B89" t="s">
        <v>8215</v>
      </c>
      <c r="C89" t="s">
        <v>6168</v>
      </c>
      <c r="D89">
        <v>3877</v>
      </c>
      <c r="E89" t="s">
        <v>6169</v>
      </c>
      <c r="F89" t="s">
        <v>16135</v>
      </c>
      <c r="G89" s="7" t="s">
        <v>16231</v>
      </c>
    </row>
    <row r="90" spans="1:10">
      <c r="A90" t="s">
        <v>14985</v>
      </c>
      <c r="B90" t="s">
        <v>6166</v>
      </c>
      <c r="C90" t="s">
        <v>6168</v>
      </c>
      <c r="D90">
        <v>3940.88</v>
      </c>
      <c r="E90" t="s">
        <v>6169</v>
      </c>
      <c r="F90" t="s">
        <v>16136</v>
      </c>
      <c r="G90" s="7" t="s">
        <v>16232</v>
      </c>
      <c r="H90" s="7" t="s">
        <v>16320</v>
      </c>
      <c r="I90" s="7" t="s">
        <v>16381</v>
      </c>
      <c r="J90" s="7" t="s">
        <v>16410</v>
      </c>
    </row>
    <row r="91" spans="1:10">
      <c r="A91" t="s">
        <v>14993</v>
      </c>
      <c r="B91" t="s">
        <v>6166</v>
      </c>
      <c r="C91" t="s">
        <v>6168</v>
      </c>
      <c r="D91">
        <v>4112.5</v>
      </c>
      <c r="E91" t="s">
        <v>6169</v>
      </c>
      <c r="F91" t="s">
        <v>16137</v>
      </c>
      <c r="G91" s="7" t="s">
        <v>16233</v>
      </c>
      <c r="H91" s="7" t="s">
        <v>16321</v>
      </c>
    </row>
    <row r="92" spans="1:10">
      <c r="A92" t="s">
        <v>16108</v>
      </c>
      <c r="B92" t="s">
        <v>6166</v>
      </c>
      <c r="C92" t="s">
        <v>6168</v>
      </c>
      <c r="D92">
        <v>4320</v>
      </c>
      <c r="E92" t="s">
        <v>6169</v>
      </c>
      <c r="F92" t="s">
        <v>16128</v>
      </c>
      <c r="G92" s="7" t="s">
        <v>16234</v>
      </c>
    </row>
    <row r="93" spans="1:10">
      <c r="A93" t="s">
        <v>15233</v>
      </c>
      <c r="B93" t="s">
        <v>6166</v>
      </c>
      <c r="C93" t="s">
        <v>6168</v>
      </c>
      <c r="D93">
        <v>4691.78</v>
      </c>
      <c r="E93" t="s">
        <v>6169</v>
      </c>
      <c r="G93" s="7" t="s">
        <v>16235</v>
      </c>
    </row>
    <row r="94" spans="1:10">
      <c r="A94" t="s">
        <v>15294</v>
      </c>
      <c r="B94" t="s">
        <v>8215</v>
      </c>
      <c r="C94" t="s">
        <v>6168</v>
      </c>
      <c r="D94">
        <v>4758.51</v>
      </c>
      <c r="E94" t="s">
        <v>6169</v>
      </c>
      <c r="G94" s="7" t="s">
        <v>16236</v>
      </c>
      <c r="H94" s="7" t="s">
        <v>16322</v>
      </c>
      <c r="I94" s="7" t="s">
        <v>16382</v>
      </c>
      <c r="J94" s="7" t="s">
        <v>16411</v>
      </c>
    </row>
    <row r="95" spans="1:10">
      <c r="A95" t="s">
        <v>15247</v>
      </c>
      <c r="B95" t="s">
        <v>6166</v>
      </c>
      <c r="C95" t="s">
        <v>6168</v>
      </c>
      <c r="D95">
        <v>5194.54</v>
      </c>
      <c r="E95" t="s">
        <v>6169</v>
      </c>
      <c r="F95" t="s">
        <v>16127</v>
      </c>
      <c r="G95" s="7" t="s">
        <v>16237</v>
      </c>
      <c r="H95" s="7" t="s">
        <v>16323</v>
      </c>
    </row>
    <row r="96" spans="1:10">
      <c r="A96" t="s">
        <v>16109</v>
      </c>
      <c r="B96" t="s">
        <v>6165</v>
      </c>
      <c r="C96" t="s">
        <v>6168</v>
      </c>
      <c r="D96">
        <v>5700</v>
      </c>
      <c r="E96" t="s">
        <v>6169</v>
      </c>
      <c r="F96" t="s">
        <v>16138</v>
      </c>
      <c r="G96" s="7" t="s">
        <v>16238</v>
      </c>
      <c r="H96" s="7" t="s">
        <v>16324</v>
      </c>
    </row>
    <row r="97" spans="1:11">
      <c r="A97" t="s">
        <v>15111</v>
      </c>
      <c r="B97" t="s">
        <v>6166</v>
      </c>
      <c r="C97" t="s">
        <v>6168</v>
      </c>
      <c r="D97">
        <v>6299.84</v>
      </c>
      <c r="E97" t="s">
        <v>6169</v>
      </c>
      <c r="G97" s="7" t="s">
        <v>16239</v>
      </c>
      <c r="H97" s="7" t="s">
        <v>16325</v>
      </c>
      <c r="I97" s="7" t="s">
        <v>16383</v>
      </c>
    </row>
    <row r="98" spans="1:11">
      <c r="A98" t="s">
        <v>15077</v>
      </c>
      <c r="B98" t="s">
        <v>6166</v>
      </c>
      <c r="C98" t="s">
        <v>6168</v>
      </c>
      <c r="D98">
        <v>6674.21</v>
      </c>
      <c r="E98" t="s">
        <v>6169</v>
      </c>
      <c r="G98" s="7" t="s">
        <v>16240</v>
      </c>
      <c r="H98" s="7" t="s">
        <v>16326</v>
      </c>
      <c r="I98" s="7" t="s">
        <v>16384</v>
      </c>
    </row>
    <row r="99" spans="1:11">
      <c r="A99" t="s">
        <v>15310</v>
      </c>
      <c r="B99" t="s">
        <v>8215</v>
      </c>
      <c r="C99" t="s">
        <v>6168</v>
      </c>
      <c r="D99">
        <v>6709.28</v>
      </c>
      <c r="E99" t="s">
        <v>6169</v>
      </c>
      <c r="F99" t="s">
        <v>16139</v>
      </c>
      <c r="G99" s="7" t="s">
        <v>16241</v>
      </c>
      <c r="H99" s="7" t="s">
        <v>16327</v>
      </c>
    </row>
    <row r="100" spans="1:11">
      <c r="A100" t="s">
        <v>15280</v>
      </c>
      <c r="B100" t="s">
        <v>8215</v>
      </c>
      <c r="C100" t="s">
        <v>6168</v>
      </c>
      <c r="D100">
        <v>6967.82</v>
      </c>
      <c r="E100" t="s">
        <v>6169</v>
      </c>
      <c r="F100" t="s">
        <v>16132</v>
      </c>
      <c r="G100" s="7" t="s">
        <v>16242</v>
      </c>
      <c r="H100" s="7" t="s">
        <v>16328</v>
      </c>
    </row>
    <row r="101" spans="1:11">
      <c r="A101" t="s">
        <v>15335</v>
      </c>
      <c r="B101" t="s">
        <v>8215</v>
      </c>
      <c r="C101" t="s">
        <v>6168</v>
      </c>
      <c r="D101">
        <v>6970.04</v>
      </c>
      <c r="E101" t="s">
        <v>6169</v>
      </c>
      <c r="G101" s="7" t="s">
        <v>16243</v>
      </c>
      <c r="H101" s="7" t="s">
        <v>16329</v>
      </c>
      <c r="I101" s="7" t="s">
        <v>16385</v>
      </c>
    </row>
    <row r="102" spans="1:11">
      <c r="A102" t="s">
        <v>15056</v>
      </c>
      <c r="B102" t="s">
        <v>6166</v>
      </c>
      <c r="C102" t="s">
        <v>6168</v>
      </c>
      <c r="D102">
        <v>6975.21</v>
      </c>
      <c r="E102" t="s">
        <v>6169</v>
      </c>
      <c r="F102" t="s">
        <v>16132</v>
      </c>
      <c r="G102" s="7" t="s">
        <v>16244</v>
      </c>
      <c r="H102" s="7" t="s">
        <v>16330</v>
      </c>
    </row>
    <row r="103" spans="1:11">
      <c r="A103" t="s">
        <v>15221</v>
      </c>
      <c r="B103" t="s">
        <v>6166</v>
      </c>
      <c r="C103" t="s">
        <v>6168</v>
      </c>
      <c r="D103">
        <v>7037.86</v>
      </c>
      <c r="E103" t="s">
        <v>6169</v>
      </c>
      <c r="F103" t="s">
        <v>16139</v>
      </c>
      <c r="G103" s="7" t="s">
        <v>16245</v>
      </c>
      <c r="H103" s="7" t="s">
        <v>16331</v>
      </c>
    </row>
    <row r="104" spans="1:11">
      <c r="A104" t="s">
        <v>15189</v>
      </c>
      <c r="B104" t="s">
        <v>6166</v>
      </c>
      <c r="C104" t="s">
        <v>6168</v>
      </c>
      <c r="D104">
        <v>7092.12</v>
      </c>
      <c r="E104" t="s">
        <v>6169</v>
      </c>
      <c r="F104" t="s">
        <v>16140</v>
      </c>
      <c r="G104" s="7" t="s">
        <v>16246</v>
      </c>
      <c r="H104" s="7" t="s">
        <v>16332</v>
      </c>
    </row>
    <row r="105" spans="1:11">
      <c r="A105" t="s">
        <v>15038</v>
      </c>
      <c r="B105" t="s">
        <v>6166</v>
      </c>
      <c r="C105" t="s">
        <v>6168</v>
      </c>
      <c r="D105">
        <v>7467.87</v>
      </c>
      <c r="E105" t="s">
        <v>6169</v>
      </c>
      <c r="F105" t="s">
        <v>16132</v>
      </c>
      <c r="G105" s="7" t="s">
        <v>16247</v>
      </c>
      <c r="H105" s="7" t="s">
        <v>16333</v>
      </c>
    </row>
    <row r="106" spans="1:11">
      <c r="A106" t="s">
        <v>15281</v>
      </c>
      <c r="B106" t="s">
        <v>8215</v>
      </c>
      <c r="C106" t="s">
        <v>6168</v>
      </c>
      <c r="D106">
        <v>7512.12</v>
      </c>
      <c r="E106" t="s">
        <v>6169</v>
      </c>
      <c r="F106" t="s">
        <v>16132</v>
      </c>
      <c r="G106" s="7" t="s">
        <v>16248</v>
      </c>
      <c r="H106" s="7" t="s">
        <v>16334</v>
      </c>
    </row>
    <row r="107" spans="1:11">
      <c r="A107" t="s">
        <v>15122</v>
      </c>
      <c r="B107" t="s">
        <v>6166</v>
      </c>
      <c r="C107" t="s">
        <v>6168</v>
      </c>
      <c r="D107">
        <v>7534.84</v>
      </c>
      <c r="E107" t="s">
        <v>6169</v>
      </c>
      <c r="G107" s="7" t="s">
        <v>16249</v>
      </c>
      <c r="H107" s="7" t="s">
        <v>16335</v>
      </c>
      <c r="I107" s="7" t="s">
        <v>16386</v>
      </c>
    </row>
    <row r="108" spans="1:11">
      <c r="A108" t="s">
        <v>15172</v>
      </c>
      <c r="B108" t="s">
        <v>6166</v>
      </c>
      <c r="C108" t="s">
        <v>6168</v>
      </c>
      <c r="D108">
        <v>7851.33</v>
      </c>
      <c r="E108" t="s">
        <v>6169</v>
      </c>
      <c r="F108" t="s">
        <v>16141</v>
      </c>
      <c r="G108" s="7" t="s">
        <v>16250</v>
      </c>
      <c r="H108" s="7" t="s">
        <v>16336</v>
      </c>
    </row>
    <row r="109" spans="1:11">
      <c r="A109" t="s">
        <v>16110</v>
      </c>
      <c r="B109" t="s">
        <v>6166</v>
      </c>
      <c r="C109" t="s">
        <v>6168</v>
      </c>
      <c r="D109">
        <v>7980</v>
      </c>
      <c r="E109" t="s">
        <v>6169</v>
      </c>
      <c r="G109" s="7" t="s">
        <v>16251</v>
      </c>
      <c r="H109" s="7" t="s">
        <v>16337</v>
      </c>
      <c r="I109" s="7" t="s">
        <v>16387</v>
      </c>
      <c r="J109" s="7" t="s">
        <v>16412</v>
      </c>
      <c r="K109" s="7" t="s">
        <v>16421</v>
      </c>
    </row>
    <row r="110" spans="1:11">
      <c r="A110" t="s">
        <v>15153</v>
      </c>
      <c r="B110" t="s">
        <v>6166</v>
      </c>
      <c r="C110" t="s">
        <v>6168</v>
      </c>
      <c r="D110">
        <v>8308.43</v>
      </c>
      <c r="E110" t="s">
        <v>6169</v>
      </c>
      <c r="G110" s="7" t="s">
        <v>16252</v>
      </c>
      <c r="H110" s="7" t="s">
        <v>16338</v>
      </c>
      <c r="I110" s="7" t="s">
        <v>16388</v>
      </c>
    </row>
    <row r="111" spans="1:11">
      <c r="A111" t="s">
        <v>15004</v>
      </c>
      <c r="B111" t="s">
        <v>6166</v>
      </c>
      <c r="C111" t="s">
        <v>6168</v>
      </c>
      <c r="D111">
        <v>8475.25</v>
      </c>
      <c r="E111" t="s">
        <v>6169</v>
      </c>
      <c r="F111" t="s">
        <v>16137</v>
      </c>
      <c r="G111" s="7" t="s">
        <v>16253</v>
      </c>
      <c r="H111" s="7" t="s">
        <v>16339</v>
      </c>
    </row>
    <row r="112" spans="1:11">
      <c r="A112" t="s">
        <v>15223</v>
      </c>
      <c r="B112" t="s">
        <v>6166</v>
      </c>
      <c r="C112" t="s">
        <v>6168</v>
      </c>
      <c r="D112">
        <v>8688.309999999999</v>
      </c>
      <c r="E112" t="s">
        <v>6169</v>
      </c>
      <c r="F112" t="s">
        <v>16142</v>
      </c>
      <c r="G112" s="7" t="s">
        <v>16254</v>
      </c>
      <c r="H112" s="7" t="s">
        <v>16340</v>
      </c>
    </row>
    <row r="113" spans="1:9">
      <c r="A113" t="s">
        <v>15001</v>
      </c>
      <c r="B113" t="s">
        <v>6166</v>
      </c>
      <c r="C113" t="s">
        <v>6168</v>
      </c>
      <c r="D113">
        <v>8766.959999999999</v>
      </c>
      <c r="E113" t="s">
        <v>6169</v>
      </c>
      <c r="G113" s="7" t="s">
        <v>16255</v>
      </c>
      <c r="H113" s="7" t="s">
        <v>16341</v>
      </c>
      <c r="I113" s="7" t="s">
        <v>16389</v>
      </c>
    </row>
    <row r="114" spans="1:9">
      <c r="A114" t="s">
        <v>16111</v>
      </c>
      <c r="B114" t="s">
        <v>6166</v>
      </c>
      <c r="C114" t="s">
        <v>6168</v>
      </c>
      <c r="D114">
        <v>8770</v>
      </c>
      <c r="E114" t="s">
        <v>6169</v>
      </c>
      <c r="F114" t="s">
        <v>16133</v>
      </c>
      <c r="G114" s="7" t="s">
        <v>16256</v>
      </c>
      <c r="H114" s="7" t="s">
        <v>16342</v>
      </c>
    </row>
    <row r="115" spans="1:9">
      <c r="A115" t="s">
        <v>15265</v>
      </c>
      <c r="B115" t="s">
        <v>8215</v>
      </c>
      <c r="C115" t="s">
        <v>6168</v>
      </c>
      <c r="D115">
        <v>9160.26</v>
      </c>
      <c r="E115" t="s">
        <v>6169</v>
      </c>
      <c r="G115" s="7" t="s">
        <v>16257</v>
      </c>
    </row>
    <row r="116" spans="1:9">
      <c r="A116" t="s">
        <v>15276</v>
      </c>
      <c r="B116" t="s">
        <v>8215</v>
      </c>
      <c r="C116" t="s">
        <v>6168</v>
      </c>
      <c r="D116">
        <v>9219.91</v>
      </c>
      <c r="E116" t="s">
        <v>6169</v>
      </c>
      <c r="F116" t="s">
        <v>16143</v>
      </c>
      <c r="G116" s="7" t="s">
        <v>16258</v>
      </c>
      <c r="H116" s="7" t="s">
        <v>16343</v>
      </c>
      <c r="I116" s="7" t="s">
        <v>16390</v>
      </c>
    </row>
    <row r="117" spans="1:9">
      <c r="A117" t="s">
        <v>15015</v>
      </c>
      <c r="B117" t="s">
        <v>6166</v>
      </c>
      <c r="C117" t="s">
        <v>6168</v>
      </c>
      <c r="D117">
        <v>9266.32</v>
      </c>
      <c r="E117" t="s">
        <v>6169</v>
      </c>
      <c r="G117" s="7" t="s">
        <v>16259</v>
      </c>
    </row>
    <row r="118" spans="1:9">
      <c r="A118" t="s">
        <v>16112</v>
      </c>
      <c r="B118" t="s">
        <v>6166</v>
      </c>
      <c r="C118" t="s">
        <v>6168</v>
      </c>
      <c r="D118">
        <v>9342.809999999999</v>
      </c>
      <c r="E118" t="s">
        <v>6169</v>
      </c>
      <c r="G118" s="7" t="s">
        <v>16260</v>
      </c>
      <c r="H118" s="7" t="s">
        <v>16344</v>
      </c>
      <c r="I118" s="7" t="s">
        <v>16391</v>
      </c>
    </row>
    <row r="119" spans="1:9">
      <c r="A119" t="s">
        <v>15050</v>
      </c>
      <c r="B119" t="s">
        <v>6166</v>
      </c>
      <c r="C119" t="s">
        <v>6168</v>
      </c>
      <c r="D119">
        <v>9477.83</v>
      </c>
      <c r="E119" t="s">
        <v>6169</v>
      </c>
      <c r="F119" t="s">
        <v>16132</v>
      </c>
      <c r="G119" s="7" t="s">
        <v>16261</v>
      </c>
      <c r="H119" s="7" t="s">
        <v>16345</v>
      </c>
    </row>
    <row r="120" spans="1:9">
      <c r="A120" t="s">
        <v>15086</v>
      </c>
      <c r="B120" t="s">
        <v>6166</v>
      </c>
      <c r="C120" t="s">
        <v>6168</v>
      </c>
      <c r="D120">
        <v>9532.91</v>
      </c>
      <c r="E120" t="s">
        <v>6169</v>
      </c>
      <c r="G120" s="7" t="s">
        <v>16262</v>
      </c>
      <c r="H120" s="7" t="s">
        <v>16346</v>
      </c>
      <c r="I120" s="7" t="s">
        <v>16392</v>
      </c>
    </row>
    <row r="121" spans="1:9">
      <c r="A121" t="s">
        <v>15240</v>
      </c>
      <c r="B121" t="s">
        <v>6166</v>
      </c>
      <c r="C121" t="s">
        <v>6168</v>
      </c>
      <c r="D121">
        <v>9540.57</v>
      </c>
      <c r="E121" t="s">
        <v>6169</v>
      </c>
      <c r="G121" s="7" t="s">
        <v>16263</v>
      </c>
      <c r="H121" s="7" t="s">
        <v>16347</v>
      </c>
      <c r="I121" s="7" t="s">
        <v>16393</v>
      </c>
    </row>
    <row r="122" spans="1:9">
      <c r="A122" t="s">
        <v>15159</v>
      </c>
      <c r="B122" t="s">
        <v>6166</v>
      </c>
      <c r="C122" t="s">
        <v>6168</v>
      </c>
      <c r="D122">
        <v>9581</v>
      </c>
      <c r="E122" t="s">
        <v>6169</v>
      </c>
      <c r="F122" t="s">
        <v>16134</v>
      </c>
      <c r="G122" s="7" t="s">
        <v>16264</v>
      </c>
      <c r="H122" s="7" t="s">
        <v>16348</v>
      </c>
    </row>
    <row r="123" spans="1:9">
      <c r="A123" t="s">
        <v>15154</v>
      </c>
      <c r="B123" t="s">
        <v>6166</v>
      </c>
      <c r="C123" t="s">
        <v>6168</v>
      </c>
      <c r="D123">
        <v>9753.200000000001</v>
      </c>
      <c r="E123" t="s">
        <v>6169</v>
      </c>
      <c r="G123" s="7" t="s">
        <v>16265</v>
      </c>
      <c r="H123" s="7" t="s">
        <v>16349</v>
      </c>
      <c r="I123" s="7" t="s">
        <v>16394</v>
      </c>
    </row>
    <row r="124" spans="1:9">
      <c r="A124" t="s">
        <v>15292</v>
      </c>
      <c r="B124" t="s">
        <v>8215</v>
      </c>
      <c r="C124" t="s">
        <v>6168</v>
      </c>
      <c r="D124">
        <v>9918.18</v>
      </c>
      <c r="E124" t="s">
        <v>6169</v>
      </c>
      <c r="G124" s="7" t="s">
        <v>16266</v>
      </c>
      <c r="H124" s="7" t="s">
        <v>16350</v>
      </c>
      <c r="I124" s="7" t="s">
        <v>16395</v>
      </c>
    </row>
  </sheetData>
  <hyperlinks>
    <hyperlink ref="G2" r:id="rId1"/>
    <hyperlink ref="H2" r:id="rId2"/>
    <hyperlink ref="I2" r:id="rId3"/>
    <hyperlink ref="J2" r:id="rId4"/>
    <hyperlink ref="G3" r:id="rId5"/>
    <hyperlink ref="H3" r:id="rId6"/>
    <hyperlink ref="I3" r:id="rId7"/>
    <hyperlink ref="G4" r:id="rId8"/>
    <hyperlink ref="H4" r:id="rId9"/>
    <hyperlink ref="G5" r:id="rId10"/>
    <hyperlink ref="G6" r:id="rId11"/>
    <hyperlink ref="H6" r:id="rId12"/>
    <hyperlink ref="I6" r:id="rId13"/>
    <hyperlink ref="G7" r:id="rId14"/>
    <hyperlink ref="G8" r:id="rId15"/>
    <hyperlink ref="H8" r:id="rId16"/>
    <hyperlink ref="I8" r:id="rId17"/>
    <hyperlink ref="J8" r:id="rId18"/>
    <hyperlink ref="K8" r:id="rId19"/>
    <hyperlink ref="L8" r:id="rId20"/>
    <hyperlink ref="G9" r:id="rId21"/>
    <hyperlink ref="H9" r:id="rId22"/>
    <hyperlink ref="G10" r:id="rId23"/>
    <hyperlink ref="G11" r:id="rId24"/>
    <hyperlink ref="H11" r:id="rId25"/>
    <hyperlink ref="I11" r:id="rId26"/>
    <hyperlink ref="J11" r:id="rId27"/>
    <hyperlink ref="K11" r:id="rId28"/>
    <hyperlink ref="G12" r:id="rId29"/>
    <hyperlink ref="H12" r:id="rId30"/>
    <hyperlink ref="I12" r:id="rId31"/>
    <hyperlink ref="J12" r:id="rId32"/>
    <hyperlink ref="G13" r:id="rId33"/>
    <hyperlink ref="G14" r:id="rId34"/>
    <hyperlink ref="H14" r:id="rId35"/>
    <hyperlink ref="I14" r:id="rId36"/>
    <hyperlink ref="J14" r:id="rId37"/>
    <hyperlink ref="G15" r:id="rId38"/>
    <hyperlink ref="G16" r:id="rId39"/>
    <hyperlink ref="H16" r:id="rId40"/>
    <hyperlink ref="I16" r:id="rId41"/>
    <hyperlink ref="G17" r:id="rId42"/>
    <hyperlink ref="H17" r:id="rId43"/>
    <hyperlink ref="G18" r:id="rId44"/>
    <hyperlink ref="G19" r:id="rId45"/>
    <hyperlink ref="G20" r:id="rId46"/>
    <hyperlink ref="G21" r:id="rId47"/>
    <hyperlink ref="G22" r:id="rId48"/>
    <hyperlink ref="H22" r:id="rId49"/>
    <hyperlink ref="G23" r:id="rId50"/>
    <hyperlink ref="G24" r:id="rId51"/>
    <hyperlink ref="G25" r:id="rId52"/>
    <hyperlink ref="G26" r:id="rId53"/>
    <hyperlink ref="H26" r:id="rId54"/>
    <hyperlink ref="I26" r:id="rId55"/>
    <hyperlink ref="J26" r:id="rId56"/>
    <hyperlink ref="K26" r:id="rId57"/>
    <hyperlink ref="G27" r:id="rId58"/>
    <hyperlink ref="G28" r:id="rId59"/>
    <hyperlink ref="H28" r:id="rId60"/>
    <hyperlink ref="G29" r:id="rId61"/>
    <hyperlink ref="G30" r:id="rId62"/>
    <hyperlink ref="G31" r:id="rId63"/>
    <hyperlink ref="G32" r:id="rId64"/>
    <hyperlink ref="H32" r:id="rId65"/>
    <hyperlink ref="I32" r:id="rId66"/>
    <hyperlink ref="G33" r:id="rId67"/>
    <hyperlink ref="G34" r:id="rId68"/>
    <hyperlink ref="G35" r:id="rId69"/>
    <hyperlink ref="H35" r:id="rId70"/>
    <hyperlink ref="I35" r:id="rId71"/>
    <hyperlink ref="G36" r:id="rId72"/>
    <hyperlink ref="G37" r:id="rId73"/>
    <hyperlink ref="G38" r:id="rId74"/>
    <hyperlink ref="H38" r:id="rId75"/>
    <hyperlink ref="I38" r:id="rId76"/>
    <hyperlink ref="G39" r:id="rId77"/>
    <hyperlink ref="G40" r:id="rId78"/>
    <hyperlink ref="H40" r:id="rId79"/>
    <hyperlink ref="G41" r:id="rId80"/>
    <hyperlink ref="H41" r:id="rId81"/>
    <hyperlink ref="G42" r:id="rId82"/>
    <hyperlink ref="G43" r:id="rId83"/>
    <hyperlink ref="H43" r:id="rId84"/>
    <hyperlink ref="G44" r:id="rId85"/>
    <hyperlink ref="G45" r:id="rId86"/>
    <hyperlink ref="G46" r:id="rId87"/>
    <hyperlink ref="H46" r:id="rId88"/>
    <hyperlink ref="I46" r:id="rId89"/>
    <hyperlink ref="G47" r:id="rId90"/>
    <hyperlink ref="G48" r:id="rId91"/>
    <hyperlink ref="H48" r:id="rId92"/>
    <hyperlink ref="G49" r:id="rId93"/>
    <hyperlink ref="H49" r:id="rId94"/>
    <hyperlink ref="I49" r:id="rId95"/>
    <hyperlink ref="G50" r:id="rId96"/>
    <hyperlink ref="H50" r:id="rId97"/>
    <hyperlink ref="I50" r:id="rId98"/>
    <hyperlink ref="G51" r:id="rId99"/>
    <hyperlink ref="H51" r:id="rId100"/>
    <hyperlink ref="I51" r:id="rId101"/>
    <hyperlink ref="J51" r:id="rId102"/>
    <hyperlink ref="K51" r:id="rId103"/>
    <hyperlink ref="L51" r:id="rId104"/>
    <hyperlink ref="M51" r:id="rId105"/>
    <hyperlink ref="G52" r:id="rId106"/>
    <hyperlink ref="G53" r:id="rId107"/>
    <hyperlink ref="H53" r:id="rId108"/>
    <hyperlink ref="I53" r:id="rId109"/>
    <hyperlink ref="J53" r:id="rId110"/>
    <hyperlink ref="K53" r:id="rId111"/>
    <hyperlink ref="G54" r:id="rId112"/>
    <hyperlink ref="H54" r:id="rId113"/>
    <hyperlink ref="I54" r:id="rId114"/>
    <hyperlink ref="G55" r:id="rId115"/>
    <hyperlink ref="H55" r:id="rId116"/>
    <hyperlink ref="G56" r:id="rId117"/>
    <hyperlink ref="H56" r:id="rId118"/>
    <hyperlink ref="I56" r:id="rId119"/>
    <hyperlink ref="G57" r:id="rId120"/>
    <hyperlink ref="G58" r:id="rId121"/>
    <hyperlink ref="H58" r:id="rId122"/>
    <hyperlink ref="I58" r:id="rId123"/>
    <hyperlink ref="G59" r:id="rId124"/>
    <hyperlink ref="G60" r:id="rId125"/>
    <hyperlink ref="H60" r:id="rId126"/>
    <hyperlink ref="I60" r:id="rId127"/>
    <hyperlink ref="J60" r:id="rId128"/>
    <hyperlink ref="K60" r:id="rId129"/>
    <hyperlink ref="G61" r:id="rId130"/>
    <hyperlink ref="H61" r:id="rId131"/>
    <hyperlink ref="G62" r:id="rId132"/>
    <hyperlink ref="H62" r:id="rId133"/>
    <hyperlink ref="I62" r:id="rId134"/>
    <hyperlink ref="J62" r:id="rId135"/>
    <hyperlink ref="K62" r:id="rId136"/>
    <hyperlink ref="L62" r:id="rId137"/>
    <hyperlink ref="M62" r:id="rId138"/>
    <hyperlink ref="G63" r:id="rId139"/>
    <hyperlink ref="G64" r:id="rId140"/>
    <hyperlink ref="H64" r:id="rId141"/>
    <hyperlink ref="G65" r:id="rId142"/>
    <hyperlink ref="H65" r:id="rId143"/>
    <hyperlink ref="I65" r:id="rId144"/>
    <hyperlink ref="G66" r:id="rId145"/>
    <hyperlink ref="G67" r:id="rId146"/>
    <hyperlink ref="H67" r:id="rId147"/>
    <hyperlink ref="G68" r:id="rId148"/>
    <hyperlink ref="G69" r:id="rId149"/>
    <hyperlink ref="H69" r:id="rId150"/>
    <hyperlink ref="I69" r:id="rId151"/>
    <hyperlink ref="J69" r:id="rId152"/>
    <hyperlink ref="G70" r:id="rId153"/>
    <hyperlink ref="H70" r:id="rId154"/>
    <hyperlink ref="G71" r:id="rId155"/>
    <hyperlink ref="H71" r:id="rId156"/>
    <hyperlink ref="G72" r:id="rId157"/>
    <hyperlink ref="H72" r:id="rId158"/>
    <hyperlink ref="G73" r:id="rId159"/>
    <hyperlink ref="G74" r:id="rId160"/>
    <hyperlink ref="H74" r:id="rId161"/>
    <hyperlink ref="G75" r:id="rId162"/>
    <hyperlink ref="G76" r:id="rId163"/>
    <hyperlink ref="H76" r:id="rId164"/>
    <hyperlink ref="G77" r:id="rId165"/>
    <hyperlink ref="H77" r:id="rId166"/>
    <hyperlink ref="I77" r:id="rId167"/>
    <hyperlink ref="G78" r:id="rId168"/>
    <hyperlink ref="H78" r:id="rId169"/>
    <hyperlink ref="I78" r:id="rId170"/>
    <hyperlink ref="J78" r:id="rId171"/>
    <hyperlink ref="G79" r:id="rId172"/>
    <hyperlink ref="H79" r:id="rId173"/>
    <hyperlink ref="I79" r:id="rId174"/>
    <hyperlink ref="G80" r:id="rId175"/>
    <hyperlink ref="H80" r:id="rId176"/>
    <hyperlink ref="I80" r:id="rId177"/>
    <hyperlink ref="J80" r:id="rId178"/>
    <hyperlink ref="K80" r:id="rId179"/>
    <hyperlink ref="G81" r:id="rId180"/>
    <hyperlink ref="H81" r:id="rId181"/>
    <hyperlink ref="G82" r:id="rId182"/>
    <hyperlink ref="H82" r:id="rId183"/>
    <hyperlink ref="I82" r:id="rId184"/>
    <hyperlink ref="G83" r:id="rId185"/>
    <hyperlink ref="H83" r:id="rId186"/>
    <hyperlink ref="G84" r:id="rId187"/>
    <hyperlink ref="H84" r:id="rId188"/>
    <hyperlink ref="G85" r:id="rId189"/>
    <hyperlink ref="H85" r:id="rId190"/>
    <hyperlink ref="G86" r:id="rId191"/>
    <hyperlink ref="G87" r:id="rId192"/>
    <hyperlink ref="H87" r:id="rId193"/>
    <hyperlink ref="I87" r:id="rId194"/>
    <hyperlink ref="J87" r:id="rId195"/>
    <hyperlink ref="G88" r:id="rId196"/>
    <hyperlink ref="H88" r:id="rId197"/>
    <hyperlink ref="I88" r:id="rId198"/>
    <hyperlink ref="G89" r:id="rId199"/>
    <hyperlink ref="G90" r:id="rId200"/>
    <hyperlink ref="H90" r:id="rId201"/>
    <hyperlink ref="I90" r:id="rId202"/>
    <hyperlink ref="J90" r:id="rId203"/>
    <hyperlink ref="G91" r:id="rId204"/>
    <hyperlink ref="H91" r:id="rId205"/>
    <hyperlink ref="G92" r:id="rId206"/>
    <hyperlink ref="G93" r:id="rId207"/>
    <hyperlink ref="G94" r:id="rId208"/>
    <hyperlink ref="H94" r:id="rId209"/>
    <hyperlink ref="I94" r:id="rId210"/>
    <hyperlink ref="J94" r:id="rId211"/>
    <hyperlink ref="G95" r:id="rId212"/>
    <hyperlink ref="H95" r:id="rId213"/>
    <hyperlink ref="G96" r:id="rId214"/>
    <hyperlink ref="H96" r:id="rId215"/>
    <hyperlink ref="G97" r:id="rId216"/>
    <hyperlink ref="H97" r:id="rId217"/>
    <hyperlink ref="I97" r:id="rId218"/>
    <hyperlink ref="G98" r:id="rId219"/>
    <hyperlink ref="H98" r:id="rId220"/>
    <hyperlink ref="I98" r:id="rId221"/>
    <hyperlink ref="G99" r:id="rId222"/>
    <hyperlink ref="H99" r:id="rId223"/>
    <hyperlink ref="G100" r:id="rId224"/>
    <hyperlink ref="H100" r:id="rId225"/>
    <hyperlink ref="G101" r:id="rId226"/>
    <hyperlink ref="H101" r:id="rId227"/>
    <hyperlink ref="I101" r:id="rId228"/>
    <hyperlink ref="G102" r:id="rId229"/>
    <hyperlink ref="H102" r:id="rId230"/>
    <hyperlink ref="G103" r:id="rId231"/>
    <hyperlink ref="H103" r:id="rId232"/>
    <hyperlink ref="G104" r:id="rId233"/>
    <hyperlink ref="H104" r:id="rId234"/>
    <hyperlink ref="G105" r:id="rId235"/>
    <hyperlink ref="H105" r:id="rId236"/>
    <hyperlink ref="G106" r:id="rId237"/>
    <hyperlink ref="H106" r:id="rId238"/>
    <hyperlink ref="G107" r:id="rId239"/>
    <hyperlink ref="H107" r:id="rId240"/>
    <hyperlink ref="I107" r:id="rId241"/>
    <hyperlink ref="G108" r:id="rId242"/>
    <hyperlink ref="H108" r:id="rId243"/>
    <hyperlink ref="G109" r:id="rId244"/>
    <hyperlink ref="H109" r:id="rId245"/>
    <hyperlink ref="I109" r:id="rId246"/>
    <hyperlink ref="J109" r:id="rId247"/>
    <hyperlink ref="K109" r:id="rId248"/>
    <hyperlink ref="G110" r:id="rId249"/>
    <hyperlink ref="H110" r:id="rId250"/>
    <hyperlink ref="I110" r:id="rId251"/>
    <hyperlink ref="G111" r:id="rId252"/>
    <hyperlink ref="H111" r:id="rId253"/>
    <hyperlink ref="G112" r:id="rId254"/>
    <hyperlink ref="H112" r:id="rId255"/>
    <hyperlink ref="G113" r:id="rId256"/>
    <hyperlink ref="H113" r:id="rId257"/>
    <hyperlink ref="I113" r:id="rId258"/>
    <hyperlink ref="G114" r:id="rId259"/>
    <hyperlink ref="H114" r:id="rId260"/>
    <hyperlink ref="G115" r:id="rId261"/>
    <hyperlink ref="G116" r:id="rId262"/>
    <hyperlink ref="H116" r:id="rId263"/>
    <hyperlink ref="I116" r:id="rId264"/>
    <hyperlink ref="G117" r:id="rId265"/>
    <hyperlink ref="G118" r:id="rId266"/>
    <hyperlink ref="H118" r:id="rId267"/>
    <hyperlink ref="I118" r:id="rId268"/>
    <hyperlink ref="G119" r:id="rId269"/>
    <hyperlink ref="H119" r:id="rId270"/>
    <hyperlink ref="G120" r:id="rId271"/>
    <hyperlink ref="H120" r:id="rId272"/>
    <hyperlink ref="I120" r:id="rId273"/>
    <hyperlink ref="G121" r:id="rId274"/>
    <hyperlink ref="H121" r:id="rId275"/>
    <hyperlink ref="I121" r:id="rId276"/>
    <hyperlink ref="G122" r:id="rId277"/>
    <hyperlink ref="H122" r:id="rId278"/>
    <hyperlink ref="G123" r:id="rId279"/>
    <hyperlink ref="H123" r:id="rId280"/>
    <hyperlink ref="I123" r:id="rId281"/>
    <hyperlink ref="G124" r:id="rId282"/>
    <hyperlink ref="H124" r:id="rId283"/>
    <hyperlink ref="I124" r:id="rId2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General info</vt:lpstr>
      <vt:lpstr>Pubmed_search</vt:lpstr>
      <vt:lpstr>diseases</vt:lpstr>
      <vt:lpstr>open_target_association</vt:lpstr>
      <vt:lpstr>expression</vt:lpstr>
      <vt:lpstr>genotypes</vt:lpstr>
      <vt:lpstr>isoforms</vt:lpstr>
      <vt:lpstr>variants_mutants</vt:lpstr>
      <vt:lpstr>Structure</vt:lpstr>
      <vt:lpstr>Pockets</vt:lpstr>
      <vt:lpstr>Binding</vt:lpstr>
      <vt:lpstr>Dose_response</vt:lpstr>
      <vt:lpstr>Percent_inhibition</vt:lpstr>
      <vt:lpstr>Emax_Efficacy</vt:lpstr>
      <vt:lpstr>ADME</vt:lpstr>
      <vt:lpstr>Other_bioactivities</vt:lpstr>
      <vt:lpstr>BindingDB</vt:lpstr>
      <vt:lpstr>Commercial compounds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2021-06-11T10:10:53Z</dcterms:created>
  <dcterms:modified xsi:type="dcterms:W3CDTF">2021-06-11T10:10:53Z</dcterms:modified>
</cp:coreProperties>
</file>